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Ambiente de Trabalho\Fuck OneDrive\"/>
    </mc:Choice>
  </mc:AlternateContent>
  <xr:revisionPtr revIDLastSave="0" documentId="13_ncr:1_{A9070B7E-FC32-495D-901D-89B51463FA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ument" sheetId="2" r:id="rId1"/>
    <sheet name="1-306 liga 14-15" sheetId="1" r:id="rId2"/>
    <sheet name="307-612 liga 15-16" sheetId="3" r:id="rId3"/>
    <sheet name="613-918 liga 16-17" sheetId="4" r:id="rId4"/>
    <sheet name="919-1224 liga 17-18" sheetId="5" r:id="rId5"/>
    <sheet name="1225-1530 liga 18-19" sheetId="6" r:id="rId6"/>
    <sheet name="1531-1836 liga 19-20" sheetId="8" r:id="rId7"/>
    <sheet name="Sheet2" sheetId="10" r:id="rId8"/>
  </sheets>
  <definedNames>
    <definedName name="_xlnm._FilterDatabase" localSheetId="5" hidden="1">'1225-1530 liga 18-19'!$F$4:$F$309</definedName>
    <definedName name="_xlnm.Extract" localSheetId="5">'1225-1530 liga 18-19'!$I$7:$I$31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9" i="2" l="1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30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1838" i="2"/>
  <c r="J1838" i="2"/>
  <c r="K1838" i="2"/>
  <c r="L1838" i="2"/>
  <c r="J1839" i="2"/>
  <c r="K1839" i="2"/>
  <c r="L1839" i="2"/>
  <c r="J1840" i="2"/>
  <c r="K1840" i="2"/>
  <c r="L1840" i="2"/>
  <c r="J1841" i="2"/>
  <c r="K1841" i="2"/>
  <c r="L1841" i="2"/>
  <c r="J1842" i="2"/>
  <c r="K1842" i="2"/>
  <c r="L1842" i="2"/>
  <c r="J1843" i="2"/>
  <c r="K1843" i="2"/>
  <c r="L1843" i="2"/>
  <c r="J1844" i="2"/>
  <c r="K1844" i="2"/>
  <c r="L1844" i="2"/>
  <c r="J1845" i="2"/>
  <c r="K1845" i="2"/>
  <c r="L1845" i="2"/>
  <c r="J1846" i="2"/>
  <c r="K1846" i="2"/>
  <c r="L1846" i="2"/>
  <c r="J1847" i="2"/>
  <c r="K1847" i="2"/>
  <c r="L1847" i="2"/>
  <c r="J1848" i="2"/>
  <c r="K1848" i="2"/>
  <c r="L1848" i="2"/>
  <c r="J1849" i="2"/>
  <c r="K1849" i="2"/>
  <c r="L1849" i="2"/>
  <c r="J1850" i="2"/>
  <c r="K1850" i="2"/>
  <c r="L1850" i="2"/>
  <c r="J1851" i="2"/>
  <c r="K1851" i="2"/>
  <c r="L1851" i="2"/>
  <c r="J1852" i="2"/>
  <c r="K1852" i="2"/>
  <c r="L1852" i="2"/>
  <c r="J1853" i="2"/>
  <c r="K1853" i="2"/>
  <c r="L1853" i="2"/>
  <c r="J1854" i="2"/>
  <c r="K1854" i="2"/>
  <c r="L1854" i="2"/>
  <c r="J1855" i="2"/>
  <c r="K1855" i="2"/>
  <c r="L1855" i="2"/>
  <c r="J1856" i="2"/>
  <c r="K1856" i="2"/>
  <c r="L1856" i="2"/>
  <c r="J1857" i="2"/>
  <c r="K1857" i="2"/>
  <c r="L1857" i="2"/>
  <c r="J1858" i="2"/>
  <c r="K1858" i="2"/>
  <c r="L1858" i="2"/>
  <c r="J1859" i="2"/>
  <c r="K1859" i="2"/>
  <c r="L1859" i="2"/>
  <c r="J1860" i="2"/>
  <c r="K1860" i="2"/>
  <c r="L1860" i="2"/>
  <c r="J1861" i="2"/>
  <c r="K1861" i="2"/>
  <c r="L1861" i="2"/>
  <c r="J1862" i="2"/>
  <c r="K1862" i="2"/>
  <c r="L1862" i="2"/>
  <c r="J1863" i="2"/>
  <c r="K1863" i="2"/>
  <c r="L1863" i="2"/>
  <c r="J1864" i="2"/>
  <c r="K1864" i="2"/>
  <c r="L1864" i="2"/>
  <c r="J1865" i="2"/>
  <c r="K1865" i="2"/>
  <c r="L1865" i="2"/>
  <c r="J1866" i="2"/>
  <c r="K1866" i="2"/>
  <c r="L1866" i="2"/>
  <c r="J1867" i="2"/>
  <c r="K1867" i="2"/>
  <c r="L1867" i="2"/>
  <c r="J1868" i="2"/>
  <c r="K1868" i="2"/>
  <c r="L1868" i="2"/>
  <c r="J1869" i="2"/>
  <c r="K1869" i="2"/>
  <c r="L1869" i="2"/>
  <c r="J1870" i="2"/>
  <c r="K1870" i="2"/>
  <c r="L1870" i="2"/>
  <c r="J1871" i="2"/>
  <c r="K1871" i="2"/>
  <c r="L1871" i="2"/>
  <c r="J1872" i="2"/>
  <c r="K1872" i="2"/>
  <c r="L1872" i="2"/>
  <c r="J1873" i="2"/>
  <c r="K1873" i="2"/>
  <c r="L1873" i="2"/>
  <c r="J1874" i="2"/>
  <c r="K1874" i="2"/>
  <c r="L1874" i="2"/>
  <c r="J1875" i="2"/>
  <c r="K1875" i="2"/>
  <c r="L1875" i="2"/>
  <c r="J1876" i="2"/>
  <c r="K1876" i="2"/>
  <c r="L1876" i="2"/>
  <c r="J1877" i="2"/>
  <c r="K1877" i="2"/>
  <c r="L1877" i="2"/>
  <c r="J1878" i="2"/>
  <c r="K1878" i="2"/>
  <c r="L1878" i="2"/>
  <c r="J1879" i="2"/>
  <c r="K1879" i="2"/>
  <c r="L1879" i="2"/>
  <c r="J1880" i="2"/>
  <c r="K1880" i="2"/>
  <c r="L1880" i="2"/>
  <c r="J1881" i="2"/>
  <c r="K1881" i="2"/>
  <c r="L1881" i="2"/>
  <c r="J1882" i="2"/>
  <c r="K1882" i="2"/>
  <c r="L1882" i="2"/>
  <c r="J1883" i="2"/>
  <c r="K1883" i="2"/>
  <c r="L1883" i="2"/>
  <c r="J1884" i="2"/>
  <c r="K1884" i="2"/>
  <c r="L1884" i="2"/>
  <c r="J1885" i="2"/>
  <c r="K1885" i="2"/>
  <c r="L1885" i="2"/>
  <c r="J1886" i="2"/>
  <c r="K1886" i="2"/>
  <c r="L1886" i="2"/>
  <c r="J1887" i="2"/>
  <c r="K1887" i="2"/>
  <c r="L1887" i="2"/>
  <c r="J1888" i="2"/>
  <c r="K1888" i="2"/>
  <c r="L1888" i="2"/>
  <c r="J1889" i="2"/>
  <c r="K1889" i="2"/>
  <c r="L1889" i="2"/>
  <c r="J1890" i="2"/>
  <c r="K1890" i="2"/>
  <c r="L1890" i="2"/>
  <c r="J1891" i="2"/>
  <c r="K1891" i="2"/>
  <c r="L1891" i="2"/>
  <c r="J1892" i="2"/>
  <c r="K1892" i="2"/>
  <c r="L1892" i="2"/>
  <c r="J1893" i="2"/>
  <c r="K1893" i="2"/>
  <c r="L1893" i="2"/>
  <c r="J1894" i="2"/>
  <c r="K1894" i="2"/>
  <c r="L1894" i="2"/>
  <c r="J1895" i="2"/>
  <c r="K1895" i="2"/>
  <c r="L1895" i="2"/>
  <c r="J1896" i="2"/>
  <c r="K1896" i="2"/>
  <c r="L1896" i="2"/>
  <c r="J1897" i="2"/>
  <c r="K1897" i="2"/>
  <c r="L1897" i="2"/>
  <c r="J1898" i="2"/>
  <c r="K1898" i="2"/>
  <c r="L1898" i="2"/>
  <c r="J1899" i="2"/>
  <c r="K1899" i="2"/>
  <c r="L1899" i="2"/>
  <c r="J1900" i="2"/>
  <c r="K1900" i="2"/>
  <c r="L1900" i="2"/>
  <c r="J1901" i="2"/>
  <c r="K1901" i="2"/>
  <c r="L1901" i="2"/>
  <c r="J1902" i="2"/>
  <c r="K1902" i="2"/>
  <c r="L1902" i="2"/>
  <c r="J1903" i="2"/>
  <c r="K1903" i="2"/>
  <c r="L1903" i="2"/>
  <c r="J1904" i="2"/>
  <c r="K1904" i="2"/>
  <c r="L1904" i="2"/>
  <c r="J1905" i="2"/>
  <c r="K1905" i="2"/>
  <c r="L1905" i="2"/>
  <c r="J1906" i="2"/>
  <c r="K1906" i="2"/>
  <c r="L1906" i="2"/>
  <c r="J1907" i="2"/>
  <c r="K1907" i="2"/>
  <c r="L1907" i="2"/>
  <c r="J1908" i="2"/>
  <c r="K1908" i="2"/>
  <c r="L1908" i="2"/>
  <c r="J1909" i="2"/>
  <c r="K1909" i="2"/>
  <c r="L1909" i="2"/>
  <c r="J1910" i="2"/>
  <c r="K1910" i="2"/>
  <c r="L1910" i="2"/>
  <c r="J1911" i="2"/>
  <c r="K1911" i="2"/>
  <c r="L1911" i="2"/>
  <c r="J1912" i="2"/>
  <c r="K1912" i="2"/>
  <c r="L1912" i="2"/>
  <c r="J1913" i="2"/>
  <c r="K1913" i="2"/>
  <c r="L1913" i="2"/>
  <c r="J1914" i="2"/>
  <c r="K1914" i="2"/>
  <c r="L1914" i="2"/>
  <c r="J1915" i="2"/>
  <c r="K1915" i="2"/>
  <c r="L1915" i="2"/>
  <c r="J1916" i="2"/>
  <c r="K1916" i="2"/>
  <c r="L1916" i="2"/>
  <c r="J1917" i="2"/>
  <c r="K1917" i="2"/>
  <c r="L1917" i="2"/>
  <c r="J1918" i="2"/>
  <c r="K1918" i="2"/>
  <c r="L1918" i="2"/>
  <c r="J1919" i="2"/>
  <c r="K1919" i="2"/>
  <c r="L1919" i="2"/>
  <c r="J1920" i="2"/>
  <c r="K1920" i="2"/>
  <c r="L1920" i="2"/>
  <c r="J1921" i="2"/>
  <c r="K1921" i="2"/>
  <c r="L1921" i="2"/>
  <c r="J1922" i="2"/>
  <c r="K1922" i="2"/>
  <c r="L1922" i="2"/>
  <c r="J1923" i="2"/>
  <c r="K1923" i="2"/>
  <c r="L1923" i="2"/>
  <c r="J1924" i="2"/>
  <c r="K1924" i="2"/>
  <c r="L1924" i="2"/>
  <c r="J1925" i="2"/>
  <c r="K1925" i="2"/>
  <c r="L1925" i="2"/>
  <c r="J1926" i="2"/>
  <c r="K1926" i="2"/>
  <c r="L1926" i="2"/>
  <c r="J1927" i="2"/>
  <c r="K1927" i="2"/>
  <c r="L1927" i="2"/>
  <c r="J1928" i="2"/>
  <c r="K1928" i="2"/>
  <c r="L1928" i="2"/>
  <c r="J1929" i="2"/>
  <c r="K1929" i="2"/>
  <c r="L1929" i="2"/>
  <c r="J1930" i="2"/>
  <c r="K1930" i="2"/>
  <c r="L1930" i="2"/>
  <c r="J1931" i="2"/>
  <c r="K1931" i="2"/>
  <c r="L1931" i="2"/>
  <c r="J1932" i="2"/>
  <c r="K1932" i="2"/>
  <c r="L1932" i="2"/>
  <c r="J1933" i="2"/>
  <c r="K1933" i="2"/>
  <c r="L1933" i="2"/>
  <c r="J1934" i="2"/>
  <c r="K1934" i="2"/>
  <c r="L1934" i="2"/>
  <c r="J1935" i="2"/>
  <c r="K1935" i="2"/>
  <c r="L1935" i="2"/>
  <c r="J1936" i="2"/>
  <c r="K1936" i="2"/>
  <c r="L1936" i="2"/>
  <c r="J1937" i="2"/>
  <c r="K1937" i="2"/>
  <c r="L1937" i="2"/>
  <c r="J1938" i="2"/>
  <c r="K1938" i="2"/>
  <c r="L1938" i="2"/>
  <c r="J1939" i="2"/>
  <c r="K1939" i="2"/>
  <c r="L1939" i="2"/>
  <c r="J1940" i="2"/>
  <c r="K1940" i="2"/>
  <c r="L1940" i="2"/>
  <c r="J1941" i="2"/>
  <c r="K1941" i="2"/>
  <c r="L1941" i="2"/>
  <c r="J1942" i="2"/>
  <c r="K1942" i="2"/>
  <c r="L1942" i="2"/>
  <c r="J1943" i="2"/>
  <c r="K1943" i="2"/>
  <c r="L1943" i="2"/>
  <c r="J1944" i="2"/>
  <c r="K1944" i="2"/>
  <c r="L1944" i="2"/>
  <c r="J1945" i="2"/>
  <c r="K1945" i="2"/>
  <c r="L1945" i="2"/>
  <c r="J1946" i="2"/>
  <c r="K1946" i="2"/>
  <c r="L1946" i="2"/>
  <c r="J1947" i="2"/>
  <c r="K1947" i="2"/>
  <c r="L1947" i="2"/>
  <c r="J1948" i="2"/>
  <c r="K1948" i="2"/>
  <c r="L1948" i="2"/>
  <c r="J1949" i="2"/>
  <c r="K1949" i="2"/>
  <c r="L1949" i="2"/>
  <c r="J1950" i="2"/>
  <c r="K1950" i="2"/>
  <c r="L1950" i="2"/>
  <c r="J1951" i="2"/>
  <c r="K1951" i="2"/>
  <c r="L1951" i="2"/>
  <c r="J1952" i="2"/>
  <c r="K1952" i="2"/>
  <c r="L1952" i="2"/>
  <c r="J1953" i="2"/>
  <c r="K1953" i="2"/>
  <c r="L1953" i="2"/>
  <c r="J1954" i="2"/>
  <c r="K1954" i="2"/>
  <c r="L1954" i="2"/>
  <c r="J1955" i="2"/>
  <c r="K1955" i="2"/>
  <c r="L1955" i="2"/>
  <c r="J1956" i="2"/>
  <c r="K1956" i="2"/>
  <c r="L1956" i="2"/>
  <c r="J1957" i="2"/>
  <c r="K1957" i="2"/>
  <c r="L1957" i="2"/>
  <c r="J1958" i="2"/>
  <c r="K1958" i="2"/>
  <c r="L1958" i="2"/>
  <c r="J1959" i="2"/>
  <c r="K1959" i="2"/>
  <c r="L1959" i="2"/>
  <c r="J1960" i="2"/>
  <c r="K1960" i="2"/>
  <c r="L1960" i="2"/>
  <c r="J1961" i="2"/>
  <c r="K1961" i="2"/>
  <c r="L1961" i="2"/>
  <c r="J1962" i="2"/>
  <c r="K1962" i="2"/>
  <c r="L1962" i="2"/>
  <c r="J1963" i="2"/>
  <c r="K1963" i="2"/>
  <c r="L1963" i="2"/>
  <c r="J1964" i="2"/>
  <c r="K1964" i="2"/>
  <c r="L1964" i="2"/>
  <c r="J1965" i="2"/>
  <c r="K1965" i="2"/>
  <c r="L1965" i="2"/>
  <c r="J1966" i="2"/>
  <c r="K1966" i="2"/>
  <c r="L1966" i="2"/>
  <c r="J1967" i="2"/>
  <c r="K1967" i="2"/>
  <c r="L1967" i="2"/>
  <c r="J1968" i="2"/>
  <c r="K1968" i="2"/>
  <c r="L1968" i="2"/>
  <c r="J1969" i="2"/>
  <c r="K1969" i="2"/>
  <c r="L1969" i="2"/>
  <c r="J1970" i="2"/>
  <c r="K1970" i="2"/>
  <c r="L1970" i="2"/>
  <c r="J1971" i="2"/>
  <c r="K1971" i="2"/>
  <c r="L1971" i="2"/>
  <c r="J1972" i="2"/>
  <c r="K1972" i="2"/>
  <c r="L1972" i="2"/>
  <c r="J1973" i="2"/>
  <c r="K1973" i="2"/>
  <c r="L1973" i="2"/>
  <c r="J1974" i="2"/>
  <c r="K1974" i="2"/>
  <c r="L1974" i="2"/>
  <c r="J1975" i="2"/>
  <c r="K1975" i="2"/>
  <c r="L1975" i="2"/>
  <c r="J1976" i="2"/>
  <c r="K1976" i="2"/>
  <c r="L1976" i="2"/>
  <c r="J1977" i="2"/>
  <c r="K1977" i="2"/>
  <c r="L1977" i="2"/>
  <c r="J1978" i="2"/>
  <c r="K1978" i="2"/>
  <c r="L1978" i="2"/>
  <c r="J1979" i="2"/>
  <c r="K1979" i="2"/>
  <c r="L1979" i="2"/>
  <c r="J1980" i="2"/>
  <c r="K1980" i="2"/>
  <c r="L1980" i="2"/>
  <c r="J1981" i="2"/>
  <c r="K1981" i="2"/>
  <c r="L1981" i="2"/>
  <c r="J1982" i="2"/>
  <c r="K1982" i="2"/>
  <c r="L1982" i="2"/>
  <c r="J1983" i="2"/>
  <c r="K1983" i="2"/>
  <c r="L1983" i="2"/>
  <c r="J1984" i="2"/>
  <c r="K1984" i="2"/>
  <c r="L1984" i="2"/>
  <c r="J1985" i="2"/>
  <c r="K1985" i="2"/>
  <c r="L1985" i="2"/>
  <c r="J1986" i="2"/>
  <c r="K1986" i="2"/>
  <c r="L1986" i="2"/>
  <c r="J1987" i="2"/>
  <c r="K1987" i="2"/>
  <c r="L1987" i="2"/>
  <c r="J1988" i="2"/>
  <c r="K1988" i="2"/>
  <c r="L1988" i="2"/>
  <c r="J1989" i="2"/>
  <c r="K1989" i="2"/>
  <c r="L1989" i="2"/>
  <c r="J1990" i="2"/>
  <c r="K1990" i="2"/>
  <c r="L1990" i="2"/>
  <c r="J1991" i="2"/>
  <c r="K1991" i="2"/>
  <c r="L1991" i="2"/>
  <c r="J1992" i="2"/>
  <c r="K1992" i="2"/>
  <c r="L1992" i="2"/>
  <c r="J1993" i="2"/>
  <c r="K1993" i="2"/>
  <c r="L1993" i="2"/>
  <c r="J1994" i="2"/>
  <c r="K1994" i="2"/>
  <c r="L1994" i="2"/>
  <c r="J1995" i="2"/>
  <c r="K1995" i="2"/>
  <c r="L1995" i="2"/>
  <c r="J1996" i="2"/>
  <c r="K1996" i="2"/>
  <c r="L1996" i="2"/>
  <c r="J1997" i="2"/>
  <c r="K1997" i="2"/>
  <c r="L1997" i="2"/>
  <c r="J1998" i="2"/>
  <c r="K1998" i="2"/>
  <c r="L1998" i="2"/>
  <c r="J1999" i="2"/>
  <c r="K1999" i="2"/>
  <c r="L1999" i="2"/>
  <c r="J2000" i="2"/>
  <c r="K2000" i="2"/>
  <c r="L2000" i="2"/>
  <c r="J2001" i="2"/>
  <c r="K2001" i="2"/>
  <c r="L2001" i="2"/>
  <c r="J2002" i="2"/>
  <c r="K2002" i="2"/>
  <c r="L2002" i="2"/>
  <c r="J2003" i="2"/>
  <c r="K2003" i="2"/>
  <c r="L2003" i="2"/>
  <c r="J2004" i="2"/>
  <c r="K2004" i="2"/>
  <c r="L2004" i="2"/>
  <c r="J2005" i="2"/>
  <c r="K2005" i="2"/>
  <c r="L2005" i="2"/>
  <c r="J2006" i="2"/>
  <c r="K2006" i="2"/>
  <c r="L2006" i="2"/>
  <c r="J2007" i="2"/>
  <c r="K2007" i="2"/>
  <c r="L2007" i="2"/>
  <c r="J2008" i="2"/>
  <c r="K2008" i="2"/>
  <c r="L2008" i="2"/>
  <c r="J2009" i="2"/>
  <c r="K2009" i="2"/>
  <c r="L2009" i="2"/>
  <c r="J2010" i="2"/>
  <c r="K2010" i="2"/>
  <c r="L2010" i="2"/>
  <c r="J2011" i="2"/>
  <c r="K2011" i="2"/>
  <c r="L2011" i="2"/>
  <c r="J2012" i="2"/>
  <c r="K2012" i="2"/>
  <c r="L2012" i="2"/>
  <c r="J2013" i="2"/>
  <c r="K2013" i="2"/>
  <c r="L2013" i="2"/>
  <c r="J2014" i="2"/>
  <c r="K2014" i="2"/>
  <c r="L2014" i="2"/>
  <c r="J2015" i="2"/>
  <c r="K2015" i="2"/>
  <c r="L2015" i="2"/>
  <c r="J2016" i="2"/>
  <c r="K2016" i="2"/>
  <c r="L2016" i="2"/>
  <c r="J2017" i="2"/>
  <c r="K2017" i="2"/>
  <c r="L2017" i="2"/>
  <c r="J2018" i="2"/>
  <c r="K2018" i="2"/>
  <c r="L2018" i="2"/>
  <c r="J2019" i="2"/>
  <c r="K2019" i="2"/>
  <c r="L2019" i="2"/>
  <c r="J2020" i="2"/>
  <c r="K2020" i="2"/>
  <c r="L2020" i="2"/>
  <c r="J2021" i="2"/>
  <c r="K2021" i="2"/>
  <c r="L2021" i="2"/>
  <c r="J2022" i="2"/>
  <c r="K2022" i="2"/>
  <c r="L2022" i="2"/>
  <c r="J2023" i="2"/>
  <c r="K2023" i="2"/>
  <c r="L2023" i="2"/>
  <c r="J2024" i="2"/>
  <c r="K2024" i="2"/>
  <c r="L2024" i="2"/>
  <c r="J2025" i="2"/>
  <c r="K2025" i="2"/>
  <c r="L2025" i="2"/>
  <c r="J2026" i="2"/>
  <c r="K2026" i="2"/>
  <c r="L2026" i="2"/>
  <c r="J2027" i="2"/>
  <c r="K2027" i="2"/>
  <c r="L2027" i="2"/>
  <c r="J2028" i="2"/>
  <c r="K2028" i="2"/>
  <c r="L2028" i="2"/>
  <c r="J2029" i="2"/>
  <c r="K2029" i="2"/>
  <c r="L2029" i="2"/>
  <c r="J2030" i="2"/>
  <c r="K2030" i="2"/>
  <c r="L2030" i="2"/>
  <c r="J2031" i="2"/>
  <c r="K2031" i="2"/>
  <c r="L2031" i="2"/>
  <c r="J2032" i="2"/>
  <c r="K2032" i="2"/>
  <c r="L2032" i="2"/>
  <c r="J2033" i="2"/>
  <c r="K2033" i="2"/>
  <c r="L2033" i="2"/>
  <c r="J2034" i="2"/>
  <c r="K2034" i="2"/>
  <c r="L2034" i="2"/>
  <c r="J2035" i="2"/>
  <c r="K2035" i="2"/>
  <c r="L2035" i="2"/>
  <c r="J2036" i="2"/>
  <c r="K2036" i="2"/>
  <c r="L2036" i="2"/>
  <c r="J2037" i="2"/>
  <c r="K2037" i="2"/>
  <c r="L2037" i="2"/>
  <c r="J2038" i="2"/>
  <c r="K2038" i="2"/>
  <c r="L2038" i="2"/>
  <c r="J2039" i="2"/>
  <c r="K2039" i="2"/>
  <c r="L2039" i="2"/>
  <c r="J2040" i="2"/>
  <c r="K2040" i="2"/>
  <c r="L2040" i="2"/>
  <c r="J2041" i="2"/>
  <c r="K2041" i="2"/>
  <c r="L2041" i="2"/>
  <c r="J2042" i="2"/>
  <c r="K2042" i="2"/>
  <c r="L2042" i="2"/>
  <c r="J2043" i="2"/>
  <c r="K2043" i="2"/>
  <c r="L2043" i="2"/>
  <c r="J2044" i="2"/>
  <c r="K2044" i="2"/>
  <c r="L2044" i="2"/>
  <c r="J2045" i="2"/>
  <c r="K2045" i="2"/>
  <c r="L2045" i="2"/>
  <c r="J2046" i="2"/>
  <c r="K2046" i="2"/>
  <c r="L2046" i="2"/>
  <c r="J2047" i="2"/>
  <c r="K2047" i="2"/>
  <c r="L2047" i="2"/>
  <c r="J2048" i="2"/>
  <c r="K2048" i="2"/>
  <c r="L2048" i="2"/>
  <c r="J2049" i="2"/>
  <c r="K2049" i="2"/>
  <c r="L2049" i="2"/>
  <c r="J2050" i="2"/>
  <c r="K2050" i="2"/>
  <c r="L2050" i="2"/>
  <c r="J2051" i="2"/>
  <c r="K2051" i="2"/>
  <c r="L2051" i="2"/>
  <c r="J2052" i="2"/>
  <c r="K2052" i="2"/>
  <c r="L2052" i="2"/>
  <c r="J2053" i="2"/>
  <c r="K2053" i="2"/>
  <c r="L2053" i="2"/>
  <c r="J2054" i="2"/>
  <c r="K2054" i="2"/>
  <c r="L2054" i="2"/>
  <c r="J2055" i="2"/>
  <c r="K2055" i="2"/>
  <c r="L2055" i="2"/>
  <c r="J2056" i="2"/>
  <c r="K2056" i="2"/>
  <c r="L2056" i="2"/>
  <c r="J2057" i="2"/>
  <c r="K2057" i="2"/>
  <c r="L2057" i="2"/>
  <c r="J2058" i="2"/>
  <c r="K2058" i="2"/>
  <c r="L2058" i="2"/>
  <c r="J2059" i="2"/>
  <c r="K2059" i="2"/>
  <c r="L2059" i="2"/>
  <c r="J2060" i="2"/>
  <c r="K2060" i="2"/>
  <c r="L2060" i="2"/>
  <c r="J2061" i="2"/>
  <c r="K2061" i="2"/>
  <c r="L2061" i="2"/>
  <c r="J2062" i="2"/>
  <c r="K2062" i="2"/>
  <c r="L2062" i="2"/>
  <c r="J2063" i="2"/>
  <c r="K2063" i="2"/>
  <c r="L2063" i="2"/>
  <c r="J2064" i="2"/>
  <c r="K2064" i="2"/>
  <c r="L2064" i="2"/>
  <c r="J2065" i="2"/>
  <c r="K2065" i="2"/>
  <c r="L2065" i="2"/>
  <c r="J2066" i="2"/>
  <c r="K2066" i="2"/>
  <c r="L2066" i="2"/>
  <c r="J2067" i="2"/>
  <c r="K2067" i="2"/>
  <c r="L2067" i="2"/>
  <c r="J2068" i="2"/>
  <c r="K2068" i="2"/>
  <c r="L2068" i="2"/>
  <c r="J2069" i="2"/>
  <c r="K2069" i="2"/>
  <c r="L2069" i="2"/>
  <c r="J2070" i="2"/>
  <c r="K2070" i="2"/>
  <c r="L2070" i="2"/>
  <c r="J2071" i="2"/>
  <c r="K2071" i="2"/>
  <c r="L2071" i="2"/>
  <c r="J2072" i="2"/>
  <c r="K2072" i="2"/>
  <c r="L2072" i="2"/>
  <c r="J2073" i="2"/>
  <c r="K2073" i="2"/>
  <c r="L2073" i="2"/>
  <c r="J2074" i="2"/>
  <c r="K2074" i="2"/>
  <c r="L2074" i="2"/>
  <c r="J2075" i="2"/>
  <c r="K2075" i="2"/>
  <c r="L2075" i="2"/>
  <c r="J2076" i="2"/>
  <c r="K2076" i="2"/>
  <c r="L2076" i="2"/>
  <c r="J2077" i="2"/>
  <c r="K2077" i="2"/>
  <c r="L2077" i="2"/>
  <c r="J2078" i="2"/>
  <c r="K2078" i="2"/>
  <c r="L2078" i="2"/>
  <c r="J2079" i="2"/>
  <c r="K2079" i="2"/>
  <c r="L2079" i="2"/>
  <c r="J2080" i="2"/>
  <c r="K2080" i="2"/>
  <c r="L2080" i="2"/>
  <c r="J2081" i="2"/>
  <c r="K2081" i="2"/>
  <c r="L2081" i="2"/>
  <c r="J2082" i="2"/>
  <c r="K2082" i="2"/>
  <c r="L2082" i="2"/>
  <c r="J2083" i="2"/>
  <c r="K2083" i="2"/>
  <c r="L2083" i="2"/>
  <c r="J2084" i="2"/>
  <c r="K2084" i="2"/>
  <c r="L2084" i="2"/>
  <c r="J2085" i="2"/>
  <c r="K2085" i="2"/>
  <c r="L2085" i="2"/>
  <c r="J2086" i="2"/>
  <c r="K2086" i="2"/>
  <c r="L2086" i="2"/>
  <c r="J2087" i="2"/>
  <c r="K2087" i="2"/>
  <c r="L2087" i="2"/>
  <c r="J2088" i="2"/>
  <c r="K2088" i="2"/>
  <c r="L2088" i="2"/>
  <c r="J2089" i="2"/>
  <c r="K2089" i="2"/>
  <c r="L2089" i="2"/>
  <c r="J2090" i="2"/>
  <c r="K2090" i="2"/>
  <c r="L2090" i="2"/>
  <c r="J2091" i="2"/>
  <c r="K2091" i="2"/>
  <c r="L2091" i="2"/>
  <c r="J2092" i="2"/>
  <c r="K2092" i="2"/>
  <c r="L2092" i="2"/>
  <c r="J2093" i="2"/>
  <c r="K2093" i="2"/>
  <c r="L2093" i="2"/>
  <c r="J2094" i="2"/>
  <c r="K2094" i="2"/>
  <c r="L2094" i="2"/>
  <c r="J2095" i="2"/>
  <c r="K2095" i="2"/>
  <c r="L2095" i="2"/>
  <c r="J2096" i="2"/>
  <c r="K2096" i="2"/>
  <c r="L2096" i="2"/>
  <c r="J2097" i="2"/>
  <c r="K2097" i="2"/>
  <c r="L2097" i="2"/>
  <c r="J2098" i="2"/>
  <c r="K2098" i="2"/>
  <c r="L2098" i="2"/>
  <c r="J2099" i="2"/>
  <c r="K2099" i="2"/>
  <c r="L2099" i="2"/>
  <c r="J2100" i="2"/>
  <c r="K2100" i="2"/>
  <c r="L2100" i="2"/>
  <c r="J2101" i="2"/>
  <c r="K2101" i="2"/>
  <c r="L2101" i="2"/>
  <c r="J2102" i="2"/>
  <c r="K2102" i="2"/>
  <c r="L2102" i="2"/>
  <c r="J2103" i="2"/>
  <c r="K2103" i="2"/>
  <c r="L2103" i="2"/>
  <c r="J2104" i="2"/>
  <c r="K2104" i="2"/>
  <c r="L2104" i="2"/>
  <c r="J2105" i="2"/>
  <c r="K2105" i="2"/>
  <c r="L2105" i="2"/>
  <c r="J2106" i="2"/>
  <c r="K2106" i="2"/>
  <c r="L2106" i="2"/>
  <c r="J2107" i="2"/>
  <c r="K2107" i="2"/>
  <c r="L2107" i="2"/>
  <c r="J2108" i="2"/>
  <c r="K2108" i="2"/>
  <c r="L2108" i="2"/>
  <c r="J2109" i="2"/>
  <c r="K2109" i="2"/>
  <c r="L2109" i="2"/>
  <c r="J2110" i="2"/>
  <c r="K2110" i="2"/>
  <c r="L2110" i="2"/>
  <c r="J2111" i="2"/>
  <c r="K2111" i="2"/>
  <c r="L2111" i="2"/>
  <c r="J2112" i="2"/>
  <c r="K2112" i="2"/>
  <c r="L2112" i="2"/>
  <c r="J2113" i="2"/>
  <c r="K2113" i="2"/>
  <c r="L2113" i="2"/>
  <c r="J2114" i="2"/>
  <c r="K2114" i="2"/>
  <c r="L2114" i="2"/>
  <c r="J2115" i="2"/>
  <c r="K2115" i="2"/>
  <c r="L2115" i="2"/>
  <c r="J2116" i="2"/>
  <c r="K2116" i="2"/>
  <c r="L2116" i="2"/>
  <c r="J2117" i="2"/>
  <c r="K2117" i="2"/>
  <c r="L2117" i="2"/>
  <c r="J2118" i="2"/>
  <c r="K2118" i="2"/>
  <c r="L2118" i="2"/>
  <c r="J2119" i="2"/>
  <c r="K2119" i="2"/>
  <c r="L2119" i="2"/>
  <c r="J2120" i="2"/>
  <c r="K2120" i="2"/>
  <c r="L2120" i="2"/>
  <c r="J2121" i="2"/>
  <c r="K2121" i="2"/>
  <c r="L2121" i="2"/>
  <c r="J2122" i="2"/>
  <c r="K2122" i="2"/>
  <c r="L2122" i="2"/>
  <c r="J2123" i="2"/>
  <c r="K2123" i="2"/>
  <c r="L2123" i="2"/>
  <c r="J2124" i="2"/>
  <c r="K2124" i="2"/>
  <c r="L2124" i="2"/>
  <c r="J2125" i="2"/>
  <c r="K2125" i="2"/>
  <c r="L2125" i="2"/>
  <c r="J2126" i="2"/>
  <c r="K2126" i="2"/>
  <c r="L2126" i="2"/>
  <c r="J2127" i="2"/>
  <c r="K2127" i="2"/>
  <c r="L2127" i="2"/>
  <c r="J2128" i="2"/>
  <c r="K2128" i="2"/>
  <c r="L2128" i="2"/>
  <c r="J2129" i="2"/>
  <c r="K2129" i="2"/>
  <c r="L2129" i="2"/>
  <c r="J2130" i="2"/>
  <c r="K2130" i="2"/>
  <c r="L2130" i="2"/>
  <c r="J2131" i="2"/>
  <c r="K2131" i="2"/>
  <c r="L2131" i="2"/>
  <c r="J2132" i="2"/>
  <c r="K2132" i="2"/>
  <c r="L2132" i="2"/>
  <c r="J2133" i="2"/>
  <c r="K2133" i="2"/>
  <c r="L2133" i="2"/>
  <c r="J2134" i="2"/>
  <c r="K2134" i="2"/>
  <c r="L2134" i="2"/>
  <c r="J2135" i="2"/>
  <c r="K2135" i="2"/>
  <c r="L2135" i="2"/>
  <c r="J2136" i="2"/>
  <c r="K2136" i="2"/>
  <c r="L2136" i="2"/>
  <c r="J2137" i="2"/>
  <c r="K2137" i="2"/>
  <c r="L2137" i="2"/>
  <c r="J2138" i="2"/>
  <c r="K2138" i="2"/>
  <c r="L2138" i="2"/>
  <c r="J2139" i="2"/>
  <c r="K2139" i="2"/>
  <c r="L2139" i="2"/>
  <c r="J2140" i="2"/>
  <c r="K2140" i="2"/>
  <c r="L2140" i="2"/>
  <c r="J2141" i="2"/>
  <c r="K2141" i="2"/>
  <c r="L2141" i="2"/>
  <c r="J2142" i="2"/>
  <c r="K2142" i="2"/>
  <c r="L2142" i="2"/>
  <c r="J2143" i="2"/>
  <c r="K2143" i="2"/>
  <c r="L2143" i="2"/>
  <c r="N2" i="10"/>
  <c r="O2" i="10" s="1"/>
  <c r="N3" i="10"/>
  <c r="N4" i="10"/>
  <c r="N5" i="10"/>
  <c r="N6" i="10"/>
  <c r="N2179" i="10"/>
  <c r="N8" i="10"/>
  <c r="N9" i="10"/>
  <c r="N10" i="10"/>
  <c r="N11" i="10"/>
  <c r="N12" i="10"/>
  <c r="N13" i="10"/>
  <c r="N2172" i="10"/>
  <c r="N15" i="10"/>
  <c r="N16" i="10"/>
  <c r="N17" i="10"/>
  <c r="N18" i="10"/>
  <c r="N19" i="10"/>
  <c r="N20" i="10"/>
  <c r="N2165" i="10"/>
  <c r="N22" i="10"/>
  <c r="N23" i="10"/>
  <c r="N24" i="10"/>
  <c r="N25" i="10"/>
  <c r="N26" i="10"/>
  <c r="N27" i="10"/>
  <c r="N2158" i="10"/>
  <c r="N29" i="10"/>
  <c r="N30" i="10"/>
  <c r="N31" i="10"/>
  <c r="N32" i="10"/>
  <c r="N33" i="10"/>
  <c r="N34" i="10"/>
  <c r="N2151" i="10"/>
  <c r="N36" i="10"/>
  <c r="N37" i="10"/>
  <c r="N38" i="10"/>
  <c r="N39" i="10"/>
  <c r="N40" i="10"/>
  <c r="N41" i="10"/>
  <c r="N2144" i="10"/>
  <c r="N43" i="10"/>
  <c r="N44" i="10"/>
  <c r="N45" i="10"/>
  <c r="N46" i="10"/>
  <c r="N47" i="10"/>
  <c r="N48" i="10"/>
  <c r="N2137" i="10"/>
  <c r="N50" i="10"/>
  <c r="N51" i="10"/>
  <c r="N52" i="10"/>
  <c r="N53" i="10"/>
  <c r="N54" i="10"/>
  <c r="N55" i="10"/>
  <c r="N2130" i="10"/>
  <c r="N57" i="10"/>
  <c r="N58" i="10"/>
  <c r="N59" i="10"/>
  <c r="N60" i="10"/>
  <c r="N61" i="10"/>
  <c r="N62" i="10"/>
  <c r="N2122" i="10"/>
  <c r="N64" i="10"/>
  <c r="N65" i="10"/>
  <c r="N66" i="10"/>
  <c r="N67" i="10"/>
  <c r="N68" i="10"/>
  <c r="N69" i="10"/>
  <c r="N70" i="10"/>
  <c r="N2115" i="10"/>
  <c r="N72" i="10"/>
  <c r="N73" i="10"/>
  <c r="N74" i="10"/>
  <c r="N75" i="10"/>
  <c r="N76" i="10"/>
  <c r="N77" i="10"/>
  <c r="N2108" i="10"/>
  <c r="N79" i="10"/>
  <c r="N80" i="10"/>
  <c r="N81" i="10"/>
  <c r="N82" i="10"/>
  <c r="N83" i="10"/>
  <c r="N84" i="10"/>
  <c r="N2101" i="10"/>
  <c r="N86" i="10"/>
  <c r="N87" i="10"/>
  <c r="N88" i="10"/>
  <c r="N89" i="10"/>
  <c r="N90" i="10"/>
  <c r="N91" i="10"/>
  <c r="N2094" i="10"/>
  <c r="N93" i="10"/>
  <c r="N94" i="10"/>
  <c r="N95" i="10"/>
  <c r="N96" i="10"/>
  <c r="N97" i="10"/>
  <c r="N98" i="10"/>
  <c r="N2087" i="10"/>
  <c r="N100" i="10"/>
  <c r="N101" i="10"/>
  <c r="N102" i="10"/>
  <c r="N103" i="10"/>
  <c r="N104" i="10"/>
  <c r="N105" i="10"/>
  <c r="N2080" i="10"/>
  <c r="N107" i="10"/>
  <c r="N108" i="10"/>
  <c r="N109" i="10"/>
  <c r="N110" i="10"/>
  <c r="N111" i="10"/>
  <c r="N112" i="10"/>
  <c r="N2073" i="10"/>
  <c r="N114" i="10"/>
  <c r="N115" i="10"/>
  <c r="N116" i="10"/>
  <c r="N117" i="10"/>
  <c r="N118" i="10"/>
  <c r="N119" i="10"/>
  <c r="N2066" i="10"/>
  <c r="N121" i="10"/>
  <c r="N122" i="10"/>
  <c r="N123" i="10"/>
  <c r="N124" i="10"/>
  <c r="N125" i="10"/>
  <c r="N126" i="10"/>
  <c r="N2058" i="10"/>
  <c r="N128" i="10"/>
  <c r="N129" i="10"/>
  <c r="N130" i="10"/>
  <c r="N131" i="10"/>
  <c r="N132" i="10"/>
  <c r="N133" i="10"/>
  <c r="N134" i="10"/>
  <c r="N2051" i="10"/>
  <c r="N136" i="10"/>
  <c r="N137" i="10"/>
  <c r="N138" i="10"/>
  <c r="N139" i="10"/>
  <c r="N140" i="10"/>
  <c r="N141" i="10"/>
  <c r="N2044" i="10"/>
  <c r="N143" i="10"/>
  <c r="N144" i="10"/>
  <c r="N145" i="10"/>
  <c r="N146" i="10"/>
  <c r="N147" i="10"/>
  <c r="N148" i="10"/>
  <c r="N2037" i="10"/>
  <c r="N150" i="10"/>
  <c r="N151" i="10"/>
  <c r="N152" i="10"/>
  <c r="N153" i="10"/>
  <c r="N154" i="10"/>
  <c r="N155" i="10"/>
  <c r="N2030" i="10"/>
  <c r="N157" i="10"/>
  <c r="N158" i="10"/>
  <c r="N159" i="10"/>
  <c r="N160" i="10"/>
  <c r="N161" i="10"/>
  <c r="N162" i="10"/>
  <c r="N2023" i="10"/>
  <c r="N164" i="10"/>
  <c r="N165" i="10"/>
  <c r="N166" i="10"/>
  <c r="N167" i="10"/>
  <c r="N168" i="10"/>
  <c r="N169" i="10"/>
  <c r="N2016" i="10"/>
  <c r="N171" i="10"/>
  <c r="N172" i="10"/>
  <c r="N173" i="10"/>
  <c r="N174" i="10"/>
  <c r="N175" i="10"/>
  <c r="N176" i="10"/>
  <c r="N2009" i="10"/>
  <c r="N178" i="10"/>
  <c r="N179" i="10"/>
  <c r="N180" i="10"/>
  <c r="N181" i="10"/>
  <c r="N182" i="10"/>
  <c r="N183" i="10"/>
  <c r="N2002" i="10"/>
  <c r="N185" i="10"/>
  <c r="N186" i="10"/>
  <c r="N187" i="10"/>
  <c r="N188" i="10"/>
  <c r="N189" i="10"/>
  <c r="N190" i="10"/>
  <c r="N1994" i="10"/>
  <c r="N192" i="10"/>
  <c r="N193" i="10"/>
  <c r="N194" i="10"/>
  <c r="O194" i="10" s="1"/>
  <c r="N195" i="10"/>
  <c r="N196" i="10"/>
  <c r="N197" i="10"/>
  <c r="N198" i="10"/>
  <c r="N1987" i="10"/>
  <c r="N200" i="10"/>
  <c r="N201" i="10"/>
  <c r="N202" i="10"/>
  <c r="N203" i="10"/>
  <c r="N204" i="10"/>
  <c r="N205" i="10"/>
  <c r="N1980" i="10"/>
  <c r="N207" i="10"/>
  <c r="N208" i="10"/>
  <c r="N209" i="10"/>
  <c r="N210" i="10"/>
  <c r="N211" i="10"/>
  <c r="N212" i="10"/>
  <c r="N1973" i="10"/>
  <c r="N214" i="10"/>
  <c r="N215" i="10"/>
  <c r="N216" i="10"/>
  <c r="N217" i="10"/>
  <c r="N218" i="10"/>
  <c r="N219" i="10"/>
  <c r="N1966" i="10"/>
  <c r="N221" i="10"/>
  <c r="N222" i="10"/>
  <c r="N223" i="10"/>
  <c r="N224" i="10"/>
  <c r="N225" i="10"/>
  <c r="N226" i="10"/>
  <c r="N1959" i="10"/>
  <c r="N228" i="10"/>
  <c r="N229" i="10"/>
  <c r="N230" i="10"/>
  <c r="N231" i="10"/>
  <c r="N232" i="10"/>
  <c r="N233" i="10"/>
  <c r="N1952" i="10"/>
  <c r="N235" i="10"/>
  <c r="N236" i="10"/>
  <c r="N237" i="10"/>
  <c r="N238" i="10"/>
  <c r="N239" i="10"/>
  <c r="N240" i="10"/>
  <c r="N1945" i="10"/>
  <c r="N242" i="10"/>
  <c r="N243" i="10"/>
  <c r="N244" i="10"/>
  <c r="N245" i="10"/>
  <c r="N246" i="10"/>
  <c r="N247" i="10"/>
  <c r="N1938" i="10"/>
  <c r="N249" i="10"/>
  <c r="N250" i="10"/>
  <c r="N251" i="10"/>
  <c r="N252" i="10"/>
  <c r="N253" i="10"/>
  <c r="N254" i="10"/>
  <c r="N1930" i="10"/>
  <c r="N256" i="10"/>
  <c r="N257" i="10"/>
  <c r="N258" i="10"/>
  <c r="N259" i="10"/>
  <c r="N260" i="10"/>
  <c r="N261" i="10"/>
  <c r="N262" i="10"/>
  <c r="N1923" i="10"/>
  <c r="N264" i="10"/>
  <c r="N265" i="10"/>
  <c r="N266" i="10"/>
  <c r="N267" i="10"/>
  <c r="N268" i="10"/>
  <c r="N269" i="10"/>
  <c r="N1916" i="10"/>
  <c r="N271" i="10"/>
  <c r="N272" i="10"/>
  <c r="N273" i="10"/>
  <c r="N274" i="10"/>
  <c r="N275" i="10"/>
  <c r="N276" i="10"/>
  <c r="N1909" i="10"/>
  <c r="N278" i="10"/>
  <c r="N279" i="10"/>
  <c r="N280" i="10"/>
  <c r="N281" i="10"/>
  <c r="N282" i="10"/>
  <c r="N283" i="10"/>
  <c r="N1902" i="10"/>
  <c r="N285" i="10"/>
  <c r="N286" i="10"/>
  <c r="N287" i="10"/>
  <c r="N288" i="10"/>
  <c r="N289" i="10"/>
  <c r="N290" i="10"/>
  <c r="N1895" i="10"/>
  <c r="N292" i="10"/>
  <c r="N293" i="10"/>
  <c r="N294" i="10"/>
  <c r="N295" i="10"/>
  <c r="N296" i="10"/>
  <c r="N297" i="10"/>
  <c r="N1888" i="10"/>
  <c r="N299" i="10"/>
  <c r="N300" i="10"/>
  <c r="N301" i="10"/>
  <c r="N302" i="10"/>
  <c r="N303" i="10"/>
  <c r="N304" i="10"/>
  <c r="N1881" i="10"/>
  <c r="N306" i="10"/>
  <c r="N307" i="10"/>
  <c r="N308" i="10"/>
  <c r="N309" i="10"/>
  <c r="N310" i="10"/>
  <c r="N311" i="10"/>
  <c r="N1874" i="10"/>
  <c r="N313" i="10"/>
  <c r="N314" i="10"/>
  <c r="N315" i="10"/>
  <c r="N316" i="10"/>
  <c r="N317" i="10"/>
  <c r="N318" i="10"/>
  <c r="N1866" i="10"/>
  <c r="N320" i="10"/>
  <c r="N321" i="10"/>
  <c r="N322" i="10"/>
  <c r="N323" i="10"/>
  <c r="N324" i="10"/>
  <c r="N325" i="10"/>
  <c r="N326" i="10"/>
  <c r="N1858" i="10"/>
  <c r="N328" i="10"/>
  <c r="N329" i="10"/>
  <c r="N330" i="10"/>
  <c r="N331" i="10"/>
  <c r="N332" i="10"/>
  <c r="N333" i="10"/>
  <c r="N1851" i="10"/>
  <c r="N335" i="10"/>
  <c r="N336" i="10"/>
  <c r="N337" i="10"/>
  <c r="N338" i="10"/>
  <c r="N339" i="10"/>
  <c r="N340" i="10"/>
  <c r="N1844" i="10"/>
  <c r="N342" i="10"/>
  <c r="N343" i="10"/>
  <c r="N344" i="10"/>
  <c r="N345" i="10"/>
  <c r="N346" i="10"/>
  <c r="N347" i="10"/>
  <c r="N1837" i="10"/>
  <c r="N349" i="10"/>
  <c r="N350" i="10"/>
  <c r="N351" i="10"/>
  <c r="N352" i="10"/>
  <c r="N353" i="10"/>
  <c r="N354" i="10"/>
  <c r="N1830" i="10"/>
  <c r="N356" i="10"/>
  <c r="N357" i="10"/>
  <c r="N358" i="10"/>
  <c r="N359" i="10"/>
  <c r="N360" i="10"/>
  <c r="N361" i="10"/>
  <c r="N1823" i="10"/>
  <c r="N363" i="10"/>
  <c r="N364" i="10"/>
  <c r="N365" i="10"/>
  <c r="N366" i="10"/>
  <c r="N367" i="10"/>
  <c r="N368" i="10"/>
  <c r="N1816" i="10"/>
  <c r="N370" i="10"/>
  <c r="N371" i="10"/>
  <c r="N372" i="10"/>
  <c r="N373" i="10"/>
  <c r="N374" i="10"/>
  <c r="N375" i="10"/>
  <c r="N1809" i="10"/>
  <c r="N377" i="10"/>
  <c r="N378" i="10"/>
  <c r="N379" i="10"/>
  <c r="N380" i="10"/>
  <c r="N381" i="10"/>
  <c r="N382" i="10"/>
  <c r="N1802" i="10"/>
  <c r="N384" i="10"/>
  <c r="N385" i="10"/>
  <c r="N386" i="10"/>
  <c r="N387" i="10"/>
  <c r="N388" i="10"/>
  <c r="N389" i="10"/>
  <c r="N390" i="10"/>
  <c r="N1794" i="10"/>
  <c r="N392" i="10"/>
  <c r="N393" i="10"/>
  <c r="N394" i="10"/>
  <c r="N395" i="10"/>
  <c r="N396" i="10"/>
  <c r="N397" i="10"/>
  <c r="N1787" i="10"/>
  <c r="N399" i="10"/>
  <c r="N400" i="10"/>
  <c r="N401" i="10"/>
  <c r="N402" i="10"/>
  <c r="N403" i="10"/>
  <c r="N404" i="10"/>
  <c r="N1780" i="10"/>
  <c r="N406" i="10"/>
  <c r="N407" i="10"/>
  <c r="N408" i="10"/>
  <c r="N409" i="10"/>
  <c r="N410" i="10"/>
  <c r="N411" i="10"/>
  <c r="N1773" i="10"/>
  <c r="N413" i="10"/>
  <c r="N414" i="10"/>
  <c r="N415" i="10"/>
  <c r="N416" i="10"/>
  <c r="N417" i="10"/>
  <c r="N418" i="10"/>
  <c r="N1766" i="10"/>
  <c r="N420" i="10"/>
  <c r="N421" i="10"/>
  <c r="N422" i="10"/>
  <c r="N423" i="10"/>
  <c r="N424" i="10"/>
  <c r="N425" i="10"/>
  <c r="N1759" i="10"/>
  <c r="N427" i="10"/>
  <c r="N428" i="10"/>
  <c r="N429" i="10"/>
  <c r="N430" i="10"/>
  <c r="N431" i="10"/>
  <c r="N432" i="10"/>
  <c r="N1752" i="10"/>
  <c r="N434" i="10"/>
  <c r="N435" i="10"/>
  <c r="N436" i="10"/>
  <c r="N437" i="10"/>
  <c r="N438" i="10"/>
  <c r="N439" i="10"/>
  <c r="N1745" i="10"/>
  <c r="N441" i="10"/>
  <c r="N442" i="10"/>
  <c r="N443" i="10"/>
  <c r="N444" i="10"/>
  <c r="N445" i="10"/>
  <c r="N446" i="10"/>
  <c r="N1737" i="10"/>
  <c r="N448" i="10"/>
  <c r="N449" i="10"/>
  <c r="N450" i="10"/>
  <c r="N451" i="10"/>
  <c r="N452" i="10"/>
  <c r="N453" i="10"/>
  <c r="N454" i="10"/>
  <c r="N1730" i="10"/>
  <c r="N456" i="10"/>
  <c r="N457" i="10"/>
  <c r="N458" i="10"/>
  <c r="N459" i="10"/>
  <c r="N460" i="10"/>
  <c r="N461" i="10"/>
  <c r="N1723" i="10"/>
  <c r="N463" i="10"/>
  <c r="N464" i="10"/>
  <c r="N465" i="10"/>
  <c r="N466" i="10"/>
  <c r="N467" i="10"/>
  <c r="N468" i="10"/>
  <c r="N1716" i="10"/>
  <c r="N470" i="10"/>
  <c r="N471" i="10"/>
  <c r="N472" i="10"/>
  <c r="N473" i="10"/>
  <c r="N474" i="10"/>
  <c r="N475" i="10"/>
  <c r="N1709" i="10"/>
  <c r="N477" i="10"/>
  <c r="N478" i="10"/>
  <c r="N479" i="10"/>
  <c r="N480" i="10"/>
  <c r="N481" i="10"/>
  <c r="N482" i="10"/>
  <c r="N1702" i="10"/>
  <c r="N484" i="10"/>
  <c r="N485" i="10"/>
  <c r="N486" i="10"/>
  <c r="N487" i="10"/>
  <c r="N488" i="10"/>
  <c r="N489" i="10"/>
  <c r="N1695" i="10"/>
  <c r="N491" i="10"/>
  <c r="N492" i="10"/>
  <c r="N493" i="10"/>
  <c r="N494" i="10"/>
  <c r="N495" i="10"/>
  <c r="N496" i="10"/>
  <c r="N1688" i="10"/>
  <c r="N498" i="10"/>
  <c r="N499" i="10"/>
  <c r="N500" i="10"/>
  <c r="N501" i="10"/>
  <c r="N502" i="10"/>
  <c r="N503" i="10"/>
  <c r="N1681" i="10"/>
  <c r="N505" i="10"/>
  <c r="N506" i="10"/>
  <c r="N507" i="10"/>
  <c r="N508" i="10"/>
  <c r="N509" i="10"/>
  <c r="N510" i="10"/>
  <c r="N1673" i="10"/>
  <c r="N512" i="10"/>
  <c r="N513" i="10"/>
  <c r="N514" i="10"/>
  <c r="N515" i="10"/>
  <c r="N516" i="10"/>
  <c r="N517" i="10"/>
  <c r="N518" i="10"/>
  <c r="N1665" i="10"/>
  <c r="N520" i="10"/>
  <c r="N521" i="10"/>
  <c r="N522" i="10"/>
  <c r="N523" i="10"/>
  <c r="N524" i="10"/>
  <c r="N525" i="10"/>
  <c r="N1658" i="10"/>
  <c r="N527" i="10"/>
  <c r="N528" i="10"/>
  <c r="N529" i="10"/>
  <c r="N530" i="10"/>
  <c r="N531" i="10"/>
  <c r="N532" i="10"/>
  <c r="N1651" i="10"/>
  <c r="N534" i="10"/>
  <c r="N535" i="10"/>
  <c r="N536" i="10"/>
  <c r="N537" i="10"/>
  <c r="N538" i="10"/>
  <c r="N539" i="10"/>
  <c r="N1644" i="10"/>
  <c r="N541" i="10"/>
  <c r="N542" i="10"/>
  <c r="N543" i="10"/>
  <c r="N544" i="10"/>
  <c r="N545" i="10"/>
  <c r="N546" i="10"/>
  <c r="N1637" i="10"/>
  <c r="N548" i="10"/>
  <c r="N549" i="10"/>
  <c r="N550" i="10"/>
  <c r="N551" i="10"/>
  <c r="N552" i="10"/>
  <c r="N553" i="10"/>
  <c r="N1630" i="10"/>
  <c r="N555" i="10"/>
  <c r="N556" i="10"/>
  <c r="N557" i="10"/>
  <c r="N558" i="10"/>
  <c r="N559" i="10"/>
  <c r="N560" i="10"/>
  <c r="N1623" i="10"/>
  <c r="N562" i="10"/>
  <c r="N563" i="10"/>
  <c r="N564" i="10"/>
  <c r="N565" i="10"/>
  <c r="N566" i="10"/>
  <c r="N567" i="10"/>
  <c r="N1616" i="10"/>
  <c r="N569" i="10"/>
  <c r="N570" i="10"/>
  <c r="N571" i="10"/>
  <c r="N572" i="10"/>
  <c r="N573" i="10"/>
  <c r="N574" i="10"/>
  <c r="N1609" i="10"/>
  <c r="N576" i="10"/>
  <c r="N577" i="10"/>
  <c r="N578" i="10"/>
  <c r="N579" i="10"/>
  <c r="N580" i="10"/>
  <c r="N581" i="10"/>
  <c r="N582" i="10"/>
  <c r="N1601" i="10"/>
  <c r="N584" i="10"/>
  <c r="N585" i="10"/>
  <c r="N586" i="10"/>
  <c r="N587" i="10"/>
  <c r="N588" i="10"/>
  <c r="N589" i="10"/>
  <c r="N1594" i="10"/>
  <c r="N591" i="10"/>
  <c r="N592" i="10"/>
  <c r="N593" i="10"/>
  <c r="N594" i="10"/>
  <c r="N595" i="10"/>
  <c r="N596" i="10"/>
  <c r="N1587" i="10"/>
  <c r="N598" i="10"/>
  <c r="N599" i="10"/>
  <c r="N600" i="10"/>
  <c r="N601" i="10"/>
  <c r="N602" i="10"/>
  <c r="N603" i="10"/>
  <c r="N1580" i="10"/>
  <c r="N605" i="10"/>
  <c r="N606" i="10"/>
  <c r="N607" i="10"/>
  <c r="N608" i="10"/>
  <c r="N609" i="10"/>
  <c r="N610" i="10"/>
  <c r="N1573" i="10"/>
  <c r="N612" i="10"/>
  <c r="N613" i="10"/>
  <c r="N614" i="10"/>
  <c r="N615" i="10"/>
  <c r="N616" i="10"/>
  <c r="N617" i="10"/>
  <c r="N1566" i="10"/>
  <c r="N619" i="10"/>
  <c r="N620" i="10"/>
  <c r="N621" i="10"/>
  <c r="N622" i="10"/>
  <c r="N623" i="10"/>
  <c r="N624" i="10"/>
  <c r="N1559" i="10"/>
  <c r="N626" i="10"/>
  <c r="N627" i="10"/>
  <c r="N628" i="10"/>
  <c r="N629" i="10"/>
  <c r="N630" i="10"/>
  <c r="N631" i="10"/>
  <c r="N1552" i="10"/>
  <c r="N633" i="10"/>
  <c r="N634" i="10"/>
  <c r="N635" i="10"/>
  <c r="N636" i="10"/>
  <c r="N637" i="10"/>
  <c r="N638" i="10"/>
  <c r="N1545" i="10"/>
  <c r="N640" i="10"/>
  <c r="N641" i="10"/>
  <c r="N642" i="10"/>
  <c r="N643" i="10"/>
  <c r="N644" i="10"/>
  <c r="N645" i="10"/>
  <c r="N646" i="10"/>
  <c r="N1537" i="10"/>
  <c r="N648" i="10"/>
  <c r="N649" i="10"/>
  <c r="N650" i="10"/>
  <c r="N651" i="10"/>
  <c r="N652" i="10"/>
  <c r="N653" i="10"/>
  <c r="N1530" i="10"/>
  <c r="N655" i="10"/>
  <c r="N656" i="10"/>
  <c r="N657" i="10"/>
  <c r="N658" i="10"/>
  <c r="N659" i="10"/>
  <c r="N660" i="10"/>
  <c r="N1523" i="10"/>
  <c r="N662" i="10"/>
  <c r="N663" i="10"/>
  <c r="N664" i="10"/>
  <c r="N665" i="10"/>
  <c r="N666" i="10"/>
  <c r="N667" i="10"/>
  <c r="N1516" i="10"/>
  <c r="N669" i="10"/>
  <c r="N670" i="10"/>
  <c r="N671" i="10"/>
  <c r="N672" i="10"/>
  <c r="N673" i="10"/>
  <c r="N674" i="10"/>
  <c r="N1509" i="10"/>
  <c r="N676" i="10"/>
  <c r="N677" i="10"/>
  <c r="N678" i="10"/>
  <c r="N679" i="10"/>
  <c r="N680" i="10"/>
  <c r="N681" i="10"/>
  <c r="N1502" i="10"/>
  <c r="N683" i="10"/>
  <c r="N684" i="10"/>
  <c r="N685" i="10"/>
  <c r="N686" i="10"/>
  <c r="N687" i="10"/>
  <c r="N688" i="10"/>
  <c r="N1495" i="10"/>
  <c r="N690" i="10"/>
  <c r="N691" i="10"/>
  <c r="N692" i="10"/>
  <c r="N693" i="10"/>
  <c r="N694" i="10"/>
  <c r="N695" i="10"/>
  <c r="N1488" i="10"/>
  <c r="N697" i="10"/>
  <c r="N698" i="10"/>
  <c r="N699" i="10"/>
  <c r="N700" i="10"/>
  <c r="N701" i="10"/>
  <c r="N702" i="10"/>
  <c r="N1481" i="10"/>
  <c r="N704" i="10"/>
  <c r="N705" i="10"/>
  <c r="N706" i="10"/>
  <c r="N707" i="10"/>
  <c r="N708" i="10"/>
  <c r="N709" i="10"/>
  <c r="N710" i="10"/>
  <c r="N1473" i="10"/>
  <c r="N712" i="10"/>
  <c r="N713" i="10"/>
  <c r="N714" i="10"/>
  <c r="N715" i="10"/>
  <c r="N716" i="10"/>
  <c r="N717" i="10"/>
  <c r="N1466" i="10"/>
  <c r="N719" i="10"/>
  <c r="N720" i="10"/>
  <c r="N721" i="10"/>
  <c r="N722" i="10"/>
  <c r="N723" i="10"/>
  <c r="N724" i="10"/>
  <c r="N1459" i="10"/>
  <c r="N726" i="10"/>
  <c r="N727" i="10"/>
  <c r="N728" i="10"/>
  <c r="N729" i="10"/>
  <c r="N730" i="10"/>
  <c r="N731" i="10"/>
  <c r="N1452" i="10"/>
  <c r="N733" i="10"/>
  <c r="N734" i="10"/>
  <c r="N735" i="10"/>
  <c r="N736" i="10"/>
  <c r="N737" i="10"/>
  <c r="N738" i="10"/>
  <c r="N1445" i="10"/>
  <c r="N740" i="10"/>
  <c r="N741" i="10"/>
  <c r="N742" i="10"/>
  <c r="N743" i="10"/>
  <c r="N744" i="10"/>
  <c r="N745" i="10"/>
  <c r="N1438" i="10"/>
  <c r="N747" i="10"/>
  <c r="N748" i="10"/>
  <c r="N749" i="10"/>
  <c r="N750" i="10"/>
  <c r="N751" i="10"/>
  <c r="N752" i="10"/>
  <c r="N1431" i="10"/>
  <c r="N754" i="10"/>
  <c r="N755" i="10"/>
  <c r="N756" i="10"/>
  <c r="N757" i="10"/>
  <c r="N758" i="10"/>
  <c r="N759" i="10"/>
  <c r="N1424" i="10"/>
  <c r="N761" i="10"/>
  <c r="N762" i="10"/>
  <c r="N763" i="10"/>
  <c r="N764" i="10"/>
  <c r="N765" i="10"/>
  <c r="N766" i="10"/>
  <c r="N1416" i="10"/>
  <c r="N768" i="10"/>
  <c r="N769" i="10"/>
  <c r="N770" i="10"/>
  <c r="N771" i="10"/>
  <c r="N772" i="10"/>
  <c r="N773" i="10"/>
  <c r="N774" i="10"/>
  <c r="N1409" i="10"/>
  <c r="N776" i="10"/>
  <c r="N777" i="10"/>
  <c r="N778" i="10"/>
  <c r="N779" i="10"/>
  <c r="N780" i="10"/>
  <c r="N781" i="10"/>
  <c r="N1402" i="10"/>
  <c r="N783" i="10"/>
  <c r="N784" i="10"/>
  <c r="N785" i="10"/>
  <c r="N786" i="10"/>
  <c r="N787" i="10"/>
  <c r="N788" i="10"/>
  <c r="N1395" i="10"/>
  <c r="N790" i="10"/>
  <c r="N791" i="10"/>
  <c r="N792" i="10"/>
  <c r="N793" i="10"/>
  <c r="N794" i="10"/>
  <c r="N795" i="10"/>
  <c r="N1388" i="10"/>
  <c r="N797" i="10"/>
  <c r="N798" i="10"/>
  <c r="N799" i="10"/>
  <c r="N800" i="10"/>
  <c r="N801" i="10"/>
  <c r="N802" i="10"/>
  <c r="N1381" i="10"/>
  <c r="N804" i="10"/>
  <c r="N805" i="10"/>
  <c r="N806" i="10"/>
  <c r="N807" i="10"/>
  <c r="N808" i="10"/>
  <c r="N809" i="10"/>
  <c r="N1374" i="10"/>
  <c r="N811" i="10"/>
  <c r="N812" i="10"/>
  <c r="N813" i="10"/>
  <c r="N814" i="10"/>
  <c r="N815" i="10"/>
  <c r="N816" i="10"/>
  <c r="N1367" i="10"/>
  <c r="N818" i="10"/>
  <c r="N819" i="10"/>
  <c r="N820" i="10"/>
  <c r="N821" i="10"/>
  <c r="N822" i="10"/>
  <c r="N823" i="10"/>
  <c r="N1360" i="10"/>
  <c r="N825" i="10"/>
  <c r="N826" i="10"/>
  <c r="N827" i="10"/>
  <c r="N828" i="10"/>
  <c r="N829" i="10"/>
  <c r="N830" i="10"/>
  <c r="N1352" i="10"/>
  <c r="N832" i="10"/>
  <c r="N833" i="10"/>
  <c r="N834" i="10"/>
  <c r="N835" i="10"/>
  <c r="N836" i="10"/>
  <c r="N837" i="10"/>
  <c r="N838" i="10"/>
  <c r="N1345" i="10"/>
  <c r="N840" i="10"/>
  <c r="N841" i="10"/>
  <c r="N842" i="10"/>
  <c r="N843" i="10"/>
  <c r="N844" i="10"/>
  <c r="N845" i="10"/>
  <c r="N1338" i="10"/>
  <c r="N847" i="10"/>
  <c r="N848" i="10"/>
  <c r="N849" i="10"/>
  <c r="N850" i="10"/>
  <c r="N851" i="10"/>
  <c r="N852" i="10"/>
  <c r="N1331" i="10"/>
  <c r="N854" i="10"/>
  <c r="N855" i="10"/>
  <c r="N856" i="10"/>
  <c r="N857" i="10"/>
  <c r="N858" i="10"/>
  <c r="N859" i="10"/>
  <c r="N1324" i="10"/>
  <c r="N861" i="10"/>
  <c r="N862" i="10"/>
  <c r="N863" i="10"/>
  <c r="N864" i="10"/>
  <c r="N865" i="10"/>
  <c r="N866" i="10"/>
  <c r="N1317" i="10"/>
  <c r="N868" i="10"/>
  <c r="N869" i="10"/>
  <c r="N870" i="10"/>
  <c r="N871" i="10"/>
  <c r="N872" i="10"/>
  <c r="N873" i="10"/>
  <c r="N1310" i="10"/>
  <c r="N875" i="10"/>
  <c r="N876" i="10"/>
  <c r="N877" i="10"/>
  <c r="N878" i="10"/>
  <c r="N879" i="10"/>
  <c r="N880" i="10"/>
  <c r="N1303" i="10"/>
  <c r="N882" i="10"/>
  <c r="N883" i="10"/>
  <c r="N884" i="10"/>
  <c r="N885" i="10"/>
  <c r="N886" i="10"/>
  <c r="N887" i="10"/>
  <c r="N1295" i="10"/>
  <c r="N889" i="10"/>
  <c r="N890" i="10"/>
  <c r="N891" i="10"/>
  <c r="N892" i="10"/>
  <c r="N893" i="10"/>
  <c r="N894" i="10"/>
  <c r="N1287" i="10"/>
  <c r="N896" i="10"/>
  <c r="N897" i="10"/>
  <c r="N898" i="10"/>
  <c r="N899" i="10"/>
  <c r="N900" i="10"/>
  <c r="N901" i="10"/>
  <c r="N902" i="10"/>
  <c r="N1280" i="10"/>
  <c r="N904" i="10"/>
  <c r="N905" i="10"/>
  <c r="N906" i="10"/>
  <c r="N907" i="10"/>
  <c r="N908" i="10"/>
  <c r="N909" i="10"/>
  <c r="N1273" i="10"/>
  <c r="N911" i="10"/>
  <c r="N912" i="10"/>
  <c r="N913" i="10"/>
  <c r="N914" i="10"/>
  <c r="N915" i="10"/>
  <c r="N916" i="10"/>
  <c r="N1266" i="10"/>
  <c r="N918" i="10"/>
  <c r="N919" i="10"/>
  <c r="N920" i="10"/>
  <c r="N921" i="10"/>
  <c r="N922" i="10"/>
  <c r="N923" i="10"/>
  <c r="N1259" i="10"/>
  <c r="N925" i="10"/>
  <c r="N926" i="10"/>
  <c r="N927" i="10"/>
  <c r="N928" i="10"/>
  <c r="N929" i="10"/>
  <c r="N930" i="10"/>
  <c r="N1252" i="10"/>
  <c r="N932" i="10"/>
  <c r="N933" i="10"/>
  <c r="N934" i="10"/>
  <c r="N935" i="10"/>
  <c r="N936" i="10"/>
  <c r="N937" i="10"/>
  <c r="N1245" i="10"/>
  <c r="N939" i="10"/>
  <c r="N940" i="10"/>
  <c r="N941" i="10"/>
  <c r="N942" i="10"/>
  <c r="N943" i="10"/>
  <c r="N944" i="10"/>
  <c r="N1238" i="10"/>
  <c r="N946" i="10"/>
  <c r="N947" i="10"/>
  <c r="N948" i="10"/>
  <c r="N949" i="10"/>
  <c r="N950" i="10"/>
  <c r="N951" i="10"/>
  <c r="N1231" i="10"/>
  <c r="N953" i="10"/>
  <c r="N954" i="10"/>
  <c r="N955" i="10"/>
  <c r="N956" i="10"/>
  <c r="N957" i="10"/>
  <c r="N958" i="10"/>
  <c r="N1223" i="10"/>
  <c r="N960" i="10"/>
  <c r="N961" i="10"/>
  <c r="N962" i="10"/>
  <c r="N963" i="10"/>
  <c r="N964" i="10"/>
  <c r="N965" i="10"/>
  <c r="N966" i="10"/>
  <c r="N1216" i="10"/>
  <c r="N968" i="10"/>
  <c r="N969" i="10"/>
  <c r="N970" i="10"/>
  <c r="N971" i="10"/>
  <c r="N972" i="10"/>
  <c r="N973" i="10"/>
  <c r="N974" i="10"/>
  <c r="N1209" i="10"/>
  <c r="N976" i="10"/>
  <c r="N977" i="10"/>
  <c r="N978" i="10"/>
  <c r="N979" i="10"/>
  <c r="N980" i="10"/>
  <c r="N981" i="10"/>
  <c r="N1202" i="10"/>
  <c r="N983" i="10"/>
  <c r="N984" i="10"/>
  <c r="N985" i="10"/>
  <c r="N986" i="10"/>
  <c r="N987" i="10"/>
  <c r="N988" i="10"/>
  <c r="N1195" i="10"/>
  <c r="N990" i="10"/>
  <c r="N991" i="10"/>
  <c r="N992" i="10"/>
  <c r="N993" i="10"/>
  <c r="N994" i="10"/>
  <c r="N995" i="10"/>
  <c r="N1188" i="10"/>
  <c r="N997" i="10"/>
  <c r="N998" i="10"/>
  <c r="N999" i="10"/>
  <c r="N1000" i="10"/>
  <c r="N1001" i="10"/>
  <c r="N1002" i="10"/>
  <c r="N1181" i="10"/>
  <c r="N1004" i="10"/>
  <c r="N1005" i="10"/>
  <c r="N1006" i="10"/>
  <c r="N1007" i="10"/>
  <c r="N1008" i="10"/>
  <c r="N1009" i="10"/>
  <c r="N1174" i="10"/>
  <c r="N1011" i="10"/>
  <c r="N1012" i="10"/>
  <c r="N1013" i="10"/>
  <c r="N1014" i="10"/>
  <c r="N1015" i="10"/>
  <c r="N1016" i="10"/>
  <c r="N1167" i="10"/>
  <c r="N1018" i="10"/>
  <c r="N1019" i="10"/>
  <c r="N1020" i="10"/>
  <c r="N1021" i="10"/>
  <c r="N1022" i="10"/>
  <c r="N1023" i="10"/>
  <c r="N1159" i="10"/>
  <c r="N1025" i="10"/>
  <c r="N1026" i="10"/>
  <c r="N1027" i="10"/>
  <c r="N1028" i="10"/>
  <c r="N1029" i="10"/>
  <c r="N1030" i="10"/>
  <c r="N1152" i="10"/>
  <c r="N1032" i="10"/>
  <c r="N1033" i="10"/>
  <c r="N1034" i="10"/>
  <c r="N1035" i="10"/>
  <c r="N1036" i="10"/>
  <c r="N1037" i="10"/>
  <c r="N1038" i="10"/>
  <c r="N1145" i="10"/>
  <c r="N1040" i="10"/>
  <c r="N1041" i="10"/>
  <c r="N1042" i="10"/>
  <c r="N1043" i="10"/>
  <c r="N1044" i="10"/>
  <c r="N1045" i="10"/>
  <c r="N1138" i="10"/>
  <c r="N1047" i="10"/>
  <c r="N1048" i="10"/>
  <c r="N1049" i="10"/>
  <c r="N1050" i="10"/>
  <c r="N1051" i="10"/>
  <c r="N1052" i="10"/>
  <c r="N1131" i="10"/>
  <c r="N1054" i="10"/>
  <c r="N1055" i="10"/>
  <c r="N1056" i="10"/>
  <c r="N1057" i="10"/>
  <c r="N1058" i="10"/>
  <c r="N1059" i="10"/>
  <c r="N1124" i="10"/>
  <c r="N1061" i="10"/>
  <c r="N1062" i="10"/>
  <c r="N1063" i="10"/>
  <c r="N1064" i="10"/>
  <c r="N1065" i="10"/>
  <c r="N1066" i="10"/>
  <c r="N1117" i="10"/>
  <c r="N1068" i="10"/>
  <c r="N1069" i="10"/>
  <c r="N1070" i="10"/>
  <c r="N1071" i="10"/>
  <c r="N1072" i="10"/>
  <c r="N1073" i="10"/>
  <c r="N1110" i="10"/>
  <c r="N1075" i="10"/>
  <c r="N1076" i="10"/>
  <c r="N1077" i="10"/>
  <c r="N1078" i="10"/>
  <c r="N1079" i="10"/>
  <c r="N1080" i="10"/>
  <c r="N1103" i="10"/>
  <c r="N1082" i="10"/>
  <c r="N1083" i="10"/>
  <c r="N1084" i="10"/>
  <c r="N1085" i="10"/>
  <c r="N1086" i="10"/>
  <c r="N1087" i="10"/>
  <c r="N1095" i="10"/>
  <c r="N1089" i="10"/>
  <c r="N1090" i="10"/>
  <c r="N1091" i="10"/>
  <c r="N1092" i="10"/>
  <c r="N1093" i="10"/>
  <c r="N1094" i="10"/>
  <c r="N1088" i="10"/>
  <c r="N1096" i="10"/>
  <c r="N1097" i="10"/>
  <c r="N1098" i="10"/>
  <c r="N1099" i="10"/>
  <c r="N1100" i="10"/>
  <c r="N1101" i="10"/>
  <c r="N1102" i="10"/>
  <c r="N1081" i="10"/>
  <c r="N1104" i="10"/>
  <c r="N1105" i="10"/>
  <c r="N1106" i="10"/>
  <c r="N1107" i="10"/>
  <c r="N1108" i="10"/>
  <c r="N1109" i="10"/>
  <c r="N1074" i="10"/>
  <c r="N1111" i="10"/>
  <c r="N1112" i="10"/>
  <c r="N1113" i="10"/>
  <c r="N1114" i="10"/>
  <c r="N1115" i="10"/>
  <c r="N1116" i="10"/>
  <c r="N1067" i="10"/>
  <c r="N1118" i="10"/>
  <c r="N1119" i="10"/>
  <c r="N1120" i="10"/>
  <c r="N1121" i="10"/>
  <c r="N1122" i="10"/>
  <c r="N1123" i="10"/>
  <c r="N1060" i="10"/>
  <c r="N1125" i="10"/>
  <c r="N1126" i="10"/>
  <c r="N1127" i="10"/>
  <c r="N1128" i="10"/>
  <c r="N1129" i="10"/>
  <c r="N1130" i="10"/>
  <c r="N1053" i="10"/>
  <c r="N1132" i="10"/>
  <c r="N1133" i="10"/>
  <c r="N1134" i="10"/>
  <c r="N1135" i="10"/>
  <c r="N1136" i="10"/>
  <c r="N1137" i="10"/>
  <c r="N1046" i="10"/>
  <c r="N1139" i="10"/>
  <c r="N1140" i="10"/>
  <c r="N1141" i="10"/>
  <c r="N1142" i="10"/>
  <c r="N1143" i="10"/>
  <c r="N1144" i="10"/>
  <c r="N1039" i="10"/>
  <c r="N1146" i="10"/>
  <c r="N1147" i="10"/>
  <c r="N1148" i="10"/>
  <c r="N1149" i="10"/>
  <c r="N1150" i="10"/>
  <c r="N1151" i="10"/>
  <c r="N1031" i="10"/>
  <c r="N1153" i="10"/>
  <c r="N1154" i="10"/>
  <c r="N1155" i="10"/>
  <c r="N1156" i="10"/>
  <c r="N1157" i="10"/>
  <c r="N1158" i="10"/>
  <c r="N1024" i="10"/>
  <c r="N1160" i="10"/>
  <c r="N1161" i="10"/>
  <c r="N1162" i="10"/>
  <c r="N1163" i="10"/>
  <c r="N1164" i="10"/>
  <c r="N1165" i="10"/>
  <c r="N1166" i="10"/>
  <c r="N1017" i="10"/>
  <c r="N1168" i="10"/>
  <c r="N1169" i="10"/>
  <c r="N1170" i="10"/>
  <c r="N1171" i="10"/>
  <c r="N1172" i="10"/>
  <c r="N1173" i="10"/>
  <c r="N1010" i="10"/>
  <c r="N1175" i="10"/>
  <c r="N1176" i="10"/>
  <c r="N1177" i="10"/>
  <c r="N1178" i="10"/>
  <c r="N1179" i="10"/>
  <c r="N1180" i="10"/>
  <c r="N1003" i="10"/>
  <c r="N1182" i="10"/>
  <c r="N1183" i="10"/>
  <c r="N1184" i="10"/>
  <c r="N1185" i="10"/>
  <c r="N1186" i="10"/>
  <c r="N1187" i="10"/>
  <c r="N996" i="10"/>
  <c r="N1189" i="10"/>
  <c r="N1190" i="10"/>
  <c r="N1191" i="10"/>
  <c r="N1192" i="10"/>
  <c r="N1193" i="10"/>
  <c r="N1194" i="10"/>
  <c r="N989" i="10"/>
  <c r="N1196" i="10"/>
  <c r="N1197" i="10"/>
  <c r="N1198" i="10"/>
  <c r="N1199" i="10"/>
  <c r="N1200" i="10"/>
  <c r="N1201" i="10"/>
  <c r="N982" i="10"/>
  <c r="N1203" i="10"/>
  <c r="N1204" i="10"/>
  <c r="N1205" i="10"/>
  <c r="N1206" i="10"/>
  <c r="N1207" i="10"/>
  <c r="N1208" i="10"/>
  <c r="N975" i="10"/>
  <c r="N1210" i="10"/>
  <c r="N1211" i="10"/>
  <c r="N1212" i="10"/>
  <c r="N1213" i="10"/>
  <c r="N1214" i="10"/>
  <c r="N1215" i="10"/>
  <c r="N967" i="10"/>
  <c r="N1217" i="10"/>
  <c r="N1218" i="10"/>
  <c r="N1219" i="10"/>
  <c r="N1220" i="10"/>
  <c r="N1221" i="10"/>
  <c r="N1222" i="10"/>
  <c r="N959" i="10"/>
  <c r="N1224" i="10"/>
  <c r="N1225" i="10"/>
  <c r="N1226" i="10"/>
  <c r="N1227" i="10"/>
  <c r="N1228" i="10"/>
  <c r="N1229" i="10"/>
  <c r="N1230" i="10"/>
  <c r="N952" i="10"/>
  <c r="N1232" i="10"/>
  <c r="N1233" i="10"/>
  <c r="N1234" i="10"/>
  <c r="N1235" i="10"/>
  <c r="N1236" i="10"/>
  <c r="N1237" i="10"/>
  <c r="N945" i="10"/>
  <c r="N1239" i="10"/>
  <c r="N1240" i="10"/>
  <c r="N1241" i="10"/>
  <c r="N1242" i="10"/>
  <c r="N1243" i="10"/>
  <c r="N1244" i="10"/>
  <c r="N938" i="10"/>
  <c r="N1246" i="10"/>
  <c r="N1247" i="10"/>
  <c r="N1248" i="10"/>
  <c r="N1249" i="10"/>
  <c r="N1250" i="10"/>
  <c r="N1251" i="10"/>
  <c r="N931" i="10"/>
  <c r="N1253" i="10"/>
  <c r="N1254" i="10"/>
  <c r="N1255" i="10"/>
  <c r="N1256" i="10"/>
  <c r="N1257" i="10"/>
  <c r="N1258" i="10"/>
  <c r="N924" i="10"/>
  <c r="N1260" i="10"/>
  <c r="N1261" i="10"/>
  <c r="N1262" i="10"/>
  <c r="N1263" i="10"/>
  <c r="N1264" i="10"/>
  <c r="N1265" i="10"/>
  <c r="N917" i="10"/>
  <c r="N1267" i="10"/>
  <c r="N1268" i="10"/>
  <c r="N1269" i="10"/>
  <c r="N1270" i="10"/>
  <c r="N1271" i="10"/>
  <c r="N1272" i="10"/>
  <c r="N910" i="10"/>
  <c r="N1274" i="10"/>
  <c r="N1275" i="10"/>
  <c r="N1276" i="10"/>
  <c r="N1277" i="10"/>
  <c r="N1278" i="10"/>
  <c r="N1279" i="10"/>
  <c r="N903" i="10"/>
  <c r="N1281" i="10"/>
  <c r="N1282" i="10"/>
  <c r="N1283" i="10"/>
  <c r="N1284" i="10"/>
  <c r="N1285" i="10"/>
  <c r="N1286" i="10"/>
  <c r="N895" i="10"/>
  <c r="N1288" i="10"/>
  <c r="N1289" i="10"/>
  <c r="N1290" i="10"/>
  <c r="N1291" i="10"/>
  <c r="N1292" i="10"/>
  <c r="N1293" i="10"/>
  <c r="N1294" i="10"/>
  <c r="N888" i="10"/>
  <c r="N1296" i="10"/>
  <c r="N1297" i="10"/>
  <c r="N1298" i="10"/>
  <c r="N1299" i="10"/>
  <c r="N1300" i="10"/>
  <c r="N1301" i="10"/>
  <c r="N1302" i="10"/>
  <c r="N881" i="10"/>
  <c r="N1304" i="10"/>
  <c r="N1305" i="10"/>
  <c r="N1306" i="10"/>
  <c r="N1307" i="10"/>
  <c r="N1308" i="10"/>
  <c r="N1309" i="10"/>
  <c r="N874" i="10"/>
  <c r="N1311" i="10"/>
  <c r="N1312" i="10"/>
  <c r="N1313" i="10"/>
  <c r="N1314" i="10"/>
  <c r="N1315" i="10"/>
  <c r="N1316" i="10"/>
  <c r="N867" i="10"/>
  <c r="N1318" i="10"/>
  <c r="N1319" i="10"/>
  <c r="N1320" i="10"/>
  <c r="N1321" i="10"/>
  <c r="N1322" i="10"/>
  <c r="N1323" i="10"/>
  <c r="N860" i="10"/>
  <c r="N1325" i="10"/>
  <c r="N1326" i="10"/>
  <c r="N1327" i="10"/>
  <c r="N1328" i="10"/>
  <c r="N1329" i="10"/>
  <c r="N1330" i="10"/>
  <c r="N853" i="10"/>
  <c r="N1332" i="10"/>
  <c r="N1333" i="10"/>
  <c r="N1334" i="10"/>
  <c r="N1335" i="10"/>
  <c r="N1336" i="10"/>
  <c r="N1337" i="10"/>
  <c r="N846" i="10"/>
  <c r="N1339" i="10"/>
  <c r="N1340" i="10"/>
  <c r="N1341" i="10"/>
  <c r="N1342" i="10"/>
  <c r="N1343" i="10"/>
  <c r="N1344" i="10"/>
  <c r="N839" i="10"/>
  <c r="N1346" i="10"/>
  <c r="N1347" i="10"/>
  <c r="N1348" i="10"/>
  <c r="N1349" i="10"/>
  <c r="N1350" i="10"/>
  <c r="N1351" i="10"/>
  <c r="N831" i="10"/>
  <c r="N1353" i="10"/>
  <c r="N1354" i="10"/>
  <c r="N1355" i="10"/>
  <c r="N1356" i="10"/>
  <c r="N1357" i="10"/>
  <c r="N1358" i="10"/>
  <c r="N1359" i="10"/>
  <c r="N824" i="10"/>
  <c r="N1361" i="10"/>
  <c r="N1362" i="10"/>
  <c r="N1363" i="10"/>
  <c r="N1364" i="10"/>
  <c r="N1365" i="10"/>
  <c r="N1366" i="10"/>
  <c r="N817" i="10"/>
  <c r="N1368" i="10"/>
  <c r="N1369" i="10"/>
  <c r="N1370" i="10"/>
  <c r="N1371" i="10"/>
  <c r="N1372" i="10"/>
  <c r="N1373" i="10"/>
  <c r="N810" i="10"/>
  <c r="N1375" i="10"/>
  <c r="N1376" i="10"/>
  <c r="N1377" i="10"/>
  <c r="N1378" i="10"/>
  <c r="N1379" i="10"/>
  <c r="N1380" i="10"/>
  <c r="N803" i="10"/>
  <c r="N1382" i="10"/>
  <c r="N1383" i="10"/>
  <c r="N1384" i="10"/>
  <c r="N1385" i="10"/>
  <c r="N1386" i="10"/>
  <c r="N1387" i="10"/>
  <c r="N796" i="10"/>
  <c r="N1389" i="10"/>
  <c r="N1390" i="10"/>
  <c r="N1391" i="10"/>
  <c r="N1392" i="10"/>
  <c r="N1393" i="10"/>
  <c r="N1394" i="10"/>
  <c r="N789" i="10"/>
  <c r="N1396" i="10"/>
  <c r="N1397" i="10"/>
  <c r="N1398" i="10"/>
  <c r="N1399" i="10"/>
  <c r="N1400" i="10"/>
  <c r="N1401" i="10"/>
  <c r="N782" i="10"/>
  <c r="N1403" i="10"/>
  <c r="N1404" i="10"/>
  <c r="N1405" i="10"/>
  <c r="N1406" i="10"/>
  <c r="N1407" i="10"/>
  <c r="N1408" i="10"/>
  <c r="N775" i="10"/>
  <c r="N1410" i="10"/>
  <c r="N1411" i="10"/>
  <c r="N1412" i="10"/>
  <c r="N1413" i="10"/>
  <c r="N1414" i="10"/>
  <c r="N1415" i="10"/>
  <c r="N767" i="10"/>
  <c r="N1417" i="10"/>
  <c r="N1418" i="10"/>
  <c r="N1419" i="10"/>
  <c r="N1420" i="10"/>
  <c r="N1421" i="10"/>
  <c r="N1422" i="10"/>
  <c r="N1423" i="10"/>
  <c r="N760" i="10"/>
  <c r="N1425" i="10"/>
  <c r="N1426" i="10"/>
  <c r="N1427" i="10"/>
  <c r="N1428" i="10"/>
  <c r="N1429" i="10"/>
  <c r="N1430" i="10"/>
  <c r="N753" i="10"/>
  <c r="N1432" i="10"/>
  <c r="N1433" i="10"/>
  <c r="N1434" i="10"/>
  <c r="N1435" i="10"/>
  <c r="N1436" i="10"/>
  <c r="N1437" i="10"/>
  <c r="N746" i="10"/>
  <c r="N1439" i="10"/>
  <c r="N1440" i="10"/>
  <c r="N1441" i="10"/>
  <c r="N1442" i="10"/>
  <c r="N1443" i="10"/>
  <c r="N1444" i="10"/>
  <c r="N739" i="10"/>
  <c r="N1446" i="10"/>
  <c r="N1447" i="10"/>
  <c r="N1448" i="10"/>
  <c r="N1449" i="10"/>
  <c r="N1450" i="10"/>
  <c r="N1451" i="10"/>
  <c r="N732" i="10"/>
  <c r="N1453" i="10"/>
  <c r="N1454" i="10"/>
  <c r="N1455" i="10"/>
  <c r="N1456" i="10"/>
  <c r="N1457" i="10"/>
  <c r="N1458" i="10"/>
  <c r="N725" i="10"/>
  <c r="N1460" i="10"/>
  <c r="N1461" i="10"/>
  <c r="N1462" i="10"/>
  <c r="N1463" i="10"/>
  <c r="N1464" i="10"/>
  <c r="N1465" i="10"/>
  <c r="N718" i="10"/>
  <c r="N1467" i="10"/>
  <c r="N1468" i="10"/>
  <c r="N1469" i="10"/>
  <c r="N1470" i="10"/>
  <c r="N1471" i="10"/>
  <c r="N1472" i="10"/>
  <c r="N711" i="10"/>
  <c r="N1474" i="10"/>
  <c r="N1475" i="10"/>
  <c r="N1476" i="10"/>
  <c r="N1477" i="10"/>
  <c r="N1478" i="10"/>
  <c r="N1479" i="10"/>
  <c r="N1480" i="10"/>
  <c r="N703" i="10"/>
  <c r="N1482" i="10"/>
  <c r="N1483" i="10"/>
  <c r="N1484" i="10"/>
  <c r="N1485" i="10"/>
  <c r="N1486" i="10"/>
  <c r="N1487" i="10"/>
  <c r="N696" i="10"/>
  <c r="N1489" i="10"/>
  <c r="N1490" i="10"/>
  <c r="N1491" i="10"/>
  <c r="N1492" i="10"/>
  <c r="N1493" i="10"/>
  <c r="N1494" i="10"/>
  <c r="N689" i="10"/>
  <c r="N1496" i="10"/>
  <c r="N1497" i="10"/>
  <c r="N1498" i="10"/>
  <c r="N1499" i="10"/>
  <c r="N1500" i="10"/>
  <c r="N1501" i="10"/>
  <c r="N682" i="10"/>
  <c r="N1503" i="10"/>
  <c r="N1504" i="10"/>
  <c r="N1505" i="10"/>
  <c r="N1506" i="10"/>
  <c r="N1507" i="10"/>
  <c r="N1508" i="10"/>
  <c r="N675" i="10"/>
  <c r="N1510" i="10"/>
  <c r="N1511" i="10"/>
  <c r="N1512" i="10"/>
  <c r="N1513" i="10"/>
  <c r="N1514" i="10"/>
  <c r="N1515" i="10"/>
  <c r="N668" i="10"/>
  <c r="N1517" i="10"/>
  <c r="N1518" i="10"/>
  <c r="N1519" i="10"/>
  <c r="N1520" i="10"/>
  <c r="N1521" i="10"/>
  <c r="N1522" i="10"/>
  <c r="N661" i="10"/>
  <c r="N1524" i="10"/>
  <c r="N1525" i="10"/>
  <c r="N1526" i="10"/>
  <c r="N1527" i="10"/>
  <c r="N1528" i="10"/>
  <c r="N1529" i="10"/>
  <c r="N654" i="10"/>
  <c r="N1531" i="10"/>
  <c r="N1532" i="10"/>
  <c r="N1533" i="10"/>
  <c r="N1534" i="10"/>
  <c r="N1535" i="10"/>
  <c r="N1536" i="10"/>
  <c r="N647" i="10"/>
  <c r="N1538" i="10"/>
  <c r="N1539" i="10"/>
  <c r="N1540" i="10"/>
  <c r="N1541" i="10"/>
  <c r="N1542" i="10"/>
  <c r="N1543" i="10"/>
  <c r="N1544" i="10"/>
  <c r="N639" i="10"/>
  <c r="N1546" i="10"/>
  <c r="N1547" i="10"/>
  <c r="N1548" i="10"/>
  <c r="N1549" i="10"/>
  <c r="N1550" i="10"/>
  <c r="N1551" i="10"/>
  <c r="N632" i="10"/>
  <c r="N1553" i="10"/>
  <c r="N1554" i="10"/>
  <c r="N1555" i="10"/>
  <c r="N1556" i="10"/>
  <c r="N1557" i="10"/>
  <c r="N1558" i="10"/>
  <c r="N625" i="10"/>
  <c r="N1560" i="10"/>
  <c r="N1561" i="10"/>
  <c r="N1562" i="10"/>
  <c r="N1563" i="10"/>
  <c r="N1564" i="10"/>
  <c r="N1565" i="10"/>
  <c r="N618" i="10"/>
  <c r="N1567" i="10"/>
  <c r="N1568" i="10"/>
  <c r="N1569" i="10"/>
  <c r="N1570" i="10"/>
  <c r="N1571" i="10"/>
  <c r="N1572" i="10"/>
  <c r="N611" i="10"/>
  <c r="N1574" i="10"/>
  <c r="N1575" i="10"/>
  <c r="N1576" i="10"/>
  <c r="N1577" i="10"/>
  <c r="N1578" i="10"/>
  <c r="N1579" i="10"/>
  <c r="N604" i="10"/>
  <c r="N1581" i="10"/>
  <c r="N1582" i="10"/>
  <c r="N1583" i="10"/>
  <c r="N1584" i="10"/>
  <c r="N1585" i="10"/>
  <c r="N1586" i="10"/>
  <c r="N597" i="10"/>
  <c r="N1588" i="10"/>
  <c r="N1589" i="10"/>
  <c r="N1590" i="10"/>
  <c r="N1591" i="10"/>
  <c r="N1592" i="10"/>
  <c r="N1593" i="10"/>
  <c r="N590" i="10"/>
  <c r="N1595" i="10"/>
  <c r="N1596" i="10"/>
  <c r="N1597" i="10"/>
  <c r="N1598" i="10"/>
  <c r="N1599" i="10"/>
  <c r="N1600" i="10"/>
  <c r="N583" i="10"/>
  <c r="N1602" i="10"/>
  <c r="N1603" i="10"/>
  <c r="N1604" i="10"/>
  <c r="N1605" i="10"/>
  <c r="N1606" i="10"/>
  <c r="N1607" i="10"/>
  <c r="N1608" i="10"/>
  <c r="N575" i="10"/>
  <c r="N1610" i="10"/>
  <c r="N1611" i="10"/>
  <c r="N1612" i="10"/>
  <c r="N1613" i="10"/>
  <c r="N1614" i="10"/>
  <c r="N1615" i="10"/>
  <c r="N568" i="10"/>
  <c r="N1617" i="10"/>
  <c r="N1618" i="10"/>
  <c r="N1619" i="10"/>
  <c r="N1620" i="10"/>
  <c r="N1621" i="10"/>
  <c r="N1622" i="10"/>
  <c r="N561" i="10"/>
  <c r="N1624" i="10"/>
  <c r="N1625" i="10"/>
  <c r="N1626" i="10"/>
  <c r="N1627" i="10"/>
  <c r="N1628" i="10"/>
  <c r="N1629" i="10"/>
  <c r="N554" i="10"/>
  <c r="N1631" i="10"/>
  <c r="N1632" i="10"/>
  <c r="N1633" i="10"/>
  <c r="N1634" i="10"/>
  <c r="N1635" i="10"/>
  <c r="N1636" i="10"/>
  <c r="N547" i="10"/>
  <c r="N1638" i="10"/>
  <c r="N1639" i="10"/>
  <c r="N1640" i="10"/>
  <c r="N1641" i="10"/>
  <c r="N1642" i="10"/>
  <c r="N1643" i="10"/>
  <c r="N540" i="10"/>
  <c r="N1645" i="10"/>
  <c r="N1646" i="10"/>
  <c r="N1647" i="10"/>
  <c r="N1648" i="10"/>
  <c r="N1649" i="10"/>
  <c r="N1650" i="10"/>
  <c r="N533" i="10"/>
  <c r="N1652" i="10"/>
  <c r="N1653" i="10"/>
  <c r="N1654" i="10"/>
  <c r="N1655" i="10"/>
  <c r="N1656" i="10"/>
  <c r="N1657" i="10"/>
  <c r="N526" i="10"/>
  <c r="N1659" i="10"/>
  <c r="N1660" i="10"/>
  <c r="N1661" i="10"/>
  <c r="N1662" i="10"/>
  <c r="N1663" i="10"/>
  <c r="N1664" i="10"/>
  <c r="N519" i="10"/>
  <c r="N1666" i="10"/>
  <c r="N1667" i="10"/>
  <c r="N1668" i="10"/>
  <c r="N1669" i="10"/>
  <c r="N1670" i="10"/>
  <c r="N1671" i="10"/>
  <c r="N1672" i="10"/>
  <c r="N511" i="10"/>
  <c r="N1674" i="10"/>
  <c r="N1675" i="10"/>
  <c r="N1676" i="10"/>
  <c r="N1677" i="10"/>
  <c r="N1678" i="10"/>
  <c r="N1679" i="10"/>
  <c r="N1680" i="10"/>
  <c r="N504" i="10"/>
  <c r="N1682" i="10"/>
  <c r="N1683" i="10"/>
  <c r="N1684" i="10"/>
  <c r="N1685" i="10"/>
  <c r="N1686" i="10"/>
  <c r="N1687" i="10"/>
  <c r="N497" i="10"/>
  <c r="N1689" i="10"/>
  <c r="N1690" i="10"/>
  <c r="N1691" i="10"/>
  <c r="N1692" i="10"/>
  <c r="N1693" i="10"/>
  <c r="N1694" i="10"/>
  <c r="N490" i="10"/>
  <c r="N1696" i="10"/>
  <c r="N1697" i="10"/>
  <c r="N1698" i="10"/>
  <c r="N1699" i="10"/>
  <c r="N1700" i="10"/>
  <c r="N1701" i="10"/>
  <c r="N483" i="10"/>
  <c r="N1703" i="10"/>
  <c r="N1704" i="10"/>
  <c r="N1705" i="10"/>
  <c r="N1706" i="10"/>
  <c r="N1707" i="10"/>
  <c r="N1708" i="10"/>
  <c r="N476" i="10"/>
  <c r="N1710" i="10"/>
  <c r="N1711" i="10"/>
  <c r="N1712" i="10"/>
  <c r="N1713" i="10"/>
  <c r="N1714" i="10"/>
  <c r="N1715" i="10"/>
  <c r="N469" i="10"/>
  <c r="N1717" i="10"/>
  <c r="N1718" i="10"/>
  <c r="N1719" i="10"/>
  <c r="N1720" i="10"/>
  <c r="N1721" i="10"/>
  <c r="N1722" i="10"/>
  <c r="N462" i="10"/>
  <c r="N1724" i="10"/>
  <c r="N1725" i="10"/>
  <c r="N1726" i="10"/>
  <c r="N1727" i="10"/>
  <c r="N1728" i="10"/>
  <c r="N1729" i="10"/>
  <c r="N455" i="10"/>
  <c r="N1731" i="10"/>
  <c r="N1732" i="10"/>
  <c r="N1733" i="10"/>
  <c r="N1734" i="10"/>
  <c r="N1735" i="10"/>
  <c r="N1736" i="10"/>
  <c r="N447" i="10"/>
  <c r="N1738" i="10"/>
  <c r="N1739" i="10"/>
  <c r="N1740" i="10"/>
  <c r="N1741" i="10"/>
  <c r="N1742" i="10"/>
  <c r="N1743" i="10"/>
  <c r="N1744" i="10"/>
  <c r="N440" i="10"/>
  <c r="N1746" i="10"/>
  <c r="N1747" i="10"/>
  <c r="N1748" i="10"/>
  <c r="N1749" i="10"/>
  <c r="N1750" i="10"/>
  <c r="N1751" i="10"/>
  <c r="N433" i="10"/>
  <c r="N1753" i="10"/>
  <c r="N1754" i="10"/>
  <c r="N1755" i="10"/>
  <c r="N1756" i="10"/>
  <c r="N1757" i="10"/>
  <c r="N1758" i="10"/>
  <c r="N426" i="10"/>
  <c r="N1760" i="10"/>
  <c r="N1761" i="10"/>
  <c r="N1762" i="10"/>
  <c r="N1763" i="10"/>
  <c r="N1764" i="10"/>
  <c r="N1765" i="10"/>
  <c r="N419" i="10"/>
  <c r="N1767" i="10"/>
  <c r="N1768" i="10"/>
  <c r="N1769" i="10"/>
  <c r="N1770" i="10"/>
  <c r="N1771" i="10"/>
  <c r="N1772" i="10"/>
  <c r="N412" i="10"/>
  <c r="N1774" i="10"/>
  <c r="N1775" i="10"/>
  <c r="N1776" i="10"/>
  <c r="N1777" i="10"/>
  <c r="N1778" i="10"/>
  <c r="N1779" i="10"/>
  <c r="N405" i="10"/>
  <c r="N1781" i="10"/>
  <c r="N1782" i="10"/>
  <c r="N1783" i="10"/>
  <c r="N1784" i="10"/>
  <c r="N1785" i="10"/>
  <c r="N1786" i="10"/>
  <c r="N398" i="10"/>
  <c r="N1788" i="10"/>
  <c r="N1789" i="10"/>
  <c r="N1790" i="10"/>
  <c r="N1791" i="10"/>
  <c r="N1792" i="10"/>
  <c r="N1793" i="10"/>
  <c r="N391" i="10"/>
  <c r="N1795" i="10"/>
  <c r="N1796" i="10"/>
  <c r="N1797" i="10"/>
  <c r="N1798" i="10"/>
  <c r="N1799" i="10"/>
  <c r="N1800" i="10"/>
  <c r="N1801" i="10"/>
  <c r="N383" i="10"/>
  <c r="N1803" i="10"/>
  <c r="N1804" i="10"/>
  <c r="N1805" i="10"/>
  <c r="N1806" i="10"/>
  <c r="N1807" i="10"/>
  <c r="N1808" i="10"/>
  <c r="N376" i="10"/>
  <c r="N1810" i="10"/>
  <c r="N1811" i="10"/>
  <c r="N1812" i="10"/>
  <c r="N1813" i="10"/>
  <c r="N1814" i="10"/>
  <c r="N1815" i="10"/>
  <c r="N369" i="10"/>
  <c r="N1817" i="10"/>
  <c r="N1818" i="10"/>
  <c r="N1819" i="10"/>
  <c r="N1820" i="10"/>
  <c r="N1821" i="10"/>
  <c r="N1822" i="10"/>
  <c r="N362" i="10"/>
  <c r="N1824" i="10"/>
  <c r="N1825" i="10"/>
  <c r="N1826" i="10"/>
  <c r="N1827" i="10"/>
  <c r="N1828" i="10"/>
  <c r="N1829" i="10"/>
  <c r="N355" i="10"/>
  <c r="N1831" i="10"/>
  <c r="N1832" i="10"/>
  <c r="N1833" i="10"/>
  <c r="N1834" i="10"/>
  <c r="N1835" i="10"/>
  <c r="N1836" i="10"/>
  <c r="N348" i="10"/>
  <c r="N1838" i="10"/>
  <c r="N1839" i="10"/>
  <c r="N1840" i="10"/>
  <c r="N1841" i="10"/>
  <c r="N1842" i="10"/>
  <c r="N1843" i="10"/>
  <c r="N341" i="10"/>
  <c r="N1845" i="10"/>
  <c r="N1846" i="10"/>
  <c r="N1847" i="10"/>
  <c r="N1848" i="10"/>
  <c r="N1849" i="10"/>
  <c r="N1850" i="10"/>
  <c r="N334" i="10"/>
  <c r="N1852" i="10"/>
  <c r="N1853" i="10"/>
  <c r="N1854" i="10"/>
  <c r="N1855" i="10"/>
  <c r="N1856" i="10"/>
  <c r="N1857" i="10"/>
  <c r="N327" i="10"/>
  <c r="N1859" i="10"/>
  <c r="N1860" i="10"/>
  <c r="N1861" i="10"/>
  <c r="N1862" i="10"/>
  <c r="N1863" i="10"/>
  <c r="N1864" i="10"/>
  <c r="N1865" i="10"/>
  <c r="N319" i="10"/>
  <c r="N1867" i="10"/>
  <c r="N1868" i="10"/>
  <c r="N1869" i="10"/>
  <c r="N1870" i="10"/>
  <c r="N1871" i="10"/>
  <c r="N1872" i="10"/>
  <c r="N1873" i="10"/>
  <c r="N312" i="10"/>
  <c r="N1875" i="10"/>
  <c r="N1876" i="10"/>
  <c r="N1877" i="10"/>
  <c r="N1878" i="10"/>
  <c r="N1879" i="10"/>
  <c r="N1880" i="10"/>
  <c r="N305" i="10"/>
  <c r="N1882" i="10"/>
  <c r="N1883" i="10"/>
  <c r="N1884" i="10"/>
  <c r="N1885" i="10"/>
  <c r="N1886" i="10"/>
  <c r="N1887" i="10"/>
  <c r="N298" i="10"/>
  <c r="N1889" i="10"/>
  <c r="N1890" i="10"/>
  <c r="N1891" i="10"/>
  <c r="N1892" i="10"/>
  <c r="N1893" i="10"/>
  <c r="N1894" i="10"/>
  <c r="N291" i="10"/>
  <c r="N1896" i="10"/>
  <c r="N1897" i="10"/>
  <c r="N1898" i="10"/>
  <c r="N1899" i="10"/>
  <c r="N1900" i="10"/>
  <c r="N1901" i="10"/>
  <c r="N284" i="10"/>
  <c r="N1903" i="10"/>
  <c r="N1904" i="10"/>
  <c r="N1905" i="10"/>
  <c r="N1906" i="10"/>
  <c r="N1907" i="10"/>
  <c r="N1908" i="10"/>
  <c r="N277" i="10"/>
  <c r="N1910" i="10"/>
  <c r="N1911" i="10"/>
  <c r="N1912" i="10"/>
  <c r="N1913" i="10"/>
  <c r="N1914" i="10"/>
  <c r="N1915" i="10"/>
  <c r="N270" i="10"/>
  <c r="N1917" i="10"/>
  <c r="N1918" i="10"/>
  <c r="N1919" i="10"/>
  <c r="N1920" i="10"/>
  <c r="N1921" i="10"/>
  <c r="N1922" i="10"/>
  <c r="N263" i="10"/>
  <c r="N1924" i="10"/>
  <c r="N1925" i="10"/>
  <c r="N1926" i="10"/>
  <c r="N1927" i="10"/>
  <c r="N1928" i="10"/>
  <c r="N1929" i="10"/>
  <c r="N255" i="10"/>
  <c r="N1931" i="10"/>
  <c r="N1932" i="10"/>
  <c r="N1933" i="10"/>
  <c r="N1934" i="10"/>
  <c r="N1935" i="10"/>
  <c r="N1936" i="10"/>
  <c r="N1937" i="10"/>
  <c r="N248" i="10"/>
  <c r="N1939" i="10"/>
  <c r="N1940" i="10"/>
  <c r="N1941" i="10"/>
  <c r="N1942" i="10"/>
  <c r="N1943" i="10"/>
  <c r="N1944" i="10"/>
  <c r="N241" i="10"/>
  <c r="N1946" i="10"/>
  <c r="N1947" i="10"/>
  <c r="N1948" i="10"/>
  <c r="N1949" i="10"/>
  <c r="N1950" i="10"/>
  <c r="N1951" i="10"/>
  <c r="N234" i="10"/>
  <c r="N1953" i="10"/>
  <c r="N1954" i="10"/>
  <c r="N1955" i="10"/>
  <c r="N1956" i="10"/>
  <c r="N1957" i="10"/>
  <c r="N1958" i="10"/>
  <c r="N227" i="10"/>
  <c r="N1960" i="10"/>
  <c r="N1961" i="10"/>
  <c r="N1962" i="10"/>
  <c r="N1963" i="10"/>
  <c r="N1964" i="10"/>
  <c r="N1965" i="10"/>
  <c r="N220" i="10"/>
  <c r="N1967" i="10"/>
  <c r="N1968" i="10"/>
  <c r="N1969" i="10"/>
  <c r="N1970" i="10"/>
  <c r="N1971" i="10"/>
  <c r="N1972" i="10"/>
  <c r="N213" i="10"/>
  <c r="N1974" i="10"/>
  <c r="N1975" i="10"/>
  <c r="N1976" i="10"/>
  <c r="N1977" i="10"/>
  <c r="N1978" i="10"/>
  <c r="N1979" i="10"/>
  <c r="N206" i="10"/>
  <c r="N1981" i="10"/>
  <c r="N1982" i="10"/>
  <c r="N1983" i="10"/>
  <c r="N1984" i="10"/>
  <c r="N1985" i="10"/>
  <c r="N1986" i="10"/>
  <c r="N199" i="10"/>
  <c r="N1988" i="10"/>
  <c r="N1989" i="10"/>
  <c r="N1990" i="10"/>
  <c r="N1991" i="10"/>
  <c r="N1992" i="10"/>
  <c r="N1993" i="10"/>
  <c r="N191" i="10"/>
  <c r="N1995" i="10"/>
  <c r="N1996" i="10"/>
  <c r="N1997" i="10"/>
  <c r="N1998" i="10"/>
  <c r="N1999" i="10"/>
  <c r="N2000" i="10"/>
  <c r="N2001" i="10"/>
  <c r="N184" i="10"/>
  <c r="N2003" i="10"/>
  <c r="N2004" i="10"/>
  <c r="N2005" i="10"/>
  <c r="N2006" i="10"/>
  <c r="N2007" i="10"/>
  <c r="N2008" i="10"/>
  <c r="N177" i="10"/>
  <c r="N2010" i="10"/>
  <c r="N2011" i="10"/>
  <c r="N2012" i="10"/>
  <c r="N2013" i="10"/>
  <c r="N2014" i="10"/>
  <c r="N2015" i="10"/>
  <c r="N170" i="10"/>
  <c r="N2017" i="10"/>
  <c r="N2018" i="10"/>
  <c r="N2019" i="10"/>
  <c r="N2020" i="10"/>
  <c r="N2021" i="10"/>
  <c r="N2022" i="10"/>
  <c r="N163" i="10"/>
  <c r="N2024" i="10"/>
  <c r="N2025" i="10"/>
  <c r="N2026" i="10"/>
  <c r="N2027" i="10"/>
  <c r="N2028" i="10"/>
  <c r="N2029" i="10"/>
  <c r="N156" i="10"/>
  <c r="N2031" i="10"/>
  <c r="N2032" i="10"/>
  <c r="N2033" i="10"/>
  <c r="N2034" i="10"/>
  <c r="N2035" i="10"/>
  <c r="N2036" i="10"/>
  <c r="N149" i="10"/>
  <c r="N2038" i="10"/>
  <c r="N2039" i="10"/>
  <c r="N2040" i="10"/>
  <c r="N2041" i="10"/>
  <c r="N2042" i="10"/>
  <c r="N2043" i="10"/>
  <c r="N142" i="10"/>
  <c r="N2045" i="10"/>
  <c r="N2046" i="10"/>
  <c r="N2047" i="10"/>
  <c r="N2048" i="10"/>
  <c r="N2049" i="10"/>
  <c r="N2050" i="10"/>
  <c r="N135" i="10"/>
  <c r="N2052" i="10"/>
  <c r="N2053" i="10"/>
  <c r="N2054" i="10"/>
  <c r="N2055" i="10"/>
  <c r="N2056" i="10"/>
  <c r="N2057" i="10"/>
  <c r="N127" i="10"/>
  <c r="N2059" i="10"/>
  <c r="N2060" i="10"/>
  <c r="N2061" i="10"/>
  <c r="N2062" i="10"/>
  <c r="N2063" i="10"/>
  <c r="N2064" i="10"/>
  <c r="N2065" i="10"/>
  <c r="N120" i="10"/>
  <c r="N2067" i="10"/>
  <c r="N2068" i="10"/>
  <c r="N2069" i="10"/>
  <c r="N2070" i="10"/>
  <c r="N2071" i="10"/>
  <c r="N2072" i="10"/>
  <c r="N113" i="10"/>
  <c r="N2074" i="10"/>
  <c r="N2075" i="10"/>
  <c r="N2076" i="10"/>
  <c r="N2077" i="10"/>
  <c r="N2078" i="10"/>
  <c r="N2079" i="10"/>
  <c r="N106" i="10"/>
  <c r="N2081" i="10"/>
  <c r="N2082" i="10"/>
  <c r="N2083" i="10"/>
  <c r="N2084" i="10"/>
  <c r="N2085" i="10"/>
  <c r="N2086" i="10"/>
  <c r="N99" i="10"/>
  <c r="N2088" i="10"/>
  <c r="N2089" i="10"/>
  <c r="N2090" i="10"/>
  <c r="N2091" i="10"/>
  <c r="N2092" i="10"/>
  <c r="N2093" i="10"/>
  <c r="N92" i="10"/>
  <c r="N2095" i="10"/>
  <c r="N2096" i="10"/>
  <c r="N2097" i="10"/>
  <c r="N2098" i="10"/>
  <c r="N2099" i="10"/>
  <c r="N2100" i="10"/>
  <c r="N85" i="10"/>
  <c r="N2102" i="10"/>
  <c r="N2103" i="10"/>
  <c r="N2104" i="10"/>
  <c r="N2105" i="10"/>
  <c r="N2106" i="10"/>
  <c r="N2107" i="10"/>
  <c r="N78" i="10"/>
  <c r="N2109" i="10"/>
  <c r="N2110" i="10"/>
  <c r="N2111" i="10"/>
  <c r="N2112" i="10"/>
  <c r="N2113" i="10"/>
  <c r="N2114" i="10"/>
  <c r="N71" i="10"/>
  <c r="N2116" i="10"/>
  <c r="N2117" i="10"/>
  <c r="N2118" i="10"/>
  <c r="N2119" i="10"/>
  <c r="N2120" i="10"/>
  <c r="N2121" i="10"/>
  <c r="N63" i="10"/>
  <c r="N2123" i="10"/>
  <c r="N2124" i="10"/>
  <c r="N2125" i="10"/>
  <c r="N2126" i="10"/>
  <c r="N2127" i="10"/>
  <c r="N2128" i="10"/>
  <c r="N2129" i="10"/>
  <c r="N56" i="10"/>
  <c r="N2131" i="10"/>
  <c r="N2132" i="10"/>
  <c r="N2133" i="10"/>
  <c r="N2134" i="10"/>
  <c r="N2135" i="10"/>
  <c r="N2136" i="10"/>
  <c r="N49" i="10"/>
  <c r="N2138" i="10"/>
  <c r="N2139" i="10"/>
  <c r="N2140" i="10"/>
  <c r="N2141" i="10"/>
  <c r="N2142" i="10"/>
  <c r="N2143" i="10"/>
  <c r="N42" i="10"/>
  <c r="N2145" i="10"/>
  <c r="N2146" i="10"/>
  <c r="N2147" i="10"/>
  <c r="N2148" i="10"/>
  <c r="N2149" i="10"/>
  <c r="N2150" i="10"/>
  <c r="N35" i="10"/>
  <c r="N2152" i="10"/>
  <c r="N2153" i="10"/>
  <c r="N2154" i="10"/>
  <c r="N2155" i="10"/>
  <c r="N2156" i="10"/>
  <c r="N2157" i="10"/>
  <c r="N28" i="10"/>
  <c r="N2159" i="10"/>
  <c r="N2160" i="10"/>
  <c r="N2161" i="10"/>
  <c r="N2162" i="10"/>
  <c r="N2163" i="10"/>
  <c r="N2164" i="10"/>
  <c r="N21" i="10"/>
  <c r="N2166" i="10"/>
  <c r="N2167" i="10"/>
  <c r="N2168" i="10"/>
  <c r="N2169" i="10"/>
  <c r="N2170" i="10"/>
  <c r="N2171" i="10"/>
  <c r="N14" i="10"/>
  <c r="N2173" i="10"/>
  <c r="N2174" i="10"/>
  <c r="N2175" i="10"/>
  <c r="N2176" i="10"/>
  <c r="N2177" i="10"/>
  <c r="N2178" i="10"/>
  <c r="N7" i="10"/>
  <c r="N2180" i="10"/>
  <c r="N2181" i="10"/>
  <c r="N2" i="8"/>
  <c r="O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N966" i="8"/>
  <c r="N967" i="8"/>
  <c r="N968" i="8"/>
  <c r="N969" i="8"/>
  <c r="N970" i="8"/>
  <c r="N971" i="8"/>
  <c r="N972" i="8"/>
  <c r="N973" i="8"/>
  <c r="N974" i="8"/>
  <c r="N975" i="8"/>
  <c r="N976" i="8"/>
  <c r="N977" i="8"/>
  <c r="N978" i="8"/>
  <c r="N979" i="8"/>
  <c r="N980" i="8"/>
  <c r="N981" i="8"/>
  <c r="N982" i="8"/>
  <c r="N983" i="8"/>
  <c r="N984" i="8"/>
  <c r="N985" i="8"/>
  <c r="N986" i="8"/>
  <c r="N987" i="8"/>
  <c r="N988" i="8"/>
  <c r="N989" i="8"/>
  <c r="N990" i="8"/>
  <c r="N991" i="8"/>
  <c r="N992" i="8"/>
  <c r="N993" i="8"/>
  <c r="N994" i="8"/>
  <c r="N995" i="8"/>
  <c r="N996" i="8"/>
  <c r="N997" i="8"/>
  <c r="N998" i="8"/>
  <c r="N999" i="8"/>
  <c r="N1000" i="8"/>
  <c r="N1001" i="8"/>
  <c r="N1002" i="8"/>
  <c r="N1003" i="8"/>
  <c r="N1004" i="8"/>
  <c r="N1005" i="8"/>
  <c r="N1006" i="8"/>
  <c r="N1007" i="8"/>
  <c r="N1008" i="8"/>
  <c r="N1009" i="8"/>
  <c r="N1010" i="8"/>
  <c r="N1011" i="8"/>
  <c r="N1012" i="8"/>
  <c r="N1013" i="8"/>
  <c r="N1014" i="8"/>
  <c r="N1015" i="8"/>
  <c r="N1016" i="8"/>
  <c r="N1017" i="8"/>
  <c r="N1018" i="8"/>
  <c r="N1019" i="8"/>
  <c r="N1020" i="8"/>
  <c r="N1021" i="8"/>
  <c r="N1022" i="8"/>
  <c r="N1023" i="8"/>
  <c r="N1024" i="8"/>
  <c r="N1025" i="8"/>
  <c r="N1026" i="8"/>
  <c r="N1027" i="8"/>
  <c r="N1028" i="8"/>
  <c r="N1029" i="8"/>
  <c r="N1030" i="8"/>
  <c r="N1031" i="8"/>
  <c r="N1032" i="8"/>
  <c r="N1033" i="8"/>
  <c r="N1034" i="8"/>
  <c r="N1035" i="8"/>
  <c r="N1036" i="8"/>
  <c r="N1037" i="8"/>
  <c r="N1038" i="8"/>
  <c r="N1039" i="8"/>
  <c r="N1040" i="8"/>
  <c r="N1041" i="8"/>
  <c r="N1042" i="8"/>
  <c r="N1043" i="8"/>
  <c r="N1044" i="8"/>
  <c r="N1045" i="8"/>
  <c r="N1046" i="8"/>
  <c r="N1047" i="8"/>
  <c r="N1048" i="8"/>
  <c r="N1049" i="8"/>
  <c r="N1050" i="8"/>
  <c r="N1051" i="8"/>
  <c r="N1052" i="8"/>
  <c r="N1053" i="8"/>
  <c r="N1054" i="8"/>
  <c r="N1055" i="8"/>
  <c r="N1056" i="8"/>
  <c r="N1057" i="8"/>
  <c r="N1058" i="8"/>
  <c r="N1059" i="8"/>
  <c r="N1060" i="8"/>
  <c r="N1061" i="8"/>
  <c r="N1062" i="8"/>
  <c r="N1063" i="8"/>
  <c r="N1064" i="8"/>
  <c r="N1065" i="8"/>
  <c r="N1066" i="8"/>
  <c r="N1067" i="8"/>
  <c r="N1068" i="8"/>
  <c r="N1069" i="8"/>
  <c r="N1070" i="8"/>
  <c r="N1071" i="8"/>
  <c r="N1072" i="8"/>
  <c r="N1073" i="8"/>
  <c r="N1074" i="8"/>
  <c r="N1075" i="8"/>
  <c r="N1076" i="8"/>
  <c r="N1077" i="8"/>
  <c r="N1078" i="8"/>
  <c r="N1079" i="8"/>
  <c r="N1080" i="8"/>
  <c r="N1081" i="8"/>
  <c r="N1082" i="8"/>
  <c r="N1083" i="8"/>
  <c r="N1084" i="8"/>
  <c r="N1085" i="8"/>
  <c r="N1086" i="8"/>
  <c r="N1087" i="8"/>
  <c r="N1088" i="8"/>
  <c r="N1089" i="8"/>
  <c r="N1090" i="8"/>
  <c r="N1091" i="8"/>
  <c r="N1092" i="8"/>
  <c r="N1093" i="8"/>
  <c r="N1094" i="8"/>
  <c r="N1095" i="8"/>
  <c r="N1096" i="8"/>
  <c r="N1097" i="8"/>
  <c r="N1098" i="8"/>
  <c r="N1099" i="8"/>
  <c r="N1100" i="8"/>
  <c r="N1101" i="8"/>
  <c r="N1102" i="8"/>
  <c r="N1103" i="8"/>
  <c r="N1104" i="8"/>
  <c r="N1105" i="8"/>
  <c r="N1106" i="8"/>
  <c r="N1107" i="8"/>
  <c r="N1108" i="8"/>
  <c r="N1109" i="8"/>
  <c r="N1110" i="8"/>
  <c r="N1111" i="8"/>
  <c r="N1112" i="8"/>
  <c r="N1113" i="8"/>
  <c r="N1114" i="8"/>
  <c r="N1115" i="8"/>
  <c r="N1116" i="8"/>
  <c r="N1117" i="8"/>
  <c r="N1118" i="8"/>
  <c r="N1119" i="8"/>
  <c r="N1120" i="8"/>
  <c r="N1121" i="8"/>
  <c r="N1122" i="8"/>
  <c r="N1123" i="8"/>
  <c r="N1124" i="8"/>
  <c r="N1125" i="8"/>
  <c r="N1126" i="8"/>
  <c r="N1127" i="8"/>
  <c r="N1128" i="8"/>
  <c r="N1129" i="8"/>
  <c r="N1130" i="8"/>
  <c r="N1131" i="8"/>
  <c r="N1132" i="8"/>
  <c r="N1133" i="8"/>
  <c r="N1134" i="8"/>
  <c r="N1135" i="8"/>
  <c r="N1136" i="8"/>
  <c r="N1137" i="8"/>
  <c r="N1138" i="8"/>
  <c r="N1139" i="8"/>
  <c r="N1140" i="8"/>
  <c r="N1141" i="8"/>
  <c r="N1142" i="8"/>
  <c r="N1143" i="8"/>
  <c r="N1144" i="8"/>
  <c r="N1145" i="8"/>
  <c r="N1146" i="8"/>
  <c r="N1147" i="8"/>
  <c r="N1148" i="8"/>
  <c r="N1149" i="8"/>
  <c r="N1150" i="8"/>
  <c r="N1151" i="8"/>
  <c r="N1152" i="8"/>
  <c r="N1153" i="8"/>
  <c r="N1154" i="8"/>
  <c r="N1155" i="8"/>
  <c r="N1156" i="8"/>
  <c r="N1157" i="8"/>
  <c r="N1158" i="8"/>
  <c r="N1159" i="8"/>
  <c r="N1160" i="8"/>
  <c r="N1161" i="8"/>
  <c r="N1162" i="8"/>
  <c r="N1163" i="8"/>
  <c r="N1164" i="8"/>
  <c r="N1165" i="8"/>
  <c r="N1166" i="8"/>
  <c r="N1167" i="8"/>
  <c r="N1168" i="8"/>
  <c r="N1169" i="8"/>
  <c r="N1170" i="8"/>
  <c r="N1171" i="8"/>
  <c r="N1172" i="8"/>
  <c r="N1173" i="8"/>
  <c r="N1174" i="8"/>
  <c r="N1175" i="8"/>
  <c r="N1176" i="8"/>
  <c r="N1177" i="8"/>
  <c r="N1178" i="8"/>
  <c r="N1179" i="8"/>
  <c r="N1180" i="8"/>
  <c r="N1181" i="8"/>
  <c r="N1182" i="8"/>
  <c r="N1183" i="8"/>
  <c r="N1184" i="8"/>
  <c r="N1185" i="8"/>
  <c r="N1186" i="8"/>
  <c r="N1187" i="8"/>
  <c r="N1188" i="8"/>
  <c r="N1189" i="8"/>
  <c r="N1190" i="8"/>
  <c r="N1191" i="8"/>
  <c r="N1192" i="8"/>
  <c r="N1193" i="8"/>
  <c r="N1194" i="8"/>
  <c r="N1195" i="8"/>
  <c r="N1196" i="8"/>
  <c r="N1197" i="8"/>
  <c r="N1198" i="8"/>
  <c r="N1199" i="8"/>
  <c r="N1200" i="8"/>
  <c r="N1201" i="8"/>
  <c r="N1202" i="8"/>
  <c r="N1203" i="8"/>
  <c r="N1204" i="8"/>
  <c r="N1205" i="8"/>
  <c r="N1206" i="8"/>
  <c r="N1207" i="8"/>
  <c r="N1208" i="8"/>
  <c r="N1209" i="8"/>
  <c r="N1210" i="8"/>
  <c r="N1211" i="8"/>
  <c r="N1212" i="8"/>
  <c r="N1213" i="8"/>
  <c r="N1214" i="8"/>
  <c r="N1215" i="8"/>
  <c r="N1216" i="8"/>
  <c r="N1217" i="8"/>
  <c r="N1218" i="8"/>
  <c r="N1219" i="8"/>
  <c r="N1220" i="8"/>
  <c r="N1221" i="8"/>
  <c r="N1222" i="8"/>
  <c r="N1223" i="8"/>
  <c r="N1224" i="8"/>
  <c r="N1225" i="8"/>
  <c r="N1226" i="8"/>
  <c r="N1227" i="8"/>
  <c r="N1228" i="8"/>
  <c r="N1229" i="8"/>
  <c r="N1230" i="8"/>
  <c r="N1231" i="8"/>
  <c r="N1232" i="8"/>
  <c r="N1233" i="8"/>
  <c r="N1234" i="8"/>
  <c r="N1235" i="8"/>
  <c r="N1236" i="8"/>
  <c r="N1237" i="8"/>
  <c r="N1238" i="8"/>
  <c r="N1239" i="8"/>
  <c r="N1240" i="8"/>
  <c r="N1241" i="8"/>
  <c r="N1242" i="8"/>
  <c r="N1243" i="8"/>
  <c r="N1244" i="8"/>
  <c r="N1245" i="8"/>
  <c r="N1246" i="8"/>
  <c r="N1247" i="8"/>
  <c r="N1248" i="8"/>
  <c r="N1249" i="8"/>
  <c r="N1250" i="8"/>
  <c r="N1251" i="8"/>
  <c r="N1252" i="8"/>
  <c r="N1253" i="8"/>
  <c r="N1254" i="8"/>
  <c r="N1255" i="8"/>
  <c r="N1256" i="8"/>
  <c r="N1257" i="8"/>
  <c r="N1258" i="8"/>
  <c r="N1259" i="8"/>
  <c r="N1260" i="8"/>
  <c r="N1261" i="8"/>
  <c r="N1262" i="8"/>
  <c r="N1263" i="8"/>
  <c r="N1264" i="8"/>
  <c r="N1265" i="8"/>
  <c r="N1266" i="8"/>
  <c r="N1267" i="8"/>
  <c r="N1268" i="8"/>
  <c r="N1269" i="8"/>
  <c r="N1270" i="8"/>
  <c r="N1271" i="8"/>
  <c r="N1272" i="8"/>
  <c r="N1273" i="8"/>
  <c r="N1274" i="8"/>
  <c r="N1275" i="8"/>
  <c r="N1276" i="8"/>
  <c r="N1277" i="8"/>
  <c r="N1278" i="8"/>
  <c r="N1279" i="8"/>
  <c r="N1280" i="8"/>
  <c r="N1281" i="8"/>
  <c r="N1282" i="8"/>
  <c r="N1283" i="8"/>
  <c r="N1284" i="8"/>
  <c r="N1285" i="8"/>
  <c r="N1286" i="8"/>
  <c r="N1287" i="8"/>
  <c r="N1288" i="8"/>
  <c r="N1289" i="8"/>
  <c r="N1290" i="8"/>
  <c r="N1291" i="8"/>
  <c r="N1292" i="8"/>
  <c r="N1293" i="8"/>
  <c r="N1294" i="8"/>
  <c r="N1295" i="8"/>
  <c r="N1296" i="8"/>
  <c r="N1297" i="8"/>
  <c r="N1298" i="8"/>
  <c r="N1299" i="8"/>
  <c r="N1300" i="8"/>
  <c r="N1301" i="8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M2" i="8"/>
  <c r="L2" i="10"/>
  <c r="M2" i="10" s="1"/>
  <c r="L3" i="10"/>
  <c r="M3" i="10" s="1"/>
  <c r="L4" i="10"/>
  <c r="L5" i="10"/>
  <c r="L6" i="10"/>
  <c r="L2179" i="10"/>
  <c r="L8" i="10"/>
  <c r="L9" i="10"/>
  <c r="L10" i="10"/>
  <c r="M10" i="10" s="1"/>
  <c r="L11" i="10"/>
  <c r="L12" i="10"/>
  <c r="L13" i="10"/>
  <c r="L2172" i="10"/>
  <c r="L15" i="10"/>
  <c r="L16" i="10"/>
  <c r="L17" i="10"/>
  <c r="M17" i="10" s="1"/>
  <c r="L18" i="10"/>
  <c r="L19" i="10"/>
  <c r="L20" i="10"/>
  <c r="L2165" i="10"/>
  <c r="L22" i="10"/>
  <c r="L23" i="10"/>
  <c r="L24" i="10"/>
  <c r="M24" i="10" s="1"/>
  <c r="L25" i="10"/>
  <c r="L26" i="10"/>
  <c r="L27" i="10"/>
  <c r="L2158" i="10"/>
  <c r="L29" i="10"/>
  <c r="L30" i="10"/>
  <c r="L31" i="10"/>
  <c r="M31" i="10" s="1"/>
  <c r="L32" i="10"/>
  <c r="L33" i="10"/>
  <c r="L34" i="10"/>
  <c r="L2151" i="10"/>
  <c r="L36" i="10"/>
  <c r="L37" i="10"/>
  <c r="L38" i="10"/>
  <c r="M38" i="10" s="1"/>
  <c r="L39" i="10"/>
  <c r="L40" i="10"/>
  <c r="L41" i="10"/>
  <c r="L2144" i="10"/>
  <c r="L43" i="10"/>
  <c r="L44" i="10"/>
  <c r="L45" i="10"/>
  <c r="M45" i="10" s="1"/>
  <c r="L46" i="10"/>
  <c r="L47" i="10"/>
  <c r="L48" i="10"/>
  <c r="L2137" i="10"/>
  <c r="L50" i="10"/>
  <c r="L51" i="10"/>
  <c r="L52" i="10"/>
  <c r="M52" i="10" s="1"/>
  <c r="L53" i="10"/>
  <c r="L54" i="10"/>
  <c r="L55" i="10"/>
  <c r="L2130" i="10"/>
  <c r="L57" i="10"/>
  <c r="L58" i="10"/>
  <c r="L59" i="10"/>
  <c r="M59" i="10" s="1"/>
  <c r="L60" i="10"/>
  <c r="L61" i="10"/>
  <c r="L62" i="10"/>
  <c r="L2122" i="10"/>
  <c r="L64" i="10"/>
  <c r="L65" i="10"/>
  <c r="L66" i="10"/>
  <c r="M66" i="10" s="1"/>
  <c r="L67" i="10"/>
  <c r="M67" i="10" s="1"/>
  <c r="L68" i="10"/>
  <c r="L69" i="10"/>
  <c r="L70" i="10"/>
  <c r="L2115" i="10"/>
  <c r="L72" i="10"/>
  <c r="L73" i="10"/>
  <c r="L74" i="10"/>
  <c r="M74" i="10" s="1"/>
  <c r="L75" i="10"/>
  <c r="L76" i="10"/>
  <c r="L77" i="10"/>
  <c r="L2108" i="10"/>
  <c r="L79" i="10"/>
  <c r="L80" i="10"/>
  <c r="L81" i="10"/>
  <c r="M81" i="10" s="1"/>
  <c r="L82" i="10"/>
  <c r="L83" i="10"/>
  <c r="L84" i="10"/>
  <c r="L2101" i="10"/>
  <c r="L86" i="10"/>
  <c r="L87" i="10"/>
  <c r="L88" i="10"/>
  <c r="M88" i="10" s="1"/>
  <c r="L89" i="10"/>
  <c r="L90" i="10"/>
  <c r="L91" i="10"/>
  <c r="L2094" i="10"/>
  <c r="L93" i="10"/>
  <c r="L94" i="10"/>
  <c r="L95" i="10"/>
  <c r="M95" i="10" s="1"/>
  <c r="L96" i="10"/>
  <c r="L97" i="10"/>
  <c r="L98" i="10"/>
  <c r="L2087" i="10"/>
  <c r="L100" i="10"/>
  <c r="L101" i="10"/>
  <c r="L102" i="10"/>
  <c r="M102" i="10" s="1"/>
  <c r="L103" i="10"/>
  <c r="L104" i="10"/>
  <c r="L105" i="10"/>
  <c r="L2080" i="10"/>
  <c r="L107" i="10"/>
  <c r="L108" i="10"/>
  <c r="L109" i="10"/>
  <c r="M109" i="10" s="1"/>
  <c r="L110" i="10"/>
  <c r="L111" i="10"/>
  <c r="L112" i="10"/>
  <c r="L2073" i="10"/>
  <c r="L114" i="10"/>
  <c r="L115" i="10"/>
  <c r="L116" i="10"/>
  <c r="M116" i="10" s="1"/>
  <c r="L117" i="10"/>
  <c r="L118" i="10"/>
  <c r="L119" i="10"/>
  <c r="L2066" i="10"/>
  <c r="L121" i="10"/>
  <c r="L122" i="10"/>
  <c r="L123" i="10"/>
  <c r="M123" i="10" s="1"/>
  <c r="L124" i="10"/>
  <c r="L125" i="10"/>
  <c r="L126" i="10"/>
  <c r="L2058" i="10"/>
  <c r="L128" i="10"/>
  <c r="L129" i="10"/>
  <c r="L130" i="10"/>
  <c r="M130" i="10" s="1"/>
  <c r="L131" i="10"/>
  <c r="M131" i="10" s="1"/>
  <c r="L132" i="10"/>
  <c r="L133" i="10"/>
  <c r="L134" i="10"/>
  <c r="L2051" i="10"/>
  <c r="L136" i="10"/>
  <c r="L137" i="10"/>
  <c r="L138" i="10"/>
  <c r="M138" i="10" s="1"/>
  <c r="L139" i="10"/>
  <c r="L140" i="10"/>
  <c r="L141" i="10"/>
  <c r="L2044" i="10"/>
  <c r="L143" i="10"/>
  <c r="L144" i="10"/>
  <c r="L145" i="10"/>
  <c r="M145" i="10" s="1"/>
  <c r="L146" i="10"/>
  <c r="L147" i="10"/>
  <c r="L148" i="10"/>
  <c r="L2037" i="10"/>
  <c r="L150" i="10"/>
  <c r="L151" i="10"/>
  <c r="L152" i="10"/>
  <c r="M152" i="10" s="1"/>
  <c r="L153" i="10"/>
  <c r="L154" i="10"/>
  <c r="L155" i="10"/>
  <c r="L2030" i="10"/>
  <c r="L157" i="10"/>
  <c r="L158" i="10"/>
  <c r="L159" i="10"/>
  <c r="M159" i="10" s="1"/>
  <c r="L160" i="10"/>
  <c r="L161" i="10"/>
  <c r="L162" i="10"/>
  <c r="L2023" i="10"/>
  <c r="L164" i="10"/>
  <c r="L165" i="10"/>
  <c r="L166" i="10"/>
  <c r="M166" i="10" s="1"/>
  <c r="L167" i="10"/>
  <c r="L168" i="10"/>
  <c r="L169" i="10"/>
  <c r="L2016" i="10"/>
  <c r="L171" i="10"/>
  <c r="L172" i="10"/>
  <c r="L173" i="10"/>
  <c r="M173" i="10" s="1"/>
  <c r="L174" i="10"/>
  <c r="L175" i="10"/>
  <c r="L176" i="10"/>
  <c r="L2009" i="10"/>
  <c r="L178" i="10"/>
  <c r="L179" i="10"/>
  <c r="L180" i="10"/>
  <c r="M180" i="10" s="1"/>
  <c r="L181" i="10"/>
  <c r="L182" i="10"/>
  <c r="L183" i="10"/>
  <c r="L2002" i="10"/>
  <c r="L185" i="10"/>
  <c r="L186" i="10"/>
  <c r="L187" i="10"/>
  <c r="M187" i="10" s="1"/>
  <c r="L188" i="10"/>
  <c r="L189" i="10"/>
  <c r="L190" i="10"/>
  <c r="L1994" i="10"/>
  <c r="L192" i="10"/>
  <c r="L193" i="10"/>
  <c r="L194" i="10"/>
  <c r="M194" i="10" s="1"/>
  <c r="L195" i="10"/>
  <c r="M195" i="10" s="1"/>
  <c r="L196" i="10"/>
  <c r="L197" i="10"/>
  <c r="L198" i="10"/>
  <c r="L1987" i="10"/>
  <c r="L200" i="10"/>
  <c r="L201" i="10"/>
  <c r="L202" i="10"/>
  <c r="M202" i="10" s="1"/>
  <c r="L203" i="10"/>
  <c r="L204" i="10"/>
  <c r="L205" i="10"/>
  <c r="L1980" i="10"/>
  <c r="L207" i="10"/>
  <c r="L208" i="10"/>
  <c r="L209" i="10"/>
  <c r="M209" i="10" s="1"/>
  <c r="L210" i="10"/>
  <c r="L211" i="10"/>
  <c r="L212" i="10"/>
  <c r="L1973" i="10"/>
  <c r="L214" i="10"/>
  <c r="L215" i="10"/>
  <c r="L216" i="10"/>
  <c r="M216" i="10" s="1"/>
  <c r="L217" i="10"/>
  <c r="L218" i="10"/>
  <c r="L219" i="10"/>
  <c r="L1966" i="10"/>
  <c r="L221" i="10"/>
  <c r="L222" i="10"/>
  <c r="L223" i="10"/>
  <c r="M223" i="10" s="1"/>
  <c r="L224" i="10"/>
  <c r="L225" i="10"/>
  <c r="L226" i="10"/>
  <c r="L1959" i="10"/>
  <c r="L228" i="10"/>
  <c r="L229" i="10"/>
  <c r="L230" i="10"/>
  <c r="M230" i="10" s="1"/>
  <c r="L231" i="10"/>
  <c r="L232" i="10"/>
  <c r="L233" i="10"/>
  <c r="L1952" i="10"/>
  <c r="L235" i="10"/>
  <c r="L236" i="10"/>
  <c r="L237" i="10"/>
  <c r="M237" i="10" s="1"/>
  <c r="L238" i="10"/>
  <c r="L239" i="10"/>
  <c r="L240" i="10"/>
  <c r="L1945" i="10"/>
  <c r="L242" i="10"/>
  <c r="L243" i="10"/>
  <c r="L244" i="10"/>
  <c r="M244" i="10" s="1"/>
  <c r="L245" i="10"/>
  <c r="L246" i="10"/>
  <c r="L247" i="10"/>
  <c r="L1938" i="10"/>
  <c r="L249" i="10"/>
  <c r="L250" i="10"/>
  <c r="L251" i="10"/>
  <c r="M251" i="10" s="1"/>
  <c r="L252" i="10"/>
  <c r="L253" i="10"/>
  <c r="L254" i="10"/>
  <c r="L1930" i="10"/>
  <c r="L256" i="10"/>
  <c r="L257" i="10"/>
  <c r="L258" i="10"/>
  <c r="M258" i="10" s="1"/>
  <c r="L259" i="10"/>
  <c r="M259" i="10" s="1"/>
  <c r="L260" i="10"/>
  <c r="L261" i="10"/>
  <c r="L262" i="10"/>
  <c r="L1923" i="10"/>
  <c r="L264" i="10"/>
  <c r="L265" i="10"/>
  <c r="L266" i="10"/>
  <c r="M266" i="10" s="1"/>
  <c r="L267" i="10"/>
  <c r="L268" i="10"/>
  <c r="L269" i="10"/>
  <c r="L1916" i="10"/>
  <c r="L271" i="10"/>
  <c r="L272" i="10"/>
  <c r="L273" i="10"/>
  <c r="M273" i="10" s="1"/>
  <c r="L274" i="10"/>
  <c r="L275" i="10"/>
  <c r="L276" i="10"/>
  <c r="L1909" i="10"/>
  <c r="L278" i="10"/>
  <c r="L279" i="10"/>
  <c r="L280" i="10"/>
  <c r="M280" i="10" s="1"/>
  <c r="L281" i="10"/>
  <c r="L282" i="10"/>
  <c r="L283" i="10"/>
  <c r="L1902" i="10"/>
  <c r="L285" i="10"/>
  <c r="L286" i="10"/>
  <c r="L287" i="10"/>
  <c r="M287" i="10" s="1"/>
  <c r="L288" i="10"/>
  <c r="L289" i="10"/>
  <c r="L290" i="10"/>
  <c r="L1895" i="10"/>
  <c r="L292" i="10"/>
  <c r="L293" i="10"/>
  <c r="L294" i="10"/>
  <c r="M294" i="10" s="1"/>
  <c r="L295" i="10"/>
  <c r="L296" i="10"/>
  <c r="L297" i="10"/>
  <c r="L1888" i="10"/>
  <c r="L299" i="10"/>
  <c r="L300" i="10"/>
  <c r="L301" i="10"/>
  <c r="M301" i="10" s="1"/>
  <c r="L302" i="10"/>
  <c r="L303" i="10"/>
  <c r="L304" i="10"/>
  <c r="L1881" i="10"/>
  <c r="L306" i="10"/>
  <c r="L307" i="10"/>
  <c r="L308" i="10"/>
  <c r="M308" i="10" s="1"/>
  <c r="L309" i="10"/>
  <c r="L310" i="10"/>
  <c r="L311" i="10"/>
  <c r="L1874" i="10"/>
  <c r="L313" i="10"/>
  <c r="L314" i="10"/>
  <c r="L315" i="10"/>
  <c r="M315" i="10" s="1"/>
  <c r="L316" i="10"/>
  <c r="L317" i="10"/>
  <c r="L318" i="10"/>
  <c r="L1866" i="10"/>
  <c r="L320" i="10"/>
  <c r="L321" i="10"/>
  <c r="L322" i="10"/>
  <c r="M322" i="10" s="1"/>
  <c r="L323" i="10"/>
  <c r="M323" i="10" s="1"/>
  <c r="L324" i="10"/>
  <c r="L325" i="10"/>
  <c r="L326" i="10"/>
  <c r="L1858" i="10"/>
  <c r="L328" i="10"/>
  <c r="L329" i="10"/>
  <c r="L330" i="10"/>
  <c r="M330" i="10" s="1"/>
  <c r="L331" i="10"/>
  <c r="L332" i="10"/>
  <c r="L333" i="10"/>
  <c r="L1851" i="10"/>
  <c r="L335" i="10"/>
  <c r="L336" i="10"/>
  <c r="L337" i="10"/>
  <c r="M337" i="10" s="1"/>
  <c r="L338" i="10"/>
  <c r="L339" i="10"/>
  <c r="L340" i="10"/>
  <c r="L1844" i="10"/>
  <c r="L342" i="10"/>
  <c r="L343" i="10"/>
  <c r="L344" i="10"/>
  <c r="M344" i="10" s="1"/>
  <c r="L345" i="10"/>
  <c r="L346" i="10"/>
  <c r="L347" i="10"/>
  <c r="L1837" i="10"/>
  <c r="L349" i="10"/>
  <c r="L350" i="10"/>
  <c r="L351" i="10"/>
  <c r="M351" i="10" s="1"/>
  <c r="L352" i="10"/>
  <c r="L353" i="10"/>
  <c r="L354" i="10"/>
  <c r="L1830" i="10"/>
  <c r="L356" i="10"/>
  <c r="L357" i="10"/>
  <c r="L358" i="10"/>
  <c r="M358" i="10" s="1"/>
  <c r="L359" i="10"/>
  <c r="L360" i="10"/>
  <c r="L361" i="10"/>
  <c r="L1823" i="10"/>
  <c r="L363" i="10"/>
  <c r="L364" i="10"/>
  <c r="L365" i="10"/>
  <c r="M365" i="10" s="1"/>
  <c r="L366" i="10"/>
  <c r="L367" i="10"/>
  <c r="L368" i="10"/>
  <c r="L1816" i="10"/>
  <c r="L370" i="10"/>
  <c r="L371" i="10"/>
  <c r="L372" i="10"/>
  <c r="M372" i="10" s="1"/>
  <c r="L373" i="10"/>
  <c r="L374" i="10"/>
  <c r="L375" i="10"/>
  <c r="L1809" i="10"/>
  <c r="L377" i="10"/>
  <c r="L378" i="10"/>
  <c r="L379" i="10"/>
  <c r="M379" i="10" s="1"/>
  <c r="L380" i="10"/>
  <c r="L381" i="10"/>
  <c r="L382" i="10"/>
  <c r="L1802" i="10"/>
  <c r="L384" i="10"/>
  <c r="L385" i="10"/>
  <c r="L386" i="10"/>
  <c r="M386" i="10" s="1"/>
  <c r="L387" i="10"/>
  <c r="M387" i="10" s="1"/>
  <c r="L388" i="10"/>
  <c r="L389" i="10"/>
  <c r="L390" i="10"/>
  <c r="L1794" i="10"/>
  <c r="L392" i="10"/>
  <c r="L393" i="10"/>
  <c r="L394" i="10"/>
  <c r="M394" i="10" s="1"/>
  <c r="L395" i="10"/>
  <c r="L396" i="10"/>
  <c r="L397" i="10"/>
  <c r="L1787" i="10"/>
  <c r="L399" i="10"/>
  <c r="L400" i="10"/>
  <c r="L401" i="10"/>
  <c r="M401" i="10" s="1"/>
  <c r="L402" i="10"/>
  <c r="L403" i="10"/>
  <c r="L404" i="10"/>
  <c r="L1780" i="10"/>
  <c r="L406" i="10"/>
  <c r="L407" i="10"/>
  <c r="L408" i="10"/>
  <c r="M408" i="10" s="1"/>
  <c r="L409" i="10"/>
  <c r="L410" i="10"/>
  <c r="L411" i="10"/>
  <c r="L1773" i="10"/>
  <c r="L413" i="10"/>
  <c r="L414" i="10"/>
  <c r="L415" i="10"/>
  <c r="M415" i="10" s="1"/>
  <c r="L416" i="10"/>
  <c r="L417" i="10"/>
  <c r="L418" i="10"/>
  <c r="L1766" i="10"/>
  <c r="L420" i="10"/>
  <c r="L421" i="10"/>
  <c r="L422" i="10"/>
  <c r="M422" i="10" s="1"/>
  <c r="L423" i="10"/>
  <c r="L424" i="10"/>
  <c r="L425" i="10"/>
  <c r="L1759" i="10"/>
  <c r="L427" i="10"/>
  <c r="L428" i="10"/>
  <c r="L429" i="10"/>
  <c r="M429" i="10" s="1"/>
  <c r="L430" i="10"/>
  <c r="L431" i="10"/>
  <c r="L432" i="10"/>
  <c r="L1752" i="10"/>
  <c r="L434" i="10"/>
  <c r="L435" i="10"/>
  <c r="L436" i="10"/>
  <c r="M436" i="10" s="1"/>
  <c r="L437" i="10"/>
  <c r="L438" i="10"/>
  <c r="L439" i="10"/>
  <c r="L1745" i="10"/>
  <c r="L441" i="10"/>
  <c r="L442" i="10"/>
  <c r="L443" i="10"/>
  <c r="M443" i="10" s="1"/>
  <c r="L444" i="10"/>
  <c r="L445" i="10"/>
  <c r="L446" i="10"/>
  <c r="L1737" i="10"/>
  <c r="L448" i="10"/>
  <c r="L449" i="10"/>
  <c r="L450" i="10"/>
  <c r="M450" i="10" s="1"/>
  <c r="L451" i="10"/>
  <c r="M451" i="10" s="1"/>
  <c r="L452" i="10"/>
  <c r="L453" i="10"/>
  <c r="L454" i="10"/>
  <c r="L1730" i="10"/>
  <c r="L456" i="10"/>
  <c r="L457" i="10"/>
  <c r="L458" i="10"/>
  <c r="M458" i="10" s="1"/>
  <c r="L459" i="10"/>
  <c r="L460" i="10"/>
  <c r="L461" i="10"/>
  <c r="L1723" i="10"/>
  <c r="L463" i="10"/>
  <c r="L464" i="10"/>
  <c r="L465" i="10"/>
  <c r="M465" i="10" s="1"/>
  <c r="L466" i="10"/>
  <c r="L467" i="10"/>
  <c r="L468" i="10"/>
  <c r="L1716" i="10"/>
  <c r="L470" i="10"/>
  <c r="L471" i="10"/>
  <c r="L472" i="10"/>
  <c r="M472" i="10" s="1"/>
  <c r="L473" i="10"/>
  <c r="L474" i="10"/>
  <c r="L475" i="10"/>
  <c r="L1709" i="10"/>
  <c r="L477" i="10"/>
  <c r="L478" i="10"/>
  <c r="L479" i="10"/>
  <c r="M479" i="10" s="1"/>
  <c r="L480" i="10"/>
  <c r="L481" i="10"/>
  <c r="L482" i="10"/>
  <c r="L1702" i="10"/>
  <c r="L484" i="10"/>
  <c r="L485" i="10"/>
  <c r="L486" i="10"/>
  <c r="M486" i="10" s="1"/>
  <c r="L487" i="10"/>
  <c r="L488" i="10"/>
  <c r="L489" i="10"/>
  <c r="L1695" i="10"/>
  <c r="L491" i="10"/>
  <c r="L492" i="10"/>
  <c r="L493" i="10"/>
  <c r="M493" i="10" s="1"/>
  <c r="L494" i="10"/>
  <c r="L495" i="10"/>
  <c r="L496" i="10"/>
  <c r="L1688" i="10"/>
  <c r="L498" i="10"/>
  <c r="L499" i="10"/>
  <c r="L500" i="10"/>
  <c r="M500" i="10" s="1"/>
  <c r="L501" i="10"/>
  <c r="L502" i="10"/>
  <c r="L503" i="10"/>
  <c r="L1681" i="10"/>
  <c r="L505" i="10"/>
  <c r="L506" i="10"/>
  <c r="L507" i="10"/>
  <c r="M507" i="10" s="1"/>
  <c r="L508" i="10"/>
  <c r="L509" i="10"/>
  <c r="L510" i="10"/>
  <c r="L1673" i="10"/>
  <c r="L512" i="10"/>
  <c r="L513" i="10"/>
  <c r="L514" i="10"/>
  <c r="M514" i="10" s="1"/>
  <c r="L515" i="10"/>
  <c r="M515" i="10" s="1"/>
  <c r="L516" i="10"/>
  <c r="L517" i="10"/>
  <c r="L518" i="10"/>
  <c r="L1665" i="10"/>
  <c r="L520" i="10"/>
  <c r="L521" i="10"/>
  <c r="L522" i="10"/>
  <c r="M522" i="10" s="1"/>
  <c r="L523" i="10"/>
  <c r="L524" i="10"/>
  <c r="L525" i="10"/>
  <c r="L1658" i="10"/>
  <c r="L527" i="10"/>
  <c r="L528" i="10"/>
  <c r="L529" i="10"/>
  <c r="M529" i="10" s="1"/>
  <c r="L530" i="10"/>
  <c r="L531" i="10"/>
  <c r="L532" i="10"/>
  <c r="L1651" i="10"/>
  <c r="L534" i="10"/>
  <c r="L535" i="10"/>
  <c r="L536" i="10"/>
  <c r="M536" i="10" s="1"/>
  <c r="L537" i="10"/>
  <c r="L538" i="10"/>
  <c r="L539" i="10"/>
  <c r="L1644" i="10"/>
  <c r="L541" i="10"/>
  <c r="L542" i="10"/>
  <c r="L543" i="10"/>
  <c r="M543" i="10" s="1"/>
  <c r="L544" i="10"/>
  <c r="L545" i="10"/>
  <c r="L546" i="10"/>
  <c r="L1637" i="10"/>
  <c r="L548" i="10"/>
  <c r="L549" i="10"/>
  <c r="L550" i="10"/>
  <c r="M550" i="10" s="1"/>
  <c r="L551" i="10"/>
  <c r="L552" i="10"/>
  <c r="L553" i="10"/>
  <c r="L1630" i="10"/>
  <c r="L555" i="10"/>
  <c r="L556" i="10"/>
  <c r="L557" i="10"/>
  <c r="M557" i="10" s="1"/>
  <c r="L558" i="10"/>
  <c r="L559" i="10"/>
  <c r="L560" i="10"/>
  <c r="L1623" i="10"/>
  <c r="L562" i="10"/>
  <c r="L563" i="10"/>
  <c r="L564" i="10"/>
  <c r="M564" i="10" s="1"/>
  <c r="L565" i="10"/>
  <c r="L566" i="10"/>
  <c r="L567" i="10"/>
  <c r="L1616" i="10"/>
  <c r="L569" i="10"/>
  <c r="L570" i="10"/>
  <c r="L571" i="10"/>
  <c r="M571" i="10" s="1"/>
  <c r="L572" i="10"/>
  <c r="L573" i="10"/>
  <c r="L574" i="10"/>
  <c r="L1609" i="10"/>
  <c r="L576" i="10"/>
  <c r="L577" i="10"/>
  <c r="L578" i="10"/>
  <c r="M578" i="10" s="1"/>
  <c r="L579" i="10"/>
  <c r="M579" i="10" s="1"/>
  <c r="L580" i="10"/>
  <c r="L581" i="10"/>
  <c r="L582" i="10"/>
  <c r="L1601" i="10"/>
  <c r="L584" i="10"/>
  <c r="L585" i="10"/>
  <c r="L586" i="10"/>
  <c r="M586" i="10" s="1"/>
  <c r="L587" i="10"/>
  <c r="L588" i="10"/>
  <c r="L589" i="10"/>
  <c r="L1594" i="10"/>
  <c r="L591" i="10"/>
  <c r="L592" i="10"/>
  <c r="L593" i="10"/>
  <c r="M593" i="10" s="1"/>
  <c r="L594" i="10"/>
  <c r="L595" i="10"/>
  <c r="L596" i="10"/>
  <c r="L1587" i="10"/>
  <c r="L598" i="10"/>
  <c r="L599" i="10"/>
  <c r="L600" i="10"/>
  <c r="M600" i="10" s="1"/>
  <c r="L601" i="10"/>
  <c r="L602" i="10"/>
  <c r="L603" i="10"/>
  <c r="L1580" i="10"/>
  <c r="L605" i="10"/>
  <c r="L606" i="10"/>
  <c r="L607" i="10"/>
  <c r="M607" i="10" s="1"/>
  <c r="L608" i="10"/>
  <c r="L609" i="10"/>
  <c r="L610" i="10"/>
  <c r="L1573" i="10"/>
  <c r="L612" i="10"/>
  <c r="L613" i="10"/>
  <c r="L614" i="10"/>
  <c r="M614" i="10" s="1"/>
  <c r="L615" i="10"/>
  <c r="L616" i="10"/>
  <c r="L617" i="10"/>
  <c r="L1566" i="10"/>
  <c r="L619" i="10"/>
  <c r="L620" i="10"/>
  <c r="L621" i="10"/>
  <c r="M621" i="10" s="1"/>
  <c r="L622" i="10"/>
  <c r="L623" i="10"/>
  <c r="L624" i="10"/>
  <c r="L1559" i="10"/>
  <c r="L626" i="10"/>
  <c r="L627" i="10"/>
  <c r="L628" i="10"/>
  <c r="M628" i="10" s="1"/>
  <c r="L629" i="10"/>
  <c r="L630" i="10"/>
  <c r="L631" i="10"/>
  <c r="L1552" i="10"/>
  <c r="L633" i="10"/>
  <c r="L634" i="10"/>
  <c r="L635" i="10"/>
  <c r="M635" i="10" s="1"/>
  <c r="L636" i="10"/>
  <c r="L637" i="10"/>
  <c r="L638" i="10"/>
  <c r="L1545" i="10"/>
  <c r="L640" i="10"/>
  <c r="L641" i="10"/>
  <c r="L642" i="10"/>
  <c r="M642" i="10" s="1"/>
  <c r="L643" i="10"/>
  <c r="M643" i="10" s="1"/>
  <c r="L644" i="10"/>
  <c r="L645" i="10"/>
  <c r="L646" i="10"/>
  <c r="L1537" i="10"/>
  <c r="L648" i="10"/>
  <c r="L649" i="10"/>
  <c r="L650" i="10"/>
  <c r="M650" i="10" s="1"/>
  <c r="L651" i="10"/>
  <c r="L652" i="10"/>
  <c r="L653" i="10"/>
  <c r="L1530" i="10"/>
  <c r="L655" i="10"/>
  <c r="L656" i="10"/>
  <c r="L657" i="10"/>
  <c r="M657" i="10" s="1"/>
  <c r="L658" i="10"/>
  <c r="L659" i="10"/>
  <c r="L660" i="10"/>
  <c r="L1523" i="10"/>
  <c r="L662" i="10"/>
  <c r="L663" i="10"/>
  <c r="L664" i="10"/>
  <c r="M664" i="10" s="1"/>
  <c r="L665" i="10"/>
  <c r="L666" i="10"/>
  <c r="L667" i="10"/>
  <c r="L1516" i="10"/>
  <c r="L669" i="10"/>
  <c r="L670" i="10"/>
  <c r="L671" i="10"/>
  <c r="M671" i="10" s="1"/>
  <c r="L672" i="10"/>
  <c r="L673" i="10"/>
  <c r="L674" i="10"/>
  <c r="L1509" i="10"/>
  <c r="L676" i="10"/>
  <c r="L677" i="10"/>
  <c r="L678" i="10"/>
  <c r="M678" i="10" s="1"/>
  <c r="L679" i="10"/>
  <c r="L680" i="10"/>
  <c r="L681" i="10"/>
  <c r="L1502" i="10"/>
  <c r="L683" i="10"/>
  <c r="L684" i="10"/>
  <c r="L685" i="10"/>
  <c r="M685" i="10" s="1"/>
  <c r="L686" i="10"/>
  <c r="L687" i="10"/>
  <c r="L688" i="10"/>
  <c r="L1495" i="10"/>
  <c r="L690" i="10"/>
  <c r="L691" i="10"/>
  <c r="L692" i="10"/>
  <c r="M692" i="10" s="1"/>
  <c r="L693" i="10"/>
  <c r="L694" i="10"/>
  <c r="L695" i="10"/>
  <c r="L1488" i="10"/>
  <c r="L697" i="10"/>
  <c r="L698" i="10"/>
  <c r="L699" i="10"/>
  <c r="M699" i="10" s="1"/>
  <c r="L700" i="10"/>
  <c r="L701" i="10"/>
  <c r="L702" i="10"/>
  <c r="L1481" i="10"/>
  <c r="L704" i="10"/>
  <c r="L705" i="10"/>
  <c r="L706" i="10"/>
  <c r="M706" i="10" s="1"/>
  <c r="L707" i="10"/>
  <c r="M707" i="10" s="1"/>
  <c r="L708" i="10"/>
  <c r="L709" i="10"/>
  <c r="L710" i="10"/>
  <c r="L1473" i="10"/>
  <c r="L712" i="10"/>
  <c r="L713" i="10"/>
  <c r="L714" i="10"/>
  <c r="M714" i="10" s="1"/>
  <c r="L715" i="10"/>
  <c r="L716" i="10"/>
  <c r="L717" i="10"/>
  <c r="L1466" i="10"/>
  <c r="L719" i="10"/>
  <c r="L720" i="10"/>
  <c r="L721" i="10"/>
  <c r="M721" i="10" s="1"/>
  <c r="L722" i="10"/>
  <c r="L723" i="10"/>
  <c r="L724" i="10"/>
  <c r="L1459" i="10"/>
  <c r="L726" i="10"/>
  <c r="L727" i="10"/>
  <c r="L728" i="10"/>
  <c r="M728" i="10" s="1"/>
  <c r="L729" i="10"/>
  <c r="L730" i="10"/>
  <c r="L731" i="10"/>
  <c r="L1452" i="10"/>
  <c r="L733" i="10"/>
  <c r="L734" i="10"/>
  <c r="L735" i="10"/>
  <c r="M735" i="10" s="1"/>
  <c r="L736" i="10"/>
  <c r="L737" i="10"/>
  <c r="L738" i="10"/>
  <c r="L1445" i="10"/>
  <c r="L740" i="10"/>
  <c r="L741" i="10"/>
  <c r="L742" i="10"/>
  <c r="M742" i="10" s="1"/>
  <c r="L743" i="10"/>
  <c r="L744" i="10"/>
  <c r="L745" i="10"/>
  <c r="L1438" i="10"/>
  <c r="L747" i="10"/>
  <c r="L748" i="10"/>
  <c r="L749" i="10"/>
  <c r="M749" i="10" s="1"/>
  <c r="L750" i="10"/>
  <c r="L751" i="10"/>
  <c r="L752" i="10"/>
  <c r="L1431" i="10"/>
  <c r="L754" i="10"/>
  <c r="L755" i="10"/>
  <c r="L756" i="10"/>
  <c r="M756" i="10" s="1"/>
  <c r="L757" i="10"/>
  <c r="L758" i="10"/>
  <c r="L759" i="10"/>
  <c r="L1424" i="10"/>
  <c r="L761" i="10"/>
  <c r="L762" i="10"/>
  <c r="L763" i="10"/>
  <c r="M763" i="10" s="1"/>
  <c r="L764" i="10"/>
  <c r="L765" i="10"/>
  <c r="L766" i="10"/>
  <c r="L1416" i="10"/>
  <c r="L768" i="10"/>
  <c r="L769" i="10"/>
  <c r="L770" i="10"/>
  <c r="M770" i="10" s="1"/>
  <c r="L771" i="10"/>
  <c r="M771" i="10" s="1"/>
  <c r="L772" i="10"/>
  <c r="L773" i="10"/>
  <c r="L774" i="10"/>
  <c r="L1409" i="10"/>
  <c r="L776" i="10"/>
  <c r="L777" i="10"/>
  <c r="L778" i="10"/>
  <c r="M778" i="10" s="1"/>
  <c r="L779" i="10"/>
  <c r="L780" i="10"/>
  <c r="L781" i="10"/>
  <c r="L1402" i="10"/>
  <c r="L783" i="10"/>
  <c r="L784" i="10"/>
  <c r="L785" i="10"/>
  <c r="M785" i="10" s="1"/>
  <c r="L786" i="10"/>
  <c r="L787" i="10"/>
  <c r="L788" i="10"/>
  <c r="L1395" i="10"/>
  <c r="L790" i="10"/>
  <c r="L791" i="10"/>
  <c r="L792" i="10"/>
  <c r="M792" i="10" s="1"/>
  <c r="L793" i="10"/>
  <c r="L794" i="10"/>
  <c r="L795" i="10"/>
  <c r="L1388" i="10"/>
  <c r="L797" i="10"/>
  <c r="L798" i="10"/>
  <c r="L799" i="10"/>
  <c r="M799" i="10" s="1"/>
  <c r="L800" i="10"/>
  <c r="L801" i="10"/>
  <c r="L802" i="10"/>
  <c r="L1381" i="10"/>
  <c r="L804" i="10"/>
  <c r="L805" i="10"/>
  <c r="L806" i="10"/>
  <c r="M806" i="10" s="1"/>
  <c r="L807" i="10"/>
  <c r="L808" i="10"/>
  <c r="L809" i="10"/>
  <c r="L1374" i="10"/>
  <c r="L811" i="10"/>
  <c r="L812" i="10"/>
  <c r="L813" i="10"/>
  <c r="M813" i="10" s="1"/>
  <c r="L814" i="10"/>
  <c r="L815" i="10"/>
  <c r="L816" i="10"/>
  <c r="L1367" i="10"/>
  <c r="L818" i="10"/>
  <c r="L819" i="10"/>
  <c r="L820" i="10"/>
  <c r="M820" i="10" s="1"/>
  <c r="L821" i="10"/>
  <c r="L822" i="10"/>
  <c r="L823" i="10"/>
  <c r="L1360" i="10"/>
  <c r="L825" i="10"/>
  <c r="L826" i="10"/>
  <c r="L827" i="10"/>
  <c r="M827" i="10" s="1"/>
  <c r="L828" i="10"/>
  <c r="L829" i="10"/>
  <c r="L830" i="10"/>
  <c r="L1352" i="10"/>
  <c r="L832" i="10"/>
  <c r="L833" i="10"/>
  <c r="L834" i="10"/>
  <c r="M834" i="10" s="1"/>
  <c r="L835" i="10"/>
  <c r="M835" i="10" s="1"/>
  <c r="L836" i="10"/>
  <c r="L837" i="10"/>
  <c r="L838" i="10"/>
  <c r="L1345" i="10"/>
  <c r="L840" i="10"/>
  <c r="L841" i="10"/>
  <c r="L842" i="10"/>
  <c r="M842" i="10" s="1"/>
  <c r="L843" i="10"/>
  <c r="L844" i="10"/>
  <c r="L845" i="10"/>
  <c r="L1338" i="10"/>
  <c r="L847" i="10"/>
  <c r="L848" i="10"/>
  <c r="L849" i="10"/>
  <c r="M849" i="10" s="1"/>
  <c r="L850" i="10"/>
  <c r="L851" i="10"/>
  <c r="L852" i="10"/>
  <c r="L1331" i="10"/>
  <c r="L854" i="10"/>
  <c r="L855" i="10"/>
  <c r="L856" i="10"/>
  <c r="M856" i="10" s="1"/>
  <c r="L857" i="10"/>
  <c r="L858" i="10"/>
  <c r="L859" i="10"/>
  <c r="L1324" i="10"/>
  <c r="L861" i="10"/>
  <c r="L862" i="10"/>
  <c r="L863" i="10"/>
  <c r="M863" i="10" s="1"/>
  <c r="L864" i="10"/>
  <c r="L865" i="10"/>
  <c r="L866" i="10"/>
  <c r="L1317" i="10"/>
  <c r="L868" i="10"/>
  <c r="L869" i="10"/>
  <c r="L870" i="10"/>
  <c r="M870" i="10" s="1"/>
  <c r="L871" i="10"/>
  <c r="L872" i="10"/>
  <c r="L873" i="10"/>
  <c r="L1310" i="10"/>
  <c r="L875" i="10"/>
  <c r="L876" i="10"/>
  <c r="L877" i="10"/>
  <c r="M877" i="10" s="1"/>
  <c r="L878" i="10"/>
  <c r="L879" i="10"/>
  <c r="L880" i="10"/>
  <c r="L1303" i="10"/>
  <c r="L882" i="10"/>
  <c r="L883" i="10"/>
  <c r="L884" i="10"/>
  <c r="M884" i="10" s="1"/>
  <c r="L885" i="10"/>
  <c r="L886" i="10"/>
  <c r="L887" i="10"/>
  <c r="L1295" i="10"/>
  <c r="L889" i="10"/>
  <c r="L890" i="10"/>
  <c r="L891" i="10"/>
  <c r="M891" i="10" s="1"/>
  <c r="L892" i="10"/>
  <c r="L893" i="10"/>
  <c r="L894" i="10"/>
  <c r="L1287" i="10"/>
  <c r="L896" i="10"/>
  <c r="L897" i="10"/>
  <c r="L898" i="10"/>
  <c r="M898" i="10" s="1"/>
  <c r="L899" i="10"/>
  <c r="M899" i="10" s="1"/>
  <c r="L900" i="10"/>
  <c r="L901" i="10"/>
  <c r="L902" i="10"/>
  <c r="L1280" i="10"/>
  <c r="L904" i="10"/>
  <c r="L905" i="10"/>
  <c r="L906" i="10"/>
  <c r="M906" i="10" s="1"/>
  <c r="L907" i="10"/>
  <c r="L908" i="10"/>
  <c r="L909" i="10"/>
  <c r="L1273" i="10"/>
  <c r="L911" i="10"/>
  <c r="L912" i="10"/>
  <c r="L913" i="10"/>
  <c r="M913" i="10" s="1"/>
  <c r="L914" i="10"/>
  <c r="L915" i="10"/>
  <c r="L916" i="10"/>
  <c r="L1266" i="10"/>
  <c r="L918" i="10"/>
  <c r="L919" i="10"/>
  <c r="L920" i="10"/>
  <c r="M920" i="10" s="1"/>
  <c r="L921" i="10"/>
  <c r="L922" i="10"/>
  <c r="L923" i="10"/>
  <c r="L1259" i="10"/>
  <c r="L925" i="10"/>
  <c r="L926" i="10"/>
  <c r="L927" i="10"/>
  <c r="M927" i="10" s="1"/>
  <c r="L928" i="10"/>
  <c r="L929" i="10"/>
  <c r="L930" i="10"/>
  <c r="L1252" i="10"/>
  <c r="L932" i="10"/>
  <c r="L933" i="10"/>
  <c r="L934" i="10"/>
  <c r="M934" i="10" s="1"/>
  <c r="L935" i="10"/>
  <c r="L936" i="10"/>
  <c r="L937" i="10"/>
  <c r="L1245" i="10"/>
  <c r="L939" i="10"/>
  <c r="L940" i="10"/>
  <c r="L941" i="10"/>
  <c r="M941" i="10" s="1"/>
  <c r="L942" i="10"/>
  <c r="L943" i="10"/>
  <c r="L944" i="10"/>
  <c r="L1238" i="10"/>
  <c r="L946" i="10"/>
  <c r="L947" i="10"/>
  <c r="L948" i="10"/>
  <c r="M948" i="10" s="1"/>
  <c r="L949" i="10"/>
  <c r="L950" i="10"/>
  <c r="L951" i="10"/>
  <c r="L1231" i="10"/>
  <c r="L953" i="10"/>
  <c r="L954" i="10"/>
  <c r="L955" i="10"/>
  <c r="M955" i="10" s="1"/>
  <c r="L956" i="10"/>
  <c r="L957" i="10"/>
  <c r="L958" i="10"/>
  <c r="L1223" i="10"/>
  <c r="L960" i="10"/>
  <c r="L961" i="10"/>
  <c r="L962" i="10"/>
  <c r="M962" i="10" s="1"/>
  <c r="L963" i="10"/>
  <c r="M963" i="10" s="1"/>
  <c r="L964" i="10"/>
  <c r="L965" i="10"/>
  <c r="L966" i="10"/>
  <c r="L1216" i="10"/>
  <c r="L968" i="10"/>
  <c r="L969" i="10"/>
  <c r="L970" i="10"/>
  <c r="M970" i="10" s="1"/>
  <c r="L971" i="10"/>
  <c r="M971" i="10" s="1"/>
  <c r="L972" i="10"/>
  <c r="L973" i="10"/>
  <c r="L974" i="10"/>
  <c r="L1209" i="10"/>
  <c r="L976" i="10"/>
  <c r="L977" i="10"/>
  <c r="L978" i="10"/>
  <c r="M978" i="10" s="1"/>
  <c r="L979" i="10"/>
  <c r="L980" i="10"/>
  <c r="L981" i="10"/>
  <c r="L1202" i="10"/>
  <c r="L983" i="10"/>
  <c r="L984" i="10"/>
  <c r="L985" i="10"/>
  <c r="M985" i="10" s="1"/>
  <c r="L986" i="10"/>
  <c r="L987" i="10"/>
  <c r="L988" i="10"/>
  <c r="L1195" i="10"/>
  <c r="L990" i="10"/>
  <c r="L991" i="10"/>
  <c r="L992" i="10"/>
  <c r="M992" i="10" s="1"/>
  <c r="L993" i="10"/>
  <c r="L994" i="10"/>
  <c r="L995" i="10"/>
  <c r="L1188" i="10"/>
  <c r="L997" i="10"/>
  <c r="L998" i="10"/>
  <c r="L999" i="10"/>
  <c r="M999" i="10" s="1"/>
  <c r="L1000" i="10"/>
  <c r="L1001" i="10"/>
  <c r="L1002" i="10"/>
  <c r="L1181" i="10"/>
  <c r="L1004" i="10"/>
  <c r="L1005" i="10"/>
  <c r="L1006" i="10"/>
  <c r="M1006" i="10" s="1"/>
  <c r="L1007" i="10"/>
  <c r="L1008" i="10"/>
  <c r="L1009" i="10"/>
  <c r="L1174" i="10"/>
  <c r="L1011" i="10"/>
  <c r="L1012" i="10"/>
  <c r="L1013" i="10"/>
  <c r="M1013" i="10" s="1"/>
  <c r="L1014" i="10"/>
  <c r="L1015" i="10"/>
  <c r="L1016" i="10"/>
  <c r="L1167" i="10"/>
  <c r="L1018" i="10"/>
  <c r="L1019" i="10"/>
  <c r="L1020" i="10"/>
  <c r="M1020" i="10" s="1"/>
  <c r="L1021" i="10"/>
  <c r="L1022" i="10"/>
  <c r="L1023" i="10"/>
  <c r="L1159" i="10"/>
  <c r="L1025" i="10"/>
  <c r="L1026" i="10"/>
  <c r="L1027" i="10"/>
  <c r="M1027" i="10" s="1"/>
  <c r="L1028" i="10"/>
  <c r="L1029" i="10"/>
  <c r="L1030" i="10"/>
  <c r="L1152" i="10"/>
  <c r="L1032" i="10"/>
  <c r="L1033" i="10"/>
  <c r="L1034" i="10"/>
  <c r="M1034" i="10" s="1"/>
  <c r="L1035" i="10"/>
  <c r="M1035" i="10" s="1"/>
  <c r="L1036" i="10"/>
  <c r="L1037" i="10"/>
  <c r="L1038" i="10"/>
  <c r="L1145" i="10"/>
  <c r="L1040" i="10"/>
  <c r="L1041" i="10"/>
  <c r="L1042" i="10"/>
  <c r="M1042" i="10" s="1"/>
  <c r="L1043" i="10"/>
  <c r="L1044" i="10"/>
  <c r="L1045" i="10"/>
  <c r="L1138" i="10"/>
  <c r="L1047" i="10"/>
  <c r="L1048" i="10"/>
  <c r="L1049" i="10"/>
  <c r="M1049" i="10" s="1"/>
  <c r="L1050" i="10"/>
  <c r="L1051" i="10"/>
  <c r="L1052" i="10"/>
  <c r="L1131" i="10"/>
  <c r="L1054" i="10"/>
  <c r="L1055" i="10"/>
  <c r="L1056" i="10"/>
  <c r="M1056" i="10" s="1"/>
  <c r="L1057" i="10"/>
  <c r="L1058" i="10"/>
  <c r="L1059" i="10"/>
  <c r="L1124" i="10"/>
  <c r="L1061" i="10"/>
  <c r="L1062" i="10"/>
  <c r="L1063" i="10"/>
  <c r="M1063" i="10" s="1"/>
  <c r="L1064" i="10"/>
  <c r="L1065" i="10"/>
  <c r="L1066" i="10"/>
  <c r="L1117" i="10"/>
  <c r="L1068" i="10"/>
  <c r="L1069" i="10"/>
  <c r="L1070" i="10"/>
  <c r="M1070" i="10" s="1"/>
  <c r="L1071" i="10"/>
  <c r="L1072" i="10"/>
  <c r="L1073" i="10"/>
  <c r="L1110" i="10"/>
  <c r="L1075" i="10"/>
  <c r="L1076" i="10"/>
  <c r="L1077" i="10"/>
  <c r="M1077" i="10" s="1"/>
  <c r="L1078" i="10"/>
  <c r="L1079" i="10"/>
  <c r="L1080" i="10"/>
  <c r="L1103" i="10"/>
  <c r="L1082" i="10"/>
  <c r="L1083" i="10"/>
  <c r="L1084" i="10"/>
  <c r="M1084" i="10" s="1"/>
  <c r="L1085" i="10"/>
  <c r="L1086" i="10"/>
  <c r="L1087" i="10"/>
  <c r="L1095" i="10"/>
  <c r="L1089" i="10"/>
  <c r="L1090" i="10"/>
  <c r="L1091" i="10"/>
  <c r="M1091" i="10" s="1"/>
  <c r="L1092" i="10"/>
  <c r="L1093" i="10"/>
  <c r="L1094" i="10"/>
  <c r="L1088" i="10"/>
  <c r="L1096" i="10"/>
  <c r="L1097" i="10"/>
  <c r="L1098" i="10"/>
  <c r="M1098" i="10" s="1"/>
  <c r="L1099" i="10"/>
  <c r="M1099" i="10" s="1"/>
  <c r="L1100" i="10"/>
  <c r="L1101" i="10"/>
  <c r="L1102" i="10"/>
  <c r="L1081" i="10"/>
  <c r="L1104" i="10"/>
  <c r="L1105" i="10"/>
  <c r="L1106" i="10"/>
  <c r="M1106" i="10" s="1"/>
  <c r="L1107" i="10"/>
  <c r="L1108" i="10"/>
  <c r="L1109" i="10"/>
  <c r="L1074" i="10"/>
  <c r="L1111" i="10"/>
  <c r="L1112" i="10"/>
  <c r="L1113" i="10"/>
  <c r="M1113" i="10" s="1"/>
  <c r="L1114" i="10"/>
  <c r="L1115" i="10"/>
  <c r="L1116" i="10"/>
  <c r="L1067" i="10"/>
  <c r="L1118" i="10"/>
  <c r="L1119" i="10"/>
  <c r="L1120" i="10"/>
  <c r="M1120" i="10" s="1"/>
  <c r="L1121" i="10"/>
  <c r="L1122" i="10"/>
  <c r="L1123" i="10"/>
  <c r="L1060" i="10"/>
  <c r="L1125" i="10"/>
  <c r="L1126" i="10"/>
  <c r="L1127" i="10"/>
  <c r="M1127" i="10" s="1"/>
  <c r="L1128" i="10"/>
  <c r="L1129" i="10"/>
  <c r="L1130" i="10"/>
  <c r="L1053" i="10"/>
  <c r="L1132" i="10"/>
  <c r="L1133" i="10"/>
  <c r="L1134" i="10"/>
  <c r="M1134" i="10" s="1"/>
  <c r="L1135" i="10"/>
  <c r="L1136" i="10"/>
  <c r="L1137" i="10"/>
  <c r="L1046" i="10"/>
  <c r="L1139" i="10"/>
  <c r="L1140" i="10"/>
  <c r="L1141" i="10"/>
  <c r="M1141" i="10" s="1"/>
  <c r="L1142" i="10"/>
  <c r="L1143" i="10"/>
  <c r="L1144" i="10"/>
  <c r="L1039" i="10"/>
  <c r="L1146" i="10"/>
  <c r="L1147" i="10"/>
  <c r="L1148" i="10"/>
  <c r="M1148" i="10" s="1"/>
  <c r="L1149" i="10"/>
  <c r="L1150" i="10"/>
  <c r="L1151" i="10"/>
  <c r="L1031" i="10"/>
  <c r="L1153" i="10"/>
  <c r="L1154" i="10"/>
  <c r="L1155" i="10"/>
  <c r="M1155" i="10" s="1"/>
  <c r="L1156" i="10"/>
  <c r="L1157" i="10"/>
  <c r="L1158" i="10"/>
  <c r="L1024" i="10"/>
  <c r="L1160" i="10"/>
  <c r="L1161" i="10"/>
  <c r="L1162" i="10"/>
  <c r="M1162" i="10" s="1"/>
  <c r="L1163" i="10"/>
  <c r="M1163" i="10" s="1"/>
  <c r="L1164" i="10"/>
  <c r="L1165" i="10"/>
  <c r="L1166" i="10"/>
  <c r="L1017" i="10"/>
  <c r="L1168" i="10"/>
  <c r="L1169" i="10"/>
  <c r="L1170" i="10"/>
  <c r="M1170" i="10" s="1"/>
  <c r="L1171" i="10"/>
  <c r="L1172" i="10"/>
  <c r="L1173" i="10"/>
  <c r="L1010" i="10"/>
  <c r="L1175" i="10"/>
  <c r="L1176" i="10"/>
  <c r="L1177" i="10"/>
  <c r="M1177" i="10" s="1"/>
  <c r="L1178" i="10"/>
  <c r="L1179" i="10"/>
  <c r="L1180" i="10"/>
  <c r="L1003" i="10"/>
  <c r="L1182" i="10"/>
  <c r="L1183" i="10"/>
  <c r="L1184" i="10"/>
  <c r="M1184" i="10" s="1"/>
  <c r="L1185" i="10"/>
  <c r="L1186" i="10"/>
  <c r="L1187" i="10"/>
  <c r="L996" i="10"/>
  <c r="L1189" i="10"/>
  <c r="L1190" i="10"/>
  <c r="L1191" i="10"/>
  <c r="M1191" i="10" s="1"/>
  <c r="L1192" i="10"/>
  <c r="L1193" i="10"/>
  <c r="L1194" i="10"/>
  <c r="L989" i="10"/>
  <c r="L1196" i="10"/>
  <c r="L1197" i="10"/>
  <c r="L1198" i="10"/>
  <c r="M1198" i="10" s="1"/>
  <c r="L1199" i="10"/>
  <c r="L1200" i="10"/>
  <c r="L1201" i="10"/>
  <c r="L982" i="10"/>
  <c r="L1203" i="10"/>
  <c r="L1204" i="10"/>
  <c r="L1205" i="10"/>
  <c r="M1205" i="10" s="1"/>
  <c r="L1206" i="10"/>
  <c r="L1207" i="10"/>
  <c r="L1208" i="10"/>
  <c r="L975" i="10"/>
  <c r="L1210" i="10"/>
  <c r="L1211" i="10"/>
  <c r="L1212" i="10"/>
  <c r="M1212" i="10" s="1"/>
  <c r="L1213" i="10"/>
  <c r="L1214" i="10"/>
  <c r="L1215" i="10"/>
  <c r="L967" i="10"/>
  <c r="L1217" i="10"/>
  <c r="L1218" i="10"/>
  <c r="L1219" i="10"/>
  <c r="M1219" i="10" s="1"/>
  <c r="L1220" i="10"/>
  <c r="L1221" i="10"/>
  <c r="L1222" i="10"/>
  <c r="L959" i="10"/>
  <c r="L1224" i="10"/>
  <c r="L1225" i="10"/>
  <c r="L1226" i="10"/>
  <c r="M1226" i="10" s="1"/>
  <c r="L1227" i="10"/>
  <c r="M1227" i="10" s="1"/>
  <c r="L1228" i="10"/>
  <c r="L1229" i="10"/>
  <c r="L1230" i="10"/>
  <c r="L952" i="10"/>
  <c r="L1232" i="10"/>
  <c r="L1233" i="10"/>
  <c r="L1234" i="10"/>
  <c r="M1234" i="10" s="1"/>
  <c r="L1235" i="10"/>
  <c r="L1236" i="10"/>
  <c r="L1237" i="10"/>
  <c r="L945" i="10"/>
  <c r="L1239" i="10"/>
  <c r="L1240" i="10"/>
  <c r="L1241" i="10"/>
  <c r="M1241" i="10" s="1"/>
  <c r="L1242" i="10"/>
  <c r="L1243" i="10"/>
  <c r="L1244" i="10"/>
  <c r="L938" i="10"/>
  <c r="L1246" i="10"/>
  <c r="L1247" i="10"/>
  <c r="L1248" i="10"/>
  <c r="M1248" i="10" s="1"/>
  <c r="L1249" i="10"/>
  <c r="L1250" i="10"/>
  <c r="L1251" i="10"/>
  <c r="L931" i="10"/>
  <c r="L1253" i="10"/>
  <c r="L1254" i="10"/>
  <c r="L1255" i="10"/>
  <c r="M1255" i="10" s="1"/>
  <c r="L1256" i="10"/>
  <c r="L1257" i="10"/>
  <c r="L1258" i="10"/>
  <c r="L924" i="10"/>
  <c r="L1260" i="10"/>
  <c r="L1261" i="10"/>
  <c r="L1262" i="10"/>
  <c r="M1262" i="10" s="1"/>
  <c r="L1263" i="10"/>
  <c r="L1264" i="10"/>
  <c r="L1265" i="10"/>
  <c r="L917" i="10"/>
  <c r="L1267" i="10"/>
  <c r="L1268" i="10"/>
  <c r="L1269" i="10"/>
  <c r="M1269" i="10" s="1"/>
  <c r="L1270" i="10"/>
  <c r="L1271" i="10"/>
  <c r="L1272" i="10"/>
  <c r="L910" i="10"/>
  <c r="L1274" i="10"/>
  <c r="L1275" i="10"/>
  <c r="L1276" i="10"/>
  <c r="M1276" i="10" s="1"/>
  <c r="L1277" i="10"/>
  <c r="L1278" i="10"/>
  <c r="L1279" i="10"/>
  <c r="L903" i="10"/>
  <c r="L1281" i="10"/>
  <c r="L1282" i="10"/>
  <c r="L1283" i="10"/>
  <c r="M1283" i="10" s="1"/>
  <c r="L1284" i="10"/>
  <c r="L1285" i="10"/>
  <c r="L1286" i="10"/>
  <c r="L895" i="10"/>
  <c r="L1288" i="10"/>
  <c r="L1289" i="10"/>
  <c r="L1290" i="10"/>
  <c r="M1290" i="10" s="1"/>
  <c r="L1291" i="10"/>
  <c r="M1291" i="10" s="1"/>
  <c r="L1292" i="10"/>
  <c r="L1293" i="10"/>
  <c r="L1294" i="10"/>
  <c r="L888" i="10"/>
  <c r="L1296" i="10"/>
  <c r="L1297" i="10"/>
  <c r="L1298" i="10"/>
  <c r="M1298" i="10" s="1"/>
  <c r="L1299" i="10"/>
  <c r="M1299" i="10" s="1"/>
  <c r="L1300" i="10"/>
  <c r="L1301" i="10"/>
  <c r="L1302" i="10"/>
  <c r="L881" i="10"/>
  <c r="L1304" i="10"/>
  <c r="L1305" i="10"/>
  <c r="L1306" i="10"/>
  <c r="M1306" i="10" s="1"/>
  <c r="L1307" i="10"/>
  <c r="L1308" i="10"/>
  <c r="L1309" i="10"/>
  <c r="L874" i="10"/>
  <c r="L1311" i="10"/>
  <c r="L1312" i="10"/>
  <c r="L1313" i="10"/>
  <c r="M1313" i="10" s="1"/>
  <c r="L1314" i="10"/>
  <c r="L1315" i="10"/>
  <c r="L1316" i="10"/>
  <c r="L867" i="10"/>
  <c r="L1318" i="10"/>
  <c r="L1319" i="10"/>
  <c r="L1320" i="10"/>
  <c r="M1320" i="10" s="1"/>
  <c r="L1321" i="10"/>
  <c r="L1322" i="10"/>
  <c r="L1323" i="10"/>
  <c r="L860" i="10"/>
  <c r="L1325" i="10"/>
  <c r="L1326" i="10"/>
  <c r="L1327" i="10"/>
  <c r="M1327" i="10" s="1"/>
  <c r="L1328" i="10"/>
  <c r="L1329" i="10"/>
  <c r="L1330" i="10"/>
  <c r="L853" i="10"/>
  <c r="L1332" i="10"/>
  <c r="L1333" i="10"/>
  <c r="L1334" i="10"/>
  <c r="M1334" i="10" s="1"/>
  <c r="L1335" i="10"/>
  <c r="L1336" i="10"/>
  <c r="L1337" i="10"/>
  <c r="L846" i="10"/>
  <c r="L1339" i="10"/>
  <c r="L1340" i="10"/>
  <c r="L1341" i="10"/>
  <c r="M1341" i="10" s="1"/>
  <c r="L1342" i="10"/>
  <c r="L1343" i="10"/>
  <c r="L1344" i="10"/>
  <c r="L839" i="10"/>
  <c r="L1346" i="10"/>
  <c r="L1347" i="10"/>
  <c r="L1348" i="10"/>
  <c r="M1348" i="10" s="1"/>
  <c r="L1349" i="10"/>
  <c r="L1350" i="10"/>
  <c r="L1351" i="10"/>
  <c r="L831" i="10"/>
  <c r="L1353" i="10"/>
  <c r="L1354" i="10"/>
  <c r="L1355" i="10"/>
  <c r="M1355" i="10" s="1"/>
  <c r="L1356" i="10"/>
  <c r="M1356" i="10" s="1"/>
  <c r="L1357" i="10"/>
  <c r="L1358" i="10"/>
  <c r="L1359" i="10"/>
  <c r="L824" i="10"/>
  <c r="L1361" i="10"/>
  <c r="L1362" i="10"/>
  <c r="L1363" i="10"/>
  <c r="M1363" i="10" s="1"/>
  <c r="L1364" i="10"/>
  <c r="L1365" i="10"/>
  <c r="L1366" i="10"/>
  <c r="L817" i="10"/>
  <c r="L1368" i="10"/>
  <c r="L1369" i="10"/>
  <c r="L1370" i="10"/>
  <c r="M1370" i="10" s="1"/>
  <c r="L1371" i="10"/>
  <c r="L1372" i="10"/>
  <c r="L1373" i="10"/>
  <c r="L810" i="10"/>
  <c r="L1375" i="10"/>
  <c r="L1376" i="10"/>
  <c r="L1377" i="10"/>
  <c r="M1377" i="10" s="1"/>
  <c r="L1378" i="10"/>
  <c r="L1379" i="10"/>
  <c r="L1380" i="10"/>
  <c r="L803" i="10"/>
  <c r="L1382" i="10"/>
  <c r="L1383" i="10"/>
  <c r="L1384" i="10"/>
  <c r="M1384" i="10" s="1"/>
  <c r="L1385" i="10"/>
  <c r="L1386" i="10"/>
  <c r="L1387" i="10"/>
  <c r="L796" i="10"/>
  <c r="L1389" i="10"/>
  <c r="L1390" i="10"/>
  <c r="L1391" i="10"/>
  <c r="M1391" i="10" s="1"/>
  <c r="L1392" i="10"/>
  <c r="L1393" i="10"/>
  <c r="L1394" i="10"/>
  <c r="L789" i="10"/>
  <c r="L1396" i="10"/>
  <c r="L1397" i="10"/>
  <c r="L1398" i="10"/>
  <c r="M1398" i="10" s="1"/>
  <c r="L1399" i="10"/>
  <c r="L1400" i="10"/>
  <c r="L1401" i="10"/>
  <c r="L782" i="10"/>
  <c r="L1403" i="10"/>
  <c r="L1404" i="10"/>
  <c r="L1405" i="10"/>
  <c r="M1405" i="10" s="1"/>
  <c r="L1406" i="10"/>
  <c r="L1407" i="10"/>
  <c r="L1408" i="10"/>
  <c r="L775" i="10"/>
  <c r="L1410" i="10"/>
  <c r="L1411" i="10"/>
  <c r="L1412" i="10"/>
  <c r="M1412" i="10" s="1"/>
  <c r="L1413" i="10"/>
  <c r="L1414" i="10"/>
  <c r="L1415" i="10"/>
  <c r="L767" i="10"/>
  <c r="L1417" i="10"/>
  <c r="L1418" i="10"/>
  <c r="L1419" i="10"/>
  <c r="M1419" i="10" s="1"/>
  <c r="L1420" i="10"/>
  <c r="M1420" i="10" s="1"/>
  <c r="L1421" i="10"/>
  <c r="L1422" i="10"/>
  <c r="L1423" i="10"/>
  <c r="L760" i="10"/>
  <c r="L1425" i="10"/>
  <c r="L1426" i="10"/>
  <c r="L1427" i="10"/>
  <c r="M1427" i="10" s="1"/>
  <c r="L1428" i="10"/>
  <c r="L1429" i="10"/>
  <c r="L1430" i="10"/>
  <c r="L753" i="10"/>
  <c r="L1432" i="10"/>
  <c r="L1433" i="10"/>
  <c r="L1434" i="10"/>
  <c r="M1434" i="10" s="1"/>
  <c r="L1435" i="10"/>
  <c r="L1436" i="10"/>
  <c r="L1437" i="10"/>
  <c r="L746" i="10"/>
  <c r="L1439" i="10"/>
  <c r="L1440" i="10"/>
  <c r="L1441" i="10"/>
  <c r="M1441" i="10" s="1"/>
  <c r="L1442" i="10"/>
  <c r="L1443" i="10"/>
  <c r="L1444" i="10"/>
  <c r="L739" i="10"/>
  <c r="L1446" i="10"/>
  <c r="L1447" i="10"/>
  <c r="L1448" i="10"/>
  <c r="M1448" i="10" s="1"/>
  <c r="L1449" i="10"/>
  <c r="L1450" i="10"/>
  <c r="L1451" i="10"/>
  <c r="L732" i="10"/>
  <c r="L1453" i="10"/>
  <c r="L1454" i="10"/>
  <c r="L1455" i="10"/>
  <c r="M1455" i="10" s="1"/>
  <c r="L1456" i="10"/>
  <c r="L1457" i="10"/>
  <c r="L1458" i="10"/>
  <c r="L725" i="10"/>
  <c r="L1460" i="10"/>
  <c r="L1461" i="10"/>
  <c r="L1462" i="10"/>
  <c r="M1462" i="10" s="1"/>
  <c r="L1463" i="10"/>
  <c r="L1464" i="10"/>
  <c r="L1465" i="10"/>
  <c r="L718" i="10"/>
  <c r="L1467" i="10"/>
  <c r="L1468" i="10"/>
  <c r="L1469" i="10"/>
  <c r="M1469" i="10" s="1"/>
  <c r="L1470" i="10"/>
  <c r="L1471" i="10"/>
  <c r="L1472" i="10"/>
  <c r="L711" i="10"/>
  <c r="L1474" i="10"/>
  <c r="L1475" i="10"/>
  <c r="L1476" i="10"/>
  <c r="M1476" i="10" s="1"/>
  <c r="L1477" i="10"/>
  <c r="M1477" i="10" s="1"/>
  <c r="L1478" i="10"/>
  <c r="L1479" i="10"/>
  <c r="L1480" i="10"/>
  <c r="L703" i="10"/>
  <c r="L1482" i="10"/>
  <c r="L1483" i="10"/>
  <c r="L1484" i="10"/>
  <c r="M1484" i="10" s="1"/>
  <c r="L1485" i="10"/>
  <c r="L1486" i="10"/>
  <c r="L1487" i="10"/>
  <c r="L696" i="10"/>
  <c r="L1489" i="10"/>
  <c r="L1490" i="10"/>
  <c r="L1491" i="10"/>
  <c r="M1491" i="10" s="1"/>
  <c r="L1492" i="10"/>
  <c r="L1493" i="10"/>
  <c r="L1494" i="10"/>
  <c r="L689" i="10"/>
  <c r="L1496" i="10"/>
  <c r="L1497" i="10"/>
  <c r="L1498" i="10"/>
  <c r="M1498" i="10" s="1"/>
  <c r="L1499" i="10"/>
  <c r="L1500" i="10"/>
  <c r="L1501" i="10"/>
  <c r="L682" i="10"/>
  <c r="L1503" i="10"/>
  <c r="L1504" i="10"/>
  <c r="L1505" i="10"/>
  <c r="M1505" i="10" s="1"/>
  <c r="L1506" i="10"/>
  <c r="L1507" i="10"/>
  <c r="L1508" i="10"/>
  <c r="L675" i="10"/>
  <c r="L1510" i="10"/>
  <c r="L1511" i="10"/>
  <c r="L1512" i="10"/>
  <c r="M1512" i="10" s="1"/>
  <c r="L1513" i="10"/>
  <c r="L1514" i="10"/>
  <c r="L1515" i="10"/>
  <c r="L668" i="10"/>
  <c r="L1517" i="10"/>
  <c r="L1518" i="10"/>
  <c r="L1519" i="10"/>
  <c r="M1519" i="10" s="1"/>
  <c r="L1520" i="10"/>
  <c r="L1521" i="10"/>
  <c r="L1522" i="10"/>
  <c r="L661" i="10"/>
  <c r="L1524" i="10"/>
  <c r="L1525" i="10"/>
  <c r="L1526" i="10"/>
  <c r="M1526" i="10" s="1"/>
  <c r="L1527" i="10"/>
  <c r="L1528" i="10"/>
  <c r="L1529" i="10"/>
  <c r="L654" i="10"/>
  <c r="L1531" i="10"/>
  <c r="L1532" i="10"/>
  <c r="L1533" i="10"/>
  <c r="M1533" i="10" s="1"/>
  <c r="L1534" i="10"/>
  <c r="L1535" i="10"/>
  <c r="L1536" i="10"/>
  <c r="L647" i="10"/>
  <c r="L1538" i="10"/>
  <c r="L1539" i="10"/>
  <c r="L1540" i="10"/>
  <c r="M1540" i="10" s="1"/>
  <c r="L1541" i="10"/>
  <c r="M1541" i="10" s="1"/>
  <c r="L1542" i="10"/>
  <c r="L1543" i="10"/>
  <c r="L1544" i="10"/>
  <c r="L639" i="10"/>
  <c r="L1546" i="10"/>
  <c r="L1547" i="10"/>
  <c r="L1548" i="10"/>
  <c r="M1548" i="10" s="1"/>
  <c r="L1549" i="10"/>
  <c r="L1550" i="10"/>
  <c r="L1551" i="10"/>
  <c r="L632" i="10"/>
  <c r="L1553" i="10"/>
  <c r="L1554" i="10"/>
  <c r="L1555" i="10"/>
  <c r="M1555" i="10" s="1"/>
  <c r="L1556" i="10"/>
  <c r="L1557" i="10"/>
  <c r="L1558" i="10"/>
  <c r="L625" i="10"/>
  <c r="L1560" i="10"/>
  <c r="L1561" i="10"/>
  <c r="L1562" i="10"/>
  <c r="M1562" i="10" s="1"/>
  <c r="L1563" i="10"/>
  <c r="L1564" i="10"/>
  <c r="L1565" i="10"/>
  <c r="L618" i="10"/>
  <c r="L1567" i="10"/>
  <c r="L1568" i="10"/>
  <c r="L1569" i="10"/>
  <c r="M1569" i="10" s="1"/>
  <c r="L1570" i="10"/>
  <c r="L1571" i="10"/>
  <c r="L1572" i="10"/>
  <c r="L611" i="10"/>
  <c r="L1574" i="10"/>
  <c r="L1575" i="10"/>
  <c r="L1576" i="10"/>
  <c r="M1576" i="10" s="1"/>
  <c r="L1577" i="10"/>
  <c r="L1578" i="10"/>
  <c r="L1579" i="10"/>
  <c r="L604" i="10"/>
  <c r="L1581" i="10"/>
  <c r="L1582" i="10"/>
  <c r="L1583" i="10"/>
  <c r="M1583" i="10" s="1"/>
  <c r="L1584" i="10"/>
  <c r="L1585" i="10"/>
  <c r="L1586" i="10"/>
  <c r="L597" i="10"/>
  <c r="L1588" i="10"/>
  <c r="L1589" i="10"/>
  <c r="L1590" i="10"/>
  <c r="M1590" i="10" s="1"/>
  <c r="L1591" i="10"/>
  <c r="L1592" i="10"/>
  <c r="L1593" i="10"/>
  <c r="L590" i="10"/>
  <c r="L1595" i="10"/>
  <c r="L1596" i="10"/>
  <c r="L1597" i="10"/>
  <c r="M1597" i="10" s="1"/>
  <c r="L1598" i="10"/>
  <c r="L1599" i="10"/>
  <c r="L1600" i="10"/>
  <c r="L583" i="10"/>
  <c r="L1602" i="10"/>
  <c r="L1603" i="10"/>
  <c r="L1604" i="10"/>
  <c r="M1604" i="10" s="1"/>
  <c r="L1605" i="10"/>
  <c r="M1605" i="10" s="1"/>
  <c r="L1606" i="10"/>
  <c r="L1607" i="10"/>
  <c r="L1608" i="10"/>
  <c r="L575" i="10"/>
  <c r="L1610" i="10"/>
  <c r="L1611" i="10"/>
  <c r="L1612" i="10"/>
  <c r="M1612" i="10" s="1"/>
  <c r="L1613" i="10"/>
  <c r="L1614" i="10"/>
  <c r="L1615" i="10"/>
  <c r="L568" i="10"/>
  <c r="L1617" i="10"/>
  <c r="L1618" i="10"/>
  <c r="L1619" i="10"/>
  <c r="M1619" i="10" s="1"/>
  <c r="L1620" i="10"/>
  <c r="L1621" i="10"/>
  <c r="L1622" i="10"/>
  <c r="L561" i="10"/>
  <c r="L1624" i="10"/>
  <c r="L1625" i="10"/>
  <c r="L1626" i="10"/>
  <c r="M1626" i="10" s="1"/>
  <c r="L1627" i="10"/>
  <c r="L1628" i="10"/>
  <c r="L1629" i="10"/>
  <c r="L554" i="10"/>
  <c r="L1631" i="10"/>
  <c r="L1632" i="10"/>
  <c r="L1633" i="10"/>
  <c r="M1633" i="10" s="1"/>
  <c r="L1634" i="10"/>
  <c r="L1635" i="10"/>
  <c r="L1636" i="10"/>
  <c r="L547" i="10"/>
  <c r="L1638" i="10"/>
  <c r="L1639" i="10"/>
  <c r="L1640" i="10"/>
  <c r="M1640" i="10" s="1"/>
  <c r="L1641" i="10"/>
  <c r="L1642" i="10"/>
  <c r="L1643" i="10"/>
  <c r="L540" i="10"/>
  <c r="L1645" i="10"/>
  <c r="L1646" i="10"/>
  <c r="L1647" i="10"/>
  <c r="M1647" i="10" s="1"/>
  <c r="L1648" i="10"/>
  <c r="L1649" i="10"/>
  <c r="L1650" i="10"/>
  <c r="L533" i="10"/>
  <c r="L1652" i="10"/>
  <c r="L1653" i="10"/>
  <c r="L1654" i="10"/>
  <c r="M1654" i="10" s="1"/>
  <c r="L1655" i="10"/>
  <c r="L1656" i="10"/>
  <c r="L1657" i="10"/>
  <c r="L526" i="10"/>
  <c r="L1659" i="10"/>
  <c r="L1660" i="10"/>
  <c r="L1661" i="10"/>
  <c r="M1661" i="10" s="1"/>
  <c r="L1662" i="10"/>
  <c r="L1663" i="10"/>
  <c r="L1664" i="10"/>
  <c r="L519" i="10"/>
  <c r="L1666" i="10"/>
  <c r="L1667" i="10"/>
  <c r="L1668" i="10"/>
  <c r="M1668" i="10" s="1"/>
  <c r="L1669" i="10"/>
  <c r="M1669" i="10" s="1"/>
  <c r="L1670" i="10"/>
  <c r="L1671" i="10"/>
  <c r="L1672" i="10"/>
  <c r="L511" i="10"/>
  <c r="L1674" i="10"/>
  <c r="L1675" i="10"/>
  <c r="L1676" i="10"/>
  <c r="M1676" i="10" s="1"/>
  <c r="L1677" i="10"/>
  <c r="M1677" i="10" s="1"/>
  <c r="L1678" i="10"/>
  <c r="L1679" i="10"/>
  <c r="L1680" i="10"/>
  <c r="L504" i="10"/>
  <c r="L1682" i="10"/>
  <c r="L1683" i="10"/>
  <c r="L1684" i="10"/>
  <c r="M1684" i="10" s="1"/>
  <c r="L1685" i="10"/>
  <c r="L1686" i="10"/>
  <c r="L1687" i="10"/>
  <c r="L497" i="10"/>
  <c r="L1689" i="10"/>
  <c r="L1690" i="10"/>
  <c r="L1691" i="10"/>
  <c r="M1691" i="10" s="1"/>
  <c r="L1692" i="10"/>
  <c r="L1693" i="10"/>
  <c r="L1694" i="10"/>
  <c r="L490" i="10"/>
  <c r="L1696" i="10"/>
  <c r="L1697" i="10"/>
  <c r="L1698" i="10"/>
  <c r="M1698" i="10" s="1"/>
  <c r="L1699" i="10"/>
  <c r="L1700" i="10"/>
  <c r="L1701" i="10"/>
  <c r="L483" i="10"/>
  <c r="L1703" i="10"/>
  <c r="L1704" i="10"/>
  <c r="L1705" i="10"/>
  <c r="M1705" i="10" s="1"/>
  <c r="L1706" i="10"/>
  <c r="L1707" i="10"/>
  <c r="L1708" i="10"/>
  <c r="L476" i="10"/>
  <c r="L1710" i="10"/>
  <c r="L1711" i="10"/>
  <c r="L1712" i="10"/>
  <c r="M1712" i="10" s="1"/>
  <c r="L1713" i="10"/>
  <c r="L1714" i="10"/>
  <c r="L1715" i="10"/>
  <c r="L469" i="10"/>
  <c r="L1717" i="10"/>
  <c r="L1718" i="10"/>
  <c r="L1719" i="10"/>
  <c r="M1719" i="10" s="1"/>
  <c r="L1720" i="10"/>
  <c r="L1721" i="10"/>
  <c r="L1722" i="10"/>
  <c r="L462" i="10"/>
  <c r="L1724" i="10"/>
  <c r="L1725" i="10"/>
  <c r="L1726" i="10"/>
  <c r="M1726" i="10" s="1"/>
  <c r="L1727" i="10"/>
  <c r="L1728" i="10"/>
  <c r="L1729" i="10"/>
  <c r="L455" i="10"/>
  <c r="L1731" i="10"/>
  <c r="L1732" i="10"/>
  <c r="L1733" i="10"/>
  <c r="M1733" i="10" s="1"/>
  <c r="L1734" i="10"/>
  <c r="L1735" i="10"/>
  <c r="L1736" i="10"/>
  <c r="L447" i="10"/>
  <c r="L1738" i="10"/>
  <c r="L1739" i="10"/>
  <c r="L1740" i="10"/>
  <c r="M1740" i="10" s="1"/>
  <c r="L1741" i="10"/>
  <c r="M1741" i="10" s="1"/>
  <c r="L1742" i="10"/>
  <c r="L1743" i="10"/>
  <c r="L1744" i="10"/>
  <c r="L440" i="10"/>
  <c r="L1746" i="10"/>
  <c r="L1747" i="10"/>
  <c r="L1748" i="10"/>
  <c r="M1748" i="10" s="1"/>
  <c r="L1749" i="10"/>
  <c r="L1750" i="10"/>
  <c r="L1751" i="10"/>
  <c r="L433" i="10"/>
  <c r="L1753" i="10"/>
  <c r="L1754" i="10"/>
  <c r="L1755" i="10"/>
  <c r="M1755" i="10" s="1"/>
  <c r="L1756" i="10"/>
  <c r="L1757" i="10"/>
  <c r="L1758" i="10"/>
  <c r="L426" i="10"/>
  <c r="L1760" i="10"/>
  <c r="L1761" i="10"/>
  <c r="L1762" i="10"/>
  <c r="M1762" i="10" s="1"/>
  <c r="L1763" i="10"/>
  <c r="L1764" i="10"/>
  <c r="L1765" i="10"/>
  <c r="L419" i="10"/>
  <c r="L1767" i="10"/>
  <c r="L1768" i="10"/>
  <c r="L1769" i="10"/>
  <c r="M1769" i="10" s="1"/>
  <c r="L1770" i="10"/>
  <c r="L1771" i="10"/>
  <c r="L1772" i="10"/>
  <c r="L412" i="10"/>
  <c r="L1774" i="10"/>
  <c r="L1775" i="10"/>
  <c r="L1776" i="10"/>
  <c r="M1776" i="10" s="1"/>
  <c r="L1777" i="10"/>
  <c r="L1778" i="10"/>
  <c r="L1779" i="10"/>
  <c r="L405" i="10"/>
  <c r="L1781" i="10"/>
  <c r="L1782" i="10"/>
  <c r="L1783" i="10"/>
  <c r="M1783" i="10" s="1"/>
  <c r="L1784" i="10"/>
  <c r="L1785" i="10"/>
  <c r="L1786" i="10"/>
  <c r="L398" i="10"/>
  <c r="L1788" i="10"/>
  <c r="L1789" i="10"/>
  <c r="L1790" i="10"/>
  <c r="M1790" i="10" s="1"/>
  <c r="L1791" i="10"/>
  <c r="L1792" i="10"/>
  <c r="L1793" i="10"/>
  <c r="L391" i="10"/>
  <c r="L1795" i="10"/>
  <c r="L1796" i="10"/>
  <c r="L1797" i="10"/>
  <c r="M1797" i="10" s="1"/>
  <c r="L1798" i="10"/>
  <c r="M1798" i="10" s="1"/>
  <c r="L1799" i="10"/>
  <c r="L1800" i="10"/>
  <c r="L1801" i="10"/>
  <c r="L383" i="10"/>
  <c r="L1803" i="10"/>
  <c r="L1804" i="10"/>
  <c r="L1805" i="10"/>
  <c r="M1805" i="10" s="1"/>
  <c r="L1806" i="10"/>
  <c r="L1807" i="10"/>
  <c r="L1808" i="10"/>
  <c r="L376" i="10"/>
  <c r="L1810" i="10"/>
  <c r="L1811" i="10"/>
  <c r="L1812" i="10"/>
  <c r="M1812" i="10" s="1"/>
  <c r="L1813" i="10"/>
  <c r="L1814" i="10"/>
  <c r="L1815" i="10"/>
  <c r="L369" i="10"/>
  <c r="L1817" i="10"/>
  <c r="L1818" i="10"/>
  <c r="L1819" i="10"/>
  <c r="M1819" i="10" s="1"/>
  <c r="L1820" i="10"/>
  <c r="L1821" i="10"/>
  <c r="L1822" i="10"/>
  <c r="L362" i="10"/>
  <c r="L1824" i="10"/>
  <c r="L1825" i="10"/>
  <c r="L1826" i="10"/>
  <c r="M1826" i="10" s="1"/>
  <c r="L1827" i="10"/>
  <c r="L1828" i="10"/>
  <c r="L1829" i="10"/>
  <c r="L355" i="10"/>
  <c r="L1831" i="10"/>
  <c r="L1832" i="10"/>
  <c r="L1833" i="10"/>
  <c r="M1833" i="10" s="1"/>
  <c r="L1834" i="10"/>
  <c r="L1835" i="10"/>
  <c r="L1836" i="10"/>
  <c r="L348" i="10"/>
  <c r="L1838" i="10"/>
  <c r="L1839" i="10"/>
  <c r="L1840" i="10"/>
  <c r="M1840" i="10" s="1"/>
  <c r="L1841" i="10"/>
  <c r="L1842" i="10"/>
  <c r="L1843" i="10"/>
  <c r="L341" i="10"/>
  <c r="L1845" i="10"/>
  <c r="L1846" i="10"/>
  <c r="L1847" i="10"/>
  <c r="M1847" i="10" s="1"/>
  <c r="L1848" i="10"/>
  <c r="L1849" i="10"/>
  <c r="L1850" i="10"/>
  <c r="L334" i="10"/>
  <c r="L1852" i="10"/>
  <c r="L1853" i="10"/>
  <c r="L1854" i="10"/>
  <c r="M1854" i="10" s="1"/>
  <c r="L1855" i="10"/>
  <c r="L1856" i="10"/>
  <c r="L1857" i="10"/>
  <c r="L327" i="10"/>
  <c r="L1859" i="10"/>
  <c r="L1860" i="10"/>
  <c r="L1861" i="10"/>
  <c r="M1861" i="10" s="1"/>
  <c r="L1862" i="10"/>
  <c r="M1862" i="10" s="1"/>
  <c r="L1863" i="10"/>
  <c r="L1864" i="10"/>
  <c r="L1865" i="10"/>
  <c r="L319" i="10"/>
  <c r="L1867" i="10"/>
  <c r="L1868" i="10"/>
  <c r="L1869" i="10"/>
  <c r="M1869" i="10" s="1"/>
  <c r="L1870" i="10"/>
  <c r="M1870" i="10" s="1"/>
  <c r="L1871" i="10"/>
  <c r="L1872" i="10"/>
  <c r="L1873" i="10"/>
  <c r="L312" i="10"/>
  <c r="L1875" i="10"/>
  <c r="L1876" i="10"/>
  <c r="L1877" i="10"/>
  <c r="M1877" i="10" s="1"/>
  <c r="L1878" i="10"/>
  <c r="L1879" i="10"/>
  <c r="L1880" i="10"/>
  <c r="L305" i="10"/>
  <c r="L1882" i="10"/>
  <c r="L1883" i="10"/>
  <c r="L1884" i="10"/>
  <c r="M1884" i="10" s="1"/>
  <c r="L1885" i="10"/>
  <c r="L1886" i="10"/>
  <c r="L1887" i="10"/>
  <c r="L298" i="10"/>
  <c r="L1889" i="10"/>
  <c r="L1890" i="10"/>
  <c r="L1891" i="10"/>
  <c r="M1891" i="10" s="1"/>
  <c r="L1892" i="10"/>
  <c r="L1893" i="10"/>
  <c r="L1894" i="10"/>
  <c r="L291" i="10"/>
  <c r="L1896" i="10"/>
  <c r="L1897" i="10"/>
  <c r="L1898" i="10"/>
  <c r="M1898" i="10" s="1"/>
  <c r="L1899" i="10"/>
  <c r="L1900" i="10"/>
  <c r="L1901" i="10"/>
  <c r="L284" i="10"/>
  <c r="L1903" i="10"/>
  <c r="L1904" i="10"/>
  <c r="L1905" i="10"/>
  <c r="M1905" i="10" s="1"/>
  <c r="L1906" i="10"/>
  <c r="L1907" i="10"/>
  <c r="L1908" i="10"/>
  <c r="L277" i="10"/>
  <c r="L1910" i="10"/>
  <c r="L1911" i="10"/>
  <c r="L1912" i="10"/>
  <c r="M1912" i="10" s="1"/>
  <c r="L1913" i="10"/>
  <c r="L1914" i="10"/>
  <c r="L1915" i="10"/>
  <c r="L270" i="10"/>
  <c r="L1917" i="10"/>
  <c r="L1918" i="10"/>
  <c r="L1919" i="10"/>
  <c r="M1919" i="10" s="1"/>
  <c r="L1920" i="10"/>
  <c r="L1921" i="10"/>
  <c r="L1922" i="10"/>
  <c r="L263" i="10"/>
  <c r="L1924" i="10"/>
  <c r="L1925" i="10"/>
  <c r="L1926" i="10"/>
  <c r="M1926" i="10" s="1"/>
  <c r="L1927" i="10"/>
  <c r="L1928" i="10"/>
  <c r="L1929" i="10"/>
  <c r="L255" i="10"/>
  <c r="L1931" i="10"/>
  <c r="L1932" i="10"/>
  <c r="L1933" i="10"/>
  <c r="M1933" i="10" s="1"/>
  <c r="L1934" i="10"/>
  <c r="M1934" i="10" s="1"/>
  <c r="L1935" i="10"/>
  <c r="L1936" i="10"/>
  <c r="L1937" i="10"/>
  <c r="L248" i="10"/>
  <c r="L1939" i="10"/>
  <c r="L1940" i="10"/>
  <c r="L1941" i="10"/>
  <c r="M1941" i="10" s="1"/>
  <c r="L1942" i="10"/>
  <c r="L1943" i="10"/>
  <c r="L1944" i="10"/>
  <c r="L241" i="10"/>
  <c r="L1946" i="10"/>
  <c r="L1947" i="10"/>
  <c r="L1948" i="10"/>
  <c r="M1948" i="10" s="1"/>
  <c r="L1949" i="10"/>
  <c r="L1950" i="10"/>
  <c r="L1951" i="10"/>
  <c r="L234" i="10"/>
  <c r="L1953" i="10"/>
  <c r="L1954" i="10"/>
  <c r="L1955" i="10"/>
  <c r="M1955" i="10" s="1"/>
  <c r="L1956" i="10"/>
  <c r="L1957" i="10"/>
  <c r="L1958" i="10"/>
  <c r="L227" i="10"/>
  <c r="L1960" i="10"/>
  <c r="L1961" i="10"/>
  <c r="L1962" i="10"/>
  <c r="M1962" i="10" s="1"/>
  <c r="L1963" i="10"/>
  <c r="L1964" i="10"/>
  <c r="L1965" i="10"/>
  <c r="L220" i="10"/>
  <c r="L1967" i="10"/>
  <c r="L1968" i="10"/>
  <c r="L1969" i="10"/>
  <c r="M1969" i="10" s="1"/>
  <c r="L1970" i="10"/>
  <c r="L1971" i="10"/>
  <c r="L1972" i="10"/>
  <c r="L213" i="10"/>
  <c r="L1974" i="10"/>
  <c r="L1975" i="10"/>
  <c r="L1976" i="10"/>
  <c r="M1976" i="10" s="1"/>
  <c r="L1977" i="10"/>
  <c r="L1978" i="10"/>
  <c r="L1979" i="10"/>
  <c r="L206" i="10"/>
  <c r="L1981" i="10"/>
  <c r="L1982" i="10"/>
  <c r="L1983" i="10"/>
  <c r="M1983" i="10" s="1"/>
  <c r="L1984" i="10"/>
  <c r="L1985" i="10"/>
  <c r="L1986" i="10"/>
  <c r="L199" i="10"/>
  <c r="L1988" i="10"/>
  <c r="L1989" i="10"/>
  <c r="L1990" i="10"/>
  <c r="M1990" i="10" s="1"/>
  <c r="L1991" i="10"/>
  <c r="L1992" i="10"/>
  <c r="L1993" i="10"/>
  <c r="L191" i="10"/>
  <c r="L1995" i="10"/>
  <c r="L1996" i="10"/>
  <c r="L1997" i="10"/>
  <c r="M1997" i="10" s="1"/>
  <c r="L1998" i="10"/>
  <c r="M1998" i="10" s="1"/>
  <c r="L1999" i="10"/>
  <c r="L2000" i="10"/>
  <c r="L2001" i="10"/>
  <c r="L184" i="10"/>
  <c r="L2003" i="10"/>
  <c r="L2004" i="10"/>
  <c r="L2005" i="10"/>
  <c r="M2005" i="10" s="1"/>
  <c r="L2006" i="10"/>
  <c r="L2007" i="10"/>
  <c r="L2008" i="10"/>
  <c r="L177" i="10"/>
  <c r="L2010" i="10"/>
  <c r="L2011" i="10"/>
  <c r="L2012" i="10"/>
  <c r="M2012" i="10" s="1"/>
  <c r="L2013" i="10"/>
  <c r="L2014" i="10"/>
  <c r="L2015" i="10"/>
  <c r="L170" i="10"/>
  <c r="L2017" i="10"/>
  <c r="L2018" i="10"/>
  <c r="L2019" i="10"/>
  <c r="M2019" i="10" s="1"/>
  <c r="L2020" i="10"/>
  <c r="L2021" i="10"/>
  <c r="L2022" i="10"/>
  <c r="L163" i="10"/>
  <c r="L2024" i="10"/>
  <c r="L2025" i="10"/>
  <c r="L2026" i="10"/>
  <c r="M2026" i="10" s="1"/>
  <c r="L2027" i="10"/>
  <c r="L2028" i="10"/>
  <c r="L2029" i="10"/>
  <c r="L156" i="10"/>
  <c r="L2031" i="10"/>
  <c r="L2032" i="10"/>
  <c r="L2033" i="10"/>
  <c r="M2033" i="10" s="1"/>
  <c r="L2034" i="10"/>
  <c r="L2035" i="10"/>
  <c r="L2036" i="10"/>
  <c r="L149" i="10"/>
  <c r="L2038" i="10"/>
  <c r="L2039" i="10"/>
  <c r="L2040" i="10"/>
  <c r="M2040" i="10" s="1"/>
  <c r="L2041" i="10"/>
  <c r="L2042" i="10"/>
  <c r="L2043" i="10"/>
  <c r="L142" i="10"/>
  <c r="L2045" i="10"/>
  <c r="L2046" i="10"/>
  <c r="L2047" i="10"/>
  <c r="M2047" i="10" s="1"/>
  <c r="L2048" i="10"/>
  <c r="L2049" i="10"/>
  <c r="L2050" i="10"/>
  <c r="L135" i="10"/>
  <c r="L2052" i="10"/>
  <c r="L2053" i="10"/>
  <c r="L2054" i="10"/>
  <c r="M2054" i="10" s="1"/>
  <c r="L2055" i="10"/>
  <c r="L2056" i="10"/>
  <c r="L2057" i="10"/>
  <c r="L127" i="10"/>
  <c r="L2059" i="10"/>
  <c r="L2060" i="10"/>
  <c r="L2061" i="10"/>
  <c r="M2061" i="10" s="1"/>
  <c r="L2062" i="10"/>
  <c r="M2062" i="10" s="1"/>
  <c r="L2063" i="10"/>
  <c r="L2064" i="10"/>
  <c r="L2065" i="10"/>
  <c r="L120" i="10"/>
  <c r="L2067" i="10"/>
  <c r="L2068" i="10"/>
  <c r="L2069" i="10"/>
  <c r="M2069" i="10" s="1"/>
  <c r="L2070" i="10"/>
  <c r="L2071" i="10"/>
  <c r="L2072" i="10"/>
  <c r="L113" i="10"/>
  <c r="L2074" i="10"/>
  <c r="L2075" i="10"/>
  <c r="L2076" i="10"/>
  <c r="M2076" i="10" s="1"/>
  <c r="L2077" i="10"/>
  <c r="L2078" i="10"/>
  <c r="L2079" i="10"/>
  <c r="L106" i="10"/>
  <c r="L2081" i="10"/>
  <c r="L2082" i="10"/>
  <c r="L2083" i="10"/>
  <c r="M2083" i="10" s="1"/>
  <c r="L2084" i="10"/>
  <c r="L2085" i="10"/>
  <c r="L2086" i="10"/>
  <c r="L99" i="10"/>
  <c r="L2088" i="10"/>
  <c r="L2089" i="10"/>
  <c r="L2090" i="10"/>
  <c r="M2090" i="10" s="1"/>
  <c r="L2091" i="10"/>
  <c r="L2092" i="10"/>
  <c r="L2093" i="10"/>
  <c r="L92" i="10"/>
  <c r="L2095" i="10"/>
  <c r="L2096" i="10"/>
  <c r="L2097" i="10"/>
  <c r="M2097" i="10" s="1"/>
  <c r="L2098" i="10"/>
  <c r="L2099" i="10"/>
  <c r="L2100" i="10"/>
  <c r="L85" i="10"/>
  <c r="L2102" i="10"/>
  <c r="L2103" i="10"/>
  <c r="L2104" i="10"/>
  <c r="M2104" i="10" s="1"/>
  <c r="L2105" i="10"/>
  <c r="L2106" i="10"/>
  <c r="L2107" i="10"/>
  <c r="L78" i="10"/>
  <c r="L2109" i="10"/>
  <c r="L2110" i="10"/>
  <c r="L2111" i="10"/>
  <c r="M2111" i="10" s="1"/>
  <c r="L2112" i="10"/>
  <c r="L2113" i="10"/>
  <c r="L2114" i="10"/>
  <c r="L71" i="10"/>
  <c r="L2116" i="10"/>
  <c r="L2117" i="10"/>
  <c r="L2118" i="10"/>
  <c r="M2118" i="10" s="1"/>
  <c r="L2119" i="10"/>
  <c r="L2120" i="10"/>
  <c r="L2121" i="10"/>
  <c r="L63" i="10"/>
  <c r="L2123" i="10"/>
  <c r="L2124" i="10"/>
  <c r="L2125" i="10"/>
  <c r="M2125" i="10" s="1"/>
  <c r="L2126" i="10"/>
  <c r="M2126" i="10" s="1"/>
  <c r="L2127" i="10"/>
  <c r="L2128" i="10"/>
  <c r="L2129" i="10"/>
  <c r="L56" i="10"/>
  <c r="L2131" i="10"/>
  <c r="L2132" i="10"/>
  <c r="L2133" i="10"/>
  <c r="M2133" i="10" s="1"/>
  <c r="L2134" i="10"/>
  <c r="L2135" i="10"/>
  <c r="L2136" i="10"/>
  <c r="L49" i="10"/>
  <c r="L2138" i="10"/>
  <c r="L2139" i="10"/>
  <c r="L2140" i="10"/>
  <c r="M2140" i="10" s="1"/>
  <c r="L2141" i="10"/>
  <c r="L2142" i="10"/>
  <c r="L2143" i="10"/>
  <c r="L42" i="10"/>
  <c r="L2145" i="10"/>
  <c r="L2146" i="10"/>
  <c r="L2147" i="10"/>
  <c r="M2147" i="10" s="1"/>
  <c r="L2148" i="10"/>
  <c r="L2149" i="10"/>
  <c r="L2150" i="10"/>
  <c r="L35" i="10"/>
  <c r="L2152" i="10"/>
  <c r="L2153" i="10"/>
  <c r="L2154" i="10"/>
  <c r="M2154" i="10" s="1"/>
  <c r="L2155" i="10"/>
  <c r="L2156" i="10"/>
  <c r="L2157" i="10"/>
  <c r="L28" i="10"/>
  <c r="L2159" i="10"/>
  <c r="L2160" i="10"/>
  <c r="L2161" i="10"/>
  <c r="M2161" i="10" s="1"/>
  <c r="L2162" i="10"/>
  <c r="L2163" i="10"/>
  <c r="L2164" i="10"/>
  <c r="L21" i="10"/>
  <c r="L2166" i="10"/>
  <c r="L2167" i="10"/>
  <c r="L2168" i="10"/>
  <c r="M2168" i="10" s="1"/>
  <c r="L2169" i="10"/>
  <c r="L2170" i="10"/>
  <c r="L2171" i="10"/>
  <c r="L14" i="10"/>
  <c r="L2173" i="10"/>
  <c r="L2174" i="10"/>
  <c r="L2175" i="10"/>
  <c r="M2175" i="10" s="1"/>
  <c r="L2176" i="10"/>
  <c r="L2177" i="10"/>
  <c r="L2178" i="10"/>
  <c r="L7" i="10"/>
  <c r="L2180" i="10"/>
  <c r="L2181" i="10"/>
  <c r="L2" i="8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N2" i="6"/>
  <c r="O2" i="6" s="1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O66" i="6" s="1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O130" i="6" s="1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O194" i="6" s="1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O258" i="6" s="1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O322" i="6" s="1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O386" i="6" s="1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O450" i="6" s="1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O514" i="6" s="1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O642" i="6" s="1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O706" i="6" s="1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O770" i="6" s="1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O834" i="6" s="1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O898" i="6" s="1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O962" i="6" s="1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1026" i="6"/>
  <c r="O1026" i="6" s="1"/>
  <c r="N1027" i="6"/>
  <c r="N1028" i="6"/>
  <c r="N1029" i="6"/>
  <c r="N1030" i="6"/>
  <c r="N1031" i="6"/>
  <c r="N1032" i="6"/>
  <c r="N1033" i="6"/>
  <c r="N1034" i="6"/>
  <c r="N1035" i="6"/>
  <c r="N1036" i="6"/>
  <c r="N1037" i="6"/>
  <c r="N1038" i="6"/>
  <c r="N1039" i="6"/>
  <c r="N1040" i="6"/>
  <c r="N1041" i="6"/>
  <c r="N1042" i="6"/>
  <c r="N1043" i="6"/>
  <c r="N1044" i="6"/>
  <c r="N1045" i="6"/>
  <c r="N1046" i="6"/>
  <c r="N1047" i="6"/>
  <c r="N1048" i="6"/>
  <c r="N1049" i="6"/>
  <c r="N1050" i="6"/>
  <c r="N1051" i="6"/>
  <c r="N1052" i="6"/>
  <c r="N1053" i="6"/>
  <c r="N1054" i="6"/>
  <c r="N1055" i="6"/>
  <c r="N1056" i="6"/>
  <c r="N1057" i="6"/>
  <c r="N1058" i="6"/>
  <c r="N1059" i="6"/>
  <c r="N1060" i="6"/>
  <c r="N1061" i="6"/>
  <c r="N1062" i="6"/>
  <c r="N1063" i="6"/>
  <c r="N1064" i="6"/>
  <c r="N1065" i="6"/>
  <c r="N1066" i="6"/>
  <c r="N1067" i="6"/>
  <c r="N1068" i="6"/>
  <c r="N1069" i="6"/>
  <c r="N1070" i="6"/>
  <c r="N1071" i="6"/>
  <c r="N1072" i="6"/>
  <c r="N1073" i="6"/>
  <c r="N1074" i="6"/>
  <c r="N1075" i="6"/>
  <c r="N1076" i="6"/>
  <c r="N1077" i="6"/>
  <c r="N1078" i="6"/>
  <c r="N1079" i="6"/>
  <c r="N1080" i="6"/>
  <c r="N1081" i="6"/>
  <c r="N1082" i="6"/>
  <c r="N1083" i="6"/>
  <c r="N1084" i="6"/>
  <c r="N1085" i="6"/>
  <c r="N1086" i="6"/>
  <c r="N1087" i="6"/>
  <c r="N1088" i="6"/>
  <c r="N1089" i="6"/>
  <c r="N1090" i="6"/>
  <c r="O1090" i="6" s="1"/>
  <c r="N1091" i="6"/>
  <c r="N1092" i="6"/>
  <c r="N1093" i="6"/>
  <c r="N1094" i="6"/>
  <c r="N1095" i="6"/>
  <c r="N1096" i="6"/>
  <c r="N1097" i="6"/>
  <c r="N1098" i="6"/>
  <c r="N1099" i="6"/>
  <c r="N1100" i="6"/>
  <c r="N1101" i="6"/>
  <c r="N1102" i="6"/>
  <c r="N1103" i="6"/>
  <c r="N1104" i="6"/>
  <c r="N1105" i="6"/>
  <c r="N1106" i="6"/>
  <c r="N1107" i="6"/>
  <c r="N1108" i="6"/>
  <c r="N1109" i="6"/>
  <c r="N1110" i="6"/>
  <c r="N1111" i="6"/>
  <c r="N1112" i="6"/>
  <c r="N1113" i="6"/>
  <c r="N1114" i="6"/>
  <c r="N1115" i="6"/>
  <c r="N1116" i="6"/>
  <c r="N1117" i="6"/>
  <c r="N1118" i="6"/>
  <c r="N1119" i="6"/>
  <c r="N1120" i="6"/>
  <c r="N1121" i="6"/>
  <c r="N1122" i="6"/>
  <c r="N1123" i="6"/>
  <c r="N1124" i="6"/>
  <c r="N1125" i="6"/>
  <c r="N1126" i="6"/>
  <c r="N1127" i="6"/>
  <c r="N1128" i="6"/>
  <c r="N1129" i="6"/>
  <c r="N1130" i="6"/>
  <c r="N1131" i="6"/>
  <c r="N1132" i="6"/>
  <c r="N1133" i="6"/>
  <c r="N1134" i="6"/>
  <c r="N1135" i="6"/>
  <c r="N1136" i="6"/>
  <c r="N1137" i="6"/>
  <c r="N1138" i="6"/>
  <c r="N1139" i="6"/>
  <c r="N1140" i="6"/>
  <c r="N1141" i="6"/>
  <c r="N1142" i="6"/>
  <c r="N1143" i="6"/>
  <c r="N1144" i="6"/>
  <c r="N1145" i="6"/>
  <c r="N1146" i="6"/>
  <c r="N1147" i="6"/>
  <c r="N1148" i="6"/>
  <c r="N1149" i="6"/>
  <c r="N1150" i="6"/>
  <c r="N1151" i="6"/>
  <c r="N1152" i="6"/>
  <c r="N1153" i="6"/>
  <c r="N1154" i="6"/>
  <c r="O1154" i="6" s="1"/>
  <c r="N1155" i="6"/>
  <c r="N1156" i="6"/>
  <c r="N1157" i="6"/>
  <c r="N1158" i="6"/>
  <c r="N1159" i="6"/>
  <c r="N1160" i="6"/>
  <c r="N1161" i="6"/>
  <c r="N1162" i="6"/>
  <c r="N1163" i="6"/>
  <c r="N1164" i="6"/>
  <c r="N1165" i="6"/>
  <c r="N1166" i="6"/>
  <c r="N1167" i="6"/>
  <c r="N1168" i="6"/>
  <c r="N1169" i="6"/>
  <c r="N1170" i="6"/>
  <c r="N1171" i="6"/>
  <c r="N1172" i="6"/>
  <c r="N1173" i="6"/>
  <c r="N1174" i="6"/>
  <c r="N1175" i="6"/>
  <c r="N1176" i="6"/>
  <c r="N1177" i="6"/>
  <c r="N1178" i="6"/>
  <c r="N1179" i="6"/>
  <c r="N1180" i="6"/>
  <c r="N1181" i="6"/>
  <c r="N1182" i="6"/>
  <c r="N1183" i="6"/>
  <c r="N1184" i="6"/>
  <c r="N1185" i="6"/>
  <c r="N1186" i="6"/>
  <c r="N1187" i="6"/>
  <c r="N1188" i="6"/>
  <c r="N1189" i="6"/>
  <c r="N1190" i="6"/>
  <c r="N1191" i="6"/>
  <c r="N1192" i="6"/>
  <c r="N1193" i="6"/>
  <c r="N1194" i="6"/>
  <c r="N1195" i="6"/>
  <c r="N1196" i="6"/>
  <c r="N1197" i="6"/>
  <c r="N1198" i="6"/>
  <c r="N1199" i="6"/>
  <c r="N1200" i="6"/>
  <c r="N1201" i="6"/>
  <c r="N1202" i="6"/>
  <c r="N1203" i="6"/>
  <c r="N1204" i="6"/>
  <c r="N1205" i="6"/>
  <c r="N1206" i="6"/>
  <c r="N1207" i="6"/>
  <c r="N1208" i="6"/>
  <c r="N1209" i="6"/>
  <c r="N1210" i="6"/>
  <c r="N1211" i="6"/>
  <c r="N1212" i="6"/>
  <c r="N1213" i="6"/>
  <c r="N1214" i="6"/>
  <c r="N1215" i="6"/>
  <c r="N1216" i="6"/>
  <c r="N1217" i="6"/>
  <c r="N1218" i="6"/>
  <c r="O1218" i="6" s="1"/>
  <c r="N1219" i="6"/>
  <c r="N1220" i="6"/>
  <c r="N1221" i="6"/>
  <c r="N1222" i="6"/>
  <c r="N1223" i="6"/>
  <c r="N1224" i="6"/>
  <c r="N1225" i="6"/>
  <c r="N1226" i="6"/>
  <c r="N1227" i="6"/>
  <c r="N1228" i="6"/>
  <c r="N1229" i="6"/>
  <c r="N1230" i="6"/>
  <c r="N1231" i="6"/>
  <c r="N1232" i="6"/>
  <c r="N1233" i="6"/>
  <c r="N1234" i="6"/>
  <c r="N1235" i="6"/>
  <c r="N1236" i="6"/>
  <c r="N1237" i="6"/>
  <c r="N1238" i="6"/>
  <c r="N1239" i="6"/>
  <c r="N1240" i="6"/>
  <c r="N1241" i="6"/>
  <c r="N1242" i="6"/>
  <c r="N1243" i="6"/>
  <c r="N1244" i="6"/>
  <c r="N1245" i="6"/>
  <c r="N1246" i="6"/>
  <c r="N1247" i="6"/>
  <c r="N1248" i="6"/>
  <c r="N1249" i="6"/>
  <c r="N1250" i="6"/>
  <c r="N1251" i="6"/>
  <c r="N1252" i="6"/>
  <c r="N1253" i="6"/>
  <c r="N1254" i="6"/>
  <c r="N1255" i="6"/>
  <c r="N1256" i="6"/>
  <c r="N1257" i="6"/>
  <c r="N1258" i="6"/>
  <c r="N1259" i="6"/>
  <c r="N1260" i="6"/>
  <c r="N1261" i="6"/>
  <c r="N1262" i="6"/>
  <c r="N1263" i="6"/>
  <c r="N1264" i="6"/>
  <c r="N1265" i="6"/>
  <c r="N1266" i="6"/>
  <c r="N1267" i="6"/>
  <c r="N1268" i="6"/>
  <c r="N1269" i="6"/>
  <c r="N1270" i="6"/>
  <c r="N1271" i="6"/>
  <c r="N1272" i="6"/>
  <c r="N1273" i="6"/>
  <c r="N1274" i="6"/>
  <c r="N1275" i="6"/>
  <c r="N1276" i="6"/>
  <c r="N1277" i="6"/>
  <c r="N1278" i="6"/>
  <c r="N1279" i="6"/>
  <c r="N1280" i="6"/>
  <c r="N1281" i="6"/>
  <c r="N1282" i="6"/>
  <c r="O1282" i="6" s="1"/>
  <c r="N1283" i="6"/>
  <c r="N1284" i="6"/>
  <c r="N1285" i="6"/>
  <c r="N1286" i="6"/>
  <c r="N1287" i="6"/>
  <c r="N1288" i="6"/>
  <c r="N1289" i="6"/>
  <c r="N1290" i="6"/>
  <c r="N1291" i="6"/>
  <c r="N1292" i="6"/>
  <c r="N1293" i="6"/>
  <c r="N1294" i="6"/>
  <c r="N1295" i="6"/>
  <c r="N1296" i="6"/>
  <c r="N1297" i="6"/>
  <c r="N1298" i="6"/>
  <c r="N1299" i="6"/>
  <c r="N1300" i="6"/>
  <c r="N1301" i="6"/>
  <c r="N1302" i="6"/>
  <c r="N1303" i="6"/>
  <c r="N1304" i="6"/>
  <c r="N1305" i="6"/>
  <c r="N1306" i="6"/>
  <c r="N1307" i="6"/>
  <c r="N1308" i="6"/>
  <c r="N1309" i="6"/>
  <c r="N1310" i="6"/>
  <c r="N1311" i="6"/>
  <c r="N1312" i="6"/>
  <c r="N1313" i="6"/>
  <c r="N1314" i="6"/>
  <c r="N1315" i="6"/>
  <c r="N1316" i="6"/>
  <c r="N1317" i="6"/>
  <c r="N1318" i="6"/>
  <c r="N1319" i="6"/>
  <c r="N1320" i="6"/>
  <c r="N1321" i="6"/>
  <c r="N1322" i="6"/>
  <c r="N1323" i="6"/>
  <c r="N1324" i="6"/>
  <c r="N1325" i="6"/>
  <c r="N1326" i="6"/>
  <c r="N1327" i="6"/>
  <c r="N1328" i="6"/>
  <c r="N1329" i="6"/>
  <c r="N1330" i="6"/>
  <c r="N1331" i="6"/>
  <c r="N1332" i="6"/>
  <c r="N1333" i="6"/>
  <c r="N1334" i="6"/>
  <c r="N1335" i="6"/>
  <c r="N1336" i="6"/>
  <c r="N1337" i="6"/>
  <c r="N1338" i="6"/>
  <c r="N1339" i="6"/>
  <c r="N1340" i="6"/>
  <c r="N1341" i="6"/>
  <c r="N1342" i="6"/>
  <c r="N1343" i="6"/>
  <c r="N1344" i="6"/>
  <c r="N1345" i="6"/>
  <c r="N1346" i="6"/>
  <c r="O1346" i="6" s="1"/>
  <c r="N1347" i="6"/>
  <c r="N1348" i="6"/>
  <c r="N1349" i="6"/>
  <c r="N1350" i="6"/>
  <c r="N1351" i="6"/>
  <c r="N1352" i="6"/>
  <c r="N1353" i="6"/>
  <c r="N1354" i="6"/>
  <c r="N1355" i="6"/>
  <c r="N1356" i="6"/>
  <c r="N1357" i="6"/>
  <c r="N1358" i="6"/>
  <c r="N1359" i="6"/>
  <c r="N1360" i="6"/>
  <c r="N1361" i="6"/>
  <c r="N1362" i="6"/>
  <c r="N1363" i="6"/>
  <c r="N1364" i="6"/>
  <c r="N1365" i="6"/>
  <c r="N1366" i="6"/>
  <c r="N1367" i="6"/>
  <c r="N1368" i="6"/>
  <c r="N1369" i="6"/>
  <c r="N1370" i="6"/>
  <c r="N1371" i="6"/>
  <c r="N1372" i="6"/>
  <c r="N1373" i="6"/>
  <c r="N1374" i="6"/>
  <c r="N1375" i="6"/>
  <c r="N1376" i="6"/>
  <c r="N1377" i="6"/>
  <c r="N1378" i="6"/>
  <c r="N1379" i="6"/>
  <c r="N1380" i="6"/>
  <c r="N1381" i="6"/>
  <c r="N1382" i="6"/>
  <c r="N1383" i="6"/>
  <c r="N1384" i="6"/>
  <c r="N1385" i="6"/>
  <c r="N1386" i="6"/>
  <c r="N1387" i="6"/>
  <c r="N1388" i="6"/>
  <c r="N1389" i="6"/>
  <c r="N1390" i="6"/>
  <c r="N1391" i="6"/>
  <c r="N1392" i="6"/>
  <c r="N1393" i="6"/>
  <c r="N1394" i="6"/>
  <c r="N1395" i="6"/>
  <c r="N1396" i="6"/>
  <c r="N1397" i="6"/>
  <c r="N1398" i="6"/>
  <c r="N1399" i="6"/>
  <c r="N1400" i="6"/>
  <c r="N1401" i="6"/>
  <c r="N1402" i="6"/>
  <c r="N1403" i="6"/>
  <c r="N1404" i="6"/>
  <c r="N1405" i="6"/>
  <c r="N1406" i="6"/>
  <c r="N1407" i="6"/>
  <c r="N1408" i="6"/>
  <c r="N1409" i="6"/>
  <c r="N1410" i="6"/>
  <c r="O1410" i="6" s="1"/>
  <c r="N1411" i="6"/>
  <c r="N1412" i="6"/>
  <c r="N1413" i="6"/>
  <c r="N1414" i="6"/>
  <c r="N1415" i="6"/>
  <c r="N1416" i="6"/>
  <c r="N1417" i="6"/>
  <c r="N1418" i="6"/>
  <c r="N1419" i="6"/>
  <c r="N1420" i="6"/>
  <c r="N1421" i="6"/>
  <c r="N1422" i="6"/>
  <c r="N1423" i="6"/>
  <c r="N1424" i="6"/>
  <c r="N1425" i="6"/>
  <c r="N1426" i="6"/>
  <c r="N1427" i="6"/>
  <c r="N1428" i="6"/>
  <c r="N1429" i="6"/>
  <c r="N1430" i="6"/>
  <c r="N1431" i="6"/>
  <c r="N1432" i="6"/>
  <c r="N1433" i="6"/>
  <c r="N1434" i="6"/>
  <c r="N1435" i="6"/>
  <c r="N1436" i="6"/>
  <c r="N1437" i="6"/>
  <c r="N1438" i="6"/>
  <c r="N1439" i="6"/>
  <c r="N1440" i="6"/>
  <c r="N1441" i="6"/>
  <c r="N1442" i="6"/>
  <c r="N1443" i="6"/>
  <c r="N1444" i="6"/>
  <c r="N1445" i="6"/>
  <c r="N1446" i="6"/>
  <c r="N1447" i="6"/>
  <c r="N1448" i="6"/>
  <c r="N1449" i="6"/>
  <c r="N1450" i="6"/>
  <c r="N1451" i="6"/>
  <c r="N1452" i="6"/>
  <c r="N1453" i="6"/>
  <c r="N1454" i="6"/>
  <c r="N1455" i="6"/>
  <c r="N1456" i="6"/>
  <c r="N1457" i="6"/>
  <c r="N1458" i="6"/>
  <c r="N1459" i="6"/>
  <c r="N1460" i="6"/>
  <c r="N1461" i="6"/>
  <c r="N1462" i="6"/>
  <c r="N1463" i="6"/>
  <c r="N1464" i="6"/>
  <c r="N1465" i="6"/>
  <c r="N1466" i="6"/>
  <c r="N1467" i="6"/>
  <c r="N1468" i="6"/>
  <c r="N1469" i="6"/>
  <c r="N1470" i="6"/>
  <c r="N1471" i="6"/>
  <c r="N1472" i="6"/>
  <c r="N1473" i="6"/>
  <c r="N1474" i="6"/>
  <c r="O1474" i="6" s="1"/>
  <c r="N1475" i="6"/>
  <c r="N1476" i="6"/>
  <c r="N1477" i="6"/>
  <c r="N1478" i="6"/>
  <c r="N1479" i="6"/>
  <c r="N1480" i="6"/>
  <c r="N1481" i="6"/>
  <c r="N1482" i="6"/>
  <c r="N1483" i="6"/>
  <c r="N1484" i="6"/>
  <c r="N1485" i="6"/>
  <c r="N1486" i="6"/>
  <c r="N1487" i="6"/>
  <c r="N1488" i="6"/>
  <c r="N1489" i="6"/>
  <c r="N1490" i="6"/>
  <c r="N1491" i="6"/>
  <c r="N1492" i="6"/>
  <c r="N1493" i="6"/>
  <c r="N1494" i="6"/>
  <c r="N1495" i="6"/>
  <c r="N1496" i="6"/>
  <c r="N1497" i="6"/>
  <c r="N1498" i="6"/>
  <c r="N1499" i="6"/>
  <c r="N1500" i="6"/>
  <c r="N1501" i="6"/>
  <c r="N1502" i="6"/>
  <c r="N1503" i="6"/>
  <c r="N1504" i="6"/>
  <c r="N1505" i="6"/>
  <c r="N1506" i="6"/>
  <c r="N1507" i="6"/>
  <c r="N1508" i="6"/>
  <c r="N1509" i="6"/>
  <c r="N1510" i="6"/>
  <c r="N1511" i="6"/>
  <c r="N1512" i="6"/>
  <c r="N1513" i="6"/>
  <c r="N1514" i="6"/>
  <c r="N1515" i="6"/>
  <c r="N1516" i="6"/>
  <c r="N1517" i="6"/>
  <c r="N1518" i="6"/>
  <c r="N1519" i="6"/>
  <c r="N1520" i="6"/>
  <c r="N1521" i="6"/>
  <c r="N1522" i="6"/>
  <c r="N1523" i="6"/>
  <c r="N1524" i="6"/>
  <c r="N1525" i="6"/>
  <c r="N1526" i="6"/>
  <c r="N1527" i="6"/>
  <c r="N1528" i="6"/>
  <c r="N1529" i="6"/>
  <c r="N1530" i="6"/>
  <c r="N1531" i="6"/>
  <c r="N1532" i="6"/>
  <c r="N1533" i="6"/>
  <c r="N1534" i="6"/>
  <c r="N1535" i="6"/>
  <c r="N1536" i="6"/>
  <c r="N1537" i="6"/>
  <c r="N1538" i="6"/>
  <c r="O1538" i="6" s="1"/>
  <c r="N1539" i="6"/>
  <c r="N1540" i="6"/>
  <c r="N1541" i="6"/>
  <c r="N1542" i="6"/>
  <c r="N1543" i="6"/>
  <c r="N1544" i="6"/>
  <c r="N1545" i="6"/>
  <c r="N1546" i="6"/>
  <c r="N1547" i="6"/>
  <c r="N1548" i="6"/>
  <c r="N1549" i="6"/>
  <c r="N1550" i="6"/>
  <c r="N1551" i="6"/>
  <c r="N1552" i="6"/>
  <c r="N1553" i="6"/>
  <c r="N1554" i="6"/>
  <c r="N1555" i="6"/>
  <c r="N1556" i="6"/>
  <c r="N1557" i="6"/>
  <c r="N1558" i="6"/>
  <c r="N1559" i="6"/>
  <c r="N1560" i="6"/>
  <c r="N1561" i="6"/>
  <c r="N1562" i="6"/>
  <c r="N1563" i="6"/>
  <c r="N1564" i="6"/>
  <c r="N1565" i="6"/>
  <c r="N1566" i="6"/>
  <c r="N1567" i="6"/>
  <c r="N1568" i="6"/>
  <c r="N1569" i="6"/>
  <c r="N1570" i="6"/>
  <c r="N1571" i="6"/>
  <c r="N1572" i="6"/>
  <c r="N1573" i="6"/>
  <c r="N1574" i="6"/>
  <c r="N1575" i="6"/>
  <c r="N1576" i="6"/>
  <c r="N1577" i="6"/>
  <c r="N1578" i="6"/>
  <c r="N1579" i="6"/>
  <c r="N1580" i="6"/>
  <c r="N1581" i="6"/>
  <c r="N1582" i="6"/>
  <c r="N1583" i="6"/>
  <c r="N1584" i="6"/>
  <c r="N1585" i="6"/>
  <c r="N1586" i="6"/>
  <c r="N1587" i="6"/>
  <c r="N1588" i="6"/>
  <c r="N1589" i="6"/>
  <c r="N1590" i="6"/>
  <c r="N1591" i="6"/>
  <c r="N1592" i="6"/>
  <c r="N1593" i="6"/>
  <c r="N1594" i="6"/>
  <c r="N1595" i="6"/>
  <c r="N1596" i="6"/>
  <c r="N1597" i="6"/>
  <c r="N1598" i="6"/>
  <c r="N1599" i="6"/>
  <c r="N1600" i="6"/>
  <c r="N1601" i="6"/>
  <c r="N1602" i="6"/>
  <c r="O1602" i="6" s="1"/>
  <c r="N1603" i="6"/>
  <c r="N1604" i="6"/>
  <c r="N1605" i="6"/>
  <c r="N1606" i="6"/>
  <c r="N1607" i="6"/>
  <c r="N1608" i="6"/>
  <c r="N1609" i="6"/>
  <c r="N1610" i="6"/>
  <c r="N1611" i="6"/>
  <c r="N1612" i="6"/>
  <c r="N1613" i="6"/>
  <c r="N1614" i="6"/>
  <c r="N1615" i="6"/>
  <c r="N1616" i="6"/>
  <c r="N1617" i="6"/>
  <c r="N1618" i="6"/>
  <c r="N1619" i="6"/>
  <c r="N1620" i="6"/>
  <c r="N1621" i="6"/>
  <c r="N1622" i="6"/>
  <c r="N1623" i="6"/>
  <c r="N1624" i="6"/>
  <c r="N1625" i="6"/>
  <c r="N1626" i="6"/>
  <c r="N1627" i="6"/>
  <c r="N1628" i="6"/>
  <c r="N1629" i="6"/>
  <c r="N1630" i="6"/>
  <c r="N1631" i="6"/>
  <c r="N1632" i="6"/>
  <c r="N1633" i="6"/>
  <c r="N1634" i="6"/>
  <c r="N1635" i="6"/>
  <c r="N1636" i="6"/>
  <c r="N1637" i="6"/>
  <c r="N1638" i="6"/>
  <c r="N1639" i="6"/>
  <c r="N1640" i="6"/>
  <c r="N1641" i="6"/>
  <c r="N1642" i="6"/>
  <c r="N1643" i="6"/>
  <c r="N1644" i="6"/>
  <c r="N1645" i="6"/>
  <c r="N1646" i="6"/>
  <c r="N1647" i="6"/>
  <c r="N1648" i="6"/>
  <c r="N1649" i="6"/>
  <c r="N1650" i="6"/>
  <c r="N1651" i="6"/>
  <c r="N1652" i="6"/>
  <c r="N1653" i="6"/>
  <c r="N1654" i="6"/>
  <c r="N1655" i="6"/>
  <c r="N1656" i="6"/>
  <c r="N1657" i="6"/>
  <c r="N1658" i="6"/>
  <c r="N1659" i="6"/>
  <c r="N1660" i="6"/>
  <c r="N1661" i="6"/>
  <c r="N1662" i="6"/>
  <c r="N1663" i="6"/>
  <c r="N1664" i="6"/>
  <c r="N1665" i="6"/>
  <c r="N1666" i="6"/>
  <c r="N1667" i="6"/>
  <c r="N1668" i="6"/>
  <c r="N1669" i="6"/>
  <c r="N1670" i="6"/>
  <c r="N1671" i="6"/>
  <c r="N1672" i="6"/>
  <c r="N1673" i="6"/>
  <c r="N1674" i="6"/>
  <c r="N1675" i="6"/>
  <c r="N1676" i="6"/>
  <c r="N1677" i="6"/>
  <c r="N1678" i="6"/>
  <c r="N1679" i="6"/>
  <c r="N1680" i="6"/>
  <c r="N1681" i="6"/>
  <c r="N1682" i="6"/>
  <c r="N1683" i="6"/>
  <c r="N1684" i="6"/>
  <c r="N1685" i="6"/>
  <c r="N1686" i="6"/>
  <c r="N1687" i="6"/>
  <c r="N1688" i="6"/>
  <c r="N1689" i="6"/>
  <c r="N1690" i="6"/>
  <c r="N1691" i="6"/>
  <c r="N1692" i="6"/>
  <c r="N1693" i="6"/>
  <c r="N1694" i="6"/>
  <c r="N1695" i="6"/>
  <c r="N1696" i="6"/>
  <c r="N1697" i="6"/>
  <c r="N1698" i="6"/>
  <c r="N1699" i="6"/>
  <c r="N1700" i="6"/>
  <c r="N1701" i="6"/>
  <c r="N1702" i="6"/>
  <c r="N1703" i="6"/>
  <c r="N1704" i="6"/>
  <c r="N1705" i="6"/>
  <c r="N1706" i="6"/>
  <c r="N1707" i="6"/>
  <c r="N1708" i="6"/>
  <c r="N1709" i="6"/>
  <c r="N1710" i="6"/>
  <c r="N1711" i="6"/>
  <c r="N1712" i="6"/>
  <c r="N1713" i="6"/>
  <c r="N1714" i="6"/>
  <c r="N1715" i="6"/>
  <c r="N1716" i="6"/>
  <c r="N1717" i="6"/>
  <c r="N1718" i="6"/>
  <c r="N1719" i="6"/>
  <c r="N1720" i="6"/>
  <c r="N1721" i="6"/>
  <c r="N1722" i="6"/>
  <c r="N1723" i="6"/>
  <c r="N1724" i="6"/>
  <c r="N1725" i="6"/>
  <c r="N1726" i="6"/>
  <c r="N1727" i="6"/>
  <c r="N1728" i="6"/>
  <c r="N1729" i="6"/>
  <c r="N1730" i="6"/>
  <c r="N1731" i="6"/>
  <c r="N1732" i="6"/>
  <c r="N1733" i="6"/>
  <c r="N1734" i="6"/>
  <c r="N1735" i="6"/>
  <c r="N1736" i="6"/>
  <c r="N1737" i="6"/>
  <c r="N1738" i="6"/>
  <c r="N1739" i="6"/>
  <c r="N1740" i="6"/>
  <c r="N1741" i="6"/>
  <c r="N1742" i="6"/>
  <c r="N1743" i="6"/>
  <c r="N1744" i="6"/>
  <c r="N1745" i="6"/>
  <c r="N1746" i="6"/>
  <c r="N1747" i="6"/>
  <c r="N1748" i="6"/>
  <c r="N1749" i="6"/>
  <c r="N1750" i="6"/>
  <c r="N1751" i="6"/>
  <c r="N1752" i="6"/>
  <c r="N1753" i="6"/>
  <c r="N1754" i="6"/>
  <c r="N1755" i="6"/>
  <c r="N1756" i="6"/>
  <c r="N1757" i="6"/>
  <c r="N1758" i="6"/>
  <c r="N1759" i="6"/>
  <c r="N1760" i="6"/>
  <c r="N1761" i="6"/>
  <c r="N1762" i="6"/>
  <c r="N1763" i="6"/>
  <c r="N1764" i="6"/>
  <c r="N1765" i="6"/>
  <c r="N1766" i="6"/>
  <c r="N1767" i="6"/>
  <c r="N1768" i="6"/>
  <c r="N1769" i="6"/>
  <c r="N1770" i="6"/>
  <c r="N1771" i="6"/>
  <c r="N1772" i="6"/>
  <c r="N1773" i="6"/>
  <c r="N1774" i="6"/>
  <c r="N1775" i="6"/>
  <c r="N1776" i="6"/>
  <c r="N1777" i="6"/>
  <c r="N1778" i="6"/>
  <c r="N1779" i="6"/>
  <c r="N1780" i="6"/>
  <c r="N1781" i="6"/>
  <c r="N1782" i="6"/>
  <c r="N1783" i="6"/>
  <c r="N1784" i="6"/>
  <c r="N1785" i="6"/>
  <c r="N1786" i="6"/>
  <c r="N1787" i="6"/>
  <c r="N1788" i="6"/>
  <c r="N1789" i="6"/>
  <c r="N1790" i="6"/>
  <c r="N1791" i="6"/>
  <c r="N1792" i="6"/>
  <c r="N1793" i="6"/>
  <c r="N1794" i="6"/>
  <c r="N1795" i="6"/>
  <c r="N1796" i="6"/>
  <c r="N1797" i="6"/>
  <c r="N1798" i="6"/>
  <c r="N1799" i="6"/>
  <c r="N1800" i="6"/>
  <c r="N1801" i="6"/>
  <c r="N1802" i="6"/>
  <c r="N1803" i="6"/>
  <c r="N1804" i="6"/>
  <c r="N1805" i="6"/>
  <c r="N1806" i="6"/>
  <c r="N1807" i="6"/>
  <c r="N1808" i="6"/>
  <c r="N1809" i="6"/>
  <c r="N1810" i="6"/>
  <c r="N1811" i="6"/>
  <c r="N1812" i="6"/>
  <c r="N1813" i="6"/>
  <c r="N1814" i="6"/>
  <c r="N1815" i="6"/>
  <c r="N1816" i="6"/>
  <c r="N1817" i="6"/>
  <c r="N1818" i="6"/>
  <c r="N1819" i="6"/>
  <c r="N1820" i="6"/>
  <c r="N1821" i="6"/>
  <c r="N1822" i="6"/>
  <c r="N1823" i="6"/>
  <c r="N1824" i="6"/>
  <c r="N1825" i="6"/>
  <c r="N1826" i="6"/>
  <c r="N1827" i="6"/>
  <c r="N1828" i="6"/>
  <c r="N1829" i="6"/>
  <c r="N1830" i="6"/>
  <c r="N1831" i="6"/>
  <c r="N1832" i="6"/>
  <c r="N1833" i="6"/>
  <c r="N1834" i="6"/>
  <c r="N1835" i="6"/>
  <c r="N1836" i="6"/>
  <c r="N1837" i="6"/>
  <c r="N1838" i="6"/>
  <c r="N1839" i="6"/>
  <c r="N1840" i="6"/>
  <c r="N1841" i="6"/>
  <c r="N1842" i="6"/>
  <c r="N1843" i="6"/>
  <c r="N1844" i="6"/>
  <c r="N1845" i="6"/>
  <c r="N1846" i="6"/>
  <c r="N1847" i="6"/>
  <c r="N1848" i="6"/>
  <c r="N1849" i="6"/>
  <c r="N1850" i="6"/>
  <c r="N1851" i="6"/>
  <c r="N1852" i="6"/>
  <c r="N1853" i="6"/>
  <c r="N1854" i="6"/>
  <c r="N1855" i="6"/>
  <c r="N1856" i="6"/>
  <c r="N1857" i="6"/>
  <c r="N1858" i="6"/>
  <c r="N1859" i="6"/>
  <c r="N1860" i="6"/>
  <c r="N1861" i="6"/>
  <c r="N1862" i="6"/>
  <c r="N1863" i="6"/>
  <c r="N1864" i="6"/>
  <c r="N1865" i="6"/>
  <c r="N1866" i="6"/>
  <c r="N1867" i="6"/>
  <c r="N1868" i="6"/>
  <c r="N1869" i="6"/>
  <c r="N1870" i="6"/>
  <c r="N1871" i="6"/>
  <c r="N1872" i="6"/>
  <c r="N1873" i="6"/>
  <c r="N1874" i="6"/>
  <c r="N1875" i="6"/>
  <c r="N1876" i="6"/>
  <c r="N1877" i="6"/>
  <c r="N1878" i="6"/>
  <c r="N1879" i="6"/>
  <c r="N1880" i="6"/>
  <c r="N1881" i="6"/>
  <c r="N1882" i="6"/>
  <c r="N1883" i="6"/>
  <c r="N1884" i="6"/>
  <c r="N1885" i="6"/>
  <c r="N1886" i="6"/>
  <c r="N1887" i="6"/>
  <c r="N1888" i="6"/>
  <c r="N1889" i="6"/>
  <c r="N1890" i="6"/>
  <c r="N1891" i="6"/>
  <c r="N1892" i="6"/>
  <c r="N1893" i="6"/>
  <c r="N1894" i="6"/>
  <c r="N1895" i="6"/>
  <c r="N1896" i="6"/>
  <c r="N1897" i="6"/>
  <c r="N1898" i="6"/>
  <c r="N1899" i="6"/>
  <c r="N1900" i="6"/>
  <c r="N1901" i="6"/>
  <c r="N1902" i="6"/>
  <c r="N1903" i="6"/>
  <c r="N1904" i="6"/>
  <c r="N1905" i="6"/>
  <c r="N1906" i="6"/>
  <c r="N1907" i="6"/>
  <c r="N1908" i="6"/>
  <c r="N1909" i="6"/>
  <c r="N1910" i="6"/>
  <c r="N1911" i="6"/>
  <c r="N1912" i="6"/>
  <c r="N1913" i="6"/>
  <c r="N1914" i="6"/>
  <c r="N1915" i="6"/>
  <c r="N1916" i="6"/>
  <c r="N1917" i="6"/>
  <c r="N1918" i="6"/>
  <c r="N1919" i="6"/>
  <c r="N1920" i="6"/>
  <c r="N1921" i="6"/>
  <c r="N1922" i="6"/>
  <c r="N1923" i="6"/>
  <c r="N1924" i="6"/>
  <c r="N1925" i="6"/>
  <c r="N1926" i="6"/>
  <c r="N1927" i="6"/>
  <c r="N1928" i="6"/>
  <c r="N1929" i="6"/>
  <c r="N1930" i="6"/>
  <c r="N1931" i="6"/>
  <c r="N1932" i="6"/>
  <c r="N1933" i="6"/>
  <c r="N1934" i="6"/>
  <c r="N1935" i="6"/>
  <c r="N1936" i="6"/>
  <c r="N1937" i="6"/>
  <c r="N1938" i="6"/>
  <c r="N1939" i="6"/>
  <c r="N1940" i="6"/>
  <c r="N1941" i="6"/>
  <c r="N1942" i="6"/>
  <c r="N1943" i="6"/>
  <c r="N1944" i="6"/>
  <c r="N1945" i="6"/>
  <c r="N1946" i="6"/>
  <c r="N1947" i="6"/>
  <c r="N1948" i="6"/>
  <c r="N1949" i="6"/>
  <c r="N1950" i="6"/>
  <c r="N1951" i="6"/>
  <c r="N1952" i="6"/>
  <c r="N1953" i="6"/>
  <c r="N1954" i="6"/>
  <c r="N1955" i="6"/>
  <c r="N1956" i="6"/>
  <c r="N1957" i="6"/>
  <c r="N1958" i="6"/>
  <c r="N1959" i="6"/>
  <c r="N1960" i="6"/>
  <c r="N1961" i="6"/>
  <c r="N1962" i="6"/>
  <c r="N1963" i="6"/>
  <c r="N1964" i="6"/>
  <c r="N1965" i="6"/>
  <c r="N1966" i="6"/>
  <c r="N1967" i="6"/>
  <c r="N1968" i="6"/>
  <c r="N1969" i="6"/>
  <c r="N1970" i="6"/>
  <c r="N1971" i="6"/>
  <c r="N1972" i="6"/>
  <c r="N1973" i="6"/>
  <c r="N1974" i="6"/>
  <c r="N1975" i="6"/>
  <c r="N1976" i="6"/>
  <c r="N1977" i="6"/>
  <c r="N1978" i="6"/>
  <c r="N1979" i="6"/>
  <c r="N1980" i="6"/>
  <c r="N1981" i="6"/>
  <c r="N1982" i="6"/>
  <c r="N1983" i="6"/>
  <c r="N1984" i="6"/>
  <c r="N1985" i="6"/>
  <c r="N1986" i="6"/>
  <c r="N1987" i="6"/>
  <c r="N1988" i="6"/>
  <c r="N1989" i="6"/>
  <c r="N1990" i="6"/>
  <c r="N1991" i="6"/>
  <c r="N1992" i="6"/>
  <c r="N1993" i="6"/>
  <c r="N1994" i="6"/>
  <c r="N1995" i="6"/>
  <c r="N1996" i="6"/>
  <c r="N1997" i="6"/>
  <c r="N1998" i="6"/>
  <c r="N1999" i="6"/>
  <c r="N2000" i="6"/>
  <c r="N2001" i="6"/>
  <c r="N2002" i="6"/>
  <c r="N2003" i="6"/>
  <c r="N2004" i="6"/>
  <c r="N2005" i="6"/>
  <c r="N2006" i="6"/>
  <c r="N2007" i="6"/>
  <c r="N2008" i="6"/>
  <c r="N2009" i="6"/>
  <c r="N2010" i="6"/>
  <c r="N2011" i="6"/>
  <c r="N2012" i="6"/>
  <c r="N2013" i="6"/>
  <c r="N2014" i="6"/>
  <c r="N2015" i="6"/>
  <c r="N2016" i="6"/>
  <c r="N2017" i="6"/>
  <c r="N2018" i="6"/>
  <c r="N2019" i="6"/>
  <c r="N2020" i="6"/>
  <c r="N2021" i="6"/>
  <c r="N2022" i="6"/>
  <c r="N2023" i="6"/>
  <c r="N2024" i="6"/>
  <c r="N2025" i="6"/>
  <c r="N2026" i="6"/>
  <c r="N2027" i="6"/>
  <c r="N2028" i="6"/>
  <c r="N2029" i="6"/>
  <c r="N2030" i="6"/>
  <c r="N2031" i="6"/>
  <c r="N2032" i="6"/>
  <c r="N2033" i="6"/>
  <c r="N2034" i="6"/>
  <c r="N2035" i="6"/>
  <c r="N2036" i="6"/>
  <c r="N2037" i="6"/>
  <c r="N2038" i="6"/>
  <c r="N2039" i="6"/>
  <c r="N2040" i="6"/>
  <c r="N2041" i="6"/>
  <c r="N2042" i="6"/>
  <c r="N2043" i="6"/>
  <c r="N2044" i="6"/>
  <c r="N2045" i="6"/>
  <c r="N2046" i="6"/>
  <c r="N2047" i="6"/>
  <c r="N2048" i="6"/>
  <c r="N2049" i="6"/>
  <c r="N2050" i="6"/>
  <c r="N2051" i="6"/>
  <c r="N2052" i="6"/>
  <c r="N2053" i="6"/>
  <c r="N2054" i="6"/>
  <c r="N2055" i="6"/>
  <c r="N2056" i="6"/>
  <c r="N2057" i="6"/>
  <c r="N2058" i="6"/>
  <c r="N2059" i="6"/>
  <c r="N2060" i="6"/>
  <c r="N2061" i="6"/>
  <c r="N2062" i="6"/>
  <c r="N2063" i="6"/>
  <c r="N2064" i="6"/>
  <c r="N2065" i="6"/>
  <c r="N2066" i="6"/>
  <c r="N2067" i="6"/>
  <c r="N2068" i="6"/>
  <c r="N2069" i="6"/>
  <c r="N2070" i="6"/>
  <c r="N2071" i="6"/>
  <c r="N2072" i="6"/>
  <c r="N2073" i="6"/>
  <c r="N2074" i="6"/>
  <c r="N2075" i="6"/>
  <c r="N2076" i="6"/>
  <c r="N2077" i="6"/>
  <c r="N2078" i="6"/>
  <c r="N2079" i="6"/>
  <c r="N2080" i="6"/>
  <c r="N2081" i="6"/>
  <c r="N2082" i="6"/>
  <c r="N2083" i="6"/>
  <c r="N2084" i="6"/>
  <c r="N2085" i="6"/>
  <c r="N2086" i="6"/>
  <c r="N2087" i="6"/>
  <c r="N2088" i="6"/>
  <c r="N2089" i="6"/>
  <c r="N2090" i="6"/>
  <c r="N2091" i="6"/>
  <c r="N2092" i="6"/>
  <c r="N2093" i="6"/>
  <c r="N2094" i="6"/>
  <c r="N2095" i="6"/>
  <c r="N2096" i="6"/>
  <c r="N2097" i="6"/>
  <c r="N2098" i="6"/>
  <c r="N2099" i="6"/>
  <c r="N2100" i="6"/>
  <c r="N2101" i="6"/>
  <c r="N2102" i="6"/>
  <c r="N2103" i="6"/>
  <c r="N2104" i="6"/>
  <c r="N2105" i="6"/>
  <c r="N2106" i="6"/>
  <c r="N2107" i="6"/>
  <c r="N2108" i="6"/>
  <c r="N2109" i="6"/>
  <c r="N2110" i="6"/>
  <c r="N2111" i="6"/>
  <c r="N2112" i="6"/>
  <c r="N2113" i="6"/>
  <c r="N2114" i="6"/>
  <c r="N2115" i="6"/>
  <c r="N2116" i="6"/>
  <c r="N2117" i="6"/>
  <c r="N2118" i="6"/>
  <c r="N2119" i="6"/>
  <c r="N2120" i="6"/>
  <c r="N2121" i="6"/>
  <c r="N2122" i="6"/>
  <c r="N2123" i="6"/>
  <c r="N2124" i="6"/>
  <c r="N2125" i="6"/>
  <c r="N2126" i="6"/>
  <c r="N2127" i="6"/>
  <c r="N2128" i="6"/>
  <c r="N2129" i="6"/>
  <c r="N2130" i="6"/>
  <c r="N2131" i="6"/>
  <c r="N2132" i="6"/>
  <c r="N2133" i="6"/>
  <c r="N2134" i="6"/>
  <c r="N2135" i="6"/>
  <c r="N2136" i="6"/>
  <c r="N2137" i="6"/>
  <c r="N2138" i="6"/>
  <c r="N2139" i="6"/>
  <c r="N2140" i="6"/>
  <c r="N2141" i="6"/>
  <c r="N2142" i="6"/>
  <c r="N2143" i="6"/>
  <c r="N2144" i="6"/>
  <c r="N2145" i="6"/>
  <c r="N2146" i="6"/>
  <c r="N2147" i="6"/>
  <c r="N2148" i="6"/>
  <c r="N2149" i="6"/>
  <c r="N2150" i="6"/>
  <c r="N2151" i="6"/>
  <c r="N2152" i="6"/>
  <c r="N2153" i="6"/>
  <c r="N2154" i="6"/>
  <c r="N2155" i="6"/>
  <c r="N2156" i="6"/>
  <c r="N2157" i="6"/>
  <c r="N2158" i="6"/>
  <c r="N2159" i="6"/>
  <c r="N2160" i="6"/>
  <c r="N2161" i="6"/>
  <c r="N2162" i="6"/>
  <c r="N2163" i="6"/>
  <c r="N2164" i="6"/>
  <c r="N2165" i="6"/>
  <c r="N2166" i="6"/>
  <c r="N2167" i="6"/>
  <c r="N2168" i="6"/>
  <c r="N2169" i="6"/>
  <c r="N2170" i="6"/>
  <c r="N2171" i="6"/>
  <c r="N2172" i="6"/>
  <c r="N2173" i="6"/>
  <c r="N2174" i="6"/>
  <c r="N2175" i="6"/>
  <c r="N2176" i="6"/>
  <c r="N2177" i="6"/>
  <c r="O66" i="8"/>
  <c r="O130" i="8"/>
  <c r="O194" i="8"/>
  <c r="O258" i="8"/>
  <c r="O322" i="8"/>
  <c r="O386" i="8"/>
  <c r="O450" i="8"/>
  <c r="O514" i="8"/>
  <c r="O578" i="8"/>
  <c r="O642" i="8"/>
  <c r="O706" i="8"/>
  <c r="O770" i="8"/>
  <c r="O834" i="8"/>
  <c r="O898" i="8"/>
  <c r="O962" i="8"/>
  <c r="L3" i="8"/>
  <c r="M3" i="8" s="1"/>
  <c r="L4" i="8"/>
  <c r="L5" i="8"/>
  <c r="L6" i="8"/>
  <c r="L7" i="8"/>
  <c r="L8" i="8"/>
  <c r="L9" i="8"/>
  <c r="L10" i="8"/>
  <c r="M10" i="8" s="1"/>
  <c r="L11" i="8"/>
  <c r="L12" i="8"/>
  <c r="L13" i="8"/>
  <c r="L14" i="8"/>
  <c r="L15" i="8"/>
  <c r="L16" i="8"/>
  <c r="L17" i="8"/>
  <c r="M17" i="8" s="1"/>
  <c r="L18" i="8"/>
  <c r="L19" i="8"/>
  <c r="L20" i="8"/>
  <c r="L21" i="8"/>
  <c r="L22" i="8"/>
  <c r="L23" i="8"/>
  <c r="L24" i="8"/>
  <c r="M24" i="8" s="1"/>
  <c r="L25" i="8"/>
  <c r="L26" i="8"/>
  <c r="L27" i="8"/>
  <c r="L28" i="8"/>
  <c r="L29" i="8"/>
  <c r="L30" i="8"/>
  <c r="L31" i="8"/>
  <c r="M31" i="8" s="1"/>
  <c r="L32" i="8"/>
  <c r="L33" i="8"/>
  <c r="L34" i="8"/>
  <c r="L35" i="8"/>
  <c r="L36" i="8"/>
  <c r="L37" i="8"/>
  <c r="L38" i="8"/>
  <c r="M38" i="8" s="1"/>
  <c r="L39" i="8"/>
  <c r="L40" i="8"/>
  <c r="L41" i="8"/>
  <c r="L42" i="8"/>
  <c r="L43" i="8"/>
  <c r="L44" i="8"/>
  <c r="L45" i="8"/>
  <c r="M45" i="8" s="1"/>
  <c r="L46" i="8"/>
  <c r="L47" i="8"/>
  <c r="L48" i="8"/>
  <c r="L49" i="8"/>
  <c r="L50" i="8"/>
  <c r="L51" i="8"/>
  <c r="L52" i="8"/>
  <c r="M52" i="8" s="1"/>
  <c r="L53" i="8"/>
  <c r="L54" i="8"/>
  <c r="L55" i="8"/>
  <c r="L56" i="8"/>
  <c r="L57" i="8"/>
  <c r="L58" i="8"/>
  <c r="L59" i="8"/>
  <c r="M59" i="8" s="1"/>
  <c r="L60" i="8"/>
  <c r="L61" i="8"/>
  <c r="L62" i="8"/>
  <c r="L63" i="8"/>
  <c r="L64" i="8"/>
  <c r="L65" i="8"/>
  <c r="L66" i="8"/>
  <c r="M66" i="8" s="1"/>
  <c r="L67" i="8"/>
  <c r="M67" i="8" s="1"/>
  <c r="L68" i="8"/>
  <c r="L69" i="8"/>
  <c r="L70" i="8"/>
  <c r="L71" i="8"/>
  <c r="L72" i="8"/>
  <c r="L73" i="8"/>
  <c r="L74" i="8"/>
  <c r="M74" i="8" s="1"/>
  <c r="L75" i="8"/>
  <c r="L76" i="8"/>
  <c r="L77" i="8"/>
  <c r="L78" i="8"/>
  <c r="L79" i="8"/>
  <c r="L80" i="8"/>
  <c r="L81" i="8"/>
  <c r="M81" i="8" s="1"/>
  <c r="L82" i="8"/>
  <c r="L83" i="8"/>
  <c r="L84" i="8"/>
  <c r="L85" i="8"/>
  <c r="L86" i="8"/>
  <c r="L87" i="8"/>
  <c r="L88" i="8"/>
  <c r="M88" i="8" s="1"/>
  <c r="L89" i="8"/>
  <c r="L90" i="8"/>
  <c r="L91" i="8"/>
  <c r="L92" i="8"/>
  <c r="L93" i="8"/>
  <c r="L94" i="8"/>
  <c r="L95" i="8"/>
  <c r="M95" i="8" s="1"/>
  <c r="L96" i="8"/>
  <c r="L97" i="8"/>
  <c r="L98" i="8"/>
  <c r="L99" i="8"/>
  <c r="L100" i="8"/>
  <c r="L101" i="8"/>
  <c r="L102" i="8"/>
  <c r="M102" i="8" s="1"/>
  <c r="L103" i="8"/>
  <c r="L104" i="8"/>
  <c r="L105" i="8"/>
  <c r="L106" i="8"/>
  <c r="L107" i="8"/>
  <c r="L108" i="8"/>
  <c r="L109" i="8"/>
  <c r="M109" i="8" s="1"/>
  <c r="L110" i="8"/>
  <c r="L111" i="8"/>
  <c r="L112" i="8"/>
  <c r="L113" i="8"/>
  <c r="L114" i="8"/>
  <c r="L115" i="8"/>
  <c r="L116" i="8"/>
  <c r="M116" i="8" s="1"/>
  <c r="L117" i="8"/>
  <c r="L118" i="8"/>
  <c r="L119" i="8"/>
  <c r="L120" i="8"/>
  <c r="L121" i="8"/>
  <c r="L122" i="8"/>
  <c r="L123" i="8"/>
  <c r="M123" i="8" s="1"/>
  <c r="L124" i="8"/>
  <c r="L125" i="8"/>
  <c r="L126" i="8"/>
  <c r="L127" i="8"/>
  <c r="L128" i="8"/>
  <c r="L129" i="8"/>
  <c r="L130" i="8"/>
  <c r="M130" i="8" s="1"/>
  <c r="L131" i="8"/>
  <c r="M131" i="8" s="1"/>
  <c r="L132" i="8"/>
  <c r="L133" i="8"/>
  <c r="L134" i="8"/>
  <c r="L135" i="8"/>
  <c r="L136" i="8"/>
  <c r="L137" i="8"/>
  <c r="L138" i="8"/>
  <c r="M138" i="8" s="1"/>
  <c r="L139" i="8"/>
  <c r="L140" i="8"/>
  <c r="L141" i="8"/>
  <c r="L142" i="8"/>
  <c r="L143" i="8"/>
  <c r="L144" i="8"/>
  <c r="L145" i="8"/>
  <c r="M145" i="8" s="1"/>
  <c r="L146" i="8"/>
  <c r="L147" i="8"/>
  <c r="L148" i="8"/>
  <c r="L149" i="8"/>
  <c r="L150" i="8"/>
  <c r="L151" i="8"/>
  <c r="L152" i="8"/>
  <c r="M152" i="8" s="1"/>
  <c r="L153" i="8"/>
  <c r="L154" i="8"/>
  <c r="L155" i="8"/>
  <c r="L156" i="8"/>
  <c r="L157" i="8"/>
  <c r="L158" i="8"/>
  <c r="L159" i="8"/>
  <c r="M159" i="8" s="1"/>
  <c r="L160" i="8"/>
  <c r="L161" i="8"/>
  <c r="L162" i="8"/>
  <c r="L163" i="8"/>
  <c r="L164" i="8"/>
  <c r="L165" i="8"/>
  <c r="L166" i="8"/>
  <c r="M166" i="8" s="1"/>
  <c r="L167" i="8"/>
  <c r="L168" i="8"/>
  <c r="L169" i="8"/>
  <c r="L170" i="8"/>
  <c r="L171" i="8"/>
  <c r="L172" i="8"/>
  <c r="L173" i="8"/>
  <c r="M173" i="8" s="1"/>
  <c r="L174" i="8"/>
  <c r="L175" i="8"/>
  <c r="L176" i="8"/>
  <c r="L177" i="8"/>
  <c r="L178" i="8"/>
  <c r="L179" i="8"/>
  <c r="L180" i="8"/>
  <c r="M180" i="8" s="1"/>
  <c r="L181" i="8"/>
  <c r="L182" i="8"/>
  <c r="L183" i="8"/>
  <c r="L184" i="8"/>
  <c r="L185" i="8"/>
  <c r="L186" i="8"/>
  <c r="L187" i="8"/>
  <c r="M187" i="8" s="1"/>
  <c r="L188" i="8"/>
  <c r="L189" i="8"/>
  <c r="L190" i="8"/>
  <c r="L191" i="8"/>
  <c r="L192" i="8"/>
  <c r="L193" i="8"/>
  <c r="L194" i="8"/>
  <c r="M194" i="8" s="1"/>
  <c r="L195" i="8"/>
  <c r="M195" i="8" s="1"/>
  <c r="L196" i="8"/>
  <c r="L197" i="8"/>
  <c r="L198" i="8"/>
  <c r="L199" i="8"/>
  <c r="L200" i="8"/>
  <c r="L201" i="8"/>
  <c r="L202" i="8"/>
  <c r="M202" i="8" s="1"/>
  <c r="L203" i="8"/>
  <c r="L204" i="8"/>
  <c r="L205" i="8"/>
  <c r="L206" i="8"/>
  <c r="L207" i="8"/>
  <c r="L208" i="8"/>
  <c r="L209" i="8"/>
  <c r="M209" i="8" s="1"/>
  <c r="L210" i="8"/>
  <c r="L211" i="8"/>
  <c r="L212" i="8"/>
  <c r="L213" i="8"/>
  <c r="L214" i="8"/>
  <c r="L215" i="8"/>
  <c r="L216" i="8"/>
  <c r="M216" i="8" s="1"/>
  <c r="L217" i="8"/>
  <c r="L218" i="8"/>
  <c r="L219" i="8"/>
  <c r="L220" i="8"/>
  <c r="L221" i="8"/>
  <c r="L222" i="8"/>
  <c r="L223" i="8"/>
  <c r="M223" i="8" s="1"/>
  <c r="L224" i="8"/>
  <c r="L225" i="8"/>
  <c r="L226" i="8"/>
  <c r="L227" i="8"/>
  <c r="L228" i="8"/>
  <c r="L229" i="8"/>
  <c r="L230" i="8"/>
  <c r="M230" i="8" s="1"/>
  <c r="L231" i="8"/>
  <c r="L232" i="8"/>
  <c r="L233" i="8"/>
  <c r="L234" i="8"/>
  <c r="L235" i="8"/>
  <c r="L236" i="8"/>
  <c r="L237" i="8"/>
  <c r="M237" i="8" s="1"/>
  <c r="L238" i="8"/>
  <c r="L239" i="8"/>
  <c r="L240" i="8"/>
  <c r="L241" i="8"/>
  <c r="L242" i="8"/>
  <c r="L243" i="8"/>
  <c r="L244" i="8"/>
  <c r="M244" i="8" s="1"/>
  <c r="L245" i="8"/>
  <c r="L246" i="8"/>
  <c r="L247" i="8"/>
  <c r="L248" i="8"/>
  <c r="L249" i="8"/>
  <c r="L250" i="8"/>
  <c r="L251" i="8"/>
  <c r="M251" i="8" s="1"/>
  <c r="L252" i="8"/>
  <c r="L253" i="8"/>
  <c r="L254" i="8"/>
  <c r="L255" i="8"/>
  <c r="L256" i="8"/>
  <c r="L257" i="8"/>
  <c r="L258" i="8"/>
  <c r="M258" i="8" s="1"/>
  <c r="L259" i="8"/>
  <c r="M259" i="8" s="1"/>
  <c r="L260" i="8"/>
  <c r="L261" i="8"/>
  <c r="L262" i="8"/>
  <c r="L263" i="8"/>
  <c r="L264" i="8"/>
  <c r="L265" i="8"/>
  <c r="L266" i="8"/>
  <c r="M266" i="8" s="1"/>
  <c r="L267" i="8"/>
  <c r="L268" i="8"/>
  <c r="L269" i="8"/>
  <c r="L270" i="8"/>
  <c r="L271" i="8"/>
  <c r="L272" i="8"/>
  <c r="L273" i="8"/>
  <c r="M273" i="8" s="1"/>
  <c r="L274" i="8"/>
  <c r="L275" i="8"/>
  <c r="L276" i="8"/>
  <c r="L277" i="8"/>
  <c r="L278" i="8"/>
  <c r="L279" i="8"/>
  <c r="L280" i="8"/>
  <c r="M280" i="8" s="1"/>
  <c r="L281" i="8"/>
  <c r="L282" i="8"/>
  <c r="L283" i="8"/>
  <c r="L284" i="8"/>
  <c r="L285" i="8"/>
  <c r="L286" i="8"/>
  <c r="L287" i="8"/>
  <c r="M287" i="8" s="1"/>
  <c r="L288" i="8"/>
  <c r="L289" i="8"/>
  <c r="L290" i="8"/>
  <c r="L291" i="8"/>
  <c r="L292" i="8"/>
  <c r="L293" i="8"/>
  <c r="L294" i="8"/>
  <c r="M294" i="8" s="1"/>
  <c r="L295" i="8"/>
  <c r="L296" i="8"/>
  <c r="L297" i="8"/>
  <c r="L298" i="8"/>
  <c r="L299" i="8"/>
  <c r="L300" i="8"/>
  <c r="L301" i="8"/>
  <c r="M301" i="8" s="1"/>
  <c r="L302" i="8"/>
  <c r="L303" i="8"/>
  <c r="L304" i="8"/>
  <c r="L305" i="8"/>
  <c r="L306" i="8"/>
  <c r="L307" i="8"/>
  <c r="L308" i="8"/>
  <c r="M308" i="8" s="1"/>
  <c r="L309" i="8"/>
  <c r="L310" i="8"/>
  <c r="L311" i="8"/>
  <c r="L312" i="8"/>
  <c r="L313" i="8"/>
  <c r="L314" i="8"/>
  <c r="L315" i="8"/>
  <c r="M315" i="8" s="1"/>
  <c r="L316" i="8"/>
  <c r="L317" i="8"/>
  <c r="L318" i="8"/>
  <c r="L319" i="8"/>
  <c r="L320" i="8"/>
  <c r="L321" i="8"/>
  <c r="L322" i="8"/>
  <c r="M322" i="8" s="1"/>
  <c r="L323" i="8"/>
  <c r="M323" i="8" s="1"/>
  <c r="L324" i="8"/>
  <c r="L325" i="8"/>
  <c r="L326" i="8"/>
  <c r="L327" i="8"/>
  <c r="L328" i="8"/>
  <c r="L329" i="8"/>
  <c r="L330" i="8"/>
  <c r="M330" i="8" s="1"/>
  <c r="L331" i="8"/>
  <c r="L332" i="8"/>
  <c r="L333" i="8"/>
  <c r="L334" i="8"/>
  <c r="L335" i="8"/>
  <c r="L336" i="8"/>
  <c r="L337" i="8"/>
  <c r="M337" i="8" s="1"/>
  <c r="L338" i="8"/>
  <c r="L339" i="8"/>
  <c r="L340" i="8"/>
  <c r="L341" i="8"/>
  <c r="L342" i="8"/>
  <c r="L343" i="8"/>
  <c r="L344" i="8"/>
  <c r="M344" i="8" s="1"/>
  <c r="L345" i="8"/>
  <c r="L346" i="8"/>
  <c r="L347" i="8"/>
  <c r="L348" i="8"/>
  <c r="L349" i="8"/>
  <c r="L350" i="8"/>
  <c r="L351" i="8"/>
  <c r="M351" i="8" s="1"/>
  <c r="L352" i="8"/>
  <c r="L353" i="8"/>
  <c r="L354" i="8"/>
  <c r="L355" i="8"/>
  <c r="L356" i="8"/>
  <c r="L357" i="8"/>
  <c r="L358" i="8"/>
  <c r="M358" i="8" s="1"/>
  <c r="L359" i="8"/>
  <c r="L360" i="8"/>
  <c r="L361" i="8"/>
  <c r="L362" i="8"/>
  <c r="L363" i="8"/>
  <c r="L364" i="8"/>
  <c r="L365" i="8"/>
  <c r="M365" i="8" s="1"/>
  <c r="L366" i="8"/>
  <c r="L367" i="8"/>
  <c r="L368" i="8"/>
  <c r="L369" i="8"/>
  <c r="L370" i="8"/>
  <c r="L371" i="8"/>
  <c r="L372" i="8"/>
  <c r="M372" i="8" s="1"/>
  <c r="L373" i="8"/>
  <c r="L374" i="8"/>
  <c r="L375" i="8"/>
  <c r="L376" i="8"/>
  <c r="L377" i="8"/>
  <c r="L378" i="8"/>
  <c r="L379" i="8"/>
  <c r="M379" i="8" s="1"/>
  <c r="L380" i="8"/>
  <c r="L381" i="8"/>
  <c r="L382" i="8"/>
  <c r="L383" i="8"/>
  <c r="L384" i="8"/>
  <c r="L385" i="8"/>
  <c r="L386" i="8"/>
  <c r="M386" i="8" s="1"/>
  <c r="L387" i="8"/>
  <c r="M387" i="8" s="1"/>
  <c r="L388" i="8"/>
  <c r="L389" i="8"/>
  <c r="L390" i="8"/>
  <c r="L391" i="8"/>
  <c r="L392" i="8"/>
  <c r="L393" i="8"/>
  <c r="L394" i="8"/>
  <c r="M394" i="8" s="1"/>
  <c r="L395" i="8"/>
  <c r="L396" i="8"/>
  <c r="L397" i="8"/>
  <c r="L398" i="8"/>
  <c r="L399" i="8"/>
  <c r="L400" i="8"/>
  <c r="L401" i="8"/>
  <c r="M401" i="8" s="1"/>
  <c r="L402" i="8"/>
  <c r="L403" i="8"/>
  <c r="L404" i="8"/>
  <c r="L405" i="8"/>
  <c r="L406" i="8"/>
  <c r="L407" i="8"/>
  <c r="L408" i="8"/>
  <c r="M408" i="8" s="1"/>
  <c r="L409" i="8"/>
  <c r="L410" i="8"/>
  <c r="L411" i="8"/>
  <c r="L412" i="8"/>
  <c r="L413" i="8"/>
  <c r="L414" i="8"/>
  <c r="L415" i="8"/>
  <c r="M415" i="8" s="1"/>
  <c r="L416" i="8"/>
  <c r="L417" i="8"/>
  <c r="L418" i="8"/>
  <c r="L419" i="8"/>
  <c r="L420" i="8"/>
  <c r="L421" i="8"/>
  <c r="L422" i="8"/>
  <c r="M422" i="8" s="1"/>
  <c r="L423" i="8"/>
  <c r="L424" i="8"/>
  <c r="L425" i="8"/>
  <c r="L426" i="8"/>
  <c r="L427" i="8"/>
  <c r="L428" i="8"/>
  <c r="L429" i="8"/>
  <c r="M429" i="8" s="1"/>
  <c r="L430" i="8"/>
  <c r="L431" i="8"/>
  <c r="L432" i="8"/>
  <c r="L433" i="8"/>
  <c r="L434" i="8"/>
  <c r="L435" i="8"/>
  <c r="L436" i="8"/>
  <c r="M436" i="8" s="1"/>
  <c r="L437" i="8"/>
  <c r="L438" i="8"/>
  <c r="L439" i="8"/>
  <c r="L440" i="8"/>
  <c r="L441" i="8"/>
  <c r="L442" i="8"/>
  <c r="L443" i="8"/>
  <c r="M443" i="8" s="1"/>
  <c r="L444" i="8"/>
  <c r="L445" i="8"/>
  <c r="L446" i="8"/>
  <c r="L447" i="8"/>
  <c r="L448" i="8"/>
  <c r="L449" i="8"/>
  <c r="L450" i="8"/>
  <c r="M450" i="8" s="1"/>
  <c r="L451" i="8"/>
  <c r="M451" i="8" s="1"/>
  <c r="L452" i="8"/>
  <c r="L453" i="8"/>
  <c r="L454" i="8"/>
  <c r="L455" i="8"/>
  <c r="L456" i="8"/>
  <c r="L457" i="8"/>
  <c r="L458" i="8"/>
  <c r="M458" i="8" s="1"/>
  <c r="L459" i="8"/>
  <c r="L460" i="8"/>
  <c r="L461" i="8"/>
  <c r="L462" i="8"/>
  <c r="L463" i="8"/>
  <c r="L464" i="8"/>
  <c r="L465" i="8"/>
  <c r="M465" i="8" s="1"/>
  <c r="L466" i="8"/>
  <c r="L467" i="8"/>
  <c r="L468" i="8"/>
  <c r="L469" i="8"/>
  <c r="L470" i="8"/>
  <c r="L471" i="8"/>
  <c r="L472" i="8"/>
  <c r="M472" i="8" s="1"/>
  <c r="L473" i="8"/>
  <c r="L474" i="8"/>
  <c r="L475" i="8"/>
  <c r="L476" i="8"/>
  <c r="L477" i="8"/>
  <c r="L478" i="8"/>
  <c r="L479" i="8"/>
  <c r="M479" i="8" s="1"/>
  <c r="L480" i="8"/>
  <c r="L481" i="8"/>
  <c r="L482" i="8"/>
  <c r="L483" i="8"/>
  <c r="L484" i="8"/>
  <c r="L485" i="8"/>
  <c r="L486" i="8"/>
  <c r="M486" i="8" s="1"/>
  <c r="L487" i="8"/>
  <c r="L488" i="8"/>
  <c r="L489" i="8"/>
  <c r="L490" i="8"/>
  <c r="L491" i="8"/>
  <c r="L492" i="8"/>
  <c r="L493" i="8"/>
  <c r="M493" i="8" s="1"/>
  <c r="L494" i="8"/>
  <c r="L495" i="8"/>
  <c r="L496" i="8"/>
  <c r="L497" i="8"/>
  <c r="L498" i="8"/>
  <c r="L499" i="8"/>
  <c r="L500" i="8"/>
  <c r="M500" i="8" s="1"/>
  <c r="L501" i="8"/>
  <c r="L502" i="8"/>
  <c r="L503" i="8"/>
  <c r="L504" i="8"/>
  <c r="L505" i="8"/>
  <c r="L506" i="8"/>
  <c r="L507" i="8"/>
  <c r="M507" i="8" s="1"/>
  <c r="L508" i="8"/>
  <c r="L509" i="8"/>
  <c r="L510" i="8"/>
  <c r="L511" i="8"/>
  <c r="L512" i="8"/>
  <c r="L513" i="8"/>
  <c r="L514" i="8"/>
  <c r="M514" i="8" s="1"/>
  <c r="L515" i="8"/>
  <c r="M515" i="8" s="1"/>
  <c r="L516" i="8"/>
  <c r="L517" i="8"/>
  <c r="L518" i="8"/>
  <c r="L519" i="8"/>
  <c r="L520" i="8"/>
  <c r="L521" i="8"/>
  <c r="L522" i="8"/>
  <c r="M522" i="8" s="1"/>
  <c r="L523" i="8"/>
  <c r="L524" i="8"/>
  <c r="L525" i="8"/>
  <c r="L526" i="8"/>
  <c r="L527" i="8"/>
  <c r="L528" i="8"/>
  <c r="L529" i="8"/>
  <c r="M529" i="8" s="1"/>
  <c r="L530" i="8"/>
  <c r="L531" i="8"/>
  <c r="L532" i="8"/>
  <c r="L533" i="8"/>
  <c r="L534" i="8"/>
  <c r="L535" i="8"/>
  <c r="L536" i="8"/>
  <c r="M536" i="8" s="1"/>
  <c r="L537" i="8"/>
  <c r="L538" i="8"/>
  <c r="L539" i="8"/>
  <c r="L540" i="8"/>
  <c r="L541" i="8"/>
  <c r="L542" i="8"/>
  <c r="L543" i="8"/>
  <c r="M543" i="8" s="1"/>
  <c r="L544" i="8"/>
  <c r="L545" i="8"/>
  <c r="L546" i="8"/>
  <c r="L547" i="8"/>
  <c r="L548" i="8"/>
  <c r="L549" i="8"/>
  <c r="L550" i="8"/>
  <c r="M550" i="8" s="1"/>
  <c r="L551" i="8"/>
  <c r="L552" i="8"/>
  <c r="L553" i="8"/>
  <c r="L554" i="8"/>
  <c r="L555" i="8"/>
  <c r="L556" i="8"/>
  <c r="L557" i="8"/>
  <c r="M557" i="8" s="1"/>
  <c r="L558" i="8"/>
  <c r="L559" i="8"/>
  <c r="L560" i="8"/>
  <c r="L561" i="8"/>
  <c r="L562" i="8"/>
  <c r="L563" i="8"/>
  <c r="L564" i="8"/>
  <c r="M564" i="8" s="1"/>
  <c r="L565" i="8"/>
  <c r="L566" i="8"/>
  <c r="L567" i="8"/>
  <c r="L568" i="8"/>
  <c r="L569" i="8"/>
  <c r="L570" i="8"/>
  <c r="L571" i="8"/>
  <c r="M571" i="8" s="1"/>
  <c r="L572" i="8"/>
  <c r="L573" i="8"/>
  <c r="L574" i="8"/>
  <c r="L575" i="8"/>
  <c r="L576" i="8"/>
  <c r="L577" i="8"/>
  <c r="L578" i="8"/>
  <c r="M578" i="8" s="1"/>
  <c r="L579" i="8"/>
  <c r="M579" i="8" s="1"/>
  <c r="L580" i="8"/>
  <c r="L581" i="8"/>
  <c r="L582" i="8"/>
  <c r="L583" i="8"/>
  <c r="L584" i="8"/>
  <c r="L585" i="8"/>
  <c r="L586" i="8"/>
  <c r="M586" i="8" s="1"/>
  <c r="L587" i="8"/>
  <c r="L588" i="8"/>
  <c r="L589" i="8"/>
  <c r="L590" i="8"/>
  <c r="L591" i="8"/>
  <c r="L592" i="8"/>
  <c r="L593" i="8"/>
  <c r="M593" i="8" s="1"/>
  <c r="L594" i="8"/>
  <c r="L595" i="8"/>
  <c r="L596" i="8"/>
  <c r="L597" i="8"/>
  <c r="L598" i="8"/>
  <c r="L599" i="8"/>
  <c r="L600" i="8"/>
  <c r="M600" i="8" s="1"/>
  <c r="L601" i="8"/>
  <c r="L602" i="8"/>
  <c r="L603" i="8"/>
  <c r="L604" i="8"/>
  <c r="L605" i="8"/>
  <c r="L606" i="8"/>
  <c r="L607" i="8"/>
  <c r="M607" i="8" s="1"/>
  <c r="L608" i="8"/>
  <c r="L609" i="8"/>
  <c r="L610" i="8"/>
  <c r="L611" i="8"/>
  <c r="L612" i="8"/>
  <c r="L613" i="8"/>
  <c r="L614" i="8"/>
  <c r="M614" i="8" s="1"/>
  <c r="L615" i="8"/>
  <c r="L616" i="8"/>
  <c r="L617" i="8"/>
  <c r="L618" i="8"/>
  <c r="L619" i="8"/>
  <c r="L620" i="8"/>
  <c r="L621" i="8"/>
  <c r="M621" i="8" s="1"/>
  <c r="L622" i="8"/>
  <c r="L623" i="8"/>
  <c r="L624" i="8"/>
  <c r="L625" i="8"/>
  <c r="L626" i="8"/>
  <c r="L627" i="8"/>
  <c r="L628" i="8"/>
  <c r="M628" i="8" s="1"/>
  <c r="L629" i="8"/>
  <c r="L630" i="8"/>
  <c r="L631" i="8"/>
  <c r="L632" i="8"/>
  <c r="L633" i="8"/>
  <c r="L634" i="8"/>
  <c r="L635" i="8"/>
  <c r="M635" i="8" s="1"/>
  <c r="L636" i="8"/>
  <c r="L637" i="8"/>
  <c r="L638" i="8"/>
  <c r="L639" i="8"/>
  <c r="L640" i="8"/>
  <c r="L641" i="8"/>
  <c r="L642" i="8"/>
  <c r="M642" i="8" s="1"/>
  <c r="L643" i="8"/>
  <c r="M643" i="8" s="1"/>
  <c r="L644" i="8"/>
  <c r="L645" i="8"/>
  <c r="L646" i="8"/>
  <c r="L647" i="8"/>
  <c r="L648" i="8"/>
  <c r="L649" i="8"/>
  <c r="L650" i="8"/>
  <c r="M650" i="8" s="1"/>
  <c r="L651" i="8"/>
  <c r="L652" i="8"/>
  <c r="L653" i="8"/>
  <c r="L654" i="8"/>
  <c r="L655" i="8"/>
  <c r="L656" i="8"/>
  <c r="L657" i="8"/>
  <c r="M657" i="8" s="1"/>
  <c r="L658" i="8"/>
  <c r="L659" i="8"/>
  <c r="L660" i="8"/>
  <c r="L661" i="8"/>
  <c r="L662" i="8"/>
  <c r="L663" i="8"/>
  <c r="L664" i="8"/>
  <c r="M664" i="8" s="1"/>
  <c r="L665" i="8"/>
  <c r="L666" i="8"/>
  <c r="L667" i="8"/>
  <c r="L668" i="8"/>
  <c r="L669" i="8"/>
  <c r="L670" i="8"/>
  <c r="L671" i="8"/>
  <c r="M671" i="8" s="1"/>
  <c r="L672" i="8"/>
  <c r="L673" i="8"/>
  <c r="L674" i="8"/>
  <c r="L675" i="8"/>
  <c r="L676" i="8"/>
  <c r="L677" i="8"/>
  <c r="L678" i="8"/>
  <c r="M678" i="8" s="1"/>
  <c r="L679" i="8"/>
  <c r="L680" i="8"/>
  <c r="L681" i="8"/>
  <c r="L682" i="8"/>
  <c r="L683" i="8"/>
  <c r="L684" i="8"/>
  <c r="L685" i="8"/>
  <c r="M685" i="8" s="1"/>
  <c r="L686" i="8"/>
  <c r="L687" i="8"/>
  <c r="L688" i="8"/>
  <c r="L689" i="8"/>
  <c r="L690" i="8"/>
  <c r="L691" i="8"/>
  <c r="L692" i="8"/>
  <c r="M692" i="8" s="1"/>
  <c r="L693" i="8"/>
  <c r="L694" i="8"/>
  <c r="L695" i="8"/>
  <c r="L696" i="8"/>
  <c r="L697" i="8"/>
  <c r="L698" i="8"/>
  <c r="L699" i="8"/>
  <c r="M699" i="8" s="1"/>
  <c r="L700" i="8"/>
  <c r="L701" i="8"/>
  <c r="L702" i="8"/>
  <c r="L703" i="8"/>
  <c r="L704" i="8"/>
  <c r="L705" i="8"/>
  <c r="L706" i="8"/>
  <c r="M706" i="8" s="1"/>
  <c r="L707" i="8"/>
  <c r="M707" i="8" s="1"/>
  <c r="L708" i="8"/>
  <c r="L709" i="8"/>
  <c r="L710" i="8"/>
  <c r="L711" i="8"/>
  <c r="L712" i="8"/>
  <c r="L713" i="8"/>
  <c r="L714" i="8"/>
  <c r="M714" i="8" s="1"/>
  <c r="L715" i="8"/>
  <c r="L716" i="8"/>
  <c r="L717" i="8"/>
  <c r="L718" i="8"/>
  <c r="L719" i="8"/>
  <c r="L720" i="8"/>
  <c r="L721" i="8"/>
  <c r="M721" i="8" s="1"/>
  <c r="L722" i="8"/>
  <c r="L723" i="8"/>
  <c r="L724" i="8"/>
  <c r="L725" i="8"/>
  <c r="L726" i="8"/>
  <c r="L727" i="8"/>
  <c r="L728" i="8"/>
  <c r="M728" i="8" s="1"/>
  <c r="L729" i="8"/>
  <c r="L730" i="8"/>
  <c r="L731" i="8"/>
  <c r="L732" i="8"/>
  <c r="L733" i="8"/>
  <c r="L734" i="8"/>
  <c r="L735" i="8"/>
  <c r="M735" i="8" s="1"/>
  <c r="L736" i="8"/>
  <c r="L737" i="8"/>
  <c r="L738" i="8"/>
  <c r="L739" i="8"/>
  <c r="L740" i="8"/>
  <c r="L741" i="8"/>
  <c r="L742" i="8"/>
  <c r="M742" i="8" s="1"/>
  <c r="L743" i="8"/>
  <c r="L744" i="8"/>
  <c r="L745" i="8"/>
  <c r="L746" i="8"/>
  <c r="L747" i="8"/>
  <c r="L748" i="8"/>
  <c r="L749" i="8"/>
  <c r="M749" i="8" s="1"/>
  <c r="L750" i="8"/>
  <c r="L751" i="8"/>
  <c r="L752" i="8"/>
  <c r="L753" i="8"/>
  <c r="L754" i="8"/>
  <c r="L755" i="8"/>
  <c r="L756" i="8"/>
  <c r="M756" i="8" s="1"/>
  <c r="L757" i="8"/>
  <c r="L758" i="8"/>
  <c r="L759" i="8"/>
  <c r="L760" i="8"/>
  <c r="L761" i="8"/>
  <c r="L762" i="8"/>
  <c r="L763" i="8"/>
  <c r="M763" i="8" s="1"/>
  <c r="L764" i="8"/>
  <c r="L765" i="8"/>
  <c r="L766" i="8"/>
  <c r="L767" i="8"/>
  <c r="L768" i="8"/>
  <c r="L769" i="8"/>
  <c r="L770" i="8"/>
  <c r="M770" i="8" s="1"/>
  <c r="L771" i="8"/>
  <c r="M771" i="8" s="1"/>
  <c r="L772" i="8"/>
  <c r="L773" i="8"/>
  <c r="L774" i="8"/>
  <c r="L775" i="8"/>
  <c r="L776" i="8"/>
  <c r="L777" i="8"/>
  <c r="L778" i="8"/>
  <c r="M778" i="8" s="1"/>
  <c r="L779" i="8"/>
  <c r="L780" i="8"/>
  <c r="L781" i="8"/>
  <c r="L782" i="8"/>
  <c r="L783" i="8"/>
  <c r="L784" i="8"/>
  <c r="L785" i="8"/>
  <c r="M785" i="8" s="1"/>
  <c r="L786" i="8"/>
  <c r="L787" i="8"/>
  <c r="L788" i="8"/>
  <c r="L789" i="8"/>
  <c r="L790" i="8"/>
  <c r="L791" i="8"/>
  <c r="L792" i="8"/>
  <c r="M792" i="8" s="1"/>
  <c r="L793" i="8"/>
  <c r="L794" i="8"/>
  <c r="L795" i="8"/>
  <c r="L796" i="8"/>
  <c r="L797" i="8"/>
  <c r="L798" i="8"/>
  <c r="L799" i="8"/>
  <c r="M799" i="8" s="1"/>
  <c r="L800" i="8"/>
  <c r="L801" i="8"/>
  <c r="L802" i="8"/>
  <c r="L803" i="8"/>
  <c r="L804" i="8"/>
  <c r="L805" i="8"/>
  <c r="L806" i="8"/>
  <c r="M806" i="8" s="1"/>
  <c r="L807" i="8"/>
  <c r="L808" i="8"/>
  <c r="L809" i="8"/>
  <c r="L810" i="8"/>
  <c r="L811" i="8"/>
  <c r="L812" i="8"/>
  <c r="L813" i="8"/>
  <c r="M813" i="8" s="1"/>
  <c r="L814" i="8"/>
  <c r="L815" i="8"/>
  <c r="L816" i="8"/>
  <c r="L817" i="8"/>
  <c r="L818" i="8"/>
  <c r="L819" i="8"/>
  <c r="L820" i="8"/>
  <c r="M820" i="8" s="1"/>
  <c r="L821" i="8"/>
  <c r="L822" i="8"/>
  <c r="L823" i="8"/>
  <c r="L824" i="8"/>
  <c r="L825" i="8"/>
  <c r="L826" i="8"/>
  <c r="L827" i="8"/>
  <c r="M827" i="8" s="1"/>
  <c r="L828" i="8"/>
  <c r="L829" i="8"/>
  <c r="L830" i="8"/>
  <c r="L831" i="8"/>
  <c r="L832" i="8"/>
  <c r="L833" i="8"/>
  <c r="L834" i="8"/>
  <c r="M834" i="8" s="1"/>
  <c r="L835" i="8"/>
  <c r="M835" i="8" s="1"/>
  <c r="L836" i="8"/>
  <c r="L837" i="8"/>
  <c r="L838" i="8"/>
  <c r="L839" i="8"/>
  <c r="L840" i="8"/>
  <c r="L841" i="8"/>
  <c r="L842" i="8"/>
  <c r="M842" i="8" s="1"/>
  <c r="L843" i="8"/>
  <c r="L844" i="8"/>
  <c r="L845" i="8"/>
  <c r="L846" i="8"/>
  <c r="L847" i="8"/>
  <c r="L848" i="8"/>
  <c r="L849" i="8"/>
  <c r="M849" i="8" s="1"/>
  <c r="L850" i="8"/>
  <c r="L851" i="8"/>
  <c r="L852" i="8"/>
  <c r="L853" i="8"/>
  <c r="L854" i="8"/>
  <c r="L855" i="8"/>
  <c r="L856" i="8"/>
  <c r="M856" i="8" s="1"/>
  <c r="L857" i="8"/>
  <c r="L858" i="8"/>
  <c r="L859" i="8"/>
  <c r="L860" i="8"/>
  <c r="L861" i="8"/>
  <c r="L862" i="8"/>
  <c r="L863" i="8"/>
  <c r="M863" i="8" s="1"/>
  <c r="L864" i="8"/>
  <c r="L865" i="8"/>
  <c r="L866" i="8"/>
  <c r="L867" i="8"/>
  <c r="L868" i="8"/>
  <c r="L869" i="8"/>
  <c r="L870" i="8"/>
  <c r="M870" i="8" s="1"/>
  <c r="L871" i="8"/>
  <c r="L872" i="8"/>
  <c r="L873" i="8"/>
  <c r="L874" i="8"/>
  <c r="L875" i="8"/>
  <c r="L876" i="8"/>
  <c r="L877" i="8"/>
  <c r="M877" i="8" s="1"/>
  <c r="L878" i="8"/>
  <c r="L879" i="8"/>
  <c r="L880" i="8"/>
  <c r="L881" i="8"/>
  <c r="L882" i="8"/>
  <c r="L883" i="8"/>
  <c r="L884" i="8"/>
  <c r="M884" i="8" s="1"/>
  <c r="L885" i="8"/>
  <c r="L886" i="8"/>
  <c r="L887" i="8"/>
  <c r="L888" i="8"/>
  <c r="L889" i="8"/>
  <c r="L890" i="8"/>
  <c r="L891" i="8"/>
  <c r="M891" i="8" s="1"/>
  <c r="L892" i="8"/>
  <c r="L893" i="8"/>
  <c r="L894" i="8"/>
  <c r="L895" i="8"/>
  <c r="L896" i="8"/>
  <c r="L897" i="8"/>
  <c r="L898" i="8"/>
  <c r="M898" i="8" s="1"/>
  <c r="L899" i="8"/>
  <c r="M899" i="8" s="1"/>
  <c r="L900" i="8"/>
  <c r="L901" i="8"/>
  <c r="L902" i="8"/>
  <c r="L903" i="8"/>
  <c r="L904" i="8"/>
  <c r="L905" i="8"/>
  <c r="L906" i="8"/>
  <c r="M906" i="8" s="1"/>
  <c r="L907" i="8"/>
  <c r="L908" i="8"/>
  <c r="L909" i="8"/>
  <c r="L910" i="8"/>
  <c r="L911" i="8"/>
  <c r="L912" i="8"/>
  <c r="L913" i="8"/>
  <c r="M913" i="8" s="1"/>
  <c r="L914" i="8"/>
  <c r="L915" i="8"/>
  <c r="L916" i="8"/>
  <c r="L917" i="8"/>
  <c r="L918" i="8"/>
  <c r="L919" i="8"/>
  <c r="L920" i="8"/>
  <c r="M920" i="8" s="1"/>
  <c r="L921" i="8"/>
  <c r="L922" i="8"/>
  <c r="L923" i="8"/>
  <c r="L924" i="8"/>
  <c r="L925" i="8"/>
  <c r="L926" i="8"/>
  <c r="L927" i="8"/>
  <c r="M927" i="8" s="1"/>
  <c r="L928" i="8"/>
  <c r="L929" i="8"/>
  <c r="L930" i="8"/>
  <c r="L931" i="8"/>
  <c r="L932" i="8"/>
  <c r="L933" i="8"/>
  <c r="L934" i="8"/>
  <c r="M934" i="8" s="1"/>
  <c r="L935" i="8"/>
  <c r="L936" i="8"/>
  <c r="L937" i="8"/>
  <c r="L938" i="8"/>
  <c r="L939" i="8"/>
  <c r="L940" i="8"/>
  <c r="L941" i="8"/>
  <c r="M941" i="8" s="1"/>
  <c r="L942" i="8"/>
  <c r="L943" i="8"/>
  <c r="L944" i="8"/>
  <c r="L945" i="8"/>
  <c r="L946" i="8"/>
  <c r="L947" i="8"/>
  <c r="L948" i="8"/>
  <c r="M948" i="8" s="1"/>
  <c r="L949" i="8"/>
  <c r="L950" i="8"/>
  <c r="L951" i="8"/>
  <c r="L952" i="8"/>
  <c r="L953" i="8"/>
  <c r="L954" i="8"/>
  <c r="L955" i="8"/>
  <c r="M955" i="8" s="1"/>
  <c r="L956" i="8"/>
  <c r="L957" i="8"/>
  <c r="L958" i="8"/>
  <c r="L959" i="8"/>
  <c r="L960" i="8"/>
  <c r="L961" i="8"/>
  <c r="L962" i="8"/>
  <c r="M962" i="8" s="1"/>
  <c r="L963" i="8"/>
  <c r="M963" i="8" s="1"/>
  <c r="L964" i="8"/>
  <c r="L965" i="8"/>
  <c r="L966" i="8"/>
  <c r="L967" i="8"/>
  <c r="L968" i="8"/>
  <c r="L969" i="8"/>
  <c r="L970" i="8"/>
  <c r="M970" i="8" s="1"/>
  <c r="L971" i="8"/>
  <c r="L972" i="8"/>
  <c r="L973" i="8"/>
  <c r="L974" i="8"/>
  <c r="L975" i="8"/>
  <c r="L976" i="8"/>
  <c r="L977" i="8"/>
  <c r="M977" i="8" s="1"/>
  <c r="L978" i="8"/>
  <c r="L979" i="8"/>
  <c r="L980" i="8"/>
  <c r="L981" i="8"/>
  <c r="L982" i="8"/>
  <c r="L983" i="8"/>
  <c r="L984" i="8"/>
  <c r="M984" i="8" s="1"/>
  <c r="L985" i="8"/>
  <c r="L986" i="8"/>
  <c r="L987" i="8"/>
  <c r="L988" i="8"/>
  <c r="L989" i="8"/>
  <c r="L990" i="8"/>
  <c r="L991" i="8"/>
  <c r="M991" i="8" s="1"/>
  <c r="L992" i="8"/>
  <c r="L993" i="8"/>
  <c r="L994" i="8"/>
  <c r="L995" i="8"/>
  <c r="L996" i="8"/>
  <c r="L997" i="8"/>
  <c r="L998" i="8"/>
  <c r="M998" i="8" s="1"/>
  <c r="L999" i="8"/>
  <c r="L1000" i="8"/>
  <c r="L1001" i="8"/>
  <c r="L1002" i="8"/>
  <c r="L1003" i="8"/>
  <c r="L1004" i="8"/>
  <c r="L1005" i="8"/>
  <c r="M1005" i="8" s="1"/>
  <c r="L1006" i="8"/>
  <c r="L1007" i="8"/>
  <c r="L1008" i="8"/>
  <c r="L1009" i="8"/>
  <c r="L1010" i="8"/>
  <c r="L1011" i="8"/>
  <c r="L1012" i="8"/>
  <c r="M1012" i="8" s="1"/>
  <c r="L1013" i="8"/>
  <c r="L1014" i="8"/>
  <c r="L1015" i="8"/>
  <c r="L1016" i="8"/>
  <c r="L1017" i="8"/>
  <c r="L1018" i="8"/>
  <c r="L1019" i="8"/>
  <c r="M1019" i="8" s="1"/>
  <c r="L1020" i="8"/>
  <c r="L1021" i="8"/>
  <c r="L1022" i="8"/>
  <c r="L1023" i="8"/>
  <c r="L1024" i="8"/>
  <c r="L1025" i="8"/>
  <c r="L1026" i="8"/>
  <c r="M1026" i="8" s="1"/>
  <c r="L1027" i="8"/>
  <c r="M1027" i="8" s="1"/>
  <c r="L1028" i="8"/>
  <c r="L1029" i="8"/>
  <c r="L1030" i="8"/>
  <c r="L1031" i="8"/>
  <c r="L1032" i="8"/>
  <c r="L1033" i="8"/>
  <c r="L1034" i="8"/>
  <c r="M1034" i="8" s="1"/>
  <c r="L1035" i="8"/>
  <c r="L1036" i="8"/>
  <c r="L1037" i="8"/>
  <c r="L1038" i="8"/>
  <c r="L1039" i="8"/>
  <c r="L1040" i="8"/>
  <c r="L1041" i="8"/>
  <c r="M1041" i="8" s="1"/>
  <c r="L1042" i="8"/>
  <c r="L1043" i="8"/>
  <c r="L1044" i="8"/>
  <c r="L1045" i="8"/>
  <c r="L1046" i="8"/>
  <c r="L1047" i="8"/>
  <c r="L1048" i="8"/>
  <c r="M1048" i="8" s="1"/>
  <c r="L1049" i="8"/>
  <c r="L1050" i="8"/>
  <c r="L1051" i="8"/>
  <c r="L1052" i="8"/>
  <c r="L1053" i="8"/>
  <c r="L1054" i="8"/>
  <c r="L1055" i="8"/>
  <c r="M1055" i="8" s="1"/>
  <c r="L1056" i="8"/>
  <c r="L1057" i="8"/>
  <c r="L1058" i="8"/>
  <c r="L1059" i="8"/>
  <c r="L1060" i="8"/>
  <c r="L1061" i="8"/>
  <c r="L1062" i="8"/>
  <c r="M1062" i="8" s="1"/>
  <c r="L1063" i="8"/>
  <c r="L1064" i="8"/>
  <c r="L1065" i="8"/>
  <c r="L1066" i="8"/>
  <c r="L1067" i="8"/>
  <c r="L1068" i="8"/>
  <c r="L1069" i="8"/>
  <c r="M1069" i="8" s="1"/>
  <c r="L1070" i="8"/>
  <c r="L1071" i="8"/>
  <c r="L1072" i="8"/>
  <c r="L1073" i="8"/>
  <c r="L1074" i="8"/>
  <c r="L1075" i="8"/>
  <c r="L1076" i="8"/>
  <c r="M1076" i="8" s="1"/>
  <c r="L1077" i="8"/>
  <c r="L1078" i="8"/>
  <c r="L1079" i="8"/>
  <c r="L1080" i="8"/>
  <c r="L1081" i="8"/>
  <c r="L1082" i="8"/>
  <c r="L1083" i="8"/>
  <c r="M1083" i="8" s="1"/>
  <c r="L1084" i="8"/>
  <c r="L1085" i="8"/>
  <c r="L1086" i="8"/>
  <c r="L1087" i="8"/>
  <c r="L1088" i="8"/>
  <c r="L1089" i="8"/>
  <c r="L1090" i="8"/>
  <c r="M1090" i="8" s="1"/>
  <c r="L1091" i="8"/>
  <c r="M1091" i="8" s="1"/>
  <c r="L1092" i="8"/>
  <c r="L1093" i="8"/>
  <c r="L1094" i="8"/>
  <c r="L1095" i="8"/>
  <c r="L1096" i="8"/>
  <c r="L1097" i="8"/>
  <c r="L1098" i="8"/>
  <c r="M1098" i="8" s="1"/>
  <c r="L1099" i="8"/>
  <c r="L1100" i="8"/>
  <c r="L1101" i="8"/>
  <c r="L1102" i="8"/>
  <c r="L1103" i="8"/>
  <c r="L1104" i="8"/>
  <c r="L1105" i="8"/>
  <c r="M1105" i="8" s="1"/>
  <c r="L1106" i="8"/>
  <c r="L1107" i="8"/>
  <c r="L1108" i="8"/>
  <c r="L1109" i="8"/>
  <c r="L1110" i="8"/>
  <c r="L1111" i="8"/>
  <c r="L1112" i="8"/>
  <c r="M1112" i="8" s="1"/>
  <c r="L1113" i="8"/>
  <c r="L1114" i="8"/>
  <c r="L1115" i="8"/>
  <c r="L1116" i="8"/>
  <c r="L1117" i="8"/>
  <c r="L1118" i="8"/>
  <c r="L1119" i="8"/>
  <c r="M1119" i="8" s="1"/>
  <c r="L1120" i="8"/>
  <c r="L1121" i="8"/>
  <c r="L1122" i="8"/>
  <c r="L1123" i="8"/>
  <c r="L1124" i="8"/>
  <c r="L1125" i="8"/>
  <c r="L1126" i="8"/>
  <c r="M1126" i="8" s="1"/>
  <c r="L1127" i="8"/>
  <c r="L1128" i="8"/>
  <c r="L1129" i="8"/>
  <c r="L1130" i="8"/>
  <c r="L1131" i="8"/>
  <c r="L1132" i="8"/>
  <c r="L1133" i="8"/>
  <c r="M1133" i="8" s="1"/>
  <c r="L1134" i="8"/>
  <c r="L1135" i="8"/>
  <c r="L1136" i="8"/>
  <c r="L1137" i="8"/>
  <c r="L1138" i="8"/>
  <c r="L1139" i="8"/>
  <c r="L1140" i="8"/>
  <c r="M1140" i="8" s="1"/>
  <c r="L1141" i="8"/>
  <c r="L1142" i="8"/>
  <c r="L1143" i="8"/>
  <c r="L1144" i="8"/>
  <c r="L1145" i="8"/>
  <c r="L1146" i="8"/>
  <c r="L1147" i="8"/>
  <c r="M1147" i="8" s="1"/>
  <c r="L1148" i="8"/>
  <c r="L1149" i="8"/>
  <c r="L1150" i="8"/>
  <c r="L1151" i="8"/>
  <c r="L1152" i="8"/>
  <c r="L1153" i="8"/>
  <c r="L1154" i="8"/>
  <c r="M1154" i="8" s="1"/>
  <c r="L1155" i="8"/>
  <c r="M1155" i="8" s="1"/>
  <c r="L1156" i="8"/>
  <c r="L1157" i="8"/>
  <c r="L1158" i="8"/>
  <c r="L1159" i="8"/>
  <c r="L1160" i="8"/>
  <c r="L1161" i="8"/>
  <c r="L1162" i="8"/>
  <c r="M1162" i="8" s="1"/>
  <c r="L1163" i="8"/>
  <c r="L1164" i="8"/>
  <c r="L1165" i="8"/>
  <c r="L1166" i="8"/>
  <c r="L1167" i="8"/>
  <c r="L1168" i="8"/>
  <c r="L1169" i="8"/>
  <c r="M1169" i="8" s="1"/>
  <c r="L1170" i="8"/>
  <c r="L1171" i="8"/>
  <c r="L1172" i="8"/>
  <c r="L1173" i="8"/>
  <c r="L1174" i="8"/>
  <c r="L1175" i="8"/>
  <c r="L1176" i="8"/>
  <c r="M1176" i="8" s="1"/>
  <c r="L1177" i="8"/>
  <c r="L1178" i="8"/>
  <c r="L1179" i="8"/>
  <c r="L1180" i="8"/>
  <c r="L1181" i="8"/>
  <c r="L1182" i="8"/>
  <c r="L1183" i="8"/>
  <c r="M1183" i="8" s="1"/>
  <c r="L1184" i="8"/>
  <c r="L1185" i="8"/>
  <c r="L1186" i="8"/>
  <c r="L1187" i="8"/>
  <c r="L1188" i="8"/>
  <c r="L1189" i="8"/>
  <c r="L1190" i="8"/>
  <c r="M1190" i="8" s="1"/>
  <c r="L1191" i="8"/>
  <c r="L1192" i="8"/>
  <c r="L1193" i="8"/>
  <c r="L1194" i="8"/>
  <c r="L1195" i="8"/>
  <c r="L1196" i="8"/>
  <c r="L1197" i="8"/>
  <c r="M1197" i="8" s="1"/>
  <c r="L1198" i="8"/>
  <c r="L1199" i="8"/>
  <c r="L1200" i="8"/>
  <c r="L1201" i="8"/>
  <c r="L1202" i="8"/>
  <c r="L1203" i="8"/>
  <c r="L1204" i="8"/>
  <c r="M1204" i="8" s="1"/>
  <c r="L1205" i="8"/>
  <c r="L1206" i="8"/>
  <c r="L1207" i="8"/>
  <c r="L1208" i="8"/>
  <c r="L1209" i="8"/>
  <c r="L1210" i="8"/>
  <c r="L1211" i="8"/>
  <c r="M1211" i="8" s="1"/>
  <c r="L1212" i="8"/>
  <c r="L1213" i="8"/>
  <c r="L1214" i="8"/>
  <c r="L1215" i="8"/>
  <c r="L1216" i="8"/>
  <c r="L1217" i="8"/>
  <c r="L1218" i="8"/>
  <c r="M1218" i="8" s="1"/>
  <c r="L1219" i="8"/>
  <c r="M1219" i="8" s="1"/>
  <c r="L1220" i="8"/>
  <c r="L1221" i="8"/>
  <c r="L1222" i="8"/>
  <c r="L1223" i="8"/>
  <c r="L1224" i="8"/>
  <c r="L1225" i="8"/>
  <c r="L1226" i="8"/>
  <c r="M1226" i="8" s="1"/>
  <c r="L1227" i="8"/>
  <c r="L1228" i="8"/>
  <c r="L1229" i="8"/>
  <c r="L1230" i="8"/>
  <c r="L1231" i="8"/>
  <c r="L1232" i="8"/>
  <c r="L1233" i="8"/>
  <c r="M1233" i="8" s="1"/>
  <c r="L1234" i="8"/>
  <c r="L1235" i="8"/>
  <c r="L1236" i="8"/>
  <c r="L1237" i="8"/>
  <c r="L1238" i="8"/>
  <c r="L1239" i="8"/>
  <c r="L1240" i="8"/>
  <c r="M1240" i="8" s="1"/>
  <c r="L1241" i="8"/>
  <c r="L1242" i="8"/>
  <c r="L1243" i="8"/>
  <c r="L1244" i="8"/>
  <c r="L1245" i="8"/>
  <c r="L1246" i="8"/>
  <c r="L1247" i="8"/>
  <c r="M1247" i="8" s="1"/>
  <c r="L1248" i="8"/>
  <c r="L1249" i="8"/>
  <c r="L1250" i="8"/>
  <c r="L1251" i="8"/>
  <c r="L1252" i="8"/>
  <c r="L1253" i="8"/>
  <c r="L1254" i="8"/>
  <c r="M1254" i="8" s="1"/>
  <c r="L1255" i="8"/>
  <c r="L1256" i="8"/>
  <c r="L1257" i="8"/>
  <c r="L1258" i="8"/>
  <c r="L1259" i="8"/>
  <c r="L1260" i="8"/>
  <c r="L1261" i="8"/>
  <c r="M1261" i="8" s="1"/>
  <c r="L1262" i="8"/>
  <c r="L1263" i="8"/>
  <c r="L1264" i="8"/>
  <c r="L1265" i="8"/>
  <c r="L1266" i="8"/>
  <c r="L1267" i="8"/>
  <c r="L1268" i="8"/>
  <c r="M1268" i="8" s="1"/>
  <c r="L1269" i="8"/>
  <c r="L1270" i="8"/>
  <c r="L1271" i="8"/>
  <c r="L1272" i="8"/>
  <c r="L1273" i="8"/>
  <c r="L1274" i="8"/>
  <c r="L1275" i="8"/>
  <c r="M1275" i="8" s="1"/>
  <c r="L1276" i="8"/>
  <c r="L1277" i="8"/>
  <c r="L1278" i="8"/>
  <c r="L1279" i="8"/>
  <c r="L1280" i="8"/>
  <c r="L1281" i="8"/>
  <c r="L1282" i="8"/>
  <c r="M1282" i="8" s="1"/>
  <c r="L1283" i="8"/>
  <c r="M1283" i="8" s="1"/>
  <c r="L1284" i="8"/>
  <c r="L1285" i="8"/>
  <c r="L1286" i="8"/>
  <c r="L1287" i="8"/>
  <c r="L1288" i="8"/>
  <c r="L1289" i="8"/>
  <c r="L1290" i="8"/>
  <c r="M1290" i="8" s="1"/>
  <c r="L1291" i="8"/>
  <c r="L1292" i="8"/>
  <c r="L1293" i="8"/>
  <c r="L1294" i="8"/>
  <c r="L1295" i="8"/>
  <c r="L1296" i="8"/>
  <c r="L1297" i="8"/>
  <c r="M1297" i="8" s="1"/>
  <c r="L1298" i="8"/>
  <c r="L1299" i="8"/>
  <c r="L1300" i="8"/>
  <c r="L1301" i="8"/>
  <c r="L1302" i="8"/>
  <c r="L1303" i="8"/>
  <c r="L1304" i="8"/>
  <c r="M1304" i="8" s="1"/>
  <c r="L1305" i="8"/>
  <c r="L1306" i="8"/>
  <c r="L1307" i="8"/>
  <c r="L1308" i="8"/>
  <c r="L1309" i="8"/>
  <c r="L1310" i="8"/>
  <c r="L1311" i="8"/>
  <c r="M1311" i="8" s="1"/>
  <c r="L1312" i="8"/>
  <c r="L1313" i="8"/>
  <c r="L1314" i="8"/>
  <c r="L1315" i="8"/>
  <c r="L1316" i="8"/>
  <c r="L1317" i="8"/>
  <c r="L1318" i="8"/>
  <c r="M1318" i="8" s="1"/>
  <c r="L1319" i="8"/>
  <c r="L1320" i="8"/>
  <c r="L1321" i="8"/>
  <c r="L1322" i="8"/>
  <c r="L1323" i="8"/>
  <c r="L1324" i="8"/>
  <c r="L1325" i="8"/>
  <c r="M1325" i="8" s="1"/>
  <c r="L1326" i="8"/>
  <c r="L1327" i="8"/>
  <c r="L1328" i="8"/>
  <c r="L1329" i="8"/>
  <c r="L1330" i="8"/>
  <c r="L1331" i="8"/>
  <c r="L1332" i="8"/>
  <c r="M1332" i="8" s="1"/>
  <c r="L1333" i="8"/>
  <c r="L1334" i="8"/>
  <c r="L1335" i="8"/>
  <c r="L1336" i="8"/>
  <c r="L1337" i="8"/>
  <c r="L1338" i="8"/>
  <c r="L1339" i="8"/>
  <c r="M1339" i="8" s="1"/>
  <c r="L1340" i="8"/>
  <c r="L1341" i="8"/>
  <c r="L1342" i="8"/>
  <c r="L1343" i="8"/>
  <c r="L1344" i="8"/>
  <c r="L1345" i="8"/>
  <c r="L1346" i="8"/>
  <c r="M1346" i="8" s="1"/>
  <c r="L1347" i="8"/>
  <c r="M1347" i="8" s="1"/>
  <c r="L1348" i="8"/>
  <c r="L1349" i="8"/>
  <c r="L1350" i="8"/>
  <c r="L1351" i="8"/>
  <c r="L1352" i="8"/>
  <c r="L1353" i="8"/>
  <c r="L1354" i="8"/>
  <c r="M1354" i="8" s="1"/>
  <c r="L1355" i="8"/>
  <c r="L1356" i="8"/>
  <c r="L1357" i="8"/>
  <c r="L1358" i="8"/>
  <c r="L1359" i="8"/>
  <c r="L1360" i="8"/>
  <c r="L1361" i="8"/>
  <c r="M1361" i="8" s="1"/>
  <c r="L1362" i="8"/>
  <c r="L1363" i="8"/>
  <c r="L1364" i="8"/>
  <c r="L1365" i="8"/>
  <c r="L1366" i="8"/>
  <c r="L1367" i="8"/>
  <c r="L1368" i="8"/>
  <c r="M1368" i="8" s="1"/>
  <c r="L1369" i="8"/>
  <c r="L1370" i="8"/>
  <c r="L1371" i="8"/>
  <c r="L1372" i="8"/>
  <c r="L1373" i="8"/>
  <c r="L1374" i="8"/>
  <c r="L1375" i="8"/>
  <c r="M1375" i="8" s="1"/>
  <c r="L1376" i="8"/>
  <c r="L1377" i="8"/>
  <c r="L1378" i="8"/>
  <c r="L1379" i="8"/>
  <c r="L1380" i="8"/>
  <c r="L1381" i="8"/>
  <c r="L1382" i="8"/>
  <c r="M1382" i="8" s="1"/>
  <c r="L1383" i="8"/>
  <c r="L1384" i="8"/>
  <c r="L1385" i="8"/>
  <c r="L1386" i="8"/>
  <c r="L1387" i="8"/>
  <c r="L1388" i="8"/>
  <c r="L1389" i="8"/>
  <c r="M1389" i="8" s="1"/>
  <c r="L1390" i="8"/>
  <c r="L1391" i="8"/>
  <c r="L1392" i="8"/>
  <c r="L1393" i="8"/>
  <c r="L1394" i="8"/>
  <c r="L1395" i="8"/>
  <c r="L1396" i="8"/>
  <c r="M1396" i="8" s="1"/>
  <c r="L1397" i="8"/>
  <c r="L1398" i="8"/>
  <c r="L1399" i="8"/>
  <c r="L1400" i="8"/>
  <c r="L1401" i="8"/>
  <c r="L1402" i="8"/>
  <c r="L1403" i="8"/>
  <c r="M1403" i="8" s="1"/>
  <c r="L1404" i="8"/>
  <c r="L1405" i="8"/>
  <c r="L1406" i="8"/>
  <c r="L1407" i="8"/>
  <c r="L1408" i="8"/>
  <c r="L1409" i="8"/>
  <c r="L1410" i="8"/>
  <c r="M1410" i="8" s="1"/>
  <c r="L1411" i="8"/>
  <c r="M1411" i="8" s="1"/>
  <c r="L1412" i="8"/>
  <c r="L1413" i="8"/>
  <c r="L1414" i="8"/>
  <c r="L1415" i="8"/>
  <c r="L1416" i="8"/>
  <c r="L1417" i="8"/>
  <c r="L1418" i="8"/>
  <c r="M1418" i="8" s="1"/>
  <c r="L1419" i="8"/>
  <c r="L1420" i="8"/>
  <c r="L1421" i="8"/>
  <c r="L1422" i="8"/>
  <c r="L1423" i="8"/>
  <c r="L1424" i="8"/>
  <c r="L1425" i="8"/>
  <c r="M1425" i="8" s="1"/>
  <c r="L1426" i="8"/>
  <c r="L1427" i="8"/>
  <c r="L1428" i="8"/>
  <c r="L1429" i="8"/>
  <c r="L1430" i="8"/>
  <c r="L1431" i="8"/>
  <c r="L1432" i="8"/>
  <c r="M1432" i="8" s="1"/>
  <c r="L1433" i="8"/>
  <c r="L1434" i="8"/>
  <c r="L1435" i="8"/>
  <c r="L1436" i="8"/>
  <c r="L1437" i="8"/>
  <c r="L1438" i="8"/>
  <c r="L1439" i="8"/>
  <c r="M1439" i="8" s="1"/>
  <c r="L1440" i="8"/>
  <c r="L1441" i="8"/>
  <c r="L1442" i="8"/>
  <c r="L1443" i="8"/>
  <c r="L1444" i="8"/>
  <c r="L1445" i="8"/>
  <c r="L1446" i="8"/>
  <c r="M1446" i="8" s="1"/>
  <c r="L1447" i="8"/>
  <c r="L1448" i="8"/>
  <c r="L1449" i="8"/>
  <c r="L1450" i="8"/>
  <c r="L1451" i="8"/>
  <c r="L1452" i="8"/>
  <c r="L1453" i="8"/>
  <c r="M1453" i="8" s="1"/>
  <c r="L1454" i="8"/>
  <c r="L1455" i="8"/>
  <c r="L1456" i="8"/>
  <c r="L1457" i="8"/>
  <c r="L1458" i="8"/>
  <c r="L1459" i="8"/>
  <c r="L1460" i="8"/>
  <c r="M1460" i="8" s="1"/>
  <c r="L1461" i="8"/>
  <c r="L1462" i="8"/>
  <c r="L1463" i="8"/>
  <c r="L1464" i="8"/>
  <c r="L1465" i="8"/>
  <c r="L1466" i="8"/>
  <c r="L1467" i="8"/>
  <c r="M1467" i="8" s="1"/>
  <c r="L1468" i="8"/>
  <c r="L1469" i="8"/>
  <c r="L1470" i="8"/>
  <c r="L1471" i="8"/>
  <c r="L1472" i="8"/>
  <c r="L1473" i="8"/>
  <c r="L1474" i="8"/>
  <c r="M1474" i="8" s="1"/>
  <c r="L1475" i="8"/>
  <c r="M1475" i="8" s="1"/>
  <c r="L1476" i="8"/>
  <c r="L1477" i="8"/>
  <c r="L1478" i="8"/>
  <c r="L1479" i="8"/>
  <c r="L1480" i="8"/>
  <c r="L1481" i="8"/>
  <c r="L1482" i="8"/>
  <c r="M1482" i="8" s="1"/>
  <c r="L1483" i="8"/>
  <c r="L1484" i="8"/>
  <c r="L1485" i="8"/>
  <c r="L1486" i="8"/>
  <c r="L1487" i="8"/>
  <c r="L1488" i="8"/>
  <c r="L1489" i="8"/>
  <c r="M1489" i="8" s="1"/>
  <c r="L1490" i="8"/>
  <c r="L1491" i="8"/>
  <c r="L1492" i="8"/>
  <c r="L1493" i="8"/>
  <c r="L1494" i="8"/>
  <c r="L1495" i="8"/>
  <c r="L1496" i="8"/>
  <c r="M1496" i="8" s="1"/>
  <c r="L1497" i="8"/>
  <c r="L1498" i="8"/>
  <c r="L1499" i="8"/>
  <c r="L1500" i="8"/>
  <c r="L1501" i="8"/>
  <c r="L1502" i="8"/>
  <c r="L1503" i="8"/>
  <c r="M1503" i="8" s="1"/>
  <c r="L1504" i="8"/>
  <c r="L1505" i="8"/>
  <c r="L1506" i="8"/>
  <c r="L1507" i="8"/>
  <c r="L1508" i="8"/>
  <c r="L1509" i="8"/>
  <c r="L1510" i="8"/>
  <c r="M1510" i="8" s="1"/>
  <c r="L1511" i="8"/>
  <c r="L1512" i="8"/>
  <c r="L1513" i="8"/>
  <c r="L1514" i="8"/>
  <c r="L1515" i="8"/>
  <c r="L1516" i="8"/>
  <c r="L1517" i="8"/>
  <c r="M1517" i="8" s="1"/>
  <c r="L1518" i="8"/>
  <c r="L1519" i="8"/>
  <c r="L1520" i="8"/>
  <c r="L1521" i="8"/>
  <c r="L1522" i="8"/>
  <c r="L1523" i="8"/>
  <c r="L1524" i="8"/>
  <c r="M1524" i="8" s="1"/>
  <c r="L1525" i="8"/>
  <c r="L1526" i="8"/>
  <c r="L1527" i="8"/>
  <c r="L1528" i="8"/>
  <c r="L1529" i="8"/>
  <c r="L1530" i="8"/>
  <c r="L1531" i="8"/>
  <c r="M1531" i="8" s="1"/>
  <c r="L1532" i="8"/>
  <c r="L1533" i="8"/>
  <c r="L1534" i="8"/>
  <c r="L1535" i="8"/>
  <c r="L1536" i="8"/>
  <c r="L1537" i="8"/>
  <c r="L1538" i="8"/>
  <c r="M1538" i="8" s="1"/>
  <c r="L1539" i="8"/>
  <c r="M1539" i="8" s="1"/>
  <c r="L1540" i="8"/>
  <c r="L1541" i="8"/>
  <c r="L1542" i="8"/>
  <c r="L1543" i="8"/>
  <c r="L1544" i="8"/>
  <c r="L1545" i="8"/>
  <c r="L1546" i="8"/>
  <c r="M1546" i="8" s="1"/>
  <c r="L1547" i="8"/>
  <c r="L1548" i="8"/>
  <c r="L1549" i="8"/>
  <c r="L1550" i="8"/>
  <c r="L1551" i="8"/>
  <c r="L1552" i="8"/>
  <c r="L1553" i="8"/>
  <c r="M1553" i="8" s="1"/>
  <c r="L1554" i="8"/>
  <c r="L1555" i="8"/>
  <c r="L1556" i="8"/>
  <c r="L1557" i="8"/>
  <c r="L1558" i="8"/>
  <c r="L1559" i="8"/>
  <c r="L1560" i="8"/>
  <c r="M1560" i="8" s="1"/>
  <c r="L1561" i="8"/>
  <c r="L1562" i="8"/>
  <c r="L1563" i="8"/>
  <c r="L1564" i="8"/>
  <c r="L1565" i="8"/>
  <c r="L1566" i="8"/>
  <c r="L1567" i="8"/>
  <c r="M1567" i="8" s="1"/>
  <c r="L1568" i="8"/>
  <c r="L1569" i="8"/>
  <c r="L1570" i="8"/>
  <c r="L1571" i="8"/>
  <c r="L1572" i="8"/>
  <c r="L1573" i="8"/>
  <c r="L1574" i="8"/>
  <c r="M1574" i="8" s="1"/>
  <c r="L1575" i="8"/>
  <c r="L1576" i="8"/>
  <c r="L1577" i="8"/>
  <c r="L1578" i="8"/>
  <c r="L1579" i="8"/>
  <c r="L1580" i="8"/>
  <c r="L1581" i="8"/>
  <c r="M1581" i="8" s="1"/>
  <c r="L1582" i="8"/>
  <c r="L1583" i="8"/>
  <c r="L1584" i="8"/>
  <c r="L1585" i="8"/>
  <c r="L1586" i="8"/>
  <c r="L1587" i="8"/>
  <c r="L1588" i="8"/>
  <c r="M1588" i="8" s="1"/>
  <c r="L1589" i="8"/>
  <c r="L1590" i="8"/>
  <c r="L1591" i="8"/>
  <c r="L1592" i="8"/>
  <c r="L1593" i="8"/>
  <c r="L1594" i="8"/>
  <c r="L1595" i="8"/>
  <c r="M1595" i="8" s="1"/>
  <c r="L1596" i="8"/>
  <c r="L1597" i="8"/>
  <c r="L1598" i="8"/>
  <c r="L1599" i="8"/>
  <c r="L1600" i="8"/>
  <c r="L1601" i="8"/>
  <c r="L1602" i="8"/>
  <c r="M1602" i="8" s="1"/>
  <c r="L1603" i="8"/>
  <c r="M1603" i="8" s="1"/>
  <c r="L1604" i="8"/>
  <c r="L1605" i="8"/>
  <c r="L1606" i="8"/>
  <c r="L1607" i="8"/>
  <c r="L1608" i="8"/>
  <c r="L1609" i="8"/>
  <c r="L1610" i="8"/>
  <c r="M1610" i="8" s="1"/>
  <c r="L1611" i="8"/>
  <c r="L1612" i="8"/>
  <c r="L1613" i="8"/>
  <c r="L1614" i="8"/>
  <c r="L1615" i="8"/>
  <c r="L1616" i="8"/>
  <c r="L1617" i="8"/>
  <c r="M1617" i="8" s="1"/>
  <c r="L1618" i="8"/>
  <c r="L1619" i="8"/>
  <c r="L1620" i="8"/>
  <c r="L1621" i="8"/>
  <c r="L1622" i="8"/>
  <c r="L1623" i="8"/>
  <c r="L1624" i="8"/>
  <c r="M1624" i="8" s="1"/>
  <c r="L1625" i="8"/>
  <c r="L1626" i="8"/>
  <c r="L1627" i="8"/>
  <c r="L1628" i="8"/>
  <c r="L1629" i="8"/>
  <c r="L1630" i="8"/>
  <c r="L1631" i="8"/>
  <c r="M1631" i="8" s="1"/>
  <c r="L1632" i="8"/>
  <c r="L1633" i="8"/>
  <c r="L1634" i="8"/>
  <c r="L1635" i="8"/>
  <c r="L1636" i="8"/>
  <c r="L1637" i="8"/>
  <c r="L1638" i="8"/>
  <c r="M1638" i="8" s="1"/>
  <c r="L1639" i="8"/>
  <c r="L1640" i="8"/>
  <c r="L1641" i="8"/>
  <c r="L1642" i="8"/>
  <c r="L1643" i="8"/>
  <c r="L1644" i="8"/>
  <c r="L1645" i="8"/>
  <c r="M1645" i="8" s="1"/>
  <c r="L1646" i="8"/>
  <c r="L1647" i="8"/>
  <c r="L1648" i="8"/>
  <c r="L1649" i="8"/>
  <c r="L1650" i="8"/>
  <c r="L1651" i="8"/>
  <c r="L1652" i="8"/>
  <c r="M1652" i="8" s="1"/>
  <c r="L1653" i="8"/>
  <c r="L1654" i="8"/>
  <c r="L1655" i="8"/>
  <c r="L1656" i="8"/>
  <c r="L1657" i="8"/>
  <c r="L1658" i="8"/>
  <c r="L1659" i="8"/>
  <c r="M1659" i="8" s="1"/>
  <c r="L1660" i="8"/>
  <c r="M1660" i="8" s="1"/>
  <c r="L1661" i="8"/>
  <c r="L1662" i="8"/>
  <c r="L1663" i="8"/>
  <c r="L1664" i="8"/>
  <c r="L1665" i="8"/>
  <c r="L1666" i="8"/>
  <c r="L1667" i="8"/>
  <c r="M1667" i="8" s="1"/>
  <c r="L1668" i="8"/>
  <c r="L1669" i="8"/>
  <c r="L1670" i="8"/>
  <c r="L1671" i="8"/>
  <c r="L1672" i="8"/>
  <c r="L1673" i="8"/>
  <c r="L1674" i="8"/>
  <c r="M1674" i="8" s="1"/>
  <c r="L1675" i="8"/>
  <c r="L1676" i="8"/>
  <c r="L1677" i="8"/>
  <c r="L1678" i="8"/>
  <c r="L1679" i="8"/>
  <c r="L1680" i="8"/>
  <c r="L1681" i="8"/>
  <c r="M1681" i="8" s="1"/>
  <c r="L1682" i="8"/>
  <c r="L1683" i="8"/>
  <c r="L1684" i="8"/>
  <c r="L1685" i="8"/>
  <c r="L1686" i="8"/>
  <c r="L1687" i="8"/>
  <c r="L1688" i="8"/>
  <c r="M1688" i="8" s="1"/>
  <c r="L1689" i="8"/>
  <c r="L1690" i="8"/>
  <c r="L1691" i="8"/>
  <c r="L1692" i="8"/>
  <c r="L1693" i="8"/>
  <c r="L1694" i="8"/>
  <c r="L1695" i="8"/>
  <c r="M1695" i="8" s="1"/>
  <c r="L1696" i="8"/>
  <c r="L1697" i="8"/>
  <c r="L1698" i="8"/>
  <c r="L1699" i="8"/>
  <c r="L1700" i="8"/>
  <c r="L1701" i="8"/>
  <c r="L1702" i="8"/>
  <c r="M1702" i="8" s="1"/>
  <c r="L1703" i="8"/>
  <c r="L1704" i="8"/>
  <c r="L1705" i="8"/>
  <c r="L1706" i="8"/>
  <c r="L1707" i="8"/>
  <c r="L1708" i="8"/>
  <c r="L1709" i="8"/>
  <c r="M1709" i="8" s="1"/>
  <c r="L1710" i="8"/>
  <c r="L1711" i="8"/>
  <c r="L1712" i="8"/>
  <c r="L1713" i="8"/>
  <c r="L1714" i="8"/>
  <c r="L1715" i="8"/>
  <c r="L1716" i="8"/>
  <c r="M1716" i="8" s="1"/>
  <c r="L1717" i="8"/>
  <c r="L1718" i="8"/>
  <c r="L1719" i="8"/>
  <c r="L1720" i="8"/>
  <c r="L1721" i="8"/>
  <c r="L1722" i="8"/>
  <c r="L1723" i="8"/>
  <c r="M1723" i="8" s="1"/>
  <c r="L1724" i="8"/>
  <c r="M1724" i="8" s="1"/>
  <c r="L1725" i="8"/>
  <c r="L1726" i="8"/>
  <c r="L1727" i="8"/>
  <c r="L1728" i="8"/>
  <c r="L1729" i="8"/>
  <c r="L1730" i="8"/>
  <c r="L1731" i="8"/>
  <c r="M1731" i="8" s="1"/>
  <c r="L1732" i="8"/>
  <c r="M1732" i="8" s="1"/>
  <c r="L1733" i="8"/>
  <c r="L1734" i="8"/>
  <c r="L1735" i="8"/>
  <c r="L1736" i="8"/>
  <c r="L1737" i="8"/>
  <c r="L1738" i="8"/>
  <c r="L1739" i="8"/>
  <c r="M1739" i="8" s="1"/>
  <c r="L1740" i="8"/>
  <c r="L1741" i="8"/>
  <c r="L1742" i="8"/>
  <c r="L1743" i="8"/>
  <c r="L1744" i="8"/>
  <c r="L1745" i="8"/>
  <c r="L1746" i="8"/>
  <c r="M1746" i="8" s="1"/>
  <c r="L1747" i="8"/>
  <c r="L1748" i="8"/>
  <c r="L1749" i="8"/>
  <c r="L1750" i="8"/>
  <c r="L1751" i="8"/>
  <c r="L1752" i="8"/>
  <c r="L1753" i="8"/>
  <c r="M1753" i="8" s="1"/>
  <c r="L1754" i="8"/>
  <c r="L1755" i="8"/>
  <c r="L1756" i="8"/>
  <c r="L1757" i="8"/>
  <c r="L1758" i="8"/>
  <c r="L1759" i="8"/>
  <c r="L1760" i="8"/>
  <c r="M1760" i="8" s="1"/>
  <c r="L1761" i="8"/>
  <c r="L1762" i="8"/>
  <c r="L1763" i="8"/>
  <c r="L1764" i="8"/>
  <c r="L1765" i="8"/>
  <c r="L1766" i="8"/>
  <c r="L1767" i="8"/>
  <c r="M1767" i="8" s="1"/>
  <c r="L1768" i="8"/>
  <c r="L1769" i="8"/>
  <c r="L1770" i="8"/>
  <c r="L1771" i="8"/>
  <c r="L1772" i="8"/>
  <c r="L1773" i="8"/>
  <c r="L1774" i="8"/>
  <c r="M1774" i="8" s="1"/>
  <c r="L1775" i="8"/>
  <c r="L1776" i="8"/>
  <c r="L1777" i="8"/>
  <c r="L1778" i="8"/>
  <c r="L1779" i="8"/>
  <c r="L1780" i="8"/>
  <c r="L1781" i="8"/>
  <c r="M1781" i="8" s="1"/>
  <c r="L1782" i="8"/>
  <c r="L1783" i="8"/>
  <c r="L1784" i="8"/>
  <c r="L1785" i="8"/>
  <c r="L1786" i="8"/>
  <c r="L1787" i="8"/>
  <c r="L1788" i="8"/>
  <c r="M1788" i="8" s="1"/>
  <c r="L1789" i="8"/>
  <c r="L1790" i="8"/>
  <c r="L1791" i="8"/>
  <c r="L1792" i="8"/>
  <c r="L1793" i="8"/>
  <c r="L1794" i="8"/>
  <c r="L1795" i="8"/>
  <c r="M1795" i="8" s="1"/>
  <c r="L1796" i="8"/>
  <c r="M1796" i="8" s="1"/>
  <c r="L1797" i="8"/>
  <c r="L1798" i="8"/>
  <c r="L1799" i="8"/>
  <c r="L1800" i="8"/>
  <c r="L1801" i="8"/>
  <c r="L1802" i="8"/>
  <c r="L1803" i="8"/>
  <c r="M1803" i="8" s="1"/>
  <c r="L1804" i="8"/>
  <c r="L1805" i="8"/>
  <c r="L1806" i="8"/>
  <c r="L1807" i="8"/>
  <c r="L1808" i="8"/>
  <c r="L1809" i="8"/>
  <c r="L1810" i="8"/>
  <c r="M1810" i="8" s="1"/>
  <c r="L1811" i="8"/>
  <c r="L1812" i="8"/>
  <c r="L1813" i="8"/>
  <c r="L1814" i="8"/>
  <c r="L1815" i="8"/>
  <c r="L1816" i="8"/>
  <c r="L1817" i="8"/>
  <c r="M1817" i="8" s="1"/>
  <c r="L1818" i="8"/>
  <c r="L1819" i="8"/>
  <c r="L1820" i="8"/>
  <c r="L1821" i="8"/>
  <c r="L1822" i="8"/>
  <c r="L1823" i="8"/>
  <c r="L1824" i="8"/>
  <c r="M1824" i="8" s="1"/>
  <c r="L1825" i="8"/>
  <c r="L1826" i="8"/>
  <c r="L1827" i="8"/>
  <c r="L1828" i="8"/>
  <c r="L1829" i="8"/>
  <c r="L1830" i="8"/>
  <c r="L1831" i="8"/>
  <c r="M1831" i="8" s="1"/>
  <c r="L1832" i="8"/>
  <c r="L1833" i="8"/>
  <c r="L1834" i="8"/>
  <c r="L1835" i="8"/>
  <c r="L1836" i="8"/>
  <c r="L1837" i="8"/>
  <c r="L1838" i="8"/>
  <c r="M1838" i="8" s="1"/>
  <c r="L1839" i="8"/>
  <c r="L1840" i="8"/>
  <c r="L1841" i="8"/>
  <c r="L1842" i="8"/>
  <c r="L1843" i="8"/>
  <c r="L1844" i="8"/>
  <c r="L1845" i="8"/>
  <c r="M1845" i="8" s="1"/>
  <c r="L1846" i="8"/>
  <c r="L1847" i="8"/>
  <c r="L1848" i="8"/>
  <c r="L1849" i="8"/>
  <c r="L1850" i="8"/>
  <c r="L1851" i="8"/>
  <c r="L1852" i="8"/>
  <c r="M1852" i="8" s="1"/>
  <c r="L1853" i="8"/>
  <c r="L1854" i="8"/>
  <c r="L1855" i="8"/>
  <c r="L1856" i="8"/>
  <c r="L1857" i="8"/>
  <c r="L1858" i="8"/>
  <c r="L1859" i="8"/>
  <c r="M1859" i="8" s="1"/>
  <c r="L1860" i="8"/>
  <c r="M1860" i="8" s="1"/>
  <c r="L1861" i="8"/>
  <c r="L1862" i="8"/>
  <c r="L1863" i="8"/>
  <c r="L1864" i="8"/>
  <c r="L1865" i="8"/>
  <c r="L1866" i="8"/>
  <c r="L1867" i="8"/>
  <c r="M1867" i="8" s="1"/>
  <c r="L1868" i="8"/>
  <c r="L1869" i="8"/>
  <c r="L1870" i="8"/>
  <c r="L1871" i="8"/>
  <c r="L1872" i="8"/>
  <c r="L1873" i="8"/>
  <c r="L1874" i="8"/>
  <c r="M1874" i="8" s="1"/>
  <c r="L1875" i="8"/>
  <c r="L1876" i="8"/>
  <c r="L1877" i="8"/>
  <c r="L1878" i="8"/>
  <c r="L1879" i="8"/>
  <c r="L1880" i="8"/>
  <c r="L1881" i="8"/>
  <c r="M1881" i="8" s="1"/>
  <c r="L1882" i="8"/>
  <c r="L1883" i="8"/>
  <c r="L1884" i="8"/>
  <c r="L1885" i="8"/>
  <c r="L1886" i="8"/>
  <c r="L1887" i="8"/>
  <c r="L1888" i="8"/>
  <c r="M1888" i="8" s="1"/>
  <c r="L1889" i="8"/>
  <c r="L1890" i="8"/>
  <c r="L1891" i="8"/>
  <c r="L1892" i="8"/>
  <c r="L1893" i="8"/>
  <c r="L1894" i="8"/>
  <c r="L1895" i="8"/>
  <c r="M1895" i="8" s="1"/>
  <c r="L1896" i="8"/>
  <c r="L1897" i="8"/>
  <c r="L1898" i="8"/>
  <c r="L1899" i="8"/>
  <c r="L1900" i="8"/>
  <c r="L1901" i="8"/>
  <c r="L1902" i="8"/>
  <c r="M1902" i="8" s="1"/>
  <c r="L1903" i="8"/>
  <c r="L1904" i="8"/>
  <c r="L1905" i="8"/>
  <c r="L1906" i="8"/>
  <c r="L1907" i="8"/>
  <c r="L1908" i="8"/>
  <c r="L1909" i="8"/>
  <c r="M1909" i="8" s="1"/>
  <c r="L1910" i="8"/>
  <c r="L1911" i="8"/>
  <c r="L1912" i="8"/>
  <c r="L1913" i="8"/>
  <c r="L1914" i="8"/>
  <c r="L1915" i="8"/>
  <c r="L1916" i="8"/>
  <c r="M1916" i="8" s="1"/>
  <c r="L1917" i="8"/>
  <c r="L1918" i="8"/>
  <c r="L1919" i="8"/>
  <c r="L1920" i="8"/>
  <c r="L1921" i="8"/>
  <c r="L1922" i="8"/>
  <c r="L1923" i="8"/>
  <c r="M1923" i="8" s="1"/>
  <c r="L1924" i="8"/>
  <c r="M1924" i="8" s="1"/>
  <c r="L1925" i="8"/>
  <c r="L1926" i="8"/>
  <c r="L1927" i="8"/>
  <c r="L1928" i="8"/>
  <c r="L1929" i="8"/>
  <c r="L1930" i="8"/>
  <c r="L1931" i="8"/>
  <c r="M1931" i="8" s="1"/>
  <c r="L1932" i="8"/>
  <c r="M1932" i="8" s="1"/>
  <c r="L1933" i="8"/>
  <c r="L1934" i="8"/>
  <c r="L1935" i="8"/>
  <c r="L1936" i="8"/>
  <c r="L1937" i="8"/>
  <c r="L1938" i="8"/>
  <c r="L1939" i="8"/>
  <c r="M1939" i="8" s="1"/>
  <c r="L1940" i="8"/>
  <c r="L1941" i="8"/>
  <c r="L1942" i="8"/>
  <c r="L1943" i="8"/>
  <c r="L1944" i="8"/>
  <c r="L1945" i="8"/>
  <c r="L1946" i="8"/>
  <c r="M1946" i="8" s="1"/>
  <c r="L1947" i="8"/>
  <c r="L1948" i="8"/>
  <c r="L1949" i="8"/>
  <c r="L1950" i="8"/>
  <c r="L1951" i="8"/>
  <c r="L1952" i="8"/>
  <c r="L1953" i="8"/>
  <c r="M1953" i="8" s="1"/>
  <c r="L1954" i="8"/>
  <c r="L1955" i="8"/>
  <c r="L1956" i="8"/>
  <c r="L1957" i="8"/>
  <c r="L1958" i="8"/>
  <c r="L1959" i="8"/>
  <c r="L1960" i="8"/>
  <c r="M1960" i="8" s="1"/>
  <c r="L1961" i="8"/>
  <c r="L1962" i="8"/>
  <c r="L1963" i="8"/>
  <c r="L1964" i="8"/>
  <c r="L1965" i="8"/>
  <c r="L1966" i="8"/>
  <c r="L1967" i="8"/>
  <c r="M1967" i="8" s="1"/>
  <c r="L1968" i="8"/>
  <c r="L1969" i="8"/>
  <c r="L1970" i="8"/>
  <c r="L1971" i="8"/>
  <c r="L1972" i="8"/>
  <c r="L1973" i="8"/>
  <c r="L1974" i="8"/>
  <c r="M1974" i="8" s="1"/>
  <c r="L1975" i="8"/>
  <c r="L1976" i="8"/>
  <c r="L1977" i="8"/>
  <c r="L1978" i="8"/>
  <c r="L1979" i="8"/>
  <c r="L1980" i="8"/>
  <c r="L1981" i="8"/>
  <c r="M1981" i="8" s="1"/>
  <c r="L1982" i="8"/>
  <c r="L1983" i="8"/>
  <c r="L1984" i="8"/>
  <c r="L1985" i="8"/>
  <c r="L1986" i="8"/>
  <c r="L1987" i="8"/>
  <c r="L1988" i="8"/>
  <c r="M1988" i="8" s="1"/>
  <c r="L1989" i="8"/>
  <c r="L1990" i="8"/>
  <c r="L1991" i="8"/>
  <c r="L1992" i="8"/>
  <c r="L1993" i="8"/>
  <c r="L1994" i="8"/>
  <c r="L1995" i="8"/>
  <c r="M1995" i="8" s="1"/>
  <c r="L1996" i="8"/>
  <c r="M1996" i="8" s="1"/>
  <c r="L1997" i="8"/>
  <c r="L1998" i="8"/>
  <c r="L1999" i="8"/>
  <c r="L2000" i="8"/>
  <c r="L2001" i="8"/>
  <c r="L2002" i="8"/>
  <c r="L2003" i="8"/>
  <c r="M2003" i="8" s="1"/>
  <c r="L2004" i="8"/>
  <c r="L2005" i="8"/>
  <c r="L2006" i="8"/>
  <c r="L2007" i="8"/>
  <c r="L2008" i="8"/>
  <c r="L2009" i="8"/>
  <c r="L2010" i="8"/>
  <c r="M2010" i="8" s="1"/>
  <c r="L2011" i="8"/>
  <c r="L2012" i="8"/>
  <c r="L2013" i="8"/>
  <c r="L2014" i="8"/>
  <c r="L2015" i="8"/>
  <c r="L2016" i="8"/>
  <c r="L2017" i="8"/>
  <c r="M2017" i="8" s="1"/>
  <c r="L2018" i="8"/>
  <c r="L2019" i="8"/>
  <c r="L2020" i="8"/>
  <c r="L2021" i="8"/>
  <c r="L2022" i="8"/>
  <c r="L2023" i="8"/>
  <c r="L2024" i="8"/>
  <c r="M2024" i="8" s="1"/>
  <c r="L2025" i="8"/>
  <c r="L2026" i="8"/>
  <c r="L2027" i="8"/>
  <c r="L2028" i="8"/>
  <c r="L2029" i="8"/>
  <c r="L2030" i="8"/>
  <c r="L2031" i="8"/>
  <c r="M2031" i="8" s="1"/>
  <c r="L2032" i="8"/>
  <c r="L2033" i="8"/>
  <c r="L2034" i="8"/>
  <c r="L2035" i="8"/>
  <c r="L2036" i="8"/>
  <c r="L2037" i="8"/>
  <c r="L2038" i="8"/>
  <c r="M2038" i="8" s="1"/>
  <c r="L2039" i="8"/>
  <c r="L2040" i="8"/>
  <c r="L2041" i="8"/>
  <c r="L2042" i="8"/>
  <c r="L2043" i="8"/>
  <c r="L2044" i="8"/>
  <c r="L2045" i="8"/>
  <c r="M2045" i="8" s="1"/>
  <c r="L2046" i="8"/>
  <c r="L2047" i="8"/>
  <c r="L2048" i="8"/>
  <c r="L2049" i="8"/>
  <c r="L2050" i="8"/>
  <c r="L2051" i="8"/>
  <c r="L2052" i="8"/>
  <c r="M2052" i="8" s="1"/>
  <c r="L2053" i="8"/>
  <c r="L2054" i="8"/>
  <c r="L2055" i="8"/>
  <c r="L2056" i="8"/>
  <c r="L2057" i="8"/>
  <c r="L2058" i="8"/>
  <c r="L2059" i="8"/>
  <c r="M2059" i="8" s="1"/>
  <c r="L2060" i="8"/>
  <c r="M2060" i="8" s="1"/>
  <c r="L2061" i="8"/>
  <c r="L2062" i="8"/>
  <c r="L2063" i="8"/>
  <c r="L2064" i="8"/>
  <c r="L2065" i="8"/>
  <c r="L2066" i="8"/>
  <c r="L2067" i="8"/>
  <c r="M2067" i="8" s="1"/>
  <c r="L2068" i="8"/>
  <c r="L2069" i="8"/>
  <c r="L2070" i="8"/>
  <c r="L2071" i="8"/>
  <c r="L2072" i="8"/>
  <c r="L2073" i="8"/>
  <c r="L2074" i="8"/>
  <c r="M2074" i="8" s="1"/>
  <c r="L2075" i="8"/>
  <c r="L2076" i="8"/>
  <c r="L2077" i="8"/>
  <c r="L2078" i="8"/>
  <c r="L2079" i="8"/>
  <c r="L2080" i="8"/>
  <c r="L2081" i="8"/>
  <c r="M2081" i="8" s="1"/>
  <c r="L2082" i="8"/>
  <c r="L2083" i="8"/>
  <c r="L2084" i="8"/>
  <c r="L2085" i="8"/>
  <c r="L2086" i="8"/>
  <c r="L2087" i="8"/>
  <c r="L2088" i="8"/>
  <c r="M2088" i="8" s="1"/>
  <c r="L2089" i="8"/>
  <c r="L2090" i="8"/>
  <c r="L2091" i="8"/>
  <c r="L2092" i="8"/>
  <c r="L2093" i="8"/>
  <c r="L2094" i="8"/>
  <c r="L2095" i="8"/>
  <c r="M2095" i="8" s="1"/>
  <c r="L2096" i="8"/>
  <c r="L2097" i="8"/>
  <c r="L2098" i="8"/>
  <c r="L2099" i="8"/>
  <c r="L2100" i="8"/>
  <c r="L2101" i="8"/>
  <c r="L2102" i="8"/>
  <c r="M2102" i="8" s="1"/>
  <c r="L2103" i="8"/>
  <c r="L2104" i="8"/>
  <c r="L2105" i="8"/>
  <c r="L2106" i="8"/>
  <c r="L2107" i="8"/>
  <c r="L2108" i="8"/>
  <c r="L2109" i="8"/>
  <c r="M2109" i="8" s="1"/>
  <c r="L2110" i="8"/>
  <c r="L2111" i="8"/>
  <c r="L2112" i="8"/>
  <c r="L2113" i="8"/>
  <c r="L2114" i="8"/>
  <c r="L2115" i="8"/>
  <c r="L2116" i="8"/>
  <c r="M2116" i="8" s="1"/>
  <c r="L2117" i="8"/>
  <c r="L2118" i="8"/>
  <c r="L2119" i="8"/>
  <c r="L2120" i="8"/>
  <c r="L2121" i="8"/>
  <c r="L2122" i="8"/>
  <c r="L2123" i="8"/>
  <c r="M2123" i="8" s="1"/>
  <c r="L2124" i="8"/>
  <c r="M2124" i="8" s="1"/>
  <c r="L2125" i="8"/>
  <c r="L2126" i="8"/>
  <c r="L2127" i="8"/>
  <c r="L2128" i="8"/>
  <c r="L2129" i="8"/>
  <c r="L2130" i="8"/>
  <c r="L2131" i="8"/>
  <c r="M2131" i="8" s="1"/>
  <c r="L2132" i="8"/>
  <c r="L2133" i="8"/>
  <c r="L2134" i="8"/>
  <c r="L2135" i="8"/>
  <c r="L2136" i="8"/>
  <c r="L2137" i="8"/>
  <c r="L2138" i="8"/>
  <c r="M2138" i="8" s="1"/>
  <c r="L2139" i="8"/>
  <c r="L2140" i="8"/>
  <c r="L2141" i="8"/>
  <c r="L2142" i="8"/>
  <c r="L2143" i="8"/>
  <c r="L2144" i="8"/>
  <c r="L2145" i="8"/>
  <c r="M2145" i="8" s="1"/>
  <c r="L2146" i="8"/>
  <c r="L2147" i="8"/>
  <c r="L2148" i="8"/>
  <c r="L2149" i="8"/>
  <c r="L2150" i="8"/>
  <c r="L2151" i="8"/>
  <c r="L2152" i="8"/>
  <c r="M2152" i="8" s="1"/>
  <c r="L2153" i="8"/>
  <c r="L2154" i="8"/>
  <c r="L2155" i="8"/>
  <c r="L2156" i="8"/>
  <c r="L2157" i="8"/>
  <c r="L2158" i="8"/>
  <c r="L2159" i="8"/>
  <c r="M2159" i="8" s="1"/>
  <c r="L2160" i="8"/>
  <c r="L2161" i="8"/>
  <c r="L2162" i="8"/>
  <c r="L2163" i="8"/>
  <c r="L2164" i="8"/>
  <c r="L2165" i="8"/>
  <c r="L2166" i="8"/>
  <c r="M2166" i="8" s="1"/>
  <c r="L2167" i="8"/>
  <c r="L2168" i="8"/>
  <c r="L2169" i="8"/>
  <c r="L2170" i="8"/>
  <c r="L2171" i="8"/>
  <c r="L2172" i="8"/>
  <c r="L2173" i="8"/>
  <c r="M2173" i="8" s="1"/>
  <c r="L2174" i="8"/>
  <c r="L2175" i="8"/>
  <c r="L2176" i="8"/>
  <c r="L2177" i="8"/>
  <c r="L2178" i="8"/>
  <c r="L2179" i="8"/>
  <c r="O578" i="6"/>
  <c r="L2" i="6"/>
  <c r="M2" i="6" s="1"/>
  <c r="L3" i="6"/>
  <c r="M3" i="6" s="1"/>
  <c r="L4" i="6"/>
  <c r="L5" i="6"/>
  <c r="L6" i="6"/>
  <c r="L7" i="6"/>
  <c r="L8" i="6"/>
  <c r="L9" i="6"/>
  <c r="L10" i="6"/>
  <c r="M10" i="6" s="1"/>
  <c r="L11" i="6"/>
  <c r="L12" i="6"/>
  <c r="L13" i="6"/>
  <c r="L14" i="6"/>
  <c r="L15" i="6"/>
  <c r="L16" i="6"/>
  <c r="L17" i="6"/>
  <c r="M17" i="6" s="1"/>
  <c r="L18" i="6"/>
  <c r="L19" i="6"/>
  <c r="L20" i="6"/>
  <c r="L21" i="6"/>
  <c r="L22" i="6"/>
  <c r="L23" i="6"/>
  <c r="L24" i="6"/>
  <c r="M24" i="6" s="1"/>
  <c r="L25" i="6"/>
  <c r="L26" i="6"/>
  <c r="L27" i="6"/>
  <c r="L28" i="6"/>
  <c r="L29" i="6"/>
  <c r="L30" i="6"/>
  <c r="L31" i="6"/>
  <c r="M31" i="6" s="1"/>
  <c r="L32" i="6"/>
  <c r="L33" i="6"/>
  <c r="L34" i="6"/>
  <c r="L35" i="6"/>
  <c r="L36" i="6"/>
  <c r="L37" i="6"/>
  <c r="L38" i="6"/>
  <c r="M38" i="6" s="1"/>
  <c r="L39" i="6"/>
  <c r="L40" i="6"/>
  <c r="L41" i="6"/>
  <c r="L42" i="6"/>
  <c r="L43" i="6"/>
  <c r="L44" i="6"/>
  <c r="L45" i="6"/>
  <c r="M45" i="6" s="1"/>
  <c r="L46" i="6"/>
  <c r="L47" i="6"/>
  <c r="L48" i="6"/>
  <c r="L49" i="6"/>
  <c r="L50" i="6"/>
  <c r="L51" i="6"/>
  <c r="L52" i="6"/>
  <c r="M52" i="6" s="1"/>
  <c r="L53" i="6"/>
  <c r="L54" i="6"/>
  <c r="L55" i="6"/>
  <c r="L56" i="6"/>
  <c r="L57" i="6"/>
  <c r="L58" i="6"/>
  <c r="L59" i="6"/>
  <c r="M59" i="6" s="1"/>
  <c r="L60" i="6"/>
  <c r="L61" i="6"/>
  <c r="L62" i="6"/>
  <c r="L63" i="6"/>
  <c r="L64" i="6"/>
  <c r="L65" i="6"/>
  <c r="L66" i="6"/>
  <c r="M66" i="6" s="1"/>
  <c r="L67" i="6"/>
  <c r="M67" i="6" s="1"/>
  <c r="L68" i="6"/>
  <c r="L69" i="6"/>
  <c r="L70" i="6"/>
  <c r="L71" i="6"/>
  <c r="L72" i="6"/>
  <c r="L73" i="6"/>
  <c r="L74" i="6"/>
  <c r="M74" i="6" s="1"/>
  <c r="L75" i="6"/>
  <c r="L76" i="6"/>
  <c r="L77" i="6"/>
  <c r="L78" i="6"/>
  <c r="L79" i="6"/>
  <c r="L80" i="6"/>
  <c r="L81" i="6"/>
  <c r="M81" i="6" s="1"/>
  <c r="L82" i="6"/>
  <c r="L83" i="6"/>
  <c r="L84" i="6"/>
  <c r="L85" i="6"/>
  <c r="L86" i="6"/>
  <c r="L87" i="6"/>
  <c r="L88" i="6"/>
  <c r="M88" i="6" s="1"/>
  <c r="L89" i="6"/>
  <c r="L90" i="6"/>
  <c r="L91" i="6"/>
  <c r="L92" i="6"/>
  <c r="L93" i="6"/>
  <c r="L94" i="6"/>
  <c r="L95" i="6"/>
  <c r="M95" i="6" s="1"/>
  <c r="L96" i="6"/>
  <c r="L97" i="6"/>
  <c r="L98" i="6"/>
  <c r="L99" i="6"/>
  <c r="L100" i="6"/>
  <c r="L101" i="6"/>
  <c r="L102" i="6"/>
  <c r="M102" i="6" s="1"/>
  <c r="L103" i="6"/>
  <c r="L104" i="6"/>
  <c r="L105" i="6"/>
  <c r="L106" i="6"/>
  <c r="L107" i="6"/>
  <c r="L108" i="6"/>
  <c r="L109" i="6"/>
  <c r="M109" i="6" s="1"/>
  <c r="L110" i="6"/>
  <c r="L111" i="6"/>
  <c r="L112" i="6"/>
  <c r="L113" i="6"/>
  <c r="L114" i="6"/>
  <c r="L115" i="6"/>
  <c r="L116" i="6"/>
  <c r="M116" i="6" s="1"/>
  <c r="L117" i="6"/>
  <c r="L118" i="6"/>
  <c r="L119" i="6"/>
  <c r="L120" i="6"/>
  <c r="L121" i="6"/>
  <c r="L122" i="6"/>
  <c r="L123" i="6"/>
  <c r="M123" i="6" s="1"/>
  <c r="L124" i="6"/>
  <c r="L125" i="6"/>
  <c r="L126" i="6"/>
  <c r="L127" i="6"/>
  <c r="L128" i="6"/>
  <c r="L129" i="6"/>
  <c r="L130" i="6"/>
  <c r="M130" i="6" s="1"/>
  <c r="L131" i="6"/>
  <c r="M131" i="6" s="1"/>
  <c r="L132" i="6"/>
  <c r="L133" i="6"/>
  <c r="L134" i="6"/>
  <c r="L135" i="6"/>
  <c r="L136" i="6"/>
  <c r="L137" i="6"/>
  <c r="L138" i="6"/>
  <c r="M138" i="6" s="1"/>
  <c r="L139" i="6"/>
  <c r="L140" i="6"/>
  <c r="L141" i="6"/>
  <c r="L142" i="6"/>
  <c r="L143" i="6"/>
  <c r="L144" i="6"/>
  <c r="L145" i="6"/>
  <c r="M145" i="6" s="1"/>
  <c r="L146" i="6"/>
  <c r="L147" i="6"/>
  <c r="L148" i="6"/>
  <c r="L149" i="6"/>
  <c r="L150" i="6"/>
  <c r="L151" i="6"/>
  <c r="L152" i="6"/>
  <c r="M152" i="6" s="1"/>
  <c r="L153" i="6"/>
  <c r="L154" i="6"/>
  <c r="L155" i="6"/>
  <c r="L156" i="6"/>
  <c r="L157" i="6"/>
  <c r="L158" i="6"/>
  <c r="L159" i="6"/>
  <c r="M159" i="6" s="1"/>
  <c r="L160" i="6"/>
  <c r="L161" i="6"/>
  <c r="L162" i="6"/>
  <c r="L163" i="6"/>
  <c r="L164" i="6"/>
  <c r="L165" i="6"/>
  <c r="L166" i="6"/>
  <c r="M166" i="6" s="1"/>
  <c r="L167" i="6"/>
  <c r="L168" i="6"/>
  <c r="L169" i="6"/>
  <c r="L170" i="6"/>
  <c r="L171" i="6"/>
  <c r="L172" i="6"/>
  <c r="L173" i="6"/>
  <c r="M173" i="6" s="1"/>
  <c r="L174" i="6"/>
  <c r="L175" i="6"/>
  <c r="L176" i="6"/>
  <c r="L177" i="6"/>
  <c r="L178" i="6"/>
  <c r="L179" i="6"/>
  <c r="L180" i="6"/>
  <c r="M180" i="6" s="1"/>
  <c r="L181" i="6"/>
  <c r="L182" i="6"/>
  <c r="L183" i="6"/>
  <c r="L184" i="6"/>
  <c r="L185" i="6"/>
  <c r="L186" i="6"/>
  <c r="L187" i="6"/>
  <c r="M187" i="6" s="1"/>
  <c r="L188" i="6"/>
  <c r="L189" i="6"/>
  <c r="L190" i="6"/>
  <c r="L191" i="6"/>
  <c r="L192" i="6"/>
  <c r="L193" i="6"/>
  <c r="L194" i="6"/>
  <c r="M194" i="6" s="1"/>
  <c r="L195" i="6"/>
  <c r="M195" i="6" s="1"/>
  <c r="L196" i="6"/>
  <c r="L197" i="6"/>
  <c r="L198" i="6"/>
  <c r="L199" i="6"/>
  <c r="L200" i="6"/>
  <c r="L201" i="6"/>
  <c r="L202" i="6"/>
  <c r="M202" i="6" s="1"/>
  <c r="L203" i="6"/>
  <c r="L204" i="6"/>
  <c r="L205" i="6"/>
  <c r="L206" i="6"/>
  <c r="L207" i="6"/>
  <c r="L208" i="6"/>
  <c r="L209" i="6"/>
  <c r="M209" i="6" s="1"/>
  <c r="L210" i="6"/>
  <c r="L211" i="6"/>
  <c r="L212" i="6"/>
  <c r="L213" i="6"/>
  <c r="L214" i="6"/>
  <c r="L215" i="6"/>
  <c r="L216" i="6"/>
  <c r="M216" i="6" s="1"/>
  <c r="L217" i="6"/>
  <c r="L218" i="6"/>
  <c r="L219" i="6"/>
  <c r="L220" i="6"/>
  <c r="L221" i="6"/>
  <c r="L222" i="6"/>
  <c r="L223" i="6"/>
  <c r="M223" i="6" s="1"/>
  <c r="L224" i="6"/>
  <c r="L225" i="6"/>
  <c r="L226" i="6"/>
  <c r="L227" i="6"/>
  <c r="L228" i="6"/>
  <c r="L229" i="6"/>
  <c r="L230" i="6"/>
  <c r="M230" i="6" s="1"/>
  <c r="L231" i="6"/>
  <c r="L232" i="6"/>
  <c r="L233" i="6"/>
  <c r="L234" i="6"/>
  <c r="L235" i="6"/>
  <c r="L236" i="6"/>
  <c r="L237" i="6"/>
  <c r="M237" i="6" s="1"/>
  <c r="L238" i="6"/>
  <c r="L239" i="6"/>
  <c r="L240" i="6"/>
  <c r="L241" i="6"/>
  <c r="L242" i="6"/>
  <c r="L243" i="6"/>
  <c r="L244" i="6"/>
  <c r="M244" i="6" s="1"/>
  <c r="L245" i="6"/>
  <c r="L246" i="6"/>
  <c r="L247" i="6"/>
  <c r="L248" i="6"/>
  <c r="L249" i="6"/>
  <c r="L250" i="6"/>
  <c r="L251" i="6"/>
  <c r="M251" i="6" s="1"/>
  <c r="L252" i="6"/>
  <c r="L253" i="6"/>
  <c r="L254" i="6"/>
  <c r="L255" i="6"/>
  <c r="L256" i="6"/>
  <c r="L257" i="6"/>
  <c r="L258" i="6"/>
  <c r="M258" i="6" s="1"/>
  <c r="L259" i="6"/>
  <c r="M259" i="6" s="1"/>
  <c r="L260" i="6"/>
  <c r="L261" i="6"/>
  <c r="L262" i="6"/>
  <c r="L263" i="6"/>
  <c r="L264" i="6"/>
  <c r="L265" i="6"/>
  <c r="L266" i="6"/>
  <c r="M266" i="6" s="1"/>
  <c r="L267" i="6"/>
  <c r="L268" i="6"/>
  <c r="L269" i="6"/>
  <c r="L270" i="6"/>
  <c r="L271" i="6"/>
  <c r="L272" i="6"/>
  <c r="L273" i="6"/>
  <c r="M273" i="6" s="1"/>
  <c r="L274" i="6"/>
  <c r="L275" i="6"/>
  <c r="L276" i="6"/>
  <c r="L277" i="6"/>
  <c r="L278" i="6"/>
  <c r="L279" i="6"/>
  <c r="L280" i="6"/>
  <c r="M280" i="6" s="1"/>
  <c r="L281" i="6"/>
  <c r="L282" i="6"/>
  <c r="L283" i="6"/>
  <c r="L284" i="6"/>
  <c r="L285" i="6"/>
  <c r="L286" i="6"/>
  <c r="L287" i="6"/>
  <c r="M287" i="6" s="1"/>
  <c r="L288" i="6"/>
  <c r="L289" i="6"/>
  <c r="L290" i="6"/>
  <c r="L291" i="6"/>
  <c r="L292" i="6"/>
  <c r="L293" i="6"/>
  <c r="L294" i="6"/>
  <c r="M294" i="6" s="1"/>
  <c r="L295" i="6"/>
  <c r="L296" i="6"/>
  <c r="L297" i="6"/>
  <c r="L298" i="6"/>
  <c r="L299" i="6"/>
  <c r="L300" i="6"/>
  <c r="L301" i="6"/>
  <c r="M301" i="6" s="1"/>
  <c r="L302" i="6"/>
  <c r="L303" i="6"/>
  <c r="L304" i="6"/>
  <c r="L305" i="6"/>
  <c r="L306" i="6"/>
  <c r="L307" i="6"/>
  <c r="L308" i="6"/>
  <c r="M308" i="6" s="1"/>
  <c r="L309" i="6"/>
  <c r="L310" i="6"/>
  <c r="L311" i="6"/>
  <c r="L312" i="6"/>
  <c r="L313" i="6"/>
  <c r="L314" i="6"/>
  <c r="L315" i="6"/>
  <c r="M315" i="6" s="1"/>
  <c r="L316" i="6"/>
  <c r="L317" i="6"/>
  <c r="L318" i="6"/>
  <c r="L319" i="6"/>
  <c r="L320" i="6"/>
  <c r="L321" i="6"/>
  <c r="L322" i="6"/>
  <c r="M322" i="6" s="1"/>
  <c r="L323" i="6"/>
  <c r="M323" i="6" s="1"/>
  <c r="L324" i="6"/>
  <c r="L325" i="6"/>
  <c r="L326" i="6"/>
  <c r="L327" i="6"/>
  <c r="L328" i="6"/>
  <c r="L329" i="6"/>
  <c r="L330" i="6"/>
  <c r="M330" i="6" s="1"/>
  <c r="L331" i="6"/>
  <c r="L332" i="6"/>
  <c r="L333" i="6"/>
  <c r="L334" i="6"/>
  <c r="L335" i="6"/>
  <c r="L336" i="6"/>
  <c r="L337" i="6"/>
  <c r="M337" i="6" s="1"/>
  <c r="L338" i="6"/>
  <c r="L339" i="6"/>
  <c r="L340" i="6"/>
  <c r="L341" i="6"/>
  <c r="L342" i="6"/>
  <c r="L343" i="6"/>
  <c r="L344" i="6"/>
  <c r="M344" i="6" s="1"/>
  <c r="L345" i="6"/>
  <c r="L346" i="6"/>
  <c r="L347" i="6"/>
  <c r="L348" i="6"/>
  <c r="L349" i="6"/>
  <c r="L350" i="6"/>
  <c r="L351" i="6"/>
  <c r="M351" i="6" s="1"/>
  <c r="L352" i="6"/>
  <c r="L353" i="6"/>
  <c r="L354" i="6"/>
  <c r="L355" i="6"/>
  <c r="L356" i="6"/>
  <c r="L357" i="6"/>
  <c r="L358" i="6"/>
  <c r="M358" i="6" s="1"/>
  <c r="L359" i="6"/>
  <c r="L360" i="6"/>
  <c r="L361" i="6"/>
  <c r="L362" i="6"/>
  <c r="L363" i="6"/>
  <c r="L364" i="6"/>
  <c r="L365" i="6"/>
  <c r="M365" i="6" s="1"/>
  <c r="L366" i="6"/>
  <c r="L367" i="6"/>
  <c r="L368" i="6"/>
  <c r="L369" i="6"/>
  <c r="L370" i="6"/>
  <c r="L371" i="6"/>
  <c r="L372" i="6"/>
  <c r="M372" i="6" s="1"/>
  <c r="L373" i="6"/>
  <c r="L374" i="6"/>
  <c r="L375" i="6"/>
  <c r="L376" i="6"/>
  <c r="L377" i="6"/>
  <c r="L378" i="6"/>
  <c r="L379" i="6"/>
  <c r="M379" i="6" s="1"/>
  <c r="L380" i="6"/>
  <c r="L381" i="6"/>
  <c r="L382" i="6"/>
  <c r="L383" i="6"/>
  <c r="L384" i="6"/>
  <c r="L385" i="6"/>
  <c r="L386" i="6"/>
  <c r="M386" i="6" s="1"/>
  <c r="L387" i="6"/>
  <c r="M387" i="6" s="1"/>
  <c r="L388" i="6"/>
  <c r="L389" i="6"/>
  <c r="L390" i="6"/>
  <c r="L391" i="6"/>
  <c r="L392" i="6"/>
  <c r="L393" i="6"/>
  <c r="L394" i="6"/>
  <c r="M394" i="6" s="1"/>
  <c r="L395" i="6"/>
  <c r="L396" i="6"/>
  <c r="L397" i="6"/>
  <c r="L398" i="6"/>
  <c r="L399" i="6"/>
  <c r="L400" i="6"/>
  <c r="L401" i="6"/>
  <c r="M401" i="6" s="1"/>
  <c r="L402" i="6"/>
  <c r="L403" i="6"/>
  <c r="L404" i="6"/>
  <c r="L405" i="6"/>
  <c r="L406" i="6"/>
  <c r="L407" i="6"/>
  <c r="L408" i="6"/>
  <c r="M408" i="6" s="1"/>
  <c r="L409" i="6"/>
  <c r="L410" i="6"/>
  <c r="L411" i="6"/>
  <c r="L412" i="6"/>
  <c r="L413" i="6"/>
  <c r="L414" i="6"/>
  <c r="L415" i="6"/>
  <c r="M415" i="6" s="1"/>
  <c r="L416" i="6"/>
  <c r="L417" i="6"/>
  <c r="L418" i="6"/>
  <c r="L419" i="6"/>
  <c r="L420" i="6"/>
  <c r="L421" i="6"/>
  <c r="L422" i="6"/>
  <c r="M422" i="6" s="1"/>
  <c r="L423" i="6"/>
  <c r="L424" i="6"/>
  <c r="L425" i="6"/>
  <c r="L426" i="6"/>
  <c r="L427" i="6"/>
  <c r="L428" i="6"/>
  <c r="L429" i="6"/>
  <c r="M429" i="6" s="1"/>
  <c r="L430" i="6"/>
  <c r="L431" i="6"/>
  <c r="L432" i="6"/>
  <c r="L433" i="6"/>
  <c r="L434" i="6"/>
  <c r="L435" i="6"/>
  <c r="L436" i="6"/>
  <c r="M436" i="6" s="1"/>
  <c r="L437" i="6"/>
  <c r="L438" i="6"/>
  <c r="L439" i="6"/>
  <c r="L440" i="6"/>
  <c r="L441" i="6"/>
  <c r="L442" i="6"/>
  <c r="L443" i="6"/>
  <c r="M443" i="6" s="1"/>
  <c r="L444" i="6"/>
  <c r="L445" i="6"/>
  <c r="L446" i="6"/>
  <c r="L447" i="6"/>
  <c r="L448" i="6"/>
  <c r="L449" i="6"/>
  <c r="L450" i="6"/>
  <c r="M450" i="6" s="1"/>
  <c r="L451" i="6"/>
  <c r="M451" i="6" s="1"/>
  <c r="L452" i="6"/>
  <c r="L453" i="6"/>
  <c r="L454" i="6"/>
  <c r="L455" i="6"/>
  <c r="L456" i="6"/>
  <c r="L457" i="6"/>
  <c r="L458" i="6"/>
  <c r="M458" i="6" s="1"/>
  <c r="L459" i="6"/>
  <c r="L460" i="6"/>
  <c r="L461" i="6"/>
  <c r="L462" i="6"/>
  <c r="L463" i="6"/>
  <c r="L464" i="6"/>
  <c r="L465" i="6"/>
  <c r="M465" i="6" s="1"/>
  <c r="L466" i="6"/>
  <c r="L467" i="6"/>
  <c r="L468" i="6"/>
  <c r="L469" i="6"/>
  <c r="L470" i="6"/>
  <c r="L471" i="6"/>
  <c r="L472" i="6"/>
  <c r="M472" i="6" s="1"/>
  <c r="L473" i="6"/>
  <c r="L474" i="6"/>
  <c r="L475" i="6"/>
  <c r="L476" i="6"/>
  <c r="L477" i="6"/>
  <c r="L478" i="6"/>
  <c r="L479" i="6"/>
  <c r="M479" i="6" s="1"/>
  <c r="L480" i="6"/>
  <c r="L481" i="6"/>
  <c r="L482" i="6"/>
  <c r="L483" i="6"/>
  <c r="L484" i="6"/>
  <c r="L485" i="6"/>
  <c r="L486" i="6"/>
  <c r="M486" i="6" s="1"/>
  <c r="L487" i="6"/>
  <c r="L488" i="6"/>
  <c r="L489" i="6"/>
  <c r="L490" i="6"/>
  <c r="L491" i="6"/>
  <c r="L492" i="6"/>
  <c r="L493" i="6"/>
  <c r="M493" i="6" s="1"/>
  <c r="L494" i="6"/>
  <c r="L495" i="6"/>
  <c r="L496" i="6"/>
  <c r="L497" i="6"/>
  <c r="L498" i="6"/>
  <c r="L499" i="6"/>
  <c r="L500" i="6"/>
  <c r="M500" i="6" s="1"/>
  <c r="L501" i="6"/>
  <c r="L502" i="6"/>
  <c r="L503" i="6"/>
  <c r="L504" i="6"/>
  <c r="L505" i="6"/>
  <c r="L506" i="6"/>
  <c r="L507" i="6"/>
  <c r="M507" i="6" s="1"/>
  <c r="L508" i="6"/>
  <c r="L509" i="6"/>
  <c r="L510" i="6"/>
  <c r="L511" i="6"/>
  <c r="L512" i="6"/>
  <c r="L513" i="6"/>
  <c r="L514" i="6"/>
  <c r="M514" i="6" s="1"/>
  <c r="L515" i="6"/>
  <c r="M515" i="6" s="1"/>
  <c r="L516" i="6"/>
  <c r="L517" i="6"/>
  <c r="L518" i="6"/>
  <c r="L519" i="6"/>
  <c r="L520" i="6"/>
  <c r="L521" i="6"/>
  <c r="L522" i="6"/>
  <c r="M522" i="6" s="1"/>
  <c r="L523" i="6"/>
  <c r="L524" i="6"/>
  <c r="L525" i="6"/>
  <c r="L526" i="6"/>
  <c r="L527" i="6"/>
  <c r="L528" i="6"/>
  <c r="L529" i="6"/>
  <c r="M529" i="6" s="1"/>
  <c r="L530" i="6"/>
  <c r="L531" i="6"/>
  <c r="L532" i="6"/>
  <c r="L533" i="6"/>
  <c r="L534" i="6"/>
  <c r="L535" i="6"/>
  <c r="L536" i="6"/>
  <c r="M536" i="6" s="1"/>
  <c r="L537" i="6"/>
  <c r="L538" i="6"/>
  <c r="L539" i="6"/>
  <c r="L540" i="6"/>
  <c r="L541" i="6"/>
  <c r="L542" i="6"/>
  <c r="L543" i="6"/>
  <c r="M543" i="6" s="1"/>
  <c r="L544" i="6"/>
  <c r="L545" i="6"/>
  <c r="L546" i="6"/>
  <c r="L547" i="6"/>
  <c r="L548" i="6"/>
  <c r="L549" i="6"/>
  <c r="L550" i="6"/>
  <c r="M550" i="6" s="1"/>
  <c r="L551" i="6"/>
  <c r="L552" i="6"/>
  <c r="L553" i="6"/>
  <c r="L554" i="6"/>
  <c r="L555" i="6"/>
  <c r="L556" i="6"/>
  <c r="L557" i="6"/>
  <c r="M557" i="6" s="1"/>
  <c r="L558" i="6"/>
  <c r="L559" i="6"/>
  <c r="L560" i="6"/>
  <c r="L561" i="6"/>
  <c r="L562" i="6"/>
  <c r="L563" i="6"/>
  <c r="L564" i="6"/>
  <c r="M564" i="6" s="1"/>
  <c r="L565" i="6"/>
  <c r="L566" i="6"/>
  <c r="L567" i="6"/>
  <c r="L568" i="6"/>
  <c r="L569" i="6"/>
  <c r="L570" i="6"/>
  <c r="L571" i="6"/>
  <c r="M571" i="6" s="1"/>
  <c r="L572" i="6"/>
  <c r="L573" i="6"/>
  <c r="L574" i="6"/>
  <c r="L575" i="6"/>
  <c r="L576" i="6"/>
  <c r="L577" i="6"/>
  <c r="L578" i="6"/>
  <c r="M578" i="6" s="1"/>
  <c r="L579" i="6"/>
  <c r="M579" i="6" s="1"/>
  <c r="L580" i="6"/>
  <c r="L581" i="6"/>
  <c r="L582" i="6"/>
  <c r="L583" i="6"/>
  <c r="L584" i="6"/>
  <c r="L585" i="6"/>
  <c r="L586" i="6"/>
  <c r="M586" i="6" s="1"/>
  <c r="L587" i="6"/>
  <c r="L588" i="6"/>
  <c r="L589" i="6"/>
  <c r="L590" i="6"/>
  <c r="L591" i="6"/>
  <c r="L592" i="6"/>
  <c r="L593" i="6"/>
  <c r="M593" i="6" s="1"/>
  <c r="L594" i="6"/>
  <c r="L595" i="6"/>
  <c r="L596" i="6"/>
  <c r="L597" i="6"/>
  <c r="L598" i="6"/>
  <c r="L599" i="6"/>
  <c r="L600" i="6"/>
  <c r="M600" i="6" s="1"/>
  <c r="L601" i="6"/>
  <c r="L602" i="6"/>
  <c r="L603" i="6"/>
  <c r="L604" i="6"/>
  <c r="L605" i="6"/>
  <c r="L606" i="6"/>
  <c r="L607" i="6"/>
  <c r="M607" i="6" s="1"/>
  <c r="L608" i="6"/>
  <c r="L609" i="6"/>
  <c r="L610" i="6"/>
  <c r="L611" i="6"/>
  <c r="L612" i="6"/>
  <c r="L613" i="6"/>
  <c r="L614" i="6"/>
  <c r="M614" i="6" s="1"/>
  <c r="L615" i="6"/>
  <c r="L616" i="6"/>
  <c r="L617" i="6"/>
  <c r="L618" i="6"/>
  <c r="L619" i="6"/>
  <c r="L620" i="6"/>
  <c r="L621" i="6"/>
  <c r="M621" i="6" s="1"/>
  <c r="L622" i="6"/>
  <c r="L623" i="6"/>
  <c r="L624" i="6"/>
  <c r="L625" i="6"/>
  <c r="L626" i="6"/>
  <c r="L627" i="6"/>
  <c r="L628" i="6"/>
  <c r="M628" i="6" s="1"/>
  <c r="L629" i="6"/>
  <c r="L630" i="6"/>
  <c r="L631" i="6"/>
  <c r="L632" i="6"/>
  <c r="L633" i="6"/>
  <c r="L634" i="6"/>
  <c r="L635" i="6"/>
  <c r="M635" i="6" s="1"/>
  <c r="L636" i="6"/>
  <c r="L637" i="6"/>
  <c r="L638" i="6"/>
  <c r="L639" i="6"/>
  <c r="L640" i="6"/>
  <c r="L641" i="6"/>
  <c r="L642" i="6"/>
  <c r="M642" i="6" s="1"/>
  <c r="L643" i="6"/>
  <c r="M643" i="6" s="1"/>
  <c r="L644" i="6"/>
  <c r="L645" i="6"/>
  <c r="L646" i="6"/>
  <c r="L647" i="6"/>
  <c r="L648" i="6"/>
  <c r="L649" i="6"/>
  <c r="L650" i="6"/>
  <c r="M650" i="6" s="1"/>
  <c r="L651" i="6"/>
  <c r="L652" i="6"/>
  <c r="L653" i="6"/>
  <c r="L654" i="6"/>
  <c r="L655" i="6"/>
  <c r="L656" i="6"/>
  <c r="L657" i="6"/>
  <c r="M657" i="6" s="1"/>
  <c r="L658" i="6"/>
  <c r="L659" i="6"/>
  <c r="L660" i="6"/>
  <c r="L661" i="6"/>
  <c r="L662" i="6"/>
  <c r="L663" i="6"/>
  <c r="L664" i="6"/>
  <c r="M664" i="6" s="1"/>
  <c r="L665" i="6"/>
  <c r="L666" i="6"/>
  <c r="L667" i="6"/>
  <c r="L668" i="6"/>
  <c r="L669" i="6"/>
  <c r="L670" i="6"/>
  <c r="L671" i="6"/>
  <c r="M671" i="6" s="1"/>
  <c r="L672" i="6"/>
  <c r="L673" i="6"/>
  <c r="L674" i="6"/>
  <c r="L675" i="6"/>
  <c r="L676" i="6"/>
  <c r="L677" i="6"/>
  <c r="L678" i="6"/>
  <c r="M678" i="6" s="1"/>
  <c r="L679" i="6"/>
  <c r="L680" i="6"/>
  <c r="L681" i="6"/>
  <c r="L682" i="6"/>
  <c r="L683" i="6"/>
  <c r="L684" i="6"/>
  <c r="L685" i="6"/>
  <c r="M685" i="6" s="1"/>
  <c r="L686" i="6"/>
  <c r="L687" i="6"/>
  <c r="L688" i="6"/>
  <c r="L689" i="6"/>
  <c r="L690" i="6"/>
  <c r="L691" i="6"/>
  <c r="L692" i="6"/>
  <c r="M692" i="6" s="1"/>
  <c r="L693" i="6"/>
  <c r="L694" i="6"/>
  <c r="L695" i="6"/>
  <c r="L696" i="6"/>
  <c r="L697" i="6"/>
  <c r="L698" i="6"/>
  <c r="L699" i="6"/>
  <c r="M699" i="6" s="1"/>
  <c r="L700" i="6"/>
  <c r="L701" i="6"/>
  <c r="L702" i="6"/>
  <c r="L703" i="6"/>
  <c r="L704" i="6"/>
  <c r="L705" i="6"/>
  <c r="L706" i="6"/>
  <c r="M706" i="6" s="1"/>
  <c r="L707" i="6"/>
  <c r="M707" i="6" s="1"/>
  <c r="L708" i="6"/>
  <c r="L709" i="6"/>
  <c r="L710" i="6"/>
  <c r="L711" i="6"/>
  <c r="L712" i="6"/>
  <c r="L713" i="6"/>
  <c r="L714" i="6"/>
  <c r="M714" i="6" s="1"/>
  <c r="L715" i="6"/>
  <c r="L716" i="6"/>
  <c r="L717" i="6"/>
  <c r="L718" i="6"/>
  <c r="L719" i="6"/>
  <c r="L720" i="6"/>
  <c r="L721" i="6"/>
  <c r="M721" i="6" s="1"/>
  <c r="L722" i="6"/>
  <c r="L723" i="6"/>
  <c r="L724" i="6"/>
  <c r="L725" i="6"/>
  <c r="L726" i="6"/>
  <c r="L727" i="6"/>
  <c r="L728" i="6"/>
  <c r="M728" i="6" s="1"/>
  <c r="L729" i="6"/>
  <c r="L730" i="6"/>
  <c r="L731" i="6"/>
  <c r="L732" i="6"/>
  <c r="L733" i="6"/>
  <c r="L734" i="6"/>
  <c r="L735" i="6"/>
  <c r="M735" i="6" s="1"/>
  <c r="L736" i="6"/>
  <c r="L737" i="6"/>
  <c r="L738" i="6"/>
  <c r="L739" i="6"/>
  <c r="L740" i="6"/>
  <c r="L741" i="6"/>
  <c r="L742" i="6"/>
  <c r="M742" i="6" s="1"/>
  <c r="L743" i="6"/>
  <c r="L744" i="6"/>
  <c r="L745" i="6"/>
  <c r="L746" i="6"/>
  <c r="L747" i="6"/>
  <c r="L748" i="6"/>
  <c r="L749" i="6"/>
  <c r="M749" i="6" s="1"/>
  <c r="L750" i="6"/>
  <c r="L751" i="6"/>
  <c r="L752" i="6"/>
  <c r="L753" i="6"/>
  <c r="L754" i="6"/>
  <c r="L755" i="6"/>
  <c r="L756" i="6"/>
  <c r="M756" i="6" s="1"/>
  <c r="L757" i="6"/>
  <c r="L758" i="6"/>
  <c r="L759" i="6"/>
  <c r="L760" i="6"/>
  <c r="L761" i="6"/>
  <c r="L762" i="6"/>
  <c r="L763" i="6"/>
  <c r="M763" i="6" s="1"/>
  <c r="L764" i="6"/>
  <c r="L765" i="6"/>
  <c r="L766" i="6"/>
  <c r="L767" i="6"/>
  <c r="L768" i="6"/>
  <c r="L769" i="6"/>
  <c r="L770" i="6"/>
  <c r="M770" i="6" s="1"/>
  <c r="L771" i="6"/>
  <c r="M771" i="6" s="1"/>
  <c r="L772" i="6"/>
  <c r="L773" i="6"/>
  <c r="L774" i="6"/>
  <c r="L775" i="6"/>
  <c r="L776" i="6"/>
  <c r="L777" i="6"/>
  <c r="L778" i="6"/>
  <c r="M778" i="6" s="1"/>
  <c r="L779" i="6"/>
  <c r="L780" i="6"/>
  <c r="L781" i="6"/>
  <c r="L782" i="6"/>
  <c r="L783" i="6"/>
  <c r="L784" i="6"/>
  <c r="L785" i="6"/>
  <c r="M785" i="6" s="1"/>
  <c r="L786" i="6"/>
  <c r="L787" i="6"/>
  <c r="L788" i="6"/>
  <c r="L789" i="6"/>
  <c r="L790" i="6"/>
  <c r="L791" i="6"/>
  <c r="L792" i="6"/>
  <c r="M792" i="6" s="1"/>
  <c r="L793" i="6"/>
  <c r="L794" i="6"/>
  <c r="L795" i="6"/>
  <c r="L796" i="6"/>
  <c r="L797" i="6"/>
  <c r="L798" i="6"/>
  <c r="L799" i="6"/>
  <c r="M799" i="6" s="1"/>
  <c r="L800" i="6"/>
  <c r="L801" i="6"/>
  <c r="L802" i="6"/>
  <c r="L803" i="6"/>
  <c r="L804" i="6"/>
  <c r="L805" i="6"/>
  <c r="L806" i="6"/>
  <c r="M806" i="6" s="1"/>
  <c r="L807" i="6"/>
  <c r="L808" i="6"/>
  <c r="L809" i="6"/>
  <c r="L810" i="6"/>
  <c r="L811" i="6"/>
  <c r="L812" i="6"/>
  <c r="L813" i="6"/>
  <c r="M813" i="6" s="1"/>
  <c r="L814" i="6"/>
  <c r="L815" i="6"/>
  <c r="L816" i="6"/>
  <c r="L817" i="6"/>
  <c r="L818" i="6"/>
  <c r="L819" i="6"/>
  <c r="L820" i="6"/>
  <c r="M820" i="6" s="1"/>
  <c r="L821" i="6"/>
  <c r="L822" i="6"/>
  <c r="L823" i="6"/>
  <c r="L824" i="6"/>
  <c r="L825" i="6"/>
  <c r="L826" i="6"/>
  <c r="L827" i="6"/>
  <c r="M827" i="6" s="1"/>
  <c r="L828" i="6"/>
  <c r="L829" i="6"/>
  <c r="L830" i="6"/>
  <c r="L831" i="6"/>
  <c r="L832" i="6"/>
  <c r="L833" i="6"/>
  <c r="L834" i="6"/>
  <c r="M834" i="6" s="1"/>
  <c r="L835" i="6"/>
  <c r="M835" i="6" s="1"/>
  <c r="L836" i="6"/>
  <c r="L837" i="6"/>
  <c r="L838" i="6"/>
  <c r="L839" i="6"/>
  <c r="L840" i="6"/>
  <c r="L841" i="6"/>
  <c r="L842" i="6"/>
  <c r="M842" i="6" s="1"/>
  <c r="L843" i="6"/>
  <c r="L844" i="6"/>
  <c r="L845" i="6"/>
  <c r="L846" i="6"/>
  <c r="L847" i="6"/>
  <c r="L848" i="6"/>
  <c r="L849" i="6"/>
  <c r="M849" i="6" s="1"/>
  <c r="L850" i="6"/>
  <c r="L851" i="6"/>
  <c r="L852" i="6"/>
  <c r="L853" i="6"/>
  <c r="L854" i="6"/>
  <c r="L855" i="6"/>
  <c r="L856" i="6"/>
  <c r="M856" i="6" s="1"/>
  <c r="L857" i="6"/>
  <c r="L858" i="6"/>
  <c r="L859" i="6"/>
  <c r="L860" i="6"/>
  <c r="L861" i="6"/>
  <c r="L862" i="6"/>
  <c r="L863" i="6"/>
  <c r="M863" i="6" s="1"/>
  <c r="L864" i="6"/>
  <c r="L865" i="6"/>
  <c r="L866" i="6"/>
  <c r="L867" i="6"/>
  <c r="L868" i="6"/>
  <c r="L869" i="6"/>
  <c r="L870" i="6"/>
  <c r="M870" i="6" s="1"/>
  <c r="L871" i="6"/>
  <c r="L872" i="6"/>
  <c r="L873" i="6"/>
  <c r="L874" i="6"/>
  <c r="L875" i="6"/>
  <c r="L876" i="6"/>
  <c r="L877" i="6"/>
  <c r="M877" i="6" s="1"/>
  <c r="L878" i="6"/>
  <c r="L879" i="6"/>
  <c r="L880" i="6"/>
  <c r="L881" i="6"/>
  <c r="L882" i="6"/>
  <c r="L883" i="6"/>
  <c r="L884" i="6"/>
  <c r="M884" i="6" s="1"/>
  <c r="L885" i="6"/>
  <c r="L886" i="6"/>
  <c r="L887" i="6"/>
  <c r="L888" i="6"/>
  <c r="L889" i="6"/>
  <c r="L890" i="6"/>
  <c r="L891" i="6"/>
  <c r="M891" i="6" s="1"/>
  <c r="L892" i="6"/>
  <c r="L893" i="6"/>
  <c r="L894" i="6"/>
  <c r="L895" i="6"/>
  <c r="L896" i="6"/>
  <c r="L897" i="6"/>
  <c r="L898" i="6"/>
  <c r="M898" i="6" s="1"/>
  <c r="L899" i="6"/>
  <c r="M899" i="6" s="1"/>
  <c r="L900" i="6"/>
  <c r="L901" i="6"/>
  <c r="L902" i="6"/>
  <c r="L903" i="6"/>
  <c r="L904" i="6"/>
  <c r="L905" i="6"/>
  <c r="L906" i="6"/>
  <c r="M906" i="6" s="1"/>
  <c r="L907" i="6"/>
  <c r="L908" i="6"/>
  <c r="L909" i="6"/>
  <c r="L910" i="6"/>
  <c r="L911" i="6"/>
  <c r="L912" i="6"/>
  <c r="L913" i="6"/>
  <c r="M913" i="6" s="1"/>
  <c r="L914" i="6"/>
  <c r="L915" i="6"/>
  <c r="L916" i="6"/>
  <c r="L917" i="6"/>
  <c r="L918" i="6"/>
  <c r="L919" i="6"/>
  <c r="L920" i="6"/>
  <c r="M920" i="6" s="1"/>
  <c r="L921" i="6"/>
  <c r="L922" i="6"/>
  <c r="L923" i="6"/>
  <c r="L924" i="6"/>
  <c r="L925" i="6"/>
  <c r="L926" i="6"/>
  <c r="L927" i="6"/>
  <c r="M927" i="6" s="1"/>
  <c r="L928" i="6"/>
  <c r="L929" i="6"/>
  <c r="L930" i="6"/>
  <c r="L931" i="6"/>
  <c r="L932" i="6"/>
  <c r="L933" i="6"/>
  <c r="L934" i="6"/>
  <c r="M934" i="6" s="1"/>
  <c r="L935" i="6"/>
  <c r="L936" i="6"/>
  <c r="L937" i="6"/>
  <c r="L938" i="6"/>
  <c r="L939" i="6"/>
  <c r="L940" i="6"/>
  <c r="L941" i="6"/>
  <c r="M941" i="6" s="1"/>
  <c r="L942" i="6"/>
  <c r="L943" i="6"/>
  <c r="L944" i="6"/>
  <c r="L945" i="6"/>
  <c r="L946" i="6"/>
  <c r="L947" i="6"/>
  <c r="L948" i="6"/>
  <c r="M948" i="6" s="1"/>
  <c r="L949" i="6"/>
  <c r="L950" i="6"/>
  <c r="L951" i="6"/>
  <c r="L952" i="6"/>
  <c r="L953" i="6"/>
  <c r="L954" i="6"/>
  <c r="L955" i="6"/>
  <c r="M955" i="6" s="1"/>
  <c r="L956" i="6"/>
  <c r="L957" i="6"/>
  <c r="L958" i="6"/>
  <c r="L959" i="6"/>
  <c r="L960" i="6"/>
  <c r="L961" i="6"/>
  <c r="L962" i="6"/>
  <c r="M962" i="6" s="1"/>
  <c r="L963" i="6"/>
  <c r="M963" i="6" s="1"/>
  <c r="L964" i="6"/>
  <c r="L965" i="6"/>
  <c r="L966" i="6"/>
  <c r="L967" i="6"/>
  <c r="L968" i="6"/>
  <c r="L969" i="6"/>
  <c r="L970" i="6"/>
  <c r="M970" i="6" s="1"/>
  <c r="L971" i="6"/>
  <c r="L972" i="6"/>
  <c r="L973" i="6"/>
  <c r="L974" i="6"/>
  <c r="L975" i="6"/>
  <c r="L976" i="6"/>
  <c r="L977" i="6"/>
  <c r="M977" i="6" s="1"/>
  <c r="L978" i="6"/>
  <c r="L979" i="6"/>
  <c r="L980" i="6"/>
  <c r="L981" i="6"/>
  <c r="L982" i="6"/>
  <c r="L983" i="6"/>
  <c r="L984" i="6"/>
  <c r="M984" i="6" s="1"/>
  <c r="L985" i="6"/>
  <c r="L986" i="6"/>
  <c r="L987" i="6"/>
  <c r="L988" i="6"/>
  <c r="L989" i="6"/>
  <c r="L990" i="6"/>
  <c r="L991" i="6"/>
  <c r="M991" i="6" s="1"/>
  <c r="L992" i="6"/>
  <c r="L993" i="6"/>
  <c r="L994" i="6"/>
  <c r="L995" i="6"/>
  <c r="L996" i="6"/>
  <c r="L997" i="6"/>
  <c r="L998" i="6"/>
  <c r="M998" i="6" s="1"/>
  <c r="L999" i="6"/>
  <c r="L1000" i="6"/>
  <c r="L1001" i="6"/>
  <c r="L1002" i="6"/>
  <c r="L1003" i="6"/>
  <c r="L1004" i="6"/>
  <c r="L1005" i="6"/>
  <c r="M1005" i="6" s="1"/>
  <c r="L1006" i="6"/>
  <c r="L1007" i="6"/>
  <c r="L1008" i="6"/>
  <c r="L1009" i="6"/>
  <c r="L1010" i="6"/>
  <c r="L1011" i="6"/>
  <c r="L1012" i="6"/>
  <c r="M1012" i="6" s="1"/>
  <c r="L1013" i="6"/>
  <c r="L1014" i="6"/>
  <c r="L1015" i="6"/>
  <c r="L1016" i="6"/>
  <c r="L1017" i="6"/>
  <c r="L1018" i="6"/>
  <c r="L1019" i="6"/>
  <c r="M1019" i="6" s="1"/>
  <c r="L1020" i="6"/>
  <c r="L1021" i="6"/>
  <c r="L1022" i="6"/>
  <c r="L1023" i="6"/>
  <c r="L1024" i="6"/>
  <c r="L1025" i="6"/>
  <c r="L1026" i="6"/>
  <c r="M1026" i="6" s="1"/>
  <c r="L1027" i="6"/>
  <c r="M1027" i="6" s="1"/>
  <c r="L1028" i="6"/>
  <c r="L1029" i="6"/>
  <c r="L1030" i="6"/>
  <c r="L1031" i="6"/>
  <c r="L1032" i="6"/>
  <c r="L1033" i="6"/>
  <c r="L1034" i="6"/>
  <c r="M1034" i="6" s="1"/>
  <c r="L1035" i="6"/>
  <c r="L1036" i="6"/>
  <c r="L1037" i="6"/>
  <c r="L1038" i="6"/>
  <c r="L1039" i="6"/>
  <c r="L1040" i="6"/>
  <c r="L1041" i="6"/>
  <c r="M1041" i="6" s="1"/>
  <c r="L1042" i="6"/>
  <c r="L1043" i="6"/>
  <c r="L1044" i="6"/>
  <c r="L1045" i="6"/>
  <c r="L1046" i="6"/>
  <c r="L1047" i="6"/>
  <c r="L1048" i="6"/>
  <c r="M1048" i="6" s="1"/>
  <c r="L1049" i="6"/>
  <c r="L1050" i="6"/>
  <c r="L1051" i="6"/>
  <c r="L1052" i="6"/>
  <c r="L1053" i="6"/>
  <c r="L1054" i="6"/>
  <c r="L1055" i="6"/>
  <c r="M1055" i="6" s="1"/>
  <c r="L1056" i="6"/>
  <c r="L1057" i="6"/>
  <c r="L1058" i="6"/>
  <c r="L1059" i="6"/>
  <c r="L1060" i="6"/>
  <c r="L1061" i="6"/>
  <c r="L1062" i="6"/>
  <c r="M1062" i="6" s="1"/>
  <c r="L1063" i="6"/>
  <c r="L1064" i="6"/>
  <c r="L1065" i="6"/>
  <c r="L1066" i="6"/>
  <c r="L1067" i="6"/>
  <c r="L1068" i="6"/>
  <c r="L1069" i="6"/>
  <c r="M1069" i="6" s="1"/>
  <c r="L1070" i="6"/>
  <c r="L1071" i="6"/>
  <c r="L1072" i="6"/>
  <c r="L1073" i="6"/>
  <c r="L1074" i="6"/>
  <c r="L1075" i="6"/>
  <c r="L1076" i="6"/>
  <c r="M1076" i="6" s="1"/>
  <c r="L1077" i="6"/>
  <c r="L1078" i="6"/>
  <c r="L1079" i="6"/>
  <c r="L1080" i="6"/>
  <c r="L1081" i="6"/>
  <c r="L1082" i="6"/>
  <c r="L1083" i="6"/>
  <c r="M1083" i="6" s="1"/>
  <c r="L1084" i="6"/>
  <c r="L1085" i="6"/>
  <c r="L1086" i="6"/>
  <c r="L1087" i="6"/>
  <c r="L1088" i="6"/>
  <c r="L1089" i="6"/>
  <c r="L1090" i="6"/>
  <c r="M1090" i="6" s="1"/>
  <c r="L1091" i="6"/>
  <c r="M1091" i="6" s="1"/>
  <c r="L1092" i="6"/>
  <c r="L1093" i="6"/>
  <c r="L1094" i="6"/>
  <c r="L1095" i="6"/>
  <c r="L1096" i="6"/>
  <c r="L1097" i="6"/>
  <c r="L1098" i="6"/>
  <c r="M1098" i="6" s="1"/>
  <c r="L1099" i="6"/>
  <c r="L1100" i="6"/>
  <c r="L1101" i="6"/>
  <c r="L1102" i="6"/>
  <c r="L1103" i="6"/>
  <c r="L1104" i="6"/>
  <c r="L1105" i="6"/>
  <c r="M1105" i="6" s="1"/>
  <c r="L1106" i="6"/>
  <c r="L1107" i="6"/>
  <c r="L1108" i="6"/>
  <c r="L1109" i="6"/>
  <c r="L1110" i="6"/>
  <c r="L1111" i="6"/>
  <c r="L1112" i="6"/>
  <c r="M1112" i="6" s="1"/>
  <c r="L1113" i="6"/>
  <c r="L1114" i="6"/>
  <c r="L1115" i="6"/>
  <c r="L1116" i="6"/>
  <c r="L1117" i="6"/>
  <c r="L1118" i="6"/>
  <c r="L1119" i="6"/>
  <c r="M1119" i="6" s="1"/>
  <c r="L1120" i="6"/>
  <c r="L1121" i="6"/>
  <c r="L1122" i="6"/>
  <c r="L1123" i="6"/>
  <c r="L1124" i="6"/>
  <c r="L1125" i="6"/>
  <c r="L1126" i="6"/>
  <c r="M1126" i="6" s="1"/>
  <c r="L1127" i="6"/>
  <c r="L1128" i="6"/>
  <c r="L1129" i="6"/>
  <c r="L1130" i="6"/>
  <c r="L1131" i="6"/>
  <c r="L1132" i="6"/>
  <c r="L1133" i="6"/>
  <c r="M1133" i="6" s="1"/>
  <c r="L1134" i="6"/>
  <c r="L1135" i="6"/>
  <c r="L1136" i="6"/>
  <c r="L1137" i="6"/>
  <c r="L1138" i="6"/>
  <c r="L1139" i="6"/>
  <c r="L1140" i="6"/>
  <c r="M1140" i="6" s="1"/>
  <c r="L1141" i="6"/>
  <c r="L1142" i="6"/>
  <c r="L1143" i="6"/>
  <c r="L1144" i="6"/>
  <c r="L1145" i="6"/>
  <c r="L1146" i="6"/>
  <c r="L1147" i="6"/>
  <c r="M1147" i="6" s="1"/>
  <c r="L1148" i="6"/>
  <c r="L1149" i="6"/>
  <c r="L1150" i="6"/>
  <c r="L1151" i="6"/>
  <c r="L1152" i="6"/>
  <c r="L1153" i="6"/>
  <c r="L1154" i="6"/>
  <c r="M1154" i="6" s="1"/>
  <c r="L1155" i="6"/>
  <c r="M1155" i="6" s="1"/>
  <c r="L1156" i="6"/>
  <c r="L1157" i="6"/>
  <c r="L1158" i="6"/>
  <c r="L1159" i="6"/>
  <c r="L1160" i="6"/>
  <c r="L1161" i="6"/>
  <c r="L1162" i="6"/>
  <c r="M1162" i="6" s="1"/>
  <c r="L1163" i="6"/>
  <c r="L1164" i="6"/>
  <c r="L1165" i="6"/>
  <c r="L1166" i="6"/>
  <c r="L1167" i="6"/>
  <c r="L1168" i="6"/>
  <c r="L1169" i="6"/>
  <c r="M1169" i="6" s="1"/>
  <c r="L1170" i="6"/>
  <c r="L1171" i="6"/>
  <c r="L1172" i="6"/>
  <c r="L1173" i="6"/>
  <c r="L1174" i="6"/>
  <c r="L1175" i="6"/>
  <c r="L1176" i="6"/>
  <c r="M1176" i="6" s="1"/>
  <c r="L1177" i="6"/>
  <c r="L1178" i="6"/>
  <c r="L1179" i="6"/>
  <c r="L1180" i="6"/>
  <c r="L1181" i="6"/>
  <c r="L1182" i="6"/>
  <c r="L1183" i="6"/>
  <c r="M1183" i="6" s="1"/>
  <c r="L1184" i="6"/>
  <c r="L1185" i="6"/>
  <c r="L1186" i="6"/>
  <c r="L1187" i="6"/>
  <c r="L1188" i="6"/>
  <c r="L1189" i="6"/>
  <c r="L1190" i="6"/>
  <c r="M1190" i="6" s="1"/>
  <c r="L1191" i="6"/>
  <c r="L1192" i="6"/>
  <c r="L1193" i="6"/>
  <c r="L1194" i="6"/>
  <c r="L1195" i="6"/>
  <c r="L1196" i="6"/>
  <c r="L1197" i="6"/>
  <c r="M1197" i="6" s="1"/>
  <c r="L1198" i="6"/>
  <c r="L1199" i="6"/>
  <c r="L1200" i="6"/>
  <c r="L1201" i="6"/>
  <c r="L1202" i="6"/>
  <c r="L1203" i="6"/>
  <c r="L1204" i="6"/>
  <c r="M1204" i="6" s="1"/>
  <c r="L1205" i="6"/>
  <c r="L1206" i="6"/>
  <c r="L1207" i="6"/>
  <c r="L1208" i="6"/>
  <c r="L1209" i="6"/>
  <c r="L1210" i="6"/>
  <c r="L1211" i="6"/>
  <c r="M1211" i="6" s="1"/>
  <c r="L1212" i="6"/>
  <c r="L1213" i="6"/>
  <c r="L1214" i="6"/>
  <c r="L1215" i="6"/>
  <c r="L1216" i="6"/>
  <c r="L1217" i="6"/>
  <c r="L1218" i="6"/>
  <c r="M1218" i="6" s="1"/>
  <c r="L1219" i="6"/>
  <c r="M1219" i="6" s="1"/>
  <c r="L1220" i="6"/>
  <c r="L1221" i="6"/>
  <c r="L1222" i="6"/>
  <c r="L1223" i="6"/>
  <c r="L1224" i="6"/>
  <c r="L1225" i="6"/>
  <c r="L1226" i="6"/>
  <c r="M1226" i="6" s="1"/>
  <c r="L1227" i="6"/>
  <c r="L1228" i="6"/>
  <c r="L1229" i="6"/>
  <c r="L1230" i="6"/>
  <c r="L1231" i="6"/>
  <c r="L1232" i="6"/>
  <c r="L1233" i="6"/>
  <c r="M1233" i="6" s="1"/>
  <c r="L1234" i="6"/>
  <c r="L1235" i="6"/>
  <c r="L1236" i="6"/>
  <c r="L1237" i="6"/>
  <c r="L1238" i="6"/>
  <c r="L1239" i="6"/>
  <c r="L1240" i="6"/>
  <c r="M1240" i="6" s="1"/>
  <c r="L1241" i="6"/>
  <c r="L1242" i="6"/>
  <c r="L1243" i="6"/>
  <c r="L1244" i="6"/>
  <c r="L1245" i="6"/>
  <c r="L1246" i="6"/>
  <c r="L1247" i="6"/>
  <c r="M1247" i="6" s="1"/>
  <c r="L1248" i="6"/>
  <c r="L1249" i="6"/>
  <c r="L1250" i="6"/>
  <c r="L1251" i="6"/>
  <c r="L1252" i="6"/>
  <c r="L1253" i="6"/>
  <c r="L1254" i="6"/>
  <c r="M1254" i="6" s="1"/>
  <c r="L1255" i="6"/>
  <c r="L1256" i="6"/>
  <c r="L1257" i="6"/>
  <c r="L1258" i="6"/>
  <c r="L1259" i="6"/>
  <c r="L1260" i="6"/>
  <c r="L1261" i="6"/>
  <c r="M1261" i="6" s="1"/>
  <c r="L1262" i="6"/>
  <c r="L1263" i="6"/>
  <c r="L1264" i="6"/>
  <c r="L1265" i="6"/>
  <c r="L1266" i="6"/>
  <c r="L1267" i="6"/>
  <c r="L1268" i="6"/>
  <c r="M1268" i="6" s="1"/>
  <c r="L1269" i="6"/>
  <c r="L1270" i="6"/>
  <c r="L1271" i="6"/>
  <c r="L1272" i="6"/>
  <c r="L1273" i="6"/>
  <c r="L1274" i="6"/>
  <c r="L1275" i="6"/>
  <c r="M1275" i="6" s="1"/>
  <c r="L1276" i="6"/>
  <c r="L1277" i="6"/>
  <c r="L1278" i="6"/>
  <c r="L1279" i="6"/>
  <c r="L1280" i="6"/>
  <c r="L1281" i="6"/>
  <c r="L1282" i="6"/>
  <c r="M1282" i="6" s="1"/>
  <c r="L1283" i="6"/>
  <c r="M1283" i="6" s="1"/>
  <c r="L1284" i="6"/>
  <c r="L1285" i="6"/>
  <c r="L1286" i="6"/>
  <c r="L1287" i="6"/>
  <c r="L1288" i="6"/>
  <c r="L1289" i="6"/>
  <c r="L1290" i="6"/>
  <c r="M1290" i="6" s="1"/>
  <c r="L1291" i="6"/>
  <c r="L1292" i="6"/>
  <c r="L1293" i="6"/>
  <c r="L1294" i="6"/>
  <c r="L1295" i="6"/>
  <c r="L1296" i="6"/>
  <c r="L1297" i="6"/>
  <c r="M1297" i="6" s="1"/>
  <c r="L1298" i="6"/>
  <c r="L1299" i="6"/>
  <c r="L1300" i="6"/>
  <c r="L1301" i="6"/>
  <c r="L1302" i="6"/>
  <c r="L1303" i="6"/>
  <c r="L1304" i="6"/>
  <c r="M1304" i="6" s="1"/>
  <c r="L1305" i="6"/>
  <c r="L1306" i="6"/>
  <c r="L1307" i="6"/>
  <c r="L1308" i="6"/>
  <c r="L1309" i="6"/>
  <c r="L1310" i="6"/>
  <c r="L1311" i="6"/>
  <c r="M1311" i="6" s="1"/>
  <c r="L1312" i="6"/>
  <c r="L1313" i="6"/>
  <c r="L1314" i="6"/>
  <c r="L1315" i="6"/>
  <c r="L1316" i="6"/>
  <c r="L1317" i="6"/>
  <c r="L1318" i="6"/>
  <c r="M1318" i="6" s="1"/>
  <c r="L1319" i="6"/>
  <c r="L1320" i="6"/>
  <c r="L1321" i="6"/>
  <c r="L1322" i="6"/>
  <c r="L1323" i="6"/>
  <c r="L1324" i="6"/>
  <c r="L1325" i="6"/>
  <c r="M1325" i="6" s="1"/>
  <c r="L1326" i="6"/>
  <c r="L1327" i="6"/>
  <c r="L1328" i="6"/>
  <c r="L1329" i="6"/>
  <c r="L1330" i="6"/>
  <c r="L1331" i="6"/>
  <c r="L1332" i="6"/>
  <c r="M1332" i="6" s="1"/>
  <c r="L1333" i="6"/>
  <c r="L1334" i="6"/>
  <c r="L1335" i="6"/>
  <c r="L1336" i="6"/>
  <c r="L1337" i="6"/>
  <c r="L1338" i="6"/>
  <c r="L1339" i="6"/>
  <c r="M1339" i="6" s="1"/>
  <c r="L1340" i="6"/>
  <c r="L1341" i="6"/>
  <c r="L1342" i="6"/>
  <c r="L1343" i="6"/>
  <c r="L1344" i="6"/>
  <c r="L1345" i="6"/>
  <c r="L1346" i="6"/>
  <c r="M1346" i="6" s="1"/>
  <c r="L1347" i="6"/>
  <c r="M1347" i="6" s="1"/>
  <c r="L1348" i="6"/>
  <c r="L1349" i="6"/>
  <c r="L1350" i="6"/>
  <c r="L1351" i="6"/>
  <c r="L1352" i="6"/>
  <c r="L1353" i="6"/>
  <c r="L1354" i="6"/>
  <c r="M1354" i="6" s="1"/>
  <c r="L1355" i="6"/>
  <c r="L1356" i="6"/>
  <c r="L1357" i="6"/>
  <c r="L1358" i="6"/>
  <c r="L1359" i="6"/>
  <c r="L1360" i="6"/>
  <c r="L1361" i="6"/>
  <c r="M1361" i="6" s="1"/>
  <c r="L1362" i="6"/>
  <c r="L1363" i="6"/>
  <c r="L1364" i="6"/>
  <c r="L1365" i="6"/>
  <c r="L1366" i="6"/>
  <c r="L1367" i="6"/>
  <c r="L1368" i="6"/>
  <c r="M1368" i="6" s="1"/>
  <c r="L1369" i="6"/>
  <c r="L1370" i="6"/>
  <c r="L1371" i="6"/>
  <c r="L1372" i="6"/>
  <c r="L1373" i="6"/>
  <c r="L1374" i="6"/>
  <c r="L1375" i="6"/>
  <c r="M1375" i="6" s="1"/>
  <c r="L1376" i="6"/>
  <c r="L1377" i="6"/>
  <c r="L1378" i="6"/>
  <c r="L1379" i="6"/>
  <c r="L1380" i="6"/>
  <c r="L1381" i="6"/>
  <c r="L1382" i="6"/>
  <c r="M1382" i="6" s="1"/>
  <c r="L1383" i="6"/>
  <c r="L1384" i="6"/>
  <c r="L1385" i="6"/>
  <c r="L1386" i="6"/>
  <c r="L1387" i="6"/>
  <c r="L1388" i="6"/>
  <c r="L1389" i="6"/>
  <c r="M1389" i="6" s="1"/>
  <c r="L1390" i="6"/>
  <c r="L1391" i="6"/>
  <c r="L1392" i="6"/>
  <c r="L1393" i="6"/>
  <c r="L1394" i="6"/>
  <c r="L1395" i="6"/>
  <c r="L1396" i="6"/>
  <c r="M1396" i="6" s="1"/>
  <c r="L1397" i="6"/>
  <c r="L1398" i="6"/>
  <c r="L1399" i="6"/>
  <c r="L1400" i="6"/>
  <c r="L1401" i="6"/>
  <c r="L1402" i="6"/>
  <c r="L1403" i="6"/>
  <c r="M1403" i="6" s="1"/>
  <c r="L1404" i="6"/>
  <c r="L1405" i="6"/>
  <c r="L1406" i="6"/>
  <c r="L1407" i="6"/>
  <c r="L1408" i="6"/>
  <c r="L1409" i="6"/>
  <c r="L1410" i="6"/>
  <c r="M1410" i="6" s="1"/>
  <c r="L1411" i="6"/>
  <c r="M1411" i="6" s="1"/>
  <c r="L1412" i="6"/>
  <c r="L1413" i="6"/>
  <c r="L1414" i="6"/>
  <c r="L1415" i="6"/>
  <c r="L1416" i="6"/>
  <c r="L1417" i="6"/>
  <c r="L1418" i="6"/>
  <c r="M1418" i="6" s="1"/>
  <c r="L1419" i="6"/>
  <c r="L1420" i="6"/>
  <c r="L1421" i="6"/>
  <c r="L1422" i="6"/>
  <c r="L1423" i="6"/>
  <c r="L1424" i="6"/>
  <c r="L1425" i="6"/>
  <c r="M1425" i="6" s="1"/>
  <c r="L1426" i="6"/>
  <c r="L1427" i="6"/>
  <c r="L1428" i="6"/>
  <c r="L1429" i="6"/>
  <c r="L1430" i="6"/>
  <c r="L1431" i="6"/>
  <c r="L1432" i="6"/>
  <c r="M1432" i="6" s="1"/>
  <c r="L1433" i="6"/>
  <c r="L1434" i="6"/>
  <c r="L1435" i="6"/>
  <c r="L1436" i="6"/>
  <c r="L1437" i="6"/>
  <c r="L1438" i="6"/>
  <c r="L1439" i="6"/>
  <c r="M1439" i="6" s="1"/>
  <c r="L1440" i="6"/>
  <c r="L1441" i="6"/>
  <c r="L1442" i="6"/>
  <c r="L1443" i="6"/>
  <c r="L1444" i="6"/>
  <c r="L1445" i="6"/>
  <c r="L1446" i="6"/>
  <c r="M1446" i="6" s="1"/>
  <c r="L1447" i="6"/>
  <c r="L1448" i="6"/>
  <c r="L1449" i="6"/>
  <c r="L1450" i="6"/>
  <c r="L1451" i="6"/>
  <c r="L1452" i="6"/>
  <c r="L1453" i="6"/>
  <c r="M1453" i="6" s="1"/>
  <c r="L1454" i="6"/>
  <c r="L1455" i="6"/>
  <c r="L1456" i="6"/>
  <c r="L1457" i="6"/>
  <c r="L1458" i="6"/>
  <c r="L1459" i="6"/>
  <c r="L1460" i="6"/>
  <c r="M1460" i="6" s="1"/>
  <c r="L1461" i="6"/>
  <c r="L1462" i="6"/>
  <c r="L1463" i="6"/>
  <c r="L1464" i="6"/>
  <c r="L1465" i="6"/>
  <c r="L1466" i="6"/>
  <c r="L1467" i="6"/>
  <c r="M1467" i="6" s="1"/>
  <c r="L1468" i="6"/>
  <c r="L1469" i="6"/>
  <c r="L1470" i="6"/>
  <c r="L1471" i="6"/>
  <c r="L1472" i="6"/>
  <c r="L1473" i="6"/>
  <c r="L1474" i="6"/>
  <c r="M1474" i="6" s="1"/>
  <c r="L1475" i="6"/>
  <c r="M1475" i="6" s="1"/>
  <c r="L1476" i="6"/>
  <c r="L1477" i="6"/>
  <c r="L1478" i="6"/>
  <c r="L1479" i="6"/>
  <c r="L1480" i="6"/>
  <c r="L1481" i="6"/>
  <c r="L1482" i="6"/>
  <c r="M1482" i="6" s="1"/>
  <c r="L1483" i="6"/>
  <c r="L1484" i="6"/>
  <c r="L1485" i="6"/>
  <c r="L1486" i="6"/>
  <c r="L1487" i="6"/>
  <c r="L1488" i="6"/>
  <c r="L1489" i="6"/>
  <c r="M1489" i="6" s="1"/>
  <c r="L1490" i="6"/>
  <c r="L1491" i="6"/>
  <c r="L1492" i="6"/>
  <c r="L1493" i="6"/>
  <c r="L1494" i="6"/>
  <c r="L1495" i="6"/>
  <c r="L1496" i="6"/>
  <c r="M1496" i="6" s="1"/>
  <c r="L1497" i="6"/>
  <c r="L1498" i="6"/>
  <c r="L1499" i="6"/>
  <c r="L1500" i="6"/>
  <c r="L1501" i="6"/>
  <c r="L1502" i="6"/>
  <c r="L1503" i="6"/>
  <c r="M1503" i="6" s="1"/>
  <c r="L1504" i="6"/>
  <c r="L1505" i="6"/>
  <c r="L1506" i="6"/>
  <c r="L1507" i="6"/>
  <c r="L1508" i="6"/>
  <c r="L1509" i="6"/>
  <c r="L1510" i="6"/>
  <c r="M1510" i="6" s="1"/>
  <c r="L1511" i="6"/>
  <c r="L1512" i="6"/>
  <c r="L1513" i="6"/>
  <c r="L1514" i="6"/>
  <c r="L1515" i="6"/>
  <c r="L1516" i="6"/>
  <c r="L1517" i="6"/>
  <c r="M1517" i="6" s="1"/>
  <c r="L1518" i="6"/>
  <c r="L1519" i="6"/>
  <c r="L1520" i="6"/>
  <c r="L1521" i="6"/>
  <c r="L1522" i="6"/>
  <c r="L1523" i="6"/>
  <c r="L1524" i="6"/>
  <c r="M1524" i="6" s="1"/>
  <c r="L1525" i="6"/>
  <c r="L1526" i="6"/>
  <c r="L1527" i="6"/>
  <c r="L1528" i="6"/>
  <c r="L1529" i="6"/>
  <c r="L1530" i="6"/>
  <c r="L1531" i="6"/>
  <c r="M1531" i="6" s="1"/>
  <c r="L1532" i="6"/>
  <c r="L1533" i="6"/>
  <c r="L1534" i="6"/>
  <c r="L1535" i="6"/>
  <c r="L1536" i="6"/>
  <c r="L1537" i="6"/>
  <c r="L1538" i="6"/>
  <c r="M1538" i="6" s="1"/>
  <c r="L1539" i="6"/>
  <c r="M1539" i="6" s="1"/>
  <c r="L1540" i="6"/>
  <c r="L1541" i="6"/>
  <c r="L1542" i="6"/>
  <c r="L1543" i="6"/>
  <c r="L1544" i="6"/>
  <c r="L1545" i="6"/>
  <c r="L1546" i="6"/>
  <c r="M1546" i="6" s="1"/>
  <c r="L1547" i="6"/>
  <c r="L1548" i="6"/>
  <c r="L1549" i="6"/>
  <c r="L1550" i="6"/>
  <c r="L1551" i="6"/>
  <c r="L1552" i="6"/>
  <c r="L1553" i="6"/>
  <c r="M1553" i="6" s="1"/>
  <c r="L1554" i="6"/>
  <c r="L1555" i="6"/>
  <c r="L1556" i="6"/>
  <c r="L1557" i="6"/>
  <c r="L1558" i="6"/>
  <c r="L1559" i="6"/>
  <c r="L1560" i="6"/>
  <c r="M1560" i="6" s="1"/>
  <c r="L1561" i="6"/>
  <c r="L1562" i="6"/>
  <c r="L1563" i="6"/>
  <c r="L1564" i="6"/>
  <c r="L1565" i="6"/>
  <c r="L1566" i="6"/>
  <c r="L1567" i="6"/>
  <c r="M1567" i="6" s="1"/>
  <c r="L1568" i="6"/>
  <c r="L1569" i="6"/>
  <c r="L1570" i="6"/>
  <c r="L1571" i="6"/>
  <c r="L1572" i="6"/>
  <c r="L1573" i="6"/>
  <c r="L1574" i="6"/>
  <c r="M1574" i="6" s="1"/>
  <c r="L1575" i="6"/>
  <c r="L1576" i="6"/>
  <c r="L1577" i="6"/>
  <c r="L1578" i="6"/>
  <c r="L1579" i="6"/>
  <c r="L1580" i="6"/>
  <c r="L1581" i="6"/>
  <c r="M1581" i="6" s="1"/>
  <c r="L1582" i="6"/>
  <c r="L1583" i="6"/>
  <c r="L1584" i="6"/>
  <c r="L1585" i="6"/>
  <c r="L1586" i="6"/>
  <c r="L1587" i="6"/>
  <c r="L1588" i="6"/>
  <c r="M1588" i="6" s="1"/>
  <c r="L1589" i="6"/>
  <c r="L1590" i="6"/>
  <c r="L1591" i="6"/>
  <c r="L1592" i="6"/>
  <c r="L1593" i="6"/>
  <c r="L1594" i="6"/>
  <c r="L1595" i="6"/>
  <c r="M1595" i="6" s="1"/>
  <c r="L1596" i="6"/>
  <c r="L1597" i="6"/>
  <c r="L1598" i="6"/>
  <c r="L1599" i="6"/>
  <c r="L1600" i="6"/>
  <c r="L1601" i="6"/>
  <c r="L1602" i="6"/>
  <c r="M1602" i="6" s="1"/>
  <c r="L1603" i="6"/>
  <c r="M1603" i="6" s="1"/>
  <c r="L1604" i="6"/>
  <c r="L1605" i="6"/>
  <c r="L1606" i="6"/>
  <c r="L1607" i="6"/>
  <c r="L1608" i="6"/>
  <c r="L1609" i="6"/>
  <c r="L1610" i="6"/>
  <c r="M1610" i="6" s="1"/>
  <c r="L1611" i="6"/>
  <c r="L1612" i="6"/>
  <c r="L1613" i="6"/>
  <c r="L1614" i="6"/>
  <c r="L1615" i="6"/>
  <c r="L1616" i="6"/>
  <c r="L1617" i="6"/>
  <c r="M1617" i="6" s="1"/>
  <c r="L1618" i="6"/>
  <c r="L1619" i="6"/>
  <c r="L1620" i="6"/>
  <c r="L1621" i="6"/>
  <c r="L1622" i="6"/>
  <c r="L1623" i="6"/>
  <c r="L1624" i="6"/>
  <c r="M1624" i="6" s="1"/>
  <c r="L1625" i="6"/>
  <c r="L1626" i="6"/>
  <c r="L1627" i="6"/>
  <c r="L1628" i="6"/>
  <c r="L1629" i="6"/>
  <c r="L1630" i="6"/>
  <c r="L1631" i="6"/>
  <c r="M1631" i="6" s="1"/>
  <c r="L1632" i="6"/>
  <c r="L1633" i="6"/>
  <c r="L1634" i="6"/>
  <c r="L1635" i="6"/>
  <c r="L1636" i="6"/>
  <c r="L1637" i="6"/>
  <c r="L1638" i="6"/>
  <c r="M1638" i="6" s="1"/>
  <c r="L1639" i="6"/>
  <c r="L1640" i="6"/>
  <c r="L1641" i="6"/>
  <c r="L1642" i="6"/>
  <c r="L1643" i="6"/>
  <c r="L1644" i="6"/>
  <c r="L1645" i="6"/>
  <c r="M1645" i="6" s="1"/>
  <c r="L1646" i="6"/>
  <c r="L1647" i="6"/>
  <c r="L1648" i="6"/>
  <c r="L1649" i="6"/>
  <c r="L1650" i="6"/>
  <c r="L1651" i="6"/>
  <c r="L1652" i="6"/>
  <c r="M1652" i="6" s="1"/>
  <c r="L1653" i="6"/>
  <c r="L1654" i="6"/>
  <c r="L1655" i="6"/>
  <c r="L1656" i="6"/>
  <c r="L1657" i="6"/>
  <c r="L1658" i="6"/>
  <c r="L1659" i="6"/>
  <c r="M1659" i="6" s="1"/>
  <c r="L1660" i="6"/>
  <c r="L1661" i="6"/>
  <c r="L1662" i="6"/>
  <c r="L1663" i="6"/>
  <c r="L1664" i="6"/>
  <c r="L1665" i="6"/>
  <c r="L1666" i="6"/>
  <c r="M1666" i="6" s="1"/>
  <c r="L1667" i="6"/>
  <c r="M1667" i="6" s="1"/>
  <c r="L1668" i="6"/>
  <c r="L1669" i="6"/>
  <c r="L1670" i="6"/>
  <c r="L1671" i="6"/>
  <c r="L1672" i="6"/>
  <c r="L1673" i="6"/>
  <c r="L1674" i="6"/>
  <c r="M1674" i="6" s="1"/>
  <c r="L1675" i="6"/>
  <c r="L1676" i="6"/>
  <c r="L1677" i="6"/>
  <c r="L1678" i="6"/>
  <c r="L1679" i="6"/>
  <c r="L1680" i="6"/>
  <c r="L1681" i="6"/>
  <c r="M1681" i="6" s="1"/>
  <c r="L1682" i="6"/>
  <c r="L1683" i="6"/>
  <c r="L1684" i="6"/>
  <c r="L1685" i="6"/>
  <c r="L1686" i="6"/>
  <c r="L1687" i="6"/>
  <c r="L1688" i="6"/>
  <c r="M1688" i="6" s="1"/>
  <c r="L1689" i="6"/>
  <c r="L1690" i="6"/>
  <c r="L1691" i="6"/>
  <c r="L1692" i="6"/>
  <c r="L1693" i="6"/>
  <c r="L1694" i="6"/>
  <c r="L1695" i="6"/>
  <c r="M1695" i="6" s="1"/>
  <c r="L1696" i="6"/>
  <c r="L1697" i="6"/>
  <c r="L1698" i="6"/>
  <c r="L1699" i="6"/>
  <c r="L1700" i="6"/>
  <c r="L1701" i="6"/>
  <c r="L1702" i="6"/>
  <c r="M1702" i="6" s="1"/>
  <c r="L1703" i="6"/>
  <c r="L1704" i="6"/>
  <c r="L1705" i="6"/>
  <c r="L1706" i="6"/>
  <c r="L1707" i="6"/>
  <c r="L1708" i="6"/>
  <c r="L1709" i="6"/>
  <c r="M1709" i="6" s="1"/>
  <c r="L1710" i="6"/>
  <c r="L1711" i="6"/>
  <c r="L1712" i="6"/>
  <c r="L1713" i="6"/>
  <c r="L1714" i="6"/>
  <c r="L1715" i="6"/>
  <c r="L1716" i="6"/>
  <c r="M1716" i="6" s="1"/>
  <c r="L1717" i="6"/>
  <c r="L1718" i="6"/>
  <c r="L1719" i="6"/>
  <c r="L1720" i="6"/>
  <c r="L1721" i="6"/>
  <c r="L1722" i="6"/>
  <c r="L1723" i="6"/>
  <c r="M1723" i="6" s="1"/>
  <c r="L1724" i="6"/>
  <c r="L1725" i="6"/>
  <c r="L1726" i="6"/>
  <c r="L1727" i="6"/>
  <c r="L1728" i="6"/>
  <c r="L1729" i="6"/>
  <c r="L1730" i="6"/>
  <c r="M1730" i="6" s="1"/>
  <c r="L1731" i="6"/>
  <c r="M1731" i="6" s="1"/>
  <c r="L1732" i="6"/>
  <c r="L1733" i="6"/>
  <c r="L1734" i="6"/>
  <c r="L1735" i="6"/>
  <c r="L1736" i="6"/>
  <c r="L1737" i="6"/>
  <c r="L1738" i="6"/>
  <c r="M1738" i="6" s="1"/>
  <c r="L1739" i="6"/>
  <c r="L1740" i="6"/>
  <c r="L1741" i="6"/>
  <c r="L1742" i="6"/>
  <c r="L1743" i="6"/>
  <c r="L1744" i="6"/>
  <c r="L1745" i="6"/>
  <c r="M1745" i="6" s="1"/>
  <c r="L1746" i="6"/>
  <c r="L1747" i="6"/>
  <c r="L1748" i="6"/>
  <c r="L1749" i="6"/>
  <c r="L1750" i="6"/>
  <c r="L1751" i="6"/>
  <c r="L1752" i="6"/>
  <c r="M1752" i="6" s="1"/>
  <c r="L1753" i="6"/>
  <c r="L1754" i="6"/>
  <c r="L1755" i="6"/>
  <c r="L1756" i="6"/>
  <c r="L1757" i="6"/>
  <c r="L1758" i="6"/>
  <c r="L1759" i="6"/>
  <c r="M1759" i="6" s="1"/>
  <c r="L1760" i="6"/>
  <c r="L1761" i="6"/>
  <c r="L1762" i="6"/>
  <c r="L1763" i="6"/>
  <c r="L1764" i="6"/>
  <c r="L1765" i="6"/>
  <c r="L1766" i="6"/>
  <c r="M1766" i="6" s="1"/>
  <c r="L1767" i="6"/>
  <c r="L1768" i="6"/>
  <c r="L1769" i="6"/>
  <c r="L1770" i="6"/>
  <c r="L1771" i="6"/>
  <c r="L1772" i="6"/>
  <c r="L1773" i="6"/>
  <c r="M1773" i="6" s="1"/>
  <c r="L1774" i="6"/>
  <c r="L1775" i="6"/>
  <c r="L1776" i="6"/>
  <c r="L1777" i="6"/>
  <c r="L1778" i="6"/>
  <c r="L1779" i="6"/>
  <c r="L1780" i="6"/>
  <c r="M1780" i="6" s="1"/>
  <c r="L1781" i="6"/>
  <c r="L1782" i="6"/>
  <c r="L1783" i="6"/>
  <c r="L1784" i="6"/>
  <c r="L1785" i="6"/>
  <c r="L1786" i="6"/>
  <c r="L1787" i="6"/>
  <c r="M1787" i="6" s="1"/>
  <c r="L1788" i="6"/>
  <c r="L1789" i="6"/>
  <c r="L1790" i="6"/>
  <c r="L1791" i="6"/>
  <c r="L1792" i="6"/>
  <c r="L1793" i="6"/>
  <c r="L1794" i="6"/>
  <c r="M1794" i="6" s="1"/>
  <c r="L1795" i="6"/>
  <c r="M1795" i="6" s="1"/>
  <c r="L1796" i="6"/>
  <c r="L1797" i="6"/>
  <c r="L1798" i="6"/>
  <c r="L1799" i="6"/>
  <c r="L1800" i="6"/>
  <c r="L1801" i="6"/>
  <c r="L1802" i="6"/>
  <c r="M1802" i="6" s="1"/>
  <c r="L1803" i="6"/>
  <c r="L1804" i="6"/>
  <c r="L1805" i="6"/>
  <c r="L1806" i="6"/>
  <c r="L1807" i="6"/>
  <c r="L1808" i="6"/>
  <c r="L1809" i="6"/>
  <c r="M1809" i="6" s="1"/>
  <c r="L1810" i="6"/>
  <c r="L1811" i="6"/>
  <c r="L1812" i="6"/>
  <c r="L1813" i="6"/>
  <c r="L1814" i="6"/>
  <c r="L1815" i="6"/>
  <c r="L1816" i="6"/>
  <c r="M1816" i="6" s="1"/>
  <c r="L1817" i="6"/>
  <c r="L1818" i="6"/>
  <c r="L1819" i="6"/>
  <c r="L1820" i="6"/>
  <c r="L1821" i="6"/>
  <c r="L1822" i="6"/>
  <c r="L1823" i="6"/>
  <c r="M1823" i="6" s="1"/>
  <c r="L1824" i="6"/>
  <c r="L1825" i="6"/>
  <c r="L1826" i="6"/>
  <c r="L1827" i="6"/>
  <c r="L1828" i="6"/>
  <c r="L1829" i="6"/>
  <c r="L1830" i="6"/>
  <c r="M1830" i="6" s="1"/>
  <c r="L1831" i="6"/>
  <c r="L1832" i="6"/>
  <c r="L1833" i="6"/>
  <c r="L1834" i="6"/>
  <c r="L1835" i="6"/>
  <c r="L1836" i="6"/>
  <c r="L1837" i="6"/>
  <c r="M1837" i="6" s="1"/>
  <c r="L1838" i="6"/>
  <c r="L1839" i="6"/>
  <c r="L1840" i="6"/>
  <c r="L1841" i="6"/>
  <c r="L1842" i="6"/>
  <c r="L1843" i="6"/>
  <c r="L1844" i="6"/>
  <c r="M1844" i="6" s="1"/>
  <c r="L1845" i="6"/>
  <c r="L1846" i="6"/>
  <c r="L1847" i="6"/>
  <c r="L1848" i="6"/>
  <c r="L1849" i="6"/>
  <c r="L1850" i="6"/>
  <c r="L1851" i="6"/>
  <c r="M1851" i="6" s="1"/>
  <c r="L1852" i="6"/>
  <c r="L1853" i="6"/>
  <c r="L1854" i="6"/>
  <c r="L1855" i="6"/>
  <c r="L1856" i="6"/>
  <c r="L1857" i="6"/>
  <c r="L1858" i="6"/>
  <c r="M1858" i="6" s="1"/>
  <c r="L1859" i="6"/>
  <c r="M1859" i="6" s="1"/>
  <c r="L1860" i="6"/>
  <c r="L1861" i="6"/>
  <c r="L1862" i="6"/>
  <c r="L1863" i="6"/>
  <c r="L1864" i="6"/>
  <c r="L1865" i="6"/>
  <c r="L1866" i="6"/>
  <c r="M1866" i="6" s="1"/>
  <c r="L1867" i="6"/>
  <c r="L1868" i="6"/>
  <c r="L1869" i="6"/>
  <c r="L1870" i="6"/>
  <c r="L1871" i="6"/>
  <c r="L1872" i="6"/>
  <c r="L1873" i="6"/>
  <c r="M1873" i="6" s="1"/>
  <c r="L1874" i="6"/>
  <c r="L1875" i="6"/>
  <c r="L1876" i="6"/>
  <c r="L1877" i="6"/>
  <c r="L1878" i="6"/>
  <c r="L1879" i="6"/>
  <c r="L1880" i="6"/>
  <c r="M1880" i="6" s="1"/>
  <c r="L1881" i="6"/>
  <c r="L1882" i="6"/>
  <c r="L1883" i="6"/>
  <c r="L1884" i="6"/>
  <c r="L1885" i="6"/>
  <c r="L1886" i="6"/>
  <c r="L1887" i="6"/>
  <c r="M1887" i="6" s="1"/>
  <c r="L1888" i="6"/>
  <c r="L1889" i="6"/>
  <c r="L1890" i="6"/>
  <c r="L1891" i="6"/>
  <c r="L1892" i="6"/>
  <c r="L1893" i="6"/>
  <c r="L1894" i="6"/>
  <c r="M1894" i="6" s="1"/>
  <c r="L1895" i="6"/>
  <c r="L1896" i="6"/>
  <c r="L1897" i="6"/>
  <c r="L1898" i="6"/>
  <c r="L1899" i="6"/>
  <c r="L1900" i="6"/>
  <c r="L1901" i="6"/>
  <c r="M1901" i="6" s="1"/>
  <c r="L1902" i="6"/>
  <c r="L1903" i="6"/>
  <c r="L1904" i="6"/>
  <c r="L1905" i="6"/>
  <c r="L1906" i="6"/>
  <c r="L1907" i="6"/>
  <c r="L1908" i="6"/>
  <c r="M1908" i="6" s="1"/>
  <c r="L1909" i="6"/>
  <c r="L1910" i="6"/>
  <c r="L1911" i="6"/>
  <c r="L1912" i="6"/>
  <c r="L1913" i="6"/>
  <c r="L1914" i="6"/>
  <c r="L1915" i="6"/>
  <c r="M1915" i="6" s="1"/>
  <c r="L1916" i="6"/>
  <c r="L1917" i="6"/>
  <c r="L1918" i="6"/>
  <c r="L1919" i="6"/>
  <c r="L1920" i="6"/>
  <c r="L1921" i="6"/>
  <c r="L1922" i="6"/>
  <c r="M1922" i="6" s="1"/>
  <c r="L1923" i="6"/>
  <c r="M1923" i="6" s="1"/>
  <c r="L1924" i="6"/>
  <c r="L1925" i="6"/>
  <c r="L1926" i="6"/>
  <c r="L1927" i="6"/>
  <c r="L1928" i="6"/>
  <c r="L1929" i="6"/>
  <c r="L1930" i="6"/>
  <c r="M1930" i="6" s="1"/>
  <c r="L1931" i="6"/>
  <c r="L1932" i="6"/>
  <c r="L1933" i="6"/>
  <c r="L1934" i="6"/>
  <c r="L1935" i="6"/>
  <c r="L1936" i="6"/>
  <c r="L1937" i="6"/>
  <c r="M1937" i="6" s="1"/>
  <c r="L1938" i="6"/>
  <c r="L1939" i="6"/>
  <c r="L1940" i="6"/>
  <c r="L1941" i="6"/>
  <c r="L1942" i="6"/>
  <c r="L1943" i="6"/>
  <c r="L1944" i="6"/>
  <c r="M1944" i="6" s="1"/>
  <c r="L1945" i="6"/>
  <c r="L1946" i="6"/>
  <c r="L1947" i="6"/>
  <c r="L1948" i="6"/>
  <c r="L1949" i="6"/>
  <c r="L1950" i="6"/>
  <c r="L1951" i="6"/>
  <c r="M1951" i="6" s="1"/>
  <c r="L1952" i="6"/>
  <c r="L1953" i="6"/>
  <c r="L1954" i="6"/>
  <c r="L1955" i="6"/>
  <c r="L1956" i="6"/>
  <c r="L1957" i="6"/>
  <c r="L1958" i="6"/>
  <c r="M1958" i="6" s="1"/>
  <c r="L1959" i="6"/>
  <c r="L1960" i="6"/>
  <c r="L1961" i="6"/>
  <c r="L1962" i="6"/>
  <c r="L1963" i="6"/>
  <c r="L1964" i="6"/>
  <c r="L1965" i="6"/>
  <c r="M1965" i="6" s="1"/>
  <c r="L1966" i="6"/>
  <c r="L1967" i="6"/>
  <c r="L1968" i="6"/>
  <c r="L1969" i="6"/>
  <c r="L1970" i="6"/>
  <c r="L1971" i="6"/>
  <c r="L1972" i="6"/>
  <c r="M1972" i="6" s="1"/>
  <c r="L1973" i="6"/>
  <c r="L1974" i="6"/>
  <c r="L1975" i="6"/>
  <c r="L1976" i="6"/>
  <c r="L1977" i="6"/>
  <c r="L1978" i="6"/>
  <c r="L1979" i="6"/>
  <c r="M1979" i="6" s="1"/>
  <c r="L1980" i="6"/>
  <c r="L1981" i="6"/>
  <c r="L1982" i="6"/>
  <c r="L1983" i="6"/>
  <c r="L1984" i="6"/>
  <c r="L1985" i="6"/>
  <c r="L1986" i="6"/>
  <c r="M1986" i="6" s="1"/>
  <c r="L1987" i="6"/>
  <c r="M1987" i="6" s="1"/>
  <c r="L1988" i="6"/>
  <c r="L1989" i="6"/>
  <c r="L1990" i="6"/>
  <c r="L1991" i="6"/>
  <c r="L1992" i="6"/>
  <c r="L1993" i="6"/>
  <c r="L1994" i="6"/>
  <c r="M1994" i="6" s="1"/>
  <c r="L1995" i="6"/>
  <c r="L1996" i="6"/>
  <c r="L1997" i="6"/>
  <c r="L1998" i="6"/>
  <c r="L1999" i="6"/>
  <c r="L2000" i="6"/>
  <c r="L2001" i="6"/>
  <c r="M2001" i="6" s="1"/>
  <c r="L2002" i="6"/>
  <c r="L2003" i="6"/>
  <c r="L2004" i="6"/>
  <c r="L2005" i="6"/>
  <c r="L2006" i="6"/>
  <c r="L2007" i="6"/>
  <c r="L2008" i="6"/>
  <c r="M2008" i="6" s="1"/>
  <c r="L2009" i="6"/>
  <c r="L2010" i="6"/>
  <c r="L2011" i="6"/>
  <c r="L2012" i="6"/>
  <c r="L2013" i="6"/>
  <c r="L2014" i="6"/>
  <c r="L2015" i="6"/>
  <c r="M2015" i="6" s="1"/>
  <c r="L2016" i="6"/>
  <c r="L2017" i="6"/>
  <c r="L2018" i="6"/>
  <c r="L2019" i="6"/>
  <c r="L2020" i="6"/>
  <c r="L2021" i="6"/>
  <c r="L2022" i="6"/>
  <c r="M2022" i="6" s="1"/>
  <c r="L2023" i="6"/>
  <c r="L2024" i="6"/>
  <c r="L2025" i="6"/>
  <c r="L2026" i="6"/>
  <c r="L2027" i="6"/>
  <c r="L2028" i="6"/>
  <c r="L2029" i="6"/>
  <c r="M2029" i="6" s="1"/>
  <c r="L2030" i="6"/>
  <c r="L2031" i="6"/>
  <c r="L2032" i="6"/>
  <c r="L2033" i="6"/>
  <c r="L2034" i="6"/>
  <c r="L2035" i="6"/>
  <c r="L2036" i="6"/>
  <c r="M2036" i="6" s="1"/>
  <c r="L2037" i="6"/>
  <c r="L2038" i="6"/>
  <c r="L2039" i="6"/>
  <c r="L2040" i="6"/>
  <c r="L2041" i="6"/>
  <c r="L2042" i="6"/>
  <c r="L2043" i="6"/>
  <c r="M2043" i="6" s="1"/>
  <c r="L2044" i="6"/>
  <c r="L2045" i="6"/>
  <c r="L2046" i="6"/>
  <c r="L2047" i="6"/>
  <c r="L2048" i="6"/>
  <c r="L2049" i="6"/>
  <c r="L2050" i="6"/>
  <c r="M2050" i="6" s="1"/>
  <c r="L2051" i="6"/>
  <c r="M2051" i="6" s="1"/>
  <c r="L2052" i="6"/>
  <c r="L2053" i="6"/>
  <c r="L2054" i="6"/>
  <c r="L2055" i="6"/>
  <c r="L2056" i="6"/>
  <c r="L2057" i="6"/>
  <c r="L2058" i="6"/>
  <c r="M2058" i="6" s="1"/>
  <c r="L2059" i="6"/>
  <c r="L2060" i="6"/>
  <c r="L2061" i="6"/>
  <c r="L2062" i="6"/>
  <c r="L2063" i="6"/>
  <c r="L2064" i="6"/>
  <c r="L2065" i="6"/>
  <c r="M2065" i="6" s="1"/>
  <c r="L2066" i="6"/>
  <c r="L2067" i="6"/>
  <c r="L2068" i="6"/>
  <c r="L2069" i="6"/>
  <c r="L2070" i="6"/>
  <c r="L2071" i="6"/>
  <c r="L2072" i="6"/>
  <c r="M2072" i="6" s="1"/>
  <c r="L2073" i="6"/>
  <c r="L2074" i="6"/>
  <c r="L2075" i="6"/>
  <c r="L2076" i="6"/>
  <c r="L2077" i="6"/>
  <c r="L2078" i="6"/>
  <c r="L2079" i="6"/>
  <c r="M2079" i="6" s="1"/>
  <c r="L2080" i="6"/>
  <c r="L2081" i="6"/>
  <c r="L2082" i="6"/>
  <c r="L2083" i="6"/>
  <c r="L2084" i="6"/>
  <c r="L2085" i="6"/>
  <c r="L2086" i="6"/>
  <c r="M2086" i="6" s="1"/>
  <c r="L2087" i="6"/>
  <c r="L2088" i="6"/>
  <c r="L2089" i="6"/>
  <c r="L2090" i="6"/>
  <c r="L2091" i="6"/>
  <c r="L2092" i="6"/>
  <c r="L2093" i="6"/>
  <c r="M2093" i="6" s="1"/>
  <c r="L2094" i="6"/>
  <c r="L2095" i="6"/>
  <c r="L2096" i="6"/>
  <c r="L2097" i="6"/>
  <c r="L2098" i="6"/>
  <c r="L2099" i="6"/>
  <c r="L2100" i="6"/>
  <c r="M2100" i="6" s="1"/>
  <c r="L2101" i="6"/>
  <c r="L2102" i="6"/>
  <c r="L2103" i="6"/>
  <c r="L2104" i="6"/>
  <c r="L2105" i="6"/>
  <c r="L2106" i="6"/>
  <c r="L2107" i="6"/>
  <c r="M2107" i="6" s="1"/>
  <c r="L2108" i="6"/>
  <c r="L2109" i="6"/>
  <c r="L2110" i="6"/>
  <c r="L2111" i="6"/>
  <c r="L2112" i="6"/>
  <c r="L2113" i="6"/>
  <c r="L2114" i="6"/>
  <c r="M2114" i="6" s="1"/>
  <c r="L2115" i="6"/>
  <c r="M2115" i="6" s="1"/>
  <c r="L2116" i="6"/>
  <c r="L2117" i="6"/>
  <c r="L2118" i="6"/>
  <c r="L2119" i="6"/>
  <c r="L2120" i="6"/>
  <c r="L2121" i="6"/>
  <c r="L2122" i="6"/>
  <c r="M2122" i="6" s="1"/>
  <c r="L2123" i="6"/>
  <c r="L2124" i="6"/>
  <c r="L2125" i="6"/>
  <c r="L2126" i="6"/>
  <c r="L2127" i="6"/>
  <c r="L2128" i="6"/>
  <c r="L2129" i="6"/>
  <c r="M2129" i="6" s="1"/>
  <c r="L2130" i="6"/>
  <c r="L2131" i="6"/>
  <c r="L2132" i="6"/>
  <c r="L2133" i="6"/>
  <c r="L2134" i="6"/>
  <c r="L2135" i="6"/>
  <c r="L2136" i="6"/>
  <c r="M2136" i="6" s="1"/>
  <c r="L2137" i="6"/>
  <c r="L2138" i="6"/>
  <c r="L2139" i="6"/>
  <c r="L2140" i="6"/>
  <c r="L2141" i="6"/>
  <c r="L2142" i="6"/>
  <c r="L2143" i="6"/>
  <c r="M2143" i="6" s="1"/>
  <c r="L2144" i="6"/>
  <c r="L2145" i="6"/>
  <c r="L2146" i="6"/>
  <c r="L2147" i="6"/>
  <c r="L2148" i="6"/>
  <c r="L2149" i="6"/>
  <c r="L2150" i="6"/>
  <c r="M2150" i="6" s="1"/>
  <c r="L2151" i="6"/>
  <c r="L2152" i="6"/>
  <c r="L2153" i="6"/>
  <c r="L2154" i="6"/>
  <c r="L2155" i="6"/>
  <c r="L2156" i="6"/>
  <c r="L2157" i="6"/>
  <c r="M2157" i="6" s="1"/>
  <c r="L2158" i="6"/>
  <c r="L2159" i="6"/>
  <c r="L2160" i="6"/>
  <c r="L2161" i="6"/>
  <c r="L2162" i="6"/>
  <c r="L2163" i="6"/>
  <c r="L2164" i="6"/>
  <c r="M2164" i="6" s="1"/>
  <c r="L2165" i="6"/>
  <c r="L2166" i="6"/>
  <c r="L2167" i="6"/>
  <c r="L2168" i="6"/>
  <c r="L2169" i="6"/>
  <c r="L2170" i="6"/>
  <c r="L2171" i="6"/>
  <c r="M2171" i="6" s="1"/>
  <c r="L2172" i="6"/>
  <c r="L2173" i="6"/>
  <c r="L2174" i="6"/>
  <c r="L2175" i="6"/>
  <c r="L2176" i="6"/>
  <c r="L2177" i="6"/>
  <c r="N2" i="5"/>
  <c r="O2" i="5" s="1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O66" i="5" s="1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O130" i="5" s="1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O194" i="5" s="1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O258" i="5" s="1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O322" i="5" s="1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O386" i="5" s="1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O450" i="5" s="1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O514" i="5" s="1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O578" i="5" s="1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O642" i="5" s="1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O706" i="5" s="1"/>
  <c r="N707" i="5"/>
  <c r="N708" i="5"/>
  <c r="N709" i="5"/>
  <c r="N710" i="5"/>
  <c r="N711" i="5"/>
  <c r="N712" i="5"/>
  <c r="N713" i="5"/>
  <c r="N714" i="5"/>
  <c r="O714" i="5" s="1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O778" i="5" s="1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O842" i="5" s="1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O906" i="5" s="1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O970" i="5" s="1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O1034" i="5" s="1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O1091" i="5" s="1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O1155" i="5" s="1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O1219" i="5" s="1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1278" i="5"/>
  <c r="N1279" i="5"/>
  <c r="N1280" i="5"/>
  <c r="N1281" i="5"/>
  <c r="N1282" i="5"/>
  <c r="N1283" i="5"/>
  <c r="O1283" i="5" s="1"/>
  <c r="N1284" i="5"/>
  <c r="N1285" i="5"/>
  <c r="N1286" i="5"/>
  <c r="N1287" i="5"/>
  <c r="N1288" i="5"/>
  <c r="N1289" i="5"/>
  <c r="N1290" i="5"/>
  <c r="N1291" i="5"/>
  <c r="N1292" i="5"/>
  <c r="N1293" i="5"/>
  <c r="N1294" i="5"/>
  <c r="N1295" i="5"/>
  <c r="N1296" i="5"/>
  <c r="N1297" i="5"/>
  <c r="N1298" i="5"/>
  <c r="N1299" i="5"/>
  <c r="N1300" i="5"/>
  <c r="N1301" i="5"/>
  <c r="N1302" i="5"/>
  <c r="N1303" i="5"/>
  <c r="N1304" i="5"/>
  <c r="N1305" i="5"/>
  <c r="N1306" i="5"/>
  <c r="N1307" i="5"/>
  <c r="N1308" i="5"/>
  <c r="N1309" i="5"/>
  <c r="N1310" i="5"/>
  <c r="N1311" i="5"/>
  <c r="N1312" i="5"/>
  <c r="N1313" i="5"/>
  <c r="N1314" i="5"/>
  <c r="N1315" i="5"/>
  <c r="N1316" i="5"/>
  <c r="N1317" i="5"/>
  <c r="N1318" i="5"/>
  <c r="N1319" i="5"/>
  <c r="N1320" i="5"/>
  <c r="N1321" i="5"/>
  <c r="N1322" i="5"/>
  <c r="N1323" i="5"/>
  <c r="N1324" i="5"/>
  <c r="N1325" i="5"/>
  <c r="N1326" i="5"/>
  <c r="N1327" i="5"/>
  <c r="N1328" i="5"/>
  <c r="N1329" i="5"/>
  <c r="N1330" i="5"/>
  <c r="N1331" i="5"/>
  <c r="N1332" i="5"/>
  <c r="N1333" i="5"/>
  <c r="N1334" i="5"/>
  <c r="N1335" i="5"/>
  <c r="N1336" i="5"/>
  <c r="N1337" i="5"/>
  <c r="N1338" i="5"/>
  <c r="N1339" i="5"/>
  <c r="N1340" i="5"/>
  <c r="N1341" i="5"/>
  <c r="N1342" i="5"/>
  <c r="N1343" i="5"/>
  <c r="N1344" i="5"/>
  <c r="N1345" i="5"/>
  <c r="N1346" i="5"/>
  <c r="N1347" i="5"/>
  <c r="O1347" i="5" s="1"/>
  <c r="N1348" i="5"/>
  <c r="N1349" i="5"/>
  <c r="N1350" i="5"/>
  <c r="N1351" i="5"/>
  <c r="N1352" i="5"/>
  <c r="N1353" i="5"/>
  <c r="N1354" i="5"/>
  <c r="N1355" i="5"/>
  <c r="N1356" i="5"/>
  <c r="N1357" i="5"/>
  <c r="N1358" i="5"/>
  <c r="N1359" i="5"/>
  <c r="N1360" i="5"/>
  <c r="N1361" i="5"/>
  <c r="N1362" i="5"/>
  <c r="N1363" i="5"/>
  <c r="N1364" i="5"/>
  <c r="N1365" i="5"/>
  <c r="N1366" i="5"/>
  <c r="N1367" i="5"/>
  <c r="N1368" i="5"/>
  <c r="N1369" i="5"/>
  <c r="N1370" i="5"/>
  <c r="N1371" i="5"/>
  <c r="N1372" i="5"/>
  <c r="N1373" i="5"/>
  <c r="N1374" i="5"/>
  <c r="N1375" i="5"/>
  <c r="N1376" i="5"/>
  <c r="N1377" i="5"/>
  <c r="N1378" i="5"/>
  <c r="N1379" i="5"/>
  <c r="N1380" i="5"/>
  <c r="N1381" i="5"/>
  <c r="N1382" i="5"/>
  <c r="N1383" i="5"/>
  <c r="N1384" i="5"/>
  <c r="N1385" i="5"/>
  <c r="N1386" i="5"/>
  <c r="N1387" i="5"/>
  <c r="N1388" i="5"/>
  <c r="N1389" i="5"/>
  <c r="N1390" i="5"/>
  <c r="N1391" i="5"/>
  <c r="N1392" i="5"/>
  <c r="N1393" i="5"/>
  <c r="N1394" i="5"/>
  <c r="N1395" i="5"/>
  <c r="N1396" i="5"/>
  <c r="N1397" i="5"/>
  <c r="N1398" i="5"/>
  <c r="N1399" i="5"/>
  <c r="N1400" i="5"/>
  <c r="N1401" i="5"/>
  <c r="N1402" i="5"/>
  <c r="N1403" i="5"/>
  <c r="N1404" i="5"/>
  <c r="N1405" i="5"/>
  <c r="N1406" i="5"/>
  <c r="N1407" i="5"/>
  <c r="N1408" i="5"/>
  <c r="N1409" i="5"/>
  <c r="N1410" i="5"/>
  <c r="N1411" i="5"/>
  <c r="O1411" i="5" s="1"/>
  <c r="N1412" i="5"/>
  <c r="N1413" i="5"/>
  <c r="N1414" i="5"/>
  <c r="N1415" i="5"/>
  <c r="N1416" i="5"/>
  <c r="N1417" i="5"/>
  <c r="N1418" i="5"/>
  <c r="N1419" i="5"/>
  <c r="N1420" i="5"/>
  <c r="N1421" i="5"/>
  <c r="N1422" i="5"/>
  <c r="N1423" i="5"/>
  <c r="N1424" i="5"/>
  <c r="N1425" i="5"/>
  <c r="N1426" i="5"/>
  <c r="N1427" i="5"/>
  <c r="N1428" i="5"/>
  <c r="N1429" i="5"/>
  <c r="N1430" i="5"/>
  <c r="N1431" i="5"/>
  <c r="N1432" i="5"/>
  <c r="N1433" i="5"/>
  <c r="N1434" i="5"/>
  <c r="N1435" i="5"/>
  <c r="N1436" i="5"/>
  <c r="N1437" i="5"/>
  <c r="N1438" i="5"/>
  <c r="N1439" i="5"/>
  <c r="N1440" i="5"/>
  <c r="N1441" i="5"/>
  <c r="N1442" i="5"/>
  <c r="N1443" i="5"/>
  <c r="N1444" i="5"/>
  <c r="N1445" i="5"/>
  <c r="N1446" i="5"/>
  <c r="N1447" i="5"/>
  <c r="N1448" i="5"/>
  <c r="N1449" i="5"/>
  <c r="N1450" i="5"/>
  <c r="N1451" i="5"/>
  <c r="N1452" i="5"/>
  <c r="N1453" i="5"/>
  <c r="N1454" i="5"/>
  <c r="N1455" i="5"/>
  <c r="N1456" i="5"/>
  <c r="N1457" i="5"/>
  <c r="N1458" i="5"/>
  <c r="N1459" i="5"/>
  <c r="N1460" i="5"/>
  <c r="N1461" i="5"/>
  <c r="N1462" i="5"/>
  <c r="N1463" i="5"/>
  <c r="N1464" i="5"/>
  <c r="N1465" i="5"/>
  <c r="N1466" i="5"/>
  <c r="N1467" i="5"/>
  <c r="N1468" i="5"/>
  <c r="N1469" i="5"/>
  <c r="N1470" i="5"/>
  <c r="N1471" i="5"/>
  <c r="N1472" i="5"/>
  <c r="N1473" i="5"/>
  <c r="N1474" i="5"/>
  <c r="N1475" i="5"/>
  <c r="O1475" i="5" s="1"/>
  <c r="N1476" i="5"/>
  <c r="N1477" i="5"/>
  <c r="N1478" i="5"/>
  <c r="N1479" i="5"/>
  <c r="N1480" i="5"/>
  <c r="N1481" i="5"/>
  <c r="N1482" i="5"/>
  <c r="N1483" i="5"/>
  <c r="N1484" i="5"/>
  <c r="N1485" i="5"/>
  <c r="N1486" i="5"/>
  <c r="N1487" i="5"/>
  <c r="N1488" i="5"/>
  <c r="N1489" i="5"/>
  <c r="N1490" i="5"/>
  <c r="N1491" i="5"/>
  <c r="N1492" i="5"/>
  <c r="N1493" i="5"/>
  <c r="N1494" i="5"/>
  <c r="N1495" i="5"/>
  <c r="N1496" i="5"/>
  <c r="N1497" i="5"/>
  <c r="N1498" i="5"/>
  <c r="N1499" i="5"/>
  <c r="N1500" i="5"/>
  <c r="N1501" i="5"/>
  <c r="N1502" i="5"/>
  <c r="N1503" i="5"/>
  <c r="N1504" i="5"/>
  <c r="N1505" i="5"/>
  <c r="N1506" i="5"/>
  <c r="N1507" i="5"/>
  <c r="N1508" i="5"/>
  <c r="N1509" i="5"/>
  <c r="N1510" i="5"/>
  <c r="N1511" i="5"/>
  <c r="N1512" i="5"/>
  <c r="N1513" i="5"/>
  <c r="N1514" i="5"/>
  <c r="N1515" i="5"/>
  <c r="N1516" i="5"/>
  <c r="N1517" i="5"/>
  <c r="N1518" i="5"/>
  <c r="N1519" i="5"/>
  <c r="N1520" i="5"/>
  <c r="N1521" i="5"/>
  <c r="N1522" i="5"/>
  <c r="N1523" i="5"/>
  <c r="N1524" i="5"/>
  <c r="N1525" i="5"/>
  <c r="N1526" i="5"/>
  <c r="N1527" i="5"/>
  <c r="N1528" i="5"/>
  <c r="N1529" i="5"/>
  <c r="N1530" i="5"/>
  <c r="N1531" i="5"/>
  <c r="N1532" i="5"/>
  <c r="N1533" i="5"/>
  <c r="N1534" i="5"/>
  <c r="N1535" i="5"/>
  <c r="N1536" i="5"/>
  <c r="N1537" i="5"/>
  <c r="N1538" i="5"/>
  <c r="N1539" i="5"/>
  <c r="O1539" i="5" s="1"/>
  <c r="N1540" i="5"/>
  <c r="N1541" i="5"/>
  <c r="N1542" i="5"/>
  <c r="N1543" i="5"/>
  <c r="N1544" i="5"/>
  <c r="N1545" i="5"/>
  <c r="N1546" i="5"/>
  <c r="N1547" i="5"/>
  <c r="N1548" i="5"/>
  <c r="N1549" i="5"/>
  <c r="N1550" i="5"/>
  <c r="N1551" i="5"/>
  <c r="N1552" i="5"/>
  <c r="N1553" i="5"/>
  <c r="N1554" i="5"/>
  <c r="N1555" i="5"/>
  <c r="N1556" i="5"/>
  <c r="N1557" i="5"/>
  <c r="N1558" i="5"/>
  <c r="N1559" i="5"/>
  <c r="N1560" i="5"/>
  <c r="N1561" i="5"/>
  <c r="N1562" i="5"/>
  <c r="N1563" i="5"/>
  <c r="N1564" i="5"/>
  <c r="N1565" i="5"/>
  <c r="N1566" i="5"/>
  <c r="N1567" i="5"/>
  <c r="N1568" i="5"/>
  <c r="N1569" i="5"/>
  <c r="N1570" i="5"/>
  <c r="N1571" i="5"/>
  <c r="N1572" i="5"/>
  <c r="N1573" i="5"/>
  <c r="N1574" i="5"/>
  <c r="N1575" i="5"/>
  <c r="N1576" i="5"/>
  <c r="N1577" i="5"/>
  <c r="N1578" i="5"/>
  <c r="N1579" i="5"/>
  <c r="N1580" i="5"/>
  <c r="N1581" i="5"/>
  <c r="N1582" i="5"/>
  <c r="N1583" i="5"/>
  <c r="N1584" i="5"/>
  <c r="N1585" i="5"/>
  <c r="N1586" i="5"/>
  <c r="N1587" i="5"/>
  <c r="N1588" i="5"/>
  <c r="N1589" i="5"/>
  <c r="N1590" i="5"/>
  <c r="N1591" i="5"/>
  <c r="N1592" i="5"/>
  <c r="N1593" i="5"/>
  <c r="N1594" i="5"/>
  <c r="N1595" i="5"/>
  <c r="N1596" i="5"/>
  <c r="N1597" i="5"/>
  <c r="N1598" i="5"/>
  <c r="N1599" i="5"/>
  <c r="N1600" i="5"/>
  <c r="N1601" i="5"/>
  <c r="N1602" i="5"/>
  <c r="N1603" i="5"/>
  <c r="O1603" i="5" s="1"/>
  <c r="N1604" i="5"/>
  <c r="N1605" i="5"/>
  <c r="N1606" i="5"/>
  <c r="N1607" i="5"/>
  <c r="N1608" i="5"/>
  <c r="N1609" i="5"/>
  <c r="N1610" i="5"/>
  <c r="N1611" i="5"/>
  <c r="N1612" i="5"/>
  <c r="N1613" i="5"/>
  <c r="N1614" i="5"/>
  <c r="N1615" i="5"/>
  <c r="N1616" i="5"/>
  <c r="N1617" i="5"/>
  <c r="N1618" i="5"/>
  <c r="N1619" i="5"/>
  <c r="N1620" i="5"/>
  <c r="N1621" i="5"/>
  <c r="N1622" i="5"/>
  <c r="N1623" i="5"/>
  <c r="N1624" i="5"/>
  <c r="N1625" i="5"/>
  <c r="N1626" i="5"/>
  <c r="N1627" i="5"/>
  <c r="N1628" i="5"/>
  <c r="N1629" i="5"/>
  <c r="N1630" i="5"/>
  <c r="N1631" i="5"/>
  <c r="N1632" i="5"/>
  <c r="N1633" i="5"/>
  <c r="N1634" i="5"/>
  <c r="N1635" i="5"/>
  <c r="N1636" i="5"/>
  <c r="N1637" i="5"/>
  <c r="N1638" i="5"/>
  <c r="N1639" i="5"/>
  <c r="N1640" i="5"/>
  <c r="N1641" i="5"/>
  <c r="N1642" i="5"/>
  <c r="N1643" i="5"/>
  <c r="N1644" i="5"/>
  <c r="N1645" i="5"/>
  <c r="N1646" i="5"/>
  <c r="N1647" i="5"/>
  <c r="N1648" i="5"/>
  <c r="N1649" i="5"/>
  <c r="N1650" i="5"/>
  <c r="N1651" i="5"/>
  <c r="N1652" i="5"/>
  <c r="N1653" i="5"/>
  <c r="N1654" i="5"/>
  <c r="N1655" i="5"/>
  <c r="N1656" i="5"/>
  <c r="N1657" i="5"/>
  <c r="N1658" i="5"/>
  <c r="N1659" i="5"/>
  <c r="N1660" i="5"/>
  <c r="N1661" i="5"/>
  <c r="N1662" i="5"/>
  <c r="N1663" i="5"/>
  <c r="N1664" i="5"/>
  <c r="N1665" i="5"/>
  <c r="N1666" i="5"/>
  <c r="N1667" i="5"/>
  <c r="O1667" i="5" s="1"/>
  <c r="N1668" i="5"/>
  <c r="N1669" i="5"/>
  <c r="N1670" i="5"/>
  <c r="N1671" i="5"/>
  <c r="N1672" i="5"/>
  <c r="N1673" i="5"/>
  <c r="N1674" i="5"/>
  <c r="N1675" i="5"/>
  <c r="N1676" i="5"/>
  <c r="N1677" i="5"/>
  <c r="N1678" i="5"/>
  <c r="N1679" i="5"/>
  <c r="N1680" i="5"/>
  <c r="N1681" i="5"/>
  <c r="N1682" i="5"/>
  <c r="N1683" i="5"/>
  <c r="N1684" i="5"/>
  <c r="N1685" i="5"/>
  <c r="N1686" i="5"/>
  <c r="N1687" i="5"/>
  <c r="N1688" i="5"/>
  <c r="N1689" i="5"/>
  <c r="N1690" i="5"/>
  <c r="N1691" i="5"/>
  <c r="N1692" i="5"/>
  <c r="N1693" i="5"/>
  <c r="N1694" i="5"/>
  <c r="N1695" i="5"/>
  <c r="N1696" i="5"/>
  <c r="N1697" i="5"/>
  <c r="N1698" i="5"/>
  <c r="N1699" i="5"/>
  <c r="N1700" i="5"/>
  <c r="N1701" i="5"/>
  <c r="N1702" i="5"/>
  <c r="N1703" i="5"/>
  <c r="N1704" i="5"/>
  <c r="N1705" i="5"/>
  <c r="N1706" i="5"/>
  <c r="N1707" i="5"/>
  <c r="N1708" i="5"/>
  <c r="N1709" i="5"/>
  <c r="N1710" i="5"/>
  <c r="N1711" i="5"/>
  <c r="N1712" i="5"/>
  <c r="N1713" i="5"/>
  <c r="N1714" i="5"/>
  <c r="N1715" i="5"/>
  <c r="N1716" i="5"/>
  <c r="N1717" i="5"/>
  <c r="N1718" i="5"/>
  <c r="N1719" i="5"/>
  <c r="N1720" i="5"/>
  <c r="N1721" i="5"/>
  <c r="N1722" i="5"/>
  <c r="N1723" i="5"/>
  <c r="N1724" i="5"/>
  <c r="N1725" i="5"/>
  <c r="N1726" i="5"/>
  <c r="N1727" i="5"/>
  <c r="N1728" i="5"/>
  <c r="N1729" i="5"/>
  <c r="N1730" i="5"/>
  <c r="N1731" i="5"/>
  <c r="O1731" i="5" s="1"/>
  <c r="N1732" i="5"/>
  <c r="N1733" i="5"/>
  <c r="N1734" i="5"/>
  <c r="N1735" i="5"/>
  <c r="N1736" i="5"/>
  <c r="N1737" i="5"/>
  <c r="N1738" i="5"/>
  <c r="N1739" i="5"/>
  <c r="N1740" i="5"/>
  <c r="N1741" i="5"/>
  <c r="N1742" i="5"/>
  <c r="N1743" i="5"/>
  <c r="N1744" i="5"/>
  <c r="N1745" i="5"/>
  <c r="N1746" i="5"/>
  <c r="N1747" i="5"/>
  <c r="N1748" i="5"/>
  <c r="N1749" i="5"/>
  <c r="N1750" i="5"/>
  <c r="N1751" i="5"/>
  <c r="N1752" i="5"/>
  <c r="N1753" i="5"/>
  <c r="N1754" i="5"/>
  <c r="N1755" i="5"/>
  <c r="N1756" i="5"/>
  <c r="N1757" i="5"/>
  <c r="N1758" i="5"/>
  <c r="N1759" i="5"/>
  <c r="N1760" i="5"/>
  <c r="N1761" i="5"/>
  <c r="N1762" i="5"/>
  <c r="N1763" i="5"/>
  <c r="N1764" i="5"/>
  <c r="N1765" i="5"/>
  <c r="N1766" i="5"/>
  <c r="N1767" i="5"/>
  <c r="N1768" i="5"/>
  <c r="N1769" i="5"/>
  <c r="N1770" i="5"/>
  <c r="N1771" i="5"/>
  <c r="N1772" i="5"/>
  <c r="N1773" i="5"/>
  <c r="N1774" i="5"/>
  <c r="N1775" i="5"/>
  <c r="N1776" i="5"/>
  <c r="N1777" i="5"/>
  <c r="N1778" i="5"/>
  <c r="N1779" i="5"/>
  <c r="N1780" i="5"/>
  <c r="N1781" i="5"/>
  <c r="N1782" i="5"/>
  <c r="N1783" i="5"/>
  <c r="N1784" i="5"/>
  <c r="N1785" i="5"/>
  <c r="N1786" i="5"/>
  <c r="N1787" i="5"/>
  <c r="N1788" i="5"/>
  <c r="N1789" i="5"/>
  <c r="N1790" i="5"/>
  <c r="N1791" i="5"/>
  <c r="N1792" i="5"/>
  <c r="N1793" i="5"/>
  <c r="N1794" i="5"/>
  <c r="N1795" i="5"/>
  <c r="O1795" i="5" s="1"/>
  <c r="N1796" i="5"/>
  <c r="N1797" i="5"/>
  <c r="N1798" i="5"/>
  <c r="N1799" i="5"/>
  <c r="N1800" i="5"/>
  <c r="N1801" i="5"/>
  <c r="N1802" i="5"/>
  <c r="N1803" i="5"/>
  <c r="N1804" i="5"/>
  <c r="N1805" i="5"/>
  <c r="N1806" i="5"/>
  <c r="N1807" i="5"/>
  <c r="N1808" i="5"/>
  <c r="N1809" i="5"/>
  <c r="N1810" i="5"/>
  <c r="N1811" i="5"/>
  <c r="N1812" i="5"/>
  <c r="N1813" i="5"/>
  <c r="N1814" i="5"/>
  <c r="N1815" i="5"/>
  <c r="N1816" i="5"/>
  <c r="N1817" i="5"/>
  <c r="N1818" i="5"/>
  <c r="N1819" i="5"/>
  <c r="N1820" i="5"/>
  <c r="N1821" i="5"/>
  <c r="N1822" i="5"/>
  <c r="N1823" i="5"/>
  <c r="N1824" i="5"/>
  <c r="N1825" i="5"/>
  <c r="N1826" i="5"/>
  <c r="N1827" i="5"/>
  <c r="N1828" i="5"/>
  <c r="N1829" i="5"/>
  <c r="N1830" i="5"/>
  <c r="N1831" i="5"/>
  <c r="N1832" i="5"/>
  <c r="N1833" i="5"/>
  <c r="N1834" i="5"/>
  <c r="N1835" i="5"/>
  <c r="N1836" i="5"/>
  <c r="N1837" i="5"/>
  <c r="N1838" i="5"/>
  <c r="N1839" i="5"/>
  <c r="N1840" i="5"/>
  <c r="N1841" i="5"/>
  <c r="N1842" i="5"/>
  <c r="N1843" i="5"/>
  <c r="N1844" i="5"/>
  <c r="N1845" i="5"/>
  <c r="N1846" i="5"/>
  <c r="N1847" i="5"/>
  <c r="N1848" i="5"/>
  <c r="N1849" i="5"/>
  <c r="N1850" i="5"/>
  <c r="N1851" i="5"/>
  <c r="N1852" i="5"/>
  <c r="N1853" i="5"/>
  <c r="N1854" i="5"/>
  <c r="N1855" i="5"/>
  <c r="N1856" i="5"/>
  <c r="N1857" i="5"/>
  <c r="N1858" i="5"/>
  <c r="N1859" i="5"/>
  <c r="O1859" i="5" s="1"/>
  <c r="N1860" i="5"/>
  <c r="N1861" i="5"/>
  <c r="N1862" i="5"/>
  <c r="N1863" i="5"/>
  <c r="N1864" i="5"/>
  <c r="N1865" i="5"/>
  <c r="N1866" i="5"/>
  <c r="N1867" i="5"/>
  <c r="N1868" i="5"/>
  <c r="N1869" i="5"/>
  <c r="N1870" i="5"/>
  <c r="N1871" i="5"/>
  <c r="N1872" i="5"/>
  <c r="N1873" i="5"/>
  <c r="N1874" i="5"/>
  <c r="N1875" i="5"/>
  <c r="N1876" i="5"/>
  <c r="N1877" i="5"/>
  <c r="N1878" i="5"/>
  <c r="N1879" i="5"/>
  <c r="N1880" i="5"/>
  <c r="N1881" i="5"/>
  <c r="N1882" i="5"/>
  <c r="N1883" i="5"/>
  <c r="N1884" i="5"/>
  <c r="N1885" i="5"/>
  <c r="N1886" i="5"/>
  <c r="N1887" i="5"/>
  <c r="N1888" i="5"/>
  <c r="N1889" i="5"/>
  <c r="N1890" i="5"/>
  <c r="N1891" i="5"/>
  <c r="N1892" i="5"/>
  <c r="N1893" i="5"/>
  <c r="N1894" i="5"/>
  <c r="N1895" i="5"/>
  <c r="N1896" i="5"/>
  <c r="N1897" i="5"/>
  <c r="N1898" i="5"/>
  <c r="N1899" i="5"/>
  <c r="N1900" i="5"/>
  <c r="N1901" i="5"/>
  <c r="N1902" i="5"/>
  <c r="N1903" i="5"/>
  <c r="N1904" i="5"/>
  <c r="N1905" i="5"/>
  <c r="N1906" i="5"/>
  <c r="N1907" i="5"/>
  <c r="N1908" i="5"/>
  <c r="N1909" i="5"/>
  <c r="N1910" i="5"/>
  <c r="N1911" i="5"/>
  <c r="N1912" i="5"/>
  <c r="N1913" i="5"/>
  <c r="N1914" i="5"/>
  <c r="N1915" i="5"/>
  <c r="N1916" i="5"/>
  <c r="N1917" i="5"/>
  <c r="N1918" i="5"/>
  <c r="N1919" i="5"/>
  <c r="N1920" i="5"/>
  <c r="N1921" i="5"/>
  <c r="N1922" i="5"/>
  <c r="N1923" i="5"/>
  <c r="O1923" i="5" s="1"/>
  <c r="N1924" i="5"/>
  <c r="N1925" i="5"/>
  <c r="N1926" i="5"/>
  <c r="N1927" i="5"/>
  <c r="N1928" i="5"/>
  <c r="N1929" i="5"/>
  <c r="N1930" i="5"/>
  <c r="N1931" i="5"/>
  <c r="N1932" i="5"/>
  <c r="N1933" i="5"/>
  <c r="N1934" i="5"/>
  <c r="N1935" i="5"/>
  <c r="N1936" i="5"/>
  <c r="N1937" i="5"/>
  <c r="N1938" i="5"/>
  <c r="N1939" i="5"/>
  <c r="N1940" i="5"/>
  <c r="N1941" i="5"/>
  <c r="N1942" i="5"/>
  <c r="N1943" i="5"/>
  <c r="N1944" i="5"/>
  <c r="N1945" i="5"/>
  <c r="N1946" i="5"/>
  <c r="N1947" i="5"/>
  <c r="N1948" i="5"/>
  <c r="N1949" i="5"/>
  <c r="N1950" i="5"/>
  <c r="N1951" i="5"/>
  <c r="N1952" i="5"/>
  <c r="N1953" i="5"/>
  <c r="N1954" i="5"/>
  <c r="N1955" i="5"/>
  <c r="N1956" i="5"/>
  <c r="N1957" i="5"/>
  <c r="N1958" i="5"/>
  <c r="N1959" i="5"/>
  <c r="N1960" i="5"/>
  <c r="N1961" i="5"/>
  <c r="N1962" i="5"/>
  <c r="N1963" i="5"/>
  <c r="N1964" i="5"/>
  <c r="N1965" i="5"/>
  <c r="N1966" i="5"/>
  <c r="N1967" i="5"/>
  <c r="N1968" i="5"/>
  <c r="N1969" i="5"/>
  <c r="N1970" i="5"/>
  <c r="N1971" i="5"/>
  <c r="N1972" i="5"/>
  <c r="N1973" i="5"/>
  <c r="N1974" i="5"/>
  <c r="N1975" i="5"/>
  <c r="N1976" i="5"/>
  <c r="N1977" i="5"/>
  <c r="N1978" i="5"/>
  <c r="N1979" i="5"/>
  <c r="N1980" i="5"/>
  <c r="N1981" i="5"/>
  <c r="N1982" i="5"/>
  <c r="N1983" i="5"/>
  <c r="N1984" i="5"/>
  <c r="N1985" i="5"/>
  <c r="N1986" i="5"/>
  <c r="N1987" i="5"/>
  <c r="O1987" i="5" s="1"/>
  <c r="N1988" i="5"/>
  <c r="N1989" i="5"/>
  <c r="N1990" i="5"/>
  <c r="N1991" i="5"/>
  <c r="N1992" i="5"/>
  <c r="N1993" i="5"/>
  <c r="N1994" i="5"/>
  <c r="N1995" i="5"/>
  <c r="N1996" i="5"/>
  <c r="N1997" i="5"/>
  <c r="N1998" i="5"/>
  <c r="N1999" i="5"/>
  <c r="N2000" i="5"/>
  <c r="N2001" i="5"/>
  <c r="N2002" i="5"/>
  <c r="N2003" i="5"/>
  <c r="N2004" i="5"/>
  <c r="N2005" i="5"/>
  <c r="N2006" i="5"/>
  <c r="N2007" i="5"/>
  <c r="N2008" i="5"/>
  <c r="N2009" i="5"/>
  <c r="N2010" i="5"/>
  <c r="N2011" i="5"/>
  <c r="N2012" i="5"/>
  <c r="N2013" i="5"/>
  <c r="N2014" i="5"/>
  <c r="N2015" i="5"/>
  <c r="N2016" i="5"/>
  <c r="N2017" i="5"/>
  <c r="N2018" i="5"/>
  <c r="N2019" i="5"/>
  <c r="N2020" i="5"/>
  <c r="N2021" i="5"/>
  <c r="N2022" i="5"/>
  <c r="N2023" i="5"/>
  <c r="N2024" i="5"/>
  <c r="N2025" i="5"/>
  <c r="N2026" i="5"/>
  <c r="N2027" i="5"/>
  <c r="N2028" i="5"/>
  <c r="N2029" i="5"/>
  <c r="N2030" i="5"/>
  <c r="N2031" i="5"/>
  <c r="N2032" i="5"/>
  <c r="N2033" i="5"/>
  <c r="N2034" i="5"/>
  <c r="N2035" i="5"/>
  <c r="N2036" i="5"/>
  <c r="N2037" i="5"/>
  <c r="N2038" i="5"/>
  <c r="N2039" i="5"/>
  <c r="N2040" i="5"/>
  <c r="N2041" i="5"/>
  <c r="N2042" i="5"/>
  <c r="N2043" i="5"/>
  <c r="N2044" i="5"/>
  <c r="N2045" i="5"/>
  <c r="N2046" i="5"/>
  <c r="N2047" i="5"/>
  <c r="N2048" i="5"/>
  <c r="N2049" i="5"/>
  <c r="N2050" i="5"/>
  <c r="N2051" i="5"/>
  <c r="O2051" i="5" s="1"/>
  <c r="N2052" i="5"/>
  <c r="N2053" i="5"/>
  <c r="N2054" i="5"/>
  <c r="N2055" i="5"/>
  <c r="N2056" i="5"/>
  <c r="N2057" i="5"/>
  <c r="N2058" i="5"/>
  <c r="N2059" i="5"/>
  <c r="N2060" i="5"/>
  <c r="N2061" i="5"/>
  <c r="N2062" i="5"/>
  <c r="N2063" i="5"/>
  <c r="N2064" i="5"/>
  <c r="N2065" i="5"/>
  <c r="N2066" i="5"/>
  <c r="N2067" i="5"/>
  <c r="N2068" i="5"/>
  <c r="N2069" i="5"/>
  <c r="N2070" i="5"/>
  <c r="N2071" i="5"/>
  <c r="N2072" i="5"/>
  <c r="N2073" i="5"/>
  <c r="N2074" i="5"/>
  <c r="N2075" i="5"/>
  <c r="N2076" i="5"/>
  <c r="N2077" i="5"/>
  <c r="N2078" i="5"/>
  <c r="N2079" i="5"/>
  <c r="N2080" i="5"/>
  <c r="N2081" i="5"/>
  <c r="N2082" i="5"/>
  <c r="N2083" i="5"/>
  <c r="N2084" i="5"/>
  <c r="N2085" i="5"/>
  <c r="N2086" i="5"/>
  <c r="N2087" i="5"/>
  <c r="N2088" i="5"/>
  <c r="N2089" i="5"/>
  <c r="N2090" i="5"/>
  <c r="N2091" i="5"/>
  <c r="N2092" i="5"/>
  <c r="N2093" i="5"/>
  <c r="N2094" i="5"/>
  <c r="N2095" i="5"/>
  <c r="N2096" i="5"/>
  <c r="N2097" i="5"/>
  <c r="N2098" i="5"/>
  <c r="N2099" i="5"/>
  <c r="N2100" i="5"/>
  <c r="N2101" i="5"/>
  <c r="N2102" i="5"/>
  <c r="N2103" i="5"/>
  <c r="N2104" i="5"/>
  <c r="N2105" i="5"/>
  <c r="N2106" i="5"/>
  <c r="N2107" i="5"/>
  <c r="N2108" i="5"/>
  <c r="N2109" i="5"/>
  <c r="N2110" i="5"/>
  <c r="N2111" i="5"/>
  <c r="N2112" i="5"/>
  <c r="N2113" i="5"/>
  <c r="N2114" i="5"/>
  <c r="N2115" i="5"/>
  <c r="O2115" i="5" s="1"/>
  <c r="N2116" i="5"/>
  <c r="N2117" i="5"/>
  <c r="N2118" i="5"/>
  <c r="N2119" i="5"/>
  <c r="N2120" i="5"/>
  <c r="N2121" i="5"/>
  <c r="N2122" i="5"/>
  <c r="N2123" i="5"/>
  <c r="N2124" i="5"/>
  <c r="N2125" i="5"/>
  <c r="N2126" i="5"/>
  <c r="N2127" i="5"/>
  <c r="N2128" i="5"/>
  <c r="N2129" i="5"/>
  <c r="N2130" i="5"/>
  <c r="N2131" i="5"/>
  <c r="N2132" i="5"/>
  <c r="N2133" i="5"/>
  <c r="N2134" i="5"/>
  <c r="N2135" i="5"/>
  <c r="N2136" i="5"/>
  <c r="N2137" i="5"/>
  <c r="N2138" i="5"/>
  <c r="N2139" i="5"/>
  <c r="N2140" i="5"/>
  <c r="N2141" i="5"/>
  <c r="N2142" i="5"/>
  <c r="N2143" i="5"/>
  <c r="N2144" i="5"/>
  <c r="N2145" i="5"/>
  <c r="N2146" i="5"/>
  <c r="N2147" i="5"/>
  <c r="N2148" i="5"/>
  <c r="N2149" i="5"/>
  <c r="N2150" i="5"/>
  <c r="N2151" i="5"/>
  <c r="N2152" i="5"/>
  <c r="N2153" i="5"/>
  <c r="N2154" i="5"/>
  <c r="N2155" i="5"/>
  <c r="N2156" i="5"/>
  <c r="N2157" i="5"/>
  <c r="N2158" i="5"/>
  <c r="N2159" i="5"/>
  <c r="N2160" i="5"/>
  <c r="N2161" i="5"/>
  <c r="N2162" i="5"/>
  <c r="N2163" i="5"/>
  <c r="N2164" i="5"/>
  <c r="N2165" i="5"/>
  <c r="N2166" i="5"/>
  <c r="N2167" i="5"/>
  <c r="N2168" i="5"/>
  <c r="N2169" i="5"/>
  <c r="N2170" i="5"/>
  <c r="N2171" i="5"/>
  <c r="N2172" i="5"/>
  <c r="N2173" i="5"/>
  <c r="N2174" i="5"/>
  <c r="N2175" i="5"/>
  <c r="N2176" i="5"/>
  <c r="N2177" i="5"/>
  <c r="N2178" i="5"/>
  <c r="L2" i="5"/>
  <c r="M2" i="5" s="1"/>
  <c r="L3" i="5"/>
  <c r="M3" i="5" s="1"/>
  <c r="L4" i="5"/>
  <c r="L5" i="5"/>
  <c r="L6" i="5"/>
  <c r="L7" i="5"/>
  <c r="L8" i="5"/>
  <c r="L9" i="5"/>
  <c r="L10" i="5"/>
  <c r="M10" i="5" s="1"/>
  <c r="L11" i="5"/>
  <c r="L12" i="5"/>
  <c r="L13" i="5"/>
  <c r="L14" i="5"/>
  <c r="L15" i="5"/>
  <c r="L16" i="5"/>
  <c r="L17" i="5"/>
  <c r="M17" i="5" s="1"/>
  <c r="L18" i="5"/>
  <c r="L19" i="5"/>
  <c r="L20" i="5"/>
  <c r="L21" i="5"/>
  <c r="L22" i="5"/>
  <c r="L23" i="5"/>
  <c r="L24" i="5"/>
  <c r="M24" i="5" s="1"/>
  <c r="L25" i="5"/>
  <c r="L26" i="5"/>
  <c r="L27" i="5"/>
  <c r="L28" i="5"/>
  <c r="L29" i="5"/>
  <c r="L30" i="5"/>
  <c r="L31" i="5"/>
  <c r="M31" i="5" s="1"/>
  <c r="L32" i="5"/>
  <c r="L33" i="5"/>
  <c r="L34" i="5"/>
  <c r="L35" i="5"/>
  <c r="L36" i="5"/>
  <c r="L37" i="5"/>
  <c r="L38" i="5"/>
  <c r="M38" i="5" s="1"/>
  <c r="L39" i="5"/>
  <c r="L40" i="5"/>
  <c r="L41" i="5"/>
  <c r="L42" i="5"/>
  <c r="L43" i="5"/>
  <c r="L44" i="5"/>
  <c r="L45" i="5"/>
  <c r="M45" i="5" s="1"/>
  <c r="L46" i="5"/>
  <c r="L47" i="5"/>
  <c r="L48" i="5"/>
  <c r="L49" i="5"/>
  <c r="L50" i="5"/>
  <c r="L51" i="5"/>
  <c r="L52" i="5"/>
  <c r="M52" i="5" s="1"/>
  <c r="L53" i="5"/>
  <c r="L54" i="5"/>
  <c r="L55" i="5"/>
  <c r="L56" i="5"/>
  <c r="L57" i="5"/>
  <c r="L58" i="5"/>
  <c r="L59" i="5"/>
  <c r="M59" i="5" s="1"/>
  <c r="L60" i="5"/>
  <c r="L61" i="5"/>
  <c r="L62" i="5"/>
  <c r="L63" i="5"/>
  <c r="L64" i="5"/>
  <c r="L65" i="5"/>
  <c r="L66" i="5"/>
  <c r="M66" i="5" s="1"/>
  <c r="L67" i="5"/>
  <c r="M67" i="5" s="1"/>
  <c r="L68" i="5"/>
  <c r="L69" i="5"/>
  <c r="L70" i="5"/>
  <c r="L71" i="5"/>
  <c r="L72" i="5"/>
  <c r="L73" i="5"/>
  <c r="L74" i="5"/>
  <c r="M74" i="5" s="1"/>
  <c r="L75" i="5"/>
  <c r="L76" i="5"/>
  <c r="L77" i="5"/>
  <c r="L78" i="5"/>
  <c r="L79" i="5"/>
  <c r="L80" i="5"/>
  <c r="L81" i="5"/>
  <c r="M81" i="5" s="1"/>
  <c r="L82" i="5"/>
  <c r="L83" i="5"/>
  <c r="L84" i="5"/>
  <c r="L85" i="5"/>
  <c r="L86" i="5"/>
  <c r="L87" i="5"/>
  <c r="L88" i="5"/>
  <c r="M88" i="5" s="1"/>
  <c r="L89" i="5"/>
  <c r="L90" i="5"/>
  <c r="L91" i="5"/>
  <c r="L92" i="5"/>
  <c r="L93" i="5"/>
  <c r="L94" i="5"/>
  <c r="L95" i="5"/>
  <c r="M95" i="5" s="1"/>
  <c r="L96" i="5"/>
  <c r="L97" i="5"/>
  <c r="L98" i="5"/>
  <c r="L99" i="5"/>
  <c r="L100" i="5"/>
  <c r="L101" i="5"/>
  <c r="L102" i="5"/>
  <c r="M102" i="5" s="1"/>
  <c r="L103" i="5"/>
  <c r="L104" i="5"/>
  <c r="L105" i="5"/>
  <c r="L106" i="5"/>
  <c r="L107" i="5"/>
  <c r="L108" i="5"/>
  <c r="L109" i="5"/>
  <c r="M109" i="5" s="1"/>
  <c r="L110" i="5"/>
  <c r="L111" i="5"/>
  <c r="L112" i="5"/>
  <c r="L113" i="5"/>
  <c r="L114" i="5"/>
  <c r="L115" i="5"/>
  <c r="L116" i="5"/>
  <c r="M116" i="5" s="1"/>
  <c r="L117" i="5"/>
  <c r="L118" i="5"/>
  <c r="L119" i="5"/>
  <c r="L120" i="5"/>
  <c r="L121" i="5"/>
  <c r="L122" i="5"/>
  <c r="L123" i="5"/>
  <c r="M123" i="5" s="1"/>
  <c r="L124" i="5"/>
  <c r="L125" i="5"/>
  <c r="L126" i="5"/>
  <c r="L127" i="5"/>
  <c r="L128" i="5"/>
  <c r="L129" i="5"/>
  <c r="L130" i="5"/>
  <c r="M130" i="5" s="1"/>
  <c r="L131" i="5"/>
  <c r="M131" i="5" s="1"/>
  <c r="L132" i="5"/>
  <c r="L133" i="5"/>
  <c r="L134" i="5"/>
  <c r="L135" i="5"/>
  <c r="L136" i="5"/>
  <c r="L137" i="5"/>
  <c r="L138" i="5"/>
  <c r="M138" i="5" s="1"/>
  <c r="L139" i="5"/>
  <c r="L140" i="5"/>
  <c r="L141" i="5"/>
  <c r="L142" i="5"/>
  <c r="L143" i="5"/>
  <c r="L144" i="5"/>
  <c r="L145" i="5"/>
  <c r="M145" i="5" s="1"/>
  <c r="L146" i="5"/>
  <c r="L147" i="5"/>
  <c r="L148" i="5"/>
  <c r="L149" i="5"/>
  <c r="L150" i="5"/>
  <c r="L151" i="5"/>
  <c r="L152" i="5"/>
  <c r="M152" i="5" s="1"/>
  <c r="L153" i="5"/>
  <c r="L154" i="5"/>
  <c r="L155" i="5"/>
  <c r="L156" i="5"/>
  <c r="L157" i="5"/>
  <c r="L158" i="5"/>
  <c r="L159" i="5"/>
  <c r="M159" i="5" s="1"/>
  <c r="L160" i="5"/>
  <c r="L161" i="5"/>
  <c r="L162" i="5"/>
  <c r="L163" i="5"/>
  <c r="L164" i="5"/>
  <c r="L165" i="5"/>
  <c r="L166" i="5"/>
  <c r="M166" i="5" s="1"/>
  <c r="L167" i="5"/>
  <c r="L168" i="5"/>
  <c r="L169" i="5"/>
  <c r="L170" i="5"/>
  <c r="L171" i="5"/>
  <c r="L172" i="5"/>
  <c r="L173" i="5"/>
  <c r="M173" i="5" s="1"/>
  <c r="L174" i="5"/>
  <c r="L175" i="5"/>
  <c r="L176" i="5"/>
  <c r="L177" i="5"/>
  <c r="L178" i="5"/>
  <c r="L179" i="5"/>
  <c r="L180" i="5"/>
  <c r="M180" i="5" s="1"/>
  <c r="L181" i="5"/>
  <c r="L182" i="5"/>
  <c r="L183" i="5"/>
  <c r="L184" i="5"/>
  <c r="L185" i="5"/>
  <c r="L186" i="5"/>
  <c r="L187" i="5"/>
  <c r="M187" i="5" s="1"/>
  <c r="L188" i="5"/>
  <c r="L189" i="5"/>
  <c r="L190" i="5"/>
  <c r="L191" i="5"/>
  <c r="L192" i="5"/>
  <c r="L193" i="5"/>
  <c r="L194" i="5"/>
  <c r="M194" i="5" s="1"/>
  <c r="L195" i="5"/>
  <c r="M195" i="5" s="1"/>
  <c r="L196" i="5"/>
  <c r="L197" i="5"/>
  <c r="L198" i="5"/>
  <c r="L199" i="5"/>
  <c r="L200" i="5"/>
  <c r="L201" i="5"/>
  <c r="L202" i="5"/>
  <c r="M202" i="5" s="1"/>
  <c r="L203" i="5"/>
  <c r="L204" i="5"/>
  <c r="L205" i="5"/>
  <c r="L206" i="5"/>
  <c r="L207" i="5"/>
  <c r="L208" i="5"/>
  <c r="L209" i="5"/>
  <c r="M209" i="5" s="1"/>
  <c r="L210" i="5"/>
  <c r="L211" i="5"/>
  <c r="L212" i="5"/>
  <c r="L213" i="5"/>
  <c r="L214" i="5"/>
  <c r="L215" i="5"/>
  <c r="L216" i="5"/>
  <c r="M216" i="5" s="1"/>
  <c r="L217" i="5"/>
  <c r="L218" i="5"/>
  <c r="L219" i="5"/>
  <c r="L220" i="5"/>
  <c r="L221" i="5"/>
  <c r="L222" i="5"/>
  <c r="L223" i="5"/>
  <c r="M223" i="5" s="1"/>
  <c r="L224" i="5"/>
  <c r="L225" i="5"/>
  <c r="L226" i="5"/>
  <c r="L227" i="5"/>
  <c r="L228" i="5"/>
  <c r="L229" i="5"/>
  <c r="L230" i="5"/>
  <c r="M230" i="5" s="1"/>
  <c r="L231" i="5"/>
  <c r="L232" i="5"/>
  <c r="L233" i="5"/>
  <c r="L234" i="5"/>
  <c r="L235" i="5"/>
  <c r="L236" i="5"/>
  <c r="L237" i="5"/>
  <c r="M237" i="5" s="1"/>
  <c r="L238" i="5"/>
  <c r="L239" i="5"/>
  <c r="L240" i="5"/>
  <c r="L241" i="5"/>
  <c r="L242" i="5"/>
  <c r="L243" i="5"/>
  <c r="L244" i="5"/>
  <c r="M244" i="5" s="1"/>
  <c r="L245" i="5"/>
  <c r="L246" i="5"/>
  <c r="L247" i="5"/>
  <c r="L248" i="5"/>
  <c r="L249" i="5"/>
  <c r="L250" i="5"/>
  <c r="L251" i="5"/>
  <c r="M251" i="5" s="1"/>
  <c r="L252" i="5"/>
  <c r="L253" i="5"/>
  <c r="L254" i="5"/>
  <c r="L255" i="5"/>
  <c r="L256" i="5"/>
  <c r="L257" i="5"/>
  <c r="L258" i="5"/>
  <c r="M258" i="5" s="1"/>
  <c r="L259" i="5"/>
  <c r="M259" i="5" s="1"/>
  <c r="L260" i="5"/>
  <c r="L261" i="5"/>
  <c r="L262" i="5"/>
  <c r="L263" i="5"/>
  <c r="L264" i="5"/>
  <c r="L265" i="5"/>
  <c r="L266" i="5"/>
  <c r="M266" i="5" s="1"/>
  <c r="L267" i="5"/>
  <c r="L268" i="5"/>
  <c r="L269" i="5"/>
  <c r="L270" i="5"/>
  <c r="L271" i="5"/>
  <c r="L272" i="5"/>
  <c r="L273" i="5"/>
  <c r="M273" i="5" s="1"/>
  <c r="L274" i="5"/>
  <c r="L275" i="5"/>
  <c r="L276" i="5"/>
  <c r="L277" i="5"/>
  <c r="L278" i="5"/>
  <c r="L279" i="5"/>
  <c r="L280" i="5"/>
  <c r="M280" i="5" s="1"/>
  <c r="L281" i="5"/>
  <c r="L282" i="5"/>
  <c r="L283" i="5"/>
  <c r="L284" i="5"/>
  <c r="L285" i="5"/>
  <c r="L286" i="5"/>
  <c r="L287" i="5"/>
  <c r="M287" i="5" s="1"/>
  <c r="L288" i="5"/>
  <c r="L289" i="5"/>
  <c r="L290" i="5"/>
  <c r="L291" i="5"/>
  <c r="L292" i="5"/>
  <c r="L293" i="5"/>
  <c r="L294" i="5"/>
  <c r="M294" i="5" s="1"/>
  <c r="L295" i="5"/>
  <c r="L296" i="5"/>
  <c r="L297" i="5"/>
  <c r="L298" i="5"/>
  <c r="L299" i="5"/>
  <c r="L300" i="5"/>
  <c r="L301" i="5"/>
  <c r="M301" i="5" s="1"/>
  <c r="L302" i="5"/>
  <c r="L303" i="5"/>
  <c r="L304" i="5"/>
  <c r="L305" i="5"/>
  <c r="L306" i="5"/>
  <c r="L307" i="5"/>
  <c r="L308" i="5"/>
  <c r="M308" i="5" s="1"/>
  <c r="L309" i="5"/>
  <c r="L310" i="5"/>
  <c r="L311" i="5"/>
  <c r="L312" i="5"/>
  <c r="L313" i="5"/>
  <c r="L314" i="5"/>
  <c r="L315" i="5"/>
  <c r="M315" i="5" s="1"/>
  <c r="L316" i="5"/>
  <c r="L317" i="5"/>
  <c r="L318" i="5"/>
  <c r="L319" i="5"/>
  <c r="L320" i="5"/>
  <c r="L321" i="5"/>
  <c r="L322" i="5"/>
  <c r="M322" i="5" s="1"/>
  <c r="L323" i="5"/>
  <c r="M323" i="5" s="1"/>
  <c r="L324" i="5"/>
  <c r="L325" i="5"/>
  <c r="L326" i="5"/>
  <c r="L327" i="5"/>
  <c r="L328" i="5"/>
  <c r="L329" i="5"/>
  <c r="L330" i="5"/>
  <c r="M330" i="5" s="1"/>
  <c r="L331" i="5"/>
  <c r="L332" i="5"/>
  <c r="L333" i="5"/>
  <c r="L334" i="5"/>
  <c r="L335" i="5"/>
  <c r="L336" i="5"/>
  <c r="L337" i="5"/>
  <c r="M337" i="5" s="1"/>
  <c r="L338" i="5"/>
  <c r="L339" i="5"/>
  <c r="L340" i="5"/>
  <c r="L341" i="5"/>
  <c r="L342" i="5"/>
  <c r="L343" i="5"/>
  <c r="L344" i="5"/>
  <c r="M344" i="5" s="1"/>
  <c r="L345" i="5"/>
  <c r="L346" i="5"/>
  <c r="L347" i="5"/>
  <c r="L348" i="5"/>
  <c r="L349" i="5"/>
  <c r="L350" i="5"/>
  <c r="L351" i="5"/>
  <c r="M351" i="5" s="1"/>
  <c r="L352" i="5"/>
  <c r="L353" i="5"/>
  <c r="L354" i="5"/>
  <c r="L355" i="5"/>
  <c r="L356" i="5"/>
  <c r="L357" i="5"/>
  <c r="L358" i="5"/>
  <c r="M358" i="5" s="1"/>
  <c r="L359" i="5"/>
  <c r="L360" i="5"/>
  <c r="L361" i="5"/>
  <c r="L362" i="5"/>
  <c r="L363" i="5"/>
  <c r="L364" i="5"/>
  <c r="L365" i="5"/>
  <c r="M365" i="5" s="1"/>
  <c r="L366" i="5"/>
  <c r="L367" i="5"/>
  <c r="L368" i="5"/>
  <c r="L369" i="5"/>
  <c r="L370" i="5"/>
  <c r="L371" i="5"/>
  <c r="L372" i="5"/>
  <c r="M372" i="5" s="1"/>
  <c r="L373" i="5"/>
  <c r="L374" i="5"/>
  <c r="L375" i="5"/>
  <c r="L376" i="5"/>
  <c r="L377" i="5"/>
  <c r="L378" i="5"/>
  <c r="L379" i="5"/>
  <c r="M379" i="5" s="1"/>
  <c r="L380" i="5"/>
  <c r="L381" i="5"/>
  <c r="L382" i="5"/>
  <c r="L383" i="5"/>
  <c r="L384" i="5"/>
  <c r="L385" i="5"/>
  <c r="L386" i="5"/>
  <c r="M386" i="5" s="1"/>
  <c r="L387" i="5"/>
  <c r="M387" i="5" s="1"/>
  <c r="L388" i="5"/>
  <c r="L389" i="5"/>
  <c r="L390" i="5"/>
  <c r="L391" i="5"/>
  <c r="L392" i="5"/>
  <c r="L393" i="5"/>
  <c r="L394" i="5"/>
  <c r="M394" i="5" s="1"/>
  <c r="L395" i="5"/>
  <c r="L396" i="5"/>
  <c r="L397" i="5"/>
  <c r="L398" i="5"/>
  <c r="L399" i="5"/>
  <c r="L400" i="5"/>
  <c r="L401" i="5"/>
  <c r="M401" i="5" s="1"/>
  <c r="L402" i="5"/>
  <c r="L403" i="5"/>
  <c r="L404" i="5"/>
  <c r="L405" i="5"/>
  <c r="L406" i="5"/>
  <c r="L407" i="5"/>
  <c r="L408" i="5"/>
  <c r="M408" i="5" s="1"/>
  <c r="L409" i="5"/>
  <c r="L410" i="5"/>
  <c r="L411" i="5"/>
  <c r="L412" i="5"/>
  <c r="L413" i="5"/>
  <c r="L414" i="5"/>
  <c r="L415" i="5"/>
  <c r="M415" i="5" s="1"/>
  <c r="L416" i="5"/>
  <c r="L417" i="5"/>
  <c r="L418" i="5"/>
  <c r="L419" i="5"/>
  <c r="L420" i="5"/>
  <c r="L421" i="5"/>
  <c r="L422" i="5"/>
  <c r="M422" i="5" s="1"/>
  <c r="L423" i="5"/>
  <c r="L424" i="5"/>
  <c r="L425" i="5"/>
  <c r="L426" i="5"/>
  <c r="L427" i="5"/>
  <c r="L428" i="5"/>
  <c r="L429" i="5"/>
  <c r="M429" i="5" s="1"/>
  <c r="L430" i="5"/>
  <c r="L431" i="5"/>
  <c r="L432" i="5"/>
  <c r="L433" i="5"/>
  <c r="L434" i="5"/>
  <c r="L435" i="5"/>
  <c r="L436" i="5"/>
  <c r="M436" i="5" s="1"/>
  <c r="L437" i="5"/>
  <c r="L438" i="5"/>
  <c r="L439" i="5"/>
  <c r="L440" i="5"/>
  <c r="L441" i="5"/>
  <c r="L442" i="5"/>
  <c r="L443" i="5"/>
  <c r="M443" i="5" s="1"/>
  <c r="L444" i="5"/>
  <c r="L445" i="5"/>
  <c r="L446" i="5"/>
  <c r="L447" i="5"/>
  <c r="L448" i="5"/>
  <c r="L449" i="5"/>
  <c r="L450" i="5"/>
  <c r="M450" i="5" s="1"/>
  <c r="L451" i="5"/>
  <c r="M451" i="5" s="1"/>
  <c r="L452" i="5"/>
  <c r="L453" i="5"/>
  <c r="L454" i="5"/>
  <c r="L455" i="5"/>
  <c r="L456" i="5"/>
  <c r="L457" i="5"/>
  <c r="L458" i="5"/>
  <c r="M458" i="5" s="1"/>
  <c r="L459" i="5"/>
  <c r="L460" i="5"/>
  <c r="L461" i="5"/>
  <c r="L462" i="5"/>
  <c r="L463" i="5"/>
  <c r="L464" i="5"/>
  <c r="L465" i="5"/>
  <c r="M465" i="5" s="1"/>
  <c r="L466" i="5"/>
  <c r="L467" i="5"/>
  <c r="L468" i="5"/>
  <c r="L469" i="5"/>
  <c r="L470" i="5"/>
  <c r="L471" i="5"/>
  <c r="L472" i="5"/>
  <c r="M472" i="5" s="1"/>
  <c r="L473" i="5"/>
  <c r="L474" i="5"/>
  <c r="L475" i="5"/>
  <c r="L476" i="5"/>
  <c r="L477" i="5"/>
  <c r="L478" i="5"/>
  <c r="L479" i="5"/>
  <c r="M479" i="5" s="1"/>
  <c r="L480" i="5"/>
  <c r="L481" i="5"/>
  <c r="L482" i="5"/>
  <c r="L483" i="5"/>
  <c r="L484" i="5"/>
  <c r="L485" i="5"/>
  <c r="L486" i="5"/>
  <c r="M486" i="5" s="1"/>
  <c r="L487" i="5"/>
  <c r="L488" i="5"/>
  <c r="L489" i="5"/>
  <c r="L490" i="5"/>
  <c r="L491" i="5"/>
  <c r="L492" i="5"/>
  <c r="L493" i="5"/>
  <c r="M493" i="5" s="1"/>
  <c r="L494" i="5"/>
  <c r="L495" i="5"/>
  <c r="L496" i="5"/>
  <c r="L497" i="5"/>
  <c r="L498" i="5"/>
  <c r="L499" i="5"/>
  <c r="L500" i="5"/>
  <c r="M500" i="5" s="1"/>
  <c r="L501" i="5"/>
  <c r="L502" i="5"/>
  <c r="L503" i="5"/>
  <c r="L504" i="5"/>
  <c r="L505" i="5"/>
  <c r="L506" i="5"/>
  <c r="L507" i="5"/>
  <c r="M507" i="5" s="1"/>
  <c r="L508" i="5"/>
  <c r="L509" i="5"/>
  <c r="L510" i="5"/>
  <c r="L511" i="5"/>
  <c r="L512" i="5"/>
  <c r="L513" i="5"/>
  <c r="L514" i="5"/>
  <c r="M514" i="5" s="1"/>
  <c r="L515" i="5"/>
  <c r="M515" i="5" s="1"/>
  <c r="L516" i="5"/>
  <c r="L517" i="5"/>
  <c r="L518" i="5"/>
  <c r="L519" i="5"/>
  <c r="L520" i="5"/>
  <c r="L521" i="5"/>
  <c r="L522" i="5"/>
  <c r="M522" i="5" s="1"/>
  <c r="L523" i="5"/>
  <c r="L524" i="5"/>
  <c r="L525" i="5"/>
  <c r="L526" i="5"/>
  <c r="L527" i="5"/>
  <c r="L528" i="5"/>
  <c r="L529" i="5"/>
  <c r="M529" i="5" s="1"/>
  <c r="L530" i="5"/>
  <c r="L531" i="5"/>
  <c r="L532" i="5"/>
  <c r="L533" i="5"/>
  <c r="L534" i="5"/>
  <c r="L535" i="5"/>
  <c r="L536" i="5"/>
  <c r="M536" i="5" s="1"/>
  <c r="L537" i="5"/>
  <c r="L538" i="5"/>
  <c r="L539" i="5"/>
  <c r="L540" i="5"/>
  <c r="L541" i="5"/>
  <c r="L542" i="5"/>
  <c r="L543" i="5"/>
  <c r="M543" i="5" s="1"/>
  <c r="L544" i="5"/>
  <c r="L545" i="5"/>
  <c r="L546" i="5"/>
  <c r="L547" i="5"/>
  <c r="L548" i="5"/>
  <c r="L549" i="5"/>
  <c r="L550" i="5"/>
  <c r="M550" i="5" s="1"/>
  <c r="L551" i="5"/>
  <c r="L552" i="5"/>
  <c r="L553" i="5"/>
  <c r="L554" i="5"/>
  <c r="L555" i="5"/>
  <c r="L556" i="5"/>
  <c r="L557" i="5"/>
  <c r="M557" i="5" s="1"/>
  <c r="L558" i="5"/>
  <c r="L559" i="5"/>
  <c r="L560" i="5"/>
  <c r="L561" i="5"/>
  <c r="L562" i="5"/>
  <c r="L563" i="5"/>
  <c r="L564" i="5"/>
  <c r="M564" i="5" s="1"/>
  <c r="L565" i="5"/>
  <c r="L566" i="5"/>
  <c r="L567" i="5"/>
  <c r="L568" i="5"/>
  <c r="L569" i="5"/>
  <c r="L570" i="5"/>
  <c r="L571" i="5"/>
  <c r="M571" i="5" s="1"/>
  <c r="L572" i="5"/>
  <c r="L573" i="5"/>
  <c r="L574" i="5"/>
  <c r="L575" i="5"/>
  <c r="L576" i="5"/>
  <c r="L577" i="5"/>
  <c r="L578" i="5"/>
  <c r="M578" i="5" s="1"/>
  <c r="L579" i="5"/>
  <c r="M579" i="5" s="1"/>
  <c r="L580" i="5"/>
  <c r="L581" i="5"/>
  <c r="L582" i="5"/>
  <c r="L583" i="5"/>
  <c r="L584" i="5"/>
  <c r="L585" i="5"/>
  <c r="L586" i="5"/>
  <c r="M586" i="5" s="1"/>
  <c r="L587" i="5"/>
  <c r="L588" i="5"/>
  <c r="L589" i="5"/>
  <c r="L590" i="5"/>
  <c r="L591" i="5"/>
  <c r="L592" i="5"/>
  <c r="L593" i="5"/>
  <c r="M593" i="5" s="1"/>
  <c r="L594" i="5"/>
  <c r="L595" i="5"/>
  <c r="L596" i="5"/>
  <c r="L597" i="5"/>
  <c r="L598" i="5"/>
  <c r="L599" i="5"/>
  <c r="L600" i="5"/>
  <c r="M600" i="5" s="1"/>
  <c r="L601" i="5"/>
  <c r="L602" i="5"/>
  <c r="L603" i="5"/>
  <c r="L604" i="5"/>
  <c r="L605" i="5"/>
  <c r="L606" i="5"/>
  <c r="L607" i="5"/>
  <c r="M607" i="5" s="1"/>
  <c r="L608" i="5"/>
  <c r="L609" i="5"/>
  <c r="L610" i="5"/>
  <c r="L611" i="5"/>
  <c r="L612" i="5"/>
  <c r="L613" i="5"/>
  <c r="L614" i="5"/>
  <c r="M614" i="5" s="1"/>
  <c r="L615" i="5"/>
  <c r="L616" i="5"/>
  <c r="L617" i="5"/>
  <c r="L618" i="5"/>
  <c r="L619" i="5"/>
  <c r="L620" i="5"/>
  <c r="L621" i="5"/>
  <c r="M621" i="5" s="1"/>
  <c r="L622" i="5"/>
  <c r="L623" i="5"/>
  <c r="L624" i="5"/>
  <c r="L625" i="5"/>
  <c r="L626" i="5"/>
  <c r="L627" i="5"/>
  <c r="L628" i="5"/>
  <c r="M628" i="5" s="1"/>
  <c r="L629" i="5"/>
  <c r="L630" i="5"/>
  <c r="L631" i="5"/>
  <c r="L632" i="5"/>
  <c r="L633" i="5"/>
  <c r="L634" i="5"/>
  <c r="L635" i="5"/>
  <c r="M635" i="5" s="1"/>
  <c r="L636" i="5"/>
  <c r="L637" i="5"/>
  <c r="L638" i="5"/>
  <c r="L639" i="5"/>
  <c r="L640" i="5"/>
  <c r="L641" i="5"/>
  <c r="L642" i="5"/>
  <c r="M642" i="5" s="1"/>
  <c r="L643" i="5"/>
  <c r="M643" i="5" s="1"/>
  <c r="L644" i="5"/>
  <c r="L645" i="5"/>
  <c r="L646" i="5"/>
  <c r="L647" i="5"/>
  <c r="L648" i="5"/>
  <c r="L649" i="5"/>
  <c r="L650" i="5"/>
  <c r="M650" i="5" s="1"/>
  <c r="L651" i="5"/>
  <c r="L652" i="5"/>
  <c r="L653" i="5"/>
  <c r="L654" i="5"/>
  <c r="L655" i="5"/>
  <c r="L656" i="5"/>
  <c r="L657" i="5"/>
  <c r="M657" i="5" s="1"/>
  <c r="L658" i="5"/>
  <c r="L659" i="5"/>
  <c r="L660" i="5"/>
  <c r="L661" i="5"/>
  <c r="L662" i="5"/>
  <c r="L663" i="5"/>
  <c r="L664" i="5"/>
  <c r="M664" i="5" s="1"/>
  <c r="L665" i="5"/>
  <c r="L666" i="5"/>
  <c r="L667" i="5"/>
  <c r="L668" i="5"/>
  <c r="L669" i="5"/>
  <c r="L670" i="5"/>
  <c r="L671" i="5"/>
  <c r="M671" i="5" s="1"/>
  <c r="L672" i="5"/>
  <c r="L673" i="5"/>
  <c r="L674" i="5"/>
  <c r="L675" i="5"/>
  <c r="L676" i="5"/>
  <c r="L677" i="5"/>
  <c r="L678" i="5"/>
  <c r="M678" i="5" s="1"/>
  <c r="L679" i="5"/>
  <c r="L680" i="5"/>
  <c r="L681" i="5"/>
  <c r="L682" i="5"/>
  <c r="L683" i="5"/>
  <c r="L684" i="5"/>
  <c r="L685" i="5"/>
  <c r="M685" i="5" s="1"/>
  <c r="L686" i="5"/>
  <c r="L687" i="5"/>
  <c r="L688" i="5"/>
  <c r="L689" i="5"/>
  <c r="L690" i="5"/>
  <c r="L691" i="5"/>
  <c r="L692" i="5"/>
  <c r="M692" i="5" s="1"/>
  <c r="L693" i="5"/>
  <c r="L694" i="5"/>
  <c r="L695" i="5"/>
  <c r="L696" i="5"/>
  <c r="L697" i="5"/>
  <c r="L698" i="5"/>
  <c r="L699" i="5"/>
  <c r="M699" i="5" s="1"/>
  <c r="L700" i="5"/>
  <c r="L701" i="5"/>
  <c r="L702" i="5"/>
  <c r="L703" i="5"/>
  <c r="L704" i="5"/>
  <c r="L705" i="5"/>
  <c r="L706" i="5"/>
  <c r="M706" i="5" s="1"/>
  <c r="L707" i="5"/>
  <c r="M707" i="5" s="1"/>
  <c r="L708" i="5"/>
  <c r="L709" i="5"/>
  <c r="L710" i="5"/>
  <c r="L711" i="5"/>
  <c r="L712" i="5"/>
  <c r="L713" i="5"/>
  <c r="L714" i="5"/>
  <c r="M714" i="5" s="1"/>
  <c r="L715" i="5"/>
  <c r="M715" i="5" s="1"/>
  <c r="L716" i="5"/>
  <c r="L717" i="5"/>
  <c r="L718" i="5"/>
  <c r="L719" i="5"/>
  <c r="L720" i="5"/>
  <c r="L721" i="5"/>
  <c r="L722" i="5"/>
  <c r="M722" i="5" s="1"/>
  <c r="L723" i="5"/>
  <c r="L724" i="5"/>
  <c r="L725" i="5"/>
  <c r="L726" i="5"/>
  <c r="L727" i="5"/>
  <c r="L728" i="5"/>
  <c r="L729" i="5"/>
  <c r="M729" i="5" s="1"/>
  <c r="L730" i="5"/>
  <c r="L731" i="5"/>
  <c r="L732" i="5"/>
  <c r="L733" i="5"/>
  <c r="L734" i="5"/>
  <c r="L735" i="5"/>
  <c r="L736" i="5"/>
  <c r="M736" i="5" s="1"/>
  <c r="L737" i="5"/>
  <c r="L738" i="5"/>
  <c r="L739" i="5"/>
  <c r="L740" i="5"/>
  <c r="L741" i="5"/>
  <c r="L742" i="5"/>
  <c r="L743" i="5"/>
  <c r="M743" i="5" s="1"/>
  <c r="L744" i="5"/>
  <c r="L745" i="5"/>
  <c r="L746" i="5"/>
  <c r="L747" i="5"/>
  <c r="L748" i="5"/>
  <c r="L749" i="5"/>
  <c r="L750" i="5"/>
  <c r="M750" i="5" s="1"/>
  <c r="L751" i="5"/>
  <c r="L752" i="5"/>
  <c r="L753" i="5"/>
  <c r="L754" i="5"/>
  <c r="L755" i="5"/>
  <c r="L756" i="5"/>
  <c r="L757" i="5"/>
  <c r="M757" i="5" s="1"/>
  <c r="L758" i="5"/>
  <c r="L759" i="5"/>
  <c r="L760" i="5"/>
  <c r="L761" i="5"/>
  <c r="L762" i="5"/>
  <c r="L763" i="5"/>
  <c r="L764" i="5"/>
  <c r="M764" i="5" s="1"/>
  <c r="L765" i="5"/>
  <c r="L766" i="5"/>
  <c r="L767" i="5"/>
  <c r="L768" i="5"/>
  <c r="L769" i="5"/>
  <c r="L770" i="5"/>
  <c r="L771" i="5"/>
  <c r="M771" i="5" s="1"/>
  <c r="L772" i="5"/>
  <c r="L773" i="5"/>
  <c r="L774" i="5"/>
  <c r="L775" i="5"/>
  <c r="L776" i="5"/>
  <c r="L777" i="5"/>
  <c r="L778" i="5"/>
  <c r="M778" i="5" s="1"/>
  <c r="L779" i="5"/>
  <c r="M779" i="5" s="1"/>
  <c r="L780" i="5"/>
  <c r="L781" i="5"/>
  <c r="L782" i="5"/>
  <c r="L783" i="5"/>
  <c r="L784" i="5"/>
  <c r="L785" i="5"/>
  <c r="L786" i="5"/>
  <c r="M786" i="5" s="1"/>
  <c r="L787" i="5"/>
  <c r="L788" i="5"/>
  <c r="L789" i="5"/>
  <c r="L790" i="5"/>
  <c r="L791" i="5"/>
  <c r="L792" i="5"/>
  <c r="L793" i="5"/>
  <c r="M793" i="5" s="1"/>
  <c r="L794" i="5"/>
  <c r="L795" i="5"/>
  <c r="L796" i="5"/>
  <c r="L797" i="5"/>
  <c r="L798" i="5"/>
  <c r="L799" i="5"/>
  <c r="L800" i="5"/>
  <c r="M800" i="5" s="1"/>
  <c r="L801" i="5"/>
  <c r="L802" i="5"/>
  <c r="L803" i="5"/>
  <c r="L804" i="5"/>
  <c r="L805" i="5"/>
  <c r="L806" i="5"/>
  <c r="L807" i="5"/>
  <c r="M807" i="5" s="1"/>
  <c r="L808" i="5"/>
  <c r="L809" i="5"/>
  <c r="L810" i="5"/>
  <c r="L811" i="5"/>
  <c r="L812" i="5"/>
  <c r="L813" i="5"/>
  <c r="L814" i="5"/>
  <c r="M814" i="5" s="1"/>
  <c r="L815" i="5"/>
  <c r="L816" i="5"/>
  <c r="L817" i="5"/>
  <c r="L818" i="5"/>
  <c r="L819" i="5"/>
  <c r="L820" i="5"/>
  <c r="L821" i="5"/>
  <c r="M821" i="5" s="1"/>
  <c r="L822" i="5"/>
  <c r="L823" i="5"/>
  <c r="L824" i="5"/>
  <c r="L825" i="5"/>
  <c r="L826" i="5"/>
  <c r="L827" i="5"/>
  <c r="L828" i="5"/>
  <c r="M828" i="5" s="1"/>
  <c r="L829" i="5"/>
  <c r="L830" i="5"/>
  <c r="L831" i="5"/>
  <c r="L832" i="5"/>
  <c r="L833" i="5"/>
  <c r="L834" i="5"/>
  <c r="L835" i="5"/>
  <c r="M835" i="5" s="1"/>
  <c r="L836" i="5"/>
  <c r="L837" i="5"/>
  <c r="L838" i="5"/>
  <c r="L839" i="5"/>
  <c r="L840" i="5"/>
  <c r="L841" i="5"/>
  <c r="L842" i="5"/>
  <c r="M842" i="5" s="1"/>
  <c r="L843" i="5"/>
  <c r="M843" i="5" s="1"/>
  <c r="L844" i="5"/>
  <c r="L845" i="5"/>
  <c r="L846" i="5"/>
  <c r="L847" i="5"/>
  <c r="L848" i="5"/>
  <c r="L849" i="5"/>
  <c r="L850" i="5"/>
  <c r="M850" i="5" s="1"/>
  <c r="L851" i="5"/>
  <c r="L852" i="5"/>
  <c r="L853" i="5"/>
  <c r="L854" i="5"/>
  <c r="L855" i="5"/>
  <c r="L856" i="5"/>
  <c r="L857" i="5"/>
  <c r="M857" i="5" s="1"/>
  <c r="L858" i="5"/>
  <c r="L859" i="5"/>
  <c r="L860" i="5"/>
  <c r="L861" i="5"/>
  <c r="L862" i="5"/>
  <c r="L863" i="5"/>
  <c r="L864" i="5"/>
  <c r="M864" i="5" s="1"/>
  <c r="L865" i="5"/>
  <c r="L866" i="5"/>
  <c r="L867" i="5"/>
  <c r="L868" i="5"/>
  <c r="L869" i="5"/>
  <c r="L870" i="5"/>
  <c r="L871" i="5"/>
  <c r="M871" i="5" s="1"/>
  <c r="L872" i="5"/>
  <c r="L873" i="5"/>
  <c r="L874" i="5"/>
  <c r="L875" i="5"/>
  <c r="L876" i="5"/>
  <c r="L877" i="5"/>
  <c r="L878" i="5"/>
  <c r="M878" i="5" s="1"/>
  <c r="L879" i="5"/>
  <c r="L880" i="5"/>
  <c r="L881" i="5"/>
  <c r="L882" i="5"/>
  <c r="L883" i="5"/>
  <c r="L884" i="5"/>
  <c r="L885" i="5"/>
  <c r="M885" i="5" s="1"/>
  <c r="L886" i="5"/>
  <c r="L887" i="5"/>
  <c r="L888" i="5"/>
  <c r="L889" i="5"/>
  <c r="L890" i="5"/>
  <c r="L891" i="5"/>
  <c r="L892" i="5"/>
  <c r="M892" i="5" s="1"/>
  <c r="L893" i="5"/>
  <c r="L894" i="5"/>
  <c r="L895" i="5"/>
  <c r="L896" i="5"/>
  <c r="L897" i="5"/>
  <c r="L898" i="5"/>
  <c r="L899" i="5"/>
  <c r="M899" i="5" s="1"/>
  <c r="L900" i="5"/>
  <c r="L901" i="5"/>
  <c r="L902" i="5"/>
  <c r="L903" i="5"/>
  <c r="L904" i="5"/>
  <c r="L905" i="5"/>
  <c r="L906" i="5"/>
  <c r="M906" i="5" s="1"/>
  <c r="L907" i="5"/>
  <c r="M907" i="5" s="1"/>
  <c r="L908" i="5"/>
  <c r="L909" i="5"/>
  <c r="L910" i="5"/>
  <c r="L911" i="5"/>
  <c r="L912" i="5"/>
  <c r="L913" i="5"/>
  <c r="L914" i="5"/>
  <c r="M914" i="5" s="1"/>
  <c r="L915" i="5"/>
  <c r="L916" i="5"/>
  <c r="L917" i="5"/>
  <c r="L918" i="5"/>
  <c r="L919" i="5"/>
  <c r="L920" i="5"/>
  <c r="L921" i="5"/>
  <c r="M921" i="5" s="1"/>
  <c r="L922" i="5"/>
  <c r="L923" i="5"/>
  <c r="L924" i="5"/>
  <c r="L925" i="5"/>
  <c r="L926" i="5"/>
  <c r="L927" i="5"/>
  <c r="L928" i="5"/>
  <c r="M928" i="5" s="1"/>
  <c r="L929" i="5"/>
  <c r="L930" i="5"/>
  <c r="L931" i="5"/>
  <c r="L932" i="5"/>
  <c r="L933" i="5"/>
  <c r="L934" i="5"/>
  <c r="L935" i="5"/>
  <c r="M935" i="5" s="1"/>
  <c r="L936" i="5"/>
  <c r="L937" i="5"/>
  <c r="L938" i="5"/>
  <c r="L939" i="5"/>
  <c r="L940" i="5"/>
  <c r="L941" i="5"/>
  <c r="L942" i="5"/>
  <c r="M942" i="5" s="1"/>
  <c r="L943" i="5"/>
  <c r="L944" i="5"/>
  <c r="L945" i="5"/>
  <c r="L946" i="5"/>
  <c r="L947" i="5"/>
  <c r="L948" i="5"/>
  <c r="L949" i="5"/>
  <c r="M949" i="5" s="1"/>
  <c r="L950" i="5"/>
  <c r="L951" i="5"/>
  <c r="L952" i="5"/>
  <c r="L953" i="5"/>
  <c r="L954" i="5"/>
  <c r="L955" i="5"/>
  <c r="L956" i="5"/>
  <c r="M956" i="5" s="1"/>
  <c r="L957" i="5"/>
  <c r="L958" i="5"/>
  <c r="L959" i="5"/>
  <c r="L960" i="5"/>
  <c r="L961" i="5"/>
  <c r="L962" i="5"/>
  <c r="L963" i="5"/>
  <c r="M963" i="5" s="1"/>
  <c r="L964" i="5"/>
  <c r="L965" i="5"/>
  <c r="L966" i="5"/>
  <c r="L967" i="5"/>
  <c r="L968" i="5"/>
  <c r="L969" i="5"/>
  <c r="L970" i="5"/>
  <c r="M970" i="5" s="1"/>
  <c r="L971" i="5"/>
  <c r="M971" i="5" s="1"/>
  <c r="L972" i="5"/>
  <c r="L973" i="5"/>
  <c r="L974" i="5"/>
  <c r="L975" i="5"/>
  <c r="L976" i="5"/>
  <c r="L977" i="5"/>
  <c r="L978" i="5"/>
  <c r="M978" i="5" s="1"/>
  <c r="L979" i="5"/>
  <c r="L980" i="5"/>
  <c r="L981" i="5"/>
  <c r="L982" i="5"/>
  <c r="L983" i="5"/>
  <c r="L984" i="5"/>
  <c r="L985" i="5"/>
  <c r="M985" i="5" s="1"/>
  <c r="L986" i="5"/>
  <c r="L987" i="5"/>
  <c r="L988" i="5"/>
  <c r="L989" i="5"/>
  <c r="L990" i="5"/>
  <c r="L991" i="5"/>
  <c r="L992" i="5"/>
  <c r="M992" i="5" s="1"/>
  <c r="L993" i="5"/>
  <c r="L994" i="5"/>
  <c r="L995" i="5"/>
  <c r="L996" i="5"/>
  <c r="L997" i="5"/>
  <c r="L998" i="5"/>
  <c r="L999" i="5"/>
  <c r="M999" i="5" s="1"/>
  <c r="L1000" i="5"/>
  <c r="L1001" i="5"/>
  <c r="L1002" i="5"/>
  <c r="L1003" i="5"/>
  <c r="L1004" i="5"/>
  <c r="L1005" i="5"/>
  <c r="L1006" i="5"/>
  <c r="M1006" i="5" s="1"/>
  <c r="L1007" i="5"/>
  <c r="L1008" i="5"/>
  <c r="L1009" i="5"/>
  <c r="L1010" i="5"/>
  <c r="L1011" i="5"/>
  <c r="L1012" i="5"/>
  <c r="L1013" i="5"/>
  <c r="M1013" i="5" s="1"/>
  <c r="L1014" i="5"/>
  <c r="L1015" i="5"/>
  <c r="L1016" i="5"/>
  <c r="L1017" i="5"/>
  <c r="L1018" i="5"/>
  <c r="L1019" i="5"/>
  <c r="L1020" i="5"/>
  <c r="M1020" i="5" s="1"/>
  <c r="L1021" i="5"/>
  <c r="L1022" i="5"/>
  <c r="L1023" i="5"/>
  <c r="L1024" i="5"/>
  <c r="L1025" i="5"/>
  <c r="L1026" i="5"/>
  <c r="L1027" i="5"/>
  <c r="M1027" i="5" s="1"/>
  <c r="L1028" i="5"/>
  <c r="L1029" i="5"/>
  <c r="L1030" i="5"/>
  <c r="L1031" i="5"/>
  <c r="L1032" i="5"/>
  <c r="L1033" i="5"/>
  <c r="L1034" i="5"/>
  <c r="M1034" i="5" s="1"/>
  <c r="L1035" i="5"/>
  <c r="M1035" i="5" s="1"/>
  <c r="L1036" i="5"/>
  <c r="L1037" i="5"/>
  <c r="L1038" i="5"/>
  <c r="L1039" i="5"/>
  <c r="L1040" i="5"/>
  <c r="L1041" i="5"/>
  <c r="L1042" i="5"/>
  <c r="M1042" i="5" s="1"/>
  <c r="L1043" i="5"/>
  <c r="L1044" i="5"/>
  <c r="L1045" i="5"/>
  <c r="L1046" i="5"/>
  <c r="L1047" i="5"/>
  <c r="L1048" i="5"/>
  <c r="L1049" i="5"/>
  <c r="M1049" i="5" s="1"/>
  <c r="L1050" i="5"/>
  <c r="L1051" i="5"/>
  <c r="L1052" i="5"/>
  <c r="L1053" i="5"/>
  <c r="L1054" i="5"/>
  <c r="L1055" i="5"/>
  <c r="L1056" i="5"/>
  <c r="M1056" i="5" s="1"/>
  <c r="L1057" i="5"/>
  <c r="L1058" i="5"/>
  <c r="L1059" i="5"/>
  <c r="L1060" i="5"/>
  <c r="L1061" i="5"/>
  <c r="L1062" i="5"/>
  <c r="L1063" i="5"/>
  <c r="M1063" i="5" s="1"/>
  <c r="L1064" i="5"/>
  <c r="L1065" i="5"/>
  <c r="L1066" i="5"/>
  <c r="L1067" i="5"/>
  <c r="L1068" i="5"/>
  <c r="L1069" i="5"/>
  <c r="L1070" i="5"/>
  <c r="M1070" i="5" s="1"/>
  <c r="L1071" i="5"/>
  <c r="L1072" i="5"/>
  <c r="L1073" i="5"/>
  <c r="L1074" i="5"/>
  <c r="L1075" i="5"/>
  <c r="L1076" i="5"/>
  <c r="L1077" i="5"/>
  <c r="M1077" i="5" s="1"/>
  <c r="L1078" i="5"/>
  <c r="L1079" i="5"/>
  <c r="L1080" i="5"/>
  <c r="L1081" i="5"/>
  <c r="L1082" i="5"/>
  <c r="L1083" i="5"/>
  <c r="L1084" i="5"/>
  <c r="M1084" i="5" s="1"/>
  <c r="L1085" i="5"/>
  <c r="L1086" i="5"/>
  <c r="L1087" i="5"/>
  <c r="L1088" i="5"/>
  <c r="L1089" i="5"/>
  <c r="L1090" i="5"/>
  <c r="L1091" i="5"/>
  <c r="M1091" i="5" s="1"/>
  <c r="L1092" i="5"/>
  <c r="M1092" i="5" s="1"/>
  <c r="L1093" i="5"/>
  <c r="L1094" i="5"/>
  <c r="L1095" i="5"/>
  <c r="L1096" i="5"/>
  <c r="L1097" i="5"/>
  <c r="L1098" i="5"/>
  <c r="L1099" i="5"/>
  <c r="M1099" i="5" s="1"/>
  <c r="L1100" i="5"/>
  <c r="L1101" i="5"/>
  <c r="L1102" i="5"/>
  <c r="L1103" i="5"/>
  <c r="L1104" i="5"/>
  <c r="L1105" i="5"/>
  <c r="L1106" i="5"/>
  <c r="M1106" i="5" s="1"/>
  <c r="L1107" i="5"/>
  <c r="L1108" i="5"/>
  <c r="L1109" i="5"/>
  <c r="L1110" i="5"/>
  <c r="L1111" i="5"/>
  <c r="L1112" i="5"/>
  <c r="L1113" i="5"/>
  <c r="M1113" i="5" s="1"/>
  <c r="L1114" i="5"/>
  <c r="L1115" i="5"/>
  <c r="L1116" i="5"/>
  <c r="L1117" i="5"/>
  <c r="L1118" i="5"/>
  <c r="L1119" i="5"/>
  <c r="L1120" i="5"/>
  <c r="M1120" i="5" s="1"/>
  <c r="L1121" i="5"/>
  <c r="L1122" i="5"/>
  <c r="L1123" i="5"/>
  <c r="L1124" i="5"/>
  <c r="L1125" i="5"/>
  <c r="L1126" i="5"/>
  <c r="L1127" i="5"/>
  <c r="M1127" i="5" s="1"/>
  <c r="L1128" i="5"/>
  <c r="L1129" i="5"/>
  <c r="L1130" i="5"/>
  <c r="L1131" i="5"/>
  <c r="L1132" i="5"/>
  <c r="L1133" i="5"/>
  <c r="L1134" i="5"/>
  <c r="M1134" i="5" s="1"/>
  <c r="L1135" i="5"/>
  <c r="L1136" i="5"/>
  <c r="L1137" i="5"/>
  <c r="L1138" i="5"/>
  <c r="L1139" i="5"/>
  <c r="L1140" i="5"/>
  <c r="L1141" i="5"/>
  <c r="M1141" i="5" s="1"/>
  <c r="L1142" i="5"/>
  <c r="L1143" i="5"/>
  <c r="L1144" i="5"/>
  <c r="L1145" i="5"/>
  <c r="L1146" i="5"/>
  <c r="L1147" i="5"/>
  <c r="L1148" i="5"/>
  <c r="M1148" i="5" s="1"/>
  <c r="L1149" i="5"/>
  <c r="L1150" i="5"/>
  <c r="L1151" i="5"/>
  <c r="L1152" i="5"/>
  <c r="L1153" i="5"/>
  <c r="L1154" i="5"/>
  <c r="L1155" i="5"/>
  <c r="M1155" i="5" s="1"/>
  <c r="L1156" i="5"/>
  <c r="M1156" i="5" s="1"/>
  <c r="L1157" i="5"/>
  <c r="L1158" i="5"/>
  <c r="L1159" i="5"/>
  <c r="L1160" i="5"/>
  <c r="L1161" i="5"/>
  <c r="L1162" i="5"/>
  <c r="L1163" i="5"/>
  <c r="M1163" i="5" s="1"/>
  <c r="L1164" i="5"/>
  <c r="L1165" i="5"/>
  <c r="L1166" i="5"/>
  <c r="L1167" i="5"/>
  <c r="L1168" i="5"/>
  <c r="L1169" i="5"/>
  <c r="L1170" i="5"/>
  <c r="M1170" i="5" s="1"/>
  <c r="L1171" i="5"/>
  <c r="L1172" i="5"/>
  <c r="L1173" i="5"/>
  <c r="L1174" i="5"/>
  <c r="L1175" i="5"/>
  <c r="L1176" i="5"/>
  <c r="L1177" i="5"/>
  <c r="M1177" i="5" s="1"/>
  <c r="L1178" i="5"/>
  <c r="L1179" i="5"/>
  <c r="L1180" i="5"/>
  <c r="L1181" i="5"/>
  <c r="L1182" i="5"/>
  <c r="L1183" i="5"/>
  <c r="L1184" i="5"/>
  <c r="M1184" i="5" s="1"/>
  <c r="L1185" i="5"/>
  <c r="L1186" i="5"/>
  <c r="L1187" i="5"/>
  <c r="L1188" i="5"/>
  <c r="L1189" i="5"/>
  <c r="L1190" i="5"/>
  <c r="L1191" i="5"/>
  <c r="M1191" i="5" s="1"/>
  <c r="L1192" i="5"/>
  <c r="L1193" i="5"/>
  <c r="L1194" i="5"/>
  <c r="L1195" i="5"/>
  <c r="L1196" i="5"/>
  <c r="L1197" i="5"/>
  <c r="L1198" i="5"/>
  <c r="M1198" i="5" s="1"/>
  <c r="L1199" i="5"/>
  <c r="L1200" i="5"/>
  <c r="L1201" i="5"/>
  <c r="L1202" i="5"/>
  <c r="L1203" i="5"/>
  <c r="L1204" i="5"/>
  <c r="L1205" i="5"/>
  <c r="M1205" i="5" s="1"/>
  <c r="L1206" i="5"/>
  <c r="L1207" i="5"/>
  <c r="L1208" i="5"/>
  <c r="L1209" i="5"/>
  <c r="L1210" i="5"/>
  <c r="L1211" i="5"/>
  <c r="L1212" i="5"/>
  <c r="M1212" i="5" s="1"/>
  <c r="L1213" i="5"/>
  <c r="L1214" i="5"/>
  <c r="L1215" i="5"/>
  <c r="L1216" i="5"/>
  <c r="L1217" i="5"/>
  <c r="L1218" i="5"/>
  <c r="L1219" i="5"/>
  <c r="M1219" i="5" s="1"/>
  <c r="L1220" i="5"/>
  <c r="M1220" i="5" s="1"/>
  <c r="L1221" i="5"/>
  <c r="L1222" i="5"/>
  <c r="L1223" i="5"/>
  <c r="L1224" i="5"/>
  <c r="L1225" i="5"/>
  <c r="L1226" i="5"/>
  <c r="L1227" i="5"/>
  <c r="M1227" i="5" s="1"/>
  <c r="L1228" i="5"/>
  <c r="L1229" i="5"/>
  <c r="L1230" i="5"/>
  <c r="L1231" i="5"/>
  <c r="L1232" i="5"/>
  <c r="L1233" i="5"/>
  <c r="L1234" i="5"/>
  <c r="M1234" i="5" s="1"/>
  <c r="L1235" i="5"/>
  <c r="L1236" i="5"/>
  <c r="L1237" i="5"/>
  <c r="L1238" i="5"/>
  <c r="L1239" i="5"/>
  <c r="L1240" i="5"/>
  <c r="L1241" i="5"/>
  <c r="M1241" i="5" s="1"/>
  <c r="L1242" i="5"/>
  <c r="L1243" i="5"/>
  <c r="L1244" i="5"/>
  <c r="L1245" i="5"/>
  <c r="L1246" i="5"/>
  <c r="L1247" i="5"/>
  <c r="L1248" i="5"/>
  <c r="M1248" i="5" s="1"/>
  <c r="L1249" i="5"/>
  <c r="L1250" i="5"/>
  <c r="L1251" i="5"/>
  <c r="L1252" i="5"/>
  <c r="L1253" i="5"/>
  <c r="L1254" i="5"/>
  <c r="L1255" i="5"/>
  <c r="M1255" i="5" s="1"/>
  <c r="L1256" i="5"/>
  <c r="L1257" i="5"/>
  <c r="L1258" i="5"/>
  <c r="L1259" i="5"/>
  <c r="L1260" i="5"/>
  <c r="L1261" i="5"/>
  <c r="L1262" i="5"/>
  <c r="M1262" i="5" s="1"/>
  <c r="L1263" i="5"/>
  <c r="L1264" i="5"/>
  <c r="L1265" i="5"/>
  <c r="L1266" i="5"/>
  <c r="L1267" i="5"/>
  <c r="L1268" i="5"/>
  <c r="L1269" i="5"/>
  <c r="M1269" i="5" s="1"/>
  <c r="L1270" i="5"/>
  <c r="L1271" i="5"/>
  <c r="L1272" i="5"/>
  <c r="L1273" i="5"/>
  <c r="L1274" i="5"/>
  <c r="L1275" i="5"/>
  <c r="L1276" i="5"/>
  <c r="M1276" i="5" s="1"/>
  <c r="L1277" i="5"/>
  <c r="L1278" i="5"/>
  <c r="L1279" i="5"/>
  <c r="L1280" i="5"/>
  <c r="L1281" i="5"/>
  <c r="L1282" i="5"/>
  <c r="L1283" i="5"/>
  <c r="M1283" i="5" s="1"/>
  <c r="L1284" i="5"/>
  <c r="M1284" i="5" s="1"/>
  <c r="L1285" i="5"/>
  <c r="L1286" i="5"/>
  <c r="L1287" i="5"/>
  <c r="L1288" i="5"/>
  <c r="L1289" i="5"/>
  <c r="L1290" i="5"/>
  <c r="L1291" i="5"/>
  <c r="M1291" i="5" s="1"/>
  <c r="L1292" i="5"/>
  <c r="L1293" i="5"/>
  <c r="L1294" i="5"/>
  <c r="L1295" i="5"/>
  <c r="L1296" i="5"/>
  <c r="L1297" i="5"/>
  <c r="L1298" i="5"/>
  <c r="M1298" i="5" s="1"/>
  <c r="L1299" i="5"/>
  <c r="L1300" i="5"/>
  <c r="L1301" i="5"/>
  <c r="L1302" i="5"/>
  <c r="L1303" i="5"/>
  <c r="L1304" i="5"/>
  <c r="L1305" i="5"/>
  <c r="M1305" i="5" s="1"/>
  <c r="L1306" i="5"/>
  <c r="L1307" i="5"/>
  <c r="L1308" i="5"/>
  <c r="L1309" i="5"/>
  <c r="L1310" i="5"/>
  <c r="L1311" i="5"/>
  <c r="L1312" i="5"/>
  <c r="M1312" i="5" s="1"/>
  <c r="L1313" i="5"/>
  <c r="L1314" i="5"/>
  <c r="L1315" i="5"/>
  <c r="L1316" i="5"/>
  <c r="L1317" i="5"/>
  <c r="L1318" i="5"/>
  <c r="L1319" i="5"/>
  <c r="M1319" i="5" s="1"/>
  <c r="L1320" i="5"/>
  <c r="L1321" i="5"/>
  <c r="L1322" i="5"/>
  <c r="L1323" i="5"/>
  <c r="L1324" i="5"/>
  <c r="L1325" i="5"/>
  <c r="L1326" i="5"/>
  <c r="M1326" i="5" s="1"/>
  <c r="L1327" i="5"/>
  <c r="L1328" i="5"/>
  <c r="L1329" i="5"/>
  <c r="L1330" i="5"/>
  <c r="L1331" i="5"/>
  <c r="L1332" i="5"/>
  <c r="L1333" i="5"/>
  <c r="M1333" i="5" s="1"/>
  <c r="L1334" i="5"/>
  <c r="L1335" i="5"/>
  <c r="L1336" i="5"/>
  <c r="L1337" i="5"/>
  <c r="L1338" i="5"/>
  <c r="L1339" i="5"/>
  <c r="L1340" i="5"/>
  <c r="M1340" i="5" s="1"/>
  <c r="L1341" i="5"/>
  <c r="L1342" i="5"/>
  <c r="L1343" i="5"/>
  <c r="L1344" i="5"/>
  <c r="L1345" i="5"/>
  <c r="L1346" i="5"/>
  <c r="L1347" i="5"/>
  <c r="M1347" i="5" s="1"/>
  <c r="L1348" i="5"/>
  <c r="M1348" i="5" s="1"/>
  <c r="L1349" i="5"/>
  <c r="L1350" i="5"/>
  <c r="L1351" i="5"/>
  <c r="L1352" i="5"/>
  <c r="L1353" i="5"/>
  <c r="L1354" i="5"/>
  <c r="L1355" i="5"/>
  <c r="M1355" i="5" s="1"/>
  <c r="L1356" i="5"/>
  <c r="L1357" i="5"/>
  <c r="L1358" i="5"/>
  <c r="L1359" i="5"/>
  <c r="L1360" i="5"/>
  <c r="L1361" i="5"/>
  <c r="L1362" i="5"/>
  <c r="M1362" i="5" s="1"/>
  <c r="L1363" i="5"/>
  <c r="L1364" i="5"/>
  <c r="L1365" i="5"/>
  <c r="L1366" i="5"/>
  <c r="L1367" i="5"/>
  <c r="L1368" i="5"/>
  <c r="L1369" i="5"/>
  <c r="M1369" i="5" s="1"/>
  <c r="L1370" i="5"/>
  <c r="L1371" i="5"/>
  <c r="L1372" i="5"/>
  <c r="L1373" i="5"/>
  <c r="L1374" i="5"/>
  <c r="L1375" i="5"/>
  <c r="L1376" i="5"/>
  <c r="M1376" i="5" s="1"/>
  <c r="L1377" i="5"/>
  <c r="L1378" i="5"/>
  <c r="L1379" i="5"/>
  <c r="L1380" i="5"/>
  <c r="L1381" i="5"/>
  <c r="L1382" i="5"/>
  <c r="L1383" i="5"/>
  <c r="M1383" i="5" s="1"/>
  <c r="L1384" i="5"/>
  <c r="L1385" i="5"/>
  <c r="L1386" i="5"/>
  <c r="L1387" i="5"/>
  <c r="L1388" i="5"/>
  <c r="L1389" i="5"/>
  <c r="L1390" i="5"/>
  <c r="M1390" i="5" s="1"/>
  <c r="L1391" i="5"/>
  <c r="L1392" i="5"/>
  <c r="L1393" i="5"/>
  <c r="L1394" i="5"/>
  <c r="L1395" i="5"/>
  <c r="L1396" i="5"/>
  <c r="L1397" i="5"/>
  <c r="M1397" i="5" s="1"/>
  <c r="L1398" i="5"/>
  <c r="L1399" i="5"/>
  <c r="L1400" i="5"/>
  <c r="L1401" i="5"/>
  <c r="L1402" i="5"/>
  <c r="L1403" i="5"/>
  <c r="L1404" i="5"/>
  <c r="M1404" i="5" s="1"/>
  <c r="L1405" i="5"/>
  <c r="L1406" i="5"/>
  <c r="L1407" i="5"/>
  <c r="L1408" i="5"/>
  <c r="L1409" i="5"/>
  <c r="L1410" i="5"/>
  <c r="L1411" i="5"/>
  <c r="M1411" i="5" s="1"/>
  <c r="L1412" i="5"/>
  <c r="M1412" i="5" s="1"/>
  <c r="L1413" i="5"/>
  <c r="L1414" i="5"/>
  <c r="L1415" i="5"/>
  <c r="L1416" i="5"/>
  <c r="L1417" i="5"/>
  <c r="L1418" i="5"/>
  <c r="L1419" i="5"/>
  <c r="M1419" i="5" s="1"/>
  <c r="L1420" i="5"/>
  <c r="L1421" i="5"/>
  <c r="L1422" i="5"/>
  <c r="L1423" i="5"/>
  <c r="L1424" i="5"/>
  <c r="L1425" i="5"/>
  <c r="L1426" i="5"/>
  <c r="M1426" i="5" s="1"/>
  <c r="L1427" i="5"/>
  <c r="L1428" i="5"/>
  <c r="L1429" i="5"/>
  <c r="L1430" i="5"/>
  <c r="L1431" i="5"/>
  <c r="L1432" i="5"/>
  <c r="L1433" i="5"/>
  <c r="M1433" i="5" s="1"/>
  <c r="L1434" i="5"/>
  <c r="L1435" i="5"/>
  <c r="L1436" i="5"/>
  <c r="L1437" i="5"/>
  <c r="L1438" i="5"/>
  <c r="L1439" i="5"/>
  <c r="L1440" i="5"/>
  <c r="M1440" i="5" s="1"/>
  <c r="L1441" i="5"/>
  <c r="L1442" i="5"/>
  <c r="L1443" i="5"/>
  <c r="L1444" i="5"/>
  <c r="L1445" i="5"/>
  <c r="L1446" i="5"/>
  <c r="L1447" i="5"/>
  <c r="M1447" i="5" s="1"/>
  <c r="L1448" i="5"/>
  <c r="L1449" i="5"/>
  <c r="L1450" i="5"/>
  <c r="L1451" i="5"/>
  <c r="L1452" i="5"/>
  <c r="L1453" i="5"/>
  <c r="L1454" i="5"/>
  <c r="M1454" i="5" s="1"/>
  <c r="L1455" i="5"/>
  <c r="L1456" i="5"/>
  <c r="L1457" i="5"/>
  <c r="L1458" i="5"/>
  <c r="L1459" i="5"/>
  <c r="L1460" i="5"/>
  <c r="L1461" i="5"/>
  <c r="M1461" i="5" s="1"/>
  <c r="L1462" i="5"/>
  <c r="L1463" i="5"/>
  <c r="L1464" i="5"/>
  <c r="L1465" i="5"/>
  <c r="L1466" i="5"/>
  <c r="L1467" i="5"/>
  <c r="L1468" i="5"/>
  <c r="M1468" i="5" s="1"/>
  <c r="L1469" i="5"/>
  <c r="L1470" i="5"/>
  <c r="L1471" i="5"/>
  <c r="L1472" i="5"/>
  <c r="L1473" i="5"/>
  <c r="L1474" i="5"/>
  <c r="L1475" i="5"/>
  <c r="M1475" i="5" s="1"/>
  <c r="L1476" i="5"/>
  <c r="M1476" i="5" s="1"/>
  <c r="L1477" i="5"/>
  <c r="L1478" i="5"/>
  <c r="L1479" i="5"/>
  <c r="L1480" i="5"/>
  <c r="L1481" i="5"/>
  <c r="L1482" i="5"/>
  <c r="L1483" i="5"/>
  <c r="M1483" i="5" s="1"/>
  <c r="L1484" i="5"/>
  <c r="L1485" i="5"/>
  <c r="L1486" i="5"/>
  <c r="L1487" i="5"/>
  <c r="L1488" i="5"/>
  <c r="L1489" i="5"/>
  <c r="L1490" i="5"/>
  <c r="M1490" i="5" s="1"/>
  <c r="L1491" i="5"/>
  <c r="L1492" i="5"/>
  <c r="L1493" i="5"/>
  <c r="L1494" i="5"/>
  <c r="L1495" i="5"/>
  <c r="L1496" i="5"/>
  <c r="L1497" i="5"/>
  <c r="M1497" i="5" s="1"/>
  <c r="L1498" i="5"/>
  <c r="L1499" i="5"/>
  <c r="L1500" i="5"/>
  <c r="L1501" i="5"/>
  <c r="L1502" i="5"/>
  <c r="L1503" i="5"/>
  <c r="L1504" i="5"/>
  <c r="M1504" i="5" s="1"/>
  <c r="L1505" i="5"/>
  <c r="L1506" i="5"/>
  <c r="L1507" i="5"/>
  <c r="L1508" i="5"/>
  <c r="L1509" i="5"/>
  <c r="L1510" i="5"/>
  <c r="L1511" i="5"/>
  <c r="M1511" i="5" s="1"/>
  <c r="L1512" i="5"/>
  <c r="L1513" i="5"/>
  <c r="L1514" i="5"/>
  <c r="L1515" i="5"/>
  <c r="L1516" i="5"/>
  <c r="L1517" i="5"/>
  <c r="L1518" i="5"/>
  <c r="M1518" i="5" s="1"/>
  <c r="L1519" i="5"/>
  <c r="L1520" i="5"/>
  <c r="L1521" i="5"/>
  <c r="L1522" i="5"/>
  <c r="L1523" i="5"/>
  <c r="L1524" i="5"/>
  <c r="L1525" i="5"/>
  <c r="M1525" i="5" s="1"/>
  <c r="L1526" i="5"/>
  <c r="L1527" i="5"/>
  <c r="L1528" i="5"/>
  <c r="L1529" i="5"/>
  <c r="L1530" i="5"/>
  <c r="L1531" i="5"/>
  <c r="L1532" i="5"/>
  <c r="M1532" i="5" s="1"/>
  <c r="L1533" i="5"/>
  <c r="L1534" i="5"/>
  <c r="L1535" i="5"/>
  <c r="L1536" i="5"/>
  <c r="L1537" i="5"/>
  <c r="L1538" i="5"/>
  <c r="L1539" i="5"/>
  <c r="M1539" i="5" s="1"/>
  <c r="L1540" i="5"/>
  <c r="M1540" i="5" s="1"/>
  <c r="L1541" i="5"/>
  <c r="L1542" i="5"/>
  <c r="L1543" i="5"/>
  <c r="L1544" i="5"/>
  <c r="L1545" i="5"/>
  <c r="L1546" i="5"/>
  <c r="L1547" i="5"/>
  <c r="M1547" i="5" s="1"/>
  <c r="L1548" i="5"/>
  <c r="L1549" i="5"/>
  <c r="L1550" i="5"/>
  <c r="L1551" i="5"/>
  <c r="L1552" i="5"/>
  <c r="L1553" i="5"/>
  <c r="L1554" i="5"/>
  <c r="M1554" i="5" s="1"/>
  <c r="L1555" i="5"/>
  <c r="L1556" i="5"/>
  <c r="L1557" i="5"/>
  <c r="L1558" i="5"/>
  <c r="L1559" i="5"/>
  <c r="L1560" i="5"/>
  <c r="L1561" i="5"/>
  <c r="M1561" i="5" s="1"/>
  <c r="L1562" i="5"/>
  <c r="L1563" i="5"/>
  <c r="L1564" i="5"/>
  <c r="L1565" i="5"/>
  <c r="L1566" i="5"/>
  <c r="L1567" i="5"/>
  <c r="L1568" i="5"/>
  <c r="M1568" i="5" s="1"/>
  <c r="L1569" i="5"/>
  <c r="L1570" i="5"/>
  <c r="L1571" i="5"/>
  <c r="L1572" i="5"/>
  <c r="L1573" i="5"/>
  <c r="L1574" i="5"/>
  <c r="L1575" i="5"/>
  <c r="M1575" i="5" s="1"/>
  <c r="L1576" i="5"/>
  <c r="L1577" i="5"/>
  <c r="L1578" i="5"/>
  <c r="L1579" i="5"/>
  <c r="L1580" i="5"/>
  <c r="L1581" i="5"/>
  <c r="L1582" i="5"/>
  <c r="M1582" i="5" s="1"/>
  <c r="L1583" i="5"/>
  <c r="L1584" i="5"/>
  <c r="L1585" i="5"/>
  <c r="L1586" i="5"/>
  <c r="L1587" i="5"/>
  <c r="L1588" i="5"/>
  <c r="L1589" i="5"/>
  <c r="M1589" i="5" s="1"/>
  <c r="L1590" i="5"/>
  <c r="L1591" i="5"/>
  <c r="L1592" i="5"/>
  <c r="L1593" i="5"/>
  <c r="L1594" i="5"/>
  <c r="L1595" i="5"/>
  <c r="L1596" i="5"/>
  <c r="M1596" i="5" s="1"/>
  <c r="L1597" i="5"/>
  <c r="L1598" i="5"/>
  <c r="L1599" i="5"/>
  <c r="L1600" i="5"/>
  <c r="L1601" i="5"/>
  <c r="L1602" i="5"/>
  <c r="L1603" i="5"/>
  <c r="M1603" i="5" s="1"/>
  <c r="L1604" i="5"/>
  <c r="M1604" i="5" s="1"/>
  <c r="L1605" i="5"/>
  <c r="L1606" i="5"/>
  <c r="L1607" i="5"/>
  <c r="L1608" i="5"/>
  <c r="L1609" i="5"/>
  <c r="L1610" i="5"/>
  <c r="L1611" i="5"/>
  <c r="M1611" i="5" s="1"/>
  <c r="L1612" i="5"/>
  <c r="L1613" i="5"/>
  <c r="L1614" i="5"/>
  <c r="L1615" i="5"/>
  <c r="L1616" i="5"/>
  <c r="L1617" i="5"/>
  <c r="L1618" i="5"/>
  <c r="M1618" i="5" s="1"/>
  <c r="L1619" i="5"/>
  <c r="L1620" i="5"/>
  <c r="L1621" i="5"/>
  <c r="L1622" i="5"/>
  <c r="L1623" i="5"/>
  <c r="L1624" i="5"/>
  <c r="L1625" i="5"/>
  <c r="M1625" i="5" s="1"/>
  <c r="L1626" i="5"/>
  <c r="L1627" i="5"/>
  <c r="L1628" i="5"/>
  <c r="L1629" i="5"/>
  <c r="L1630" i="5"/>
  <c r="L1631" i="5"/>
  <c r="L1632" i="5"/>
  <c r="M1632" i="5" s="1"/>
  <c r="L1633" i="5"/>
  <c r="L1634" i="5"/>
  <c r="L1635" i="5"/>
  <c r="L1636" i="5"/>
  <c r="L1637" i="5"/>
  <c r="L1638" i="5"/>
  <c r="L1639" i="5"/>
  <c r="M1639" i="5" s="1"/>
  <c r="L1640" i="5"/>
  <c r="L1641" i="5"/>
  <c r="L1642" i="5"/>
  <c r="L1643" i="5"/>
  <c r="L1644" i="5"/>
  <c r="L1645" i="5"/>
  <c r="L1646" i="5"/>
  <c r="M1646" i="5" s="1"/>
  <c r="L1647" i="5"/>
  <c r="L1648" i="5"/>
  <c r="L1649" i="5"/>
  <c r="L1650" i="5"/>
  <c r="L1651" i="5"/>
  <c r="L1652" i="5"/>
  <c r="L1653" i="5"/>
  <c r="M1653" i="5" s="1"/>
  <c r="L1654" i="5"/>
  <c r="L1655" i="5"/>
  <c r="L1656" i="5"/>
  <c r="L1657" i="5"/>
  <c r="L1658" i="5"/>
  <c r="L1659" i="5"/>
  <c r="L1660" i="5"/>
  <c r="M1660" i="5" s="1"/>
  <c r="L1661" i="5"/>
  <c r="L1662" i="5"/>
  <c r="L1663" i="5"/>
  <c r="L1664" i="5"/>
  <c r="L1665" i="5"/>
  <c r="L1666" i="5"/>
  <c r="L1667" i="5"/>
  <c r="M1667" i="5" s="1"/>
  <c r="L1668" i="5"/>
  <c r="M1668" i="5" s="1"/>
  <c r="L1669" i="5"/>
  <c r="L1670" i="5"/>
  <c r="L1671" i="5"/>
  <c r="L1672" i="5"/>
  <c r="L1673" i="5"/>
  <c r="L1674" i="5"/>
  <c r="L1675" i="5"/>
  <c r="M1675" i="5" s="1"/>
  <c r="L1676" i="5"/>
  <c r="L1677" i="5"/>
  <c r="L1678" i="5"/>
  <c r="L1679" i="5"/>
  <c r="L1680" i="5"/>
  <c r="L1681" i="5"/>
  <c r="L1682" i="5"/>
  <c r="M1682" i="5" s="1"/>
  <c r="L1683" i="5"/>
  <c r="L1684" i="5"/>
  <c r="L1685" i="5"/>
  <c r="L1686" i="5"/>
  <c r="L1687" i="5"/>
  <c r="L1688" i="5"/>
  <c r="L1689" i="5"/>
  <c r="M1689" i="5" s="1"/>
  <c r="L1690" i="5"/>
  <c r="L1691" i="5"/>
  <c r="L1692" i="5"/>
  <c r="L1693" i="5"/>
  <c r="L1694" i="5"/>
  <c r="L1695" i="5"/>
  <c r="L1696" i="5"/>
  <c r="M1696" i="5" s="1"/>
  <c r="L1697" i="5"/>
  <c r="L1698" i="5"/>
  <c r="L1699" i="5"/>
  <c r="L1700" i="5"/>
  <c r="L1701" i="5"/>
  <c r="L1702" i="5"/>
  <c r="L1703" i="5"/>
  <c r="M1703" i="5" s="1"/>
  <c r="L1704" i="5"/>
  <c r="L1705" i="5"/>
  <c r="L1706" i="5"/>
  <c r="L1707" i="5"/>
  <c r="L1708" i="5"/>
  <c r="L1709" i="5"/>
  <c r="L1710" i="5"/>
  <c r="M1710" i="5" s="1"/>
  <c r="L1711" i="5"/>
  <c r="L1712" i="5"/>
  <c r="L1713" i="5"/>
  <c r="L1714" i="5"/>
  <c r="L1715" i="5"/>
  <c r="L1716" i="5"/>
  <c r="L1717" i="5"/>
  <c r="M1717" i="5" s="1"/>
  <c r="L1718" i="5"/>
  <c r="L1719" i="5"/>
  <c r="L1720" i="5"/>
  <c r="L1721" i="5"/>
  <c r="L1722" i="5"/>
  <c r="L1723" i="5"/>
  <c r="L1724" i="5"/>
  <c r="M1724" i="5" s="1"/>
  <c r="L1725" i="5"/>
  <c r="L1726" i="5"/>
  <c r="L1727" i="5"/>
  <c r="L1728" i="5"/>
  <c r="L1729" i="5"/>
  <c r="L1730" i="5"/>
  <c r="L1731" i="5"/>
  <c r="M1731" i="5" s="1"/>
  <c r="L1732" i="5"/>
  <c r="M1732" i="5" s="1"/>
  <c r="L1733" i="5"/>
  <c r="L1734" i="5"/>
  <c r="L1735" i="5"/>
  <c r="L1736" i="5"/>
  <c r="L1737" i="5"/>
  <c r="L1738" i="5"/>
  <c r="L1739" i="5"/>
  <c r="M1739" i="5" s="1"/>
  <c r="L1740" i="5"/>
  <c r="L1741" i="5"/>
  <c r="L1742" i="5"/>
  <c r="L1743" i="5"/>
  <c r="L1744" i="5"/>
  <c r="L1745" i="5"/>
  <c r="L1746" i="5"/>
  <c r="M1746" i="5" s="1"/>
  <c r="L1747" i="5"/>
  <c r="L1748" i="5"/>
  <c r="L1749" i="5"/>
  <c r="L1750" i="5"/>
  <c r="L1751" i="5"/>
  <c r="L1752" i="5"/>
  <c r="L1753" i="5"/>
  <c r="M1753" i="5" s="1"/>
  <c r="L1754" i="5"/>
  <c r="L1755" i="5"/>
  <c r="L1756" i="5"/>
  <c r="L1757" i="5"/>
  <c r="L1758" i="5"/>
  <c r="L1759" i="5"/>
  <c r="L1760" i="5"/>
  <c r="M1760" i="5" s="1"/>
  <c r="L1761" i="5"/>
  <c r="L1762" i="5"/>
  <c r="L1763" i="5"/>
  <c r="L1764" i="5"/>
  <c r="L1765" i="5"/>
  <c r="L1766" i="5"/>
  <c r="L1767" i="5"/>
  <c r="M1767" i="5" s="1"/>
  <c r="L1768" i="5"/>
  <c r="L1769" i="5"/>
  <c r="L1770" i="5"/>
  <c r="L1771" i="5"/>
  <c r="L1772" i="5"/>
  <c r="L1773" i="5"/>
  <c r="L1774" i="5"/>
  <c r="M1774" i="5" s="1"/>
  <c r="L1775" i="5"/>
  <c r="L1776" i="5"/>
  <c r="L1777" i="5"/>
  <c r="L1778" i="5"/>
  <c r="L1779" i="5"/>
  <c r="L1780" i="5"/>
  <c r="L1781" i="5"/>
  <c r="M1781" i="5" s="1"/>
  <c r="L1782" i="5"/>
  <c r="L1783" i="5"/>
  <c r="L1784" i="5"/>
  <c r="L1785" i="5"/>
  <c r="L1786" i="5"/>
  <c r="L1787" i="5"/>
  <c r="L1788" i="5"/>
  <c r="M1788" i="5" s="1"/>
  <c r="L1789" i="5"/>
  <c r="L1790" i="5"/>
  <c r="L1791" i="5"/>
  <c r="L1792" i="5"/>
  <c r="L1793" i="5"/>
  <c r="L1794" i="5"/>
  <c r="L1795" i="5"/>
  <c r="M1795" i="5" s="1"/>
  <c r="L1796" i="5"/>
  <c r="M1796" i="5" s="1"/>
  <c r="L1797" i="5"/>
  <c r="L1798" i="5"/>
  <c r="L1799" i="5"/>
  <c r="L1800" i="5"/>
  <c r="L1801" i="5"/>
  <c r="L1802" i="5"/>
  <c r="L1803" i="5"/>
  <c r="M1803" i="5" s="1"/>
  <c r="L1804" i="5"/>
  <c r="L1805" i="5"/>
  <c r="L1806" i="5"/>
  <c r="L1807" i="5"/>
  <c r="L1808" i="5"/>
  <c r="L1809" i="5"/>
  <c r="L1810" i="5"/>
  <c r="M1810" i="5" s="1"/>
  <c r="L1811" i="5"/>
  <c r="L1812" i="5"/>
  <c r="L1813" i="5"/>
  <c r="L1814" i="5"/>
  <c r="L1815" i="5"/>
  <c r="L1816" i="5"/>
  <c r="L1817" i="5"/>
  <c r="M1817" i="5" s="1"/>
  <c r="L1818" i="5"/>
  <c r="L1819" i="5"/>
  <c r="L1820" i="5"/>
  <c r="L1821" i="5"/>
  <c r="L1822" i="5"/>
  <c r="L1823" i="5"/>
  <c r="L1824" i="5"/>
  <c r="M1824" i="5" s="1"/>
  <c r="L1825" i="5"/>
  <c r="L1826" i="5"/>
  <c r="L1827" i="5"/>
  <c r="L1828" i="5"/>
  <c r="L1829" i="5"/>
  <c r="L1830" i="5"/>
  <c r="L1831" i="5"/>
  <c r="M1831" i="5" s="1"/>
  <c r="L1832" i="5"/>
  <c r="L1833" i="5"/>
  <c r="L1834" i="5"/>
  <c r="L1835" i="5"/>
  <c r="L1836" i="5"/>
  <c r="L1837" i="5"/>
  <c r="L1838" i="5"/>
  <c r="M1838" i="5" s="1"/>
  <c r="L1839" i="5"/>
  <c r="L1840" i="5"/>
  <c r="L1841" i="5"/>
  <c r="L1842" i="5"/>
  <c r="L1843" i="5"/>
  <c r="L1844" i="5"/>
  <c r="L1845" i="5"/>
  <c r="M1845" i="5" s="1"/>
  <c r="L1846" i="5"/>
  <c r="L1847" i="5"/>
  <c r="L1848" i="5"/>
  <c r="L1849" i="5"/>
  <c r="L1850" i="5"/>
  <c r="L1851" i="5"/>
  <c r="L1852" i="5"/>
  <c r="M1852" i="5" s="1"/>
  <c r="L1853" i="5"/>
  <c r="L1854" i="5"/>
  <c r="L1855" i="5"/>
  <c r="L1856" i="5"/>
  <c r="L1857" i="5"/>
  <c r="L1858" i="5"/>
  <c r="L1859" i="5"/>
  <c r="M1859" i="5" s="1"/>
  <c r="L1860" i="5"/>
  <c r="M1860" i="5" s="1"/>
  <c r="L1861" i="5"/>
  <c r="L1862" i="5"/>
  <c r="L1863" i="5"/>
  <c r="L1864" i="5"/>
  <c r="L1865" i="5"/>
  <c r="L1866" i="5"/>
  <c r="L1867" i="5"/>
  <c r="M1867" i="5" s="1"/>
  <c r="L1868" i="5"/>
  <c r="L1869" i="5"/>
  <c r="L1870" i="5"/>
  <c r="L1871" i="5"/>
  <c r="L1872" i="5"/>
  <c r="L1873" i="5"/>
  <c r="L1874" i="5"/>
  <c r="M1874" i="5" s="1"/>
  <c r="L1875" i="5"/>
  <c r="L1876" i="5"/>
  <c r="L1877" i="5"/>
  <c r="L1878" i="5"/>
  <c r="L1879" i="5"/>
  <c r="L1880" i="5"/>
  <c r="L1881" i="5"/>
  <c r="M1881" i="5" s="1"/>
  <c r="L1882" i="5"/>
  <c r="L1883" i="5"/>
  <c r="L1884" i="5"/>
  <c r="L1885" i="5"/>
  <c r="L1886" i="5"/>
  <c r="L1887" i="5"/>
  <c r="L1888" i="5"/>
  <c r="M1888" i="5" s="1"/>
  <c r="L1889" i="5"/>
  <c r="L1890" i="5"/>
  <c r="L1891" i="5"/>
  <c r="L1892" i="5"/>
  <c r="L1893" i="5"/>
  <c r="L1894" i="5"/>
  <c r="L1895" i="5"/>
  <c r="M1895" i="5" s="1"/>
  <c r="L1896" i="5"/>
  <c r="L1897" i="5"/>
  <c r="L1898" i="5"/>
  <c r="L1899" i="5"/>
  <c r="L1900" i="5"/>
  <c r="L1901" i="5"/>
  <c r="L1902" i="5"/>
  <c r="M1902" i="5" s="1"/>
  <c r="L1903" i="5"/>
  <c r="L1904" i="5"/>
  <c r="L1905" i="5"/>
  <c r="L1906" i="5"/>
  <c r="L1907" i="5"/>
  <c r="L1908" i="5"/>
  <c r="L1909" i="5"/>
  <c r="M1909" i="5" s="1"/>
  <c r="L1910" i="5"/>
  <c r="L1911" i="5"/>
  <c r="L1912" i="5"/>
  <c r="L1913" i="5"/>
  <c r="L1914" i="5"/>
  <c r="L1915" i="5"/>
  <c r="L1916" i="5"/>
  <c r="M1916" i="5" s="1"/>
  <c r="L1917" i="5"/>
  <c r="L1918" i="5"/>
  <c r="L1919" i="5"/>
  <c r="L1920" i="5"/>
  <c r="L1921" i="5"/>
  <c r="L1922" i="5"/>
  <c r="L1923" i="5"/>
  <c r="M1923" i="5" s="1"/>
  <c r="L1924" i="5"/>
  <c r="M1924" i="5" s="1"/>
  <c r="L1925" i="5"/>
  <c r="L1926" i="5"/>
  <c r="L1927" i="5"/>
  <c r="L1928" i="5"/>
  <c r="L1929" i="5"/>
  <c r="L1930" i="5"/>
  <c r="L1931" i="5"/>
  <c r="M1931" i="5" s="1"/>
  <c r="L1932" i="5"/>
  <c r="L1933" i="5"/>
  <c r="L1934" i="5"/>
  <c r="L1935" i="5"/>
  <c r="L1936" i="5"/>
  <c r="L1937" i="5"/>
  <c r="L1938" i="5"/>
  <c r="M1938" i="5" s="1"/>
  <c r="L1939" i="5"/>
  <c r="L1940" i="5"/>
  <c r="L1941" i="5"/>
  <c r="L1942" i="5"/>
  <c r="L1943" i="5"/>
  <c r="L1944" i="5"/>
  <c r="L1945" i="5"/>
  <c r="M1945" i="5" s="1"/>
  <c r="L1946" i="5"/>
  <c r="L1947" i="5"/>
  <c r="L1948" i="5"/>
  <c r="L1949" i="5"/>
  <c r="L1950" i="5"/>
  <c r="L1951" i="5"/>
  <c r="L1952" i="5"/>
  <c r="M1952" i="5" s="1"/>
  <c r="L1953" i="5"/>
  <c r="L1954" i="5"/>
  <c r="L1955" i="5"/>
  <c r="L1956" i="5"/>
  <c r="L1957" i="5"/>
  <c r="L1958" i="5"/>
  <c r="L1959" i="5"/>
  <c r="M1959" i="5" s="1"/>
  <c r="L1960" i="5"/>
  <c r="L1961" i="5"/>
  <c r="L1962" i="5"/>
  <c r="L1963" i="5"/>
  <c r="L1964" i="5"/>
  <c r="L1965" i="5"/>
  <c r="L1966" i="5"/>
  <c r="M1966" i="5" s="1"/>
  <c r="L1967" i="5"/>
  <c r="L1968" i="5"/>
  <c r="L1969" i="5"/>
  <c r="L1970" i="5"/>
  <c r="L1971" i="5"/>
  <c r="L1972" i="5"/>
  <c r="L1973" i="5"/>
  <c r="M1973" i="5" s="1"/>
  <c r="L1974" i="5"/>
  <c r="L1975" i="5"/>
  <c r="L1976" i="5"/>
  <c r="L1977" i="5"/>
  <c r="L1978" i="5"/>
  <c r="L1979" i="5"/>
  <c r="L1980" i="5"/>
  <c r="M1980" i="5" s="1"/>
  <c r="L1981" i="5"/>
  <c r="L1982" i="5"/>
  <c r="L1983" i="5"/>
  <c r="L1984" i="5"/>
  <c r="L1985" i="5"/>
  <c r="L1986" i="5"/>
  <c r="L1987" i="5"/>
  <c r="M1987" i="5" s="1"/>
  <c r="L1988" i="5"/>
  <c r="M1988" i="5" s="1"/>
  <c r="L1989" i="5"/>
  <c r="L1990" i="5"/>
  <c r="L1991" i="5"/>
  <c r="L1992" i="5"/>
  <c r="L1993" i="5"/>
  <c r="L1994" i="5"/>
  <c r="L1995" i="5"/>
  <c r="M1995" i="5" s="1"/>
  <c r="L1996" i="5"/>
  <c r="L1997" i="5"/>
  <c r="L1998" i="5"/>
  <c r="L1999" i="5"/>
  <c r="L2000" i="5"/>
  <c r="L2001" i="5"/>
  <c r="L2002" i="5"/>
  <c r="M2002" i="5" s="1"/>
  <c r="L2003" i="5"/>
  <c r="L2004" i="5"/>
  <c r="L2005" i="5"/>
  <c r="L2006" i="5"/>
  <c r="L2007" i="5"/>
  <c r="L2008" i="5"/>
  <c r="L2009" i="5"/>
  <c r="M2009" i="5" s="1"/>
  <c r="L2010" i="5"/>
  <c r="L2011" i="5"/>
  <c r="L2012" i="5"/>
  <c r="L2013" i="5"/>
  <c r="L2014" i="5"/>
  <c r="L2015" i="5"/>
  <c r="L2016" i="5"/>
  <c r="M2016" i="5" s="1"/>
  <c r="L2017" i="5"/>
  <c r="L2018" i="5"/>
  <c r="L2019" i="5"/>
  <c r="L2020" i="5"/>
  <c r="L2021" i="5"/>
  <c r="L2022" i="5"/>
  <c r="L2023" i="5"/>
  <c r="M2023" i="5" s="1"/>
  <c r="L2024" i="5"/>
  <c r="L2025" i="5"/>
  <c r="L2026" i="5"/>
  <c r="L2027" i="5"/>
  <c r="L2028" i="5"/>
  <c r="L2029" i="5"/>
  <c r="L2030" i="5"/>
  <c r="M2030" i="5" s="1"/>
  <c r="L2031" i="5"/>
  <c r="L2032" i="5"/>
  <c r="L2033" i="5"/>
  <c r="L2034" i="5"/>
  <c r="L2035" i="5"/>
  <c r="L2036" i="5"/>
  <c r="L2037" i="5"/>
  <c r="M2037" i="5" s="1"/>
  <c r="L2038" i="5"/>
  <c r="L2039" i="5"/>
  <c r="L2040" i="5"/>
  <c r="L2041" i="5"/>
  <c r="L2042" i="5"/>
  <c r="L2043" i="5"/>
  <c r="L2044" i="5"/>
  <c r="M2044" i="5" s="1"/>
  <c r="L2045" i="5"/>
  <c r="L2046" i="5"/>
  <c r="L2047" i="5"/>
  <c r="L2048" i="5"/>
  <c r="L2049" i="5"/>
  <c r="L2050" i="5"/>
  <c r="L2051" i="5"/>
  <c r="M2051" i="5" s="1"/>
  <c r="L2052" i="5"/>
  <c r="M2052" i="5" s="1"/>
  <c r="L2053" i="5"/>
  <c r="L2054" i="5"/>
  <c r="L2055" i="5"/>
  <c r="L2056" i="5"/>
  <c r="L2057" i="5"/>
  <c r="L2058" i="5"/>
  <c r="L2059" i="5"/>
  <c r="M2059" i="5" s="1"/>
  <c r="L2060" i="5"/>
  <c r="L2061" i="5"/>
  <c r="L2062" i="5"/>
  <c r="L2063" i="5"/>
  <c r="L2064" i="5"/>
  <c r="L2065" i="5"/>
  <c r="L2066" i="5"/>
  <c r="M2066" i="5" s="1"/>
  <c r="L2067" i="5"/>
  <c r="L2068" i="5"/>
  <c r="L2069" i="5"/>
  <c r="L2070" i="5"/>
  <c r="L2071" i="5"/>
  <c r="L2072" i="5"/>
  <c r="L2073" i="5"/>
  <c r="M2073" i="5" s="1"/>
  <c r="L2074" i="5"/>
  <c r="L2075" i="5"/>
  <c r="L2076" i="5"/>
  <c r="L2077" i="5"/>
  <c r="L2078" i="5"/>
  <c r="L2079" i="5"/>
  <c r="L2080" i="5"/>
  <c r="M2080" i="5" s="1"/>
  <c r="L2081" i="5"/>
  <c r="L2082" i="5"/>
  <c r="L2083" i="5"/>
  <c r="L2084" i="5"/>
  <c r="L2085" i="5"/>
  <c r="L2086" i="5"/>
  <c r="L2087" i="5"/>
  <c r="M2087" i="5" s="1"/>
  <c r="L2088" i="5"/>
  <c r="L2089" i="5"/>
  <c r="L2090" i="5"/>
  <c r="L2091" i="5"/>
  <c r="L2092" i="5"/>
  <c r="L2093" i="5"/>
  <c r="L2094" i="5"/>
  <c r="M2094" i="5" s="1"/>
  <c r="L2095" i="5"/>
  <c r="L2096" i="5"/>
  <c r="L2097" i="5"/>
  <c r="L2098" i="5"/>
  <c r="L2099" i="5"/>
  <c r="L2100" i="5"/>
  <c r="L2101" i="5"/>
  <c r="M2101" i="5" s="1"/>
  <c r="L2102" i="5"/>
  <c r="L2103" i="5"/>
  <c r="L2104" i="5"/>
  <c r="L2105" i="5"/>
  <c r="L2106" i="5"/>
  <c r="L2107" i="5"/>
  <c r="L2108" i="5"/>
  <c r="M2108" i="5" s="1"/>
  <c r="L2109" i="5"/>
  <c r="L2110" i="5"/>
  <c r="L2111" i="5"/>
  <c r="L2112" i="5"/>
  <c r="L2113" i="5"/>
  <c r="L2114" i="5"/>
  <c r="L2115" i="5"/>
  <c r="M2115" i="5" s="1"/>
  <c r="L2116" i="5"/>
  <c r="M2116" i="5" s="1"/>
  <c r="L2117" i="5"/>
  <c r="L2118" i="5"/>
  <c r="L2119" i="5"/>
  <c r="L2120" i="5"/>
  <c r="L2121" i="5"/>
  <c r="L2122" i="5"/>
  <c r="L2123" i="5"/>
  <c r="M2123" i="5" s="1"/>
  <c r="L2124" i="5"/>
  <c r="L2125" i="5"/>
  <c r="L2126" i="5"/>
  <c r="L2127" i="5"/>
  <c r="L2128" i="5"/>
  <c r="L2129" i="5"/>
  <c r="L2130" i="5"/>
  <c r="M2130" i="5" s="1"/>
  <c r="L2131" i="5"/>
  <c r="L2132" i="5"/>
  <c r="L2133" i="5"/>
  <c r="L2134" i="5"/>
  <c r="L2135" i="5"/>
  <c r="L2136" i="5"/>
  <c r="L2137" i="5"/>
  <c r="M2137" i="5" s="1"/>
  <c r="L2138" i="5"/>
  <c r="L2139" i="5"/>
  <c r="L2140" i="5"/>
  <c r="L2141" i="5"/>
  <c r="L2142" i="5"/>
  <c r="L2143" i="5"/>
  <c r="L2144" i="5"/>
  <c r="M2144" i="5" s="1"/>
  <c r="L2145" i="5"/>
  <c r="L2146" i="5"/>
  <c r="L2147" i="5"/>
  <c r="L2148" i="5"/>
  <c r="L2149" i="5"/>
  <c r="L2150" i="5"/>
  <c r="L2151" i="5"/>
  <c r="M2151" i="5" s="1"/>
  <c r="L2152" i="5"/>
  <c r="L2153" i="5"/>
  <c r="L2154" i="5"/>
  <c r="L2155" i="5"/>
  <c r="L2156" i="5"/>
  <c r="L2157" i="5"/>
  <c r="L2158" i="5"/>
  <c r="M2158" i="5" s="1"/>
  <c r="L2159" i="5"/>
  <c r="L2160" i="5"/>
  <c r="L2161" i="5"/>
  <c r="L2162" i="5"/>
  <c r="L2163" i="5"/>
  <c r="L2164" i="5"/>
  <c r="L2165" i="5"/>
  <c r="M2165" i="5" s="1"/>
  <c r="L2166" i="5"/>
  <c r="L2167" i="5"/>
  <c r="L2168" i="5"/>
  <c r="L2169" i="5"/>
  <c r="L2170" i="5"/>
  <c r="L2171" i="5"/>
  <c r="L2172" i="5"/>
  <c r="M2172" i="5" s="1"/>
  <c r="L2173" i="5"/>
  <c r="L2174" i="5"/>
  <c r="L2175" i="5"/>
  <c r="L2176" i="5"/>
  <c r="L2177" i="5"/>
  <c r="L2178" i="5"/>
  <c r="N2" i="4"/>
  <c r="O2" i="4" s="1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O66" i="4" s="1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O130" i="4" s="1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O194" i="4" s="1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O258" i="4" s="1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O322" i="4" s="1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O386" i="4" s="1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O450" i="4" s="1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O514" i="4" s="1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O578" i="4" s="1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O642" i="4" s="1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O706" i="4" s="1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O770" i="4" s="1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O834" i="4" s="1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O898" i="4" s="1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O962" i="4" s="1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O1026" i="4" s="1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O1090" i="4" s="1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O1154" i="4" s="1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O1218" i="4" s="1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O1275" i="4" s="1"/>
  <c r="N1276" i="4"/>
  <c r="N1277" i="4"/>
  <c r="N1278" i="4"/>
  <c r="N1279" i="4"/>
  <c r="N128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1333" i="4"/>
  <c r="N1334" i="4"/>
  <c r="N1335" i="4"/>
  <c r="N1336" i="4"/>
  <c r="N1337" i="4"/>
  <c r="N1338" i="4"/>
  <c r="N1339" i="4"/>
  <c r="O1339" i="4" s="1"/>
  <c r="N1340" i="4"/>
  <c r="N1341" i="4"/>
  <c r="N1342" i="4"/>
  <c r="N1343" i="4"/>
  <c r="N1344" i="4"/>
  <c r="N1345" i="4"/>
  <c r="N1346" i="4"/>
  <c r="N1347" i="4"/>
  <c r="O1347" i="4" s="1"/>
  <c r="N1348" i="4"/>
  <c r="N1349" i="4"/>
  <c r="N1350" i="4"/>
  <c r="N1351" i="4"/>
  <c r="N1352" i="4"/>
  <c r="N1353" i="4"/>
  <c r="N1354" i="4"/>
  <c r="N1355" i="4"/>
  <c r="N1356" i="4"/>
  <c r="N1357" i="4"/>
  <c r="N1358" i="4"/>
  <c r="N1359" i="4"/>
  <c r="N1360" i="4"/>
  <c r="N1361" i="4"/>
  <c r="N1362" i="4"/>
  <c r="N1363" i="4"/>
  <c r="N1364" i="4"/>
  <c r="N1365" i="4"/>
  <c r="N1366" i="4"/>
  <c r="N1367" i="4"/>
  <c r="N1368" i="4"/>
  <c r="N1369" i="4"/>
  <c r="N1370" i="4"/>
  <c r="N1371" i="4"/>
  <c r="N1372" i="4"/>
  <c r="N1373" i="4"/>
  <c r="N1374" i="4"/>
  <c r="N1375" i="4"/>
  <c r="N1376" i="4"/>
  <c r="N1377" i="4"/>
  <c r="N1378" i="4"/>
  <c r="N1379" i="4"/>
  <c r="N1380" i="4"/>
  <c r="N1381" i="4"/>
  <c r="N1382" i="4"/>
  <c r="N1383" i="4"/>
  <c r="N1384" i="4"/>
  <c r="N1385" i="4"/>
  <c r="N1386" i="4"/>
  <c r="N1387" i="4"/>
  <c r="N1388" i="4"/>
  <c r="N1389" i="4"/>
  <c r="N1390" i="4"/>
  <c r="N1391" i="4"/>
  <c r="N1392" i="4"/>
  <c r="N1393" i="4"/>
  <c r="N1394" i="4"/>
  <c r="N1395" i="4"/>
  <c r="N1396" i="4"/>
  <c r="N1397" i="4"/>
  <c r="N1398" i="4"/>
  <c r="N1399" i="4"/>
  <c r="N1400" i="4"/>
  <c r="N1401" i="4"/>
  <c r="N1402" i="4"/>
  <c r="N1403" i="4"/>
  <c r="N1404" i="4"/>
  <c r="N1405" i="4"/>
  <c r="N1406" i="4"/>
  <c r="N1407" i="4"/>
  <c r="N1408" i="4"/>
  <c r="N1409" i="4"/>
  <c r="N1410" i="4"/>
  <c r="N1411" i="4"/>
  <c r="O1411" i="4" s="1"/>
  <c r="N1412" i="4"/>
  <c r="N1413" i="4"/>
  <c r="N1414" i="4"/>
  <c r="N1415" i="4"/>
  <c r="N1416" i="4"/>
  <c r="N1417" i="4"/>
  <c r="N1418" i="4"/>
  <c r="N1419" i="4"/>
  <c r="N1420" i="4"/>
  <c r="N1421" i="4"/>
  <c r="N1422" i="4"/>
  <c r="N1423" i="4"/>
  <c r="N1424" i="4"/>
  <c r="N1425" i="4"/>
  <c r="N1426" i="4"/>
  <c r="N1427" i="4"/>
  <c r="N1428" i="4"/>
  <c r="N1429" i="4"/>
  <c r="N1430" i="4"/>
  <c r="N1431" i="4"/>
  <c r="N1432" i="4"/>
  <c r="N1433" i="4"/>
  <c r="N1434" i="4"/>
  <c r="N1435" i="4"/>
  <c r="N1436" i="4"/>
  <c r="N1437" i="4"/>
  <c r="N1438" i="4"/>
  <c r="N1439" i="4"/>
  <c r="N1440" i="4"/>
  <c r="N1441" i="4"/>
  <c r="N1442" i="4"/>
  <c r="N1443" i="4"/>
  <c r="N1444" i="4"/>
  <c r="N1445" i="4"/>
  <c r="N1446" i="4"/>
  <c r="N1447" i="4"/>
  <c r="N1448" i="4"/>
  <c r="N1449" i="4"/>
  <c r="N1450" i="4"/>
  <c r="N1451" i="4"/>
  <c r="N1452" i="4"/>
  <c r="N1453" i="4"/>
  <c r="N1454" i="4"/>
  <c r="N1455" i="4"/>
  <c r="N1456" i="4"/>
  <c r="N1457" i="4"/>
  <c r="N1458" i="4"/>
  <c r="N1459" i="4"/>
  <c r="N1460" i="4"/>
  <c r="N1461" i="4"/>
  <c r="N1462" i="4"/>
  <c r="N1463" i="4"/>
  <c r="N1464" i="4"/>
  <c r="N1465" i="4"/>
  <c r="N1466" i="4"/>
  <c r="N1467" i="4"/>
  <c r="N1468" i="4"/>
  <c r="N1469" i="4"/>
  <c r="N1470" i="4"/>
  <c r="N1471" i="4"/>
  <c r="N1472" i="4"/>
  <c r="N1473" i="4"/>
  <c r="N1474" i="4"/>
  <c r="N1475" i="4"/>
  <c r="O1475" i="4" s="1"/>
  <c r="N1476" i="4"/>
  <c r="N1477" i="4"/>
  <c r="N1478" i="4"/>
  <c r="N1479" i="4"/>
  <c r="N1480" i="4"/>
  <c r="N1481" i="4"/>
  <c r="N1482" i="4"/>
  <c r="N1483" i="4"/>
  <c r="N1484" i="4"/>
  <c r="N1485" i="4"/>
  <c r="N1486" i="4"/>
  <c r="N1487" i="4"/>
  <c r="N1488" i="4"/>
  <c r="N1489" i="4"/>
  <c r="N1490" i="4"/>
  <c r="N1491" i="4"/>
  <c r="N1492" i="4"/>
  <c r="N1493" i="4"/>
  <c r="N1494" i="4"/>
  <c r="N1495" i="4"/>
  <c r="N1496" i="4"/>
  <c r="N1497" i="4"/>
  <c r="N1498" i="4"/>
  <c r="N1499" i="4"/>
  <c r="N1500" i="4"/>
  <c r="N1501" i="4"/>
  <c r="N1502" i="4"/>
  <c r="N1503" i="4"/>
  <c r="N1504" i="4"/>
  <c r="N1505" i="4"/>
  <c r="N1506" i="4"/>
  <c r="N1507" i="4"/>
  <c r="N1508" i="4"/>
  <c r="N1509" i="4"/>
  <c r="N1510" i="4"/>
  <c r="N1511" i="4"/>
  <c r="N1512" i="4"/>
  <c r="N1513" i="4"/>
  <c r="N1514" i="4"/>
  <c r="N1515" i="4"/>
  <c r="N1516" i="4"/>
  <c r="N1517" i="4"/>
  <c r="N1518" i="4"/>
  <c r="N1519" i="4"/>
  <c r="N1520" i="4"/>
  <c r="N1521" i="4"/>
  <c r="N1522" i="4"/>
  <c r="N1523" i="4"/>
  <c r="N1524" i="4"/>
  <c r="N1525" i="4"/>
  <c r="N1526" i="4"/>
  <c r="N1527" i="4"/>
  <c r="N1528" i="4"/>
  <c r="N1529" i="4"/>
  <c r="N1530" i="4"/>
  <c r="N1531" i="4"/>
  <c r="N1532" i="4"/>
  <c r="N1533" i="4"/>
  <c r="N1534" i="4"/>
  <c r="N1535" i="4"/>
  <c r="N1536" i="4"/>
  <c r="N1537" i="4"/>
  <c r="N1538" i="4"/>
  <c r="N1539" i="4"/>
  <c r="O1539" i="4" s="1"/>
  <c r="N1540" i="4"/>
  <c r="N1541" i="4"/>
  <c r="N1542" i="4"/>
  <c r="N1543" i="4"/>
  <c r="N1544" i="4"/>
  <c r="N1545" i="4"/>
  <c r="N1546" i="4"/>
  <c r="N1547" i="4"/>
  <c r="N1548" i="4"/>
  <c r="N1549" i="4"/>
  <c r="N1550" i="4"/>
  <c r="N1551" i="4"/>
  <c r="N1552" i="4"/>
  <c r="N1553" i="4"/>
  <c r="N1554" i="4"/>
  <c r="N1555" i="4"/>
  <c r="N1556" i="4"/>
  <c r="N1557" i="4"/>
  <c r="N1558" i="4"/>
  <c r="N1559" i="4"/>
  <c r="N1560" i="4"/>
  <c r="N1561" i="4"/>
  <c r="N1562" i="4"/>
  <c r="N1563" i="4"/>
  <c r="N1564" i="4"/>
  <c r="N1565" i="4"/>
  <c r="N1566" i="4"/>
  <c r="N1567" i="4"/>
  <c r="N1568" i="4"/>
  <c r="N1569" i="4"/>
  <c r="N1570" i="4"/>
  <c r="N1571" i="4"/>
  <c r="N1572" i="4"/>
  <c r="N1573" i="4"/>
  <c r="N1574" i="4"/>
  <c r="N1575" i="4"/>
  <c r="N1576" i="4"/>
  <c r="N1577" i="4"/>
  <c r="N1578" i="4"/>
  <c r="N1579" i="4"/>
  <c r="N1580" i="4"/>
  <c r="N1581" i="4"/>
  <c r="N1582" i="4"/>
  <c r="N1583" i="4"/>
  <c r="N1584" i="4"/>
  <c r="N1585" i="4"/>
  <c r="N1586" i="4"/>
  <c r="N1587" i="4"/>
  <c r="N1588" i="4"/>
  <c r="N1589" i="4"/>
  <c r="N1590" i="4"/>
  <c r="N1591" i="4"/>
  <c r="N1592" i="4"/>
  <c r="N1593" i="4"/>
  <c r="N1594" i="4"/>
  <c r="N1595" i="4"/>
  <c r="N1596" i="4"/>
  <c r="N1597" i="4"/>
  <c r="N1598" i="4"/>
  <c r="N1599" i="4"/>
  <c r="N1600" i="4"/>
  <c r="N1601" i="4"/>
  <c r="N1602" i="4"/>
  <c r="N1603" i="4"/>
  <c r="O1603" i="4" s="1"/>
  <c r="N1604" i="4"/>
  <c r="N1605" i="4"/>
  <c r="N1606" i="4"/>
  <c r="N1607" i="4"/>
  <c r="N1608" i="4"/>
  <c r="N1609" i="4"/>
  <c r="N1610" i="4"/>
  <c r="N1611" i="4"/>
  <c r="N1612" i="4"/>
  <c r="N1613" i="4"/>
  <c r="N1614" i="4"/>
  <c r="N1615" i="4"/>
  <c r="N1616" i="4"/>
  <c r="N1617" i="4"/>
  <c r="N1618" i="4"/>
  <c r="N1619" i="4"/>
  <c r="N1620" i="4"/>
  <c r="N1621" i="4"/>
  <c r="N1622" i="4"/>
  <c r="N1623" i="4"/>
  <c r="N1624" i="4"/>
  <c r="N1625" i="4"/>
  <c r="N1626" i="4"/>
  <c r="N1627" i="4"/>
  <c r="N1628" i="4"/>
  <c r="N1629" i="4"/>
  <c r="N1630" i="4"/>
  <c r="N1631" i="4"/>
  <c r="N1632" i="4"/>
  <c r="N1633" i="4"/>
  <c r="N1634" i="4"/>
  <c r="N1635" i="4"/>
  <c r="N1636" i="4"/>
  <c r="N1637" i="4"/>
  <c r="N1638" i="4"/>
  <c r="N1639" i="4"/>
  <c r="N1640" i="4"/>
  <c r="N1641" i="4"/>
  <c r="N1642" i="4"/>
  <c r="N1643" i="4"/>
  <c r="N1644" i="4"/>
  <c r="N1645" i="4"/>
  <c r="N1646" i="4"/>
  <c r="N1647" i="4"/>
  <c r="N1648" i="4"/>
  <c r="N1649" i="4"/>
  <c r="N1650" i="4"/>
  <c r="N1651" i="4"/>
  <c r="N1652" i="4"/>
  <c r="N1653" i="4"/>
  <c r="N1654" i="4"/>
  <c r="N1655" i="4"/>
  <c r="N1656" i="4"/>
  <c r="N1657" i="4"/>
  <c r="N1658" i="4"/>
  <c r="N1659" i="4"/>
  <c r="N1660" i="4"/>
  <c r="N1661" i="4"/>
  <c r="N1662" i="4"/>
  <c r="N1663" i="4"/>
  <c r="N1664" i="4"/>
  <c r="N1665" i="4"/>
  <c r="N1666" i="4"/>
  <c r="N1667" i="4"/>
  <c r="O1667" i="4" s="1"/>
  <c r="N1668" i="4"/>
  <c r="N1669" i="4"/>
  <c r="N1670" i="4"/>
  <c r="N1671" i="4"/>
  <c r="N1672" i="4"/>
  <c r="N1673" i="4"/>
  <c r="N1674" i="4"/>
  <c r="N1675" i="4"/>
  <c r="N1676" i="4"/>
  <c r="N1677" i="4"/>
  <c r="N1678" i="4"/>
  <c r="N1679" i="4"/>
  <c r="N1680" i="4"/>
  <c r="N1681" i="4"/>
  <c r="N1682" i="4"/>
  <c r="N1683" i="4"/>
  <c r="N1684" i="4"/>
  <c r="N1685" i="4"/>
  <c r="N1686" i="4"/>
  <c r="N1687" i="4"/>
  <c r="N1688" i="4"/>
  <c r="N1689" i="4"/>
  <c r="N1690" i="4"/>
  <c r="N1691" i="4"/>
  <c r="N1692" i="4"/>
  <c r="N1693" i="4"/>
  <c r="N1694" i="4"/>
  <c r="N1695" i="4"/>
  <c r="N1696" i="4"/>
  <c r="N1697" i="4"/>
  <c r="N1698" i="4"/>
  <c r="N1699" i="4"/>
  <c r="N1700" i="4"/>
  <c r="N1701" i="4"/>
  <c r="N1702" i="4"/>
  <c r="N1703" i="4"/>
  <c r="N1704" i="4"/>
  <c r="N1705" i="4"/>
  <c r="N1706" i="4"/>
  <c r="N1707" i="4"/>
  <c r="N1708" i="4"/>
  <c r="N1709" i="4"/>
  <c r="N1710" i="4"/>
  <c r="N1711" i="4"/>
  <c r="N1712" i="4"/>
  <c r="N1713" i="4"/>
  <c r="N1714" i="4"/>
  <c r="N1715" i="4"/>
  <c r="N1716" i="4"/>
  <c r="N1717" i="4"/>
  <c r="N1718" i="4"/>
  <c r="N1719" i="4"/>
  <c r="N1720" i="4"/>
  <c r="N1721" i="4"/>
  <c r="N1722" i="4"/>
  <c r="N1723" i="4"/>
  <c r="N1724" i="4"/>
  <c r="N1725" i="4"/>
  <c r="N1726" i="4"/>
  <c r="N1727" i="4"/>
  <c r="N1728" i="4"/>
  <c r="N1729" i="4"/>
  <c r="N1730" i="4"/>
  <c r="N1731" i="4"/>
  <c r="O1731" i="4" s="1"/>
  <c r="N1732" i="4"/>
  <c r="N1733" i="4"/>
  <c r="N1734" i="4"/>
  <c r="N1735" i="4"/>
  <c r="N1736" i="4"/>
  <c r="N1737" i="4"/>
  <c r="N1738" i="4"/>
  <c r="N1739" i="4"/>
  <c r="N1740" i="4"/>
  <c r="N1741" i="4"/>
  <c r="N1742" i="4"/>
  <c r="N1743" i="4"/>
  <c r="N1744" i="4"/>
  <c r="N1745" i="4"/>
  <c r="N1746" i="4"/>
  <c r="N1747" i="4"/>
  <c r="N1748" i="4"/>
  <c r="N1749" i="4"/>
  <c r="N1750" i="4"/>
  <c r="N1751" i="4"/>
  <c r="N1752" i="4"/>
  <c r="N1753" i="4"/>
  <c r="N1754" i="4"/>
  <c r="N1755" i="4"/>
  <c r="N1756" i="4"/>
  <c r="N1757" i="4"/>
  <c r="N1758" i="4"/>
  <c r="N1759" i="4"/>
  <c r="N1760" i="4"/>
  <c r="N1761" i="4"/>
  <c r="N1762" i="4"/>
  <c r="N1763" i="4"/>
  <c r="N1764" i="4"/>
  <c r="N1765" i="4"/>
  <c r="N1766" i="4"/>
  <c r="N1767" i="4"/>
  <c r="N1768" i="4"/>
  <c r="N1769" i="4"/>
  <c r="N1770" i="4"/>
  <c r="N1771" i="4"/>
  <c r="N1772" i="4"/>
  <c r="N1773" i="4"/>
  <c r="N1774" i="4"/>
  <c r="N1775" i="4"/>
  <c r="N1776" i="4"/>
  <c r="N1777" i="4"/>
  <c r="N1778" i="4"/>
  <c r="N1779" i="4"/>
  <c r="N1780" i="4"/>
  <c r="N1781" i="4"/>
  <c r="N1782" i="4"/>
  <c r="N1783" i="4"/>
  <c r="N1784" i="4"/>
  <c r="N1785" i="4"/>
  <c r="N1786" i="4"/>
  <c r="N1787" i="4"/>
  <c r="N1788" i="4"/>
  <c r="N1789" i="4"/>
  <c r="N1790" i="4"/>
  <c r="N1791" i="4"/>
  <c r="N1792" i="4"/>
  <c r="N1793" i="4"/>
  <c r="N1794" i="4"/>
  <c r="N1795" i="4"/>
  <c r="O1795" i="4" s="1"/>
  <c r="N1796" i="4"/>
  <c r="N1797" i="4"/>
  <c r="N1798" i="4"/>
  <c r="N1799" i="4"/>
  <c r="N1800" i="4"/>
  <c r="N1801" i="4"/>
  <c r="N1802" i="4"/>
  <c r="N1803" i="4"/>
  <c r="N1804" i="4"/>
  <c r="N1805" i="4"/>
  <c r="N1806" i="4"/>
  <c r="N1807" i="4"/>
  <c r="N1808" i="4"/>
  <c r="N1809" i="4"/>
  <c r="N1810" i="4"/>
  <c r="N1811" i="4"/>
  <c r="N1812" i="4"/>
  <c r="N1813" i="4"/>
  <c r="N1814" i="4"/>
  <c r="N1815" i="4"/>
  <c r="N1816" i="4"/>
  <c r="N1817" i="4"/>
  <c r="N1818" i="4"/>
  <c r="N1819" i="4"/>
  <c r="N1820" i="4"/>
  <c r="N1821" i="4"/>
  <c r="N1822" i="4"/>
  <c r="N1823" i="4"/>
  <c r="N1824" i="4"/>
  <c r="N1825" i="4"/>
  <c r="N1826" i="4"/>
  <c r="N1827" i="4"/>
  <c r="N1828" i="4"/>
  <c r="N1829" i="4"/>
  <c r="N1830" i="4"/>
  <c r="N1831" i="4"/>
  <c r="N1832" i="4"/>
  <c r="N1833" i="4"/>
  <c r="N1834" i="4"/>
  <c r="N1835" i="4"/>
  <c r="N1836" i="4"/>
  <c r="N1837" i="4"/>
  <c r="N1838" i="4"/>
  <c r="N1839" i="4"/>
  <c r="N1840" i="4"/>
  <c r="N1841" i="4"/>
  <c r="N1842" i="4"/>
  <c r="N1843" i="4"/>
  <c r="N1844" i="4"/>
  <c r="N1845" i="4"/>
  <c r="N1846" i="4"/>
  <c r="N1847" i="4"/>
  <c r="N1848" i="4"/>
  <c r="N1849" i="4"/>
  <c r="N1850" i="4"/>
  <c r="N1851" i="4"/>
  <c r="N1852" i="4"/>
  <c r="N1853" i="4"/>
  <c r="N1854" i="4"/>
  <c r="N1855" i="4"/>
  <c r="N1856" i="4"/>
  <c r="N1857" i="4"/>
  <c r="N1858" i="4"/>
  <c r="N1859" i="4"/>
  <c r="O1859" i="4" s="1"/>
  <c r="N1860" i="4"/>
  <c r="N1861" i="4"/>
  <c r="N1862" i="4"/>
  <c r="N1863" i="4"/>
  <c r="N1864" i="4"/>
  <c r="N1865" i="4"/>
  <c r="N1866" i="4"/>
  <c r="N1867" i="4"/>
  <c r="N1868" i="4"/>
  <c r="N1869" i="4"/>
  <c r="N1870" i="4"/>
  <c r="N1871" i="4"/>
  <c r="N1872" i="4"/>
  <c r="N1873" i="4"/>
  <c r="N1874" i="4"/>
  <c r="N1875" i="4"/>
  <c r="N1876" i="4"/>
  <c r="N1877" i="4"/>
  <c r="N1878" i="4"/>
  <c r="N1879" i="4"/>
  <c r="N1880" i="4"/>
  <c r="N1881" i="4"/>
  <c r="N1882" i="4"/>
  <c r="N1883" i="4"/>
  <c r="N1884" i="4"/>
  <c r="N1885" i="4"/>
  <c r="N1886" i="4"/>
  <c r="N1887" i="4"/>
  <c r="N1888" i="4"/>
  <c r="N1889" i="4"/>
  <c r="N1890" i="4"/>
  <c r="N1891" i="4"/>
  <c r="N1892" i="4"/>
  <c r="N1893" i="4"/>
  <c r="N1894" i="4"/>
  <c r="N1895" i="4"/>
  <c r="N1896" i="4"/>
  <c r="N1897" i="4"/>
  <c r="N1898" i="4"/>
  <c r="N1899" i="4"/>
  <c r="N1900" i="4"/>
  <c r="N1901" i="4"/>
  <c r="N1902" i="4"/>
  <c r="N1903" i="4"/>
  <c r="N1904" i="4"/>
  <c r="N1905" i="4"/>
  <c r="N1906" i="4"/>
  <c r="N1907" i="4"/>
  <c r="N1908" i="4"/>
  <c r="N1909" i="4"/>
  <c r="N1910" i="4"/>
  <c r="N1911" i="4"/>
  <c r="N1912" i="4"/>
  <c r="N1913" i="4"/>
  <c r="N1914" i="4"/>
  <c r="N1915" i="4"/>
  <c r="N1916" i="4"/>
  <c r="N1917" i="4"/>
  <c r="N1918" i="4"/>
  <c r="N1919" i="4"/>
  <c r="N1920" i="4"/>
  <c r="N1921" i="4"/>
  <c r="N1922" i="4"/>
  <c r="N1923" i="4"/>
  <c r="O1923" i="4" s="1"/>
  <c r="N1924" i="4"/>
  <c r="N1925" i="4"/>
  <c r="N1926" i="4"/>
  <c r="N1927" i="4"/>
  <c r="N1928" i="4"/>
  <c r="N1929" i="4"/>
  <c r="N1930" i="4"/>
  <c r="N1931" i="4"/>
  <c r="N1932" i="4"/>
  <c r="N1933" i="4"/>
  <c r="N1934" i="4"/>
  <c r="N1935" i="4"/>
  <c r="N1936" i="4"/>
  <c r="N1937" i="4"/>
  <c r="N1938" i="4"/>
  <c r="N1939" i="4"/>
  <c r="N1940" i="4"/>
  <c r="N1941" i="4"/>
  <c r="N1942" i="4"/>
  <c r="N1943" i="4"/>
  <c r="N1944" i="4"/>
  <c r="N1945" i="4"/>
  <c r="N1946" i="4"/>
  <c r="N1947" i="4"/>
  <c r="N1948" i="4"/>
  <c r="N1949" i="4"/>
  <c r="N1950" i="4"/>
  <c r="N1951" i="4"/>
  <c r="N1952" i="4"/>
  <c r="N1953" i="4"/>
  <c r="N1954" i="4"/>
  <c r="N1955" i="4"/>
  <c r="N1956" i="4"/>
  <c r="N1957" i="4"/>
  <c r="N1958" i="4"/>
  <c r="N1959" i="4"/>
  <c r="N1960" i="4"/>
  <c r="N1961" i="4"/>
  <c r="N1962" i="4"/>
  <c r="N1963" i="4"/>
  <c r="N1964" i="4"/>
  <c r="N1965" i="4"/>
  <c r="N1966" i="4"/>
  <c r="N1967" i="4"/>
  <c r="N1968" i="4"/>
  <c r="N1969" i="4"/>
  <c r="N1970" i="4"/>
  <c r="N1971" i="4"/>
  <c r="N1972" i="4"/>
  <c r="N1973" i="4"/>
  <c r="N1974" i="4"/>
  <c r="N1975" i="4"/>
  <c r="N1976" i="4"/>
  <c r="N1977" i="4"/>
  <c r="N1978" i="4"/>
  <c r="N1979" i="4"/>
  <c r="N1980" i="4"/>
  <c r="N1981" i="4"/>
  <c r="N1982" i="4"/>
  <c r="N1983" i="4"/>
  <c r="N1984" i="4"/>
  <c r="N1985" i="4"/>
  <c r="N1986" i="4"/>
  <c r="N1987" i="4"/>
  <c r="O1987" i="4" s="1"/>
  <c r="N1988" i="4"/>
  <c r="N1989" i="4"/>
  <c r="N1990" i="4"/>
  <c r="N1991" i="4"/>
  <c r="N1992" i="4"/>
  <c r="N1993" i="4"/>
  <c r="N1994" i="4"/>
  <c r="N1995" i="4"/>
  <c r="O1995" i="4" s="1"/>
  <c r="N1996" i="4"/>
  <c r="N1997" i="4"/>
  <c r="N1998" i="4"/>
  <c r="N1999" i="4"/>
  <c r="N2000" i="4"/>
  <c r="N2001" i="4"/>
  <c r="N2002" i="4"/>
  <c r="N2003" i="4"/>
  <c r="N2004" i="4"/>
  <c r="N2005" i="4"/>
  <c r="N2006" i="4"/>
  <c r="N2007" i="4"/>
  <c r="N2008" i="4"/>
  <c r="N2009" i="4"/>
  <c r="N2010" i="4"/>
  <c r="N2011" i="4"/>
  <c r="N2012" i="4"/>
  <c r="N2013" i="4"/>
  <c r="N2014" i="4"/>
  <c r="N2015" i="4"/>
  <c r="N2016" i="4"/>
  <c r="N2017" i="4"/>
  <c r="N2018" i="4"/>
  <c r="N2019" i="4"/>
  <c r="N2020" i="4"/>
  <c r="N2021" i="4"/>
  <c r="N2022" i="4"/>
  <c r="N2023" i="4"/>
  <c r="N2024" i="4"/>
  <c r="N2025" i="4"/>
  <c r="N2026" i="4"/>
  <c r="N2027" i="4"/>
  <c r="N2028" i="4"/>
  <c r="N2029" i="4"/>
  <c r="N2030" i="4"/>
  <c r="N2031" i="4"/>
  <c r="N2032" i="4"/>
  <c r="N2033" i="4"/>
  <c r="N2034" i="4"/>
  <c r="N2035" i="4"/>
  <c r="N2036" i="4"/>
  <c r="N2037" i="4"/>
  <c r="N2038" i="4"/>
  <c r="N2039" i="4"/>
  <c r="N2040" i="4"/>
  <c r="N2041" i="4"/>
  <c r="N2042" i="4"/>
  <c r="N2043" i="4"/>
  <c r="N2044" i="4"/>
  <c r="N2045" i="4"/>
  <c r="N2046" i="4"/>
  <c r="N2047" i="4"/>
  <c r="N2048" i="4"/>
  <c r="N2049" i="4"/>
  <c r="N2050" i="4"/>
  <c r="N2051" i="4"/>
  <c r="N2052" i="4"/>
  <c r="N2053" i="4"/>
  <c r="N2054" i="4"/>
  <c r="N2055" i="4"/>
  <c r="N2056" i="4"/>
  <c r="N2057" i="4"/>
  <c r="N2058" i="4"/>
  <c r="N2059" i="4"/>
  <c r="O2059" i="4" s="1"/>
  <c r="N2060" i="4"/>
  <c r="N2061" i="4"/>
  <c r="N2062" i="4"/>
  <c r="N2063" i="4"/>
  <c r="N2064" i="4"/>
  <c r="N2065" i="4"/>
  <c r="N2066" i="4"/>
  <c r="N2067" i="4"/>
  <c r="N2068" i="4"/>
  <c r="N2069" i="4"/>
  <c r="N2070" i="4"/>
  <c r="N2071" i="4"/>
  <c r="N2072" i="4"/>
  <c r="N2073" i="4"/>
  <c r="N2074" i="4"/>
  <c r="N2075" i="4"/>
  <c r="N2076" i="4"/>
  <c r="N2077" i="4"/>
  <c r="N2078" i="4"/>
  <c r="N2079" i="4"/>
  <c r="N2080" i="4"/>
  <c r="N2081" i="4"/>
  <c r="N2082" i="4"/>
  <c r="N2083" i="4"/>
  <c r="N2084" i="4"/>
  <c r="N2085" i="4"/>
  <c r="N2086" i="4"/>
  <c r="N2087" i="4"/>
  <c r="N2088" i="4"/>
  <c r="N2089" i="4"/>
  <c r="N2090" i="4"/>
  <c r="N2091" i="4"/>
  <c r="N2092" i="4"/>
  <c r="N2093" i="4"/>
  <c r="N2094" i="4"/>
  <c r="N2095" i="4"/>
  <c r="N2096" i="4"/>
  <c r="N2097" i="4"/>
  <c r="N2098" i="4"/>
  <c r="N2099" i="4"/>
  <c r="N2100" i="4"/>
  <c r="N2101" i="4"/>
  <c r="N2102" i="4"/>
  <c r="N2103" i="4"/>
  <c r="N2104" i="4"/>
  <c r="N2105" i="4"/>
  <c r="N2106" i="4"/>
  <c r="N2107" i="4"/>
  <c r="N2108" i="4"/>
  <c r="N2109" i="4"/>
  <c r="N2110" i="4"/>
  <c r="N2111" i="4"/>
  <c r="N2112" i="4"/>
  <c r="N2113" i="4"/>
  <c r="N2114" i="4"/>
  <c r="N2115" i="4"/>
  <c r="N2116" i="4"/>
  <c r="N2117" i="4"/>
  <c r="N2118" i="4"/>
  <c r="N2119" i="4"/>
  <c r="N2120" i="4"/>
  <c r="N2121" i="4"/>
  <c r="N2122" i="4"/>
  <c r="N2123" i="4"/>
  <c r="O2123" i="4" s="1"/>
  <c r="N2124" i="4"/>
  <c r="N2125" i="4"/>
  <c r="N2126" i="4"/>
  <c r="N2127" i="4"/>
  <c r="N2128" i="4"/>
  <c r="N2129" i="4"/>
  <c r="N2130" i="4"/>
  <c r="N2131" i="4"/>
  <c r="N2132" i="4"/>
  <c r="N2133" i="4"/>
  <c r="N2134" i="4"/>
  <c r="N2135" i="4"/>
  <c r="N2136" i="4"/>
  <c r="N2137" i="4"/>
  <c r="N2138" i="4"/>
  <c r="N2139" i="4"/>
  <c r="N2140" i="4"/>
  <c r="N2141" i="4"/>
  <c r="N2142" i="4"/>
  <c r="N2143" i="4"/>
  <c r="N2144" i="4"/>
  <c r="N2145" i="4"/>
  <c r="N2146" i="4"/>
  <c r="N2147" i="4"/>
  <c r="N2148" i="4"/>
  <c r="N2149" i="4"/>
  <c r="N2150" i="4"/>
  <c r="N2151" i="4"/>
  <c r="N2152" i="4"/>
  <c r="N2153" i="4"/>
  <c r="N2154" i="4"/>
  <c r="N2155" i="4"/>
  <c r="N2156" i="4"/>
  <c r="N2157" i="4"/>
  <c r="N2158" i="4"/>
  <c r="N2159" i="4"/>
  <c r="N2160" i="4"/>
  <c r="N2161" i="4"/>
  <c r="N2162" i="4"/>
  <c r="N2163" i="4"/>
  <c r="N2164" i="4"/>
  <c r="N2165" i="4"/>
  <c r="N2166" i="4"/>
  <c r="N2167" i="4"/>
  <c r="N2168" i="4"/>
  <c r="N2169" i="4"/>
  <c r="N2170" i="4"/>
  <c r="N2171" i="4"/>
  <c r="N2172" i="4"/>
  <c r="N2173" i="4"/>
  <c r="N2174" i="4"/>
  <c r="N2175" i="4"/>
  <c r="N2176" i="4"/>
  <c r="N2177" i="4"/>
  <c r="N2178" i="4"/>
  <c r="N2179" i="4"/>
  <c r="L2" i="4"/>
  <c r="M2" i="4" s="1"/>
  <c r="L3" i="4"/>
  <c r="M3" i="4" s="1"/>
  <c r="L4" i="4"/>
  <c r="L5" i="4"/>
  <c r="L6" i="4"/>
  <c r="L7" i="4"/>
  <c r="L8" i="4"/>
  <c r="L9" i="4"/>
  <c r="L10" i="4"/>
  <c r="M10" i="4" s="1"/>
  <c r="L11" i="4"/>
  <c r="L12" i="4"/>
  <c r="L13" i="4"/>
  <c r="L14" i="4"/>
  <c r="L15" i="4"/>
  <c r="L16" i="4"/>
  <c r="L17" i="4"/>
  <c r="M17" i="4" s="1"/>
  <c r="L18" i="4"/>
  <c r="L19" i="4"/>
  <c r="L20" i="4"/>
  <c r="L21" i="4"/>
  <c r="L22" i="4"/>
  <c r="L23" i="4"/>
  <c r="L24" i="4"/>
  <c r="M24" i="4" s="1"/>
  <c r="L25" i="4"/>
  <c r="L26" i="4"/>
  <c r="L27" i="4"/>
  <c r="L28" i="4"/>
  <c r="L29" i="4"/>
  <c r="L30" i="4"/>
  <c r="L31" i="4"/>
  <c r="M31" i="4" s="1"/>
  <c r="L32" i="4"/>
  <c r="L33" i="4"/>
  <c r="L34" i="4"/>
  <c r="L35" i="4"/>
  <c r="L36" i="4"/>
  <c r="L37" i="4"/>
  <c r="L38" i="4"/>
  <c r="M38" i="4" s="1"/>
  <c r="L39" i="4"/>
  <c r="L40" i="4"/>
  <c r="L41" i="4"/>
  <c r="L42" i="4"/>
  <c r="L43" i="4"/>
  <c r="L44" i="4"/>
  <c r="L45" i="4"/>
  <c r="M45" i="4" s="1"/>
  <c r="L46" i="4"/>
  <c r="L47" i="4"/>
  <c r="L48" i="4"/>
  <c r="L49" i="4"/>
  <c r="L50" i="4"/>
  <c r="L51" i="4"/>
  <c r="L52" i="4"/>
  <c r="M52" i="4" s="1"/>
  <c r="L53" i="4"/>
  <c r="L54" i="4"/>
  <c r="L55" i="4"/>
  <c r="L56" i="4"/>
  <c r="L57" i="4"/>
  <c r="L58" i="4"/>
  <c r="L59" i="4"/>
  <c r="M59" i="4" s="1"/>
  <c r="L60" i="4"/>
  <c r="L61" i="4"/>
  <c r="L62" i="4"/>
  <c r="L63" i="4"/>
  <c r="L64" i="4"/>
  <c r="L65" i="4"/>
  <c r="L66" i="4"/>
  <c r="M66" i="4" s="1"/>
  <c r="L67" i="4"/>
  <c r="M67" i="4" s="1"/>
  <c r="L68" i="4"/>
  <c r="L69" i="4"/>
  <c r="L70" i="4"/>
  <c r="L71" i="4"/>
  <c r="L72" i="4"/>
  <c r="L73" i="4"/>
  <c r="L74" i="4"/>
  <c r="M74" i="4" s="1"/>
  <c r="L75" i="4"/>
  <c r="L76" i="4"/>
  <c r="L77" i="4"/>
  <c r="L78" i="4"/>
  <c r="L79" i="4"/>
  <c r="L80" i="4"/>
  <c r="L81" i="4"/>
  <c r="M81" i="4" s="1"/>
  <c r="L82" i="4"/>
  <c r="L83" i="4"/>
  <c r="L84" i="4"/>
  <c r="L85" i="4"/>
  <c r="L86" i="4"/>
  <c r="L87" i="4"/>
  <c r="L88" i="4"/>
  <c r="M88" i="4" s="1"/>
  <c r="L89" i="4"/>
  <c r="L90" i="4"/>
  <c r="L91" i="4"/>
  <c r="L92" i="4"/>
  <c r="L93" i="4"/>
  <c r="L94" i="4"/>
  <c r="L95" i="4"/>
  <c r="M95" i="4" s="1"/>
  <c r="L96" i="4"/>
  <c r="L97" i="4"/>
  <c r="L98" i="4"/>
  <c r="L99" i="4"/>
  <c r="L100" i="4"/>
  <c r="L101" i="4"/>
  <c r="L102" i="4"/>
  <c r="M102" i="4" s="1"/>
  <c r="L103" i="4"/>
  <c r="L104" i="4"/>
  <c r="L105" i="4"/>
  <c r="L106" i="4"/>
  <c r="L107" i="4"/>
  <c r="L108" i="4"/>
  <c r="L109" i="4"/>
  <c r="M109" i="4" s="1"/>
  <c r="L110" i="4"/>
  <c r="L111" i="4"/>
  <c r="L112" i="4"/>
  <c r="L113" i="4"/>
  <c r="L114" i="4"/>
  <c r="L115" i="4"/>
  <c r="L116" i="4"/>
  <c r="M116" i="4" s="1"/>
  <c r="L117" i="4"/>
  <c r="L118" i="4"/>
  <c r="L119" i="4"/>
  <c r="L120" i="4"/>
  <c r="L121" i="4"/>
  <c r="L122" i="4"/>
  <c r="L123" i="4"/>
  <c r="M123" i="4" s="1"/>
  <c r="L124" i="4"/>
  <c r="L125" i="4"/>
  <c r="L126" i="4"/>
  <c r="L127" i="4"/>
  <c r="L128" i="4"/>
  <c r="L129" i="4"/>
  <c r="L130" i="4"/>
  <c r="M130" i="4" s="1"/>
  <c r="L131" i="4"/>
  <c r="M131" i="4" s="1"/>
  <c r="L132" i="4"/>
  <c r="L133" i="4"/>
  <c r="L134" i="4"/>
  <c r="L135" i="4"/>
  <c r="L136" i="4"/>
  <c r="L137" i="4"/>
  <c r="L138" i="4"/>
  <c r="M138" i="4" s="1"/>
  <c r="L139" i="4"/>
  <c r="L140" i="4"/>
  <c r="L141" i="4"/>
  <c r="L142" i="4"/>
  <c r="L143" i="4"/>
  <c r="L144" i="4"/>
  <c r="L145" i="4"/>
  <c r="M145" i="4" s="1"/>
  <c r="L146" i="4"/>
  <c r="L147" i="4"/>
  <c r="L148" i="4"/>
  <c r="L149" i="4"/>
  <c r="L150" i="4"/>
  <c r="L151" i="4"/>
  <c r="L152" i="4"/>
  <c r="M152" i="4" s="1"/>
  <c r="L153" i="4"/>
  <c r="L154" i="4"/>
  <c r="L155" i="4"/>
  <c r="L156" i="4"/>
  <c r="L157" i="4"/>
  <c r="L158" i="4"/>
  <c r="L159" i="4"/>
  <c r="M159" i="4" s="1"/>
  <c r="L160" i="4"/>
  <c r="L161" i="4"/>
  <c r="L162" i="4"/>
  <c r="L163" i="4"/>
  <c r="L164" i="4"/>
  <c r="L165" i="4"/>
  <c r="L166" i="4"/>
  <c r="M166" i="4" s="1"/>
  <c r="L167" i="4"/>
  <c r="L168" i="4"/>
  <c r="L169" i="4"/>
  <c r="L170" i="4"/>
  <c r="L171" i="4"/>
  <c r="L172" i="4"/>
  <c r="L173" i="4"/>
  <c r="M173" i="4" s="1"/>
  <c r="L174" i="4"/>
  <c r="L175" i="4"/>
  <c r="L176" i="4"/>
  <c r="L177" i="4"/>
  <c r="L178" i="4"/>
  <c r="L179" i="4"/>
  <c r="L180" i="4"/>
  <c r="M180" i="4" s="1"/>
  <c r="L181" i="4"/>
  <c r="L182" i="4"/>
  <c r="L183" i="4"/>
  <c r="L184" i="4"/>
  <c r="L185" i="4"/>
  <c r="L186" i="4"/>
  <c r="L187" i="4"/>
  <c r="M187" i="4" s="1"/>
  <c r="L188" i="4"/>
  <c r="L189" i="4"/>
  <c r="L190" i="4"/>
  <c r="L191" i="4"/>
  <c r="L192" i="4"/>
  <c r="L193" i="4"/>
  <c r="L194" i="4"/>
  <c r="M194" i="4" s="1"/>
  <c r="L195" i="4"/>
  <c r="M195" i="4" s="1"/>
  <c r="L196" i="4"/>
  <c r="L197" i="4"/>
  <c r="L198" i="4"/>
  <c r="L199" i="4"/>
  <c r="L200" i="4"/>
  <c r="L201" i="4"/>
  <c r="L202" i="4"/>
  <c r="M202" i="4" s="1"/>
  <c r="L203" i="4"/>
  <c r="L204" i="4"/>
  <c r="L205" i="4"/>
  <c r="L206" i="4"/>
  <c r="L207" i="4"/>
  <c r="L208" i="4"/>
  <c r="L209" i="4"/>
  <c r="M209" i="4" s="1"/>
  <c r="L210" i="4"/>
  <c r="L211" i="4"/>
  <c r="L212" i="4"/>
  <c r="L213" i="4"/>
  <c r="L214" i="4"/>
  <c r="L215" i="4"/>
  <c r="L216" i="4"/>
  <c r="M216" i="4" s="1"/>
  <c r="L217" i="4"/>
  <c r="L218" i="4"/>
  <c r="L219" i="4"/>
  <c r="L220" i="4"/>
  <c r="L221" i="4"/>
  <c r="L222" i="4"/>
  <c r="L223" i="4"/>
  <c r="M223" i="4" s="1"/>
  <c r="L224" i="4"/>
  <c r="L225" i="4"/>
  <c r="L226" i="4"/>
  <c r="L227" i="4"/>
  <c r="L228" i="4"/>
  <c r="L229" i="4"/>
  <c r="L230" i="4"/>
  <c r="M230" i="4" s="1"/>
  <c r="L231" i="4"/>
  <c r="L232" i="4"/>
  <c r="L233" i="4"/>
  <c r="L234" i="4"/>
  <c r="L235" i="4"/>
  <c r="L236" i="4"/>
  <c r="L237" i="4"/>
  <c r="M237" i="4" s="1"/>
  <c r="L238" i="4"/>
  <c r="L239" i="4"/>
  <c r="L240" i="4"/>
  <c r="L241" i="4"/>
  <c r="L242" i="4"/>
  <c r="L243" i="4"/>
  <c r="L244" i="4"/>
  <c r="M244" i="4" s="1"/>
  <c r="L245" i="4"/>
  <c r="L246" i="4"/>
  <c r="L247" i="4"/>
  <c r="L248" i="4"/>
  <c r="L249" i="4"/>
  <c r="L250" i="4"/>
  <c r="L251" i="4"/>
  <c r="M251" i="4" s="1"/>
  <c r="L252" i="4"/>
  <c r="L253" i="4"/>
  <c r="L254" i="4"/>
  <c r="L255" i="4"/>
  <c r="L256" i="4"/>
  <c r="L257" i="4"/>
  <c r="L258" i="4"/>
  <c r="M258" i="4" s="1"/>
  <c r="L259" i="4"/>
  <c r="M259" i="4" s="1"/>
  <c r="L260" i="4"/>
  <c r="L261" i="4"/>
  <c r="L262" i="4"/>
  <c r="L263" i="4"/>
  <c r="L264" i="4"/>
  <c r="L265" i="4"/>
  <c r="L266" i="4"/>
  <c r="M266" i="4" s="1"/>
  <c r="L267" i="4"/>
  <c r="L268" i="4"/>
  <c r="L269" i="4"/>
  <c r="L270" i="4"/>
  <c r="L271" i="4"/>
  <c r="L272" i="4"/>
  <c r="L273" i="4"/>
  <c r="M273" i="4" s="1"/>
  <c r="L274" i="4"/>
  <c r="L275" i="4"/>
  <c r="L276" i="4"/>
  <c r="L277" i="4"/>
  <c r="L278" i="4"/>
  <c r="L279" i="4"/>
  <c r="L280" i="4"/>
  <c r="M280" i="4" s="1"/>
  <c r="L281" i="4"/>
  <c r="L282" i="4"/>
  <c r="L283" i="4"/>
  <c r="L284" i="4"/>
  <c r="L285" i="4"/>
  <c r="L286" i="4"/>
  <c r="L287" i="4"/>
  <c r="M287" i="4" s="1"/>
  <c r="L288" i="4"/>
  <c r="L289" i="4"/>
  <c r="L290" i="4"/>
  <c r="L291" i="4"/>
  <c r="L292" i="4"/>
  <c r="L293" i="4"/>
  <c r="L294" i="4"/>
  <c r="M294" i="4" s="1"/>
  <c r="L295" i="4"/>
  <c r="L296" i="4"/>
  <c r="L297" i="4"/>
  <c r="L298" i="4"/>
  <c r="L299" i="4"/>
  <c r="L300" i="4"/>
  <c r="L301" i="4"/>
  <c r="M301" i="4" s="1"/>
  <c r="L302" i="4"/>
  <c r="L303" i="4"/>
  <c r="L304" i="4"/>
  <c r="L305" i="4"/>
  <c r="L306" i="4"/>
  <c r="L307" i="4"/>
  <c r="L308" i="4"/>
  <c r="M308" i="4" s="1"/>
  <c r="L309" i="4"/>
  <c r="L310" i="4"/>
  <c r="L311" i="4"/>
  <c r="L312" i="4"/>
  <c r="L313" i="4"/>
  <c r="L314" i="4"/>
  <c r="L315" i="4"/>
  <c r="M315" i="4" s="1"/>
  <c r="L316" i="4"/>
  <c r="L317" i="4"/>
  <c r="L318" i="4"/>
  <c r="L319" i="4"/>
  <c r="L320" i="4"/>
  <c r="L321" i="4"/>
  <c r="L322" i="4"/>
  <c r="M322" i="4" s="1"/>
  <c r="L323" i="4"/>
  <c r="M323" i="4" s="1"/>
  <c r="L324" i="4"/>
  <c r="L325" i="4"/>
  <c r="L326" i="4"/>
  <c r="L327" i="4"/>
  <c r="L328" i="4"/>
  <c r="L329" i="4"/>
  <c r="L330" i="4"/>
  <c r="M330" i="4" s="1"/>
  <c r="L331" i="4"/>
  <c r="L332" i="4"/>
  <c r="L333" i="4"/>
  <c r="L334" i="4"/>
  <c r="L335" i="4"/>
  <c r="L336" i="4"/>
  <c r="L337" i="4"/>
  <c r="M337" i="4" s="1"/>
  <c r="L338" i="4"/>
  <c r="L339" i="4"/>
  <c r="L340" i="4"/>
  <c r="L341" i="4"/>
  <c r="L342" i="4"/>
  <c r="L343" i="4"/>
  <c r="L344" i="4"/>
  <c r="M344" i="4" s="1"/>
  <c r="L345" i="4"/>
  <c r="L346" i="4"/>
  <c r="L347" i="4"/>
  <c r="L348" i="4"/>
  <c r="L349" i="4"/>
  <c r="L350" i="4"/>
  <c r="L351" i="4"/>
  <c r="M351" i="4" s="1"/>
  <c r="L352" i="4"/>
  <c r="L353" i="4"/>
  <c r="L354" i="4"/>
  <c r="L355" i="4"/>
  <c r="L356" i="4"/>
  <c r="L357" i="4"/>
  <c r="L358" i="4"/>
  <c r="M358" i="4" s="1"/>
  <c r="L359" i="4"/>
  <c r="L360" i="4"/>
  <c r="L361" i="4"/>
  <c r="L362" i="4"/>
  <c r="L363" i="4"/>
  <c r="L364" i="4"/>
  <c r="L365" i="4"/>
  <c r="M365" i="4" s="1"/>
  <c r="L366" i="4"/>
  <c r="L367" i="4"/>
  <c r="L368" i="4"/>
  <c r="L369" i="4"/>
  <c r="L370" i="4"/>
  <c r="L371" i="4"/>
  <c r="L372" i="4"/>
  <c r="M372" i="4" s="1"/>
  <c r="L373" i="4"/>
  <c r="L374" i="4"/>
  <c r="L375" i="4"/>
  <c r="L376" i="4"/>
  <c r="L377" i="4"/>
  <c r="L378" i="4"/>
  <c r="L379" i="4"/>
  <c r="M379" i="4" s="1"/>
  <c r="L380" i="4"/>
  <c r="L381" i="4"/>
  <c r="L382" i="4"/>
  <c r="L383" i="4"/>
  <c r="L384" i="4"/>
  <c r="L385" i="4"/>
  <c r="L386" i="4"/>
  <c r="M386" i="4" s="1"/>
  <c r="L387" i="4"/>
  <c r="M387" i="4" s="1"/>
  <c r="L388" i="4"/>
  <c r="L389" i="4"/>
  <c r="L390" i="4"/>
  <c r="L391" i="4"/>
  <c r="L392" i="4"/>
  <c r="L393" i="4"/>
  <c r="L394" i="4"/>
  <c r="M394" i="4" s="1"/>
  <c r="L395" i="4"/>
  <c r="L396" i="4"/>
  <c r="L397" i="4"/>
  <c r="L398" i="4"/>
  <c r="L399" i="4"/>
  <c r="L400" i="4"/>
  <c r="L401" i="4"/>
  <c r="M401" i="4" s="1"/>
  <c r="L402" i="4"/>
  <c r="L403" i="4"/>
  <c r="L404" i="4"/>
  <c r="L405" i="4"/>
  <c r="L406" i="4"/>
  <c r="L407" i="4"/>
  <c r="L408" i="4"/>
  <c r="M408" i="4" s="1"/>
  <c r="L409" i="4"/>
  <c r="L410" i="4"/>
  <c r="L411" i="4"/>
  <c r="L412" i="4"/>
  <c r="L413" i="4"/>
  <c r="L414" i="4"/>
  <c r="L415" i="4"/>
  <c r="M415" i="4" s="1"/>
  <c r="L416" i="4"/>
  <c r="L417" i="4"/>
  <c r="L418" i="4"/>
  <c r="L419" i="4"/>
  <c r="L420" i="4"/>
  <c r="L421" i="4"/>
  <c r="L422" i="4"/>
  <c r="M422" i="4" s="1"/>
  <c r="L423" i="4"/>
  <c r="L424" i="4"/>
  <c r="L425" i="4"/>
  <c r="L426" i="4"/>
  <c r="L427" i="4"/>
  <c r="L428" i="4"/>
  <c r="L429" i="4"/>
  <c r="M429" i="4" s="1"/>
  <c r="L430" i="4"/>
  <c r="L431" i="4"/>
  <c r="L432" i="4"/>
  <c r="L433" i="4"/>
  <c r="L434" i="4"/>
  <c r="L435" i="4"/>
  <c r="L436" i="4"/>
  <c r="M436" i="4" s="1"/>
  <c r="L437" i="4"/>
  <c r="L438" i="4"/>
  <c r="L439" i="4"/>
  <c r="L440" i="4"/>
  <c r="L441" i="4"/>
  <c r="L442" i="4"/>
  <c r="L443" i="4"/>
  <c r="M443" i="4" s="1"/>
  <c r="L444" i="4"/>
  <c r="L445" i="4"/>
  <c r="L446" i="4"/>
  <c r="L447" i="4"/>
  <c r="L448" i="4"/>
  <c r="L449" i="4"/>
  <c r="L450" i="4"/>
  <c r="M450" i="4" s="1"/>
  <c r="L451" i="4"/>
  <c r="M451" i="4" s="1"/>
  <c r="L452" i="4"/>
  <c r="L453" i="4"/>
  <c r="L454" i="4"/>
  <c r="L455" i="4"/>
  <c r="L456" i="4"/>
  <c r="L457" i="4"/>
  <c r="L458" i="4"/>
  <c r="M458" i="4" s="1"/>
  <c r="L459" i="4"/>
  <c r="L460" i="4"/>
  <c r="L461" i="4"/>
  <c r="L462" i="4"/>
  <c r="L463" i="4"/>
  <c r="L464" i="4"/>
  <c r="L465" i="4"/>
  <c r="M465" i="4" s="1"/>
  <c r="L466" i="4"/>
  <c r="L467" i="4"/>
  <c r="L468" i="4"/>
  <c r="L469" i="4"/>
  <c r="L470" i="4"/>
  <c r="L471" i="4"/>
  <c r="L472" i="4"/>
  <c r="M472" i="4" s="1"/>
  <c r="L473" i="4"/>
  <c r="L474" i="4"/>
  <c r="L475" i="4"/>
  <c r="L476" i="4"/>
  <c r="L477" i="4"/>
  <c r="L478" i="4"/>
  <c r="L479" i="4"/>
  <c r="M479" i="4" s="1"/>
  <c r="L480" i="4"/>
  <c r="L481" i="4"/>
  <c r="L482" i="4"/>
  <c r="L483" i="4"/>
  <c r="L484" i="4"/>
  <c r="L485" i="4"/>
  <c r="L486" i="4"/>
  <c r="M486" i="4" s="1"/>
  <c r="L487" i="4"/>
  <c r="L488" i="4"/>
  <c r="L489" i="4"/>
  <c r="L490" i="4"/>
  <c r="L491" i="4"/>
  <c r="L492" i="4"/>
  <c r="L493" i="4"/>
  <c r="M493" i="4" s="1"/>
  <c r="L494" i="4"/>
  <c r="L495" i="4"/>
  <c r="L496" i="4"/>
  <c r="L497" i="4"/>
  <c r="L498" i="4"/>
  <c r="L499" i="4"/>
  <c r="L500" i="4"/>
  <c r="M500" i="4" s="1"/>
  <c r="L501" i="4"/>
  <c r="L502" i="4"/>
  <c r="L503" i="4"/>
  <c r="L504" i="4"/>
  <c r="L505" i="4"/>
  <c r="L506" i="4"/>
  <c r="L507" i="4"/>
  <c r="M507" i="4" s="1"/>
  <c r="L508" i="4"/>
  <c r="L509" i="4"/>
  <c r="L510" i="4"/>
  <c r="L511" i="4"/>
  <c r="L512" i="4"/>
  <c r="L513" i="4"/>
  <c r="L514" i="4"/>
  <c r="M514" i="4" s="1"/>
  <c r="L515" i="4"/>
  <c r="M515" i="4" s="1"/>
  <c r="L516" i="4"/>
  <c r="L517" i="4"/>
  <c r="L518" i="4"/>
  <c r="L519" i="4"/>
  <c r="L520" i="4"/>
  <c r="L521" i="4"/>
  <c r="L522" i="4"/>
  <c r="M522" i="4" s="1"/>
  <c r="L523" i="4"/>
  <c r="L524" i="4"/>
  <c r="L525" i="4"/>
  <c r="L526" i="4"/>
  <c r="L527" i="4"/>
  <c r="L528" i="4"/>
  <c r="L529" i="4"/>
  <c r="M529" i="4" s="1"/>
  <c r="L530" i="4"/>
  <c r="L531" i="4"/>
  <c r="L532" i="4"/>
  <c r="L533" i="4"/>
  <c r="L534" i="4"/>
  <c r="L535" i="4"/>
  <c r="L536" i="4"/>
  <c r="M536" i="4" s="1"/>
  <c r="L537" i="4"/>
  <c r="L538" i="4"/>
  <c r="L539" i="4"/>
  <c r="L540" i="4"/>
  <c r="L541" i="4"/>
  <c r="L542" i="4"/>
  <c r="L543" i="4"/>
  <c r="M543" i="4" s="1"/>
  <c r="L544" i="4"/>
  <c r="L545" i="4"/>
  <c r="L546" i="4"/>
  <c r="L547" i="4"/>
  <c r="L548" i="4"/>
  <c r="L549" i="4"/>
  <c r="L550" i="4"/>
  <c r="M550" i="4" s="1"/>
  <c r="L551" i="4"/>
  <c r="L552" i="4"/>
  <c r="L553" i="4"/>
  <c r="L554" i="4"/>
  <c r="L555" i="4"/>
  <c r="L556" i="4"/>
  <c r="L557" i="4"/>
  <c r="M557" i="4" s="1"/>
  <c r="L558" i="4"/>
  <c r="L559" i="4"/>
  <c r="L560" i="4"/>
  <c r="L561" i="4"/>
  <c r="L562" i="4"/>
  <c r="L563" i="4"/>
  <c r="L564" i="4"/>
  <c r="M564" i="4" s="1"/>
  <c r="L565" i="4"/>
  <c r="L566" i="4"/>
  <c r="L567" i="4"/>
  <c r="L568" i="4"/>
  <c r="L569" i="4"/>
  <c r="L570" i="4"/>
  <c r="L571" i="4"/>
  <c r="M571" i="4" s="1"/>
  <c r="L572" i="4"/>
  <c r="L573" i="4"/>
  <c r="L574" i="4"/>
  <c r="L575" i="4"/>
  <c r="L576" i="4"/>
  <c r="L577" i="4"/>
  <c r="L578" i="4"/>
  <c r="M578" i="4" s="1"/>
  <c r="L579" i="4"/>
  <c r="M579" i="4" s="1"/>
  <c r="L580" i="4"/>
  <c r="L581" i="4"/>
  <c r="L582" i="4"/>
  <c r="L583" i="4"/>
  <c r="L584" i="4"/>
  <c r="L585" i="4"/>
  <c r="L586" i="4"/>
  <c r="M586" i="4" s="1"/>
  <c r="L587" i="4"/>
  <c r="L588" i="4"/>
  <c r="L589" i="4"/>
  <c r="L590" i="4"/>
  <c r="L591" i="4"/>
  <c r="L592" i="4"/>
  <c r="L593" i="4"/>
  <c r="M593" i="4" s="1"/>
  <c r="L594" i="4"/>
  <c r="L595" i="4"/>
  <c r="L596" i="4"/>
  <c r="L597" i="4"/>
  <c r="L598" i="4"/>
  <c r="L599" i="4"/>
  <c r="L600" i="4"/>
  <c r="M600" i="4" s="1"/>
  <c r="L601" i="4"/>
  <c r="L602" i="4"/>
  <c r="L603" i="4"/>
  <c r="L604" i="4"/>
  <c r="L605" i="4"/>
  <c r="L606" i="4"/>
  <c r="L607" i="4"/>
  <c r="M607" i="4" s="1"/>
  <c r="L608" i="4"/>
  <c r="L609" i="4"/>
  <c r="L610" i="4"/>
  <c r="L611" i="4"/>
  <c r="L612" i="4"/>
  <c r="L613" i="4"/>
  <c r="L614" i="4"/>
  <c r="M614" i="4" s="1"/>
  <c r="L615" i="4"/>
  <c r="L616" i="4"/>
  <c r="L617" i="4"/>
  <c r="L618" i="4"/>
  <c r="L619" i="4"/>
  <c r="L620" i="4"/>
  <c r="L621" i="4"/>
  <c r="M621" i="4" s="1"/>
  <c r="L622" i="4"/>
  <c r="L623" i="4"/>
  <c r="L624" i="4"/>
  <c r="L625" i="4"/>
  <c r="L626" i="4"/>
  <c r="L627" i="4"/>
  <c r="L628" i="4"/>
  <c r="M628" i="4" s="1"/>
  <c r="L629" i="4"/>
  <c r="L630" i="4"/>
  <c r="L631" i="4"/>
  <c r="L632" i="4"/>
  <c r="L633" i="4"/>
  <c r="L634" i="4"/>
  <c r="L635" i="4"/>
  <c r="M635" i="4" s="1"/>
  <c r="L636" i="4"/>
  <c r="L637" i="4"/>
  <c r="L638" i="4"/>
  <c r="L639" i="4"/>
  <c r="L640" i="4"/>
  <c r="L641" i="4"/>
  <c r="L642" i="4"/>
  <c r="M642" i="4" s="1"/>
  <c r="L643" i="4"/>
  <c r="M643" i="4" s="1"/>
  <c r="L644" i="4"/>
  <c r="L645" i="4"/>
  <c r="L646" i="4"/>
  <c r="L647" i="4"/>
  <c r="L648" i="4"/>
  <c r="L649" i="4"/>
  <c r="L650" i="4"/>
  <c r="M650" i="4" s="1"/>
  <c r="L651" i="4"/>
  <c r="L652" i="4"/>
  <c r="L653" i="4"/>
  <c r="L654" i="4"/>
  <c r="L655" i="4"/>
  <c r="L656" i="4"/>
  <c r="L657" i="4"/>
  <c r="M657" i="4" s="1"/>
  <c r="L658" i="4"/>
  <c r="L659" i="4"/>
  <c r="L660" i="4"/>
  <c r="L661" i="4"/>
  <c r="L662" i="4"/>
  <c r="L663" i="4"/>
  <c r="L664" i="4"/>
  <c r="M664" i="4" s="1"/>
  <c r="L665" i="4"/>
  <c r="L666" i="4"/>
  <c r="L667" i="4"/>
  <c r="L668" i="4"/>
  <c r="L669" i="4"/>
  <c r="L670" i="4"/>
  <c r="L671" i="4"/>
  <c r="M671" i="4" s="1"/>
  <c r="L672" i="4"/>
  <c r="L673" i="4"/>
  <c r="L674" i="4"/>
  <c r="L675" i="4"/>
  <c r="L676" i="4"/>
  <c r="L677" i="4"/>
  <c r="L678" i="4"/>
  <c r="M678" i="4" s="1"/>
  <c r="L679" i="4"/>
  <c r="L680" i="4"/>
  <c r="L681" i="4"/>
  <c r="L682" i="4"/>
  <c r="L683" i="4"/>
  <c r="L684" i="4"/>
  <c r="L685" i="4"/>
  <c r="M685" i="4" s="1"/>
  <c r="L686" i="4"/>
  <c r="L687" i="4"/>
  <c r="L688" i="4"/>
  <c r="L689" i="4"/>
  <c r="L690" i="4"/>
  <c r="L691" i="4"/>
  <c r="L692" i="4"/>
  <c r="M692" i="4" s="1"/>
  <c r="L693" i="4"/>
  <c r="L694" i="4"/>
  <c r="L695" i="4"/>
  <c r="L696" i="4"/>
  <c r="L697" i="4"/>
  <c r="L698" i="4"/>
  <c r="L699" i="4"/>
  <c r="M699" i="4" s="1"/>
  <c r="L700" i="4"/>
  <c r="L701" i="4"/>
  <c r="L702" i="4"/>
  <c r="L703" i="4"/>
  <c r="L704" i="4"/>
  <c r="L705" i="4"/>
  <c r="L706" i="4"/>
  <c r="M706" i="4" s="1"/>
  <c r="L707" i="4"/>
  <c r="M707" i="4" s="1"/>
  <c r="L708" i="4"/>
  <c r="L709" i="4"/>
  <c r="L710" i="4"/>
  <c r="L711" i="4"/>
  <c r="L712" i="4"/>
  <c r="L713" i="4"/>
  <c r="L714" i="4"/>
  <c r="M714" i="4" s="1"/>
  <c r="L715" i="4"/>
  <c r="L716" i="4"/>
  <c r="L717" i="4"/>
  <c r="L718" i="4"/>
  <c r="L719" i="4"/>
  <c r="L720" i="4"/>
  <c r="L721" i="4"/>
  <c r="M721" i="4" s="1"/>
  <c r="L722" i="4"/>
  <c r="L723" i="4"/>
  <c r="L724" i="4"/>
  <c r="L725" i="4"/>
  <c r="L726" i="4"/>
  <c r="L727" i="4"/>
  <c r="L728" i="4"/>
  <c r="M728" i="4" s="1"/>
  <c r="L729" i="4"/>
  <c r="L730" i="4"/>
  <c r="L731" i="4"/>
  <c r="L732" i="4"/>
  <c r="L733" i="4"/>
  <c r="L734" i="4"/>
  <c r="L735" i="4"/>
  <c r="M735" i="4" s="1"/>
  <c r="L736" i="4"/>
  <c r="L737" i="4"/>
  <c r="L738" i="4"/>
  <c r="L739" i="4"/>
  <c r="L740" i="4"/>
  <c r="L741" i="4"/>
  <c r="L742" i="4"/>
  <c r="M742" i="4" s="1"/>
  <c r="L743" i="4"/>
  <c r="L744" i="4"/>
  <c r="L745" i="4"/>
  <c r="L746" i="4"/>
  <c r="L747" i="4"/>
  <c r="L748" i="4"/>
  <c r="L749" i="4"/>
  <c r="M749" i="4" s="1"/>
  <c r="L750" i="4"/>
  <c r="L751" i="4"/>
  <c r="L752" i="4"/>
  <c r="L753" i="4"/>
  <c r="L754" i="4"/>
  <c r="L755" i="4"/>
  <c r="L756" i="4"/>
  <c r="M756" i="4" s="1"/>
  <c r="L757" i="4"/>
  <c r="L758" i="4"/>
  <c r="L759" i="4"/>
  <c r="L760" i="4"/>
  <c r="L761" i="4"/>
  <c r="L762" i="4"/>
  <c r="L763" i="4"/>
  <c r="M763" i="4" s="1"/>
  <c r="L764" i="4"/>
  <c r="L765" i="4"/>
  <c r="L766" i="4"/>
  <c r="L767" i="4"/>
  <c r="L768" i="4"/>
  <c r="L769" i="4"/>
  <c r="L770" i="4"/>
  <c r="M770" i="4" s="1"/>
  <c r="L771" i="4"/>
  <c r="M771" i="4" s="1"/>
  <c r="L772" i="4"/>
  <c r="L773" i="4"/>
  <c r="L774" i="4"/>
  <c r="L775" i="4"/>
  <c r="L776" i="4"/>
  <c r="L777" i="4"/>
  <c r="L778" i="4"/>
  <c r="M778" i="4" s="1"/>
  <c r="L779" i="4"/>
  <c r="L780" i="4"/>
  <c r="L781" i="4"/>
  <c r="L782" i="4"/>
  <c r="L783" i="4"/>
  <c r="L784" i="4"/>
  <c r="L785" i="4"/>
  <c r="M785" i="4" s="1"/>
  <c r="L786" i="4"/>
  <c r="L787" i="4"/>
  <c r="L788" i="4"/>
  <c r="L789" i="4"/>
  <c r="L790" i="4"/>
  <c r="L791" i="4"/>
  <c r="L792" i="4"/>
  <c r="M792" i="4" s="1"/>
  <c r="L793" i="4"/>
  <c r="L794" i="4"/>
  <c r="L795" i="4"/>
  <c r="L796" i="4"/>
  <c r="L797" i="4"/>
  <c r="L798" i="4"/>
  <c r="L799" i="4"/>
  <c r="M799" i="4" s="1"/>
  <c r="L800" i="4"/>
  <c r="L801" i="4"/>
  <c r="L802" i="4"/>
  <c r="L803" i="4"/>
  <c r="L804" i="4"/>
  <c r="L805" i="4"/>
  <c r="L806" i="4"/>
  <c r="M806" i="4" s="1"/>
  <c r="L807" i="4"/>
  <c r="L808" i="4"/>
  <c r="L809" i="4"/>
  <c r="L810" i="4"/>
  <c r="L811" i="4"/>
  <c r="L812" i="4"/>
  <c r="L813" i="4"/>
  <c r="M813" i="4" s="1"/>
  <c r="L814" i="4"/>
  <c r="L815" i="4"/>
  <c r="L816" i="4"/>
  <c r="L817" i="4"/>
  <c r="L818" i="4"/>
  <c r="L819" i="4"/>
  <c r="L820" i="4"/>
  <c r="M820" i="4" s="1"/>
  <c r="L821" i="4"/>
  <c r="L822" i="4"/>
  <c r="L823" i="4"/>
  <c r="L824" i="4"/>
  <c r="L825" i="4"/>
  <c r="L826" i="4"/>
  <c r="L827" i="4"/>
  <c r="M827" i="4" s="1"/>
  <c r="L828" i="4"/>
  <c r="L829" i="4"/>
  <c r="L830" i="4"/>
  <c r="L831" i="4"/>
  <c r="L832" i="4"/>
  <c r="L833" i="4"/>
  <c r="L834" i="4"/>
  <c r="M834" i="4" s="1"/>
  <c r="L835" i="4"/>
  <c r="M835" i="4" s="1"/>
  <c r="L836" i="4"/>
  <c r="L837" i="4"/>
  <c r="L838" i="4"/>
  <c r="L839" i="4"/>
  <c r="L840" i="4"/>
  <c r="L841" i="4"/>
  <c r="L842" i="4"/>
  <c r="M842" i="4" s="1"/>
  <c r="L843" i="4"/>
  <c r="L844" i="4"/>
  <c r="L845" i="4"/>
  <c r="L846" i="4"/>
  <c r="L847" i="4"/>
  <c r="L848" i="4"/>
  <c r="L849" i="4"/>
  <c r="M849" i="4" s="1"/>
  <c r="L850" i="4"/>
  <c r="L851" i="4"/>
  <c r="L852" i="4"/>
  <c r="L853" i="4"/>
  <c r="L854" i="4"/>
  <c r="L855" i="4"/>
  <c r="L856" i="4"/>
  <c r="M856" i="4" s="1"/>
  <c r="L857" i="4"/>
  <c r="L858" i="4"/>
  <c r="L859" i="4"/>
  <c r="L860" i="4"/>
  <c r="L861" i="4"/>
  <c r="L862" i="4"/>
  <c r="L863" i="4"/>
  <c r="M863" i="4" s="1"/>
  <c r="L864" i="4"/>
  <c r="L865" i="4"/>
  <c r="L866" i="4"/>
  <c r="L867" i="4"/>
  <c r="L868" i="4"/>
  <c r="L869" i="4"/>
  <c r="L870" i="4"/>
  <c r="M870" i="4" s="1"/>
  <c r="L871" i="4"/>
  <c r="L872" i="4"/>
  <c r="L873" i="4"/>
  <c r="L874" i="4"/>
  <c r="L875" i="4"/>
  <c r="L876" i="4"/>
  <c r="L877" i="4"/>
  <c r="M877" i="4" s="1"/>
  <c r="L878" i="4"/>
  <c r="L879" i="4"/>
  <c r="L880" i="4"/>
  <c r="L881" i="4"/>
  <c r="L882" i="4"/>
  <c r="L883" i="4"/>
  <c r="L884" i="4"/>
  <c r="M884" i="4" s="1"/>
  <c r="L885" i="4"/>
  <c r="L886" i="4"/>
  <c r="L887" i="4"/>
  <c r="L888" i="4"/>
  <c r="L889" i="4"/>
  <c r="L890" i="4"/>
  <c r="L891" i="4"/>
  <c r="M891" i="4" s="1"/>
  <c r="L892" i="4"/>
  <c r="L893" i="4"/>
  <c r="L894" i="4"/>
  <c r="L895" i="4"/>
  <c r="L896" i="4"/>
  <c r="L897" i="4"/>
  <c r="L898" i="4"/>
  <c r="M898" i="4" s="1"/>
  <c r="L899" i="4"/>
  <c r="M899" i="4" s="1"/>
  <c r="L900" i="4"/>
  <c r="L901" i="4"/>
  <c r="L902" i="4"/>
  <c r="L903" i="4"/>
  <c r="L904" i="4"/>
  <c r="L905" i="4"/>
  <c r="L906" i="4"/>
  <c r="M906" i="4" s="1"/>
  <c r="L907" i="4"/>
  <c r="L908" i="4"/>
  <c r="L909" i="4"/>
  <c r="L910" i="4"/>
  <c r="L911" i="4"/>
  <c r="L912" i="4"/>
  <c r="L913" i="4"/>
  <c r="M913" i="4" s="1"/>
  <c r="L914" i="4"/>
  <c r="L915" i="4"/>
  <c r="L916" i="4"/>
  <c r="L917" i="4"/>
  <c r="L918" i="4"/>
  <c r="L919" i="4"/>
  <c r="L920" i="4"/>
  <c r="M920" i="4" s="1"/>
  <c r="L921" i="4"/>
  <c r="L922" i="4"/>
  <c r="L923" i="4"/>
  <c r="L924" i="4"/>
  <c r="L925" i="4"/>
  <c r="L926" i="4"/>
  <c r="L927" i="4"/>
  <c r="M927" i="4" s="1"/>
  <c r="L928" i="4"/>
  <c r="L929" i="4"/>
  <c r="L930" i="4"/>
  <c r="L931" i="4"/>
  <c r="L932" i="4"/>
  <c r="L933" i="4"/>
  <c r="L934" i="4"/>
  <c r="M934" i="4" s="1"/>
  <c r="L935" i="4"/>
  <c r="L936" i="4"/>
  <c r="L937" i="4"/>
  <c r="L938" i="4"/>
  <c r="L939" i="4"/>
  <c r="L940" i="4"/>
  <c r="L941" i="4"/>
  <c r="M941" i="4" s="1"/>
  <c r="L942" i="4"/>
  <c r="L943" i="4"/>
  <c r="L944" i="4"/>
  <c r="L945" i="4"/>
  <c r="L946" i="4"/>
  <c r="L947" i="4"/>
  <c r="L948" i="4"/>
  <c r="M948" i="4" s="1"/>
  <c r="L949" i="4"/>
  <c r="L950" i="4"/>
  <c r="L951" i="4"/>
  <c r="L952" i="4"/>
  <c r="L953" i="4"/>
  <c r="L954" i="4"/>
  <c r="L955" i="4"/>
  <c r="M955" i="4" s="1"/>
  <c r="L956" i="4"/>
  <c r="L957" i="4"/>
  <c r="L958" i="4"/>
  <c r="L959" i="4"/>
  <c r="L960" i="4"/>
  <c r="L961" i="4"/>
  <c r="L962" i="4"/>
  <c r="M962" i="4" s="1"/>
  <c r="L963" i="4"/>
  <c r="M963" i="4" s="1"/>
  <c r="L964" i="4"/>
  <c r="L965" i="4"/>
  <c r="L966" i="4"/>
  <c r="L967" i="4"/>
  <c r="L968" i="4"/>
  <c r="L969" i="4"/>
  <c r="L970" i="4"/>
  <c r="M970" i="4" s="1"/>
  <c r="L971" i="4"/>
  <c r="L972" i="4"/>
  <c r="L973" i="4"/>
  <c r="L974" i="4"/>
  <c r="L975" i="4"/>
  <c r="L976" i="4"/>
  <c r="L977" i="4"/>
  <c r="M977" i="4" s="1"/>
  <c r="L978" i="4"/>
  <c r="L979" i="4"/>
  <c r="L980" i="4"/>
  <c r="L981" i="4"/>
  <c r="L982" i="4"/>
  <c r="L983" i="4"/>
  <c r="L984" i="4"/>
  <c r="M984" i="4" s="1"/>
  <c r="L985" i="4"/>
  <c r="L986" i="4"/>
  <c r="L987" i="4"/>
  <c r="L988" i="4"/>
  <c r="L989" i="4"/>
  <c r="L990" i="4"/>
  <c r="L991" i="4"/>
  <c r="M991" i="4" s="1"/>
  <c r="L992" i="4"/>
  <c r="L993" i="4"/>
  <c r="L994" i="4"/>
  <c r="L995" i="4"/>
  <c r="L996" i="4"/>
  <c r="L997" i="4"/>
  <c r="L998" i="4"/>
  <c r="M998" i="4" s="1"/>
  <c r="L999" i="4"/>
  <c r="L1000" i="4"/>
  <c r="L1001" i="4"/>
  <c r="L1002" i="4"/>
  <c r="L1003" i="4"/>
  <c r="L1004" i="4"/>
  <c r="L1005" i="4"/>
  <c r="M1005" i="4" s="1"/>
  <c r="L1006" i="4"/>
  <c r="L1007" i="4"/>
  <c r="L1008" i="4"/>
  <c r="L1009" i="4"/>
  <c r="L1010" i="4"/>
  <c r="L1011" i="4"/>
  <c r="L1012" i="4"/>
  <c r="M1012" i="4" s="1"/>
  <c r="L1013" i="4"/>
  <c r="L1014" i="4"/>
  <c r="L1015" i="4"/>
  <c r="L1016" i="4"/>
  <c r="L1017" i="4"/>
  <c r="L1018" i="4"/>
  <c r="L1019" i="4"/>
  <c r="M1019" i="4" s="1"/>
  <c r="L1020" i="4"/>
  <c r="L1021" i="4"/>
  <c r="L1022" i="4"/>
  <c r="L1023" i="4"/>
  <c r="L1024" i="4"/>
  <c r="L1025" i="4"/>
  <c r="L1026" i="4"/>
  <c r="M1026" i="4" s="1"/>
  <c r="L1027" i="4"/>
  <c r="M1027" i="4" s="1"/>
  <c r="L1028" i="4"/>
  <c r="L1029" i="4"/>
  <c r="L1030" i="4"/>
  <c r="L1031" i="4"/>
  <c r="L1032" i="4"/>
  <c r="L1033" i="4"/>
  <c r="L1034" i="4"/>
  <c r="M1034" i="4" s="1"/>
  <c r="L1035" i="4"/>
  <c r="L1036" i="4"/>
  <c r="L1037" i="4"/>
  <c r="L1038" i="4"/>
  <c r="L1039" i="4"/>
  <c r="L1040" i="4"/>
  <c r="L1041" i="4"/>
  <c r="M1041" i="4" s="1"/>
  <c r="L1042" i="4"/>
  <c r="L1043" i="4"/>
  <c r="L1044" i="4"/>
  <c r="L1045" i="4"/>
  <c r="L1046" i="4"/>
  <c r="L1047" i="4"/>
  <c r="L1048" i="4"/>
  <c r="M1048" i="4" s="1"/>
  <c r="L1049" i="4"/>
  <c r="L1050" i="4"/>
  <c r="L1051" i="4"/>
  <c r="L1052" i="4"/>
  <c r="L1053" i="4"/>
  <c r="L1054" i="4"/>
  <c r="L1055" i="4"/>
  <c r="M1055" i="4" s="1"/>
  <c r="L1056" i="4"/>
  <c r="L1057" i="4"/>
  <c r="L1058" i="4"/>
  <c r="L1059" i="4"/>
  <c r="L1060" i="4"/>
  <c r="L1061" i="4"/>
  <c r="L1062" i="4"/>
  <c r="M1062" i="4" s="1"/>
  <c r="L1063" i="4"/>
  <c r="L1064" i="4"/>
  <c r="L1065" i="4"/>
  <c r="L1066" i="4"/>
  <c r="L1067" i="4"/>
  <c r="L1068" i="4"/>
  <c r="L1069" i="4"/>
  <c r="M1069" i="4" s="1"/>
  <c r="L1070" i="4"/>
  <c r="L1071" i="4"/>
  <c r="L1072" i="4"/>
  <c r="L1073" i="4"/>
  <c r="L1074" i="4"/>
  <c r="L1075" i="4"/>
  <c r="L1076" i="4"/>
  <c r="M1076" i="4" s="1"/>
  <c r="L1077" i="4"/>
  <c r="L1078" i="4"/>
  <c r="L1079" i="4"/>
  <c r="L1080" i="4"/>
  <c r="L1081" i="4"/>
  <c r="L1082" i="4"/>
  <c r="L1083" i="4"/>
  <c r="M1083" i="4" s="1"/>
  <c r="L1084" i="4"/>
  <c r="L1085" i="4"/>
  <c r="L1086" i="4"/>
  <c r="L1087" i="4"/>
  <c r="L1088" i="4"/>
  <c r="L1089" i="4"/>
  <c r="L1090" i="4"/>
  <c r="M1090" i="4" s="1"/>
  <c r="L1091" i="4"/>
  <c r="M1091" i="4" s="1"/>
  <c r="L1092" i="4"/>
  <c r="L1093" i="4"/>
  <c r="L1094" i="4"/>
  <c r="L1095" i="4"/>
  <c r="L1096" i="4"/>
  <c r="L1097" i="4"/>
  <c r="L1098" i="4"/>
  <c r="M1098" i="4" s="1"/>
  <c r="L1099" i="4"/>
  <c r="L1100" i="4"/>
  <c r="L1101" i="4"/>
  <c r="L1102" i="4"/>
  <c r="L1103" i="4"/>
  <c r="L1104" i="4"/>
  <c r="L1105" i="4"/>
  <c r="M1105" i="4" s="1"/>
  <c r="L1106" i="4"/>
  <c r="L1107" i="4"/>
  <c r="L1108" i="4"/>
  <c r="L1109" i="4"/>
  <c r="L1110" i="4"/>
  <c r="L1111" i="4"/>
  <c r="L1112" i="4"/>
  <c r="M1112" i="4" s="1"/>
  <c r="L1113" i="4"/>
  <c r="L1114" i="4"/>
  <c r="L1115" i="4"/>
  <c r="L1116" i="4"/>
  <c r="L1117" i="4"/>
  <c r="L1118" i="4"/>
  <c r="L1119" i="4"/>
  <c r="M1119" i="4" s="1"/>
  <c r="L1120" i="4"/>
  <c r="L1121" i="4"/>
  <c r="L1122" i="4"/>
  <c r="L1123" i="4"/>
  <c r="L1124" i="4"/>
  <c r="L1125" i="4"/>
  <c r="L1126" i="4"/>
  <c r="M1126" i="4" s="1"/>
  <c r="L1127" i="4"/>
  <c r="L1128" i="4"/>
  <c r="L1129" i="4"/>
  <c r="L1130" i="4"/>
  <c r="L1131" i="4"/>
  <c r="L1132" i="4"/>
  <c r="L1133" i="4"/>
  <c r="M1133" i="4" s="1"/>
  <c r="L1134" i="4"/>
  <c r="L1135" i="4"/>
  <c r="L1136" i="4"/>
  <c r="L1137" i="4"/>
  <c r="L1138" i="4"/>
  <c r="L1139" i="4"/>
  <c r="L1140" i="4"/>
  <c r="M1140" i="4" s="1"/>
  <c r="L1141" i="4"/>
  <c r="L1142" i="4"/>
  <c r="L1143" i="4"/>
  <c r="L1144" i="4"/>
  <c r="L1145" i="4"/>
  <c r="L1146" i="4"/>
  <c r="L1147" i="4"/>
  <c r="M1147" i="4" s="1"/>
  <c r="L1148" i="4"/>
  <c r="L1149" i="4"/>
  <c r="L1150" i="4"/>
  <c r="L1151" i="4"/>
  <c r="L1152" i="4"/>
  <c r="L1153" i="4"/>
  <c r="L1154" i="4"/>
  <c r="M1154" i="4" s="1"/>
  <c r="L1155" i="4"/>
  <c r="M1155" i="4" s="1"/>
  <c r="L1156" i="4"/>
  <c r="L1157" i="4"/>
  <c r="L1158" i="4"/>
  <c r="L1159" i="4"/>
  <c r="L1160" i="4"/>
  <c r="L1161" i="4"/>
  <c r="L1162" i="4"/>
  <c r="M1162" i="4" s="1"/>
  <c r="L1163" i="4"/>
  <c r="L1164" i="4"/>
  <c r="L1165" i="4"/>
  <c r="L1166" i="4"/>
  <c r="L1167" i="4"/>
  <c r="L1168" i="4"/>
  <c r="L1169" i="4"/>
  <c r="M1169" i="4" s="1"/>
  <c r="L1170" i="4"/>
  <c r="L1171" i="4"/>
  <c r="L1172" i="4"/>
  <c r="L1173" i="4"/>
  <c r="L1174" i="4"/>
  <c r="L1175" i="4"/>
  <c r="L1176" i="4"/>
  <c r="M1176" i="4" s="1"/>
  <c r="L1177" i="4"/>
  <c r="L1178" i="4"/>
  <c r="L1179" i="4"/>
  <c r="L1180" i="4"/>
  <c r="L1181" i="4"/>
  <c r="L1182" i="4"/>
  <c r="L1183" i="4"/>
  <c r="M1183" i="4" s="1"/>
  <c r="L1184" i="4"/>
  <c r="L1185" i="4"/>
  <c r="L1186" i="4"/>
  <c r="L1187" i="4"/>
  <c r="L1188" i="4"/>
  <c r="L1189" i="4"/>
  <c r="L1190" i="4"/>
  <c r="M1190" i="4" s="1"/>
  <c r="L1191" i="4"/>
  <c r="L1192" i="4"/>
  <c r="L1193" i="4"/>
  <c r="L1194" i="4"/>
  <c r="L1195" i="4"/>
  <c r="L1196" i="4"/>
  <c r="L1197" i="4"/>
  <c r="M1197" i="4" s="1"/>
  <c r="L1198" i="4"/>
  <c r="L1199" i="4"/>
  <c r="L1200" i="4"/>
  <c r="L1201" i="4"/>
  <c r="L1202" i="4"/>
  <c r="L1203" i="4"/>
  <c r="L1204" i="4"/>
  <c r="M1204" i="4" s="1"/>
  <c r="L1205" i="4"/>
  <c r="L1206" i="4"/>
  <c r="L1207" i="4"/>
  <c r="L1208" i="4"/>
  <c r="L1209" i="4"/>
  <c r="L1210" i="4"/>
  <c r="L1211" i="4"/>
  <c r="M1211" i="4" s="1"/>
  <c r="L1212" i="4"/>
  <c r="L1213" i="4"/>
  <c r="L1214" i="4"/>
  <c r="L1215" i="4"/>
  <c r="L1216" i="4"/>
  <c r="L1217" i="4"/>
  <c r="L1218" i="4"/>
  <c r="M1218" i="4" s="1"/>
  <c r="L1219" i="4"/>
  <c r="M1219" i="4" s="1"/>
  <c r="L1220" i="4"/>
  <c r="L1221" i="4"/>
  <c r="L1222" i="4"/>
  <c r="L1223" i="4"/>
  <c r="L1224" i="4"/>
  <c r="L1225" i="4"/>
  <c r="L1226" i="4"/>
  <c r="M1226" i="4" s="1"/>
  <c r="L1227" i="4"/>
  <c r="L1228" i="4"/>
  <c r="L1229" i="4"/>
  <c r="L1230" i="4"/>
  <c r="L1231" i="4"/>
  <c r="L1232" i="4"/>
  <c r="L1233" i="4"/>
  <c r="M1233" i="4" s="1"/>
  <c r="L1234" i="4"/>
  <c r="L1235" i="4"/>
  <c r="L1236" i="4"/>
  <c r="L1237" i="4"/>
  <c r="L1238" i="4"/>
  <c r="L1239" i="4"/>
  <c r="L1240" i="4"/>
  <c r="M1240" i="4" s="1"/>
  <c r="L1241" i="4"/>
  <c r="L1242" i="4"/>
  <c r="L1243" i="4"/>
  <c r="L1244" i="4"/>
  <c r="L1245" i="4"/>
  <c r="L1246" i="4"/>
  <c r="L1247" i="4"/>
  <c r="M1247" i="4" s="1"/>
  <c r="L1248" i="4"/>
  <c r="L1249" i="4"/>
  <c r="L1250" i="4"/>
  <c r="L1251" i="4"/>
  <c r="L1252" i="4"/>
  <c r="L1253" i="4"/>
  <c r="L1254" i="4"/>
  <c r="M1254" i="4" s="1"/>
  <c r="L1255" i="4"/>
  <c r="L1256" i="4"/>
  <c r="L1257" i="4"/>
  <c r="L1258" i="4"/>
  <c r="L1259" i="4"/>
  <c r="L1260" i="4"/>
  <c r="L1261" i="4"/>
  <c r="M1261" i="4" s="1"/>
  <c r="L1262" i="4"/>
  <c r="L1263" i="4"/>
  <c r="L1264" i="4"/>
  <c r="L1265" i="4"/>
  <c r="L1266" i="4"/>
  <c r="L1267" i="4"/>
  <c r="L1268" i="4"/>
  <c r="M1268" i="4" s="1"/>
  <c r="L1269" i="4"/>
  <c r="L1270" i="4"/>
  <c r="L1271" i="4"/>
  <c r="L1272" i="4"/>
  <c r="L1273" i="4"/>
  <c r="L1274" i="4"/>
  <c r="L1275" i="4"/>
  <c r="M1275" i="4" s="1"/>
  <c r="L1276" i="4"/>
  <c r="M1276" i="4" s="1"/>
  <c r="L1277" i="4"/>
  <c r="L1278" i="4"/>
  <c r="L1279" i="4"/>
  <c r="L1280" i="4"/>
  <c r="L1281" i="4"/>
  <c r="L1282" i="4"/>
  <c r="L1283" i="4"/>
  <c r="M1283" i="4" s="1"/>
  <c r="L1284" i="4"/>
  <c r="L1285" i="4"/>
  <c r="L1286" i="4"/>
  <c r="L1287" i="4"/>
  <c r="L1288" i="4"/>
  <c r="L1289" i="4"/>
  <c r="L1290" i="4"/>
  <c r="M1290" i="4" s="1"/>
  <c r="L1291" i="4"/>
  <c r="L1292" i="4"/>
  <c r="L1293" i="4"/>
  <c r="L1294" i="4"/>
  <c r="L1295" i="4"/>
  <c r="L1296" i="4"/>
  <c r="L1297" i="4"/>
  <c r="M1297" i="4" s="1"/>
  <c r="L1298" i="4"/>
  <c r="L1299" i="4"/>
  <c r="L1300" i="4"/>
  <c r="L1301" i="4"/>
  <c r="L1302" i="4"/>
  <c r="L1303" i="4"/>
  <c r="L1304" i="4"/>
  <c r="M1304" i="4" s="1"/>
  <c r="L1305" i="4"/>
  <c r="L1306" i="4"/>
  <c r="L1307" i="4"/>
  <c r="L1308" i="4"/>
  <c r="L1309" i="4"/>
  <c r="L1310" i="4"/>
  <c r="L1311" i="4"/>
  <c r="M1311" i="4" s="1"/>
  <c r="L1312" i="4"/>
  <c r="L1313" i="4"/>
  <c r="L1314" i="4"/>
  <c r="L1315" i="4"/>
  <c r="L1316" i="4"/>
  <c r="L1317" i="4"/>
  <c r="L1318" i="4"/>
  <c r="M1318" i="4" s="1"/>
  <c r="L1319" i="4"/>
  <c r="L1320" i="4"/>
  <c r="L1321" i="4"/>
  <c r="L1322" i="4"/>
  <c r="L1323" i="4"/>
  <c r="L1324" i="4"/>
  <c r="L1325" i="4"/>
  <c r="M1325" i="4" s="1"/>
  <c r="L1326" i="4"/>
  <c r="L1327" i="4"/>
  <c r="L1328" i="4"/>
  <c r="L1329" i="4"/>
  <c r="L1330" i="4"/>
  <c r="L1331" i="4"/>
  <c r="L1332" i="4"/>
  <c r="M1332" i="4" s="1"/>
  <c r="L1333" i="4"/>
  <c r="L1334" i="4"/>
  <c r="L1335" i="4"/>
  <c r="L1336" i="4"/>
  <c r="L1337" i="4"/>
  <c r="L1338" i="4"/>
  <c r="L1339" i="4"/>
  <c r="M1339" i="4" s="1"/>
  <c r="L1340" i="4"/>
  <c r="M1340" i="4" s="1"/>
  <c r="L1341" i="4"/>
  <c r="L1342" i="4"/>
  <c r="L1343" i="4"/>
  <c r="L1344" i="4"/>
  <c r="L1345" i="4"/>
  <c r="L1346" i="4"/>
  <c r="L1347" i="4"/>
  <c r="M1347" i="4" s="1"/>
  <c r="L1348" i="4"/>
  <c r="M1348" i="4" s="1"/>
  <c r="L1349" i="4"/>
  <c r="L1350" i="4"/>
  <c r="L1351" i="4"/>
  <c r="L1352" i="4"/>
  <c r="L1353" i="4"/>
  <c r="L1354" i="4"/>
  <c r="L1355" i="4"/>
  <c r="M1355" i="4" s="1"/>
  <c r="L1356" i="4"/>
  <c r="L1357" i="4"/>
  <c r="L1358" i="4"/>
  <c r="L1359" i="4"/>
  <c r="L1360" i="4"/>
  <c r="L1361" i="4"/>
  <c r="L1362" i="4"/>
  <c r="M1362" i="4" s="1"/>
  <c r="L1363" i="4"/>
  <c r="L1364" i="4"/>
  <c r="L1365" i="4"/>
  <c r="L1366" i="4"/>
  <c r="L1367" i="4"/>
  <c r="L1368" i="4"/>
  <c r="L1369" i="4"/>
  <c r="M1369" i="4" s="1"/>
  <c r="L1370" i="4"/>
  <c r="L1371" i="4"/>
  <c r="L1372" i="4"/>
  <c r="L1373" i="4"/>
  <c r="L1374" i="4"/>
  <c r="L1375" i="4"/>
  <c r="L1376" i="4"/>
  <c r="M1376" i="4" s="1"/>
  <c r="L1377" i="4"/>
  <c r="L1378" i="4"/>
  <c r="L1379" i="4"/>
  <c r="L1380" i="4"/>
  <c r="L1381" i="4"/>
  <c r="L1382" i="4"/>
  <c r="L1383" i="4"/>
  <c r="M1383" i="4" s="1"/>
  <c r="L1384" i="4"/>
  <c r="L1385" i="4"/>
  <c r="L1386" i="4"/>
  <c r="L1387" i="4"/>
  <c r="L1388" i="4"/>
  <c r="L1389" i="4"/>
  <c r="L1390" i="4"/>
  <c r="M1390" i="4" s="1"/>
  <c r="L1391" i="4"/>
  <c r="L1392" i="4"/>
  <c r="L1393" i="4"/>
  <c r="L1394" i="4"/>
  <c r="L1395" i="4"/>
  <c r="L1396" i="4"/>
  <c r="L1397" i="4"/>
  <c r="M1397" i="4" s="1"/>
  <c r="L1398" i="4"/>
  <c r="L1399" i="4"/>
  <c r="L1400" i="4"/>
  <c r="L1401" i="4"/>
  <c r="L1402" i="4"/>
  <c r="L1403" i="4"/>
  <c r="L1404" i="4"/>
  <c r="M1404" i="4" s="1"/>
  <c r="L1405" i="4"/>
  <c r="L1406" i="4"/>
  <c r="L1407" i="4"/>
  <c r="L1408" i="4"/>
  <c r="L1409" i="4"/>
  <c r="L1410" i="4"/>
  <c r="L1411" i="4"/>
  <c r="M1411" i="4" s="1"/>
  <c r="L1412" i="4"/>
  <c r="M1412" i="4" s="1"/>
  <c r="L1413" i="4"/>
  <c r="L1414" i="4"/>
  <c r="L1415" i="4"/>
  <c r="L1416" i="4"/>
  <c r="L1417" i="4"/>
  <c r="L1418" i="4"/>
  <c r="L1419" i="4"/>
  <c r="M1419" i="4" s="1"/>
  <c r="L1420" i="4"/>
  <c r="L1421" i="4"/>
  <c r="L1422" i="4"/>
  <c r="L1423" i="4"/>
  <c r="L1424" i="4"/>
  <c r="L1425" i="4"/>
  <c r="L1426" i="4"/>
  <c r="M1426" i="4" s="1"/>
  <c r="L1427" i="4"/>
  <c r="L1428" i="4"/>
  <c r="L1429" i="4"/>
  <c r="L1430" i="4"/>
  <c r="L1431" i="4"/>
  <c r="L1432" i="4"/>
  <c r="L1433" i="4"/>
  <c r="M1433" i="4" s="1"/>
  <c r="L1434" i="4"/>
  <c r="L1435" i="4"/>
  <c r="L1436" i="4"/>
  <c r="L1437" i="4"/>
  <c r="L1438" i="4"/>
  <c r="L1439" i="4"/>
  <c r="L1440" i="4"/>
  <c r="M1440" i="4" s="1"/>
  <c r="L1441" i="4"/>
  <c r="L1442" i="4"/>
  <c r="L1443" i="4"/>
  <c r="L1444" i="4"/>
  <c r="L1445" i="4"/>
  <c r="L1446" i="4"/>
  <c r="L1447" i="4"/>
  <c r="M1447" i="4" s="1"/>
  <c r="L1448" i="4"/>
  <c r="L1449" i="4"/>
  <c r="L1450" i="4"/>
  <c r="L1451" i="4"/>
  <c r="L1452" i="4"/>
  <c r="L1453" i="4"/>
  <c r="L1454" i="4"/>
  <c r="M1454" i="4" s="1"/>
  <c r="L1455" i="4"/>
  <c r="L1456" i="4"/>
  <c r="L1457" i="4"/>
  <c r="L1458" i="4"/>
  <c r="L1459" i="4"/>
  <c r="L1460" i="4"/>
  <c r="L1461" i="4"/>
  <c r="M1461" i="4" s="1"/>
  <c r="L1462" i="4"/>
  <c r="L1463" i="4"/>
  <c r="L1464" i="4"/>
  <c r="L1465" i="4"/>
  <c r="L1466" i="4"/>
  <c r="L1467" i="4"/>
  <c r="L1468" i="4"/>
  <c r="M1468" i="4" s="1"/>
  <c r="L1469" i="4"/>
  <c r="L1470" i="4"/>
  <c r="L1471" i="4"/>
  <c r="L1472" i="4"/>
  <c r="L1473" i="4"/>
  <c r="L1474" i="4"/>
  <c r="L1475" i="4"/>
  <c r="M1475" i="4" s="1"/>
  <c r="L1476" i="4"/>
  <c r="M1476" i="4" s="1"/>
  <c r="L1477" i="4"/>
  <c r="L1478" i="4"/>
  <c r="L1479" i="4"/>
  <c r="L1480" i="4"/>
  <c r="L1481" i="4"/>
  <c r="L1482" i="4"/>
  <c r="L1483" i="4"/>
  <c r="M1483" i="4" s="1"/>
  <c r="L1484" i="4"/>
  <c r="L1485" i="4"/>
  <c r="L1486" i="4"/>
  <c r="L1487" i="4"/>
  <c r="L1488" i="4"/>
  <c r="L1489" i="4"/>
  <c r="L1490" i="4"/>
  <c r="M1490" i="4" s="1"/>
  <c r="L1491" i="4"/>
  <c r="L1492" i="4"/>
  <c r="L1493" i="4"/>
  <c r="L1494" i="4"/>
  <c r="L1495" i="4"/>
  <c r="L1496" i="4"/>
  <c r="L1497" i="4"/>
  <c r="M1497" i="4" s="1"/>
  <c r="L1498" i="4"/>
  <c r="L1499" i="4"/>
  <c r="L1500" i="4"/>
  <c r="L1501" i="4"/>
  <c r="L1502" i="4"/>
  <c r="L1503" i="4"/>
  <c r="L1504" i="4"/>
  <c r="M1504" i="4" s="1"/>
  <c r="L1505" i="4"/>
  <c r="L1506" i="4"/>
  <c r="L1507" i="4"/>
  <c r="L1508" i="4"/>
  <c r="L1509" i="4"/>
  <c r="L1510" i="4"/>
  <c r="L1511" i="4"/>
  <c r="M1511" i="4" s="1"/>
  <c r="L1512" i="4"/>
  <c r="L1513" i="4"/>
  <c r="L1514" i="4"/>
  <c r="L1515" i="4"/>
  <c r="L1516" i="4"/>
  <c r="L1517" i="4"/>
  <c r="L1518" i="4"/>
  <c r="M1518" i="4" s="1"/>
  <c r="L1519" i="4"/>
  <c r="L1520" i="4"/>
  <c r="L1521" i="4"/>
  <c r="L1522" i="4"/>
  <c r="L1523" i="4"/>
  <c r="L1524" i="4"/>
  <c r="L1525" i="4"/>
  <c r="M1525" i="4" s="1"/>
  <c r="L1526" i="4"/>
  <c r="L1527" i="4"/>
  <c r="L1528" i="4"/>
  <c r="L1529" i="4"/>
  <c r="L1530" i="4"/>
  <c r="L1531" i="4"/>
  <c r="L1532" i="4"/>
  <c r="M1532" i="4" s="1"/>
  <c r="L1533" i="4"/>
  <c r="L1534" i="4"/>
  <c r="L1535" i="4"/>
  <c r="L1536" i="4"/>
  <c r="L1537" i="4"/>
  <c r="L1538" i="4"/>
  <c r="L1539" i="4"/>
  <c r="M1539" i="4" s="1"/>
  <c r="L1540" i="4"/>
  <c r="M1540" i="4" s="1"/>
  <c r="L1541" i="4"/>
  <c r="L1542" i="4"/>
  <c r="L1543" i="4"/>
  <c r="L1544" i="4"/>
  <c r="L1545" i="4"/>
  <c r="L1546" i="4"/>
  <c r="L1547" i="4"/>
  <c r="M1547" i="4" s="1"/>
  <c r="L1548" i="4"/>
  <c r="L1549" i="4"/>
  <c r="L1550" i="4"/>
  <c r="L1551" i="4"/>
  <c r="L1552" i="4"/>
  <c r="L1553" i="4"/>
  <c r="L1554" i="4"/>
  <c r="M1554" i="4" s="1"/>
  <c r="L1555" i="4"/>
  <c r="L1556" i="4"/>
  <c r="L1557" i="4"/>
  <c r="L1558" i="4"/>
  <c r="L1559" i="4"/>
  <c r="L1560" i="4"/>
  <c r="L1561" i="4"/>
  <c r="M1561" i="4" s="1"/>
  <c r="L1562" i="4"/>
  <c r="L1563" i="4"/>
  <c r="L1564" i="4"/>
  <c r="L1565" i="4"/>
  <c r="L1566" i="4"/>
  <c r="L1567" i="4"/>
  <c r="L1568" i="4"/>
  <c r="M1568" i="4" s="1"/>
  <c r="L1569" i="4"/>
  <c r="L1570" i="4"/>
  <c r="L1571" i="4"/>
  <c r="L1572" i="4"/>
  <c r="L1573" i="4"/>
  <c r="L1574" i="4"/>
  <c r="L1575" i="4"/>
  <c r="M1575" i="4" s="1"/>
  <c r="L1576" i="4"/>
  <c r="L1577" i="4"/>
  <c r="L1578" i="4"/>
  <c r="L1579" i="4"/>
  <c r="L1580" i="4"/>
  <c r="L1581" i="4"/>
  <c r="L1582" i="4"/>
  <c r="M1582" i="4" s="1"/>
  <c r="L1583" i="4"/>
  <c r="L1584" i="4"/>
  <c r="L1585" i="4"/>
  <c r="L1586" i="4"/>
  <c r="L1587" i="4"/>
  <c r="L1588" i="4"/>
  <c r="L1589" i="4"/>
  <c r="M1589" i="4" s="1"/>
  <c r="L1590" i="4"/>
  <c r="L1591" i="4"/>
  <c r="L1592" i="4"/>
  <c r="L1593" i="4"/>
  <c r="L1594" i="4"/>
  <c r="L1595" i="4"/>
  <c r="L1596" i="4"/>
  <c r="M1596" i="4" s="1"/>
  <c r="L1597" i="4"/>
  <c r="L1598" i="4"/>
  <c r="L1599" i="4"/>
  <c r="L1600" i="4"/>
  <c r="L1601" i="4"/>
  <c r="L1602" i="4"/>
  <c r="L1603" i="4"/>
  <c r="M1603" i="4" s="1"/>
  <c r="L1604" i="4"/>
  <c r="M1604" i="4" s="1"/>
  <c r="L1605" i="4"/>
  <c r="L1606" i="4"/>
  <c r="L1607" i="4"/>
  <c r="L1608" i="4"/>
  <c r="L1609" i="4"/>
  <c r="L1610" i="4"/>
  <c r="L1611" i="4"/>
  <c r="M1611" i="4" s="1"/>
  <c r="L1612" i="4"/>
  <c r="L1613" i="4"/>
  <c r="L1614" i="4"/>
  <c r="L1615" i="4"/>
  <c r="L1616" i="4"/>
  <c r="L1617" i="4"/>
  <c r="L1618" i="4"/>
  <c r="M1618" i="4" s="1"/>
  <c r="L1619" i="4"/>
  <c r="L1620" i="4"/>
  <c r="L1621" i="4"/>
  <c r="L1622" i="4"/>
  <c r="L1623" i="4"/>
  <c r="L1624" i="4"/>
  <c r="L1625" i="4"/>
  <c r="M1625" i="4" s="1"/>
  <c r="L1626" i="4"/>
  <c r="L1627" i="4"/>
  <c r="L1628" i="4"/>
  <c r="L1629" i="4"/>
  <c r="L1630" i="4"/>
  <c r="L1631" i="4"/>
  <c r="L1632" i="4"/>
  <c r="M1632" i="4" s="1"/>
  <c r="L1633" i="4"/>
  <c r="L1634" i="4"/>
  <c r="L1635" i="4"/>
  <c r="L1636" i="4"/>
  <c r="L1637" i="4"/>
  <c r="L1638" i="4"/>
  <c r="L1639" i="4"/>
  <c r="M1639" i="4" s="1"/>
  <c r="L1640" i="4"/>
  <c r="L1641" i="4"/>
  <c r="L1642" i="4"/>
  <c r="L1643" i="4"/>
  <c r="L1644" i="4"/>
  <c r="L1645" i="4"/>
  <c r="L1646" i="4"/>
  <c r="M1646" i="4" s="1"/>
  <c r="L1647" i="4"/>
  <c r="L1648" i="4"/>
  <c r="L1649" i="4"/>
  <c r="L1650" i="4"/>
  <c r="L1651" i="4"/>
  <c r="L1652" i="4"/>
  <c r="L1653" i="4"/>
  <c r="M1653" i="4" s="1"/>
  <c r="L1654" i="4"/>
  <c r="L1655" i="4"/>
  <c r="L1656" i="4"/>
  <c r="L1657" i="4"/>
  <c r="L1658" i="4"/>
  <c r="L1659" i="4"/>
  <c r="L1660" i="4"/>
  <c r="M1660" i="4" s="1"/>
  <c r="L1661" i="4"/>
  <c r="L1662" i="4"/>
  <c r="L1663" i="4"/>
  <c r="L1664" i="4"/>
  <c r="L1665" i="4"/>
  <c r="L1666" i="4"/>
  <c r="L1667" i="4"/>
  <c r="M1667" i="4" s="1"/>
  <c r="L1668" i="4"/>
  <c r="M1668" i="4" s="1"/>
  <c r="L1669" i="4"/>
  <c r="L1670" i="4"/>
  <c r="L1671" i="4"/>
  <c r="L1672" i="4"/>
  <c r="L1673" i="4"/>
  <c r="L1674" i="4"/>
  <c r="L1675" i="4"/>
  <c r="M1675" i="4" s="1"/>
  <c r="L1676" i="4"/>
  <c r="L1677" i="4"/>
  <c r="L1678" i="4"/>
  <c r="L1679" i="4"/>
  <c r="L1680" i="4"/>
  <c r="L1681" i="4"/>
  <c r="L1682" i="4"/>
  <c r="M1682" i="4" s="1"/>
  <c r="L1683" i="4"/>
  <c r="L1684" i="4"/>
  <c r="L1685" i="4"/>
  <c r="L1686" i="4"/>
  <c r="L1687" i="4"/>
  <c r="L1688" i="4"/>
  <c r="L1689" i="4"/>
  <c r="M1689" i="4" s="1"/>
  <c r="L1690" i="4"/>
  <c r="L1691" i="4"/>
  <c r="L1692" i="4"/>
  <c r="L1693" i="4"/>
  <c r="L1694" i="4"/>
  <c r="L1695" i="4"/>
  <c r="L1696" i="4"/>
  <c r="M1696" i="4" s="1"/>
  <c r="L1697" i="4"/>
  <c r="L1698" i="4"/>
  <c r="L1699" i="4"/>
  <c r="L1700" i="4"/>
  <c r="L1701" i="4"/>
  <c r="L1702" i="4"/>
  <c r="L1703" i="4"/>
  <c r="M1703" i="4" s="1"/>
  <c r="L1704" i="4"/>
  <c r="L1705" i="4"/>
  <c r="L1706" i="4"/>
  <c r="L1707" i="4"/>
  <c r="L1708" i="4"/>
  <c r="L1709" i="4"/>
  <c r="L1710" i="4"/>
  <c r="M1710" i="4" s="1"/>
  <c r="L1711" i="4"/>
  <c r="L1712" i="4"/>
  <c r="L1713" i="4"/>
  <c r="L1714" i="4"/>
  <c r="L1715" i="4"/>
  <c r="L1716" i="4"/>
  <c r="L1717" i="4"/>
  <c r="M1717" i="4" s="1"/>
  <c r="L1718" i="4"/>
  <c r="L1719" i="4"/>
  <c r="L1720" i="4"/>
  <c r="L1721" i="4"/>
  <c r="L1722" i="4"/>
  <c r="L1723" i="4"/>
  <c r="L1724" i="4"/>
  <c r="M1724" i="4" s="1"/>
  <c r="L1725" i="4"/>
  <c r="L1726" i="4"/>
  <c r="L1727" i="4"/>
  <c r="L1728" i="4"/>
  <c r="L1729" i="4"/>
  <c r="L1730" i="4"/>
  <c r="L1731" i="4"/>
  <c r="M1731" i="4" s="1"/>
  <c r="L1732" i="4"/>
  <c r="M1732" i="4" s="1"/>
  <c r="L1733" i="4"/>
  <c r="L1734" i="4"/>
  <c r="L1735" i="4"/>
  <c r="L1736" i="4"/>
  <c r="L1737" i="4"/>
  <c r="L1738" i="4"/>
  <c r="L1739" i="4"/>
  <c r="M1739" i="4" s="1"/>
  <c r="L1740" i="4"/>
  <c r="L1741" i="4"/>
  <c r="L1742" i="4"/>
  <c r="L1743" i="4"/>
  <c r="L1744" i="4"/>
  <c r="L1745" i="4"/>
  <c r="L1746" i="4"/>
  <c r="M1746" i="4" s="1"/>
  <c r="L1747" i="4"/>
  <c r="L1748" i="4"/>
  <c r="L1749" i="4"/>
  <c r="L1750" i="4"/>
  <c r="L1751" i="4"/>
  <c r="L1752" i="4"/>
  <c r="L1753" i="4"/>
  <c r="M1753" i="4" s="1"/>
  <c r="L1754" i="4"/>
  <c r="L1755" i="4"/>
  <c r="L1756" i="4"/>
  <c r="L1757" i="4"/>
  <c r="L1758" i="4"/>
  <c r="L1759" i="4"/>
  <c r="L1760" i="4"/>
  <c r="M1760" i="4" s="1"/>
  <c r="L1761" i="4"/>
  <c r="L1762" i="4"/>
  <c r="L1763" i="4"/>
  <c r="L1764" i="4"/>
  <c r="L1765" i="4"/>
  <c r="L1766" i="4"/>
  <c r="L1767" i="4"/>
  <c r="M1767" i="4" s="1"/>
  <c r="L1768" i="4"/>
  <c r="L1769" i="4"/>
  <c r="L1770" i="4"/>
  <c r="L1771" i="4"/>
  <c r="L1772" i="4"/>
  <c r="L1773" i="4"/>
  <c r="L1774" i="4"/>
  <c r="M1774" i="4" s="1"/>
  <c r="L1775" i="4"/>
  <c r="L1776" i="4"/>
  <c r="L1777" i="4"/>
  <c r="L1778" i="4"/>
  <c r="L1779" i="4"/>
  <c r="L1780" i="4"/>
  <c r="L1781" i="4"/>
  <c r="M1781" i="4" s="1"/>
  <c r="L1782" i="4"/>
  <c r="L1783" i="4"/>
  <c r="L1784" i="4"/>
  <c r="L1785" i="4"/>
  <c r="L1786" i="4"/>
  <c r="L1787" i="4"/>
  <c r="L1788" i="4"/>
  <c r="M1788" i="4" s="1"/>
  <c r="L1789" i="4"/>
  <c r="L1790" i="4"/>
  <c r="L1791" i="4"/>
  <c r="L1792" i="4"/>
  <c r="L1793" i="4"/>
  <c r="L1794" i="4"/>
  <c r="L1795" i="4"/>
  <c r="M1795" i="4" s="1"/>
  <c r="L1796" i="4"/>
  <c r="M1796" i="4" s="1"/>
  <c r="L1797" i="4"/>
  <c r="L1798" i="4"/>
  <c r="L1799" i="4"/>
  <c r="L1800" i="4"/>
  <c r="L1801" i="4"/>
  <c r="L1802" i="4"/>
  <c r="L1803" i="4"/>
  <c r="M1803" i="4" s="1"/>
  <c r="L1804" i="4"/>
  <c r="L1805" i="4"/>
  <c r="L1806" i="4"/>
  <c r="L1807" i="4"/>
  <c r="L1808" i="4"/>
  <c r="L1809" i="4"/>
  <c r="L1810" i="4"/>
  <c r="M1810" i="4" s="1"/>
  <c r="L1811" i="4"/>
  <c r="L1812" i="4"/>
  <c r="L1813" i="4"/>
  <c r="L1814" i="4"/>
  <c r="L1815" i="4"/>
  <c r="L1816" i="4"/>
  <c r="L1817" i="4"/>
  <c r="M1817" i="4" s="1"/>
  <c r="L1818" i="4"/>
  <c r="L1819" i="4"/>
  <c r="L1820" i="4"/>
  <c r="L1821" i="4"/>
  <c r="L1822" i="4"/>
  <c r="L1823" i="4"/>
  <c r="L1824" i="4"/>
  <c r="M1824" i="4" s="1"/>
  <c r="L1825" i="4"/>
  <c r="L1826" i="4"/>
  <c r="L1827" i="4"/>
  <c r="L1828" i="4"/>
  <c r="L1829" i="4"/>
  <c r="L1830" i="4"/>
  <c r="L1831" i="4"/>
  <c r="M1831" i="4" s="1"/>
  <c r="L1832" i="4"/>
  <c r="L1833" i="4"/>
  <c r="L1834" i="4"/>
  <c r="L1835" i="4"/>
  <c r="L1836" i="4"/>
  <c r="L1837" i="4"/>
  <c r="L1838" i="4"/>
  <c r="M1838" i="4" s="1"/>
  <c r="L1839" i="4"/>
  <c r="L1840" i="4"/>
  <c r="L1841" i="4"/>
  <c r="L1842" i="4"/>
  <c r="L1843" i="4"/>
  <c r="L1844" i="4"/>
  <c r="L1845" i="4"/>
  <c r="M1845" i="4" s="1"/>
  <c r="L1846" i="4"/>
  <c r="L1847" i="4"/>
  <c r="L1848" i="4"/>
  <c r="L1849" i="4"/>
  <c r="L1850" i="4"/>
  <c r="L1851" i="4"/>
  <c r="L1852" i="4"/>
  <c r="M1852" i="4" s="1"/>
  <c r="L1853" i="4"/>
  <c r="L1854" i="4"/>
  <c r="L1855" i="4"/>
  <c r="L1856" i="4"/>
  <c r="L1857" i="4"/>
  <c r="L1858" i="4"/>
  <c r="L1859" i="4"/>
  <c r="M1859" i="4" s="1"/>
  <c r="L1860" i="4"/>
  <c r="M1860" i="4" s="1"/>
  <c r="L1861" i="4"/>
  <c r="L1862" i="4"/>
  <c r="L1863" i="4"/>
  <c r="L1864" i="4"/>
  <c r="L1865" i="4"/>
  <c r="L1866" i="4"/>
  <c r="L1867" i="4"/>
  <c r="M1867" i="4" s="1"/>
  <c r="L1868" i="4"/>
  <c r="L1869" i="4"/>
  <c r="L1870" i="4"/>
  <c r="L1871" i="4"/>
  <c r="L1872" i="4"/>
  <c r="L1873" i="4"/>
  <c r="L1874" i="4"/>
  <c r="M1874" i="4" s="1"/>
  <c r="L1875" i="4"/>
  <c r="L1876" i="4"/>
  <c r="L1877" i="4"/>
  <c r="L1878" i="4"/>
  <c r="L1879" i="4"/>
  <c r="L1880" i="4"/>
  <c r="L1881" i="4"/>
  <c r="M1881" i="4" s="1"/>
  <c r="L1882" i="4"/>
  <c r="L1883" i="4"/>
  <c r="L1884" i="4"/>
  <c r="L1885" i="4"/>
  <c r="L1886" i="4"/>
  <c r="L1887" i="4"/>
  <c r="L1888" i="4"/>
  <c r="M1888" i="4" s="1"/>
  <c r="L1889" i="4"/>
  <c r="L1890" i="4"/>
  <c r="L1891" i="4"/>
  <c r="L1892" i="4"/>
  <c r="L1893" i="4"/>
  <c r="L1894" i="4"/>
  <c r="L1895" i="4"/>
  <c r="M1895" i="4" s="1"/>
  <c r="L1896" i="4"/>
  <c r="L1897" i="4"/>
  <c r="L1898" i="4"/>
  <c r="L1899" i="4"/>
  <c r="L1900" i="4"/>
  <c r="L1901" i="4"/>
  <c r="L1902" i="4"/>
  <c r="M1902" i="4" s="1"/>
  <c r="L1903" i="4"/>
  <c r="L1904" i="4"/>
  <c r="L1905" i="4"/>
  <c r="L1906" i="4"/>
  <c r="L1907" i="4"/>
  <c r="L1908" i="4"/>
  <c r="L1909" i="4"/>
  <c r="M1909" i="4" s="1"/>
  <c r="L1910" i="4"/>
  <c r="L1911" i="4"/>
  <c r="L1912" i="4"/>
  <c r="L1913" i="4"/>
  <c r="L1914" i="4"/>
  <c r="L1915" i="4"/>
  <c r="L1916" i="4"/>
  <c r="M1916" i="4" s="1"/>
  <c r="L1917" i="4"/>
  <c r="L1918" i="4"/>
  <c r="L1919" i="4"/>
  <c r="L1920" i="4"/>
  <c r="L1921" i="4"/>
  <c r="L1922" i="4"/>
  <c r="L1923" i="4"/>
  <c r="M1923" i="4" s="1"/>
  <c r="L1924" i="4"/>
  <c r="M1924" i="4" s="1"/>
  <c r="L1925" i="4"/>
  <c r="L1926" i="4"/>
  <c r="L1927" i="4"/>
  <c r="L1928" i="4"/>
  <c r="L1929" i="4"/>
  <c r="L1930" i="4"/>
  <c r="L1931" i="4"/>
  <c r="M1931" i="4" s="1"/>
  <c r="L1932" i="4"/>
  <c r="L1933" i="4"/>
  <c r="L1934" i="4"/>
  <c r="L1935" i="4"/>
  <c r="L1936" i="4"/>
  <c r="L1937" i="4"/>
  <c r="L1938" i="4"/>
  <c r="M1938" i="4" s="1"/>
  <c r="L1939" i="4"/>
  <c r="L1940" i="4"/>
  <c r="L1941" i="4"/>
  <c r="L1942" i="4"/>
  <c r="L1943" i="4"/>
  <c r="L1944" i="4"/>
  <c r="L1945" i="4"/>
  <c r="M1945" i="4" s="1"/>
  <c r="L1946" i="4"/>
  <c r="L1947" i="4"/>
  <c r="L1948" i="4"/>
  <c r="L1949" i="4"/>
  <c r="L1950" i="4"/>
  <c r="L1951" i="4"/>
  <c r="L1952" i="4"/>
  <c r="M1952" i="4" s="1"/>
  <c r="L1953" i="4"/>
  <c r="L1954" i="4"/>
  <c r="L1955" i="4"/>
  <c r="L1956" i="4"/>
  <c r="L1957" i="4"/>
  <c r="L1958" i="4"/>
  <c r="L1959" i="4"/>
  <c r="M1959" i="4" s="1"/>
  <c r="L1960" i="4"/>
  <c r="L1961" i="4"/>
  <c r="L1962" i="4"/>
  <c r="L1963" i="4"/>
  <c r="L1964" i="4"/>
  <c r="L1965" i="4"/>
  <c r="L1966" i="4"/>
  <c r="M1966" i="4" s="1"/>
  <c r="L1967" i="4"/>
  <c r="L1968" i="4"/>
  <c r="L1969" i="4"/>
  <c r="L1970" i="4"/>
  <c r="L1971" i="4"/>
  <c r="L1972" i="4"/>
  <c r="L1973" i="4"/>
  <c r="M1973" i="4" s="1"/>
  <c r="L1974" i="4"/>
  <c r="L1975" i="4"/>
  <c r="L1976" i="4"/>
  <c r="L1977" i="4"/>
  <c r="L1978" i="4"/>
  <c r="L1979" i="4"/>
  <c r="L1980" i="4"/>
  <c r="M1980" i="4" s="1"/>
  <c r="L1981" i="4"/>
  <c r="L1982" i="4"/>
  <c r="L1983" i="4"/>
  <c r="L1984" i="4"/>
  <c r="L1985" i="4"/>
  <c r="L1986" i="4"/>
  <c r="L1987" i="4"/>
  <c r="M1987" i="4" s="1"/>
  <c r="L1988" i="4"/>
  <c r="M1988" i="4" s="1"/>
  <c r="L1989" i="4"/>
  <c r="L1990" i="4"/>
  <c r="L1991" i="4"/>
  <c r="L1992" i="4"/>
  <c r="L1993" i="4"/>
  <c r="L1994" i="4"/>
  <c r="L1995" i="4"/>
  <c r="M1995" i="4" s="1"/>
  <c r="L1996" i="4"/>
  <c r="M1996" i="4" s="1"/>
  <c r="L1997" i="4"/>
  <c r="L1998" i="4"/>
  <c r="L1999" i="4"/>
  <c r="L2000" i="4"/>
  <c r="L2001" i="4"/>
  <c r="L2002" i="4"/>
  <c r="L2003" i="4"/>
  <c r="M2003" i="4" s="1"/>
  <c r="L2004" i="4"/>
  <c r="L2005" i="4"/>
  <c r="L2006" i="4"/>
  <c r="L2007" i="4"/>
  <c r="L2008" i="4"/>
  <c r="L2009" i="4"/>
  <c r="L2010" i="4"/>
  <c r="M2010" i="4" s="1"/>
  <c r="L2011" i="4"/>
  <c r="L2012" i="4"/>
  <c r="L2013" i="4"/>
  <c r="L2014" i="4"/>
  <c r="L2015" i="4"/>
  <c r="L2016" i="4"/>
  <c r="L2017" i="4"/>
  <c r="M2017" i="4" s="1"/>
  <c r="L2018" i="4"/>
  <c r="L2019" i="4"/>
  <c r="L2020" i="4"/>
  <c r="L2021" i="4"/>
  <c r="L2022" i="4"/>
  <c r="L2023" i="4"/>
  <c r="L2024" i="4"/>
  <c r="M2024" i="4" s="1"/>
  <c r="L2025" i="4"/>
  <c r="L2026" i="4"/>
  <c r="L2027" i="4"/>
  <c r="L2028" i="4"/>
  <c r="L2029" i="4"/>
  <c r="L2030" i="4"/>
  <c r="L2031" i="4"/>
  <c r="M2031" i="4" s="1"/>
  <c r="L2032" i="4"/>
  <c r="L2033" i="4"/>
  <c r="L2034" i="4"/>
  <c r="L2035" i="4"/>
  <c r="L2036" i="4"/>
  <c r="L2037" i="4"/>
  <c r="L2038" i="4"/>
  <c r="M2038" i="4" s="1"/>
  <c r="L2039" i="4"/>
  <c r="L2040" i="4"/>
  <c r="L2041" i="4"/>
  <c r="L2042" i="4"/>
  <c r="L2043" i="4"/>
  <c r="L2044" i="4"/>
  <c r="L2045" i="4"/>
  <c r="M2045" i="4" s="1"/>
  <c r="L2046" i="4"/>
  <c r="L2047" i="4"/>
  <c r="L2048" i="4"/>
  <c r="L2049" i="4"/>
  <c r="L2050" i="4"/>
  <c r="L2051" i="4"/>
  <c r="L2052" i="4"/>
  <c r="M2052" i="4" s="1"/>
  <c r="L2053" i="4"/>
  <c r="L2054" i="4"/>
  <c r="L2055" i="4"/>
  <c r="L2056" i="4"/>
  <c r="L2057" i="4"/>
  <c r="L2058" i="4"/>
  <c r="L2059" i="4"/>
  <c r="M2059" i="4" s="1"/>
  <c r="L2060" i="4"/>
  <c r="M2060" i="4" s="1"/>
  <c r="L2061" i="4"/>
  <c r="L2062" i="4"/>
  <c r="L2063" i="4"/>
  <c r="L2064" i="4"/>
  <c r="L2065" i="4"/>
  <c r="L2066" i="4"/>
  <c r="L2067" i="4"/>
  <c r="M2067" i="4" s="1"/>
  <c r="L2068" i="4"/>
  <c r="L2069" i="4"/>
  <c r="L2070" i="4"/>
  <c r="L2071" i="4"/>
  <c r="L2072" i="4"/>
  <c r="L2073" i="4"/>
  <c r="L2074" i="4"/>
  <c r="M2074" i="4" s="1"/>
  <c r="L2075" i="4"/>
  <c r="L2076" i="4"/>
  <c r="L2077" i="4"/>
  <c r="L2078" i="4"/>
  <c r="L2079" i="4"/>
  <c r="L2080" i="4"/>
  <c r="L2081" i="4"/>
  <c r="M2081" i="4" s="1"/>
  <c r="L2082" i="4"/>
  <c r="L2083" i="4"/>
  <c r="L2084" i="4"/>
  <c r="L2085" i="4"/>
  <c r="L2086" i="4"/>
  <c r="L2087" i="4"/>
  <c r="L2088" i="4"/>
  <c r="M2088" i="4" s="1"/>
  <c r="L2089" i="4"/>
  <c r="L2090" i="4"/>
  <c r="L2091" i="4"/>
  <c r="L2092" i="4"/>
  <c r="L2093" i="4"/>
  <c r="L2094" i="4"/>
  <c r="L2095" i="4"/>
  <c r="M2095" i="4" s="1"/>
  <c r="L2096" i="4"/>
  <c r="L2097" i="4"/>
  <c r="L2098" i="4"/>
  <c r="L2099" i="4"/>
  <c r="L2100" i="4"/>
  <c r="L2101" i="4"/>
  <c r="L2102" i="4"/>
  <c r="M2102" i="4" s="1"/>
  <c r="L2103" i="4"/>
  <c r="L2104" i="4"/>
  <c r="L2105" i="4"/>
  <c r="L2106" i="4"/>
  <c r="L2107" i="4"/>
  <c r="L2108" i="4"/>
  <c r="L2109" i="4"/>
  <c r="M2109" i="4" s="1"/>
  <c r="L2110" i="4"/>
  <c r="L2111" i="4"/>
  <c r="L2112" i="4"/>
  <c r="L2113" i="4"/>
  <c r="L2114" i="4"/>
  <c r="L2115" i="4"/>
  <c r="L2116" i="4"/>
  <c r="M2116" i="4" s="1"/>
  <c r="L2117" i="4"/>
  <c r="L2118" i="4"/>
  <c r="L2119" i="4"/>
  <c r="L2120" i="4"/>
  <c r="L2121" i="4"/>
  <c r="L2122" i="4"/>
  <c r="L2123" i="4"/>
  <c r="M2123" i="4" s="1"/>
  <c r="L2124" i="4"/>
  <c r="M2124" i="4" s="1"/>
  <c r="L2125" i="4"/>
  <c r="L2126" i="4"/>
  <c r="L2127" i="4"/>
  <c r="L2128" i="4"/>
  <c r="L2129" i="4"/>
  <c r="L2130" i="4"/>
  <c r="L2131" i="4"/>
  <c r="M2131" i="4" s="1"/>
  <c r="L2132" i="4"/>
  <c r="L2133" i="4"/>
  <c r="L2134" i="4"/>
  <c r="L2135" i="4"/>
  <c r="L2136" i="4"/>
  <c r="L2137" i="4"/>
  <c r="L2138" i="4"/>
  <c r="M2138" i="4" s="1"/>
  <c r="L2139" i="4"/>
  <c r="L2140" i="4"/>
  <c r="L2141" i="4"/>
  <c r="L2142" i="4"/>
  <c r="L2143" i="4"/>
  <c r="L2144" i="4"/>
  <c r="L2145" i="4"/>
  <c r="M2145" i="4" s="1"/>
  <c r="L2146" i="4"/>
  <c r="L2147" i="4"/>
  <c r="L2148" i="4"/>
  <c r="L2149" i="4"/>
  <c r="L2150" i="4"/>
  <c r="L2151" i="4"/>
  <c r="L2152" i="4"/>
  <c r="M2152" i="4" s="1"/>
  <c r="L2153" i="4"/>
  <c r="L2154" i="4"/>
  <c r="L2155" i="4"/>
  <c r="L2156" i="4"/>
  <c r="L2157" i="4"/>
  <c r="L2158" i="4"/>
  <c r="L2159" i="4"/>
  <c r="M2159" i="4" s="1"/>
  <c r="L2160" i="4"/>
  <c r="L2161" i="4"/>
  <c r="L2162" i="4"/>
  <c r="L2163" i="4"/>
  <c r="L2164" i="4"/>
  <c r="L2165" i="4"/>
  <c r="L2166" i="4"/>
  <c r="M2166" i="4" s="1"/>
  <c r="L2167" i="4"/>
  <c r="L2168" i="4"/>
  <c r="L2169" i="4"/>
  <c r="L2170" i="4"/>
  <c r="L2171" i="4"/>
  <c r="L2172" i="4"/>
  <c r="L2173" i="4"/>
  <c r="M2173" i="4" s="1"/>
  <c r="L2174" i="4"/>
  <c r="L2175" i="4"/>
  <c r="L2176" i="4"/>
  <c r="L2177" i="4"/>
  <c r="L2178" i="4"/>
  <c r="L2179" i="4"/>
  <c r="L2" i="3"/>
  <c r="N2" i="3"/>
  <c r="O2" i="3" s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O66" i="3" s="1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O130" i="3" s="1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O194" i="3" s="1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O258" i="3" s="1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O322" i="3" s="1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O386" i="3" s="1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O450" i="3" s="1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O514" i="3" s="1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O578" i="3" s="1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O642" i="3" s="1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O706" i="3" s="1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O770" i="3" s="1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O834" i="3" s="1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O898" i="3" s="1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O962" i="3" s="1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O1026" i="3" s="1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O1090" i="3" s="1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O1154" i="3" s="1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O1218" i="3" s="1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O1282" i="3" s="1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O1346" i="3" s="1"/>
  <c r="N1347" i="3"/>
  <c r="N1348" i="3"/>
  <c r="N1349" i="3"/>
  <c r="N1350" i="3"/>
  <c r="N1351" i="3"/>
  <c r="N1352" i="3"/>
  <c r="N1353" i="3"/>
  <c r="N1354" i="3"/>
  <c r="O1354" i="3" s="1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O1418" i="3" s="1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O1482" i="3" s="1"/>
  <c r="N1483" i="3"/>
  <c r="N1484" i="3"/>
  <c r="N1485" i="3"/>
  <c r="N1486" i="3"/>
  <c r="N1487" i="3"/>
  <c r="N1488" i="3"/>
  <c r="N1489" i="3"/>
  <c r="N1490" i="3"/>
  <c r="O1490" i="3" s="1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O1554" i="3" s="1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O1618" i="3" s="1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O1675" i="3" s="1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O1739" i="3" s="1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O1796" i="3" s="1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O1860" i="3" s="1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O1924" i="3" s="1"/>
  <c r="N1925" i="3"/>
  <c r="N1926" i="3"/>
  <c r="N1927" i="3"/>
  <c r="N1928" i="3"/>
  <c r="N1929" i="3"/>
  <c r="N1930" i="3"/>
  <c r="N1931" i="3"/>
  <c r="N1932" i="3"/>
  <c r="N1933" i="3"/>
  <c r="N1934" i="3"/>
  <c r="N1935" i="3"/>
  <c r="N1936" i="3"/>
  <c r="N1937" i="3"/>
  <c r="N1938" i="3"/>
  <c r="N1939" i="3"/>
  <c r="N1940" i="3"/>
  <c r="N1941" i="3"/>
  <c r="N1942" i="3"/>
  <c r="N1943" i="3"/>
  <c r="N1944" i="3"/>
  <c r="N1945" i="3"/>
  <c r="N1946" i="3"/>
  <c r="N1947" i="3"/>
  <c r="N1948" i="3"/>
  <c r="N1949" i="3"/>
  <c r="N1950" i="3"/>
  <c r="N1951" i="3"/>
  <c r="N1952" i="3"/>
  <c r="N1953" i="3"/>
  <c r="N1954" i="3"/>
  <c r="N1955" i="3"/>
  <c r="N1956" i="3"/>
  <c r="N1957" i="3"/>
  <c r="N1958" i="3"/>
  <c r="N1959" i="3"/>
  <c r="N1960" i="3"/>
  <c r="N1961" i="3"/>
  <c r="N1962" i="3"/>
  <c r="N1963" i="3"/>
  <c r="N1964" i="3"/>
  <c r="N1965" i="3"/>
  <c r="N1966" i="3"/>
  <c r="N1967" i="3"/>
  <c r="N1968" i="3"/>
  <c r="N1969" i="3"/>
  <c r="N1970" i="3"/>
  <c r="N1971" i="3"/>
  <c r="N1972" i="3"/>
  <c r="N1973" i="3"/>
  <c r="N1974" i="3"/>
  <c r="N1975" i="3"/>
  <c r="N1976" i="3"/>
  <c r="N1977" i="3"/>
  <c r="N1978" i="3"/>
  <c r="N1979" i="3"/>
  <c r="N1980" i="3"/>
  <c r="N1981" i="3"/>
  <c r="N1982" i="3"/>
  <c r="N1983" i="3"/>
  <c r="N1984" i="3"/>
  <c r="N1985" i="3"/>
  <c r="N1986" i="3"/>
  <c r="N1987" i="3"/>
  <c r="N1988" i="3"/>
  <c r="O1988" i="3" s="1"/>
  <c r="N1989" i="3"/>
  <c r="N1990" i="3"/>
  <c r="N1991" i="3"/>
  <c r="N1992" i="3"/>
  <c r="N1993" i="3"/>
  <c r="N1994" i="3"/>
  <c r="N1995" i="3"/>
  <c r="N1996" i="3"/>
  <c r="N1997" i="3"/>
  <c r="N1998" i="3"/>
  <c r="N1999" i="3"/>
  <c r="N2000" i="3"/>
  <c r="N2001" i="3"/>
  <c r="N2002" i="3"/>
  <c r="N2003" i="3"/>
  <c r="N2004" i="3"/>
  <c r="N2005" i="3"/>
  <c r="N2006" i="3"/>
  <c r="N2007" i="3"/>
  <c r="N2008" i="3"/>
  <c r="N2009" i="3"/>
  <c r="N2010" i="3"/>
  <c r="N2011" i="3"/>
  <c r="N2012" i="3"/>
  <c r="N2013" i="3"/>
  <c r="N2014" i="3"/>
  <c r="N2015" i="3"/>
  <c r="N2016" i="3"/>
  <c r="N2017" i="3"/>
  <c r="N2018" i="3"/>
  <c r="N2019" i="3"/>
  <c r="N2020" i="3"/>
  <c r="N2021" i="3"/>
  <c r="N2022" i="3"/>
  <c r="N2023" i="3"/>
  <c r="N2024" i="3"/>
  <c r="N2025" i="3"/>
  <c r="N2026" i="3"/>
  <c r="N2027" i="3"/>
  <c r="N2028" i="3"/>
  <c r="N2029" i="3"/>
  <c r="N2030" i="3"/>
  <c r="N2031" i="3"/>
  <c r="N2032" i="3"/>
  <c r="N2033" i="3"/>
  <c r="N2034" i="3"/>
  <c r="N2035" i="3"/>
  <c r="N2036" i="3"/>
  <c r="N2037" i="3"/>
  <c r="N2038" i="3"/>
  <c r="N2039" i="3"/>
  <c r="N2040" i="3"/>
  <c r="N2041" i="3"/>
  <c r="N2042" i="3"/>
  <c r="N2043" i="3"/>
  <c r="N2044" i="3"/>
  <c r="N2045" i="3"/>
  <c r="N2046" i="3"/>
  <c r="N2047" i="3"/>
  <c r="N2048" i="3"/>
  <c r="N2049" i="3"/>
  <c r="N2050" i="3"/>
  <c r="N2051" i="3"/>
  <c r="N2052" i="3"/>
  <c r="O2052" i="3" s="1"/>
  <c r="N2053" i="3"/>
  <c r="N2054" i="3"/>
  <c r="N2055" i="3"/>
  <c r="N2056" i="3"/>
  <c r="N2057" i="3"/>
  <c r="N2058" i="3"/>
  <c r="N2059" i="3"/>
  <c r="N2060" i="3"/>
  <c r="N2061" i="3"/>
  <c r="N2062" i="3"/>
  <c r="N2063" i="3"/>
  <c r="N2064" i="3"/>
  <c r="N2065" i="3"/>
  <c r="N2066" i="3"/>
  <c r="N2067" i="3"/>
  <c r="N2068" i="3"/>
  <c r="N2069" i="3"/>
  <c r="N2070" i="3"/>
  <c r="N2071" i="3"/>
  <c r="N2072" i="3"/>
  <c r="N2073" i="3"/>
  <c r="N2074" i="3"/>
  <c r="N2075" i="3"/>
  <c r="N2076" i="3"/>
  <c r="N2077" i="3"/>
  <c r="N2078" i="3"/>
  <c r="N2079" i="3"/>
  <c r="N2080" i="3"/>
  <c r="N2081" i="3"/>
  <c r="N2082" i="3"/>
  <c r="N2083" i="3"/>
  <c r="N2084" i="3"/>
  <c r="N2085" i="3"/>
  <c r="N2086" i="3"/>
  <c r="N2087" i="3"/>
  <c r="N2088" i="3"/>
  <c r="N2089" i="3"/>
  <c r="N2090" i="3"/>
  <c r="N2091" i="3"/>
  <c r="N2092" i="3"/>
  <c r="N2093" i="3"/>
  <c r="N2094" i="3"/>
  <c r="N2095" i="3"/>
  <c r="N2096" i="3"/>
  <c r="N2097" i="3"/>
  <c r="N2098" i="3"/>
  <c r="N2099" i="3"/>
  <c r="N2100" i="3"/>
  <c r="N2101" i="3"/>
  <c r="N2102" i="3"/>
  <c r="N2103" i="3"/>
  <c r="N2104" i="3"/>
  <c r="N2105" i="3"/>
  <c r="N2106" i="3"/>
  <c r="N2107" i="3"/>
  <c r="N2108" i="3"/>
  <c r="N2109" i="3"/>
  <c r="N2110" i="3"/>
  <c r="N2111" i="3"/>
  <c r="N2112" i="3"/>
  <c r="N2113" i="3"/>
  <c r="N2114" i="3"/>
  <c r="N2115" i="3"/>
  <c r="N2116" i="3"/>
  <c r="O2116" i="3" s="1"/>
  <c r="N2117" i="3"/>
  <c r="N2118" i="3"/>
  <c r="N2119" i="3"/>
  <c r="N2120" i="3"/>
  <c r="N2121" i="3"/>
  <c r="N2122" i="3"/>
  <c r="N2123" i="3"/>
  <c r="N2124" i="3"/>
  <c r="N2125" i="3"/>
  <c r="N2126" i="3"/>
  <c r="N2127" i="3"/>
  <c r="N2128" i="3"/>
  <c r="N2129" i="3"/>
  <c r="N2130" i="3"/>
  <c r="N2131" i="3"/>
  <c r="N2132" i="3"/>
  <c r="N2133" i="3"/>
  <c r="N2134" i="3"/>
  <c r="N2135" i="3"/>
  <c r="N2136" i="3"/>
  <c r="N2137" i="3"/>
  <c r="N2138" i="3"/>
  <c r="N2139" i="3"/>
  <c r="N2140" i="3"/>
  <c r="N2141" i="3"/>
  <c r="N2142" i="3"/>
  <c r="N2143" i="3"/>
  <c r="N2144" i="3"/>
  <c r="N2145" i="3"/>
  <c r="N2146" i="3"/>
  <c r="N2147" i="3"/>
  <c r="N2148" i="3"/>
  <c r="N2149" i="3"/>
  <c r="N2150" i="3"/>
  <c r="N2151" i="3"/>
  <c r="N2152" i="3"/>
  <c r="N2153" i="3"/>
  <c r="N2154" i="3"/>
  <c r="N2155" i="3"/>
  <c r="N2156" i="3"/>
  <c r="N2157" i="3"/>
  <c r="N2158" i="3"/>
  <c r="N2159" i="3"/>
  <c r="N2160" i="3"/>
  <c r="N2161" i="3"/>
  <c r="N2162" i="3"/>
  <c r="N2163" i="3"/>
  <c r="N2164" i="3"/>
  <c r="N2165" i="3"/>
  <c r="N2166" i="3"/>
  <c r="N2167" i="3"/>
  <c r="N2168" i="3"/>
  <c r="N2169" i="3"/>
  <c r="N2170" i="3"/>
  <c r="N2171" i="3"/>
  <c r="N2172" i="3"/>
  <c r="N2173" i="3"/>
  <c r="N2174" i="3"/>
  <c r="N2175" i="3"/>
  <c r="N2176" i="3"/>
  <c r="N2177" i="3"/>
  <c r="N2178" i="3"/>
  <c r="N2179" i="3"/>
  <c r="L3" i="3"/>
  <c r="M3" i="3" s="1"/>
  <c r="L4" i="3"/>
  <c r="L5" i="3"/>
  <c r="L6" i="3"/>
  <c r="L7" i="3"/>
  <c r="L8" i="3"/>
  <c r="L9" i="3"/>
  <c r="L10" i="3"/>
  <c r="M10" i="3" s="1"/>
  <c r="L11" i="3"/>
  <c r="L12" i="3"/>
  <c r="L13" i="3"/>
  <c r="L14" i="3"/>
  <c r="L15" i="3"/>
  <c r="L16" i="3"/>
  <c r="L17" i="3"/>
  <c r="M17" i="3" s="1"/>
  <c r="L18" i="3"/>
  <c r="L19" i="3"/>
  <c r="L20" i="3"/>
  <c r="L21" i="3"/>
  <c r="L22" i="3"/>
  <c r="L23" i="3"/>
  <c r="L24" i="3"/>
  <c r="M24" i="3" s="1"/>
  <c r="L25" i="3"/>
  <c r="L26" i="3"/>
  <c r="L27" i="3"/>
  <c r="L28" i="3"/>
  <c r="L29" i="3"/>
  <c r="L30" i="3"/>
  <c r="L31" i="3"/>
  <c r="M31" i="3" s="1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M45" i="3" s="1"/>
  <c r="L46" i="3"/>
  <c r="L47" i="3"/>
  <c r="L48" i="3"/>
  <c r="L49" i="3"/>
  <c r="L50" i="3"/>
  <c r="L51" i="3"/>
  <c r="L52" i="3"/>
  <c r="M52" i="3" s="1"/>
  <c r="L53" i="3"/>
  <c r="L54" i="3"/>
  <c r="L55" i="3"/>
  <c r="L56" i="3"/>
  <c r="L57" i="3"/>
  <c r="L58" i="3"/>
  <c r="L59" i="3"/>
  <c r="M59" i="3" s="1"/>
  <c r="L60" i="3"/>
  <c r="L61" i="3"/>
  <c r="L62" i="3"/>
  <c r="L63" i="3"/>
  <c r="L64" i="3"/>
  <c r="L65" i="3"/>
  <c r="L66" i="3"/>
  <c r="M66" i="3" s="1"/>
  <c r="L67" i="3"/>
  <c r="M67" i="3" s="1"/>
  <c r="L68" i="3"/>
  <c r="L69" i="3"/>
  <c r="L70" i="3"/>
  <c r="L71" i="3"/>
  <c r="L72" i="3"/>
  <c r="L73" i="3"/>
  <c r="L74" i="3"/>
  <c r="M74" i="3" s="1"/>
  <c r="L75" i="3"/>
  <c r="L76" i="3"/>
  <c r="L77" i="3"/>
  <c r="L78" i="3"/>
  <c r="L79" i="3"/>
  <c r="L80" i="3"/>
  <c r="L81" i="3"/>
  <c r="M81" i="3" s="1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M95" i="3" s="1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M109" i="3" s="1"/>
  <c r="L110" i="3"/>
  <c r="L111" i="3"/>
  <c r="L112" i="3"/>
  <c r="L113" i="3"/>
  <c r="L114" i="3"/>
  <c r="L115" i="3"/>
  <c r="L116" i="3"/>
  <c r="M116" i="3" s="1"/>
  <c r="L117" i="3"/>
  <c r="L118" i="3"/>
  <c r="L119" i="3"/>
  <c r="L120" i="3"/>
  <c r="L121" i="3"/>
  <c r="L122" i="3"/>
  <c r="L123" i="3"/>
  <c r="M123" i="3" s="1"/>
  <c r="L124" i="3"/>
  <c r="L125" i="3"/>
  <c r="L126" i="3"/>
  <c r="L127" i="3"/>
  <c r="L128" i="3"/>
  <c r="L129" i="3"/>
  <c r="L130" i="3"/>
  <c r="L131" i="3"/>
  <c r="M131" i="3" s="1"/>
  <c r="L132" i="3"/>
  <c r="L133" i="3"/>
  <c r="L134" i="3"/>
  <c r="L135" i="3"/>
  <c r="L136" i="3"/>
  <c r="L137" i="3"/>
  <c r="L138" i="3"/>
  <c r="M138" i="3" s="1"/>
  <c r="L139" i="3"/>
  <c r="L140" i="3"/>
  <c r="L141" i="3"/>
  <c r="L142" i="3"/>
  <c r="L143" i="3"/>
  <c r="L144" i="3"/>
  <c r="L145" i="3"/>
  <c r="M145" i="3" s="1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M159" i="3" s="1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M173" i="3" s="1"/>
  <c r="L174" i="3"/>
  <c r="L175" i="3"/>
  <c r="L176" i="3"/>
  <c r="L177" i="3"/>
  <c r="L178" i="3"/>
  <c r="L179" i="3"/>
  <c r="L180" i="3"/>
  <c r="M180" i="3" s="1"/>
  <c r="L181" i="3"/>
  <c r="L182" i="3"/>
  <c r="L183" i="3"/>
  <c r="L184" i="3"/>
  <c r="L185" i="3"/>
  <c r="L186" i="3"/>
  <c r="L187" i="3"/>
  <c r="M187" i="3" s="1"/>
  <c r="L188" i="3"/>
  <c r="L189" i="3"/>
  <c r="L190" i="3"/>
  <c r="L191" i="3"/>
  <c r="L192" i="3"/>
  <c r="L193" i="3"/>
  <c r="L194" i="3"/>
  <c r="M194" i="3" s="1"/>
  <c r="L195" i="3"/>
  <c r="M195" i="3" s="1"/>
  <c r="L196" i="3"/>
  <c r="L197" i="3"/>
  <c r="L198" i="3"/>
  <c r="L199" i="3"/>
  <c r="L200" i="3"/>
  <c r="L201" i="3"/>
  <c r="L202" i="3"/>
  <c r="M202" i="3" s="1"/>
  <c r="L203" i="3"/>
  <c r="L204" i="3"/>
  <c r="L205" i="3"/>
  <c r="L206" i="3"/>
  <c r="L207" i="3"/>
  <c r="L208" i="3"/>
  <c r="L209" i="3"/>
  <c r="M209" i="3" s="1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M223" i="3" s="1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M237" i="3" s="1"/>
  <c r="L238" i="3"/>
  <c r="L239" i="3"/>
  <c r="L240" i="3"/>
  <c r="L241" i="3"/>
  <c r="L242" i="3"/>
  <c r="L243" i="3"/>
  <c r="L244" i="3"/>
  <c r="M244" i="3" s="1"/>
  <c r="L245" i="3"/>
  <c r="L246" i="3"/>
  <c r="L247" i="3"/>
  <c r="L248" i="3"/>
  <c r="L249" i="3"/>
  <c r="L250" i="3"/>
  <c r="L251" i="3"/>
  <c r="M251" i="3" s="1"/>
  <c r="L252" i="3"/>
  <c r="L253" i="3"/>
  <c r="L254" i="3"/>
  <c r="L255" i="3"/>
  <c r="L256" i="3"/>
  <c r="L257" i="3"/>
  <c r="L258" i="3"/>
  <c r="M258" i="3" s="1"/>
  <c r="L259" i="3"/>
  <c r="M259" i="3" s="1"/>
  <c r="L260" i="3"/>
  <c r="L261" i="3"/>
  <c r="L262" i="3"/>
  <c r="L263" i="3"/>
  <c r="L264" i="3"/>
  <c r="L265" i="3"/>
  <c r="L266" i="3"/>
  <c r="M266" i="3" s="1"/>
  <c r="L267" i="3"/>
  <c r="L268" i="3"/>
  <c r="L269" i="3"/>
  <c r="L270" i="3"/>
  <c r="L271" i="3"/>
  <c r="L272" i="3"/>
  <c r="L273" i="3"/>
  <c r="M273" i="3" s="1"/>
  <c r="L274" i="3"/>
  <c r="L275" i="3"/>
  <c r="L276" i="3"/>
  <c r="L277" i="3"/>
  <c r="L278" i="3"/>
  <c r="L279" i="3"/>
  <c r="L280" i="3"/>
  <c r="M280" i="3" s="1"/>
  <c r="L281" i="3"/>
  <c r="L282" i="3"/>
  <c r="L283" i="3"/>
  <c r="L284" i="3"/>
  <c r="L285" i="3"/>
  <c r="L286" i="3"/>
  <c r="L287" i="3"/>
  <c r="M287" i="3" s="1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M301" i="3" s="1"/>
  <c r="L302" i="3"/>
  <c r="L303" i="3"/>
  <c r="L304" i="3"/>
  <c r="L305" i="3"/>
  <c r="L306" i="3"/>
  <c r="L307" i="3"/>
  <c r="L308" i="3"/>
  <c r="M308" i="3" s="1"/>
  <c r="L309" i="3"/>
  <c r="L310" i="3"/>
  <c r="L311" i="3"/>
  <c r="L312" i="3"/>
  <c r="L313" i="3"/>
  <c r="L314" i="3"/>
  <c r="L315" i="3"/>
  <c r="M315" i="3" s="1"/>
  <c r="L316" i="3"/>
  <c r="L317" i="3"/>
  <c r="L318" i="3"/>
  <c r="L319" i="3"/>
  <c r="L320" i="3"/>
  <c r="L321" i="3"/>
  <c r="L322" i="3"/>
  <c r="M322" i="3" s="1"/>
  <c r="L323" i="3"/>
  <c r="M323" i="3" s="1"/>
  <c r="L324" i="3"/>
  <c r="L325" i="3"/>
  <c r="L326" i="3"/>
  <c r="L327" i="3"/>
  <c r="L328" i="3"/>
  <c r="L329" i="3"/>
  <c r="L330" i="3"/>
  <c r="M330" i="3" s="1"/>
  <c r="L331" i="3"/>
  <c r="L332" i="3"/>
  <c r="L333" i="3"/>
  <c r="L334" i="3"/>
  <c r="L335" i="3"/>
  <c r="L336" i="3"/>
  <c r="L337" i="3"/>
  <c r="M337" i="3" s="1"/>
  <c r="L338" i="3"/>
  <c r="L339" i="3"/>
  <c r="L340" i="3"/>
  <c r="L341" i="3"/>
  <c r="L342" i="3"/>
  <c r="L343" i="3"/>
  <c r="L344" i="3"/>
  <c r="M344" i="3" s="1"/>
  <c r="L345" i="3"/>
  <c r="L346" i="3"/>
  <c r="L347" i="3"/>
  <c r="L348" i="3"/>
  <c r="L349" i="3"/>
  <c r="L350" i="3"/>
  <c r="L351" i="3"/>
  <c r="M351" i="3" s="1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M365" i="3" s="1"/>
  <c r="L366" i="3"/>
  <c r="L367" i="3"/>
  <c r="L368" i="3"/>
  <c r="L369" i="3"/>
  <c r="L370" i="3"/>
  <c r="L371" i="3"/>
  <c r="L372" i="3"/>
  <c r="M372" i="3" s="1"/>
  <c r="L373" i="3"/>
  <c r="L374" i="3"/>
  <c r="L375" i="3"/>
  <c r="L376" i="3"/>
  <c r="L377" i="3"/>
  <c r="L378" i="3"/>
  <c r="L379" i="3"/>
  <c r="M379" i="3" s="1"/>
  <c r="L380" i="3"/>
  <c r="L381" i="3"/>
  <c r="L382" i="3"/>
  <c r="L383" i="3"/>
  <c r="L384" i="3"/>
  <c r="L385" i="3"/>
  <c r="L386" i="3"/>
  <c r="L387" i="3"/>
  <c r="M387" i="3" s="1"/>
  <c r="L388" i="3"/>
  <c r="L389" i="3"/>
  <c r="L390" i="3"/>
  <c r="L391" i="3"/>
  <c r="L392" i="3"/>
  <c r="L393" i="3"/>
  <c r="L394" i="3"/>
  <c r="M394" i="3" s="1"/>
  <c r="L395" i="3"/>
  <c r="L396" i="3"/>
  <c r="L397" i="3"/>
  <c r="L398" i="3"/>
  <c r="L399" i="3"/>
  <c r="L400" i="3"/>
  <c r="L401" i="3"/>
  <c r="M401" i="3" s="1"/>
  <c r="L402" i="3"/>
  <c r="L403" i="3"/>
  <c r="L404" i="3"/>
  <c r="L405" i="3"/>
  <c r="L406" i="3"/>
  <c r="L407" i="3"/>
  <c r="L408" i="3"/>
  <c r="M408" i="3" s="1"/>
  <c r="L409" i="3"/>
  <c r="L410" i="3"/>
  <c r="L411" i="3"/>
  <c r="L412" i="3"/>
  <c r="L413" i="3"/>
  <c r="L414" i="3"/>
  <c r="L415" i="3"/>
  <c r="M415" i="3" s="1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M429" i="3" s="1"/>
  <c r="L430" i="3"/>
  <c r="L431" i="3"/>
  <c r="L432" i="3"/>
  <c r="L433" i="3"/>
  <c r="L434" i="3"/>
  <c r="L435" i="3"/>
  <c r="L436" i="3"/>
  <c r="M436" i="3" s="1"/>
  <c r="L437" i="3"/>
  <c r="L438" i="3"/>
  <c r="L439" i="3"/>
  <c r="L440" i="3"/>
  <c r="L441" i="3"/>
  <c r="L442" i="3"/>
  <c r="L443" i="3"/>
  <c r="M443" i="3" s="1"/>
  <c r="L444" i="3"/>
  <c r="L445" i="3"/>
  <c r="L446" i="3"/>
  <c r="L447" i="3"/>
  <c r="L448" i="3"/>
  <c r="L449" i="3"/>
  <c r="L450" i="3"/>
  <c r="M450" i="3" s="1"/>
  <c r="L451" i="3"/>
  <c r="M451" i="3" s="1"/>
  <c r="L452" i="3"/>
  <c r="L453" i="3"/>
  <c r="L454" i="3"/>
  <c r="L455" i="3"/>
  <c r="L456" i="3"/>
  <c r="L457" i="3"/>
  <c r="L458" i="3"/>
  <c r="M458" i="3" s="1"/>
  <c r="L459" i="3"/>
  <c r="L460" i="3"/>
  <c r="L461" i="3"/>
  <c r="L462" i="3"/>
  <c r="L463" i="3"/>
  <c r="L464" i="3"/>
  <c r="L465" i="3"/>
  <c r="M465" i="3" s="1"/>
  <c r="L466" i="3"/>
  <c r="L467" i="3"/>
  <c r="L468" i="3"/>
  <c r="L469" i="3"/>
  <c r="L470" i="3"/>
  <c r="L471" i="3"/>
  <c r="L472" i="3"/>
  <c r="M472" i="3" s="1"/>
  <c r="L473" i="3"/>
  <c r="L474" i="3"/>
  <c r="L475" i="3"/>
  <c r="L476" i="3"/>
  <c r="L477" i="3"/>
  <c r="L478" i="3"/>
  <c r="L479" i="3"/>
  <c r="M479" i="3" s="1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M493" i="3" s="1"/>
  <c r="L494" i="3"/>
  <c r="L495" i="3"/>
  <c r="L496" i="3"/>
  <c r="L497" i="3"/>
  <c r="L498" i="3"/>
  <c r="L499" i="3"/>
  <c r="L500" i="3"/>
  <c r="M500" i="3" s="1"/>
  <c r="L501" i="3"/>
  <c r="L502" i="3"/>
  <c r="L503" i="3"/>
  <c r="L504" i="3"/>
  <c r="L505" i="3"/>
  <c r="L506" i="3"/>
  <c r="L507" i="3"/>
  <c r="M507" i="3" s="1"/>
  <c r="L508" i="3"/>
  <c r="L509" i="3"/>
  <c r="L510" i="3"/>
  <c r="L511" i="3"/>
  <c r="L512" i="3"/>
  <c r="L513" i="3"/>
  <c r="L514" i="3"/>
  <c r="M514" i="3" s="1"/>
  <c r="L515" i="3"/>
  <c r="M515" i="3" s="1"/>
  <c r="L516" i="3"/>
  <c r="L517" i="3"/>
  <c r="L518" i="3"/>
  <c r="L519" i="3"/>
  <c r="L520" i="3"/>
  <c r="L521" i="3"/>
  <c r="L522" i="3"/>
  <c r="M522" i="3" s="1"/>
  <c r="L523" i="3"/>
  <c r="L524" i="3"/>
  <c r="L525" i="3"/>
  <c r="L526" i="3"/>
  <c r="L527" i="3"/>
  <c r="L528" i="3"/>
  <c r="L529" i="3"/>
  <c r="M529" i="3" s="1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M543" i="3" s="1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M557" i="3" s="1"/>
  <c r="L558" i="3"/>
  <c r="L559" i="3"/>
  <c r="L560" i="3"/>
  <c r="L561" i="3"/>
  <c r="L562" i="3"/>
  <c r="L563" i="3"/>
  <c r="L564" i="3"/>
  <c r="M564" i="3" s="1"/>
  <c r="L565" i="3"/>
  <c r="L566" i="3"/>
  <c r="L567" i="3"/>
  <c r="L568" i="3"/>
  <c r="L569" i="3"/>
  <c r="L570" i="3"/>
  <c r="L571" i="3"/>
  <c r="M571" i="3" s="1"/>
  <c r="L572" i="3"/>
  <c r="L573" i="3"/>
  <c r="L574" i="3"/>
  <c r="L575" i="3"/>
  <c r="L576" i="3"/>
  <c r="L577" i="3"/>
  <c r="L578" i="3"/>
  <c r="M578" i="3" s="1"/>
  <c r="L579" i="3"/>
  <c r="M579" i="3" s="1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M593" i="3" s="1"/>
  <c r="L594" i="3"/>
  <c r="L595" i="3"/>
  <c r="L596" i="3"/>
  <c r="L597" i="3"/>
  <c r="L598" i="3"/>
  <c r="L599" i="3"/>
  <c r="L600" i="3"/>
  <c r="M600" i="3" s="1"/>
  <c r="L601" i="3"/>
  <c r="L602" i="3"/>
  <c r="L603" i="3"/>
  <c r="L604" i="3"/>
  <c r="L605" i="3"/>
  <c r="L606" i="3"/>
  <c r="L607" i="3"/>
  <c r="M607" i="3" s="1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M621" i="3" s="1"/>
  <c r="L622" i="3"/>
  <c r="L623" i="3"/>
  <c r="L624" i="3"/>
  <c r="L625" i="3"/>
  <c r="L626" i="3"/>
  <c r="L627" i="3"/>
  <c r="L628" i="3"/>
  <c r="M628" i="3" s="1"/>
  <c r="L629" i="3"/>
  <c r="L630" i="3"/>
  <c r="L631" i="3"/>
  <c r="L632" i="3"/>
  <c r="L633" i="3"/>
  <c r="L634" i="3"/>
  <c r="L635" i="3"/>
  <c r="M635" i="3" s="1"/>
  <c r="L636" i="3"/>
  <c r="L637" i="3"/>
  <c r="L638" i="3"/>
  <c r="L639" i="3"/>
  <c r="L640" i="3"/>
  <c r="L641" i="3"/>
  <c r="L642" i="3"/>
  <c r="M642" i="3" s="1"/>
  <c r="L643" i="3"/>
  <c r="M643" i="3" s="1"/>
  <c r="L644" i="3"/>
  <c r="L645" i="3"/>
  <c r="L646" i="3"/>
  <c r="L647" i="3"/>
  <c r="L648" i="3"/>
  <c r="L649" i="3"/>
  <c r="L650" i="3"/>
  <c r="M650" i="3" s="1"/>
  <c r="L651" i="3"/>
  <c r="L652" i="3"/>
  <c r="L653" i="3"/>
  <c r="L654" i="3"/>
  <c r="L655" i="3"/>
  <c r="L656" i="3"/>
  <c r="L657" i="3"/>
  <c r="M657" i="3" s="1"/>
  <c r="L658" i="3"/>
  <c r="L659" i="3"/>
  <c r="L660" i="3"/>
  <c r="L661" i="3"/>
  <c r="L662" i="3"/>
  <c r="L663" i="3"/>
  <c r="L664" i="3"/>
  <c r="M664" i="3" s="1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M685" i="3" s="1"/>
  <c r="L686" i="3"/>
  <c r="L687" i="3"/>
  <c r="L688" i="3"/>
  <c r="L689" i="3"/>
  <c r="L690" i="3"/>
  <c r="L691" i="3"/>
  <c r="L692" i="3"/>
  <c r="M692" i="3" s="1"/>
  <c r="L693" i="3"/>
  <c r="L694" i="3"/>
  <c r="L695" i="3"/>
  <c r="L696" i="3"/>
  <c r="L697" i="3"/>
  <c r="L698" i="3"/>
  <c r="L699" i="3"/>
  <c r="M699" i="3" s="1"/>
  <c r="L700" i="3"/>
  <c r="L701" i="3"/>
  <c r="L702" i="3"/>
  <c r="L703" i="3"/>
  <c r="L704" i="3"/>
  <c r="L705" i="3"/>
  <c r="L706" i="3"/>
  <c r="M706" i="3" s="1"/>
  <c r="L707" i="3"/>
  <c r="M707" i="3" s="1"/>
  <c r="L708" i="3"/>
  <c r="L709" i="3"/>
  <c r="L710" i="3"/>
  <c r="L711" i="3"/>
  <c r="L712" i="3"/>
  <c r="L713" i="3"/>
  <c r="L714" i="3"/>
  <c r="M714" i="3" s="1"/>
  <c r="L715" i="3"/>
  <c r="L716" i="3"/>
  <c r="L717" i="3"/>
  <c r="L718" i="3"/>
  <c r="L719" i="3"/>
  <c r="L720" i="3"/>
  <c r="L721" i="3"/>
  <c r="M721" i="3" s="1"/>
  <c r="L722" i="3"/>
  <c r="L723" i="3"/>
  <c r="L724" i="3"/>
  <c r="L725" i="3"/>
  <c r="L726" i="3"/>
  <c r="L727" i="3"/>
  <c r="L728" i="3"/>
  <c r="M728" i="3" s="1"/>
  <c r="L729" i="3"/>
  <c r="L730" i="3"/>
  <c r="L731" i="3"/>
  <c r="L732" i="3"/>
  <c r="L733" i="3"/>
  <c r="L734" i="3"/>
  <c r="L735" i="3"/>
  <c r="M735" i="3" s="1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M749" i="3" s="1"/>
  <c r="L750" i="3"/>
  <c r="L751" i="3"/>
  <c r="L752" i="3"/>
  <c r="L753" i="3"/>
  <c r="L754" i="3"/>
  <c r="L755" i="3"/>
  <c r="L756" i="3"/>
  <c r="M756" i="3" s="1"/>
  <c r="L757" i="3"/>
  <c r="L758" i="3"/>
  <c r="L759" i="3"/>
  <c r="L760" i="3"/>
  <c r="L761" i="3"/>
  <c r="L762" i="3"/>
  <c r="L763" i="3"/>
  <c r="M763" i="3" s="1"/>
  <c r="L764" i="3"/>
  <c r="L765" i="3"/>
  <c r="L766" i="3"/>
  <c r="L767" i="3"/>
  <c r="L768" i="3"/>
  <c r="L769" i="3"/>
  <c r="L770" i="3"/>
  <c r="M770" i="3" s="1"/>
  <c r="L771" i="3"/>
  <c r="M771" i="3" s="1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M785" i="3" s="1"/>
  <c r="L786" i="3"/>
  <c r="L787" i="3"/>
  <c r="L788" i="3"/>
  <c r="L789" i="3"/>
  <c r="L790" i="3"/>
  <c r="L791" i="3"/>
  <c r="L792" i="3"/>
  <c r="M792" i="3" s="1"/>
  <c r="L793" i="3"/>
  <c r="L794" i="3"/>
  <c r="L795" i="3"/>
  <c r="L796" i="3"/>
  <c r="L797" i="3"/>
  <c r="L798" i="3"/>
  <c r="L799" i="3"/>
  <c r="M799" i="3" s="1"/>
  <c r="L800" i="3"/>
  <c r="L801" i="3"/>
  <c r="L802" i="3"/>
  <c r="L803" i="3"/>
  <c r="L804" i="3"/>
  <c r="L805" i="3"/>
  <c r="L806" i="3"/>
  <c r="M806" i="3" s="1"/>
  <c r="L807" i="3"/>
  <c r="L808" i="3"/>
  <c r="L809" i="3"/>
  <c r="L810" i="3"/>
  <c r="L811" i="3"/>
  <c r="L812" i="3"/>
  <c r="L813" i="3"/>
  <c r="M813" i="3" s="1"/>
  <c r="L814" i="3"/>
  <c r="L815" i="3"/>
  <c r="L816" i="3"/>
  <c r="L817" i="3"/>
  <c r="L818" i="3"/>
  <c r="L819" i="3"/>
  <c r="L820" i="3"/>
  <c r="M820" i="3" s="1"/>
  <c r="L821" i="3"/>
  <c r="L822" i="3"/>
  <c r="L823" i="3"/>
  <c r="L824" i="3"/>
  <c r="L825" i="3"/>
  <c r="L826" i="3"/>
  <c r="L827" i="3"/>
  <c r="M827" i="3" s="1"/>
  <c r="L828" i="3"/>
  <c r="L829" i="3"/>
  <c r="L830" i="3"/>
  <c r="L831" i="3"/>
  <c r="L832" i="3"/>
  <c r="L833" i="3"/>
  <c r="L834" i="3"/>
  <c r="M834" i="3" s="1"/>
  <c r="L835" i="3"/>
  <c r="M835" i="3" s="1"/>
  <c r="L836" i="3"/>
  <c r="L837" i="3"/>
  <c r="L838" i="3"/>
  <c r="L839" i="3"/>
  <c r="L840" i="3"/>
  <c r="L841" i="3"/>
  <c r="L842" i="3"/>
  <c r="M842" i="3" s="1"/>
  <c r="L843" i="3"/>
  <c r="L844" i="3"/>
  <c r="L845" i="3"/>
  <c r="L846" i="3"/>
  <c r="L847" i="3"/>
  <c r="L848" i="3"/>
  <c r="L849" i="3"/>
  <c r="M849" i="3" s="1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M863" i="3" s="1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M877" i="3" s="1"/>
  <c r="L878" i="3"/>
  <c r="L879" i="3"/>
  <c r="L880" i="3"/>
  <c r="L881" i="3"/>
  <c r="L882" i="3"/>
  <c r="L883" i="3"/>
  <c r="L884" i="3"/>
  <c r="M884" i="3" s="1"/>
  <c r="L885" i="3"/>
  <c r="L886" i="3"/>
  <c r="L887" i="3"/>
  <c r="L888" i="3"/>
  <c r="L889" i="3"/>
  <c r="L890" i="3"/>
  <c r="L891" i="3"/>
  <c r="M891" i="3" s="1"/>
  <c r="L892" i="3"/>
  <c r="L893" i="3"/>
  <c r="L894" i="3"/>
  <c r="L895" i="3"/>
  <c r="L896" i="3"/>
  <c r="L897" i="3"/>
  <c r="L898" i="3"/>
  <c r="M898" i="3" s="1"/>
  <c r="L899" i="3"/>
  <c r="M899" i="3" s="1"/>
  <c r="L900" i="3"/>
  <c r="L901" i="3"/>
  <c r="L902" i="3"/>
  <c r="L903" i="3"/>
  <c r="L904" i="3"/>
  <c r="L905" i="3"/>
  <c r="L906" i="3"/>
  <c r="M906" i="3" s="1"/>
  <c r="L907" i="3"/>
  <c r="L908" i="3"/>
  <c r="L909" i="3"/>
  <c r="L910" i="3"/>
  <c r="L911" i="3"/>
  <c r="L912" i="3"/>
  <c r="L913" i="3"/>
  <c r="M913" i="3" s="1"/>
  <c r="L914" i="3"/>
  <c r="L915" i="3"/>
  <c r="L916" i="3"/>
  <c r="L917" i="3"/>
  <c r="L918" i="3"/>
  <c r="L919" i="3"/>
  <c r="L920" i="3"/>
  <c r="M920" i="3" s="1"/>
  <c r="L921" i="3"/>
  <c r="L922" i="3"/>
  <c r="L923" i="3"/>
  <c r="L924" i="3"/>
  <c r="L925" i="3"/>
  <c r="L926" i="3"/>
  <c r="L927" i="3"/>
  <c r="M927" i="3" s="1"/>
  <c r="L928" i="3"/>
  <c r="L929" i="3"/>
  <c r="L930" i="3"/>
  <c r="L931" i="3"/>
  <c r="L932" i="3"/>
  <c r="L933" i="3"/>
  <c r="L934" i="3"/>
  <c r="M934" i="3" s="1"/>
  <c r="L935" i="3"/>
  <c r="L936" i="3"/>
  <c r="L937" i="3"/>
  <c r="L938" i="3"/>
  <c r="L939" i="3"/>
  <c r="L940" i="3"/>
  <c r="L941" i="3"/>
  <c r="M941" i="3" s="1"/>
  <c r="L942" i="3"/>
  <c r="L943" i="3"/>
  <c r="L944" i="3"/>
  <c r="L945" i="3"/>
  <c r="L946" i="3"/>
  <c r="L947" i="3"/>
  <c r="L948" i="3"/>
  <c r="M948" i="3" s="1"/>
  <c r="L949" i="3"/>
  <c r="L950" i="3"/>
  <c r="L951" i="3"/>
  <c r="L952" i="3"/>
  <c r="L953" i="3"/>
  <c r="L954" i="3"/>
  <c r="L955" i="3"/>
  <c r="M955" i="3" s="1"/>
  <c r="L956" i="3"/>
  <c r="L957" i="3"/>
  <c r="L958" i="3"/>
  <c r="L959" i="3"/>
  <c r="L960" i="3"/>
  <c r="L961" i="3"/>
  <c r="L962" i="3"/>
  <c r="M962" i="3" s="1"/>
  <c r="L963" i="3"/>
  <c r="M963" i="3" s="1"/>
  <c r="L964" i="3"/>
  <c r="L965" i="3"/>
  <c r="L966" i="3"/>
  <c r="L967" i="3"/>
  <c r="L968" i="3"/>
  <c r="L969" i="3"/>
  <c r="L970" i="3"/>
  <c r="M970" i="3" s="1"/>
  <c r="L971" i="3"/>
  <c r="L972" i="3"/>
  <c r="L973" i="3"/>
  <c r="L974" i="3"/>
  <c r="L975" i="3"/>
  <c r="L976" i="3"/>
  <c r="L977" i="3"/>
  <c r="M977" i="3" s="1"/>
  <c r="L978" i="3"/>
  <c r="L979" i="3"/>
  <c r="L980" i="3"/>
  <c r="L981" i="3"/>
  <c r="L982" i="3"/>
  <c r="L983" i="3"/>
  <c r="L984" i="3"/>
  <c r="M984" i="3" s="1"/>
  <c r="L985" i="3"/>
  <c r="L986" i="3"/>
  <c r="L987" i="3"/>
  <c r="L988" i="3"/>
  <c r="L989" i="3"/>
  <c r="L990" i="3"/>
  <c r="L991" i="3"/>
  <c r="M991" i="3" s="1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M1005" i="3" s="1"/>
  <c r="L1006" i="3"/>
  <c r="L1007" i="3"/>
  <c r="L1008" i="3"/>
  <c r="L1009" i="3"/>
  <c r="L1010" i="3"/>
  <c r="L1011" i="3"/>
  <c r="L1012" i="3"/>
  <c r="M1012" i="3" s="1"/>
  <c r="L1013" i="3"/>
  <c r="L1014" i="3"/>
  <c r="L1015" i="3"/>
  <c r="L1016" i="3"/>
  <c r="L1017" i="3"/>
  <c r="L1018" i="3"/>
  <c r="L1019" i="3"/>
  <c r="M1019" i="3" s="1"/>
  <c r="L1020" i="3"/>
  <c r="L1021" i="3"/>
  <c r="L1022" i="3"/>
  <c r="L1023" i="3"/>
  <c r="L1024" i="3"/>
  <c r="L1025" i="3"/>
  <c r="L1026" i="3"/>
  <c r="L1027" i="3"/>
  <c r="M1027" i="3" s="1"/>
  <c r="L1028" i="3"/>
  <c r="L1029" i="3"/>
  <c r="L1030" i="3"/>
  <c r="L1031" i="3"/>
  <c r="L1032" i="3"/>
  <c r="L1033" i="3"/>
  <c r="L1034" i="3"/>
  <c r="M1034" i="3" s="1"/>
  <c r="L1035" i="3"/>
  <c r="L1036" i="3"/>
  <c r="L1037" i="3"/>
  <c r="L1038" i="3"/>
  <c r="L1039" i="3"/>
  <c r="L1040" i="3"/>
  <c r="L1041" i="3"/>
  <c r="M1041" i="3" s="1"/>
  <c r="L1042" i="3"/>
  <c r="L1043" i="3"/>
  <c r="L1044" i="3"/>
  <c r="L1045" i="3"/>
  <c r="L1046" i="3"/>
  <c r="L1047" i="3"/>
  <c r="L1048" i="3"/>
  <c r="M1048" i="3" s="1"/>
  <c r="L1049" i="3"/>
  <c r="L1050" i="3"/>
  <c r="L1051" i="3"/>
  <c r="L1052" i="3"/>
  <c r="L1053" i="3"/>
  <c r="L1054" i="3"/>
  <c r="L1055" i="3"/>
  <c r="M1055" i="3" s="1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M1069" i="3" s="1"/>
  <c r="L1070" i="3"/>
  <c r="L1071" i="3"/>
  <c r="L1072" i="3"/>
  <c r="L1073" i="3"/>
  <c r="L1074" i="3"/>
  <c r="L1075" i="3"/>
  <c r="L1076" i="3"/>
  <c r="M1076" i="3" s="1"/>
  <c r="L1077" i="3"/>
  <c r="L1078" i="3"/>
  <c r="L1079" i="3"/>
  <c r="L1080" i="3"/>
  <c r="L1081" i="3"/>
  <c r="L1082" i="3"/>
  <c r="L1083" i="3"/>
  <c r="M1083" i="3" s="1"/>
  <c r="L1084" i="3"/>
  <c r="L1085" i="3"/>
  <c r="L1086" i="3"/>
  <c r="L1087" i="3"/>
  <c r="L1088" i="3"/>
  <c r="L1089" i="3"/>
  <c r="L1090" i="3"/>
  <c r="M1090" i="3" s="1"/>
  <c r="L1091" i="3"/>
  <c r="M1091" i="3" s="1"/>
  <c r="L1092" i="3"/>
  <c r="L1093" i="3"/>
  <c r="L1094" i="3"/>
  <c r="L1095" i="3"/>
  <c r="L1096" i="3"/>
  <c r="L1097" i="3"/>
  <c r="L1098" i="3"/>
  <c r="M1098" i="3" s="1"/>
  <c r="L1099" i="3"/>
  <c r="L1100" i="3"/>
  <c r="L1101" i="3"/>
  <c r="L1102" i="3"/>
  <c r="L1103" i="3"/>
  <c r="L1104" i="3"/>
  <c r="L1105" i="3"/>
  <c r="M1105" i="3" s="1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M1119" i="3" s="1"/>
  <c r="L1120" i="3"/>
  <c r="L1121" i="3"/>
  <c r="L1122" i="3"/>
  <c r="L1123" i="3"/>
  <c r="L1124" i="3"/>
  <c r="L1125" i="3"/>
  <c r="L1126" i="3"/>
  <c r="M1126" i="3" s="1"/>
  <c r="L1127" i="3"/>
  <c r="L1128" i="3"/>
  <c r="L1129" i="3"/>
  <c r="L1130" i="3"/>
  <c r="L1131" i="3"/>
  <c r="L1132" i="3"/>
  <c r="L1133" i="3"/>
  <c r="M1133" i="3" s="1"/>
  <c r="L1134" i="3"/>
  <c r="L1135" i="3"/>
  <c r="L1136" i="3"/>
  <c r="L1137" i="3"/>
  <c r="L1138" i="3"/>
  <c r="L1139" i="3"/>
  <c r="L1140" i="3"/>
  <c r="M1140" i="3" s="1"/>
  <c r="L1141" i="3"/>
  <c r="L1142" i="3"/>
  <c r="L1143" i="3"/>
  <c r="L1144" i="3"/>
  <c r="L1145" i="3"/>
  <c r="L1146" i="3"/>
  <c r="L1147" i="3"/>
  <c r="M1147" i="3" s="1"/>
  <c r="L1148" i="3"/>
  <c r="L1149" i="3"/>
  <c r="L1150" i="3"/>
  <c r="L1151" i="3"/>
  <c r="L1152" i="3"/>
  <c r="L1153" i="3"/>
  <c r="L1154" i="3"/>
  <c r="M1154" i="3" s="1"/>
  <c r="L1155" i="3"/>
  <c r="M1155" i="3" s="1"/>
  <c r="L1156" i="3"/>
  <c r="L1157" i="3"/>
  <c r="L1158" i="3"/>
  <c r="L1159" i="3"/>
  <c r="L1160" i="3"/>
  <c r="L1161" i="3"/>
  <c r="L1162" i="3"/>
  <c r="M1162" i="3" s="1"/>
  <c r="L1163" i="3"/>
  <c r="L1164" i="3"/>
  <c r="L1165" i="3"/>
  <c r="L1166" i="3"/>
  <c r="L1167" i="3"/>
  <c r="L1168" i="3"/>
  <c r="L1169" i="3"/>
  <c r="M1169" i="3" s="1"/>
  <c r="L1170" i="3"/>
  <c r="L1171" i="3"/>
  <c r="L1172" i="3"/>
  <c r="L1173" i="3"/>
  <c r="L1174" i="3"/>
  <c r="L1175" i="3"/>
  <c r="L1176" i="3"/>
  <c r="M1176" i="3" s="1"/>
  <c r="L1177" i="3"/>
  <c r="L1178" i="3"/>
  <c r="L1179" i="3"/>
  <c r="L1180" i="3"/>
  <c r="L1181" i="3"/>
  <c r="L1182" i="3"/>
  <c r="L1183" i="3"/>
  <c r="M1183" i="3" s="1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M1197" i="3" s="1"/>
  <c r="L1198" i="3"/>
  <c r="L1199" i="3"/>
  <c r="L1200" i="3"/>
  <c r="L1201" i="3"/>
  <c r="L1202" i="3"/>
  <c r="L1203" i="3"/>
  <c r="L1204" i="3"/>
  <c r="M1204" i="3" s="1"/>
  <c r="L1205" i="3"/>
  <c r="L1206" i="3"/>
  <c r="L1207" i="3"/>
  <c r="L1208" i="3"/>
  <c r="L1209" i="3"/>
  <c r="L1210" i="3"/>
  <c r="L1211" i="3"/>
  <c r="M1211" i="3" s="1"/>
  <c r="L1212" i="3"/>
  <c r="L1213" i="3"/>
  <c r="L1214" i="3"/>
  <c r="L1215" i="3"/>
  <c r="L1216" i="3"/>
  <c r="L1217" i="3"/>
  <c r="L1218" i="3"/>
  <c r="M1218" i="3" s="1"/>
  <c r="L1219" i="3"/>
  <c r="M1219" i="3" s="1"/>
  <c r="L1220" i="3"/>
  <c r="L1221" i="3"/>
  <c r="L1222" i="3"/>
  <c r="L1223" i="3"/>
  <c r="L1224" i="3"/>
  <c r="L1225" i="3"/>
  <c r="L1226" i="3"/>
  <c r="M1226" i="3" s="1"/>
  <c r="L1227" i="3"/>
  <c r="L1228" i="3"/>
  <c r="L1229" i="3"/>
  <c r="L1230" i="3"/>
  <c r="L1231" i="3"/>
  <c r="L1232" i="3"/>
  <c r="L1233" i="3"/>
  <c r="M1233" i="3" s="1"/>
  <c r="L1234" i="3"/>
  <c r="L1235" i="3"/>
  <c r="L1236" i="3"/>
  <c r="L1237" i="3"/>
  <c r="L1238" i="3"/>
  <c r="L1239" i="3"/>
  <c r="L1240" i="3"/>
  <c r="M1240" i="3" s="1"/>
  <c r="L1241" i="3"/>
  <c r="L1242" i="3"/>
  <c r="L1243" i="3"/>
  <c r="L1244" i="3"/>
  <c r="L1245" i="3"/>
  <c r="L1246" i="3"/>
  <c r="L1247" i="3"/>
  <c r="M1247" i="3" s="1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M1261" i="3" s="1"/>
  <c r="L1262" i="3"/>
  <c r="L1263" i="3"/>
  <c r="L1264" i="3"/>
  <c r="L1265" i="3"/>
  <c r="L1266" i="3"/>
  <c r="L1267" i="3"/>
  <c r="L1268" i="3"/>
  <c r="M1268" i="3" s="1"/>
  <c r="L1269" i="3"/>
  <c r="L1270" i="3"/>
  <c r="L1271" i="3"/>
  <c r="L1272" i="3"/>
  <c r="L1273" i="3"/>
  <c r="L1274" i="3"/>
  <c r="L1275" i="3"/>
  <c r="M1275" i="3" s="1"/>
  <c r="L1276" i="3"/>
  <c r="L1277" i="3"/>
  <c r="L1278" i="3"/>
  <c r="L1279" i="3"/>
  <c r="L1280" i="3"/>
  <c r="L1281" i="3"/>
  <c r="L1282" i="3"/>
  <c r="M1282" i="3" s="1"/>
  <c r="L1283" i="3"/>
  <c r="M1283" i="3" s="1"/>
  <c r="L1284" i="3"/>
  <c r="L1285" i="3"/>
  <c r="L1286" i="3"/>
  <c r="L1287" i="3"/>
  <c r="L1288" i="3"/>
  <c r="L1289" i="3"/>
  <c r="L1290" i="3"/>
  <c r="M1290" i="3" s="1"/>
  <c r="L1291" i="3"/>
  <c r="L1292" i="3"/>
  <c r="L1293" i="3"/>
  <c r="L1294" i="3"/>
  <c r="L1295" i="3"/>
  <c r="L1296" i="3"/>
  <c r="L1297" i="3"/>
  <c r="M1297" i="3" s="1"/>
  <c r="L1298" i="3"/>
  <c r="L1299" i="3"/>
  <c r="L1300" i="3"/>
  <c r="L1301" i="3"/>
  <c r="L1302" i="3"/>
  <c r="L1303" i="3"/>
  <c r="L1304" i="3"/>
  <c r="M1304" i="3" s="1"/>
  <c r="L1305" i="3"/>
  <c r="L1306" i="3"/>
  <c r="L1307" i="3"/>
  <c r="L1308" i="3"/>
  <c r="L1309" i="3"/>
  <c r="L1310" i="3"/>
  <c r="L1311" i="3"/>
  <c r="M1311" i="3" s="1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M1325" i="3" s="1"/>
  <c r="L1326" i="3"/>
  <c r="L1327" i="3"/>
  <c r="L1328" i="3"/>
  <c r="L1329" i="3"/>
  <c r="L1330" i="3"/>
  <c r="L1331" i="3"/>
  <c r="L1332" i="3"/>
  <c r="M1332" i="3" s="1"/>
  <c r="L1333" i="3"/>
  <c r="L1334" i="3"/>
  <c r="L1335" i="3"/>
  <c r="L1336" i="3"/>
  <c r="L1337" i="3"/>
  <c r="L1338" i="3"/>
  <c r="L1339" i="3"/>
  <c r="M1339" i="3" s="1"/>
  <c r="L1340" i="3"/>
  <c r="L1341" i="3"/>
  <c r="L1342" i="3"/>
  <c r="L1343" i="3"/>
  <c r="L1344" i="3"/>
  <c r="L1345" i="3"/>
  <c r="L1346" i="3"/>
  <c r="M1346" i="3" s="1"/>
  <c r="L1347" i="3"/>
  <c r="M1347" i="3" s="1"/>
  <c r="L1348" i="3"/>
  <c r="L1349" i="3"/>
  <c r="L1350" i="3"/>
  <c r="L1351" i="3"/>
  <c r="L1352" i="3"/>
  <c r="L1353" i="3"/>
  <c r="L1354" i="3"/>
  <c r="M1354" i="3" s="1"/>
  <c r="L1355" i="3"/>
  <c r="M1355" i="3" s="1"/>
  <c r="L1356" i="3"/>
  <c r="L1357" i="3"/>
  <c r="L1358" i="3"/>
  <c r="L1359" i="3"/>
  <c r="L1360" i="3"/>
  <c r="L1361" i="3"/>
  <c r="L1362" i="3"/>
  <c r="M1362" i="3" s="1"/>
  <c r="L1363" i="3"/>
  <c r="L1364" i="3"/>
  <c r="L1365" i="3"/>
  <c r="L1366" i="3"/>
  <c r="L1367" i="3"/>
  <c r="L1368" i="3"/>
  <c r="L1369" i="3"/>
  <c r="M1369" i="3" s="1"/>
  <c r="L1370" i="3"/>
  <c r="L1371" i="3"/>
  <c r="L1372" i="3"/>
  <c r="L1373" i="3"/>
  <c r="L1374" i="3"/>
  <c r="L1375" i="3"/>
  <c r="L1376" i="3"/>
  <c r="M1376" i="3" s="1"/>
  <c r="L1377" i="3"/>
  <c r="L1378" i="3"/>
  <c r="L1379" i="3"/>
  <c r="L1380" i="3"/>
  <c r="L1381" i="3"/>
  <c r="L1382" i="3"/>
  <c r="L1383" i="3"/>
  <c r="M1383" i="3" s="1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M1397" i="3" s="1"/>
  <c r="L1398" i="3"/>
  <c r="L1399" i="3"/>
  <c r="L1400" i="3"/>
  <c r="L1401" i="3"/>
  <c r="L1402" i="3"/>
  <c r="L1403" i="3"/>
  <c r="L1404" i="3"/>
  <c r="M1404" i="3" s="1"/>
  <c r="L1405" i="3"/>
  <c r="L1406" i="3"/>
  <c r="L1407" i="3"/>
  <c r="L1408" i="3"/>
  <c r="L1409" i="3"/>
  <c r="L1410" i="3"/>
  <c r="L1411" i="3"/>
  <c r="M1411" i="3" s="1"/>
  <c r="L1412" i="3"/>
  <c r="L1413" i="3"/>
  <c r="L1414" i="3"/>
  <c r="L1415" i="3"/>
  <c r="L1416" i="3"/>
  <c r="L1417" i="3"/>
  <c r="L1418" i="3"/>
  <c r="M1418" i="3" s="1"/>
  <c r="L1419" i="3"/>
  <c r="M1419" i="3" s="1"/>
  <c r="L1420" i="3"/>
  <c r="L1421" i="3"/>
  <c r="L1422" i="3"/>
  <c r="L1423" i="3"/>
  <c r="L1424" i="3"/>
  <c r="L1425" i="3"/>
  <c r="L1426" i="3"/>
  <c r="M1426" i="3" s="1"/>
  <c r="L1427" i="3"/>
  <c r="L1428" i="3"/>
  <c r="L1429" i="3"/>
  <c r="L1430" i="3"/>
  <c r="L1431" i="3"/>
  <c r="L1432" i="3"/>
  <c r="L1433" i="3"/>
  <c r="M1433" i="3" s="1"/>
  <c r="L1434" i="3"/>
  <c r="L1435" i="3"/>
  <c r="L1436" i="3"/>
  <c r="L1437" i="3"/>
  <c r="L1438" i="3"/>
  <c r="L1439" i="3"/>
  <c r="L1440" i="3"/>
  <c r="M1440" i="3" s="1"/>
  <c r="L1441" i="3"/>
  <c r="L1442" i="3"/>
  <c r="L1443" i="3"/>
  <c r="L1444" i="3"/>
  <c r="L1445" i="3"/>
  <c r="L1446" i="3"/>
  <c r="L1447" i="3"/>
  <c r="M1447" i="3" s="1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M1461" i="3" s="1"/>
  <c r="L1462" i="3"/>
  <c r="L1463" i="3"/>
  <c r="L1464" i="3"/>
  <c r="L1465" i="3"/>
  <c r="L1466" i="3"/>
  <c r="L1467" i="3"/>
  <c r="L1468" i="3"/>
  <c r="M1468" i="3" s="1"/>
  <c r="L1469" i="3"/>
  <c r="L1470" i="3"/>
  <c r="L1471" i="3"/>
  <c r="L1472" i="3"/>
  <c r="L1473" i="3"/>
  <c r="L1474" i="3"/>
  <c r="L1475" i="3"/>
  <c r="M1475" i="3" s="1"/>
  <c r="L1476" i="3"/>
  <c r="L1477" i="3"/>
  <c r="L1478" i="3"/>
  <c r="L1479" i="3"/>
  <c r="L1480" i="3"/>
  <c r="L1481" i="3"/>
  <c r="L1482" i="3"/>
  <c r="M1482" i="3" s="1"/>
  <c r="L1483" i="3"/>
  <c r="M1483" i="3" s="1"/>
  <c r="L1484" i="3"/>
  <c r="L1485" i="3"/>
  <c r="L1486" i="3"/>
  <c r="L1487" i="3"/>
  <c r="L1488" i="3"/>
  <c r="L1489" i="3"/>
  <c r="L1490" i="3"/>
  <c r="M1490" i="3" s="1"/>
  <c r="L1491" i="3"/>
  <c r="M1491" i="3" s="1"/>
  <c r="L1492" i="3"/>
  <c r="L1493" i="3"/>
  <c r="L1494" i="3"/>
  <c r="L1495" i="3"/>
  <c r="L1496" i="3"/>
  <c r="L1497" i="3"/>
  <c r="L1498" i="3"/>
  <c r="M1498" i="3" s="1"/>
  <c r="L1499" i="3"/>
  <c r="L1500" i="3"/>
  <c r="L1501" i="3"/>
  <c r="L1502" i="3"/>
  <c r="L1503" i="3"/>
  <c r="L1504" i="3"/>
  <c r="L1505" i="3"/>
  <c r="M1505" i="3" s="1"/>
  <c r="L1506" i="3"/>
  <c r="L1507" i="3"/>
  <c r="L1508" i="3"/>
  <c r="L1509" i="3"/>
  <c r="L1510" i="3"/>
  <c r="L1511" i="3"/>
  <c r="L1512" i="3"/>
  <c r="M1512" i="3" s="1"/>
  <c r="L1513" i="3"/>
  <c r="L1514" i="3"/>
  <c r="L1515" i="3"/>
  <c r="L1516" i="3"/>
  <c r="L1517" i="3"/>
  <c r="L1518" i="3"/>
  <c r="L1519" i="3"/>
  <c r="M1519" i="3" s="1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M1533" i="3" s="1"/>
  <c r="L1534" i="3"/>
  <c r="L1535" i="3"/>
  <c r="L1536" i="3"/>
  <c r="L1537" i="3"/>
  <c r="L1538" i="3"/>
  <c r="L1539" i="3"/>
  <c r="L1540" i="3"/>
  <c r="M1540" i="3" s="1"/>
  <c r="L1541" i="3"/>
  <c r="L1542" i="3"/>
  <c r="L1543" i="3"/>
  <c r="L1544" i="3"/>
  <c r="L1545" i="3"/>
  <c r="L1546" i="3"/>
  <c r="L1547" i="3"/>
  <c r="M1547" i="3" s="1"/>
  <c r="L1548" i="3"/>
  <c r="L1549" i="3"/>
  <c r="L1550" i="3"/>
  <c r="L1551" i="3"/>
  <c r="L1552" i="3"/>
  <c r="L1553" i="3"/>
  <c r="L1554" i="3"/>
  <c r="M1554" i="3" s="1"/>
  <c r="L1555" i="3"/>
  <c r="M1555" i="3" s="1"/>
  <c r="L1556" i="3"/>
  <c r="L1557" i="3"/>
  <c r="L1558" i="3"/>
  <c r="L1559" i="3"/>
  <c r="L1560" i="3"/>
  <c r="L1561" i="3"/>
  <c r="L1562" i="3"/>
  <c r="M1562" i="3" s="1"/>
  <c r="L1563" i="3"/>
  <c r="L1564" i="3"/>
  <c r="L1565" i="3"/>
  <c r="L1566" i="3"/>
  <c r="L1567" i="3"/>
  <c r="L1568" i="3"/>
  <c r="L1569" i="3"/>
  <c r="M1569" i="3" s="1"/>
  <c r="L1570" i="3"/>
  <c r="L1571" i="3"/>
  <c r="L1572" i="3"/>
  <c r="L1573" i="3"/>
  <c r="L1574" i="3"/>
  <c r="L1575" i="3"/>
  <c r="L1576" i="3"/>
  <c r="M1576" i="3" s="1"/>
  <c r="L1577" i="3"/>
  <c r="L1578" i="3"/>
  <c r="L1579" i="3"/>
  <c r="L1580" i="3"/>
  <c r="L1581" i="3"/>
  <c r="L1582" i="3"/>
  <c r="L1583" i="3"/>
  <c r="M1583" i="3" s="1"/>
  <c r="L1584" i="3"/>
  <c r="L1585" i="3"/>
  <c r="L1586" i="3"/>
  <c r="L1587" i="3"/>
  <c r="L1588" i="3"/>
  <c r="L1589" i="3"/>
  <c r="L1590" i="3"/>
  <c r="M1590" i="3" s="1"/>
  <c r="L1591" i="3"/>
  <c r="L1592" i="3"/>
  <c r="L1593" i="3"/>
  <c r="L1594" i="3"/>
  <c r="L1595" i="3"/>
  <c r="L1596" i="3"/>
  <c r="L1597" i="3"/>
  <c r="M1597" i="3" s="1"/>
  <c r="L1598" i="3"/>
  <c r="L1599" i="3"/>
  <c r="L1600" i="3"/>
  <c r="L1601" i="3"/>
  <c r="L1602" i="3"/>
  <c r="L1603" i="3"/>
  <c r="L1604" i="3"/>
  <c r="M1604" i="3" s="1"/>
  <c r="L1605" i="3"/>
  <c r="L1606" i="3"/>
  <c r="L1607" i="3"/>
  <c r="L1608" i="3"/>
  <c r="L1609" i="3"/>
  <c r="L1610" i="3"/>
  <c r="L1611" i="3"/>
  <c r="M1611" i="3" s="1"/>
  <c r="L1612" i="3"/>
  <c r="L1613" i="3"/>
  <c r="L1614" i="3"/>
  <c r="L1615" i="3"/>
  <c r="L1616" i="3"/>
  <c r="L1617" i="3"/>
  <c r="L1618" i="3"/>
  <c r="M1618" i="3" s="1"/>
  <c r="L1619" i="3"/>
  <c r="M1619" i="3" s="1"/>
  <c r="L1620" i="3"/>
  <c r="L1621" i="3"/>
  <c r="L1622" i="3"/>
  <c r="L1623" i="3"/>
  <c r="L1624" i="3"/>
  <c r="L1625" i="3"/>
  <c r="L1626" i="3"/>
  <c r="M1626" i="3" s="1"/>
  <c r="L1627" i="3"/>
  <c r="L1628" i="3"/>
  <c r="L1629" i="3"/>
  <c r="L1630" i="3"/>
  <c r="L1631" i="3"/>
  <c r="L1632" i="3"/>
  <c r="L1633" i="3"/>
  <c r="M1633" i="3" s="1"/>
  <c r="L1634" i="3"/>
  <c r="L1635" i="3"/>
  <c r="L1636" i="3"/>
  <c r="L1637" i="3"/>
  <c r="L1638" i="3"/>
  <c r="L1639" i="3"/>
  <c r="L1640" i="3"/>
  <c r="M1640" i="3" s="1"/>
  <c r="L1641" i="3"/>
  <c r="L1642" i="3"/>
  <c r="L1643" i="3"/>
  <c r="L1644" i="3"/>
  <c r="L1645" i="3"/>
  <c r="L1646" i="3"/>
  <c r="L1647" i="3"/>
  <c r="M1647" i="3" s="1"/>
  <c r="L1648" i="3"/>
  <c r="L1649" i="3"/>
  <c r="L1650" i="3"/>
  <c r="L1651" i="3"/>
  <c r="L1652" i="3"/>
  <c r="L1653" i="3"/>
  <c r="L1654" i="3"/>
  <c r="M1654" i="3" s="1"/>
  <c r="L1655" i="3"/>
  <c r="L1656" i="3"/>
  <c r="L1657" i="3"/>
  <c r="L1658" i="3"/>
  <c r="L1659" i="3"/>
  <c r="L1660" i="3"/>
  <c r="L1661" i="3"/>
  <c r="M1661" i="3" s="1"/>
  <c r="L1662" i="3"/>
  <c r="L1663" i="3"/>
  <c r="L1664" i="3"/>
  <c r="L1665" i="3"/>
  <c r="L1666" i="3"/>
  <c r="L1667" i="3"/>
  <c r="L1668" i="3"/>
  <c r="M1668" i="3" s="1"/>
  <c r="L1669" i="3"/>
  <c r="L1670" i="3"/>
  <c r="L1671" i="3"/>
  <c r="L1672" i="3"/>
  <c r="L1673" i="3"/>
  <c r="L1674" i="3"/>
  <c r="L1675" i="3"/>
  <c r="M1675" i="3" s="1"/>
  <c r="L1676" i="3"/>
  <c r="M1676" i="3" s="1"/>
  <c r="L1677" i="3"/>
  <c r="L1678" i="3"/>
  <c r="L1679" i="3"/>
  <c r="L1680" i="3"/>
  <c r="L1681" i="3"/>
  <c r="L1682" i="3"/>
  <c r="L1683" i="3"/>
  <c r="M1683" i="3" s="1"/>
  <c r="L1684" i="3"/>
  <c r="L1685" i="3"/>
  <c r="L1686" i="3"/>
  <c r="L1687" i="3"/>
  <c r="L1688" i="3"/>
  <c r="L1689" i="3"/>
  <c r="L1690" i="3"/>
  <c r="M1690" i="3" s="1"/>
  <c r="L1691" i="3"/>
  <c r="L1692" i="3"/>
  <c r="L1693" i="3"/>
  <c r="L1694" i="3"/>
  <c r="L1695" i="3"/>
  <c r="L1696" i="3"/>
  <c r="L1697" i="3"/>
  <c r="M1697" i="3" s="1"/>
  <c r="L1698" i="3"/>
  <c r="L1699" i="3"/>
  <c r="L1700" i="3"/>
  <c r="L1701" i="3"/>
  <c r="L1702" i="3"/>
  <c r="L1703" i="3"/>
  <c r="L1704" i="3"/>
  <c r="M1704" i="3" s="1"/>
  <c r="L1705" i="3"/>
  <c r="L1706" i="3"/>
  <c r="L1707" i="3"/>
  <c r="L1708" i="3"/>
  <c r="L1709" i="3"/>
  <c r="L1710" i="3"/>
  <c r="L1711" i="3"/>
  <c r="M1711" i="3" s="1"/>
  <c r="L1712" i="3"/>
  <c r="L1713" i="3"/>
  <c r="L1714" i="3"/>
  <c r="L1715" i="3"/>
  <c r="L1716" i="3"/>
  <c r="L1717" i="3"/>
  <c r="L1718" i="3"/>
  <c r="M1718" i="3" s="1"/>
  <c r="L1719" i="3"/>
  <c r="L1720" i="3"/>
  <c r="L1721" i="3"/>
  <c r="L1722" i="3"/>
  <c r="L1723" i="3"/>
  <c r="L1724" i="3"/>
  <c r="L1725" i="3"/>
  <c r="M1725" i="3" s="1"/>
  <c r="L1726" i="3"/>
  <c r="L1727" i="3"/>
  <c r="L1728" i="3"/>
  <c r="L1729" i="3"/>
  <c r="L1730" i="3"/>
  <c r="L1731" i="3"/>
  <c r="L1732" i="3"/>
  <c r="M1732" i="3" s="1"/>
  <c r="L1733" i="3"/>
  <c r="L1734" i="3"/>
  <c r="L1735" i="3"/>
  <c r="L1736" i="3"/>
  <c r="L1737" i="3"/>
  <c r="L1738" i="3"/>
  <c r="L1739" i="3"/>
  <c r="M1739" i="3" s="1"/>
  <c r="L1740" i="3"/>
  <c r="M1740" i="3" s="1"/>
  <c r="L1741" i="3"/>
  <c r="L1742" i="3"/>
  <c r="L1743" i="3"/>
  <c r="L1744" i="3"/>
  <c r="L1745" i="3"/>
  <c r="L1746" i="3"/>
  <c r="L1747" i="3"/>
  <c r="M1747" i="3" s="1"/>
  <c r="L1748" i="3"/>
  <c r="L1749" i="3"/>
  <c r="L1750" i="3"/>
  <c r="L1751" i="3"/>
  <c r="L1752" i="3"/>
  <c r="L1753" i="3"/>
  <c r="L1754" i="3"/>
  <c r="M1754" i="3" s="1"/>
  <c r="L1755" i="3"/>
  <c r="L1756" i="3"/>
  <c r="L1757" i="3"/>
  <c r="L1758" i="3"/>
  <c r="L1759" i="3"/>
  <c r="L1760" i="3"/>
  <c r="L1761" i="3"/>
  <c r="M1761" i="3" s="1"/>
  <c r="L1762" i="3"/>
  <c r="L1763" i="3"/>
  <c r="L1764" i="3"/>
  <c r="L1765" i="3"/>
  <c r="L1766" i="3"/>
  <c r="L1767" i="3"/>
  <c r="L1768" i="3"/>
  <c r="M1768" i="3" s="1"/>
  <c r="L1769" i="3"/>
  <c r="L1770" i="3"/>
  <c r="L1771" i="3"/>
  <c r="L1772" i="3"/>
  <c r="L1773" i="3"/>
  <c r="L1774" i="3"/>
  <c r="L1775" i="3"/>
  <c r="M1775" i="3" s="1"/>
  <c r="L1776" i="3"/>
  <c r="L1777" i="3"/>
  <c r="L1778" i="3"/>
  <c r="L1779" i="3"/>
  <c r="L1780" i="3"/>
  <c r="L1781" i="3"/>
  <c r="L1782" i="3"/>
  <c r="M1782" i="3" s="1"/>
  <c r="L1783" i="3"/>
  <c r="L1784" i="3"/>
  <c r="L1785" i="3"/>
  <c r="L1786" i="3"/>
  <c r="L1787" i="3"/>
  <c r="L1788" i="3"/>
  <c r="L1789" i="3"/>
  <c r="M1789" i="3" s="1"/>
  <c r="L1790" i="3"/>
  <c r="L1791" i="3"/>
  <c r="L1792" i="3"/>
  <c r="L1793" i="3"/>
  <c r="L1794" i="3"/>
  <c r="L1795" i="3"/>
  <c r="L1796" i="3"/>
  <c r="M1796" i="3" s="1"/>
  <c r="L1797" i="3"/>
  <c r="M1797" i="3" s="1"/>
  <c r="L1798" i="3"/>
  <c r="L1799" i="3"/>
  <c r="L1800" i="3"/>
  <c r="L1801" i="3"/>
  <c r="L1802" i="3"/>
  <c r="L1803" i="3"/>
  <c r="L1804" i="3"/>
  <c r="M1804" i="3" s="1"/>
  <c r="L1805" i="3"/>
  <c r="L1806" i="3"/>
  <c r="L1807" i="3"/>
  <c r="L1808" i="3"/>
  <c r="L1809" i="3"/>
  <c r="L1810" i="3"/>
  <c r="L1811" i="3"/>
  <c r="M1811" i="3" s="1"/>
  <c r="L1812" i="3"/>
  <c r="L1813" i="3"/>
  <c r="L1814" i="3"/>
  <c r="L1815" i="3"/>
  <c r="L1816" i="3"/>
  <c r="L1817" i="3"/>
  <c r="L1818" i="3"/>
  <c r="M1818" i="3" s="1"/>
  <c r="L1819" i="3"/>
  <c r="L1820" i="3"/>
  <c r="L1821" i="3"/>
  <c r="L1822" i="3"/>
  <c r="L1823" i="3"/>
  <c r="L1824" i="3"/>
  <c r="L1825" i="3"/>
  <c r="M1825" i="3" s="1"/>
  <c r="L1826" i="3"/>
  <c r="L1827" i="3"/>
  <c r="L1828" i="3"/>
  <c r="L1829" i="3"/>
  <c r="L1830" i="3"/>
  <c r="L1831" i="3"/>
  <c r="L1832" i="3"/>
  <c r="M1832" i="3" s="1"/>
  <c r="L1833" i="3"/>
  <c r="L1834" i="3"/>
  <c r="L1835" i="3"/>
  <c r="L1836" i="3"/>
  <c r="L1837" i="3"/>
  <c r="L1838" i="3"/>
  <c r="L1839" i="3"/>
  <c r="M1839" i="3" s="1"/>
  <c r="L1840" i="3"/>
  <c r="L1841" i="3"/>
  <c r="L1842" i="3"/>
  <c r="L1843" i="3"/>
  <c r="L1844" i="3"/>
  <c r="L1845" i="3"/>
  <c r="L1846" i="3"/>
  <c r="M1846" i="3" s="1"/>
  <c r="L1847" i="3"/>
  <c r="L1848" i="3"/>
  <c r="L1849" i="3"/>
  <c r="L1850" i="3"/>
  <c r="L1851" i="3"/>
  <c r="L1852" i="3"/>
  <c r="L1853" i="3"/>
  <c r="M1853" i="3" s="1"/>
  <c r="L1854" i="3"/>
  <c r="L1855" i="3"/>
  <c r="L1856" i="3"/>
  <c r="L1857" i="3"/>
  <c r="L1858" i="3"/>
  <c r="L1859" i="3"/>
  <c r="L1860" i="3"/>
  <c r="M1860" i="3" s="1"/>
  <c r="L1861" i="3"/>
  <c r="M1861" i="3" s="1"/>
  <c r="L1862" i="3"/>
  <c r="L1863" i="3"/>
  <c r="L1864" i="3"/>
  <c r="L1865" i="3"/>
  <c r="L1866" i="3"/>
  <c r="L1867" i="3"/>
  <c r="L1868" i="3"/>
  <c r="M1868" i="3" s="1"/>
  <c r="L1869" i="3"/>
  <c r="L1870" i="3"/>
  <c r="L1871" i="3"/>
  <c r="L1872" i="3"/>
  <c r="L1873" i="3"/>
  <c r="L1874" i="3"/>
  <c r="L1875" i="3"/>
  <c r="M1875" i="3" s="1"/>
  <c r="L1876" i="3"/>
  <c r="L1877" i="3"/>
  <c r="L1878" i="3"/>
  <c r="L1879" i="3"/>
  <c r="L1880" i="3"/>
  <c r="L1881" i="3"/>
  <c r="L1882" i="3"/>
  <c r="M1882" i="3" s="1"/>
  <c r="L1883" i="3"/>
  <c r="L1884" i="3"/>
  <c r="L1885" i="3"/>
  <c r="L1886" i="3"/>
  <c r="L1887" i="3"/>
  <c r="L1888" i="3"/>
  <c r="L1889" i="3"/>
  <c r="M1889" i="3" s="1"/>
  <c r="L1890" i="3"/>
  <c r="L1891" i="3"/>
  <c r="L1892" i="3"/>
  <c r="L1893" i="3"/>
  <c r="L1894" i="3"/>
  <c r="L1895" i="3"/>
  <c r="L1896" i="3"/>
  <c r="M1896" i="3" s="1"/>
  <c r="L1897" i="3"/>
  <c r="L1898" i="3"/>
  <c r="L1899" i="3"/>
  <c r="L1900" i="3"/>
  <c r="L1901" i="3"/>
  <c r="L1902" i="3"/>
  <c r="L1903" i="3"/>
  <c r="M1903" i="3" s="1"/>
  <c r="L1904" i="3"/>
  <c r="L1905" i="3"/>
  <c r="L1906" i="3"/>
  <c r="L1907" i="3"/>
  <c r="L1908" i="3"/>
  <c r="L1909" i="3"/>
  <c r="L1910" i="3"/>
  <c r="M1910" i="3" s="1"/>
  <c r="L1911" i="3"/>
  <c r="L1912" i="3"/>
  <c r="L1913" i="3"/>
  <c r="L1914" i="3"/>
  <c r="L1915" i="3"/>
  <c r="L1916" i="3"/>
  <c r="L1917" i="3"/>
  <c r="M1917" i="3" s="1"/>
  <c r="L1918" i="3"/>
  <c r="L1919" i="3"/>
  <c r="L1920" i="3"/>
  <c r="L1921" i="3"/>
  <c r="L1922" i="3"/>
  <c r="L1923" i="3"/>
  <c r="L1924" i="3"/>
  <c r="M1924" i="3" s="1"/>
  <c r="L1925" i="3"/>
  <c r="M1925" i="3" s="1"/>
  <c r="L1926" i="3"/>
  <c r="L1927" i="3"/>
  <c r="L1928" i="3"/>
  <c r="L1929" i="3"/>
  <c r="L1930" i="3"/>
  <c r="L1931" i="3"/>
  <c r="L1932" i="3"/>
  <c r="M1932" i="3" s="1"/>
  <c r="L1933" i="3"/>
  <c r="L1934" i="3"/>
  <c r="L1935" i="3"/>
  <c r="L1936" i="3"/>
  <c r="L1937" i="3"/>
  <c r="L1938" i="3"/>
  <c r="L1939" i="3"/>
  <c r="M1939" i="3" s="1"/>
  <c r="L1940" i="3"/>
  <c r="L1941" i="3"/>
  <c r="L1942" i="3"/>
  <c r="L1943" i="3"/>
  <c r="L1944" i="3"/>
  <c r="L1945" i="3"/>
  <c r="L1946" i="3"/>
  <c r="M1946" i="3" s="1"/>
  <c r="L1947" i="3"/>
  <c r="L1948" i="3"/>
  <c r="L1949" i="3"/>
  <c r="L1950" i="3"/>
  <c r="L1951" i="3"/>
  <c r="L1952" i="3"/>
  <c r="L1953" i="3"/>
  <c r="M1953" i="3" s="1"/>
  <c r="L1954" i="3"/>
  <c r="L1955" i="3"/>
  <c r="L1956" i="3"/>
  <c r="L1957" i="3"/>
  <c r="L1958" i="3"/>
  <c r="L1959" i="3"/>
  <c r="L1960" i="3"/>
  <c r="M1960" i="3" s="1"/>
  <c r="L1961" i="3"/>
  <c r="L1962" i="3"/>
  <c r="L1963" i="3"/>
  <c r="L1964" i="3"/>
  <c r="L1965" i="3"/>
  <c r="L1966" i="3"/>
  <c r="L1967" i="3"/>
  <c r="M1967" i="3" s="1"/>
  <c r="L1968" i="3"/>
  <c r="L1969" i="3"/>
  <c r="L1970" i="3"/>
  <c r="L1971" i="3"/>
  <c r="L1972" i="3"/>
  <c r="L1973" i="3"/>
  <c r="L1974" i="3"/>
  <c r="M1974" i="3" s="1"/>
  <c r="L1975" i="3"/>
  <c r="L1976" i="3"/>
  <c r="L1977" i="3"/>
  <c r="L1978" i="3"/>
  <c r="L1979" i="3"/>
  <c r="L1980" i="3"/>
  <c r="L1981" i="3"/>
  <c r="M1981" i="3" s="1"/>
  <c r="L1982" i="3"/>
  <c r="L1983" i="3"/>
  <c r="L1984" i="3"/>
  <c r="L1985" i="3"/>
  <c r="L1986" i="3"/>
  <c r="L1987" i="3"/>
  <c r="L1988" i="3"/>
  <c r="M1988" i="3" s="1"/>
  <c r="L1989" i="3"/>
  <c r="M1989" i="3" s="1"/>
  <c r="L1990" i="3"/>
  <c r="L1991" i="3"/>
  <c r="L1992" i="3"/>
  <c r="L1993" i="3"/>
  <c r="L1994" i="3"/>
  <c r="L1995" i="3"/>
  <c r="L1996" i="3"/>
  <c r="M1996" i="3" s="1"/>
  <c r="L1997" i="3"/>
  <c r="L1998" i="3"/>
  <c r="L1999" i="3"/>
  <c r="L2000" i="3"/>
  <c r="L2001" i="3"/>
  <c r="L2002" i="3"/>
  <c r="L2003" i="3"/>
  <c r="M2003" i="3" s="1"/>
  <c r="L2004" i="3"/>
  <c r="L2005" i="3"/>
  <c r="L2006" i="3"/>
  <c r="L2007" i="3"/>
  <c r="L2008" i="3"/>
  <c r="L2009" i="3"/>
  <c r="L2010" i="3"/>
  <c r="M2010" i="3" s="1"/>
  <c r="L2011" i="3"/>
  <c r="L2012" i="3"/>
  <c r="L2013" i="3"/>
  <c r="L2014" i="3"/>
  <c r="L2015" i="3"/>
  <c r="L2016" i="3"/>
  <c r="L2017" i="3"/>
  <c r="M2017" i="3" s="1"/>
  <c r="L2018" i="3"/>
  <c r="L2019" i="3"/>
  <c r="L2020" i="3"/>
  <c r="L2021" i="3"/>
  <c r="L2022" i="3"/>
  <c r="L2023" i="3"/>
  <c r="L2024" i="3"/>
  <c r="M2024" i="3" s="1"/>
  <c r="L2025" i="3"/>
  <c r="L2026" i="3"/>
  <c r="L2027" i="3"/>
  <c r="L2028" i="3"/>
  <c r="L2029" i="3"/>
  <c r="L2030" i="3"/>
  <c r="L2031" i="3"/>
  <c r="M2031" i="3" s="1"/>
  <c r="L2032" i="3"/>
  <c r="L2033" i="3"/>
  <c r="L2034" i="3"/>
  <c r="L2035" i="3"/>
  <c r="L2036" i="3"/>
  <c r="L2037" i="3"/>
  <c r="L2038" i="3"/>
  <c r="M2038" i="3" s="1"/>
  <c r="L2039" i="3"/>
  <c r="L2040" i="3"/>
  <c r="L2041" i="3"/>
  <c r="L2042" i="3"/>
  <c r="L2043" i="3"/>
  <c r="L2044" i="3"/>
  <c r="L2045" i="3"/>
  <c r="M2045" i="3" s="1"/>
  <c r="L2046" i="3"/>
  <c r="L2047" i="3"/>
  <c r="L2048" i="3"/>
  <c r="L2049" i="3"/>
  <c r="L2050" i="3"/>
  <c r="L2051" i="3"/>
  <c r="L2052" i="3"/>
  <c r="M2052" i="3" s="1"/>
  <c r="L2053" i="3"/>
  <c r="M2053" i="3" s="1"/>
  <c r="L2054" i="3"/>
  <c r="L2055" i="3"/>
  <c r="L2056" i="3"/>
  <c r="L2057" i="3"/>
  <c r="L2058" i="3"/>
  <c r="L2059" i="3"/>
  <c r="L2060" i="3"/>
  <c r="M2060" i="3" s="1"/>
  <c r="L2061" i="3"/>
  <c r="L2062" i="3"/>
  <c r="L2063" i="3"/>
  <c r="L2064" i="3"/>
  <c r="L2065" i="3"/>
  <c r="L2066" i="3"/>
  <c r="L2067" i="3"/>
  <c r="M2067" i="3" s="1"/>
  <c r="L2068" i="3"/>
  <c r="L2069" i="3"/>
  <c r="L2070" i="3"/>
  <c r="L2071" i="3"/>
  <c r="L2072" i="3"/>
  <c r="L2073" i="3"/>
  <c r="L2074" i="3"/>
  <c r="M2074" i="3" s="1"/>
  <c r="L2075" i="3"/>
  <c r="L2076" i="3"/>
  <c r="L2077" i="3"/>
  <c r="L2078" i="3"/>
  <c r="L2079" i="3"/>
  <c r="L2080" i="3"/>
  <c r="L2081" i="3"/>
  <c r="M2081" i="3" s="1"/>
  <c r="L2082" i="3"/>
  <c r="L2083" i="3"/>
  <c r="L2084" i="3"/>
  <c r="L2085" i="3"/>
  <c r="L2086" i="3"/>
  <c r="L2087" i="3"/>
  <c r="L2088" i="3"/>
  <c r="M2088" i="3" s="1"/>
  <c r="L2089" i="3"/>
  <c r="L2090" i="3"/>
  <c r="L2091" i="3"/>
  <c r="L2092" i="3"/>
  <c r="L2093" i="3"/>
  <c r="L2094" i="3"/>
  <c r="L2095" i="3"/>
  <c r="M2095" i="3" s="1"/>
  <c r="L2096" i="3"/>
  <c r="L2097" i="3"/>
  <c r="L2098" i="3"/>
  <c r="L2099" i="3"/>
  <c r="L2100" i="3"/>
  <c r="L2101" i="3"/>
  <c r="L2102" i="3"/>
  <c r="M2102" i="3" s="1"/>
  <c r="L2103" i="3"/>
  <c r="L2104" i="3"/>
  <c r="L2105" i="3"/>
  <c r="L2106" i="3"/>
  <c r="L2107" i="3"/>
  <c r="L2108" i="3"/>
  <c r="L2109" i="3"/>
  <c r="M2109" i="3" s="1"/>
  <c r="L2110" i="3"/>
  <c r="L2111" i="3"/>
  <c r="L2112" i="3"/>
  <c r="L2113" i="3"/>
  <c r="L2114" i="3"/>
  <c r="L2115" i="3"/>
  <c r="L2116" i="3"/>
  <c r="M2116" i="3" s="1"/>
  <c r="L2117" i="3"/>
  <c r="M2117" i="3" s="1"/>
  <c r="L2118" i="3"/>
  <c r="L2119" i="3"/>
  <c r="L2120" i="3"/>
  <c r="L2121" i="3"/>
  <c r="L2122" i="3"/>
  <c r="L2123" i="3"/>
  <c r="L2124" i="3"/>
  <c r="M2124" i="3" s="1"/>
  <c r="L2125" i="3"/>
  <c r="L2126" i="3"/>
  <c r="L2127" i="3"/>
  <c r="L2128" i="3"/>
  <c r="L2129" i="3"/>
  <c r="L2130" i="3"/>
  <c r="L2131" i="3"/>
  <c r="M2131" i="3" s="1"/>
  <c r="L2132" i="3"/>
  <c r="L2133" i="3"/>
  <c r="L2134" i="3"/>
  <c r="L2135" i="3"/>
  <c r="L2136" i="3"/>
  <c r="L2137" i="3"/>
  <c r="L2138" i="3"/>
  <c r="M2138" i="3" s="1"/>
  <c r="L2139" i="3"/>
  <c r="L2140" i="3"/>
  <c r="L2141" i="3"/>
  <c r="L2142" i="3"/>
  <c r="L2143" i="3"/>
  <c r="L2144" i="3"/>
  <c r="L2145" i="3"/>
  <c r="M2145" i="3" s="1"/>
  <c r="L2146" i="3"/>
  <c r="L2147" i="3"/>
  <c r="L2148" i="3"/>
  <c r="L2149" i="3"/>
  <c r="L2150" i="3"/>
  <c r="L2151" i="3"/>
  <c r="L2152" i="3"/>
  <c r="M2152" i="3" s="1"/>
  <c r="L2153" i="3"/>
  <c r="L2154" i="3"/>
  <c r="L2155" i="3"/>
  <c r="L2156" i="3"/>
  <c r="L2157" i="3"/>
  <c r="L2158" i="3"/>
  <c r="L2159" i="3"/>
  <c r="M2159" i="3" s="1"/>
  <c r="L2160" i="3"/>
  <c r="L2161" i="3"/>
  <c r="L2162" i="3"/>
  <c r="L2163" i="3"/>
  <c r="L2164" i="3"/>
  <c r="L2165" i="3"/>
  <c r="L2166" i="3"/>
  <c r="M2166" i="3" s="1"/>
  <c r="L2167" i="3"/>
  <c r="L2168" i="3"/>
  <c r="L2169" i="3"/>
  <c r="L2170" i="3"/>
  <c r="L2171" i="3"/>
  <c r="L2172" i="3"/>
  <c r="L2173" i="3"/>
  <c r="M2173" i="3" s="1"/>
  <c r="L2174" i="3"/>
  <c r="L2175" i="3"/>
  <c r="L2176" i="3"/>
  <c r="L2177" i="3"/>
  <c r="L2178" i="3"/>
  <c r="L2179" i="3"/>
  <c r="M2" i="3"/>
  <c r="M38" i="3"/>
  <c r="M88" i="3"/>
  <c r="M102" i="3"/>
  <c r="M130" i="3"/>
  <c r="M152" i="3"/>
  <c r="M166" i="3"/>
  <c r="M216" i="3"/>
  <c r="M230" i="3"/>
  <c r="M294" i="3"/>
  <c r="M358" i="3"/>
  <c r="M386" i="3"/>
  <c r="M422" i="3"/>
  <c r="M486" i="3"/>
  <c r="M536" i="3"/>
  <c r="M550" i="3"/>
  <c r="M586" i="3"/>
  <c r="M614" i="3"/>
  <c r="M671" i="3"/>
  <c r="M678" i="3"/>
  <c r="M742" i="3"/>
  <c r="M778" i="3"/>
  <c r="M856" i="3"/>
  <c r="M870" i="3"/>
  <c r="M998" i="3"/>
  <c r="M1026" i="3"/>
  <c r="M1062" i="3"/>
  <c r="M1112" i="3"/>
  <c r="M1190" i="3"/>
  <c r="M1254" i="3"/>
  <c r="M1318" i="3"/>
  <c r="M1390" i="3"/>
  <c r="M1454" i="3"/>
  <c r="M1526" i="3"/>
  <c r="L2" i="1"/>
  <c r="M2" i="1" s="1"/>
  <c r="L3" i="1"/>
  <c r="M3" i="1" s="1"/>
  <c r="L4" i="1"/>
  <c r="L5" i="1"/>
  <c r="L6" i="1"/>
  <c r="L7" i="1"/>
  <c r="L8" i="1"/>
  <c r="L9" i="1"/>
  <c r="L10" i="1"/>
  <c r="M10" i="1" s="1"/>
  <c r="L11" i="1"/>
  <c r="L12" i="1"/>
  <c r="L13" i="1"/>
  <c r="L14" i="1"/>
  <c r="L15" i="1"/>
  <c r="L16" i="1"/>
  <c r="L17" i="1"/>
  <c r="M17" i="1" s="1"/>
  <c r="L18" i="1"/>
  <c r="L19" i="1"/>
  <c r="L20" i="1"/>
  <c r="L21" i="1"/>
  <c r="L22" i="1"/>
  <c r="L23" i="1"/>
  <c r="L24" i="1"/>
  <c r="M24" i="1" s="1"/>
  <c r="L25" i="1"/>
  <c r="L26" i="1"/>
  <c r="L27" i="1"/>
  <c r="L28" i="1"/>
  <c r="L29" i="1"/>
  <c r="L30" i="1"/>
  <c r="L31" i="1"/>
  <c r="M31" i="1" s="1"/>
  <c r="L32" i="1"/>
  <c r="L33" i="1"/>
  <c r="L34" i="1"/>
  <c r="L35" i="1"/>
  <c r="L36" i="1"/>
  <c r="L37" i="1"/>
  <c r="L38" i="1"/>
  <c r="M38" i="1" s="1"/>
  <c r="L39" i="1"/>
  <c r="L40" i="1"/>
  <c r="L41" i="1"/>
  <c r="L42" i="1"/>
  <c r="L43" i="1"/>
  <c r="L44" i="1"/>
  <c r="L45" i="1"/>
  <c r="M45" i="1" s="1"/>
  <c r="L46" i="1"/>
  <c r="L47" i="1"/>
  <c r="L48" i="1"/>
  <c r="L49" i="1"/>
  <c r="L50" i="1"/>
  <c r="L51" i="1"/>
  <c r="L52" i="1"/>
  <c r="M52" i="1" s="1"/>
  <c r="L53" i="1"/>
  <c r="L54" i="1"/>
  <c r="L55" i="1"/>
  <c r="L56" i="1"/>
  <c r="L57" i="1"/>
  <c r="L58" i="1"/>
  <c r="L59" i="1"/>
  <c r="M59" i="1" s="1"/>
  <c r="L60" i="1"/>
  <c r="L61" i="1"/>
  <c r="L62" i="1"/>
  <c r="L63" i="1"/>
  <c r="L64" i="1"/>
  <c r="L65" i="1"/>
  <c r="L66" i="1"/>
  <c r="M66" i="1" s="1"/>
  <c r="L67" i="1"/>
  <c r="M67" i="1" s="1"/>
  <c r="L68" i="1"/>
  <c r="L69" i="1"/>
  <c r="L70" i="1"/>
  <c r="L71" i="1"/>
  <c r="L72" i="1"/>
  <c r="L73" i="1"/>
  <c r="L74" i="1"/>
  <c r="M74" i="1" s="1"/>
  <c r="L75" i="1"/>
  <c r="L76" i="1"/>
  <c r="L77" i="1"/>
  <c r="L78" i="1"/>
  <c r="L79" i="1"/>
  <c r="L80" i="1"/>
  <c r="L81" i="1"/>
  <c r="M81" i="1" s="1"/>
  <c r="L82" i="1"/>
  <c r="L83" i="1"/>
  <c r="L84" i="1"/>
  <c r="L85" i="1"/>
  <c r="L86" i="1"/>
  <c r="L87" i="1"/>
  <c r="L88" i="1"/>
  <c r="M88" i="1" s="1"/>
  <c r="L89" i="1"/>
  <c r="L90" i="1"/>
  <c r="L91" i="1"/>
  <c r="L92" i="1"/>
  <c r="L93" i="1"/>
  <c r="L94" i="1"/>
  <c r="L95" i="1"/>
  <c r="M95" i="1" s="1"/>
  <c r="L96" i="1"/>
  <c r="L97" i="1"/>
  <c r="L98" i="1"/>
  <c r="L99" i="1"/>
  <c r="L100" i="1"/>
  <c r="L101" i="1"/>
  <c r="L102" i="1"/>
  <c r="M102" i="1" s="1"/>
  <c r="L103" i="1"/>
  <c r="L104" i="1"/>
  <c r="L105" i="1"/>
  <c r="L106" i="1"/>
  <c r="L107" i="1"/>
  <c r="L108" i="1"/>
  <c r="L109" i="1"/>
  <c r="M109" i="1" s="1"/>
  <c r="L110" i="1"/>
  <c r="L111" i="1"/>
  <c r="L112" i="1"/>
  <c r="L113" i="1"/>
  <c r="L114" i="1"/>
  <c r="L115" i="1"/>
  <c r="L116" i="1"/>
  <c r="M116" i="1" s="1"/>
  <c r="L117" i="1"/>
  <c r="L118" i="1"/>
  <c r="L119" i="1"/>
  <c r="L120" i="1"/>
  <c r="L121" i="1"/>
  <c r="L122" i="1"/>
  <c r="L123" i="1"/>
  <c r="M123" i="1" s="1"/>
  <c r="L124" i="1"/>
  <c r="L125" i="1"/>
  <c r="L126" i="1"/>
  <c r="L127" i="1"/>
  <c r="L128" i="1"/>
  <c r="L129" i="1"/>
  <c r="L130" i="1"/>
  <c r="M130" i="1" s="1"/>
  <c r="L131" i="1"/>
  <c r="M131" i="1" s="1"/>
  <c r="L132" i="1"/>
  <c r="L133" i="1"/>
  <c r="L134" i="1"/>
  <c r="L135" i="1"/>
  <c r="L136" i="1"/>
  <c r="L137" i="1"/>
  <c r="L138" i="1"/>
  <c r="M138" i="1" s="1"/>
  <c r="L139" i="1"/>
  <c r="L140" i="1"/>
  <c r="L141" i="1"/>
  <c r="L142" i="1"/>
  <c r="L143" i="1"/>
  <c r="L144" i="1"/>
  <c r="L145" i="1"/>
  <c r="M145" i="1" s="1"/>
  <c r="L146" i="1"/>
  <c r="L147" i="1"/>
  <c r="L148" i="1"/>
  <c r="L149" i="1"/>
  <c r="L150" i="1"/>
  <c r="L151" i="1"/>
  <c r="L152" i="1"/>
  <c r="M152" i="1" s="1"/>
  <c r="L153" i="1"/>
  <c r="L154" i="1"/>
  <c r="L155" i="1"/>
  <c r="L156" i="1"/>
  <c r="L157" i="1"/>
  <c r="L158" i="1"/>
  <c r="L159" i="1"/>
  <c r="M159" i="1" s="1"/>
  <c r="L160" i="1"/>
  <c r="L161" i="1"/>
  <c r="L162" i="1"/>
  <c r="L163" i="1"/>
  <c r="L164" i="1"/>
  <c r="L165" i="1"/>
  <c r="L166" i="1"/>
  <c r="M166" i="1" s="1"/>
  <c r="L167" i="1"/>
  <c r="L168" i="1"/>
  <c r="L169" i="1"/>
  <c r="L170" i="1"/>
  <c r="L171" i="1"/>
  <c r="L172" i="1"/>
  <c r="L173" i="1"/>
  <c r="M173" i="1" s="1"/>
  <c r="L174" i="1"/>
  <c r="L175" i="1"/>
  <c r="L176" i="1"/>
  <c r="L177" i="1"/>
  <c r="L178" i="1"/>
  <c r="L179" i="1"/>
  <c r="L180" i="1"/>
  <c r="M180" i="1" s="1"/>
  <c r="L181" i="1"/>
  <c r="L182" i="1"/>
  <c r="L183" i="1"/>
  <c r="L184" i="1"/>
  <c r="L185" i="1"/>
  <c r="L186" i="1"/>
  <c r="L187" i="1"/>
  <c r="M187" i="1" s="1"/>
  <c r="L188" i="1"/>
  <c r="L189" i="1"/>
  <c r="L190" i="1"/>
  <c r="L191" i="1"/>
  <c r="L192" i="1"/>
  <c r="L193" i="1"/>
  <c r="L194" i="1"/>
  <c r="M194" i="1" s="1"/>
  <c r="L195" i="1"/>
  <c r="M195" i="1" s="1"/>
  <c r="L196" i="1"/>
  <c r="L197" i="1"/>
  <c r="L198" i="1"/>
  <c r="L199" i="1"/>
  <c r="L200" i="1"/>
  <c r="L201" i="1"/>
  <c r="L202" i="1"/>
  <c r="M202" i="1" s="1"/>
  <c r="L203" i="1"/>
  <c r="L204" i="1"/>
  <c r="L205" i="1"/>
  <c r="L206" i="1"/>
  <c r="L207" i="1"/>
  <c r="L208" i="1"/>
  <c r="L209" i="1"/>
  <c r="M209" i="1" s="1"/>
  <c r="L210" i="1"/>
  <c r="L211" i="1"/>
  <c r="L212" i="1"/>
  <c r="L213" i="1"/>
  <c r="L214" i="1"/>
  <c r="L215" i="1"/>
  <c r="L216" i="1"/>
  <c r="M216" i="1" s="1"/>
  <c r="L217" i="1"/>
  <c r="L218" i="1"/>
  <c r="L219" i="1"/>
  <c r="L220" i="1"/>
  <c r="L221" i="1"/>
  <c r="L222" i="1"/>
  <c r="L223" i="1"/>
  <c r="M223" i="1" s="1"/>
  <c r="L224" i="1"/>
  <c r="L225" i="1"/>
  <c r="L226" i="1"/>
  <c r="L227" i="1"/>
  <c r="L228" i="1"/>
  <c r="L229" i="1"/>
  <c r="L230" i="1"/>
  <c r="M230" i="1" s="1"/>
  <c r="L231" i="1"/>
  <c r="L232" i="1"/>
  <c r="L233" i="1"/>
  <c r="L234" i="1"/>
  <c r="L235" i="1"/>
  <c r="L236" i="1"/>
  <c r="L237" i="1"/>
  <c r="M237" i="1" s="1"/>
  <c r="L238" i="1"/>
  <c r="L239" i="1"/>
  <c r="L240" i="1"/>
  <c r="L241" i="1"/>
  <c r="L242" i="1"/>
  <c r="L243" i="1"/>
  <c r="L244" i="1"/>
  <c r="M244" i="1" s="1"/>
  <c r="L245" i="1"/>
  <c r="L246" i="1"/>
  <c r="L247" i="1"/>
  <c r="L248" i="1"/>
  <c r="L249" i="1"/>
  <c r="L250" i="1"/>
  <c r="L251" i="1"/>
  <c r="M251" i="1" s="1"/>
  <c r="L252" i="1"/>
  <c r="L253" i="1"/>
  <c r="L254" i="1"/>
  <c r="L255" i="1"/>
  <c r="L256" i="1"/>
  <c r="L257" i="1"/>
  <c r="L258" i="1"/>
  <c r="M258" i="1" s="1"/>
  <c r="L259" i="1"/>
  <c r="M259" i="1" s="1"/>
  <c r="L260" i="1"/>
  <c r="L261" i="1"/>
  <c r="L262" i="1"/>
  <c r="L263" i="1"/>
  <c r="L264" i="1"/>
  <c r="L265" i="1"/>
  <c r="L266" i="1"/>
  <c r="M266" i="1" s="1"/>
  <c r="L267" i="1"/>
  <c r="L268" i="1"/>
  <c r="L269" i="1"/>
  <c r="L270" i="1"/>
  <c r="L271" i="1"/>
  <c r="L272" i="1"/>
  <c r="L273" i="1"/>
  <c r="M273" i="1" s="1"/>
  <c r="L274" i="1"/>
  <c r="L275" i="1"/>
  <c r="L276" i="1"/>
  <c r="L277" i="1"/>
  <c r="L278" i="1"/>
  <c r="L279" i="1"/>
  <c r="L280" i="1"/>
  <c r="M280" i="1" s="1"/>
  <c r="L281" i="1"/>
  <c r="L282" i="1"/>
  <c r="L283" i="1"/>
  <c r="L284" i="1"/>
  <c r="L285" i="1"/>
  <c r="L286" i="1"/>
  <c r="L287" i="1"/>
  <c r="M287" i="1" s="1"/>
  <c r="L288" i="1"/>
  <c r="L289" i="1"/>
  <c r="L290" i="1"/>
  <c r="L291" i="1"/>
  <c r="L292" i="1"/>
  <c r="L293" i="1"/>
  <c r="L294" i="1"/>
  <c r="M294" i="1" s="1"/>
  <c r="L295" i="1"/>
  <c r="L296" i="1"/>
  <c r="L297" i="1"/>
  <c r="L298" i="1"/>
  <c r="L299" i="1"/>
  <c r="L300" i="1"/>
  <c r="L301" i="1"/>
  <c r="M301" i="1" s="1"/>
  <c r="L302" i="1"/>
  <c r="L303" i="1"/>
  <c r="L304" i="1"/>
  <c r="L305" i="1"/>
  <c r="L306" i="1"/>
  <c r="L307" i="1"/>
  <c r="L308" i="1"/>
  <c r="M308" i="1" s="1"/>
  <c r="L309" i="1"/>
  <c r="L310" i="1"/>
  <c r="L311" i="1"/>
  <c r="L312" i="1"/>
  <c r="L313" i="1"/>
  <c r="L314" i="1"/>
  <c r="L315" i="1"/>
  <c r="M315" i="1" s="1"/>
  <c r="L316" i="1"/>
  <c r="L317" i="1"/>
  <c r="L318" i="1"/>
  <c r="L319" i="1"/>
  <c r="L320" i="1"/>
  <c r="L321" i="1"/>
  <c r="L322" i="1"/>
  <c r="M322" i="1" s="1"/>
  <c r="L323" i="1"/>
  <c r="M323" i="1" s="1"/>
  <c r="L324" i="1"/>
  <c r="L325" i="1"/>
  <c r="L326" i="1"/>
  <c r="L327" i="1"/>
  <c r="L328" i="1"/>
  <c r="L329" i="1"/>
  <c r="L330" i="1"/>
  <c r="M330" i="1" s="1"/>
  <c r="L331" i="1"/>
  <c r="L332" i="1"/>
  <c r="L333" i="1"/>
  <c r="L334" i="1"/>
  <c r="L335" i="1"/>
  <c r="L336" i="1"/>
  <c r="L337" i="1"/>
  <c r="M337" i="1" s="1"/>
  <c r="L338" i="1"/>
  <c r="L339" i="1"/>
  <c r="L340" i="1"/>
  <c r="L341" i="1"/>
  <c r="L342" i="1"/>
  <c r="L343" i="1"/>
  <c r="L344" i="1"/>
  <c r="M344" i="1" s="1"/>
  <c r="L345" i="1"/>
  <c r="L346" i="1"/>
  <c r="L347" i="1"/>
  <c r="L348" i="1"/>
  <c r="L349" i="1"/>
  <c r="L350" i="1"/>
  <c r="L351" i="1"/>
  <c r="M351" i="1" s="1"/>
  <c r="L352" i="1"/>
  <c r="L353" i="1"/>
  <c r="L354" i="1"/>
  <c r="L355" i="1"/>
  <c r="L356" i="1"/>
  <c r="L357" i="1"/>
  <c r="L358" i="1"/>
  <c r="M358" i="1" s="1"/>
  <c r="L359" i="1"/>
  <c r="L360" i="1"/>
  <c r="L361" i="1"/>
  <c r="L362" i="1"/>
  <c r="L363" i="1"/>
  <c r="L364" i="1"/>
  <c r="L365" i="1"/>
  <c r="M365" i="1" s="1"/>
  <c r="L366" i="1"/>
  <c r="L367" i="1"/>
  <c r="L368" i="1"/>
  <c r="L369" i="1"/>
  <c r="L370" i="1"/>
  <c r="L371" i="1"/>
  <c r="L372" i="1"/>
  <c r="M372" i="1" s="1"/>
  <c r="L373" i="1"/>
  <c r="L374" i="1"/>
  <c r="L375" i="1"/>
  <c r="L376" i="1"/>
  <c r="L377" i="1"/>
  <c r="L378" i="1"/>
  <c r="L379" i="1"/>
  <c r="M379" i="1" s="1"/>
  <c r="L380" i="1"/>
  <c r="L381" i="1"/>
  <c r="L382" i="1"/>
  <c r="L383" i="1"/>
  <c r="L384" i="1"/>
  <c r="L385" i="1"/>
  <c r="L386" i="1"/>
  <c r="M386" i="1" s="1"/>
  <c r="L387" i="1"/>
  <c r="M387" i="1" s="1"/>
  <c r="L388" i="1"/>
  <c r="L389" i="1"/>
  <c r="L390" i="1"/>
  <c r="L391" i="1"/>
  <c r="L392" i="1"/>
  <c r="L393" i="1"/>
  <c r="L394" i="1"/>
  <c r="M394" i="1" s="1"/>
  <c r="L395" i="1"/>
  <c r="L396" i="1"/>
  <c r="L397" i="1"/>
  <c r="L398" i="1"/>
  <c r="L399" i="1"/>
  <c r="L400" i="1"/>
  <c r="L401" i="1"/>
  <c r="M401" i="1" s="1"/>
  <c r="L402" i="1"/>
  <c r="L403" i="1"/>
  <c r="L404" i="1"/>
  <c r="L405" i="1"/>
  <c r="L406" i="1"/>
  <c r="L407" i="1"/>
  <c r="L408" i="1"/>
  <c r="M408" i="1" s="1"/>
  <c r="L409" i="1"/>
  <c r="L410" i="1"/>
  <c r="L411" i="1"/>
  <c r="L412" i="1"/>
  <c r="L413" i="1"/>
  <c r="L414" i="1"/>
  <c r="L415" i="1"/>
  <c r="M415" i="1" s="1"/>
  <c r="L416" i="1"/>
  <c r="L417" i="1"/>
  <c r="L418" i="1"/>
  <c r="L419" i="1"/>
  <c r="L420" i="1"/>
  <c r="L421" i="1"/>
  <c r="L422" i="1"/>
  <c r="M422" i="1" s="1"/>
  <c r="L423" i="1"/>
  <c r="L424" i="1"/>
  <c r="L425" i="1"/>
  <c r="L426" i="1"/>
  <c r="L427" i="1"/>
  <c r="L428" i="1"/>
  <c r="L429" i="1"/>
  <c r="M429" i="1" s="1"/>
  <c r="L430" i="1"/>
  <c r="L431" i="1"/>
  <c r="L432" i="1"/>
  <c r="L433" i="1"/>
  <c r="L434" i="1"/>
  <c r="L435" i="1"/>
  <c r="L436" i="1"/>
  <c r="M436" i="1" s="1"/>
  <c r="L437" i="1"/>
  <c r="L438" i="1"/>
  <c r="L439" i="1"/>
  <c r="L440" i="1"/>
  <c r="L441" i="1"/>
  <c r="L442" i="1"/>
  <c r="L443" i="1"/>
  <c r="M443" i="1" s="1"/>
  <c r="L444" i="1"/>
  <c r="L445" i="1"/>
  <c r="L446" i="1"/>
  <c r="L447" i="1"/>
  <c r="L448" i="1"/>
  <c r="L449" i="1"/>
  <c r="L450" i="1"/>
  <c r="M450" i="1" s="1"/>
  <c r="L451" i="1"/>
  <c r="M451" i="1" s="1"/>
  <c r="L452" i="1"/>
  <c r="L453" i="1"/>
  <c r="L454" i="1"/>
  <c r="L455" i="1"/>
  <c r="L456" i="1"/>
  <c r="L457" i="1"/>
  <c r="L458" i="1"/>
  <c r="M458" i="1" s="1"/>
  <c r="L459" i="1"/>
  <c r="L460" i="1"/>
  <c r="L461" i="1"/>
  <c r="L462" i="1"/>
  <c r="L463" i="1"/>
  <c r="L464" i="1"/>
  <c r="L465" i="1"/>
  <c r="M465" i="1" s="1"/>
  <c r="L466" i="1"/>
  <c r="L467" i="1"/>
  <c r="L468" i="1"/>
  <c r="L469" i="1"/>
  <c r="L470" i="1"/>
  <c r="L471" i="1"/>
  <c r="L472" i="1"/>
  <c r="M472" i="1" s="1"/>
  <c r="L473" i="1"/>
  <c r="L474" i="1"/>
  <c r="L475" i="1"/>
  <c r="L476" i="1"/>
  <c r="L477" i="1"/>
  <c r="L478" i="1"/>
  <c r="L479" i="1"/>
  <c r="M479" i="1" s="1"/>
  <c r="L480" i="1"/>
  <c r="L481" i="1"/>
  <c r="L482" i="1"/>
  <c r="L483" i="1"/>
  <c r="L484" i="1"/>
  <c r="L485" i="1"/>
  <c r="L486" i="1"/>
  <c r="M486" i="1" s="1"/>
  <c r="L487" i="1"/>
  <c r="L488" i="1"/>
  <c r="L489" i="1"/>
  <c r="L490" i="1"/>
  <c r="L491" i="1"/>
  <c r="L492" i="1"/>
  <c r="L493" i="1"/>
  <c r="M493" i="1" s="1"/>
  <c r="L494" i="1"/>
  <c r="L495" i="1"/>
  <c r="L496" i="1"/>
  <c r="L497" i="1"/>
  <c r="L498" i="1"/>
  <c r="L499" i="1"/>
  <c r="L500" i="1"/>
  <c r="M500" i="1" s="1"/>
  <c r="L501" i="1"/>
  <c r="L502" i="1"/>
  <c r="L503" i="1"/>
  <c r="L504" i="1"/>
  <c r="L505" i="1"/>
  <c r="L506" i="1"/>
  <c r="L507" i="1"/>
  <c r="M507" i="1" s="1"/>
  <c r="L508" i="1"/>
  <c r="L509" i="1"/>
  <c r="L510" i="1"/>
  <c r="L511" i="1"/>
  <c r="L512" i="1"/>
  <c r="L513" i="1"/>
  <c r="L514" i="1"/>
  <c r="M514" i="1" s="1"/>
  <c r="L515" i="1"/>
  <c r="M515" i="1" s="1"/>
  <c r="L516" i="1"/>
  <c r="L517" i="1"/>
  <c r="L518" i="1"/>
  <c r="L519" i="1"/>
  <c r="L520" i="1"/>
  <c r="L521" i="1"/>
  <c r="L522" i="1"/>
  <c r="M522" i="1" s="1"/>
  <c r="L523" i="1"/>
  <c r="L524" i="1"/>
  <c r="L525" i="1"/>
  <c r="L526" i="1"/>
  <c r="L527" i="1"/>
  <c r="L528" i="1"/>
  <c r="L529" i="1"/>
  <c r="M529" i="1" s="1"/>
  <c r="L530" i="1"/>
  <c r="L531" i="1"/>
  <c r="L532" i="1"/>
  <c r="L533" i="1"/>
  <c r="L534" i="1"/>
  <c r="L535" i="1"/>
  <c r="L536" i="1"/>
  <c r="M536" i="1" s="1"/>
  <c r="L537" i="1"/>
  <c r="L538" i="1"/>
  <c r="L539" i="1"/>
  <c r="L540" i="1"/>
  <c r="L541" i="1"/>
  <c r="L542" i="1"/>
  <c r="L543" i="1"/>
  <c r="M543" i="1" s="1"/>
  <c r="L544" i="1"/>
  <c r="L545" i="1"/>
  <c r="L546" i="1"/>
  <c r="L547" i="1"/>
  <c r="L548" i="1"/>
  <c r="L549" i="1"/>
  <c r="L550" i="1"/>
  <c r="M550" i="1" s="1"/>
  <c r="L551" i="1"/>
  <c r="L552" i="1"/>
  <c r="L553" i="1"/>
  <c r="L554" i="1"/>
  <c r="L555" i="1"/>
  <c r="L556" i="1"/>
  <c r="L557" i="1"/>
  <c r="M557" i="1" s="1"/>
  <c r="L558" i="1"/>
  <c r="L559" i="1"/>
  <c r="L560" i="1"/>
  <c r="L561" i="1"/>
  <c r="L562" i="1"/>
  <c r="L563" i="1"/>
  <c r="L564" i="1"/>
  <c r="M564" i="1" s="1"/>
  <c r="L565" i="1"/>
  <c r="L566" i="1"/>
  <c r="L567" i="1"/>
  <c r="L568" i="1"/>
  <c r="L569" i="1"/>
  <c r="L570" i="1"/>
  <c r="L571" i="1"/>
  <c r="M571" i="1" s="1"/>
  <c r="L572" i="1"/>
  <c r="L573" i="1"/>
  <c r="L574" i="1"/>
  <c r="L575" i="1"/>
  <c r="L576" i="1"/>
  <c r="L577" i="1"/>
  <c r="L578" i="1"/>
  <c r="M578" i="1" s="1"/>
  <c r="L579" i="1"/>
  <c r="M579" i="1" s="1"/>
  <c r="L580" i="1"/>
  <c r="L581" i="1"/>
  <c r="L582" i="1"/>
  <c r="L583" i="1"/>
  <c r="L584" i="1"/>
  <c r="L585" i="1"/>
  <c r="L586" i="1"/>
  <c r="M586" i="1" s="1"/>
  <c r="L587" i="1"/>
  <c r="L588" i="1"/>
  <c r="L589" i="1"/>
  <c r="L590" i="1"/>
  <c r="L591" i="1"/>
  <c r="L592" i="1"/>
  <c r="L593" i="1"/>
  <c r="M593" i="1" s="1"/>
  <c r="L594" i="1"/>
  <c r="L595" i="1"/>
  <c r="L596" i="1"/>
  <c r="L597" i="1"/>
  <c r="L598" i="1"/>
  <c r="L599" i="1"/>
  <c r="L600" i="1"/>
  <c r="M600" i="1" s="1"/>
  <c r="L601" i="1"/>
  <c r="L602" i="1"/>
  <c r="L603" i="1"/>
  <c r="L604" i="1"/>
  <c r="L605" i="1"/>
  <c r="L606" i="1"/>
  <c r="L607" i="1"/>
  <c r="M607" i="1" s="1"/>
  <c r="L608" i="1"/>
  <c r="L609" i="1"/>
  <c r="L610" i="1"/>
  <c r="L611" i="1"/>
  <c r="L612" i="1"/>
  <c r="L613" i="1"/>
  <c r="L614" i="1"/>
  <c r="M614" i="1" s="1"/>
  <c r="L615" i="1"/>
  <c r="L616" i="1"/>
  <c r="L617" i="1"/>
  <c r="L618" i="1"/>
  <c r="L619" i="1"/>
  <c r="L620" i="1"/>
  <c r="L621" i="1"/>
  <c r="M621" i="1" s="1"/>
  <c r="L622" i="1"/>
  <c r="L623" i="1"/>
  <c r="L624" i="1"/>
  <c r="L625" i="1"/>
  <c r="L626" i="1"/>
  <c r="L627" i="1"/>
  <c r="L628" i="1"/>
  <c r="M628" i="1" s="1"/>
  <c r="L629" i="1"/>
  <c r="L630" i="1"/>
  <c r="L631" i="1"/>
  <c r="L632" i="1"/>
  <c r="L633" i="1"/>
  <c r="L634" i="1"/>
  <c r="L635" i="1"/>
  <c r="M635" i="1" s="1"/>
  <c r="L636" i="1"/>
  <c r="L637" i="1"/>
  <c r="L638" i="1"/>
  <c r="L639" i="1"/>
  <c r="L640" i="1"/>
  <c r="L641" i="1"/>
  <c r="L642" i="1"/>
  <c r="M642" i="1" s="1"/>
  <c r="L643" i="1"/>
  <c r="M643" i="1" s="1"/>
  <c r="L644" i="1"/>
  <c r="L645" i="1"/>
  <c r="L646" i="1"/>
  <c r="L647" i="1"/>
  <c r="L648" i="1"/>
  <c r="L649" i="1"/>
  <c r="L650" i="1"/>
  <c r="M650" i="1" s="1"/>
  <c r="L651" i="1"/>
  <c r="L652" i="1"/>
  <c r="L653" i="1"/>
  <c r="L654" i="1"/>
  <c r="L655" i="1"/>
  <c r="L656" i="1"/>
  <c r="L657" i="1"/>
  <c r="M657" i="1" s="1"/>
  <c r="L658" i="1"/>
  <c r="L659" i="1"/>
  <c r="L660" i="1"/>
  <c r="L661" i="1"/>
  <c r="L662" i="1"/>
  <c r="L663" i="1"/>
  <c r="L664" i="1"/>
  <c r="M664" i="1" s="1"/>
  <c r="L665" i="1"/>
  <c r="L666" i="1"/>
  <c r="L667" i="1"/>
  <c r="L668" i="1"/>
  <c r="L669" i="1"/>
  <c r="L670" i="1"/>
  <c r="L671" i="1"/>
  <c r="M671" i="1" s="1"/>
  <c r="L672" i="1"/>
  <c r="L673" i="1"/>
  <c r="L674" i="1"/>
  <c r="L675" i="1"/>
  <c r="L676" i="1"/>
  <c r="L677" i="1"/>
  <c r="L678" i="1"/>
  <c r="M678" i="1" s="1"/>
  <c r="L679" i="1"/>
  <c r="L680" i="1"/>
  <c r="L681" i="1"/>
  <c r="L682" i="1"/>
  <c r="L683" i="1"/>
  <c r="L684" i="1"/>
  <c r="L685" i="1"/>
  <c r="M685" i="1" s="1"/>
  <c r="L686" i="1"/>
  <c r="L687" i="1"/>
  <c r="L688" i="1"/>
  <c r="L689" i="1"/>
  <c r="L690" i="1"/>
  <c r="L691" i="1"/>
  <c r="L692" i="1"/>
  <c r="M692" i="1" s="1"/>
  <c r="L693" i="1"/>
  <c r="L694" i="1"/>
  <c r="L695" i="1"/>
  <c r="L696" i="1"/>
  <c r="L697" i="1"/>
  <c r="L698" i="1"/>
  <c r="L699" i="1"/>
  <c r="M699" i="1" s="1"/>
  <c r="L700" i="1"/>
  <c r="L701" i="1"/>
  <c r="L702" i="1"/>
  <c r="L703" i="1"/>
  <c r="L704" i="1"/>
  <c r="L705" i="1"/>
  <c r="L706" i="1"/>
  <c r="M706" i="1" s="1"/>
  <c r="L707" i="1"/>
  <c r="M707" i="1" s="1"/>
  <c r="L708" i="1"/>
  <c r="L709" i="1"/>
  <c r="L710" i="1"/>
  <c r="L711" i="1"/>
  <c r="L712" i="1"/>
  <c r="L713" i="1"/>
  <c r="L714" i="1"/>
  <c r="M714" i="1" s="1"/>
  <c r="L715" i="1"/>
  <c r="L716" i="1"/>
  <c r="L717" i="1"/>
  <c r="L718" i="1"/>
  <c r="L719" i="1"/>
  <c r="L720" i="1"/>
  <c r="L721" i="1"/>
  <c r="M721" i="1" s="1"/>
  <c r="L722" i="1"/>
  <c r="L723" i="1"/>
  <c r="L724" i="1"/>
  <c r="L725" i="1"/>
  <c r="L726" i="1"/>
  <c r="L727" i="1"/>
  <c r="L728" i="1"/>
  <c r="M728" i="1" s="1"/>
  <c r="L729" i="1"/>
  <c r="L730" i="1"/>
  <c r="L731" i="1"/>
  <c r="L732" i="1"/>
  <c r="L733" i="1"/>
  <c r="L734" i="1"/>
  <c r="L735" i="1"/>
  <c r="M735" i="1" s="1"/>
  <c r="L736" i="1"/>
  <c r="L737" i="1"/>
  <c r="L738" i="1"/>
  <c r="L739" i="1"/>
  <c r="L740" i="1"/>
  <c r="L741" i="1"/>
  <c r="L742" i="1"/>
  <c r="M742" i="1" s="1"/>
  <c r="L743" i="1"/>
  <c r="L744" i="1"/>
  <c r="L745" i="1"/>
  <c r="L746" i="1"/>
  <c r="L747" i="1"/>
  <c r="L748" i="1"/>
  <c r="L749" i="1"/>
  <c r="M749" i="1" s="1"/>
  <c r="L750" i="1"/>
  <c r="L751" i="1"/>
  <c r="L752" i="1"/>
  <c r="L753" i="1"/>
  <c r="L754" i="1"/>
  <c r="L755" i="1"/>
  <c r="L756" i="1"/>
  <c r="M756" i="1" s="1"/>
  <c r="L757" i="1"/>
  <c r="L758" i="1"/>
  <c r="L759" i="1"/>
  <c r="L760" i="1"/>
  <c r="L761" i="1"/>
  <c r="L762" i="1"/>
  <c r="L763" i="1"/>
  <c r="M763" i="1" s="1"/>
  <c r="L764" i="1"/>
  <c r="L765" i="1"/>
  <c r="L766" i="1"/>
  <c r="L767" i="1"/>
  <c r="L768" i="1"/>
  <c r="L769" i="1"/>
  <c r="L770" i="1"/>
  <c r="M770" i="1" s="1"/>
  <c r="L771" i="1"/>
  <c r="M771" i="1" s="1"/>
  <c r="L772" i="1"/>
  <c r="L773" i="1"/>
  <c r="L774" i="1"/>
  <c r="L775" i="1"/>
  <c r="L776" i="1"/>
  <c r="L777" i="1"/>
  <c r="L778" i="1"/>
  <c r="M778" i="1" s="1"/>
  <c r="L779" i="1"/>
  <c r="L780" i="1"/>
  <c r="L781" i="1"/>
  <c r="L782" i="1"/>
  <c r="L783" i="1"/>
  <c r="L784" i="1"/>
  <c r="L785" i="1"/>
  <c r="M785" i="1" s="1"/>
  <c r="L786" i="1"/>
  <c r="L787" i="1"/>
  <c r="L788" i="1"/>
  <c r="L789" i="1"/>
  <c r="L790" i="1"/>
  <c r="L791" i="1"/>
  <c r="L792" i="1"/>
  <c r="M792" i="1" s="1"/>
  <c r="L793" i="1"/>
  <c r="L794" i="1"/>
  <c r="L795" i="1"/>
  <c r="L796" i="1"/>
  <c r="L797" i="1"/>
  <c r="L798" i="1"/>
  <c r="L799" i="1"/>
  <c r="M799" i="1" s="1"/>
  <c r="L800" i="1"/>
  <c r="L801" i="1"/>
  <c r="L802" i="1"/>
  <c r="L803" i="1"/>
  <c r="L804" i="1"/>
  <c r="L805" i="1"/>
  <c r="L806" i="1"/>
  <c r="M806" i="1" s="1"/>
  <c r="L807" i="1"/>
  <c r="L808" i="1"/>
  <c r="L809" i="1"/>
  <c r="L810" i="1"/>
  <c r="L811" i="1"/>
  <c r="L812" i="1"/>
  <c r="L813" i="1"/>
  <c r="M813" i="1" s="1"/>
  <c r="L814" i="1"/>
  <c r="L815" i="1"/>
  <c r="L816" i="1"/>
  <c r="L817" i="1"/>
  <c r="L818" i="1"/>
  <c r="L819" i="1"/>
  <c r="L820" i="1"/>
  <c r="M820" i="1" s="1"/>
  <c r="L821" i="1"/>
  <c r="L822" i="1"/>
  <c r="L823" i="1"/>
  <c r="L824" i="1"/>
  <c r="L825" i="1"/>
  <c r="L826" i="1"/>
  <c r="L827" i="1"/>
  <c r="M827" i="1" s="1"/>
  <c r="L828" i="1"/>
  <c r="L829" i="1"/>
  <c r="L830" i="1"/>
  <c r="L831" i="1"/>
  <c r="L832" i="1"/>
  <c r="L833" i="1"/>
  <c r="L834" i="1"/>
  <c r="M834" i="1" s="1"/>
  <c r="L835" i="1"/>
  <c r="M835" i="1" s="1"/>
  <c r="L836" i="1"/>
  <c r="L837" i="1"/>
  <c r="L838" i="1"/>
  <c r="L839" i="1"/>
  <c r="L840" i="1"/>
  <c r="L841" i="1"/>
  <c r="L842" i="1"/>
  <c r="M842" i="1" s="1"/>
  <c r="L843" i="1"/>
  <c r="L844" i="1"/>
  <c r="L845" i="1"/>
  <c r="L846" i="1"/>
  <c r="L847" i="1"/>
  <c r="L848" i="1"/>
  <c r="L849" i="1"/>
  <c r="M849" i="1" s="1"/>
  <c r="L850" i="1"/>
  <c r="L851" i="1"/>
  <c r="L852" i="1"/>
  <c r="L853" i="1"/>
  <c r="L854" i="1"/>
  <c r="L855" i="1"/>
  <c r="L856" i="1"/>
  <c r="M856" i="1" s="1"/>
  <c r="L857" i="1"/>
  <c r="L858" i="1"/>
  <c r="L859" i="1"/>
  <c r="L860" i="1"/>
  <c r="L861" i="1"/>
  <c r="L862" i="1"/>
  <c r="L863" i="1"/>
  <c r="M863" i="1" s="1"/>
  <c r="L864" i="1"/>
  <c r="L865" i="1"/>
  <c r="L866" i="1"/>
  <c r="L867" i="1"/>
  <c r="L868" i="1"/>
  <c r="L869" i="1"/>
  <c r="L870" i="1"/>
  <c r="M870" i="1" s="1"/>
  <c r="L871" i="1"/>
  <c r="L872" i="1"/>
  <c r="L873" i="1"/>
  <c r="L874" i="1"/>
  <c r="L875" i="1"/>
  <c r="L876" i="1"/>
  <c r="L877" i="1"/>
  <c r="M877" i="1" s="1"/>
  <c r="L878" i="1"/>
  <c r="L879" i="1"/>
  <c r="L880" i="1"/>
  <c r="L881" i="1"/>
  <c r="L882" i="1"/>
  <c r="L883" i="1"/>
  <c r="L884" i="1"/>
  <c r="M884" i="1" s="1"/>
  <c r="L885" i="1"/>
  <c r="L886" i="1"/>
  <c r="L887" i="1"/>
  <c r="L888" i="1"/>
  <c r="L889" i="1"/>
  <c r="L890" i="1"/>
  <c r="L891" i="1"/>
  <c r="M891" i="1" s="1"/>
  <c r="L892" i="1"/>
  <c r="L893" i="1"/>
  <c r="L894" i="1"/>
  <c r="L895" i="1"/>
  <c r="L896" i="1"/>
  <c r="L897" i="1"/>
  <c r="L898" i="1"/>
  <c r="M898" i="1" s="1"/>
  <c r="L899" i="1"/>
  <c r="M899" i="1" s="1"/>
  <c r="L900" i="1"/>
  <c r="L901" i="1"/>
  <c r="L902" i="1"/>
  <c r="L903" i="1"/>
  <c r="L904" i="1"/>
  <c r="L905" i="1"/>
  <c r="L906" i="1"/>
  <c r="M906" i="1" s="1"/>
  <c r="L907" i="1"/>
  <c r="L908" i="1"/>
  <c r="L909" i="1"/>
  <c r="L910" i="1"/>
  <c r="L911" i="1"/>
  <c r="L912" i="1"/>
  <c r="L913" i="1"/>
  <c r="M913" i="1" s="1"/>
  <c r="L914" i="1"/>
  <c r="L915" i="1"/>
  <c r="L916" i="1"/>
  <c r="L917" i="1"/>
  <c r="L918" i="1"/>
  <c r="L919" i="1"/>
  <c r="L920" i="1"/>
  <c r="M920" i="1" s="1"/>
  <c r="L921" i="1"/>
  <c r="L922" i="1"/>
  <c r="L923" i="1"/>
  <c r="L924" i="1"/>
  <c r="L925" i="1"/>
  <c r="L926" i="1"/>
  <c r="L927" i="1"/>
  <c r="M927" i="1" s="1"/>
  <c r="L928" i="1"/>
  <c r="L929" i="1"/>
  <c r="L930" i="1"/>
  <c r="L931" i="1"/>
  <c r="L932" i="1"/>
  <c r="L933" i="1"/>
  <c r="L934" i="1"/>
  <c r="M934" i="1" s="1"/>
  <c r="L935" i="1"/>
  <c r="L936" i="1"/>
  <c r="L937" i="1"/>
  <c r="L938" i="1"/>
  <c r="L939" i="1"/>
  <c r="L940" i="1"/>
  <c r="L941" i="1"/>
  <c r="M941" i="1" s="1"/>
  <c r="L942" i="1"/>
  <c r="L943" i="1"/>
  <c r="L944" i="1"/>
  <c r="L945" i="1"/>
  <c r="L946" i="1"/>
  <c r="L947" i="1"/>
  <c r="L948" i="1"/>
  <c r="M948" i="1" s="1"/>
  <c r="L949" i="1"/>
  <c r="L950" i="1"/>
  <c r="L951" i="1"/>
  <c r="L952" i="1"/>
  <c r="L953" i="1"/>
  <c r="L954" i="1"/>
  <c r="L955" i="1"/>
  <c r="M955" i="1" s="1"/>
  <c r="L956" i="1"/>
  <c r="L957" i="1"/>
  <c r="L958" i="1"/>
  <c r="L959" i="1"/>
  <c r="L960" i="1"/>
  <c r="L961" i="1"/>
  <c r="L962" i="1"/>
  <c r="M962" i="1" s="1"/>
  <c r="L963" i="1"/>
  <c r="M963" i="1" s="1"/>
  <c r="L964" i="1"/>
  <c r="L965" i="1"/>
  <c r="L966" i="1"/>
  <c r="L967" i="1"/>
  <c r="L968" i="1"/>
  <c r="L969" i="1"/>
  <c r="L970" i="1"/>
  <c r="M970" i="1" s="1"/>
  <c r="L971" i="1"/>
  <c r="L972" i="1"/>
  <c r="L973" i="1"/>
  <c r="L974" i="1"/>
  <c r="L975" i="1"/>
  <c r="L976" i="1"/>
  <c r="L977" i="1"/>
  <c r="M977" i="1" s="1"/>
  <c r="L978" i="1"/>
  <c r="L979" i="1"/>
  <c r="L980" i="1"/>
  <c r="L981" i="1"/>
  <c r="L982" i="1"/>
  <c r="L983" i="1"/>
  <c r="L984" i="1"/>
  <c r="M984" i="1" s="1"/>
  <c r="L985" i="1"/>
  <c r="L986" i="1"/>
  <c r="L987" i="1"/>
  <c r="L988" i="1"/>
  <c r="L989" i="1"/>
  <c r="L990" i="1"/>
  <c r="L991" i="1"/>
  <c r="M991" i="1" s="1"/>
  <c r="L992" i="1"/>
  <c r="L993" i="1"/>
  <c r="L994" i="1"/>
  <c r="L995" i="1"/>
  <c r="L996" i="1"/>
  <c r="L997" i="1"/>
  <c r="L998" i="1"/>
  <c r="M998" i="1" s="1"/>
  <c r="L999" i="1"/>
  <c r="L1000" i="1"/>
  <c r="L1001" i="1"/>
  <c r="L1002" i="1"/>
  <c r="L1003" i="1"/>
  <c r="L1004" i="1"/>
  <c r="L1005" i="1"/>
  <c r="M1005" i="1" s="1"/>
  <c r="L1006" i="1"/>
  <c r="L1007" i="1"/>
  <c r="L1008" i="1"/>
  <c r="L1009" i="1"/>
  <c r="L1010" i="1"/>
  <c r="L1011" i="1"/>
  <c r="L1012" i="1"/>
  <c r="M1012" i="1" s="1"/>
  <c r="L1013" i="1"/>
  <c r="L1014" i="1"/>
  <c r="L1015" i="1"/>
  <c r="L1016" i="1"/>
  <c r="L1017" i="1"/>
  <c r="L1018" i="1"/>
  <c r="L1019" i="1"/>
  <c r="M1019" i="1" s="1"/>
  <c r="L1020" i="1"/>
  <c r="L1021" i="1"/>
  <c r="L1022" i="1"/>
  <c r="L1023" i="1"/>
  <c r="L1024" i="1"/>
  <c r="L1025" i="1"/>
  <c r="L1026" i="1"/>
  <c r="M1026" i="1" s="1"/>
  <c r="L1027" i="1"/>
  <c r="M1027" i="1" s="1"/>
  <c r="L1028" i="1"/>
  <c r="L1029" i="1"/>
  <c r="L1030" i="1"/>
  <c r="L1031" i="1"/>
  <c r="L1032" i="1"/>
  <c r="L1033" i="1"/>
  <c r="L1034" i="1"/>
  <c r="M1034" i="1" s="1"/>
  <c r="L1035" i="1"/>
  <c r="L1036" i="1"/>
  <c r="L1037" i="1"/>
  <c r="L1038" i="1"/>
  <c r="L1039" i="1"/>
  <c r="L1040" i="1"/>
  <c r="L1041" i="1"/>
  <c r="M1041" i="1" s="1"/>
  <c r="L1042" i="1"/>
  <c r="L1043" i="1"/>
  <c r="L1044" i="1"/>
  <c r="L1045" i="1"/>
  <c r="L1046" i="1"/>
  <c r="L1047" i="1"/>
  <c r="L1048" i="1"/>
  <c r="M1048" i="1" s="1"/>
  <c r="L1049" i="1"/>
  <c r="L1050" i="1"/>
  <c r="L1051" i="1"/>
  <c r="L1052" i="1"/>
  <c r="L1053" i="1"/>
  <c r="L1054" i="1"/>
  <c r="L1055" i="1"/>
  <c r="M1055" i="1" s="1"/>
  <c r="L1056" i="1"/>
  <c r="L1057" i="1"/>
  <c r="L1058" i="1"/>
  <c r="L1059" i="1"/>
  <c r="L1060" i="1"/>
  <c r="L1061" i="1"/>
  <c r="L1062" i="1"/>
  <c r="M1062" i="1" s="1"/>
  <c r="L1063" i="1"/>
  <c r="L1064" i="1"/>
  <c r="L1065" i="1"/>
  <c r="L1066" i="1"/>
  <c r="L1067" i="1"/>
  <c r="L1068" i="1"/>
  <c r="L1069" i="1"/>
  <c r="M1069" i="1" s="1"/>
  <c r="L1070" i="1"/>
  <c r="L1071" i="1"/>
  <c r="L1072" i="1"/>
  <c r="L1073" i="1"/>
  <c r="L1074" i="1"/>
  <c r="L1075" i="1"/>
  <c r="L1076" i="1"/>
  <c r="M1076" i="1" s="1"/>
  <c r="L1077" i="1"/>
  <c r="L1078" i="1"/>
  <c r="L1079" i="1"/>
  <c r="L1080" i="1"/>
  <c r="L1081" i="1"/>
  <c r="L1082" i="1"/>
  <c r="L1083" i="1"/>
  <c r="M1083" i="1" s="1"/>
  <c r="L1084" i="1"/>
  <c r="L1085" i="1"/>
  <c r="L1086" i="1"/>
  <c r="L1087" i="1"/>
  <c r="L1088" i="1"/>
  <c r="L1089" i="1"/>
  <c r="L1090" i="1"/>
  <c r="M1090" i="1" s="1"/>
  <c r="L1091" i="1"/>
  <c r="M1091" i="1" s="1"/>
  <c r="L1092" i="1"/>
  <c r="L1093" i="1"/>
  <c r="L1094" i="1"/>
  <c r="L1095" i="1"/>
  <c r="L1096" i="1"/>
  <c r="L1097" i="1"/>
  <c r="L1098" i="1"/>
  <c r="M1098" i="1" s="1"/>
  <c r="L1099" i="1"/>
  <c r="L1100" i="1"/>
  <c r="L1101" i="1"/>
  <c r="L1102" i="1"/>
  <c r="L1103" i="1"/>
  <c r="L1104" i="1"/>
  <c r="L1105" i="1"/>
  <c r="M1105" i="1" s="1"/>
  <c r="L1106" i="1"/>
  <c r="L1107" i="1"/>
  <c r="L1108" i="1"/>
  <c r="L1109" i="1"/>
  <c r="L1110" i="1"/>
  <c r="L1111" i="1"/>
  <c r="L1112" i="1"/>
  <c r="M1112" i="1" s="1"/>
  <c r="L1113" i="1"/>
  <c r="L1114" i="1"/>
  <c r="L1115" i="1"/>
  <c r="L1116" i="1"/>
  <c r="L1117" i="1"/>
  <c r="L1118" i="1"/>
  <c r="L1119" i="1"/>
  <c r="M1119" i="1" s="1"/>
  <c r="L1120" i="1"/>
  <c r="L1121" i="1"/>
  <c r="L1122" i="1"/>
  <c r="L1123" i="1"/>
  <c r="L1124" i="1"/>
  <c r="L1125" i="1"/>
  <c r="L1126" i="1"/>
  <c r="M1126" i="1" s="1"/>
  <c r="L1127" i="1"/>
  <c r="L1128" i="1"/>
  <c r="L1129" i="1"/>
  <c r="L1130" i="1"/>
  <c r="L1131" i="1"/>
  <c r="L1132" i="1"/>
  <c r="L1133" i="1"/>
  <c r="M1133" i="1" s="1"/>
  <c r="L1134" i="1"/>
  <c r="L1135" i="1"/>
  <c r="L1136" i="1"/>
  <c r="L1137" i="1"/>
  <c r="L1138" i="1"/>
  <c r="L1139" i="1"/>
  <c r="L1140" i="1"/>
  <c r="M1140" i="1" s="1"/>
  <c r="L1141" i="1"/>
  <c r="L1142" i="1"/>
  <c r="L1143" i="1"/>
  <c r="L1144" i="1"/>
  <c r="L1145" i="1"/>
  <c r="L1146" i="1"/>
  <c r="L1147" i="1"/>
  <c r="M1147" i="1" s="1"/>
  <c r="L1148" i="1"/>
  <c r="L1149" i="1"/>
  <c r="L1150" i="1"/>
  <c r="L1151" i="1"/>
  <c r="L1152" i="1"/>
  <c r="L1153" i="1"/>
  <c r="L1154" i="1"/>
  <c r="M1154" i="1" s="1"/>
  <c r="L1155" i="1"/>
  <c r="M1155" i="1" s="1"/>
  <c r="L1156" i="1"/>
  <c r="L1157" i="1"/>
  <c r="L1158" i="1"/>
  <c r="L1159" i="1"/>
  <c r="L1160" i="1"/>
  <c r="L1161" i="1"/>
  <c r="L1162" i="1"/>
  <c r="M1162" i="1" s="1"/>
  <c r="L1163" i="1"/>
  <c r="L1164" i="1"/>
  <c r="L1165" i="1"/>
  <c r="L1166" i="1"/>
  <c r="L1167" i="1"/>
  <c r="L1168" i="1"/>
  <c r="L1169" i="1"/>
  <c r="M1169" i="1" s="1"/>
  <c r="L1170" i="1"/>
  <c r="L1171" i="1"/>
  <c r="L1172" i="1"/>
  <c r="L1173" i="1"/>
  <c r="L1174" i="1"/>
  <c r="L1175" i="1"/>
  <c r="L1176" i="1"/>
  <c r="M1176" i="1" s="1"/>
  <c r="L1177" i="1"/>
  <c r="L1178" i="1"/>
  <c r="L1179" i="1"/>
  <c r="L1180" i="1"/>
  <c r="L1181" i="1"/>
  <c r="L1182" i="1"/>
  <c r="L1183" i="1"/>
  <c r="M1183" i="1" s="1"/>
  <c r="L1184" i="1"/>
  <c r="L1185" i="1"/>
  <c r="L1186" i="1"/>
  <c r="L1187" i="1"/>
  <c r="L1188" i="1"/>
  <c r="L1189" i="1"/>
  <c r="L1190" i="1"/>
  <c r="M1190" i="1" s="1"/>
  <c r="L1191" i="1"/>
  <c r="L1192" i="1"/>
  <c r="L1193" i="1"/>
  <c r="L1194" i="1"/>
  <c r="L1195" i="1"/>
  <c r="L1196" i="1"/>
  <c r="L1197" i="1"/>
  <c r="M1197" i="1" s="1"/>
  <c r="L1198" i="1"/>
  <c r="L1199" i="1"/>
  <c r="L1200" i="1"/>
  <c r="L1201" i="1"/>
  <c r="L1202" i="1"/>
  <c r="L1203" i="1"/>
  <c r="L1204" i="1"/>
  <c r="M1204" i="1" s="1"/>
  <c r="L1205" i="1"/>
  <c r="L1206" i="1"/>
  <c r="L1207" i="1"/>
  <c r="L1208" i="1"/>
  <c r="L1209" i="1"/>
  <c r="L1210" i="1"/>
  <c r="L1211" i="1"/>
  <c r="M1211" i="1" s="1"/>
  <c r="L1212" i="1"/>
  <c r="L1213" i="1"/>
  <c r="L1214" i="1"/>
  <c r="L1215" i="1"/>
  <c r="L1216" i="1"/>
  <c r="L1217" i="1"/>
  <c r="L1218" i="1"/>
  <c r="M1218" i="1" s="1"/>
  <c r="L1219" i="1"/>
  <c r="M1219" i="1" s="1"/>
  <c r="L1220" i="1"/>
  <c r="L1221" i="1"/>
  <c r="L1222" i="1"/>
  <c r="L1223" i="1"/>
  <c r="L1224" i="1"/>
  <c r="L1225" i="1"/>
  <c r="L1226" i="1"/>
  <c r="M1226" i="1" s="1"/>
  <c r="L1227" i="1"/>
  <c r="L1228" i="1"/>
  <c r="L1229" i="1"/>
  <c r="L1230" i="1"/>
  <c r="L1231" i="1"/>
  <c r="L1232" i="1"/>
  <c r="L1233" i="1"/>
  <c r="M1233" i="1" s="1"/>
  <c r="L1234" i="1"/>
  <c r="L1235" i="1"/>
  <c r="L1236" i="1"/>
  <c r="L1237" i="1"/>
  <c r="L1238" i="1"/>
  <c r="L1239" i="1"/>
  <c r="L1240" i="1"/>
  <c r="M1240" i="1" s="1"/>
  <c r="L1241" i="1"/>
  <c r="L1242" i="1"/>
  <c r="L1243" i="1"/>
  <c r="L1244" i="1"/>
  <c r="L1245" i="1"/>
  <c r="L1246" i="1"/>
  <c r="L1247" i="1"/>
  <c r="M1247" i="1" s="1"/>
  <c r="L1248" i="1"/>
  <c r="L1249" i="1"/>
  <c r="L1250" i="1"/>
  <c r="L1251" i="1"/>
  <c r="L1252" i="1"/>
  <c r="L1253" i="1"/>
  <c r="L1254" i="1"/>
  <c r="M1254" i="1" s="1"/>
  <c r="L1255" i="1"/>
  <c r="L1256" i="1"/>
  <c r="L1257" i="1"/>
  <c r="L1258" i="1"/>
  <c r="L1259" i="1"/>
  <c r="L1260" i="1"/>
  <c r="L1261" i="1"/>
  <c r="M1261" i="1" s="1"/>
  <c r="L1262" i="1"/>
  <c r="L1263" i="1"/>
  <c r="L1264" i="1"/>
  <c r="L1265" i="1"/>
  <c r="L1266" i="1"/>
  <c r="L1267" i="1"/>
  <c r="L1268" i="1"/>
  <c r="M1268" i="1" s="1"/>
  <c r="L1269" i="1"/>
  <c r="L1270" i="1"/>
  <c r="L1271" i="1"/>
  <c r="L1272" i="1"/>
  <c r="L1273" i="1"/>
  <c r="L1274" i="1"/>
  <c r="L1275" i="1"/>
  <c r="M1275" i="1" s="1"/>
  <c r="L1276" i="1"/>
  <c r="L1277" i="1"/>
  <c r="L1278" i="1"/>
  <c r="L1279" i="1"/>
  <c r="L1280" i="1"/>
  <c r="L1281" i="1"/>
  <c r="L1282" i="1"/>
  <c r="M1282" i="1" s="1"/>
  <c r="L1283" i="1"/>
  <c r="M1283" i="1" s="1"/>
  <c r="L1284" i="1"/>
  <c r="L1285" i="1"/>
  <c r="L1286" i="1"/>
  <c r="L1287" i="1"/>
  <c r="L1288" i="1"/>
  <c r="L1289" i="1"/>
  <c r="L1290" i="1"/>
  <c r="M1290" i="1" s="1"/>
  <c r="L1291" i="1"/>
  <c r="L1292" i="1"/>
  <c r="L1293" i="1"/>
  <c r="L1294" i="1"/>
  <c r="L1295" i="1"/>
  <c r="L1296" i="1"/>
  <c r="L1297" i="1"/>
  <c r="M1297" i="1" s="1"/>
  <c r="L1298" i="1"/>
  <c r="L1299" i="1"/>
  <c r="L1300" i="1"/>
  <c r="L1301" i="1"/>
  <c r="L1302" i="1"/>
  <c r="L1303" i="1"/>
  <c r="L1304" i="1"/>
  <c r="M1304" i="1" s="1"/>
  <c r="L1305" i="1"/>
  <c r="L1306" i="1"/>
  <c r="L1307" i="1"/>
  <c r="L1308" i="1"/>
  <c r="L1309" i="1"/>
  <c r="L1310" i="1"/>
  <c r="L1311" i="1"/>
  <c r="M1311" i="1" s="1"/>
  <c r="L1312" i="1"/>
  <c r="L1313" i="1"/>
  <c r="L1314" i="1"/>
  <c r="L1315" i="1"/>
  <c r="L1316" i="1"/>
  <c r="L1317" i="1"/>
  <c r="L1318" i="1"/>
  <c r="M1318" i="1" s="1"/>
  <c r="L1319" i="1"/>
  <c r="L1320" i="1"/>
  <c r="L1321" i="1"/>
  <c r="L1322" i="1"/>
  <c r="L1323" i="1"/>
  <c r="L1324" i="1"/>
  <c r="L1325" i="1"/>
  <c r="M1325" i="1" s="1"/>
  <c r="L1326" i="1"/>
  <c r="L1327" i="1"/>
  <c r="L1328" i="1"/>
  <c r="L1329" i="1"/>
  <c r="L1330" i="1"/>
  <c r="L1331" i="1"/>
  <c r="L1332" i="1"/>
  <c r="M1332" i="1" s="1"/>
  <c r="L1333" i="1"/>
  <c r="L1334" i="1"/>
  <c r="L1335" i="1"/>
  <c r="L1336" i="1"/>
  <c r="L1337" i="1"/>
  <c r="L1338" i="1"/>
  <c r="L1339" i="1"/>
  <c r="M1339" i="1" s="1"/>
  <c r="L1340" i="1"/>
  <c r="L1341" i="1"/>
  <c r="L1342" i="1"/>
  <c r="L1343" i="1"/>
  <c r="L1344" i="1"/>
  <c r="L1345" i="1"/>
  <c r="L1346" i="1"/>
  <c r="M1346" i="1" s="1"/>
  <c r="L1347" i="1"/>
  <c r="M1347" i="1" s="1"/>
  <c r="L1348" i="1"/>
  <c r="L1349" i="1"/>
  <c r="L1350" i="1"/>
  <c r="L1351" i="1"/>
  <c r="L1352" i="1"/>
  <c r="L1353" i="1"/>
  <c r="L1354" i="1"/>
  <c r="M1354" i="1" s="1"/>
  <c r="L1355" i="1"/>
  <c r="L1356" i="1"/>
  <c r="L1357" i="1"/>
  <c r="L1358" i="1"/>
  <c r="L1359" i="1"/>
  <c r="L1360" i="1"/>
  <c r="L1361" i="1"/>
  <c r="M1361" i="1" s="1"/>
  <c r="L1362" i="1"/>
  <c r="L1363" i="1"/>
  <c r="L1364" i="1"/>
  <c r="L1365" i="1"/>
  <c r="L1366" i="1"/>
  <c r="L1367" i="1"/>
  <c r="L1368" i="1"/>
  <c r="M1368" i="1" s="1"/>
  <c r="L1369" i="1"/>
  <c r="L1370" i="1"/>
  <c r="L1371" i="1"/>
  <c r="L1372" i="1"/>
  <c r="L1373" i="1"/>
  <c r="L1374" i="1"/>
  <c r="L1375" i="1"/>
  <c r="M1375" i="1" s="1"/>
  <c r="L1376" i="1"/>
  <c r="L1377" i="1"/>
  <c r="L1378" i="1"/>
  <c r="L1379" i="1"/>
  <c r="L1380" i="1"/>
  <c r="L1381" i="1"/>
  <c r="L1382" i="1"/>
  <c r="M1382" i="1" s="1"/>
  <c r="L1383" i="1"/>
  <c r="L1384" i="1"/>
  <c r="L1385" i="1"/>
  <c r="L1386" i="1"/>
  <c r="L1387" i="1"/>
  <c r="L1388" i="1"/>
  <c r="L1389" i="1"/>
  <c r="M1389" i="1" s="1"/>
  <c r="L1390" i="1"/>
  <c r="L1391" i="1"/>
  <c r="L1392" i="1"/>
  <c r="L1393" i="1"/>
  <c r="L1394" i="1"/>
  <c r="L1395" i="1"/>
  <c r="L1396" i="1"/>
  <c r="M1396" i="1" s="1"/>
  <c r="L1397" i="1"/>
  <c r="L1398" i="1"/>
  <c r="L1399" i="1"/>
  <c r="L1400" i="1"/>
  <c r="L1401" i="1"/>
  <c r="L1402" i="1"/>
  <c r="L1403" i="1"/>
  <c r="M1403" i="1" s="1"/>
  <c r="L1404" i="1"/>
  <c r="L1405" i="1"/>
  <c r="L1406" i="1"/>
  <c r="L1407" i="1"/>
  <c r="L1408" i="1"/>
  <c r="L1409" i="1"/>
  <c r="L1410" i="1"/>
  <c r="M1410" i="1" s="1"/>
  <c r="L1411" i="1"/>
  <c r="M1411" i="1" s="1"/>
  <c r="L1412" i="1"/>
  <c r="L1413" i="1"/>
  <c r="L1414" i="1"/>
  <c r="L1415" i="1"/>
  <c r="L1416" i="1"/>
  <c r="L1417" i="1"/>
  <c r="L1418" i="1"/>
  <c r="M1418" i="1" s="1"/>
  <c r="L1419" i="1"/>
  <c r="L1420" i="1"/>
  <c r="L1421" i="1"/>
  <c r="L1422" i="1"/>
  <c r="L1423" i="1"/>
  <c r="L1424" i="1"/>
  <c r="L1425" i="1"/>
  <c r="M1425" i="1" s="1"/>
  <c r="L1426" i="1"/>
  <c r="L1427" i="1"/>
  <c r="L1428" i="1"/>
  <c r="L1429" i="1"/>
  <c r="L1430" i="1"/>
  <c r="L1431" i="1"/>
  <c r="L1432" i="1"/>
  <c r="M1432" i="1" s="1"/>
  <c r="L1433" i="1"/>
  <c r="L1434" i="1"/>
  <c r="L1435" i="1"/>
  <c r="L1436" i="1"/>
  <c r="L1437" i="1"/>
  <c r="L1438" i="1"/>
  <c r="L1439" i="1"/>
  <c r="M1439" i="1" s="1"/>
  <c r="L1440" i="1"/>
  <c r="L1441" i="1"/>
  <c r="L1442" i="1"/>
  <c r="L1443" i="1"/>
  <c r="L1444" i="1"/>
  <c r="L1445" i="1"/>
  <c r="L1446" i="1"/>
  <c r="M1446" i="1" s="1"/>
  <c r="L1447" i="1"/>
  <c r="L1448" i="1"/>
  <c r="L1449" i="1"/>
  <c r="L1450" i="1"/>
  <c r="L1451" i="1"/>
  <c r="L1452" i="1"/>
  <c r="L1453" i="1"/>
  <c r="M1453" i="1" s="1"/>
  <c r="L1454" i="1"/>
  <c r="L1455" i="1"/>
  <c r="L1456" i="1"/>
  <c r="L1457" i="1"/>
  <c r="L1458" i="1"/>
  <c r="L1459" i="1"/>
  <c r="L1460" i="1"/>
  <c r="M1460" i="1" s="1"/>
  <c r="L1461" i="1"/>
  <c r="L1462" i="1"/>
  <c r="L1463" i="1"/>
  <c r="L1464" i="1"/>
  <c r="L1465" i="1"/>
  <c r="L1466" i="1"/>
  <c r="L1467" i="1"/>
  <c r="M1467" i="1" s="1"/>
  <c r="L1468" i="1"/>
  <c r="L1469" i="1"/>
  <c r="L1470" i="1"/>
  <c r="L1471" i="1"/>
  <c r="L1472" i="1"/>
  <c r="L1473" i="1"/>
  <c r="L1474" i="1"/>
  <c r="M1474" i="1" s="1"/>
  <c r="L1475" i="1"/>
  <c r="M1475" i="1" s="1"/>
  <c r="L1476" i="1"/>
  <c r="L1477" i="1"/>
  <c r="L1478" i="1"/>
  <c r="L1479" i="1"/>
  <c r="L1480" i="1"/>
  <c r="L1481" i="1"/>
  <c r="L1482" i="1"/>
  <c r="M1482" i="1" s="1"/>
  <c r="L1483" i="1"/>
  <c r="L1484" i="1"/>
  <c r="L1485" i="1"/>
  <c r="L1486" i="1"/>
  <c r="L1487" i="1"/>
  <c r="L1488" i="1"/>
  <c r="L1489" i="1"/>
  <c r="M1489" i="1" s="1"/>
  <c r="L1490" i="1"/>
  <c r="L1491" i="1"/>
  <c r="L1492" i="1"/>
  <c r="L1493" i="1"/>
  <c r="L1494" i="1"/>
  <c r="L1495" i="1"/>
  <c r="L1496" i="1"/>
  <c r="M1496" i="1" s="1"/>
  <c r="L1497" i="1"/>
  <c r="L1498" i="1"/>
  <c r="L1499" i="1"/>
  <c r="L1500" i="1"/>
  <c r="L1501" i="1"/>
  <c r="L1502" i="1"/>
  <c r="L1503" i="1"/>
  <c r="M1503" i="1" s="1"/>
  <c r="L1504" i="1"/>
  <c r="L1505" i="1"/>
  <c r="L1506" i="1"/>
  <c r="L1507" i="1"/>
  <c r="L1508" i="1"/>
  <c r="L1509" i="1"/>
  <c r="L1510" i="1"/>
  <c r="M1510" i="1" s="1"/>
  <c r="L1511" i="1"/>
  <c r="L1512" i="1"/>
  <c r="L1513" i="1"/>
  <c r="L1514" i="1"/>
  <c r="L1515" i="1"/>
  <c r="L1516" i="1"/>
  <c r="L1517" i="1"/>
  <c r="M1517" i="1" s="1"/>
  <c r="L1518" i="1"/>
  <c r="L1519" i="1"/>
  <c r="L1520" i="1"/>
  <c r="L1521" i="1"/>
  <c r="L1522" i="1"/>
  <c r="L1523" i="1"/>
  <c r="L1524" i="1"/>
  <c r="M1524" i="1" s="1"/>
  <c r="L1525" i="1"/>
  <c r="L1526" i="1"/>
  <c r="L1527" i="1"/>
  <c r="L1528" i="1"/>
  <c r="L1529" i="1"/>
  <c r="L1530" i="1"/>
  <c r="L1531" i="1"/>
  <c r="M1531" i="1" s="1"/>
  <c r="L1532" i="1"/>
  <c r="L1533" i="1"/>
  <c r="L1534" i="1"/>
  <c r="L1535" i="1"/>
  <c r="L1536" i="1"/>
  <c r="L1537" i="1"/>
  <c r="L1538" i="1"/>
  <c r="M1538" i="1" s="1"/>
  <c r="L1539" i="1"/>
  <c r="M1539" i="1" s="1"/>
  <c r="L1540" i="1"/>
  <c r="L1541" i="1"/>
  <c r="L1542" i="1"/>
  <c r="L1543" i="1"/>
  <c r="L1544" i="1"/>
  <c r="L1545" i="1"/>
  <c r="L1546" i="1"/>
  <c r="M1546" i="1" s="1"/>
  <c r="L1547" i="1"/>
  <c r="L1548" i="1"/>
  <c r="L1549" i="1"/>
  <c r="L1550" i="1"/>
  <c r="L1551" i="1"/>
  <c r="L1552" i="1"/>
  <c r="L1553" i="1"/>
  <c r="M1553" i="1" s="1"/>
  <c r="L1554" i="1"/>
  <c r="L1555" i="1"/>
  <c r="L1556" i="1"/>
  <c r="L1557" i="1"/>
  <c r="L1558" i="1"/>
  <c r="L1559" i="1"/>
  <c r="L1560" i="1"/>
  <c r="M1560" i="1" s="1"/>
  <c r="L1561" i="1"/>
  <c r="L1562" i="1"/>
  <c r="L1563" i="1"/>
  <c r="L1564" i="1"/>
  <c r="L1565" i="1"/>
  <c r="L1566" i="1"/>
  <c r="L1567" i="1"/>
  <c r="M1567" i="1" s="1"/>
  <c r="L1568" i="1"/>
  <c r="L1569" i="1"/>
  <c r="L1570" i="1"/>
  <c r="L1571" i="1"/>
  <c r="L1572" i="1"/>
  <c r="L1573" i="1"/>
  <c r="L1574" i="1"/>
  <c r="M1574" i="1" s="1"/>
  <c r="L1575" i="1"/>
  <c r="L1576" i="1"/>
  <c r="L1577" i="1"/>
  <c r="L1578" i="1"/>
  <c r="L1579" i="1"/>
  <c r="L1580" i="1"/>
  <c r="L1581" i="1"/>
  <c r="M1581" i="1" s="1"/>
  <c r="L1582" i="1"/>
  <c r="L1583" i="1"/>
  <c r="L1584" i="1"/>
  <c r="L1585" i="1"/>
  <c r="L1586" i="1"/>
  <c r="L1587" i="1"/>
  <c r="L1588" i="1"/>
  <c r="M1588" i="1" s="1"/>
  <c r="L1589" i="1"/>
  <c r="L1590" i="1"/>
  <c r="L1591" i="1"/>
  <c r="L1592" i="1"/>
  <c r="L1593" i="1"/>
  <c r="L1594" i="1"/>
  <c r="L1595" i="1"/>
  <c r="M1595" i="1" s="1"/>
  <c r="L1596" i="1"/>
  <c r="L1597" i="1"/>
  <c r="L1598" i="1"/>
  <c r="L1599" i="1"/>
  <c r="L1600" i="1"/>
  <c r="L1601" i="1"/>
  <c r="L1602" i="1"/>
  <c r="M1602" i="1" s="1"/>
  <c r="L1603" i="1"/>
  <c r="M1603" i="1" s="1"/>
  <c r="L1604" i="1"/>
  <c r="L1605" i="1"/>
  <c r="L1606" i="1"/>
  <c r="L1607" i="1"/>
  <c r="L1608" i="1"/>
  <c r="L1609" i="1"/>
  <c r="L1610" i="1"/>
  <c r="M1610" i="1" s="1"/>
  <c r="L1611" i="1"/>
  <c r="L1612" i="1"/>
  <c r="L1613" i="1"/>
  <c r="L1614" i="1"/>
  <c r="L1615" i="1"/>
  <c r="L1616" i="1"/>
  <c r="L1617" i="1"/>
  <c r="M1617" i="1" s="1"/>
  <c r="L1618" i="1"/>
  <c r="L1619" i="1"/>
  <c r="L1620" i="1"/>
  <c r="L1621" i="1"/>
  <c r="L1622" i="1"/>
  <c r="L1623" i="1"/>
  <c r="L1624" i="1"/>
  <c r="M1624" i="1" s="1"/>
  <c r="L1625" i="1"/>
  <c r="L1626" i="1"/>
  <c r="L1627" i="1"/>
  <c r="L1628" i="1"/>
  <c r="L1629" i="1"/>
  <c r="L1630" i="1"/>
  <c r="L1631" i="1"/>
  <c r="M1631" i="1" s="1"/>
  <c r="L1632" i="1"/>
  <c r="L1633" i="1"/>
  <c r="L1634" i="1"/>
  <c r="L1635" i="1"/>
  <c r="L1636" i="1"/>
  <c r="L1637" i="1"/>
  <c r="L1638" i="1"/>
  <c r="M1638" i="1" s="1"/>
  <c r="L1639" i="1"/>
  <c r="L1640" i="1"/>
  <c r="L1641" i="1"/>
  <c r="L1642" i="1"/>
  <c r="L1643" i="1"/>
  <c r="L1644" i="1"/>
  <c r="L1645" i="1"/>
  <c r="M1645" i="1" s="1"/>
  <c r="L1646" i="1"/>
  <c r="L1647" i="1"/>
  <c r="L1648" i="1"/>
  <c r="L1649" i="1"/>
  <c r="L1650" i="1"/>
  <c r="L1651" i="1"/>
  <c r="L1652" i="1"/>
  <c r="M1652" i="1" s="1"/>
  <c r="L1653" i="1"/>
  <c r="L1654" i="1"/>
  <c r="L1655" i="1"/>
  <c r="L1656" i="1"/>
  <c r="L1657" i="1"/>
  <c r="L1658" i="1"/>
  <c r="L1659" i="1"/>
  <c r="M1659" i="1" s="1"/>
  <c r="L1660" i="1"/>
  <c r="L1661" i="1"/>
  <c r="L1662" i="1"/>
  <c r="L1663" i="1"/>
  <c r="L1664" i="1"/>
  <c r="L1665" i="1"/>
  <c r="L1666" i="1"/>
  <c r="M1666" i="1" s="1"/>
  <c r="L1667" i="1"/>
  <c r="M1667" i="1" s="1"/>
  <c r="L1668" i="1"/>
  <c r="L1669" i="1"/>
  <c r="L1670" i="1"/>
  <c r="L1671" i="1"/>
  <c r="L1672" i="1"/>
  <c r="L1673" i="1"/>
  <c r="L1674" i="1"/>
  <c r="M1674" i="1" s="1"/>
  <c r="L1675" i="1"/>
  <c r="L1676" i="1"/>
  <c r="L1677" i="1"/>
  <c r="L1678" i="1"/>
  <c r="L1679" i="1"/>
  <c r="L1680" i="1"/>
  <c r="L1681" i="1"/>
  <c r="M1681" i="1" s="1"/>
  <c r="L1682" i="1"/>
  <c r="L1683" i="1"/>
  <c r="L1684" i="1"/>
  <c r="L1685" i="1"/>
  <c r="L1686" i="1"/>
  <c r="L1687" i="1"/>
  <c r="L1688" i="1"/>
  <c r="M1688" i="1" s="1"/>
  <c r="L1689" i="1"/>
  <c r="L1690" i="1"/>
  <c r="L1691" i="1"/>
  <c r="L1692" i="1"/>
  <c r="L1693" i="1"/>
  <c r="L1694" i="1"/>
  <c r="L1695" i="1"/>
  <c r="M1695" i="1" s="1"/>
  <c r="L1696" i="1"/>
  <c r="L1697" i="1"/>
  <c r="L1698" i="1"/>
  <c r="L1699" i="1"/>
  <c r="L1700" i="1"/>
  <c r="L1701" i="1"/>
  <c r="L1702" i="1"/>
  <c r="M1702" i="1" s="1"/>
  <c r="L1703" i="1"/>
  <c r="L1704" i="1"/>
  <c r="L1705" i="1"/>
  <c r="L1706" i="1"/>
  <c r="L1707" i="1"/>
  <c r="L1708" i="1"/>
  <c r="L1709" i="1"/>
  <c r="M1709" i="1" s="1"/>
  <c r="L1710" i="1"/>
  <c r="L1711" i="1"/>
  <c r="L1712" i="1"/>
  <c r="L1713" i="1"/>
  <c r="L1714" i="1"/>
  <c r="L1715" i="1"/>
  <c r="L1716" i="1"/>
  <c r="M1716" i="1" s="1"/>
  <c r="L1717" i="1"/>
  <c r="L1718" i="1"/>
  <c r="L1719" i="1"/>
  <c r="L1720" i="1"/>
  <c r="L1721" i="1"/>
  <c r="L1722" i="1"/>
  <c r="L1723" i="1"/>
  <c r="M1723" i="1" s="1"/>
  <c r="L1724" i="1"/>
  <c r="L1725" i="1"/>
  <c r="L1726" i="1"/>
  <c r="L1727" i="1"/>
  <c r="L1728" i="1"/>
  <c r="L1729" i="1"/>
  <c r="L1730" i="1"/>
  <c r="M1730" i="1" s="1"/>
  <c r="L1731" i="1"/>
  <c r="M1731" i="1" s="1"/>
  <c r="L1732" i="1"/>
  <c r="L1733" i="1"/>
  <c r="L1734" i="1"/>
  <c r="L1735" i="1"/>
  <c r="L1736" i="1"/>
  <c r="L1737" i="1"/>
  <c r="L1738" i="1"/>
  <c r="M1738" i="1" s="1"/>
  <c r="L1739" i="1"/>
  <c r="L1740" i="1"/>
  <c r="L1741" i="1"/>
  <c r="L1742" i="1"/>
  <c r="L1743" i="1"/>
  <c r="L1744" i="1"/>
  <c r="L1745" i="1"/>
  <c r="M1745" i="1" s="1"/>
  <c r="L1746" i="1"/>
  <c r="L1747" i="1"/>
  <c r="L1748" i="1"/>
  <c r="L1749" i="1"/>
  <c r="L1750" i="1"/>
  <c r="L1751" i="1"/>
  <c r="L1752" i="1"/>
  <c r="M1752" i="1" s="1"/>
  <c r="L1753" i="1"/>
  <c r="L1754" i="1"/>
  <c r="L1755" i="1"/>
  <c r="L1756" i="1"/>
  <c r="L1757" i="1"/>
  <c r="L1758" i="1"/>
  <c r="L1759" i="1"/>
  <c r="M1759" i="1" s="1"/>
  <c r="L1760" i="1"/>
  <c r="L1761" i="1"/>
  <c r="L1762" i="1"/>
  <c r="L1763" i="1"/>
  <c r="L1764" i="1"/>
  <c r="L1765" i="1"/>
  <c r="L1766" i="1"/>
  <c r="M1766" i="1" s="1"/>
  <c r="L1767" i="1"/>
  <c r="L1768" i="1"/>
  <c r="L1769" i="1"/>
  <c r="L1770" i="1"/>
  <c r="L1771" i="1"/>
  <c r="L1772" i="1"/>
  <c r="L1773" i="1"/>
  <c r="M1773" i="1" s="1"/>
  <c r="L1774" i="1"/>
  <c r="L1775" i="1"/>
  <c r="L1776" i="1"/>
  <c r="L1777" i="1"/>
  <c r="L1778" i="1"/>
  <c r="L1779" i="1"/>
  <c r="L1780" i="1"/>
  <c r="M1780" i="1" s="1"/>
  <c r="L1781" i="1"/>
  <c r="L1782" i="1"/>
  <c r="L1783" i="1"/>
  <c r="L1784" i="1"/>
  <c r="L1785" i="1"/>
  <c r="L1786" i="1"/>
  <c r="L1787" i="1"/>
  <c r="M1787" i="1" s="1"/>
  <c r="L1788" i="1"/>
  <c r="L1789" i="1"/>
  <c r="L1790" i="1"/>
  <c r="L1791" i="1"/>
  <c r="L1792" i="1"/>
  <c r="L1793" i="1"/>
  <c r="L1794" i="1"/>
  <c r="M1794" i="1" s="1"/>
  <c r="L1795" i="1"/>
  <c r="M1795" i="1" s="1"/>
  <c r="L1796" i="1"/>
  <c r="L1797" i="1"/>
  <c r="L1798" i="1"/>
  <c r="L1799" i="1"/>
  <c r="L1800" i="1"/>
  <c r="L1801" i="1"/>
  <c r="L1802" i="1"/>
  <c r="M1802" i="1" s="1"/>
  <c r="L1803" i="1"/>
  <c r="L1804" i="1"/>
  <c r="L1805" i="1"/>
  <c r="L1806" i="1"/>
  <c r="L1807" i="1"/>
  <c r="L1808" i="1"/>
  <c r="L1809" i="1"/>
  <c r="M1809" i="1" s="1"/>
  <c r="L1810" i="1"/>
  <c r="L1811" i="1"/>
  <c r="L1812" i="1"/>
  <c r="L1813" i="1"/>
  <c r="L1814" i="1"/>
  <c r="L1815" i="1"/>
  <c r="L1816" i="1"/>
  <c r="M1816" i="1" s="1"/>
  <c r="L1817" i="1"/>
  <c r="L1818" i="1"/>
  <c r="L1819" i="1"/>
  <c r="L1820" i="1"/>
  <c r="L1821" i="1"/>
  <c r="L1822" i="1"/>
  <c r="L1823" i="1"/>
  <c r="M1823" i="1" s="1"/>
  <c r="L1824" i="1"/>
  <c r="L1825" i="1"/>
  <c r="L1826" i="1"/>
  <c r="L1827" i="1"/>
  <c r="L1828" i="1"/>
  <c r="L1829" i="1"/>
  <c r="L1830" i="1"/>
  <c r="M1830" i="1" s="1"/>
  <c r="L1831" i="1"/>
  <c r="L1832" i="1"/>
  <c r="L1833" i="1"/>
  <c r="L1834" i="1"/>
  <c r="L1835" i="1"/>
  <c r="L1836" i="1"/>
  <c r="L1837" i="1"/>
  <c r="M1837" i="1" s="1"/>
  <c r="L1838" i="1"/>
  <c r="L1839" i="1"/>
  <c r="L1840" i="1"/>
  <c r="L1841" i="1"/>
  <c r="L1842" i="1"/>
  <c r="L1843" i="1"/>
  <c r="L1844" i="1"/>
  <c r="M1844" i="1" s="1"/>
  <c r="L1845" i="1"/>
  <c r="L1846" i="1"/>
  <c r="L1847" i="1"/>
  <c r="L1848" i="1"/>
  <c r="L1849" i="1"/>
  <c r="L1850" i="1"/>
  <c r="L1851" i="1"/>
  <c r="M1851" i="1" s="1"/>
  <c r="L1852" i="1"/>
  <c r="L1853" i="1"/>
  <c r="L1854" i="1"/>
  <c r="L1855" i="1"/>
  <c r="L1856" i="1"/>
  <c r="L1857" i="1"/>
  <c r="L1858" i="1"/>
  <c r="M1858" i="1" s="1"/>
  <c r="L1859" i="1"/>
  <c r="M1859" i="1" s="1"/>
  <c r="L1860" i="1"/>
  <c r="L1861" i="1"/>
  <c r="L1862" i="1"/>
  <c r="L1863" i="1"/>
  <c r="L1864" i="1"/>
  <c r="L1865" i="1"/>
  <c r="L1866" i="1"/>
  <c r="M1866" i="1" s="1"/>
  <c r="L1867" i="1"/>
  <c r="L1868" i="1"/>
  <c r="L1869" i="1"/>
  <c r="L1870" i="1"/>
  <c r="L1871" i="1"/>
  <c r="L1872" i="1"/>
  <c r="L1873" i="1"/>
  <c r="M1873" i="1" s="1"/>
  <c r="L1874" i="1"/>
  <c r="L1875" i="1"/>
  <c r="L1876" i="1"/>
  <c r="L1877" i="1"/>
  <c r="L1878" i="1"/>
  <c r="L1879" i="1"/>
  <c r="L1880" i="1"/>
  <c r="M1880" i="1" s="1"/>
  <c r="L1881" i="1"/>
  <c r="L1882" i="1"/>
  <c r="L1883" i="1"/>
  <c r="L1884" i="1"/>
  <c r="L1885" i="1"/>
  <c r="L1886" i="1"/>
  <c r="L1887" i="1"/>
  <c r="M1887" i="1" s="1"/>
  <c r="L1888" i="1"/>
  <c r="L1889" i="1"/>
  <c r="L1890" i="1"/>
  <c r="L1891" i="1"/>
  <c r="L1892" i="1"/>
  <c r="L1893" i="1"/>
  <c r="L1894" i="1"/>
  <c r="M1894" i="1" s="1"/>
  <c r="L1895" i="1"/>
  <c r="L1896" i="1"/>
  <c r="L1897" i="1"/>
  <c r="L1898" i="1"/>
  <c r="L1899" i="1"/>
  <c r="L1900" i="1"/>
  <c r="L1901" i="1"/>
  <c r="M1901" i="1" s="1"/>
  <c r="L1902" i="1"/>
  <c r="L1903" i="1"/>
  <c r="L1904" i="1"/>
  <c r="L1905" i="1"/>
  <c r="L1906" i="1"/>
  <c r="L1907" i="1"/>
  <c r="L1908" i="1"/>
  <c r="M1908" i="1" s="1"/>
  <c r="L1909" i="1"/>
  <c r="L1910" i="1"/>
  <c r="L1911" i="1"/>
  <c r="L1912" i="1"/>
  <c r="L1913" i="1"/>
  <c r="L1914" i="1"/>
  <c r="L1915" i="1"/>
  <c r="M1915" i="1" s="1"/>
  <c r="L1916" i="1"/>
  <c r="L1917" i="1"/>
  <c r="L1918" i="1"/>
  <c r="L1919" i="1"/>
  <c r="L1920" i="1"/>
  <c r="L1921" i="1"/>
  <c r="L1922" i="1"/>
  <c r="M1922" i="1" s="1"/>
  <c r="L1923" i="1"/>
  <c r="M1923" i="1" s="1"/>
  <c r="L1924" i="1"/>
  <c r="L1925" i="1"/>
  <c r="L1926" i="1"/>
  <c r="L1927" i="1"/>
  <c r="L1928" i="1"/>
  <c r="L1929" i="1"/>
  <c r="L1930" i="1"/>
  <c r="M1930" i="1" s="1"/>
  <c r="L1931" i="1"/>
  <c r="L1932" i="1"/>
  <c r="L1933" i="1"/>
  <c r="L1934" i="1"/>
  <c r="L1935" i="1"/>
  <c r="L1936" i="1"/>
  <c r="L1937" i="1"/>
  <c r="M1937" i="1" s="1"/>
  <c r="L1938" i="1"/>
  <c r="L1939" i="1"/>
  <c r="L1940" i="1"/>
  <c r="L1941" i="1"/>
  <c r="L1942" i="1"/>
  <c r="L1943" i="1"/>
  <c r="L1944" i="1"/>
  <c r="M1944" i="1" s="1"/>
  <c r="L1945" i="1"/>
  <c r="L1946" i="1"/>
  <c r="L1947" i="1"/>
  <c r="L1948" i="1"/>
  <c r="L1949" i="1"/>
  <c r="L1950" i="1"/>
  <c r="L1951" i="1"/>
  <c r="M1951" i="1" s="1"/>
  <c r="L1952" i="1"/>
  <c r="L1953" i="1"/>
  <c r="L1954" i="1"/>
  <c r="L1955" i="1"/>
  <c r="L1956" i="1"/>
  <c r="L1957" i="1"/>
  <c r="L1958" i="1"/>
  <c r="M1958" i="1" s="1"/>
  <c r="L1959" i="1"/>
  <c r="L1960" i="1"/>
  <c r="L1961" i="1"/>
  <c r="L1962" i="1"/>
  <c r="L1963" i="1"/>
  <c r="L1964" i="1"/>
  <c r="L1965" i="1"/>
  <c r="M1965" i="1" s="1"/>
  <c r="L1966" i="1"/>
  <c r="L1967" i="1"/>
  <c r="L1968" i="1"/>
  <c r="L1969" i="1"/>
  <c r="L1970" i="1"/>
  <c r="L1971" i="1"/>
  <c r="L1972" i="1"/>
  <c r="M1972" i="1" s="1"/>
  <c r="L1973" i="1"/>
  <c r="L1974" i="1"/>
  <c r="L1975" i="1"/>
  <c r="L1976" i="1"/>
  <c r="L1977" i="1"/>
  <c r="L1978" i="1"/>
  <c r="L1979" i="1"/>
  <c r="M1979" i="1" s="1"/>
  <c r="L1980" i="1"/>
  <c r="L1981" i="1"/>
  <c r="L1982" i="1"/>
  <c r="L1983" i="1"/>
  <c r="L1984" i="1"/>
  <c r="L1985" i="1"/>
  <c r="L1986" i="1"/>
  <c r="M1986" i="1" s="1"/>
  <c r="L1987" i="1"/>
  <c r="M1987" i="1" s="1"/>
  <c r="L1988" i="1"/>
  <c r="L1989" i="1"/>
  <c r="L1990" i="1"/>
  <c r="L1991" i="1"/>
  <c r="L1992" i="1"/>
  <c r="L1993" i="1"/>
  <c r="L1994" i="1"/>
  <c r="M1994" i="1" s="1"/>
  <c r="L1995" i="1"/>
  <c r="L1996" i="1"/>
  <c r="L1997" i="1"/>
  <c r="L1998" i="1"/>
  <c r="L1999" i="1"/>
  <c r="L2000" i="1"/>
  <c r="L2001" i="1"/>
  <c r="M2001" i="1" s="1"/>
  <c r="L2002" i="1"/>
  <c r="L2003" i="1"/>
  <c r="L2004" i="1"/>
  <c r="L2005" i="1"/>
  <c r="L2006" i="1"/>
  <c r="L2007" i="1"/>
  <c r="L2008" i="1"/>
  <c r="M2008" i="1" s="1"/>
  <c r="L2009" i="1"/>
  <c r="L2010" i="1"/>
  <c r="L2011" i="1"/>
  <c r="L2012" i="1"/>
  <c r="L2013" i="1"/>
  <c r="L2014" i="1"/>
  <c r="L2015" i="1"/>
  <c r="M2015" i="1" s="1"/>
  <c r="L2016" i="1"/>
  <c r="L2017" i="1"/>
  <c r="L2018" i="1"/>
  <c r="L2019" i="1"/>
  <c r="L2020" i="1"/>
  <c r="L2021" i="1"/>
  <c r="L2022" i="1"/>
  <c r="M2022" i="1" s="1"/>
  <c r="L2023" i="1"/>
  <c r="L2024" i="1"/>
  <c r="L2025" i="1"/>
  <c r="L2026" i="1"/>
  <c r="L2027" i="1"/>
  <c r="L2028" i="1"/>
  <c r="L2029" i="1"/>
  <c r="M2029" i="1" s="1"/>
  <c r="L2030" i="1"/>
  <c r="L2031" i="1"/>
  <c r="L2032" i="1"/>
  <c r="L2033" i="1"/>
  <c r="L2034" i="1"/>
  <c r="L2035" i="1"/>
  <c r="L2036" i="1"/>
  <c r="M2036" i="1" s="1"/>
  <c r="L2037" i="1"/>
  <c r="L2038" i="1"/>
  <c r="L2039" i="1"/>
  <c r="L2040" i="1"/>
  <c r="L2041" i="1"/>
  <c r="L2042" i="1"/>
  <c r="L2043" i="1"/>
  <c r="M2043" i="1" s="1"/>
  <c r="L2044" i="1"/>
  <c r="L2045" i="1"/>
  <c r="L2046" i="1"/>
  <c r="L2047" i="1"/>
  <c r="L2048" i="1"/>
  <c r="L2049" i="1"/>
  <c r="L2050" i="1"/>
  <c r="M2050" i="1" s="1"/>
  <c r="L2051" i="1"/>
  <c r="M2051" i="1" s="1"/>
  <c r="L2052" i="1"/>
  <c r="L2053" i="1"/>
  <c r="L2054" i="1"/>
  <c r="L2055" i="1"/>
  <c r="L2056" i="1"/>
  <c r="L2057" i="1"/>
  <c r="L2058" i="1"/>
  <c r="M2058" i="1" s="1"/>
  <c r="L2059" i="1"/>
  <c r="L2060" i="1"/>
  <c r="L2061" i="1"/>
  <c r="L2062" i="1"/>
  <c r="L2063" i="1"/>
  <c r="L2064" i="1"/>
  <c r="L2065" i="1"/>
  <c r="M2065" i="1" s="1"/>
  <c r="L2066" i="1"/>
  <c r="L2067" i="1"/>
  <c r="L2068" i="1"/>
  <c r="L2069" i="1"/>
  <c r="L2070" i="1"/>
  <c r="L2071" i="1"/>
  <c r="L2072" i="1"/>
  <c r="M2072" i="1" s="1"/>
  <c r="L2073" i="1"/>
  <c r="L2074" i="1"/>
  <c r="L2075" i="1"/>
  <c r="L2076" i="1"/>
  <c r="L2077" i="1"/>
  <c r="L2078" i="1"/>
  <c r="L2079" i="1"/>
  <c r="M2079" i="1" s="1"/>
  <c r="L2080" i="1"/>
  <c r="L2081" i="1"/>
  <c r="L2082" i="1"/>
  <c r="L2083" i="1"/>
  <c r="L2084" i="1"/>
  <c r="L2085" i="1"/>
  <c r="L2086" i="1"/>
  <c r="M2086" i="1" s="1"/>
  <c r="L2087" i="1"/>
  <c r="L2088" i="1"/>
  <c r="L2089" i="1"/>
  <c r="L2090" i="1"/>
  <c r="L2091" i="1"/>
  <c r="L2092" i="1"/>
  <c r="L2093" i="1"/>
  <c r="M2093" i="1" s="1"/>
  <c r="L2094" i="1"/>
  <c r="L2095" i="1"/>
  <c r="L2096" i="1"/>
  <c r="L2097" i="1"/>
  <c r="L2098" i="1"/>
  <c r="L2099" i="1"/>
  <c r="L2100" i="1"/>
  <c r="M2100" i="1" s="1"/>
  <c r="L2101" i="1"/>
  <c r="L2102" i="1"/>
  <c r="L2103" i="1"/>
  <c r="L2104" i="1"/>
  <c r="L2105" i="1"/>
  <c r="L2106" i="1"/>
  <c r="L2107" i="1"/>
  <c r="M2107" i="1" s="1"/>
  <c r="L2108" i="1"/>
  <c r="L2109" i="1"/>
  <c r="L2110" i="1"/>
  <c r="L2111" i="1"/>
  <c r="L2112" i="1"/>
  <c r="L2113" i="1"/>
  <c r="L2114" i="1"/>
  <c r="M2114" i="1" s="1"/>
  <c r="L2115" i="1"/>
  <c r="M2115" i="1" s="1"/>
  <c r="L2116" i="1"/>
  <c r="L2117" i="1"/>
  <c r="L2118" i="1"/>
  <c r="L2119" i="1"/>
  <c r="L2120" i="1"/>
  <c r="L2121" i="1"/>
  <c r="L2122" i="1"/>
  <c r="M2122" i="1" s="1"/>
  <c r="L2123" i="1"/>
  <c r="L2124" i="1"/>
  <c r="L2125" i="1"/>
  <c r="L2126" i="1"/>
  <c r="L2127" i="1"/>
  <c r="L2128" i="1"/>
  <c r="L2129" i="1"/>
  <c r="M2129" i="1" s="1"/>
  <c r="L2130" i="1"/>
  <c r="L2131" i="1"/>
  <c r="L2132" i="1"/>
  <c r="L2133" i="1"/>
  <c r="L2134" i="1"/>
  <c r="L2135" i="1"/>
  <c r="L2136" i="1"/>
  <c r="M2136" i="1" s="1"/>
  <c r="L2137" i="1"/>
  <c r="L2138" i="1"/>
  <c r="L2139" i="1"/>
  <c r="L2140" i="1"/>
  <c r="L2141" i="1"/>
  <c r="L2142" i="1"/>
  <c r="L2143" i="1"/>
  <c r="M2143" i="1" s="1"/>
  <c r="L2144" i="1"/>
  <c r="L2145" i="1"/>
  <c r="L2146" i="1"/>
  <c r="L2147" i="1"/>
  <c r="L2148" i="1"/>
  <c r="L2149" i="1"/>
  <c r="L2150" i="1"/>
  <c r="M2150" i="1" s="1"/>
  <c r="L2151" i="1"/>
  <c r="L2152" i="1"/>
  <c r="L2153" i="1"/>
  <c r="L2154" i="1"/>
  <c r="L2155" i="1"/>
  <c r="L2156" i="1"/>
  <c r="L2157" i="1"/>
  <c r="M2157" i="1" s="1"/>
  <c r="L2158" i="1"/>
  <c r="L2159" i="1"/>
  <c r="L2160" i="1"/>
  <c r="L2161" i="1"/>
  <c r="L2162" i="1"/>
  <c r="L2163" i="1"/>
  <c r="L2164" i="1"/>
  <c r="M2164" i="1" s="1"/>
  <c r="L2165" i="1"/>
  <c r="L2166" i="1"/>
  <c r="L2167" i="1"/>
  <c r="L2168" i="1"/>
  <c r="L2169" i="1"/>
  <c r="L2170" i="1"/>
  <c r="L2171" i="1"/>
  <c r="M2171" i="1" s="1"/>
  <c r="L2172" i="1"/>
  <c r="L2173" i="1"/>
  <c r="L2174" i="1"/>
  <c r="L2175" i="1"/>
  <c r="L2176" i="1"/>
  <c r="L2177" i="1"/>
  <c r="O2125" i="10" l="1"/>
  <c r="O2061" i="10"/>
  <c r="O1997" i="10"/>
  <c r="O1933" i="10"/>
  <c r="O1869" i="10"/>
  <c r="O1861" i="10"/>
  <c r="O1797" i="10"/>
  <c r="O1740" i="10"/>
  <c r="O1676" i="10"/>
  <c r="O1668" i="10"/>
  <c r="O1604" i="10"/>
  <c r="O1540" i="10"/>
  <c r="O1476" i="10"/>
  <c r="O1419" i="10"/>
  <c r="O1355" i="10"/>
  <c r="O1298" i="10"/>
  <c r="O1290" i="10"/>
  <c r="O1226" i="10"/>
  <c r="O1162" i="10"/>
  <c r="O1098" i="10"/>
  <c r="O1034" i="10"/>
  <c r="O970" i="10"/>
  <c r="O962" i="10"/>
  <c r="O898" i="10"/>
  <c r="O834" i="10"/>
  <c r="O770" i="10"/>
  <c r="O706" i="10"/>
  <c r="O642" i="10"/>
  <c r="O578" i="10"/>
  <c r="O514" i="10"/>
  <c r="O450" i="10"/>
  <c r="O386" i="10"/>
  <c r="O322" i="10"/>
  <c r="O258" i="10"/>
  <c r="O130" i="10"/>
  <c r="O66" i="10"/>
  <c r="O67" i="5"/>
  <c r="O3" i="5"/>
  <c r="O4" i="5" s="1"/>
  <c r="O5" i="5" s="1"/>
  <c r="O6" i="5" s="1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M743" i="8"/>
  <c r="M587" i="8"/>
  <c r="M588" i="8" s="1"/>
  <c r="M589" i="8" s="1"/>
  <c r="M590" i="8" s="1"/>
  <c r="M591" i="8" s="1"/>
  <c r="M592" i="8" s="1"/>
  <c r="M551" i="8"/>
  <c r="M552" i="8" s="1"/>
  <c r="M553" i="8" s="1"/>
  <c r="M554" i="8" s="1"/>
  <c r="M555" i="8" s="1"/>
  <c r="M556" i="8" s="1"/>
  <c r="M523" i="8"/>
  <c r="M524" i="8" s="1"/>
  <c r="M525" i="8" s="1"/>
  <c r="M526" i="8" s="1"/>
  <c r="M527" i="8" s="1"/>
  <c r="M528" i="8" s="1"/>
  <c r="M487" i="8"/>
  <c r="M459" i="8"/>
  <c r="M460" i="8" s="1"/>
  <c r="M461" i="8" s="1"/>
  <c r="M462" i="8" s="1"/>
  <c r="M463" i="8" s="1"/>
  <c r="M464" i="8" s="1"/>
  <c r="M423" i="8"/>
  <c r="M424" i="8" s="1"/>
  <c r="M425" i="8" s="1"/>
  <c r="M426" i="8" s="1"/>
  <c r="M427" i="8" s="1"/>
  <c r="M428" i="8" s="1"/>
  <c r="M395" i="8"/>
  <c r="M396" i="8" s="1"/>
  <c r="M397" i="8" s="1"/>
  <c r="M398" i="8" s="1"/>
  <c r="M399" i="8" s="1"/>
  <c r="M400" i="8" s="1"/>
  <c r="M359" i="8"/>
  <c r="M331" i="8"/>
  <c r="M295" i="8"/>
  <c r="M296" i="8" s="1"/>
  <c r="M297" i="8" s="1"/>
  <c r="M298" i="8" s="1"/>
  <c r="M299" i="8" s="1"/>
  <c r="M300" i="8" s="1"/>
  <c r="M267" i="8"/>
  <c r="M268" i="8" s="1"/>
  <c r="M269" i="8" s="1"/>
  <c r="M270" i="8" s="1"/>
  <c r="M271" i="8" s="1"/>
  <c r="M272" i="8" s="1"/>
  <c r="M231" i="8"/>
  <c r="M232" i="8" s="1"/>
  <c r="M233" i="8" s="1"/>
  <c r="M234" i="8" s="1"/>
  <c r="M235" i="8" s="1"/>
  <c r="M236" i="8" s="1"/>
  <c r="M203" i="8"/>
  <c r="M204" i="8" s="1"/>
  <c r="M205" i="8" s="1"/>
  <c r="M206" i="8" s="1"/>
  <c r="M207" i="8" s="1"/>
  <c r="M208" i="8" s="1"/>
  <c r="M139" i="8"/>
  <c r="M75" i="8"/>
  <c r="M76" i="8" s="1"/>
  <c r="M77" i="8" s="1"/>
  <c r="M78" i="8" s="1"/>
  <c r="M79" i="8" s="1"/>
  <c r="M80" i="8" s="1"/>
  <c r="M39" i="8"/>
  <c r="M2153" i="8"/>
  <c r="M2154" i="8" s="1"/>
  <c r="M2155" i="8" s="1"/>
  <c r="M2156" i="8" s="1"/>
  <c r="M2157" i="8" s="1"/>
  <c r="M2158" i="8" s="1"/>
  <c r="M2125" i="8"/>
  <c r="M2126" i="8" s="1"/>
  <c r="M2127" i="8" s="1"/>
  <c r="M2128" i="8" s="1"/>
  <c r="M2129" i="8" s="1"/>
  <c r="M2130" i="8" s="1"/>
  <c r="M2089" i="8"/>
  <c r="M2090" i="8" s="1"/>
  <c r="M2091" i="8" s="1"/>
  <c r="M2092" i="8" s="1"/>
  <c r="M2093" i="8" s="1"/>
  <c r="M2094" i="8" s="1"/>
  <c r="M2053" i="8"/>
  <c r="M2054" i="8" s="1"/>
  <c r="M2055" i="8" s="1"/>
  <c r="M2056" i="8" s="1"/>
  <c r="M2057" i="8" s="1"/>
  <c r="M2058" i="8" s="1"/>
  <c r="M2025" i="8"/>
  <c r="M2026" i="8" s="1"/>
  <c r="M2027" i="8" s="1"/>
  <c r="M2028" i="8" s="1"/>
  <c r="M2029" i="8" s="1"/>
  <c r="M2030" i="8" s="1"/>
  <c r="M1997" i="8"/>
  <c r="M1998" i="8" s="1"/>
  <c r="M1999" i="8" s="1"/>
  <c r="M2000" i="8" s="1"/>
  <c r="M2001" i="8" s="1"/>
  <c r="M2002" i="8" s="1"/>
  <c r="M1989" i="8"/>
  <c r="M1990" i="8" s="1"/>
  <c r="M1991" i="8" s="1"/>
  <c r="M1992" i="8" s="1"/>
  <c r="M1993" i="8" s="1"/>
  <c r="M1994" i="8" s="1"/>
  <c r="M1925" i="8"/>
  <c r="M1926" i="8" s="1"/>
  <c r="M1927" i="8" s="1"/>
  <c r="M1928" i="8" s="1"/>
  <c r="M1929" i="8" s="1"/>
  <c r="M1930" i="8" s="1"/>
  <c r="M1917" i="8"/>
  <c r="M1918" i="8" s="1"/>
  <c r="M1919" i="8" s="1"/>
  <c r="M1920" i="8" s="1"/>
  <c r="M1921" i="8" s="1"/>
  <c r="M1922" i="8" s="1"/>
  <c r="M1889" i="8"/>
  <c r="M1890" i="8" s="1"/>
  <c r="M1891" i="8" s="1"/>
  <c r="M1892" i="8" s="1"/>
  <c r="M1893" i="8" s="1"/>
  <c r="M1894" i="8" s="1"/>
  <c r="M1861" i="8"/>
  <c r="M1853" i="8"/>
  <c r="M1854" i="8" s="1"/>
  <c r="M1855" i="8" s="1"/>
  <c r="M1856" i="8" s="1"/>
  <c r="M1857" i="8" s="1"/>
  <c r="M1858" i="8" s="1"/>
  <c r="M1825" i="8"/>
  <c r="M1826" i="8" s="1"/>
  <c r="M1827" i="8" s="1"/>
  <c r="M1828" i="8" s="1"/>
  <c r="M1829" i="8" s="1"/>
  <c r="M1830" i="8" s="1"/>
  <c r="M1077" i="8"/>
  <c r="M1078" i="8" s="1"/>
  <c r="M1079" i="8" s="1"/>
  <c r="M1080" i="8" s="1"/>
  <c r="M1081" i="8" s="1"/>
  <c r="M1082" i="8" s="1"/>
  <c r="M1049" i="8"/>
  <c r="M1050" i="8" s="1"/>
  <c r="M1051" i="8" s="1"/>
  <c r="M1052" i="8" s="1"/>
  <c r="M1053" i="8" s="1"/>
  <c r="M1054" i="8" s="1"/>
  <c r="M1013" i="8"/>
  <c r="M1014" i="8" s="1"/>
  <c r="M1015" i="8" s="1"/>
  <c r="M1016" i="8" s="1"/>
  <c r="M1017" i="8" s="1"/>
  <c r="M1018" i="8" s="1"/>
  <c r="M985" i="8"/>
  <c r="M986" i="8" s="1"/>
  <c r="M987" i="8" s="1"/>
  <c r="M988" i="8" s="1"/>
  <c r="M989" i="8" s="1"/>
  <c r="M990" i="8" s="1"/>
  <c r="M921" i="8"/>
  <c r="M922" i="8" s="1"/>
  <c r="M923" i="8" s="1"/>
  <c r="M924" i="8" s="1"/>
  <c r="M925" i="8" s="1"/>
  <c r="M926" i="8" s="1"/>
  <c r="M885" i="8"/>
  <c r="M757" i="8"/>
  <c r="M758" i="8" s="1"/>
  <c r="M759" i="8" s="1"/>
  <c r="M760" i="8" s="1"/>
  <c r="M761" i="8" s="1"/>
  <c r="M762" i="8" s="1"/>
  <c r="M729" i="8"/>
  <c r="M730" i="8" s="1"/>
  <c r="M731" i="8" s="1"/>
  <c r="M732" i="8" s="1"/>
  <c r="M733" i="8" s="1"/>
  <c r="M734" i="8" s="1"/>
  <c r="M693" i="8"/>
  <c r="M665" i="8"/>
  <c r="M629" i="8"/>
  <c r="M601" i="8"/>
  <c r="M565" i="8"/>
  <c r="M566" i="8" s="1"/>
  <c r="M567" i="8" s="1"/>
  <c r="M568" i="8" s="1"/>
  <c r="M569" i="8" s="1"/>
  <c r="M570" i="8" s="1"/>
  <c r="M537" i="8"/>
  <c r="M538" i="8" s="1"/>
  <c r="M539" i="8" s="1"/>
  <c r="M540" i="8" s="1"/>
  <c r="M541" i="8" s="1"/>
  <c r="M542" i="8" s="1"/>
  <c r="M501" i="8"/>
  <c r="M409" i="8"/>
  <c r="M410" i="8" s="1"/>
  <c r="M411" i="8" s="1"/>
  <c r="M412" i="8" s="1"/>
  <c r="M413" i="8" s="1"/>
  <c r="M414" i="8" s="1"/>
  <c r="M2075" i="8"/>
  <c r="M2076" i="8" s="1"/>
  <c r="M2077" i="8" s="1"/>
  <c r="M2078" i="8" s="1"/>
  <c r="M2079" i="8" s="1"/>
  <c r="M2080" i="8" s="1"/>
  <c r="M1811" i="8"/>
  <c r="M2160" i="8"/>
  <c r="M2068" i="8"/>
  <c r="M2069" i="8" s="1"/>
  <c r="M2070" i="8" s="1"/>
  <c r="M2071" i="8" s="1"/>
  <c r="M2072" i="8" s="1"/>
  <c r="M2073" i="8" s="1"/>
  <c r="M2032" i="8"/>
  <c r="M2033" i="8" s="1"/>
  <c r="M2034" i="8" s="1"/>
  <c r="M2035" i="8" s="1"/>
  <c r="M2036" i="8" s="1"/>
  <c r="M2037" i="8" s="1"/>
  <c r="M2004" i="8"/>
  <c r="M2005" i="8" s="1"/>
  <c r="M2006" i="8" s="1"/>
  <c r="M2007" i="8" s="1"/>
  <c r="M2008" i="8" s="1"/>
  <c r="M2009" i="8" s="1"/>
  <c r="M1968" i="8"/>
  <c r="M1969" i="8" s="1"/>
  <c r="M1970" i="8" s="1"/>
  <c r="M1971" i="8" s="1"/>
  <c r="M1972" i="8" s="1"/>
  <c r="M1973" i="8" s="1"/>
  <c r="M1940" i="8"/>
  <c r="M1941" i="8" s="1"/>
  <c r="M1942" i="8" s="1"/>
  <c r="M1943" i="8" s="1"/>
  <c r="M1944" i="8" s="1"/>
  <c r="M1945" i="8" s="1"/>
  <c r="M4" i="8"/>
  <c r="M1747" i="8"/>
  <c r="M1748" i="8" s="1"/>
  <c r="M1749" i="8" s="1"/>
  <c r="M1750" i="8" s="1"/>
  <c r="M1751" i="8" s="1"/>
  <c r="M1752" i="8" s="1"/>
  <c r="M1703" i="8"/>
  <c r="M1704" i="8" s="1"/>
  <c r="M1705" i="8" s="1"/>
  <c r="M1706" i="8" s="1"/>
  <c r="M1707" i="8" s="1"/>
  <c r="M1708" i="8" s="1"/>
  <c r="M1383" i="8"/>
  <c r="M1384" i="8" s="1"/>
  <c r="M1385" i="8" s="1"/>
  <c r="M1386" i="8" s="1"/>
  <c r="M1387" i="8" s="1"/>
  <c r="M1388" i="8" s="1"/>
  <c r="M1035" i="8"/>
  <c r="M1036" i="8" s="1"/>
  <c r="M1037" i="8" s="1"/>
  <c r="M1038" i="8" s="1"/>
  <c r="M1039" i="8" s="1"/>
  <c r="M1040" i="8" s="1"/>
  <c r="M807" i="8"/>
  <c r="M808" i="8" s="1"/>
  <c r="M809" i="8" s="1"/>
  <c r="M810" i="8" s="1"/>
  <c r="M811" i="8" s="1"/>
  <c r="M812" i="8" s="1"/>
  <c r="M715" i="8"/>
  <c r="M679" i="8"/>
  <c r="M651" i="8"/>
  <c r="M652" i="8" s="1"/>
  <c r="M653" i="8" s="1"/>
  <c r="M654" i="8" s="1"/>
  <c r="M655" i="8" s="1"/>
  <c r="M656" i="8" s="1"/>
  <c r="M615" i="8"/>
  <c r="M167" i="8"/>
  <c r="M103" i="8"/>
  <c r="M104" i="8" s="1"/>
  <c r="M105" i="8" s="1"/>
  <c r="M106" i="8" s="1"/>
  <c r="M107" i="8" s="1"/>
  <c r="M108" i="8" s="1"/>
  <c r="M11" i="8"/>
  <c r="M12" i="8" s="1"/>
  <c r="M13" i="8" s="1"/>
  <c r="M14" i="8" s="1"/>
  <c r="M15" i="8" s="1"/>
  <c r="M16" i="8" s="1"/>
  <c r="M644" i="8"/>
  <c r="M645" i="8" s="1"/>
  <c r="M646" i="8" s="1"/>
  <c r="M647" i="8" s="1"/>
  <c r="M648" i="8" s="1"/>
  <c r="M649" i="8" s="1"/>
  <c r="M96" i="8"/>
  <c r="M1319" i="8"/>
  <c r="M1320" i="8" s="1"/>
  <c r="M1321" i="8" s="1"/>
  <c r="M1322" i="8" s="1"/>
  <c r="M1323" i="8" s="1"/>
  <c r="M1324" i="8" s="1"/>
  <c r="M2174" i="8"/>
  <c r="M2175" i="8" s="1"/>
  <c r="M2176" i="8" s="1"/>
  <c r="M2177" i="8" s="1"/>
  <c r="M2178" i="8" s="1"/>
  <c r="M2179" i="8" s="1"/>
  <c r="M2146" i="8"/>
  <c r="M2147" i="8" s="1"/>
  <c r="M2148" i="8" s="1"/>
  <c r="M2149" i="8" s="1"/>
  <c r="M2150" i="8" s="1"/>
  <c r="M2151" i="8" s="1"/>
  <c r="M2110" i="8"/>
  <c r="M2111" i="8" s="1"/>
  <c r="M2112" i="8" s="1"/>
  <c r="M2113" i="8" s="1"/>
  <c r="M2114" i="8" s="1"/>
  <c r="M2115" i="8" s="1"/>
  <c r="M2082" i="8"/>
  <c r="M2083" i="8" s="1"/>
  <c r="M2084" i="8" s="1"/>
  <c r="M2085" i="8" s="1"/>
  <c r="M2086" i="8" s="1"/>
  <c r="M2087" i="8" s="1"/>
  <c r="M2061" i="8"/>
  <c r="M2062" i="8" s="1"/>
  <c r="M2063" i="8" s="1"/>
  <c r="M2064" i="8" s="1"/>
  <c r="M2065" i="8" s="1"/>
  <c r="M2066" i="8" s="1"/>
  <c r="M2046" i="8"/>
  <c r="M2047" i="8" s="1"/>
  <c r="M2048" i="8" s="1"/>
  <c r="M2049" i="8" s="1"/>
  <c r="M2050" i="8" s="1"/>
  <c r="M2051" i="8" s="1"/>
  <c r="M2018" i="8"/>
  <c r="M2019" i="8" s="1"/>
  <c r="M2020" i="8" s="1"/>
  <c r="M2021" i="8" s="1"/>
  <c r="M2022" i="8" s="1"/>
  <c r="M2023" i="8" s="1"/>
  <c r="M1982" i="8"/>
  <c r="M1983" i="8" s="1"/>
  <c r="M1984" i="8" s="1"/>
  <c r="M1961" i="8"/>
  <c r="M1962" i="8" s="1"/>
  <c r="M1963" i="8" s="1"/>
  <c r="M1964" i="8" s="1"/>
  <c r="M1954" i="8"/>
  <c r="M1955" i="8" s="1"/>
  <c r="M1956" i="8" s="1"/>
  <c r="M1957" i="8" s="1"/>
  <c r="M1958" i="8" s="1"/>
  <c r="M1959" i="8" s="1"/>
  <c r="M1910" i="8"/>
  <c r="M1911" i="8" s="1"/>
  <c r="M1912" i="8" s="1"/>
  <c r="M1913" i="8" s="1"/>
  <c r="M1914" i="8" s="1"/>
  <c r="M1915" i="8" s="1"/>
  <c r="M1882" i="8"/>
  <c r="M1883" i="8" s="1"/>
  <c r="M1884" i="8" s="1"/>
  <c r="M1885" i="8" s="1"/>
  <c r="M1886" i="8" s="1"/>
  <c r="M1887" i="8" s="1"/>
  <c r="M1862" i="8"/>
  <c r="M1863" i="8" s="1"/>
  <c r="M1864" i="8" s="1"/>
  <c r="M1865" i="8" s="1"/>
  <c r="M1866" i="8" s="1"/>
  <c r="M1846" i="8"/>
  <c r="M1847" i="8" s="1"/>
  <c r="M1848" i="8" s="1"/>
  <c r="M1849" i="8" s="1"/>
  <c r="M1850" i="8" s="1"/>
  <c r="M1851" i="8" s="1"/>
  <c r="M1818" i="8"/>
  <c r="M1819" i="8" s="1"/>
  <c r="M1820" i="8" s="1"/>
  <c r="M1821" i="8" s="1"/>
  <c r="M1822" i="8" s="1"/>
  <c r="M1823" i="8" s="1"/>
  <c r="M1782" i="8"/>
  <c r="M1754" i="8"/>
  <c r="M1710" i="8"/>
  <c r="M1711" i="8" s="1"/>
  <c r="M1712" i="8" s="1"/>
  <c r="M1713" i="8" s="1"/>
  <c r="M1714" i="8" s="1"/>
  <c r="M1715" i="8" s="1"/>
  <c r="M1682" i="8"/>
  <c r="M1683" i="8" s="1"/>
  <c r="M1684" i="8" s="1"/>
  <c r="M1685" i="8" s="1"/>
  <c r="M1686" i="8" s="1"/>
  <c r="M1687" i="8" s="1"/>
  <c r="M1646" i="8"/>
  <c r="M1647" i="8" s="1"/>
  <c r="M1648" i="8" s="1"/>
  <c r="M1649" i="8" s="1"/>
  <c r="M1650" i="8" s="1"/>
  <c r="M1651" i="8" s="1"/>
  <c r="M1618" i="8"/>
  <c r="M1619" i="8" s="1"/>
  <c r="M1620" i="8" s="1"/>
  <c r="M1621" i="8" s="1"/>
  <c r="M1622" i="8" s="1"/>
  <c r="M1623" i="8" s="1"/>
  <c r="M1582" i="8"/>
  <c r="M1583" i="8" s="1"/>
  <c r="M1584" i="8" s="1"/>
  <c r="M1585" i="8" s="1"/>
  <c r="M1586" i="8" s="1"/>
  <c r="M1587" i="8" s="1"/>
  <c r="M1554" i="8"/>
  <c r="M1555" i="8" s="1"/>
  <c r="M1556" i="8" s="1"/>
  <c r="M1557" i="8" s="1"/>
  <c r="M1558" i="8" s="1"/>
  <c r="M1559" i="8" s="1"/>
  <c r="M1518" i="8"/>
  <c r="M1519" i="8" s="1"/>
  <c r="M1520" i="8" s="1"/>
  <c r="M1521" i="8" s="1"/>
  <c r="M1522" i="8" s="1"/>
  <c r="M1523" i="8" s="1"/>
  <c r="M1490" i="8"/>
  <c r="M1491" i="8" s="1"/>
  <c r="M1492" i="8" s="1"/>
  <c r="M1493" i="8" s="1"/>
  <c r="M1494" i="8" s="1"/>
  <c r="M1495" i="8" s="1"/>
  <c r="M630" i="8"/>
  <c r="M631" i="8" s="1"/>
  <c r="M632" i="8" s="1"/>
  <c r="M633" i="8" s="1"/>
  <c r="M634" i="8" s="1"/>
  <c r="O963" i="8"/>
  <c r="O964" i="8" s="1"/>
  <c r="O965" i="8" s="1"/>
  <c r="O966" i="8" s="1"/>
  <c r="O967" i="8" s="1"/>
  <c r="O968" i="8" s="1"/>
  <c r="O969" i="8" s="1"/>
  <c r="O970" i="8" s="1"/>
  <c r="O971" i="8" s="1"/>
  <c r="O972" i="8" s="1"/>
  <c r="O973" i="8" s="1"/>
  <c r="O974" i="8" s="1"/>
  <c r="O975" i="8" s="1"/>
  <c r="O976" i="8" s="1"/>
  <c r="O977" i="8" s="1"/>
  <c r="O978" i="8" s="1"/>
  <c r="O979" i="8" s="1"/>
  <c r="O980" i="8" s="1"/>
  <c r="O981" i="8" s="1"/>
  <c r="O982" i="8" s="1"/>
  <c r="O983" i="8" s="1"/>
  <c r="O984" i="8" s="1"/>
  <c r="O985" i="8" s="1"/>
  <c r="O986" i="8" s="1"/>
  <c r="O987" i="8" s="1"/>
  <c r="O988" i="8" s="1"/>
  <c r="O989" i="8" s="1"/>
  <c r="O990" i="8" s="1"/>
  <c r="O991" i="8" s="1"/>
  <c r="O992" i="8" s="1"/>
  <c r="O993" i="8" s="1"/>
  <c r="O994" i="8" s="1"/>
  <c r="O995" i="8" s="1"/>
  <c r="O996" i="8" s="1"/>
  <c r="O997" i="8" s="1"/>
  <c r="O998" i="8" s="1"/>
  <c r="O999" i="8" s="1"/>
  <c r="O1000" i="8" s="1"/>
  <c r="O1001" i="8" s="1"/>
  <c r="O1002" i="8" s="1"/>
  <c r="O1003" i="8" s="1"/>
  <c r="O1004" i="8" s="1"/>
  <c r="O1005" i="8" s="1"/>
  <c r="O1006" i="8" s="1"/>
  <c r="O1007" i="8" s="1"/>
  <c r="O1008" i="8" s="1"/>
  <c r="O1009" i="8" s="1"/>
  <c r="O1010" i="8" s="1"/>
  <c r="O1011" i="8" s="1"/>
  <c r="O1012" i="8" s="1"/>
  <c r="O1013" i="8" s="1"/>
  <c r="O1014" i="8" s="1"/>
  <c r="O1015" i="8" s="1"/>
  <c r="O1016" i="8" s="1"/>
  <c r="O1017" i="8" s="1"/>
  <c r="O1018" i="8" s="1"/>
  <c r="O1019" i="8" s="1"/>
  <c r="O1020" i="8" s="1"/>
  <c r="O1021" i="8" s="1"/>
  <c r="O1022" i="8" s="1"/>
  <c r="O1023" i="8" s="1"/>
  <c r="O1024" i="8" s="1"/>
  <c r="O1025" i="8" s="1"/>
  <c r="O1026" i="8" s="1"/>
  <c r="O1027" i="8" s="1"/>
  <c r="O1028" i="8" s="1"/>
  <c r="O1029" i="8" s="1"/>
  <c r="O1030" i="8" s="1"/>
  <c r="O1031" i="8" s="1"/>
  <c r="O1032" i="8" s="1"/>
  <c r="O1033" i="8" s="1"/>
  <c r="O1034" i="8" s="1"/>
  <c r="O1035" i="8" s="1"/>
  <c r="O1036" i="8" s="1"/>
  <c r="O1037" i="8" s="1"/>
  <c r="O1038" i="8" s="1"/>
  <c r="O1039" i="8" s="1"/>
  <c r="O1040" i="8" s="1"/>
  <c r="O1041" i="8" s="1"/>
  <c r="O1042" i="8" s="1"/>
  <c r="O1043" i="8" s="1"/>
  <c r="O1044" i="8" s="1"/>
  <c r="O1045" i="8" s="1"/>
  <c r="O1046" i="8" s="1"/>
  <c r="O1047" i="8" s="1"/>
  <c r="O1048" i="8" s="1"/>
  <c r="O1049" i="8" s="1"/>
  <c r="O1050" i="8" s="1"/>
  <c r="O1051" i="8" s="1"/>
  <c r="O1052" i="8" s="1"/>
  <c r="O1053" i="8" s="1"/>
  <c r="O1054" i="8" s="1"/>
  <c r="O1055" i="8" s="1"/>
  <c r="O1056" i="8" s="1"/>
  <c r="O1057" i="8" s="1"/>
  <c r="O1058" i="8" s="1"/>
  <c r="O1059" i="8" s="1"/>
  <c r="O1060" i="8" s="1"/>
  <c r="O1061" i="8" s="1"/>
  <c r="O1062" i="8" s="1"/>
  <c r="O1063" i="8" s="1"/>
  <c r="O1064" i="8" s="1"/>
  <c r="O1065" i="8" s="1"/>
  <c r="O1066" i="8" s="1"/>
  <c r="O1067" i="8" s="1"/>
  <c r="O1068" i="8" s="1"/>
  <c r="O1069" i="8" s="1"/>
  <c r="O1070" i="8" s="1"/>
  <c r="O1071" i="8" s="1"/>
  <c r="O1072" i="8" s="1"/>
  <c r="O1073" i="8" s="1"/>
  <c r="O1074" i="8" s="1"/>
  <c r="O1075" i="8" s="1"/>
  <c r="O1076" i="8" s="1"/>
  <c r="O1077" i="8" s="1"/>
  <c r="O1078" i="8" s="1"/>
  <c r="O1079" i="8" s="1"/>
  <c r="O1080" i="8" s="1"/>
  <c r="O1081" i="8" s="1"/>
  <c r="O1082" i="8" s="1"/>
  <c r="O1083" i="8" s="1"/>
  <c r="O1084" i="8" s="1"/>
  <c r="O1085" i="8" s="1"/>
  <c r="O1086" i="8" s="1"/>
  <c r="O1087" i="8" s="1"/>
  <c r="O1088" i="8" s="1"/>
  <c r="O1089" i="8" s="1"/>
  <c r="O1090" i="8" s="1"/>
  <c r="O1091" i="8" s="1"/>
  <c r="O1092" i="8" s="1"/>
  <c r="O1093" i="8" s="1"/>
  <c r="O1094" i="8" s="1"/>
  <c r="O1095" i="8" s="1"/>
  <c r="O1096" i="8" s="1"/>
  <c r="O1097" i="8" s="1"/>
  <c r="O1098" i="8" s="1"/>
  <c r="O1099" i="8" s="1"/>
  <c r="O1100" i="8" s="1"/>
  <c r="O1101" i="8" s="1"/>
  <c r="O1102" i="8" s="1"/>
  <c r="O1103" i="8" s="1"/>
  <c r="O1104" i="8" s="1"/>
  <c r="O1105" i="8" s="1"/>
  <c r="O1106" i="8" s="1"/>
  <c r="O1107" i="8" s="1"/>
  <c r="O1108" i="8" s="1"/>
  <c r="O1109" i="8" s="1"/>
  <c r="O1110" i="8" s="1"/>
  <c r="O1111" i="8" s="1"/>
  <c r="O1112" i="8" s="1"/>
  <c r="O1113" i="8" s="1"/>
  <c r="O1114" i="8" s="1"/>
  <c r="O1115" i="8" s="1"/>
  <c r="O1116" i="8" s="1"/>
  <c r="O1117" i="8" s="1"/>
  <c r="O1118" i="8" s="1"/>
  <c r="O1119" i="8" s="1"/>
  <c r="O1120" i="8" s="1"/>
  <c r="O1121" i="8" s="1"/>
  <c r="O1122" i="8" s="1"/>
  <c r="O1123" i="8" s="1"/>
  <c r="O1124" i="8" s="1"/>
  <c r="O1125" i="8" s="1"/>
  <c r="O1126" i="8" s="1"/>
  <c r="O1127" i="8" s="1"/>
  <c r="O1128" i="8" s="1"/>
  <c r="O1129" i="8" s="1"/>
  <c r="O1130" i="8" s="1"/>
  <c r="O1131" i="8" s="1"/>
  <c r="O1132" i="8" s="1"/>
  <c r="O1133" i="8" s="1"/>
  <c r="O1134" i="8" s="1"/>
  <c r="O1135" i="8" s="1"/>
  <c r="O1136" i="8" s="1"/>
  <c r="O1137" i="8" s="1"/>
  <c r="O1138" i="8" s="1"/>
  <c r="O1139" i="8" s="1"/>
  <c r="O1140" i="8" s="1"/>
  <c r="O1141" i="8" s="1"/>
  <c r="O1142" i="8" s="1"/>
  <c r="O1143" i="8" s="1"/>
  <c r="O1144" i="8" s="1"/>
  <c r="O1145" i="8" s="1"/>
  <c r="O1146" i="8" s="1"/>
  <c r="O1147" i="8" s="1"/>
  <c r="O1148" i="8" s="1"/>
  <c r="O1149" i="8" s="1"/>
  <c r="O1150" i="8" s="1"/>
  <c r="O1151" i="8" s="1"/>
  <c r="O1152" i="8" s="1"/>
  <c r="O1153" i="8" s="1"/>
  <c r="O1154" i="8" s="1"/>
  <c r="O1155" i="8" s="1"/>
  <c r="O1156" i="8" s="1"/>
  <c r="O1157" i="8" s="1"/>
  <c r="O1158" i="8" s="1"/>
  <c r="O1159" i="8" s="1"/>
  <c r="O1160" i="8" s="1"/>
  <c r="O1161" i="8" s="1"/>
  <c r="O1162" i="8" s="1"/>
  <c r="O1163" i="8" s="1"/>
  <c r="O1164" i="8" s="1"/>
  <c r="O1165" i="8" s="1"/>
  <c r="O1166" i="8" s="1"/>
  <c r="O1167" i="8" s="1"/>
  <c r="O1168" i="8" s="1"/>
  <c r="O1169" i="8" s="1"/>
  <c r="O1170" i="8" s="1"/>
  <c r="O1171" i="8" s="1"/>
  <c r="O1172" i="8" s="1"/>
  <c r="O1173" i="8" s="1"/>
  <c r="O1174" i="8" s="1"/>
  <c r="O1175" i="8" s="1"/>
  <c r="O1176" i="8" s="1"/>
  <c r="O1177" i="8" s="1"/>
  <c r="O1178" i="8" s="1"/>
  <c r="O1179" i="8" s="1"/>
  <c r="O1180" i="8" s="1"/>
  <c r="O1181" i="8" s="1"/>
  <c r="O1182" i="8" s="1"/>
  <c r="O1183" i="8" s="1"/>
  <c r="O1184" i="8" s="1"/>
  <c r="O1185" i="8" s="1"/>
  <c r="O1186" i="8" s="1"/>
  <c r="O1187" i="8" s="1"/>
  <c r="O1188" i="8" s="1"/>
  <c r="O1189" i="8" s="1"/>
  <c r="O1190" i="8" s="1"/>
  <c r="O1191" i="8" s="1"/>
  <c r="O1192" i="8" s="1"/>
  <c r="O1193" i="8" s="1"/>
  <c r="O1194" i="8" s="1"/>
  <c r="O1195" i="8" s="1"/>
  <c r="O1196" i="8" s="1"/>
  <c r="O1197" i="8" s="1"/>
  <c r="O1198" i="8" s="1"/>
  <c r="O1199" i="8" s="1"/>
  <c r="O1200" i="8" s="1"/>
  <c r="O1201" i="8" s="1"/>
  <c r="O1202" i="8" s="1"/>
  <c r="O1203" i="8" s="1"/>
  <c r="O1204" i="8" s="1"/>
  <c r="O1205" i="8" s="1"/>
  <c r="O1206" i="8" s="1"/>
  <c r="O1207" i="8" s="1"/>
  <c r="O1208" i="8" s="1"/>
  <c r="O1209" i="8" s="1"/>
  <c r="O1210" i="8" s="1"/>
  <c r="O1211" i="8" s="1"/>
  <c r="O1212" i="8" s="1"/>
  <c r="O1213" i="8" s="1"/>
  <c r="O1214" i="8" s="1"/>
  <c r="O1215" i="8" s="1"/>
  <c r="O1216" i="8" s="1"/>
  <c r="O1217" i="8" s="1"/>
  <c r="O1218" i="8" s="1"/>
  <c r="O1219" i="8" s="1"/>
  <c r="O1220" i="8" s="1"/>
  <c r="O1221" i="8" s="1"/>
  <c r="O1222" i="8" s="1"/>
  <c r="O1223" i="8" s="1"/>
  <c r="O1224" i="8" s="1"/>
  <c r="O1225" i="8" s="1"/>
  <c r="O1226" i="8" s="1"/>
  <c r="O1227" i="8" s="1"/>
  <c r="O1228" i="8" s="1"/>
  <c r="O1229" i="8" s="1"/>
  <c r="O1230" i="8" s="1"/>
  <c r="O1231" i="8" s="1"/>
  <c r="O1232" i="8" s="1"/>
  <c r="O1233" i="8" s="1"/>
  <c r="O1234" i="8" s="1"/>
  <c r="O1235" i="8" s="1"/>
  <c r="O1236" i="8" s="1"/>
  <c r="O1237" i="8" s="1"/>
  <c r="O1238" i="8" s="1"/>
  <c r="O1239" i="8" s="1"/>
  <c r="O1240" i="8" s="1"/>
  <c r="O1241" i="8" s="1"/>
  <c r="O1242" i="8" s="1"/>
  <c r="O1243" i="8" s="1"/>
  <c r="O1244" i="8" s="1"/>
  <c r="O1245" i="8" s="1"/>
  <c r="O1246" i="8" s="1"/>
  <c r="O1247" i="8" s="1"/>
  <c r="O1248" i="8" s="1"/>
  <c r="O1249" i="8" s="1"/>
  <c r="O1250" i="8" s="1"/>
  <c r="O1251" i="8" s="1"/>
  <c r="O1252" i="8" s="1"/>
  <c r="O1253" i="8" s="1"/>
  <c r="O1254" i="8" s="1"/>
  <c r="O1255" i="8" s="1"/>
  <c r="O1256" i="8" s="1"/>
  <c r="O1257" i="8" s="1"/>
  <c r="O1258" i="8" s="1"/>
  <c r="O1259" i="8" s="1"/>
  <c r="O1260" i="8" s="1"/>
  <c r="O1261" i="8" s="1"/>
  <c r="O1262" i="8" s="1"/>
  <c r="O1263" i="8" s="1"/>
  <c r="O1264" i="8" s="1"/>
  <c r="O1265" i="8" s="1"/>
  <c r="O1266" i="8" s="1"/>
  <c r="O1267" i="8" s="1"/>
  <c r="O1268" i="8" s="1"/>
  <c r="O1269" i="8" s="1"/>
  <c r="O1270" i="8" s="1"/>
  <c r="O1271" i="8" s="1"/>
  <c r="O1272" i="8" s="1"/>
  <c r="O1273" i="8" s="1"/>
  <c r="O1274" i="8" s="1"/>
  <c r="O1275" i="8" s="1"/>
  <c r="O1276" i="8" s="1"/>
  <c r="O1277" i="8" s="1"/>
  <c r="O1278" i="8" s="1"/>
  <c r="O1279" i="8" s="1"/>
  <c r="O1280" i="8" s="1"/>
  <c r="O1281" i="8" s="1"/>
  <c r="O1282" i="8" s="1"/>
  <c r="O1283" i="8" s="1"/>
  <c r="O1284" i="8" s="1"/>
  <c r="O1285" i="8" s="1"/>
  <c r="O1286" i="8" s="1"/>
  <c r="O1287" i="8" s="1"/>
  <c r="O1288" i="8" s="1"/>
  <c r="O1289" i="8" s="1"/>
  <c r="O1290" i="8" s="1"/>
  <c r="O1291" i="8" s="1"/>
  <c r="O1292" i="8" s="1"/>
  <c r="O1293" i="8" s="1"/>
  <c r="O1294" i="8" s="1"/>
  <c r="O1295" i="8" s="1"/>
  <c r="O1296" i="8" s="1"/>
  <c r="O1297" i="8" s="1"/>
  <c r="O1298" i="8" s="1"/>
  <c r="O1299" i="8" s="1"/>
  <c r="O1300" i="8" s="1"/>
  <c r="O1301" i="8" s="1"/>
  <c r="O1302" i="8" s="1"/>
  <c r="O1303" i="8" s="1"/>
  <c r="O1304" i="8" s="1"/>
  <c r="O1305" i="8" s="1"/>
  <c r="O1306" i="8" s="1"/>
  <c r="O1307" i="8" s="1"/>
  <c r="O1308" i="8" s="1"/>
  <c r="O1309" i="8" s="1"/>
  <c r="O1310" i="8" s="1"/>
  <c r="O1311" i="8" s="1"/>
  <c r="O1312" i="8" s="1"/>
  <c r="O1313" i="8" s="1"/>
  <c r="O1314" i="8" s="1"/>
  <c r="O1315" i="8" s="1"/>
  <c r="O1316" i="8" s="1"/>
  <c r="O1317" i="8" s="1"/>
  <c r="O1318" i="8" s="1"/>
  <c r="O1319" i="8" s="1"/>
  <c r="O1320" i="8" s="1"/>
  <c r="O1321" i="8" s="1"/>
  <c r="O1322" i="8" s="1"/>
  <c r="O1323" i="8" s="1"/>
  <c r="O1324" i="8" s="1"/>
  <c r="O1325" i="8" s="1"/>
  <c r="O1326" i="8" s="1"/>
  <c r="O1327" i="8" s="1"/>
  <c r="O1328" i="8" s="1"/>
  <c r="O1329" i="8" s="1"/>
  <c r="O1330" i="8" s="1"/>
  <c r="O1331" i="8" s="1"/>
  <c r="O1332" i="8" s="1"/>
  <c r="O1333" i="8" s="1"/>
  <c r="O1334" i="8" s="1"/>
  <c r="O1335" i="8" s="1"/>
  <c r="O1336" i="8" s="1"/>
  <c r="O1337" i="8" s="1"/>
  <c r="O1338" i="8" s="1"/>
  <c r="O1339" i="8" s="1"/>
  <c r="O1340" i="8" s="1"/>
  <c r="O1341" i="8" s="1"/>
  <c r="O1342" i="8" s="1"/>
  <c r="O1343" i="8" s="1"/>
  <c r="O1344" i="8" s="1"/>
  <c r="O1345" i="8" s="1"/>
  <c r="O1346" i="8" s="1"/>
  <c r="O1347" i="8" s="1"/>
  <c r="O1348" i="8" s="1"/>
  <c r="O1349" i="8" s="1"/>
  <c r="O1350" i="8" s="1"/>
  <c r="O1351" i="8" s="1"/>
  <c r="O1352" i="8" s="1"/>
  <c r="O1353" i="8" s="1"/>
  <c r="O1354" i="8" s="1"/>
  <c r="O1355" i="8" s="1"/>
  <c r="O1356" i="8" s="1"/>
  <c r="O1357" i="8" s="1"/>
  <c r="O1358" i="8" s="1"/>
  <c r="O1359" i="8" s="1"/>
  <c r="O1360" i="8" s="1"/>
  <c r="O1361" i="8" s="1"/>
  <c r="O1362" i="8" s="1"/>
  <c r="O1363" i="8" s="1"/>
  <c r="O1364" i="8" s="1"/>
  <c r="O1365" i="8" s="1"/>
  <c r="O1366" i="8" s="1"/>
  <c r="O1367" i="8" s="1"/>
  <c r="O1368" i="8" s="1"/>
  <c r="O1369" i="8" s="1"/>
  <c r="O1370" i="8" s="1"/>
  <c r="O1371" i="8" s="1"/>
  <c r="O1372" i="8" s="1"/>
  <c r="O1373" i="8" s="1"/>
  <c r="O1374" i="8" s="1"/>
  <c r="O1375" i="8" s="1"/>
  <c r="O1376" i="8" s="1"/>
  <c r="O1377" i="8" s="1"/>
  <c r="O1378" i="8" s="1"/>
  <c r="O1379" i="8" s="1"/>
  <c r="O1380" i="8" s="1"/>
  <c r="O1381" i="8" s="1"/>
  <c r="O1382" i="8" s="1"/>
  <c r="O1383" i="8" s="1"/>
  <c r="O1384" i="8" s="1"/>
  <c r="O1385" i="8" s="1"/>
  <c r="O1386" i="8" s="1"/>
  <c r="O1387" i="8" s="1"/>
  <c r="O1388" i="8" s="1"/>
  <c r="O1389" i="8" s="1"/>
  <c r="O1390" i="8" s="1"/>
  <c r="O1391" i="8" s="1"/>
  <c r="O1392" i="8" s="1"/>
  <c r="O1393" i="8" s="1"/>
  <c r="O1394" i="8" s="1"/>
  <c r="O1395" i="8" s="1"/>
  <c r="O1396" i="8" s="1"/>
  <c r="O1397" i="8" s="1"/>
  <c r="O1398" i="8" s="1"/>
  <c r="O1399" i="8" s="1"/>
  <c r="O1400" i="8" s="1"/>
  <c r="O1401" i="8" s="1"/>
  <c r="O1402" i="8" s="1"/>
  <c r="O1403" i="8" s="1"/>
  <c r="O1404" i="8" s="1"/>
  <c r="O1405" i="8" s="1"/>
  <c r="O1406" i="8" s="1"/>
  <c r="O1407" i="8" s="1"/>
  <c r="O1408" i="8" s="1"/>
  <c r="O1409" i="8" s="1"/>
  <c r="O1410" i="8" s="1"/>
  <c r="O1411" i="8" s="1"/>
  <c r="O1412" i="8" s="1"/>
  <c r="O1413" i="8" s="1"/>
  <c r="O1414" i="8" s="1"/>
  <c r="O1415" i="8" s="1"/>
  <c r="O1416" i="8" s="1"/>
  <c r="O1417" i="8" s="1"/>
  <c r="O1418" i="8" s="1"/>
  <c r="O1419" i="8" s="1"/>
  <c r="O1420" i="8" s="1"/>
  <c r="O1421" i="8" s="1"/>
  <c r="O1422" i="8" s="1"/>
  <c r="O1423" i="8" s="1"/>
  <c r="O1424" i="8" s="1"/>
  <c r="O1425" i="8" s="1"/>
  <c r="O1426" i="8" s="1"/>
  <c r="O1427" i="8" s="1"/>
  <c r="O1428" i="8" s="1"/>
  <c r="O1429" i="8" s="1"/>
  <c r="O1430" i="8" s="1"/>
  <c r="O1431" i="8" s="1"/>
  <c r="O1432" i="8" s="1"/>
  <c r="O1433" i="8" s="1"/>
  <c r="O1434" i="8" s="1"/>
  <c r="O1435" i="8" s="1"/>
  <c r="O1436" i="8" s="1"/>
  <c r="O1437" i="8" s="1"/>
  <c r="O1438" i="8" s="1"/>
  <c r="O1439" i="8" s="1"/>
  <c r="O1440" i="8" s="1"/>
  <c r="O1441" i="8" s="1"/>
  <c r="O1442" i="8" s="1"/>
  <c r="O1443" i="8" s="1"/>
  <c r="O1444" i="8" s="1"/>
  <c r="O1445" i="8" s="1"/>
  <c r="O1446" i="8" s="1"/>
  <c r="O1447" i="8" s="1"/>
  <c r="O1448" i="8" s="1"/>
  <c r="O1449" i="8" s="1"/>
  <c r="O1450" i="8" s="1"/>
  <c r="O1451" i="8" s="1"/>
  <c r="O1452" i="8" s="1"/>
  <c r="O1453" i="8" s="1"/>
  <c r="O1454" i="8" s="1"/>
  <c r="O1455" i="8" s="1"/>
  <c r="O1456" i="8" s="1"/>
  <c r="O1457" i="8" s="1"/>
  <c r="O1458" i="8" s="1"/>
  <c r="O1459" i="8" s="1"/>
  <c r="O1460" i="8" s="1"/>
  <c r="O1461" i="8" s="1"/>
  <c r="O1462" i="8" s="1"/>
  <c r="O1463" i="8" s="1"/>
  <c r="O1464" i="8" s="1"/>
  <c r="O1465" i="8" s="1"/>
  <c r="O1466" i="8" s="1"/>
  <c r="O1467" i="8" s="1"/>
  <c r="O1468" i="8" s="1"/>
  <c r="O1469" i="8" s="1"/>
  <c r="O1470" i="8" s="1"/>
  <c r="O1471" i="8" s="1"/>
  <c r="O1472" i="8" s="1"/>
  <c r="O1473" i="8" s="1"/>
  <c r="O1474" i="8" s="1"/>
  <c r="O1475" i="8" s="1"/>
  <c r="O1476" i="8" s="1"/>
  <c r="O1477" i="8" s="1"/>
  <c r="O1478" i="8" s="1"/>
  <c r="O1479" i="8" s="1"/>
  <c r="O1480" i="8" s="1"/>
  <c r="O1481" i="8" s="1"/>
  <c r="O1482" i="8" s="1"/>
  <c r="O1483" i="8" s="1"/>
  <c r="O1484" i="8" s="1"/>
  <c r="O1485" i="8" s="1"/>
  <c r="O1486" i="8" s="1"/>
  <c r="O1487" i="8" s="1"/>
  <c r="O1488" i="8" s="1"/>
  <c r="O1489" i="8" s="1"/>
  <c r="O1490" i="8" s="1"/>
  <c r="O1491" i="8" s="1"/>
  <c r="O1492" i="8" s="1"/>
  <c r="O1493" i="8" s="1"/>
  <c r="O1494" i="8" s="1"/>
  <c r="O1495" i="8" s="1"/>
  <c r="O1496" i="8" s="1"/>
  <c r="O1497" i="8" s="1"/>
  <c r="O1498" i="8" s="1"/>
  <c r="O1499" i="8" s="1"/>
  <c r="O1500" i="8" s="1"/>
  <c r="O1501" i="8" s="1"/>
  <c r="O1502" i="8" s="1"/>
  <c r="O1503" i="8" s="1"/>
  <c r="O1504" i="8" s="1"/>
  <c r="O1505" i="8" s="1"/>
  <c r="O1506" i="8" s="1"/>
  <c r="O1507" i="8" s="1"/>
  <c r="O1508" i="8" s="1"/>
  <c r="O1509" i="8" s="1"/>
  <c r="O1510" i="8" s="1"/>
  <c r="O1511" i="8" s="1"/>
  <c r="O1512" i="8" s="1"/>
  <c r="O1513" i="8" s="1"/>
  <c r="O1514" i="8" s="1"/>
  <c r="O1515" i="8" s="1"/>
  <c r="O1516" i="8" s="1"/>
  <c r="O1517" i="8" s="1"/>
  <c r="O1518" i="8" s="1"/>
  <c r="O1519" i="8" s="1"/>
  <c r="O1520" i="8" s="1"/>
  <c r="O1521" i="8" s="1"/>
  <c r="O1522" i="8" s="1"/>
  <c r="O1523" i="8" s="1"/>
  <c r="O1524" i="8" s="1"/>
  <c r="O1525" i="8" s="1"/>
  <c r="O1526" i="8" s="1"/>
  <c r="O1527" i="8" s="1"/>
  <c r="O1528" i="8" s="1"/>
  <c r="O1529" i="8" s="1"/>
  <c r="O1530" i="8" s="1"/>
  <c r="O1531" i="8" s="1"/>
  <c r="O1532" i="8" s="1"/>
  <c r="O1533" i="8" s="1"/>
  <c r="O1534" i="8" s="1"/>
  <c r="O1535" i="8" s="1"/>
  <c r="O1536" i="8" s="1"/>
  <c r="O1537" i="8" s="1"/>
  <c r="O1538" i="8" s="1"/>
  <c r="O1539" i="8" s="1"/>
  <c r="O1540" i="8" s="1"/>
  <c r="O1541" i="8" s="1"/>
  <c r="O1542" i="8" s="1"/>
  <c r="O1543" i="8" s="1"/>
  <c r="O1544" i="8" s="1"/>
  <c r="O1545" i="8" s="1"/>
  <c r="O1546" i="8" s="1"/>
  <c r="O1547" i="8" s="1"/>
  <c r="O1548" i="8" s="1"/>
  <c r="O1549" i="8" s="1"/>
  <c r="O1550" i="8" s="1"/>
  <c r="O1551" i="8" s="1"/>
  <c r="O1552" i="8" s="1"/>
  <c r="O1553" i="8" s="1"/>
  <c r="O1554" i="8" s="1"/>
  <c r="O1555" i="8" s="1"/>
  <c r="O1556" i="8" s="1"/>
  <c r="O1557" i="8" s="1"/>
  <c r="O1558" i="8" s="1"/>
  <c r="O1559" i="8" s="1"/>
  <c r="O1560" i="8" s="1"/>
  <c r="O1561" i="8" s="1"/>
  <c r="O1562" i="8" s="1"/>
  <c r="O1563" i="8" s="1"/>
  <c r="O1564" i="8" s="1"/>
  <c r="O1565" i="8" s="1"/>
  <c r="O1566" i="8" s="1"/>
  <c r="O1567" i="8" s="1"/>
  <c r="O1568" i="8" s="1"/>
  <c r="O1569" i="8" s="1"/>
  <c r="O1570" i="8" s="1"/>
  <c r="O1571" i="8" s="1"/>
  <c r="O1572" i="8" s="1"/>
  <c r="O1573" i="8" s="1"/>
  <c r="O1574" i="8" s="1"/>
  <c r="O1575" i="8" s="1"/>
  <c r="O1576" i="8" s="1"/>
  <c r="O1577" i="8" s="1"/>
  <c r="O1578" i="8" s="1"/>
  <c r="O1579" i="8" s="1"/>
  <c r="O1580" i="8" s="1"/>
  <c r="O1581" i="8" s="1"/>
  <c r="O1582" i="8" s="1"/>
  <c r="O1583" i="8" s="1"/>
  <c r="O1584" i="8" s="1"/>
  <c r="O1585" i="8" s="1"/>
  <c r="O1586" i="8" s="1"/>
  <c r="O1587" i="8" s="1"/>
  <c r="O1588" i="8" s="1"/>
  <c r="O1589" i="8" s="1"/>
  <c r="O1590" i="8" s="1"/>
  <c r="O1591" i="8" s="1"/>
  <c r="O1592" i="8" s="1"/>
  <c r="O1593" i="8" s="1"/>
  <c r="O1594" i="8" s="1"/>
  <c r="O1595" i="8" s="1"/>
  <c r="O1596" i="8" s="1"/>
  <c r="O1597" i="8" s="1"/>
  <c r="O1598" i="8" s="1"/>
  <c r="O1599" i="8" s="1"/>
  <c r="O1600" i="8" s="1"/>
  <c r="O1601" i="8" s="1"/>
  <c r="O1602" i="8" s="1"/>
  <c r="O1603" i="8" s="1"/>
  <c r="O1604" i="8" s="1"/>
  <c r="O1605" i="8" s="1"/>
  <c r="O1606" i="8" s="1"/>
  <c r="O1607" i="8" s="1"/>
  <c r="O1608" i="8" s="1"/>
  <c r="O1609" i="8" s="1"/>
  <c r="O1610" i="8" s="1"/>
  <c r="O1611" i="8" s="1"/>
  <c r="O1612" i="8" s="1"/>
  <c r="O1613" i="8" s="1"/>
  <c r="O1614" i="8" s="1"/>
  <c r="O1615" i="8" s="1"/>
  <c r="O1616" i="8" s="1"/>
  <c r="O1617" i="8" s="1"/>
  <c r="O1618" i="8" s="1"/>
  <c r="O1619" i="8" s="1"/>
  <c r="O1620" i="8" s="1"/>
  <c r="O1621" i="8" s="1"/>
  <c r="O1622" i="8" s="1"/>
  <c r="O1623" i="8" s="1"/>
  <c r="O1624" i="8" s="1"/>
  <c r="O1625" i="8" s="1"/>
  <c r="O1626" i="8" s="1"/>
  <c r="O1627" i="8" s="1"/>
  <c r="O1628" i="8" s="1"/>
  <c r="O1629" i="8" s="1"/>
  <c r="O1630" i="8" s="1"/>
  <c r="O1631" i="8" s="1"/>
  <c r="O1632" i="8" s="1"/>
  <c r="O1633" i="8" s="1"/>
  <c r="O1634" i="8" s="1"/>
  <c r="O1635" i="8" s="1"/>
  <c r="O1636" i="8" s="1"/>
  <c r="O1637" i="8" s="1"/>
  <c r="O1638" i="8" s="1"/>
  <c r="O1639" i="8" s="1"/>
  <c r="O1640" i="8" s="1"/>
  <c r="O1641" i="8" s="1"/>
  <c r="O1642" i="8" s="1"/>
  <c r="O1643" i="8" s="1"/>
  <c r="O1644" i="8" s="1"/>
  <c r="O1645" i="8" s="1"/>
  <c r="O1646" i="8" s="1"/>
  <c r="O1647" i="8" s="1"/>
  <c r="O1648" i="8" s="1"/>
  <c r="O1649" i="8" s="1"/>
  <c r="O1650" i="8" s="1"/>
  <c r="O1651" i="8" s="1"/>
  <c r="O1652" i="8" s="1"/>
  <c r="O1653" i="8" s="1"/>
  <c r="O1654" i="8" s="1"/>
  <c r="O1655" i="8" s="1"/>
  <c r="O1656" i="8" s="1"/>
  <c r="O1657" i="8" s="1"/>
  <c r="O1658" i="8" s="1"/>
  <c r="O1659" i="8" s="1"/>
  <c r="O1660" i="8" s="1"/>
  <c r="O1661" i="8" s="1"/>
  <c r="O1662" i="8" s="1"/>
  <c r="O1663" i="8" s="1"/>
  <c r="O1664" i="8" s="1"/>
  <c r="O1665" i="8" s="1"/>
  <c r="O1666" i="8" s="1"/>
  <c r="O1667" i="8" s="1"/>
  <c r="O1668" i="8" s="1"/>
  <c r="O1669" i="8" s="1"/>
  <c r="O1670" i="8" s="1"/>
  <c r="O1671" i="8" s="1"/>
  <c r="O1672" i="8" s="1"/>
  <c r="O1673" i="8" s="1"/>
  <c r="O1674" i="8" s="1"/>
  <c r="O1675" i="8" s="1"/>
  <c r="O1676" i="8" s="1"/>
  <c r="O1677" i="8" s="1"/>
  <c r="O1678" i="8" s="1"/>
  <c r="O1679" i="8" s="1"/>
  <c r="O1680" i="8" s="1"/>
  <c r="O1681" i="8" s="1"/>
  <c r="O1682" i="8" s="1"/>
  <c r="O1683" i="8" s="1"/>
  <c r="O1684" i="8" s="1"/>
  <c r="O1685" i="8" s="1"/>
  <c r="O1686" i="8" s="1"/>
  <c r="O1687" i="8" s="1"/>
  <c r="O1688" i="8" s="1"/>
  <c r="O1689" i="8" s="1"/>
  <c r="O1690" i="8" s="1"/>
  <c r="O1691" i="8" s="1"/>
  <c r="O1692" i="8" s="1"/>
  <c r="O1693" i="8" s="1"/>
  <c r="O1694" i="8" s="1"/>
  <c r="O1695" i="8" s="1"/>
  <c r="O1696" i="8" s="1"/>
  <c r="O1697" i="8" s="1"/>
  <c r="O1698" i="8" s="1"/>
  <c r="O1699" i="8" s="1"/>
  <c r="O1700" i="8" s="1"/>
  <c r="O1701" i="8" s="1"/>
  <c r="O1702" i="8" s="1"/>
  <c r="O1703" i="8" s="1"/>
  <c r="O1704" i="8" s="1"/>
  <c r="O1705" i="8" s="1"/>
  <c r="O1706" i="8" s="1"/>
  <c r="O1707" i="8" s="1"/>
  <c r="O1708" i="8" s="1"/>
  <c r="O1709" i="8" s="1"/>
  <c r="O1710" i="8" s="1"/>
  <c r="O1711" i="8" s="1"/>
  <c r="O1712" i="8" s="1"/>
  <c r="O1713" i="8" s="1"/>
  <c r="O1714" i="8" s="1"/>
  <c r="O1715" i="8" s="1"/>
  <c r="O1716" i="8" s="1"/>
  <c r="O1717" i="8" s="1"/>
  <c r="O1718" i="8" s="1"/>
  <c r="O1719" i="8" s="1"/>
  <c r="O1720" i="8" s="1"/>
  <c r="O1721" i="8" s="1"/>
  <c r="O1722" i="8" s="1"/>
  <c r="O1723" i="8" s="1"/>
  <c r="O1724" i="8" s="1"/>
  <c r="O1725" i="8" s="1"/>
  <c r="O1726" i="8" s="1"/>
  <c r="O1727" i="8" s="1"/>
  <c r="O1728" i="8" s="1"/>
  <c r="O1729" i="8" s="1"/>
  <c r="O1730" i="8" s="1"/>
  <c r="O1731" i="8" s="1"/>
  <c r="O1732" i="8" s="1"/>
  <c r="O1733" i="8" s="1"/>
  <c r="O1734" i="8" s="1"/>
  <c r="O1735" i="8" s="1"/>
  <c r="O1736" i="8" s="1"/>
  <c r="O1737" i="8" s="1"/>
  <c r="O1738" i="8" s="1"/>
  <c r="O1739" i="8" s="1"/>
  <c r="O1740" i="8" s="1"/>
  <c r="O1741" i="8" s="1"/>
  <c r="O1742" i="8" s="1"/>
  <c r="O1743" i="8" s="1"/>
  <c r="O1744" i="8" s="1"/>
  <c r="O1745" i="8" s="1"/>
  <c r="O1746" i="8" s="1"/>
  <c r="O1747" i="8" s="1"/>
  <c r="O1748" i="8" s="1"/>
  <c r="O1749" i="8" s="1"/>
  <c r="O1750" i="8" s="1"/>
  <c r="O1751" i="8" s="1"/>
  <c r="O1752" i="8" s="1"/>
  <c r="O1753" i="8" s="1"/>
  <c r="O1754" i="8" s="1"/>
  <c r="O1755" i="8" s="1"/>
  <c r="O1756" i="8" s="1"/>
  <c r="O1757" i="8" s="1"/>
  <c r="O1758" i="8" s="1"/>
  <c r="O1759" i="8" s="1"/>
  <c r="O1760" i="8" s="1"/>
  <c r="O1761" i="8" s="1"/>
  <c r="O1762" i="8" s="1"/>
  <c r="O1763" i="8" s="1"/>
  <c r="O1764" i="8" s="1"/>
  <c r="O1765" i="8" s="1"/>
  <c r="O1766" i="8" s="1"/>
  <c r="O1767" i="8" s="1"/>
  <c r="O1768" i="8" s="1"/>
  <c r="O1769" i="8" s="1"/>
  <c r="O1770" i="8" s="1"/>
  <c r="O1771" i="8" s="1"/>
  <c r="O1772" i="8" s="1"/>
  <c r="O1773" i="8" s="1"/>
  <c r="O1774" i="8" s="1"/>
  <c r="O1775" i="8" s="1"/>
  <c r="O1776" i="8" s="1"/>
  <c r="O1777" i="8" s="1"/>
  <c r="O1778" i="8" s="1"/>
  <c r="O1779" i="8" s="1"/>
  <c r="O1780" i="8" s="1"/>
  <c r="O1781" i="8" s="1"/>
  <c r="O1782" i="8" s="1"/>
  <c r="O1783" i="8" s="1"/>
  <c r="O1784" i="8" s="1"/>
  <c r="O1785" i="8" s="1"/>
  <c r="O1786" i="8" s="1"/>
  <c r="O1787" i="8" s="1"/>
  <c r="O1788" i="8" s="1"/>
  <c r="O1789" i="8" s="1"/>
  <c r="O1790" i="8" s="1"/>
  <c r="O1791" i="8" s="1"/>
  <c r="O1792" i="8" s="1"/>
  <c r="O1793" i="8" s="1"/>
  <c r="O1794" i="8" s="1"/>
  <c r="O1795" i="8" s="1"/>
  <c r="O1796" i="8" s="1"/>
  <c r="O1797" i="8" s="1"/>
  <c r="O1798" i="8" s="1"/>
  <c r="O1799" i="8" s="1"/>
  <c r="O1800" i="8" s="1"/>
  <c r="O1801" i="8" s="1"/>
  <c r="O1802" i="8" s="1"/>
  <c r="O1803" i="8" s="1"/>
  <c r="O1804" i="8" s="1"/>
  <c r="O1805" i="8" s="1"/>
  <c r="O1806" i="8" s="1"/>
  <c r="O1807" i="8" s="1"/>
  <c r="O1808" i="8" s="1"/>
  <c r="O1809" i="8" s="1"/>
  <c r="O1810" i="8" s="1"/>
  <c r="O1811" i="8" s="1"/>
  <c r="O1812" i="8" s="1"/>
  <c r="O1813" i="8" s="1"/>
  <c r="O1814" i="8" s="1"/>
  <c r="O1815" i="8" s="1"/>
  <c r="O1816" i="8" s="1"/>
  <c r="O1817" i="8" s="1"/>
  <c r="O1818" i="8" s="1"/>
  <c r="O1819" i="8" s="1"/>
  <c r="O1820" i="8" s="1"/>
  <c r="O1821" i="8" s="1"/>
  <c r="O1822" i="8" s="1"/>
  <c r="O1823" i="8" s="1"/>
  <c r="O1824" i="8" s="1"/>
  <c r="O1825" i="8" s="1"/>
  <c r="O1826" i="8" s="1"/>
  <c r="O1827" i="8" s="1"/>
  <c r="O1828" i="8" s="1"/>
  <c r="O1829" i="8" s="1"/>
  <c r="O1830" i="8" s="1"/>
  <c r="O1831" i="8" s="1"/>
  <c r="O1832" i="8" s="1"/>
  <c r="O1833" i="8" s="1"/>
  <c r="O1834" i="8" s="1"/>
  <c r="O1835" i="8" s="1"/>
  <c r="O1836" i="8" s="1"/>
  <c r="O1837" i="8" s="1"/>
  <c r="O1838" i="8" s="1"/>
  <c r="O1839" i="8" s="1"/>
  <c r="O1840" i="8" s="1"/>
  <c r="O1841" i="8" s="1"/>
  <c r="O1842" i="8" s="1"/>
  <c r="O1843" i="8" s="1"/>
  <c r="O1844" i="8" s="1"/>
  <c r="O1845" i="8" s="1"/>
  <c r="O1846" i="8" s="1"/>
  <c r="O1847" i="8" s="1"/>
  <c r="O1848" i="8" s="1"/>
  <c r="O1849" i="8" s="1"/>
  <c r="O1850" i="8" s="1"/>
  <c r="O1851" i="8" s="1"/>
  <c r="O1852" i="8" s="1"/>
  <c r="O1853" i="8" s="1"/>
  <c r="O1854" i="8" s="1"/>
  <c r="O1855" i="8" s="1"/>
  <c r="O1856" i="8" s="1"/>
  <c r="O1857" i="8" s="1"/>
  <c r="O1858" i="8" s="1"/>
  <c r="O1859" i="8" s="1"/>
  <c r="O1860" i="8" s="1"/>
  <c r="O1861" i="8" s="1"/>
  <c r="O1862" i="8" s="1"/>
  <c r="O1863" i="8" s="1"/>
  <c r="O1864" i="8" s="1"/>
  <c r="O1865" i="8" s="1"/>
  <c r="O1866" i="8" s="1"/>
  <c r="O1867" i="8" s="1"/>
  <c r="O1868" i="8" s="1"/>
  <c r="O1869" i="8" s="1"/>
  <c r="O1870" i="8" s="1"/>
  <c r="O1871" i="8" s="1"/>
  <c r="O1872" i="8" s="1"/>
  <c r="O1873" i="8" s="1"/>
  <c r="O1874" i="8" s="1"/>
  <c r="O1875" i="8" s="1"/>
  <c r="O1876" i="8" s="1"/>
  <c r="O1877" i="8" s="1"/>
  <c r="O1878" i="8" s="1"/>
  <c r="O1879" i="8" s="1"/>
  <c r="O1880" i="8" s="1"/>
  <c r="O1881" i="8" s="1"/>
  <c r="O1882" i="8" s="1"/>
  <c r="O1883" i="8" s="1"/>
  <c r="O1884" i="8" s="1"/>
  <c r="O1885" i="8" s="1"/>
  <c r="O1886" i="8" s="1"/>
  <c r="O1887" i="8" s="1"/>
  <c r="O1888" i="8" s="1"/>
  <c r="O1889" i="8" s="1"/>
  <c r="O1890" i="8" s="1"/>
  <c r="O1891" i="8" s="1"/>
  <c r="O1892" i="8" s="1"/>
  <c r="O1893" i="8" s="1"/>
  <c r="O1894" i="8" s="1"/>
  <c r="O1895" i="8" s="1"/>
  <c r="O1896" i="8" s="1"/>
  <c r="O1897" i="8" s="1"/>
  <c r="O1898" i="8" s="1"/>
  <c r="O1899" i="8" s="1"/>
  <c r="O1900" i="8" s="1"/>
  <c r="O1901" i="8" s="1"/>
  <c r="O1902" i="8" s="1"/>
  <c r="O1903" i="8" s="1"/>
  <c r="O1904" i="8" s="1"/>
  <c r="O1905" i="8" s="1"/>
  <c r="O1906" i="8" s="1"/>
  <c r="O1907" i="8" s="1"/>
  <c r="O1908" i="8" s="1"/>
  <c r="O1909" i="8" s="1"/>
  <c r="O1910" i="8" s="1"/>
  <c r="O1911" i="8" s="1"/>
  <c r="O1912" i="8" s="1"/>
  <c r="O1913" i="8" s="1"/>
  <c r="O1914" i="8" s="1"/>
  <c r="O1915" i="8" s="1"/>
  <c r="O1916" i="8" s="1"/>
  <c r="O1917" i="8" s="1"/>
  <c r="O1918" i="8" s="1"/>
  <c r="O1919" i="8" s="1"/>
  <c r="O1920" i="8" s="1"/>
  <c r="O1921" i="8" s="1"/>
  <c r="O1922" i="8" s="1"/>
  <c r="O1923" i="8" s="1"/>
  <c r="O1924" i="8" s="1"/>
  <c r="O1925" i="8" s="1"/>
  <c r="O1926" i="8" s="1"/>
  <c r="O1927" i="8" s="1"/>
  <c r="O1928" i="8" s="1"/>
  <c r="O1929" i="8" s="1"/>
  <c r="O1930" i="8" s="1"/>
  <c r="O1931" i="8" s="1"/>
  <c r="O1932" i="8" s="1"/>
  <c r="O1933" i="8" s="1"/>
  <c r="O1934" i="8" s="1"/>
  <c r="O1935" i="8" s="1"/>
  <c r="O1936" i="8" s="1"/>
  <c r="O1937" i="8" s="1"/>
  <c r="O1938" i="8" s="1"/>
  <c r="O1939" i="8" s="1"/>
  <c r="O1940" i="8" s="1"/>
  <c r="O1941" i="8" s="1"/>
  <c r="O1942" i="8" s="1"/>
  <c r="O1943" i="8" s="1"/>
  <c r="O1944" i="8" s="1"/>
  <c r="O1945" i="8" s="1"/>
  <c r="O1946" i="8" s="1"/>
  <c r="O1947" i="8" s="1"/>
  <c r="O1948" i="8" s="1"/>
  <c r="O1949" i="8" s="1"/>
  <c r="O1950" i="8" s="1"/>
  <c r="O1951" i="8" s="1"/>
  <c r="O1952" i="8" s="1"/>
  <c r="O1953" i="8" s="1"/>
  <c r="O1954" i="8" s="1"/>
  <c r="O1955" i="8" s="1"/>
  <c r="O1956" i="8" s="1"/>
  <c r="O1957" i="8" s="1"/>
  <c r="O1958" i="8" s="1"/>
  <c r="O1959" i="8" s="1"/>
  <c r="O1960" i="8" s="1"/>
  <c r="O1961" i="8" s="1"/>
  <c r="O1962" i="8" s="1"/>
  <c r="O1963" i="8" s="1"/>
  <c r="O1964" i="8" s="1"/>
  <c r="O1965" i="8" s="1"/>
  <c r="O1966" i="8" s="1"/>
  <c r="O1967" i="8" s="1"/>
  <c r="O1968" i="8" s="1"/>
  <c r="O1969" i="8" s="1"/>
  <c r="O1970" i="8" s="1"/>
  <c r="O1971" i="8" s="1"/>
  <c r="O1972" i="8" s="1"/>
  <c r="O1973" i="8" s="1"/>
  <c r="O1974" i="8" s="1"/>
  <c r="O1975" i="8" s="1"/>
  <c r="O1976" i="8" s="1"/>
  <c r="O1977" i="8" s="1"/>
  <c r="O1978" i="8" s="1"/>
  <c r="O1979" i="8" s="1"/>
  <c r="O1980" i="8" s="1"/>
  <c r="O1981" i="8" s="1"/>
  <c r="O1982" i="8" s="1"/>
  <c r="O1983" i="8" s="1"/>
  <c r="O1984" i="8" s="1"/>
  <c r="O1985" i="8" s="1"/>
  <c r="O1986" i="8" s="1"/>
  <c r="O1987" i="8" s="1"/>
  <c r="O1988" i="8" s="1"/>
  <c r="O1989" i="8" s="1"/>
  <c r="O1990" i="8" s="1"/>
  <c r="O1991" i="8" s="1"/>
  <c r="O1992" i="8" s="1"/>
  <c r="O1993" i="8" s="1"/>
  <c r="O1994" i="8" s="1"/>
  <c r="O1995" i="8" s="1"/>
  <c r="O1996" i="8" s="1"/>
  <c r="O1997" i="8" s="1"/>
  <c r="O1998" i="8" s="1"/>
  <c r="O1999" i="8" s="1"/>
  <c r="O2000" i="8" s="1"/>
  <c r="O2001" i="8" s="1"/>
  <c r="O2002" i="8" s="1"/>
  <c r="O2003" i="8" s="1"/>
  <c r="O2004" i="8" s="1"/>
  <c r="O2005" i="8" s="1"/>
  <c r="O2006" i="8" s="1"/>
  <c r="O2007" i="8" s="1"/>
  <c r="O2008" i="8" s="1"/>
  <c r="O2009" i="8" s="1"/>
  <c r="O2010" i="8" s="1"/>
  <c r="O2011" i="8" s="1"/>
  <c r="O2012" i="8" s="1"/>
  <c r="O2013" i="8" s="1"/>
  <c r="O2014" i="8" s="1"/>
  <c r="O2015" i="8" s="1"/>
  <c r="O2016" i="8" s="1"/>
  <c r="O2017" i="8" s="1"/>
  <c r="O2018" i="8" s="1"/>
  <c r="O2019" i="8" s="1"/>
  <c r="O2020" i="8" s="1"/>
  <c r="O2021" i="8" s="1"/>
  <c r="O2022" i="8" s="1"/>
  <c r="O2023" i="8" s="1"/>
  <c r="O2024" i="8" s="1"/>
  <c r="O2025" i="8" s="1"/>
  <c r="O2026" i="8" s="1"/>
  <c r="O2027" i="8" s="1"/>
  <c r="O2028" i="8" s="1"/>
  <c r="O2029" i="8" s="1"/>
  <c r="O2030" i="8" s="1"/>
  <c r="O2031" i="8" s="1"/>
  <c r="O2032" i="8" s="1"/>
  <c r="O2033" i="8" s="1"/>
  <c r="O2034" i="8" s="1"/>
  <c r="O2035" i="8" s="1"/>
  <c r="O2036" i="8" s="1"/>
  <c r="O2037" i="8" s="1"/>
  <c r="O2038" i="8" s="1"/>
  <c r="O2039" i="8" s="1"/>
  <c r="O2040" i="8" s="1"/>
  <c r="O2041" i="8" s="1"/>
  <c r="O2042" i="8" s="1"/>
  <c r="O2043" i="8" s="1"/>
  <c r="O2044" i="8" s="1"/>
  <c r="O2045" i="8" s="1"/>
  <c r="O2046" i="8" s="1"/>
  <c r="O2047" i="8" s="1"/>
  <c r="O2048" i="8" s="1"/>
  <c r="O2049" i="8" s="1"/>
  <c r="O2050" i="8" s="1"/>
  <c r="O2051" i="8" s="1"/>
  <c r="O2052" i="8" s="1"/>
  <c r="O2053" i="8" s="1"/>
  <c r="O2054" i="8" s="1"/>
  <c r="O2055" i="8" s="1"/>
  <c r="O2056" i="8" s="1"/>
  <c r="O2057" i="8" s="1"/>
  <c r="O2058" i="8" s="1"/>
  <c r="O2059" i="8" s="1"/>
  <c r="O2060" i="8" s="1"/>
  <c r="O2061" i="8" s="1"/>
  <c r="O2062" i="8" s="1"/>
  <c r="O2063" i="8" s="1"/>
  <c r="O2064" i="8" s="1"/>
  <c r="O2065" i="8" s="1"/>
  <c r="O2066" i="8" s="1"/>
  <c r="O2067" i="8" s="1"/>
  <c r="O2068" i="8" s="1"/>
  <c r="O2069" i="8" s="1"/>
  <c r="O2070" i="8" s="1"/>
  <c r="O2071" i="8" s="1"/>
  <c r="O2072" i="8" s="1"/>
  <c r="O2073" i="8" s="1"/>
  <c r="O2074" i="8" s="1"/>
  <c r="O2075" i="8" s="1"/>
  <c r="O2076" i="8" s="1"/>
  <c r="O2077" i="8" s="1"/>
  <c r="O2078" i="8" s="1"/>
  <c r="O2079" i="8" s="1"/>
  <c r="O2080" i="8" s="1"/>
  <c r="O2081" i="8" s="1"/>
  <c r="O2082" i="8" s="1"/>
  <c r="O2083" i="8" s="1"/>
  <c r="O2084" i="8" s="1"/>
  <c r="O2085" i="8" s="1"/>
  <c r="O2086" i="8" s="1"/>
  <c r="O2087" i="8" s="1"/>
  <c r="O2088" i="8" s="1"/>
  <c r="O2089" i="8" s="1"/>
  <c r="O2090" i="8" s="1"/>
  <c r="O2091" i="8" s="1"/>
  <c r="O2092" i="8" s="1"/>
  <c r="O2093" i="8" s="1"/>
  <c r="O2094" i="8" s="1"/>
  <c r="O2095" i="8" s="1"/>
  <c r="O2096" i="8" s="1"/>
  <c r="O2097" i="8" s="1"/>
  <c r="O2098" i="8" s="1"/>
  <c r="O2099" i="8" s="1"/>
  <c r="O2100" i="8" s="1"/>
  <c r="O2101" i="8" s="1"/>
  <c r="O2102" i="8" s="1"/>
  <c r="O2103" i="8" s="1"/>
  <c r="O2104" i="8" s="1"/>
  <c r="O2105" i="8" s="1"/>
  <c r="O2106" i="8" s="1"/>
  <c r="O2107" i="8" s="1"/>
  <c r="O2108" i="8" s="1"/>
  <c r="O2109" i="8" s="1"/>
  <c r="O2110" i="8" s="1"/>
  <c r="O2111" i="8" s="1"/>
  <c r="O2112" i="8" s="1"/>
  <c r="O2113" i="8" s="1"/>
  <c r="O2114" i="8" s="1"/>
  <c r="O2115" i="8" s="1"/>
  <c r="O2116" i="8" s="1"/>
  <c r="O2117" i="8" s="1"/>
  <c r="O2118" i="8" s="1"/>
  <c r="O2119" i="8" s="1"/>
  <c r="O2120" i="8" s="1"/>
  <c r="O2121" i="8" s="1"/>
  <c r="O2122" i="8" s="1"/>
  <c r="O2123" i="8" s="1"/>
  <c r="O2124" i="8" s="1"/>
  <c r="O2125" i="8" s="1"/>
  <c r="O2126" i="8" s="1"/>
  <c r="O2127" i="8" s="1"/>
  <c r="O2128" i="8" s="1"/>
  <c r="O2129" i="8" s="1"/>
  <c r="O2130" i="8" s="1"/>
  <c r="O2131" i="8" s="1"/>
  <c r="O2132" i="8" s="1"/>
  <c r="O2133" i="8" s="1"/>
  <c r="O2134" i="8" s="1"/>
  <c r="O2135" i="8" s="1"/>
  <c r="O2136" i="8" s="1"/>
  <c r="O2137" i="8" s="1"/>
  <c r="O2138" i="8" s="1"/>
  <c r="O2139" i="8" s="1"/>
  <c r="O2140" i="8" s="1"/>
  <c r="O2141" i="8" s="1"/>
  <c r="O2142" i="8" s="1"/>
  <c r="O2143" i="8" s="1"/>
  <c r="O2144" i="8" s="1"/>
  <c r="O2145" i="8" s="1"/>
  <c r="O2146" i="8" s="1"/>
  <c r="O2147" i="8" s="1"/>
  <c r="O2148" i="8" s="1"/>
  <c r="O2149" i="8" s="1"/>
  <c r="O2150" i="8" s="1"/>
  <c r="O2151" i="8" s="1"/>
  <c r="O2152" i="8" s="1"/>
  <c r="O2153" i="8" s="1"/>
  <c r="O2154" i="8" s="1"/>
  <c r="O2155" i="8" s="1"/>
  <c r="O2156" i="8" s="1"/>
  <c r="O2157" i="8" s="1"/>
  <c r="O2158" i="8" s="1"/>
  <c r="O2159" i="8" s="1"/>
  <c r="O2160" i="8" s="1"/>
  <c r="O2161" i="8" s="1"/>
  <c r="O2162" i="8" s="1"/>
  <c r="O2163" i="8" s="1"/>
  <c r="O2164" i="8" s="1"/>
  <c r="O2165" i="8" s="1"/>
  <c r="O2166" i="8" s="1"/>
  <c r="O2167" i="8" s="1"/>
  <c r="O2168" i="8" s="1"/>
  <c r="O2169" i="8" s="1"/>
  <c r="O2170" i="8" s="1"/>
  <c r="O2171" i="8" s="1"/>
  <c r="O2172" i="8" s="1"/>
  <c r="O2173" i="8" s="1"/>
  <c r="O2174" i="8" s="1"/>
  <c r="O2175" i="8" s="1"/>
  <c r="O2176" i="8" s="1"/>
  <c r="O2177" i="8" s="1"/>
  <c r="O2178" i="8" s="1"/>
  <c r="O2179" i="8" s="1"/>
  <c r="O899" i="8"/>
  <c r="O900" i="8" s="1"/>
  <c r="O901" i="8" s="1"/>
  <c r="O902" i="8" s="1"/>
  <c r="O903" i="8" s="1"/>
  <c r="O904" i="8" s="1"/>
  <c r="O905" i="8" s="1"/>
  <c r="O906" i="8" s="1"/>
  <c r="O907" i="8" s="1"/>
  <c r="O908" i="8" s="1"/>
  <c r="O909" i="8" s="1"/>
  <c r="O910" i="8" s="1"/>
  <c r="O911" i="8" s="1"/>
  <c r="O912" i="8" s="1"/>
  <c r="O913" i="8" s="1"/>
  <c r="O914" i="8" s="1"/>
  <c r="O915" i="8" s="1"/>
  <c r="O916" i="8" s="1"/>
  <c r="O917" i="8" s="1"/>
  <c r="O918" i="8" s="1"/>
  <c r="O919" i="8" s="1"/>
  <c r="O920" i="8" s="1"/>
  <c r="O921" i="8" s="1"/>
  <c r="O922" i="8" s="1"/>
  <c r="O923" i="8" s="1"/>
  <c r="O924" i="8" s="1"/>
  <c r="O925" i="8" s="1"/>
  <c r="O926" i="8" s="1"/>
  <c r="O927" i="8" s="1"/>
  <c r="O928" i="8" s="1"/>
  <c r="O929" i="8" s="1"/>
  <c r="O930" i="8" s="1"/>
  <c r="O931" i="8" s="1"/>
  <c r="O932" i="8" s="1"/>
  <c r="O933" i="8" s="1"/>
  <c r="O934" i="8" s="1"/>
  <c r="O935" i="8" s="1"/>
  <c r="O936" i="8" s="1"/>
  <c r="O937" i="8" s="1"/>
  <c r="O938" i="8" s="1"/>
  <c r="O939" i="8" s="1"/>
  <c r="O940" i="8" s="1"/>
  <c r="O941" i="8" s="1"/>
  <c r="O942" i="8" s="1"/>
  <c r="O943" i="8" s="1"/>
  <c r="O944" i="8" s="1"/>
  <c r="O945" i="8" s="1"/>
  <c r="O946" i="8" s="1"/>
  <c r="O947" i="8" s="1"/>
  <c r="O948" i="8" s="1"/>
  <c r="O949" i="8" s="1"/>
  <c r="O950" i="8" s="1"/>
  <c r="O951" i="8" s="1"/>
  <c r="O952" i="8" s="1"/>
  <c r="O953" i="8" s="1"/>
  <c r="O954" i="8" s="1"/>
  <c r="O955" i="8" s="1"/>
  <c r="O956" i="8" s="1"/>
  <c r="O957" i="8" s="1"/>
  <c r="O958" i="8" s="1"/>
  <c r="O959" i="8" s="1"/>
  <c r="O960" i="8" s="1"/>
  <c r="O961" i="8" s="1"/>
  <c r="O835" i="8"/>
  <c r="O836" i="8" s="1"/>
  <c r="O837" i="8" s="1"/>
  <c r="O838" i="8" s="1"/>
  <c r="O839" i="8" s="1"/>
  <c r="O840" i="8" s="1"/>
  <c r="O841" i="8" s="1"/>
  <c r="O842" i="8" s="1"/>
  <c r="O843" i="8" s="1"/>
  <c r="O844" i="8" s="1"/>
  <c r="O845" i="8" s="1"/>
  <c r="O846" i="8" s="1"/>
  <c r="O847" i="8" s="1"/>
  <c r="O848" i="8" s="1"/>
  <c r="O849" i="8" s="1"/>
  <c r="O850" i="8" s="1"/>
  <c r="O851" i="8" s="1"/>
  <c r="O852" i="8" s="1"/>
  <c r="O853" i="8" s="1"/>
  <c r="O854" i="8" s="1"/>
  <c r="O855" i="8" s="1"/>
  <c r="O856" i="8" s="1"/>
  <c r="O857" i="8" s="1"/>
  <c r="O858" i="8" s="1"/>
  <c r="O859" i="8" s="1"/>
  <c r="O860" i="8" s="1"/>
  <c r="O861" i="8" s="1"/>
  <c r="O862" i="8" s="1"/>
  <c r="O863" i="8" s="1"/>
  <c r="O864" i="8" s="1"/>
  <c r="O865" i="8" s="1"/>
  <c r="O866" i="8" s="1"/>
  <c r="O867" i="8" s="1"/>
  <c r="O868" i="8" s="1"/>
  <c r="O869" i="8" s="1"/>
  <c r="O870" i="8" s="1"/>
  <c r="O871" i="8" s="1"/>
  <c r="O872" i="8" s="1"/>
  <c r="O873" i="8" s="1"/>
  <c r="O874" i="8" s="1"/>
  <c r="O875" i="8" s="1"/>
  <c r="O876" i="8" s="1"/>
  <c r="O877" i="8" s="1"/>
  <c r="O878" i="8" s="1"/>
  <c r="O879" i="8" s="1"/>
  <c r="O880" i="8" s="1"/>
  <c r="O881" i="8" s="1"/>
  <c r="O882" i="8" s="1"/>
  <c r="O883" i="8" s="1"/>
  <c r="O884" i="8" s="1"/>
  <c r="O885" i="8" s="1"/>
  <c r="O886" i="8" s="1"/>
  <c r="O887" i="8" s="1"/>
  <c r="O888" i="8" s="1"/>
  <c r="O889" i="8" s="1"/>
  <c r="O890" i="8" s="1"/>
  <c r="O891" i="8" s="1"/>
  <c r="O892" i="8" s="1"/>
  <c r="O893" i="8" s="1"/>
  <c r="O894" i="8" s="1"/>
  <c r="O895" i="8" s="1"/>
  <c r="O896" i="8" s="1"/>
  <c r="O897" i="8" s="1"/>
  <c r="O771" i="8"/>
  <c r="O772" i="8" s="1"/>
  <c r="O773" i="8" s="1"/>
  <c r="O774" i="8" s="1"/>
  <c r="O775" i="8" s="1"/>
  <c r="O776" i="8" s="1"/>
  <c r="O777" i="8" s="1"/>
  <c r="O778" i="8" s="1"/>
  <c r="O779" i="8" s="1"/>
  <c r="O780" i="8" s="1"/>
  <c r="O781" i="8" s="1"/>
  <c r="O782" i="8" s="1"/>
  <c r="O783" i="8" s="1"/>
  <c r="O784" i="8" s="1"/>
  <c r="O785" i="8" s="1"/>
  <c r="O786" i="8" s="1"/>
  <c r="O787" i="8" s="1"/>
  <c r="O788" i="8" s="1"/>
  <c r="O789" i="8" s="1"/>
  <c r="O790" i="8" s="1"/>
  <c r="O791" i="8" s="1"/>
  <c r="O792" i="8" s="1"/>
  <c r="O793" i="8" s="1"/>
  <c r="O794" i="8" s="1"/>
  <c r="O795" i="8" s="1"/>
  <c r="O796" i="8" s="1"/>
  <c r="O797" i="8" s="1"/>
  <c r="O798" i="8" s="1"/>
  <c r="O799" i="8" s="1"/>
  <c r="O800" i="8" s="1"/>
  <c r="O801" i="8" s="1"/>
  <c r="O802" i="8" s="1"/>
  <c r="O803" i="8" s="1"/>
  <c r="O804" i="8" s="1"/>
  <c r="O805" i="8" s="1"/>
  <c r="O806" i="8" s="1"/>
  <c r="O807" i="8" s="1"/>
  <c r="O808" i="8" s="1"/>
  <c r="O809" i="8" s="1"/>
  <c r="O810" i="8" s="1"/>
  <c r="O811" i="8" s="1"/>
  <c r="O812" i="8" s="1"/>
  <c r="O813" i="8" s="1"/>
  <c r="O814" i="8" s="1"/>
  <c r="O815" i="8" s="1"/>
  <c r="O816" i="8" s="1"/>
  <c r="O817" i="8" s="1"/>
  <c r="O818" i="8" s="1"/>
  <c r="O819" i="8" s="1"/>
  <c r="O820" i="8" s="1"/>
  <c r="O821" i="8" s="1"/>
  <c r="O822" i="8" s="1"/>
  <c r="O823" i="8" s="1"/>
  <c r="O824" i="8" s="1"/>
  <c r="O825" i="8" s="1"/>
  <c r="O826" i="8" s="1"/>
  <c r="O827" i="8" s="1"/>
  <c r="O828" i="8" s="1"/>
  <c r="O829" i="8" s="1"/>
  <c r="O830" i="8" s="1"/>
  <c r="O831" i="8" s="1"/>
  <c r="O832" i="8" s="1"/>
  <c r="O833" i="8" s="1"/>
  <c r="O707" i="8"/>
  <c r="O708" i="8" s="1"/>
  <c r="O709" i="8" s="1"/>
  <c r="O710" i="8" s="1"/>
  <c r="O711" i="8" s="1"/>
  <c r="O712" i="8" s="1"/>
  <c r="O713" i="8" s="1"/>
  <c r="O714" i="8" s="1"/>
  <c r="O715" i="8" s="1"/>
  <c r="O716" i="8" s="1"/>
  <c r="O717" i="8" s="1"/>
  <c r="O718" i="8" s="1"/>
  <c r="O719" i="8" s="1"/>
  <c r="O720" i="8" s="1"/>
  <c r="O721" i="8" s="1"/>
  <c r="O722" i="8" s="1"/>
  <c r="O723" i="8" s="1"/>
  <c r="O724" i="8" s="1"/>
  <c r="O725" i="8" s="1"/>
  <c r="O726" i="8" s="1"/>
  <c r="O727" i="8" s="1"/>
  <c r="O728" i="8" s="1"/>
  <c r="O729" i="8" s="1"/>
  <c r="O730" i="8" s="1"/>
  <c r="O731" i="8" s="1"/>
  <c r="O732" i="8" s="1"/>
  <c r="O733" i="8" s="1"/>
  <c r="O734" i="8" s="1"/>
  <c r="O735" i="8" s="1"/>
  <c r="O736" i="8" s="1"/>
  <c r="O737" i="8" s="1"/>
  <c r="O738" i="8" s="1"/>
  <c r="O739" i="8" s="1"/>
  <c r="O740" i="8" s="1"/>
  <c r="O741" i="8" s="1"/>
  <c r="O742" i="8" s="1"/>
  <c r="O743" i="8" s="1"/>
  <c r="O744" i="8" s="1"/>
  <c r="O745" i="8" s="1"/>
  <c r="O746" i="8" s="1"/>
  <c r="O747" i="8" s="1"/>
  <c r="O748" i="8" s="1"/>
  <c r="O749" i="8" s="1"/>
  <c r="O750" i="8" s="1"/>
  <c r="O751" i="8" s="1"/>
  <c r="O752" i="8" s="1"/>
  <c r="O753" i="8" s="1"/>
  <c r="O754" i="8" s="1"/>
  <c r="O755" i="8" s="1"/>
  <c r="O756" i="8" s="1"/>
  <c r="O757" i="8" s="1"/>
  <c r="O758" i="8" s="1"/>
  <c r="O759" i="8" s="1"/>
  <c r="O760" i="8" s="1"/>
  <c r="O761" i="8" s="1"/>
  <c r="O762" i="8" s="1"/>
  <c r="O763" i="8" s="1"/>
  <c r="O764" i="8" s="1"/>
  <c r="O765" i="8" s="1"/>
  <c r="O766" i="8" s="1"/>
  <c r="O767" i="8" s="1"/>
  <c r="O768" i="8" s="1"/>
  <c r="O769" i="8" s="1"/>
  <c r="O643" i="8"/>
  <c r="O644" i="8" s="1"/>
  <c r="O645" i="8" s="1"/>
  <c r="O646" i="8" s="1"/>
  <c r="O647" i="8" s="1"/>
  <c r="O648" i="8" s="1"/>
  <c r="O649" i="8" s="1"/>
  <c r="O650" i="8" s="1"/>
  <c r="O651" i="8" s="1"/>
  <c r="O652" i="8" s="1"/>
  <c r="O653" i="8" s="1"/>
  <c r="O654" i="8" s="1"/>
  <c r="O655" i="8" s="1"/>
  <c r="O656" i="8" s="1"/>
  <c r="O657" i="8" s="1"/>
  <c r="O658" i="8" s="1"/>
  <c r="O659" i="8" s="1"/>
  <c r="O660" i="8" s="1"/>
  <c r="O661" i="8" s="1"/>
  <c r="O662" i="8" s="1"/>
  <c r="O663" i="8" s="1"/>
  <c r="O664" i="8" s="1"/>
  <c r="O665" i="8" s="1"/>
  <c r="O666" i="8" s="1"/>
  <c r="O667" i="8" s="1"/>
  <c r="O668" i="8" s="1"/>
  <c r="O669" i="8" s="1"/>
  <c r="O670" i="8" s="1"/>
  <c r="O671" i="8" s="1"/>
  <c r="O672" i="8" s="1"/>
  <c r="O673" i="8" s="1"/>
  <c r="O674" i="8" s="1"/>
  <c r="O675" i="8" s="1"/>
  <c r="O676" i="8" s="1"/>
  <c r="O677" i="8" s="1"/>
  <c r="O678" i="8" s="1"/>
  <c r="O679" i="8" s="1"/>
  <c r="O680" i="8" s="1"/>
  <c r="O681" i="8" s="1"/>
  <c r="O682" i="8" s="1"/>
  <c r="O683" i="8" s="1"/>
  <c r="O684" i="8" s="1"/>
  <c r="O685" i="8" s="1"/>
  <c r="O686" i="8" s="1"/>
  <c r="O687" i="8" s="1"/>
  <c r="O688" i="8" s="1"/>
  <c r="O689" i="8" s="1"/>
  <c r="O690" i="8" s="1"/>
  <c r="O691" i="8" s="1"/>
  <c r="O692" i="8" s="1"/>
  <c r="O693" i="8" s="1"/>
  <c r="O694" i="8" s="1"/>
  <c r="O695" i="8" s="1"/>
  <c r="O696" i="8" s="1"/>
  <c r="O697" i="8" s="1"/>
  <c r="O698" i="8" s="1"/>
  <c r="O699" i="8" s="1"/>
  <c r="O700" i="8" s="1"/>
  <c r="O701" i="8" s="1"/>
  <c r="O702" i="8" s="1"/>
  <c r="O703" i="8" s="1"/>
  <c r="O704" i="8" s="1"/>
  <c r="O705" i="8" s="1"/>
  <c r="O579" i="8"/>
  <c r="O580" i="8" s="1"/>
  <c r="O581" i="8" s="1"/>
  <c r="O582" i="8" s="1"/>
  <c r="O583" i="8" s="1"/>
  <c r="O584" i="8" s="1"/>
  <c r="O585" i="8" s="1"/>
  <c r="O586" i="8" s="1"/>
  <c r="O587" i="8" s="1"/>
  <c r="O588" i="8" s="1"/>
  <c r="O589" i="8" s="1"/>
  <c r="O590" i="8" s="1"/>
  <c r="O591" i="8" s="1"/>
  <c r="O592" i="8" s="1"/>
  <c r="O593" i="8" s="1"/>
  <c r="O594" i="8" s="1"/>
  <c r="O595" i="8" s="1"/>
  <c r="O596" i="8" s="1"/>
  <c r="O597" i="8" s="1"/>
  <c r="O598" i="8" s="1"/>
  <c r="O599" i="8" s="1"/>
  <c r="O600" i="8" s="1"/>
  <c r="O601" i="8" s="1"/>
  <c r="O602" i="8" s="1"/>
  <c r="O603" i="8" s="1"/>
  <c r="O604" i="8" s="1"/>
  <c r="O605" i="8" s="1"/>
  <c r="O606" i="8" s="1"/>
  <c r="O607" i="8" s="1"/>
  <c r="O608" i="8" s="1"/>
  <c r="O609" i="8" s="1"/>
  <c r="O610" i="8" s="1"/>
  <c r="O611" i="8" s="1"/>
  <c r="O612" i="8" s="1"/>
  <c r="O613" i="8" s="1"/>
  <c r="O614" i="8" s="1"/>
  <c r="O615" i="8" s="1"/>
  <c r="O616" i="8" s="1"/>
  <c r="O617" i="8" s="1"/>
  <c r="O618" i="8" s="1"/>
  <c r="O619" i="8" s="1"/>
  <c r="O620" i="8" s="1"/>
  <c r="O621" i="8" s="1"/>
  <c r="O622" i="8" s="1"/>
  <c r="O623" i="8" s="1"/>
  <c r="O624" i="8" s="1"/>
  <c r="O625" i="8" s="1"/>
  <c r="O626" i="8" s="1"/>
  <c r="O627" i="8" s="1"/>
  <c r="O628" i="8" s="1"/>
  <c r="O629" i="8" s="1"/>
  <c r="O630" i="8" s="1"/>
  <c r="O631" i="8" s="1"/>
  <c r="O632" i="8" s="1"/>
  <c r="O633" i="8" s="1"/>
  <c r="O634" i="8" s="1"/>
  <c r="O635" i="8" s="1"/>
  <c r="O636" i="8" s="1"/>
  <c r="O637" i="8" s="1"/>
  <c r="O638" i="8" s="1"/>
  <c r="O639" i="8" s="1"/>
  <c r="O640" i="8" s="1"/>
  <c r="O641" i="8" s="1"/>
  <c r="O515" i="8"/>
  <c r="O516" i="8" s="1"/>
  <c r="O517" i="8" s="1"/>
  <c r="O518" i="8" s="1"/>
  <c r="O519" i="8" s="1"/>
  <c r="O520" i="8" s="1"/>
  <c r="O521" i="8" s="1"/>
  <c r="O522" i="8" s="1"/>
  <c r="O523" i="8" s="1"/>
  <c r="O524" i="8" s="1"/>
  <c r="O525" i="8" s="1"/>
  <c r="O526" i="8" s="1"/>
  <c r="O527" i="8" s="1"/>
  <c r="O528" i="8" s="1"/>
  <c r="O529" i="8" s="1"/>
  <c r="O530" i="8" s="1"/>
  <c r="O531" i="8" s="1"/>
  <c r="O532" i="8" s="1"/>
  <c r="O533" i="8" s="1"/>
  <c r="O534" i="8" s="1"/>
  <c r="O535" i="8" s="1"/>
  <c r="O536" i="8" s="1"/>
  <c r="O537" i="8" s="1"/>
  <c r="O538" i="8" s="1"/>
  <c r="O539" i="8" s="1"/>
  <c r="O540" i="8" s="1"/>
  <c r="O541" i="8" s="1"/>
  <c r="O542" i="8" s="1"/>
  <c r="O543" i="8" s="1"/>
  <c r="O544" i="8" s="1"/>
  <c r="O545" i="8" s="1"/>
  <c r="O546" i="8" s="1"/>
  <c r="O547" i="8" s="1"/>
  <c r="O548" i="8" s="1"/>
  <c r="O549" i="8" s="1"/>
  <c r="O550" i="8" s="1"/>
  <c r="O551" i="8" s="1"/>
  <c r="O552" i="8" s="1"/>
  <c r="O553" i="8" s="1"/>
  <c r="O554" i="8" s="1"/>
  <c r="O555" i="8" s="1"/>
  <c r="O556" i="8" s="1"/>
  <c r="O557" i="8" s="1"/>
  <c r="O558" i="8" s="1"/>
  <c r="O559" i="8" s="1"/>
  <c r="O560" i="8" s="1"/>
  <c r="O561" i="8" s="1"/>
  <c r="O562" i="8" s="1"/>
  <c r="O563" i="8" s="1"/>
  <c r="O564" i="8" s="1"/>
  <c r="O565" i="8" s="1"/>
  <c r="O566" i="8" s="1"/>
  <c r="O567" i="8" s="1"/>
  <c r="O568" i="8" s="1"/>
  <c r="O569" i="8" s="1"/>
  <c r="O570" i="8" s="1"/>
  <c r="O571" i="8" s="1"/>
  <c r="O572" i="8" s="1"/>
  <c r="O573" i="8" s="1"/>
  <c r="O574" i="8" s="1"/>
  <c r="O575" i="8" s="1"/>
  <c r="O576" i="8" s="1"/>
  <c r="O577" i="8" s="1"/>
  <c r="O451" i="8"/>
  <c r="O452" i="8" s="1"/>
  <c r="O453" i="8" s="1"/>
  <c r="O454" i="8" s="1"/>
  <c r="O455" i="8" s="1"/>
  <c r="O456" i="8" s="1"/>
  <c r="O457" i="8" s="1"/>
  <c r="O458" i="8" s="1"/>
  <c r="O459" i="8" s="1"/>
  <c r="O460" i="8" s="1"/>
  <c r="O461" i="8" s="1"/>
  <c r="O462" i="8" s="1"/>
  <c r="O463" i="8" s="1"/>
  <c r="O464" i="8" s="1"/>
  <c r="O465" i="8" s="1"/>
  <c r="O466" i="8" s="1"/>
  <c r="O467" i="8" s="1"/>
  <c r="O468" i="8" s="1"/>
  <c r="O469" i="8" s="1"/>
  <c r="O470" i="8" s="1"/>
  <c r="O471" i="8" s="1"/>
  <c r="O472" i="8" s="1"/>
  <c r="O473" i="8" s="1"/>
  <c r="O474" i="8" s="1"/>
  <c r="O475" i="8" s="1"/>
  <c r="O476" i="8" s="1"/>
  <c r="O477" i="8" s="1"/>
  <c r="O478" i="8" s="1"/>
  <c r="O479" i="8" s="1"/>
  <c r="O480" i="8" s="1"/>
  <c r="O481" i="8" s="1"/>
  <c r="O482" i="8" s="1"/>
  <c r="O483" i="8" s="1"/>
  <c r="O484" i="8" s="1"/>
  <c r="O485" i="8" s="1"/>
  <c r="O486" i="8" s="1"/>
  <c r="O487" i="8" s="1"/>
  <c r="O488" i="8" s="1"/>
  <c r="O489" i="8" s="1"/>
  <c r="O490" i="8" s="1"/>
  <c r="O491" i="8" s="1"/>
  <c r="O492" i="8" s="1"/>
  <c r="O493" i="8" s="1"/>
  <c r="O494" i="8" s="1"/>
  <c r="O495" i="8" s="1"/>
  <c r="O496" i="8" s="1"/>
  <c r="O497" i="8" s="1"/>
  <c r="O498" i="8" s="1"/>
  <c r="O499" i="8" s="1"/>
  <c r="O500" i="8" s="1"/>
  <c r="O501" i="8" s="1"/>
  <c r="O502" i="8" s="1"/>
  <c r="O503" i="8" s="1"/>
  <c r="O504" i="8" s="1"/>
  <c r="O505" i="8" s="1"/>
  <c r="O506" i="8" s="1"/>
  <c r="O507" i="8" s="1"/>
  <c r="O508" i="8" s="1"/>
  <c r="O509" i="8" s="1"/>
  <c r="O510" i="8" s="1"/>
  <c r="O511" i="8" s="1"/>
  <c r="O512" i="8" s="1"/>
  <c r="O513" i="8" s="1"/>
  <c r="O387" i="8"/>
  <c r="O388" i="8" s="1"/>
  <c r="O389" i="8" s="1"/>
  <c r="O390" i="8" s="1"/>
  <c r="O391" i="8" s="1"/>
  <c r="O392" i="8" s="1"/>
  <c r="O393" i="8" s="1"/>
  <c r="O394" i="8" s="1"/>
  <c r="O395" i="8" s="1"/>
  <c r="O396" i="8" s="1"/>
  <c r="O397" i="8" s="1"/>
  <c r="O398" i="8" s="1"/>
  <c r="O399" i="8" s="1"/>
  <c r="O400" i="8" s="1"/>
  <c r="O401" i="8" s="1"/>
  <c r="O402" i="8" s="1"/>
  <c r="O403" i="8" s="1"/>
  <c r="O404" i="8" s="1"/>
  <c r="O405" i="8" s="1"/>
  <c r="O406" i="8" s="1"/>
  <c r="O407" i="8" s="1"/>
  <c r="O408" i="8" s="1"/>
  <c r="O409" i="8" s="1"/>
  <c r="O410" i="8" s="1"/>
  <c r="O411" i="8" s="1"/>
  <c r="O412" i="8" s="1"/>
  <c r="O413" i="8" s="1"/>
  <c r="O414" i="8" s="1"/>
  <c r="O415" i="8" s="1"/>
  <c r="O416" i="8" s="1"/>
  <c r="O417" i="8" s="1"/>
  <c r="O418" i="8" s="1"/>
  <c r="O419" i="8" s="1"/>
  <c r="O420" i="8" s="1"/>
  <c r="O421" i="8" s="1"/>
  <c r="O422" i="8" s="1"/>
  <c r="O423" i="8" s="1"/>
  <c r="O424" i="8" s="1"/>
  <c r="O425" i="8" s="1"/>
  <c r="O426" i="8" s="1"/>
  <c r="O427" i="8" s="1"/>
  <c r="O428" i="8" s="1"/>
  <c r="O429" i="8" s="1"/>
  <c r="O430" i="8" s="1"/>
  <c r="O431" i="8" s="1"/>
  <c r="O432" i="8" s="1"/>
  <c r="O433" i="8" s="1"/>
  <c r="O434" i="8" s="1"/>
  <c r="O435" i="8" s="1"/>
  <c r="O436" i="8" s="1"/>
  <c r="O437" i="8" s="1"/>
  <c r="O438" i="8" s="1"/>
  <c r="O439" i="8" s="1"/>
  <c r="O440" i="8" s="1"/>
  <c r="O441" i="8" s="1"/>
  <c r="O442" i="8" s="1"/>
  <c r="O443" i="8" s="1"/>
  <c r="O444" i="8" s="1"/>
  <c r="O445" i="8" s="1"/>
  <c r="O446" i="8" s="1"/>
  <c r="O447" i="8" s="1"/>
  <c r="O448" i="8" s="1"/>
  <c r="O449" i="8" s="1"/>
  <c r="O259" i="8"/>
  <c r="O260" i="8" s="1"/>
  <c r="O261" i="8" s="1"/>
  <c r="O262" i="8" s="1"/>
  <c r="O263" i="8" s="1"/>
  <c r="O264" i="8" s="1"/>
  <c r="O265" i="8" s="1"/>
  <c r="O266" i="8" s="1"/>
  <c r="O267" i="8" s="1"/>
  <c r="O268" i="8" s="1"/>
  <c r="O269" i="8" s="1"/>
  <c r="O270" i="8" s="1"/>
  <c r="O271" i="8" s="1"/>
  <c r="O272" i="8" s="1"/>
  <c r="O273" i="8" s="1"/>
  <c r="O274" i="8" s="1"/>
  <c r="O275" i="8" s="1"/>
  <c r="O276" i="8" s="1"/>
  <c r="O277" i="8" s="1"/>
  <c r="O278" i="8" s="1"/>
  <c r="O279" i="8" s="1"/>
  <c r="O280" i="8" s="1"/>
  <c r="O281" i="8" s="1"/>
  <c r="O282" i="8" s="1"/>
  <c r="O283" i="8" s="1"/>
  <c r="O284" i="8" s="1"/>
  <c r="O285" i="8" s="1"/>
  <c r="O286" i="8" s="1"/>
  <c r="O287" i="8" s="1"/>
  <c r="O288" i="8" s="1"/>
  <c r="O289" i="8" s="1"/>
  <c r="O290" i="8" s="1"/>
  <c r="O291" i="8" s="1"/>
  <c r="O292" i="8" s="1"/>
  <c r="O293" i="8" s="1"/>
  <c r="O294" i="8" s="1"/>
  <c r="O295" i="8" s="1"/>
  <c r="O296" i="8" s="1"/>
  <c r="O297" i="8" s="1"/>
  <c r="O298" i="8" s="1"/>
  <c r="O299" i="8" s="1"/>
  <c r="O300" i="8" s="1"/>
  <c r="O301" i="8" s="1"/>
  <c r="O302" i="8" s="1"/>
  <c r="O303" i="8" s="1"/>
  <c r="O304" i="8" s="1"/>
  <c r="O305" i="8" s="1"/>
  <c r="O306" i="8" s="1"/>
  <c r="O307" i="8" s="1"/>
  <c r="O308" i="8" s="1"/>
  <c r="O309" i="8" s="1"/>
  <c r="O310" i="8" s="1"/>
  <c r="O311" i="8" s="1"/>
  <c r="O312" i="8" s="1"/>
  <c r="O313" i="8" s="1"/>
  <c r="O314" i="8" s="1"/>
  <c r="O315" i="8" s="1"/>
  <c r="O316" i="8" s="1"/>
  <c r="O317" i="8" s="1"/>
  <c r="O318" i="8" s="1"/>
  <c r="O319" i="8" s="1"/>
  <c r="O320" i="8" s="1"/>
  <c r="O321" i="8" s="1"/>
  <c r="O195" i="8"/>
  <c r="O196" i="8" s="1"/>
  <c r="O197" i="8" s="1"/>
  <c r="O198" i="8" s="1"/>
  <c r="O199" i="8" s="1"/>
  <c r="O200" i="8" s="1"/>
  <c r="O201" i="8" s="1"/>
  <c r="O202" i="8" s="1"/>
  <c r="O203" i="8" s="1"/>
  <c r="O204" i="8" s="1"/>
  <c r="O205" i="8" s="1"/>
  <c r="O206" i="8" s="1"/>
  <c r="O207" i="8" s="1"/>
  <c r="O208" i="8" s="1"/>
  <c r="O209" i="8" s="1"/>
  <c r="O210" i="8" s="1"/>
  <c r="O211" i="8" s="1"/>
  <c r="O212" i="8" s="1"/>
  <c r="O213" i="8" s="1"/>
  <c r="O214" i="8" s="1"/>
  <c r="O215" i="8" s="1"/>
  <c r="O216" i="8" s="1"/>
  <c r="O217" i="8" s="1"/>
  <c r="O218" i="8" s="1"/>
  <c r="O219" i="8" s="1"/>
  <c r="O220" i="8" s="1"/>
  <c r="O221" i="8" s="1"/>
  <c r="O222" i="8" s="1"/>
  <c r="O223" i="8" s="1"/>
  <c r="O224" i="8" s="1"/>
  <c r="O225" i="8" s="1"/>
  <c r="O226" i="8" s="1"/>
  <c r="O227" i="8" s="1"/>
  <c r="O228" i="8" s="1"/>
  <c r="O229" i="8" s="1"/>
  <c r="O230" i="8" s="1"/>
  <c r="O231" i="8" s="1"/>
  <c r="O232" i="8" s="1"/>
  <c r="O233" i="8" s="1"/>
  <c r="O234" i="8" s="1"/>
  <c r="O235" i="8" s="1"/>
  <c r="O236" i="8" s="1"/>
  <c r="O237" i="8" s="1"/>
  <c r="O238" i="8" s="1"/>
  <c r="O239" i="8" s="1"/>
  <c r="O240" i="8" s="1"/>
  <c r="O241" i="8" s="1"/>
  <c r="O242" i="8" s="1"/>
  <c r="O243" i="8" s="1"/>
  <c r="O244" i="8" s="1"/>
  <c r="O245" i="8" s="1"/>
  <c r="O246" i="8" s="1"/>
  <c r="O247" i="8" s="1"/>
  <c r="O248" i="8" s="1"/>
  <c r="O249" i="8" s="1"/>
  <c r="O250" i="8" s="1"/>
  <c r="O251" i="8" s="1"/>
  <c r="O252" i="8" s="1"/>
  <c r="O253" i="8" s="1"/>
  <c r="O254" i="8" s="1"/>
  <c r="O255" i="8" s="1"/>
  <c r="O256" i="8" s="1"/>
  <c r="O257" i="8" s="1"/>
  <c r="O131" i="8"/>
  <c r="O132" i="8" s="1"/>
  <c r="O133" i="8" s="1"/>
  <c r="O134" i="8" s="1"/>
  <c r="O135" i="8" s="1"/>
  <c r="O136" i="8" s="1"/>
  <c r="O137" i="8" s="1"/>
  <c r="O138" i="8" s="1"/>
  <c r="O139" i="8" s="1"/>
  <c r="O140" i="8" s="1"/>
  <c r="O141" i="8" s="1"/>
  <c r="O142" i="8" s="1"/>
  <c r="O143" i="8" s="1"/>
  <c r="O144" i="8" s="1"/>
  <c r="O145" i="8" s="1"/>
  <c r="O146" i="8" s="1"/>
  <c r="O147" i="8" s="1"/>
  <c r="O148" i="8" s="1"/>
  <c r="O149" i="8" s="1"/>
  <c r="O150" i="8" s="1"/>
  <c r="O151" i="8" s="1"/>
  <c r="O152" i="8" s="1"/>
  <c r="O153" i="8" s="1"/>
  <c r="O154" i="8" s="1"/>
  <c r="O155" i="8" s="1"/>
  <c r="O156" i="8" s="1"/>
  <c r="O157" i="8" s="1"/>
  <c r="O158" i="8" s="1"/>
  <c r="O159" i="8" s="1"/>
  <c r="O160" i="8" s="1"/>
  <c r="O161" i="8" s="1"/>
  <c r="O162" i="8" s="1"/>
  <c r="O163" i="8" s="1"/>
  <c r="O164" i="8" s="1"/>
  <c r="O165" i="8" s="1"/>
  <c r="O166" i="8" s="1"/>
  <c r="O167" i="8" s="1"/>
  <c r="O168" i="8" s="1"/>
  <c r="O169" i="8" s="1"/>
  <c r="O170" i="8" s="1"/>
  <c r="O171" i="8" s="1"/>
  <c r="O172" i="8" s="1"/>
  <c r="O173" i="8" s="1"/>
  <c r="O174" i="8" s="1"/>
  <c r="O175" i="8" s="1"/>
  <c r="O176" i="8" s="1"/>
  <c r="O177" i="8" s="1"/>
  <c r="O178" i="8" s="1"/>
  <c r="O179" i="8" s="1"/>
  <c r="O180" i="8" s="1"/>
  <c r="O181" i="8" s="1"/>
  <c r="O182" i="8" s="1"/>
  <c r="O183" i="8" s="1"/>
  <c r="O184" i="8" s="1"/>
  <c r="O185" i="8" s="1"/>
  <c r="O186" i="8" s="1"/>
  <c r="O187" i="8" s="1"/>
  <c r="O188" i="8" s="1"/>
  <c r="O189" i="8" s="1"/>
  <c r="O190" i="8" s="1"/>
  <c r="O191" i="8" s="1"/>
  <c r="O192" i="8" s="1"/>
  <c r="O193" i="8" s="1"/>
  <c r="O67" i="8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O84" i="8" s="1"/>
  <c r="O85" i="8" s="1"/>
  <c r="O86" i="8" s="1"/>
  <c r="O87" i="8" s="1"/>
  <c r="O88" i="8" s="1"/>
  <c r="O89" i="8" s="1"/>
  <c r="O90" i="8" s="1"/>
  <c r="O91" i="8" s="1"/>
  <c r="O92" i="8" s="1"/>
  <c r="O93" i="8" s="1"/>
  <c r="O94" i="8" s="1"/>
  <c r="O95" i="8" s="1"/>
  <c r="O96" i="8" s="1"/>
  <c r="O97" i="8" s="1"/>
  <c r="O98" i="8" s="1"/>
  <c r="O99" i="8" s="1"/>
  <c r="O100" i="8" s="1"/>
  <c r="O101" i="8" s="1"/>
  <c r="O102" i="8" s="1"/>
  <c r="O103" i="8" s="1"/>
  <c r="O104" i="8" s="1"/>
  <c r="O105" i="8" s="1"/>
  <c r="O106" i="8" s="1"/>
  <c r="O107" i="8" s="1"/>
  <c r="O108" i="8" s="1"/>
  <c r="O109" i="8" s="1"/>
  <c r="O110" i="8" s="1"/>
  <c r="O111" i="8" s="1"/>
  <c r="O112" i="8" s="1"/>
  <c r="O113" i="8" s="1"/>
  <c r="O114" i="8" s="1"/>
  <c r="O115" i="8" s="1"/>
  <c r="O116" i="8" s="1"/>
  <c r="O117" i="8" s="1"/>
  <c r="O118" i="8" s="1"/>
  <c r="O119" i="8" s="1"/>
  <c r="O120" i="8" s="1"/>
  <c r="O121" i="8" s="1"/>
  <c r="O122" i="8" s="1"/>
  <c r="O123" i="8" s="1"/>
  <c r="O124" i="8" s="1"/>
  <c r="O125" i="8" s="1"/>
  <c r="O126" i="8" s="1"/>
  <c r="O127" i="8" s="1"/>
  <c r="O128" i="8" s="1"/>
  <c r="O129" i="8" s="1"/>
  <c r="M2132" i="8"/>
  <c r="M2133" i="8" s="1"/>
  <c r="M2134" i="8" s="1"/>
  <c r="M2135" i="8" s="1"/>
  <c r="M2136" i="8" s="1"/>
  <c r="M2137" i="8" s="1"/>
  <c r="M2096" i="8"/>
  <c r="M2097" i="8" s="1"/>
  <c r="M2098" i="8" s="1"/>
  <c r="M2099" i="8" s="1"/>
  <c r="M2100" i="8" s="1"/>
  <c r="M2101" i="8" s="1"/>
  <c r="M1896" i="8"/>
  <c r="M1897" i="8" s="1"/>
  <c r="M1898" i="8" s="1"/>
  <c r="M1899" i="8" s="1"/>
  <c r="M1900" i="8" s="1"/>
  <c r="M1901" i="8" s="1"/>
  <c r="M1868" i="8"/>
  <c r="M1869" i="8" s="1"/>
  <c r="M1870" i="8" s="1"/>
  <c r="M1871" i="8" s="1"/>
  <c r="M1872" i="8" s="1"/>
  <c r="M1873" i="8" s="1"/>
  <c r="M1832" i="8"/>
  <c r="M1804" i="8"/>
  <c r="M1805" i="8" s="1"/>
  <c r="M1806" i="8" s="1"/>
  <c r="M1807" i="8" s="1"/>
  <c r="M1808" i="8" s="1"/>
  <c r="M1809" i="8" s="1"/>
  <c r="M1768" i="8"/>
  <c r="M1769" i="8" s="1"/>
  <c r="M1770" i="8" s="1"/>
  <c r="M1771" i="8" s="1"/>
  <c r="M1772" i="8" s="1"/>
  <c r="M1773" i="8" s="1"/>
  <c r="M1740" i="8"/>
  <c r="M1741" i="8" s="1"/>
  <c r="M1742" i="8" s="1"/>
  <c r="M1743" i="8" s="1"/>
  <c r="M1744" i="8" s="1"/>
  <c r="M1745" i="8" s="1"/>
  <c r="M1696" i="8"/>
  <c r="M1697" i="8" s="1"/>
  <c r="M1698" i="8" s="1"/>
  <c r="M1699" i="8" s="1"/>
  <c r="M1700" i="8" s="1"/>
  <c r="M1701" i="8" s="1"/>
  <c r="M1540" i="8"/>
  <c r="M1541" i="8" s="1"/>
  <c r="M1542" i="8" s="1"/>
  <c r="M1543" i="8" s="1"/>
  <c r="M1544" i="8" s="1"/>
  <c r="M1545" i="8" s="1"/>
  <c r="M1532" i="8"/>
  <c r="M1525" i="8"/>
  <c r="M1526" i="8" s="1"/>
  <c r="M1527" i="8" s="1"/>
  <c r="M1528" i="8" s="1"/>
  <c r="M1529" i="8" s="1"/>
  <c r="M1530" i="8" s="1"/>
  <c r="M1504" i="8"/>
  <c r="M1505" i="8" s="1"/>
  <c r="M1506" i="8" s="1"/>
  <c r="M1507" i="8" s="1"/>
  <c r="M1508" i="8" s="1"/>
  <c r="M1509" i="8" s="1"/>
  <c r="M1476" i="8"/>
  <c r="M1468" i="8"/>
  <c r="M1469" i="8" s="1"/>
  <c r="M1470" i="8" s="1"/>
  <c r="M1471" i="8" s="1"/>
  <c r="M1472" i="8" s="1"/>
  <c r="M1473" i="8" s="1"/>
  <c r="M1440" i="8"/>
  <c r="M1441" i="8" s="1"/>
  <c r="M1442" i="8" s="1"/>
  <c r="M1443" i="8" s="1"/>
  <c r="M1444" i="8" s="1"/>
  <c r="M1445" i="8" s="1"/>
  <c r="M1412" i="8"/>
  <c r="M1413" i="8" s="1"/>
  <c r="M1414" i="8" s="1"/>
  <c r="M1415" i="8" s="1"/>
  <c r="M1416" i="8" s="1"/>
  <c r="M1417" i="8" s="1"/>
  <c r="M1404" i="8"/>
  <c r="M1405" i="8" s="1"/>
  <c r="M1406" i="8" s="1"/>
  <c r="M1407" i="8" s="1"/>
  <c r="M1408" i="8" s="1"/>
  <c r="M1409" i="8" s="1"/>
  <c r="M1376" i="8"/>
  <c r="M1377" i="8" s="1"/>
  <c r="M1378" i="8" s="1"/>
  <c r="M1379" i="8" s="1"/>
  <c r="M1380" i="8" s="1"/>
  <c r="M1381" i="8" s="1"/>
  <c r="M1348" i="8"/>
  <c r="M1349" i="8" s="1"/>
  <c r="M1350" i="8" s="1"/>
  <c r="M1351" i="8" s="1"/>
  <c r="M1352" i="8" s="1"/>
  <c r="M1353" i="8" s="1"/>
  <c r="M1340" i="8"/>
  <c r="M1312" i="8"/>
  <c r="M1313" i="8" s="1"/>
  <c r="M1314" i="8" s="1"/>
  <c r="M1315" i="8" s="1"/>
  <c r="M1316" i="8" s="1"/>
  <c r="M1317" i="8" s="1"/>
  <c r="M1284" i="8"/>
  <c r="M1285" i="8" s="1"/>
  <c r="M1286" i="8" s="1"/>
  <c r="M1287" i="8" s="1"/>
  <c r="M1288" i="8" s="1"/>
  <c r="M1289" i="8" s="1"/>
  <c r="M1276" i="8"/>
  <c r="M1277" i="8" s="1"/>
  <c r="M1278" i="8" s="1"/>
  <c r="M1279" i="8" s="1"/>
  <c r="M1280" i="8" s="1"/>
  <c r="M1281" i="8" s="1"/>
  <c r="M1248" i="8"/>
  <c r="M1249" i="8" s="1"/>
  <c r="M1250" i="8" s="1"/>
  <c r="M1251" i="8" s="1"/>
  <c r="M1252" i="8" s="1"/>
  <c r="M1253" i="8" s="1"/>
  <c r="M1220" i="8"/>
  <c r="M1221" i="8" s="1"/>
  <c r="M1222" i="8" s="1"/>
  <c r="M1223" i="8" s="1"/>
  <c r="M1224" i="8" s="1"/>
  <c r="M1225" i="8" s="1"/>
  <c r="M1212" i="8"/>
  <c r="M1213" i="8" s="1"/>
  <c r="M1214" i="8" s="1"/>
  <c r="M1215" i="8" s="1"/>
  <c r="M1216" i="8" s="1"/>
  <c r="M1217" i="8" s="1"/>
  <c r="M1184" i="8"/>
  <c r="M1185" i="8" s="1"/>
  <c r="M1186" i="8" s="1"/>
  <c r="M1187" i="8" s="1"/>
  <c r="M1188" i="8" s="1"/>
  <c r="M1189" i="8" s="1"/>
  <c r="M1156" i="8"/>
  <c r="M1148" i="8"/>
  <c r="M1120" i="8"/>
  <c r="M1121" i="8" s="1"/>
  <c r="M1122" i="8" s="1"/>
  <c r="M1123" i="8" s="1"/>
  <c r="M1124" i="8" s="1"/>
  <c r="M1125" i="8" s="1"/>
  <c r="M1092" i="8"/>
  <c r="M1093" i="8" s="1"/>
  <c r="M1094" i="8" s="1"/>
  <c r="M1095" i="8" s="1"/>
  <c r="M1096" i="8" s="1"/>
  <c r="M1097" i="8" s="1"/>
  <c r="M388" i="8"/>
  <c r="M389" i="8" s="1"/>
  <c r="M390" i="8" s="1"/>
  <c r="M391" i="8" s="1"/>
  <c r="M392" i="8" s="1"/>
  <c r="M393" i="8" s="1"/>
  <c r="M380" i="8"/>
  <c r="M381" i="8" s="1"/>
  <c r="M382" i="8" s="1"/>
  <c r="M383" i="8" s="1"/>
  <c r="M384" i="8" s="1"/>
  <c r="M385" i="8" s="1"/>
  <c r="M352" i="8"/>
  <c r="M353" i="8" s="1"/>
  <c r="M354" i="8" s="1"/>
  <c r="M355" i="8" s="1"/>
  <c r="M356" i="8" s="1"/>
  <c r="M357" i="8" s="1"/>
  <c r="M324" i="8"/>
  <c r="M325" i="8" s="1"/>
  <c r="M326" i="8" s="1"/>
  <c r="M327" i="8" s="1"/>
  <c r="M328" i="8" s="1"/>
  <c r="M329" i="8" s="1"/>
  <c r="M316" i="8"/>
  <c r="M288" i="8"/>
  <c r="M289" i="8" s="1"/>
  <c r="M290" i="8" s="1"/>
  <c r="M291" i="8" s="1"/>
  <c r="M292" i="8" s="1"/>
  <c r="M293" i="8" s="1"/>
  <c r="M260" i="8"/>
  <c r="M261" i="8" s="1"/>
  <c r="M262" i="8" s="1"/>
  <c r="M263" i="8" s="1"/>
  <c r="M264" i="8" s="1"/>
  <c r="M265" i="8" s="1"/>
  <c r="M252" i="8"/>
  <c r="M253" i="8" s="1"/>
  <c r="M254" i="8" s="1"/>
  <c r="M255" i="8" s="1"/>
  <c r="M256" i="8" s="1"/>
  <c r="M257" i="8" s="1"/>
  <c r="M224" i="8"/>
  <c r="M225" i="8" s="1"/>
  <c r="M226" i="8" s="1"/>
  <c r="M227" i="8" s="1"/>
  <c r="M228" i="8" s="1"/>
  <c r="M229" i="8" s="1"/>
  <c r="M196" i="8"/>
  <c r="M197" i="8" s="1"/>
  <c r="M198" i="8" s="1"/>
  <c r="M199" i="8" s="1"/>
  <c r="M200" i="8" s="1"/>
  <c r="M201" i="8" s="1"/>
  <c r="M188" i="8"/>
  <c r="M189" i="8" s="1"/>
  <c r="M190" i="8" s="1"/>
  <c r="M191" i="8" s="1"/>
  <c r="M192" i="8" s="1"/>
  <c r="M193" i="8" s="1"/>
  <c r="M160" i="8"/>
  <c r="M161" i="8" s="1"/>
  <c r="M162" i="8" s="1"/>
  <c r="M163" i="8" s="1"/>
  <c r="M164" i="8" s="1"/>
  <c r="M165" i="8" s="1"/>
  <c r="M132" i="8"/>
  <c r="M133" i="8" s="1"/>
  <c r="M134" i="8" s="1"/>
  <c r="M135" i="8" s="1"/>
  <c r="M136" i="8" s="1"/>
  <c r="M137" i="8" s="1"/>
  <c r="M124" i="8"/>
  <c r="M125" i="8" s="1"/>
  <c r="M126" i="8" s="1"/>
  <c r="M127" i="8" s="1"/>
  <c r="M128" i="8" s="1"/>
  <c r="M129" i="8" s="1"/>
  <c r="M68" i="8"/>
  <c r="M69" i="8" s="1"/>
  <c r="M70" i="8" s="1"/>
  <c r="M71" i="8" s="1"/>
  <c r="M72" i="8" s="1"/>
  <c r="M73" i="8" s="1"/>
  <c r="M60" i="8"/>
  <c r="M61" i="8" s="1"/>
  <c r="M62" i="8" s="1"/>
  <c r="M63" i="8" s="1"/>
  <c r="M64" i="8" s="1"/>
  <c r="M65" i="8" s="1"/>
  <c r="M32" i="8"/>
  <c r="M33" i="8" s="1"/>
  <c r="M34" i="8" s="1"/>
  <c r="M35" i="8" s="1"/>
  <c r="M36" i="8" s="1"/>
  <c r="M37" i="8" s="1"/>
  <c r="M2117" i="8"/>
  <c r="M2118" i="8" s="1"/>
  <c r="M2119" i="8" s="1"/>
  <c r="M2120" i="8" s="1"/>
  <c r="M2121" i="8" s="1"/>
  <c r="M2122" i="8" s="1"/>
  <c r="M1985" i="8"/>
  <c r="M1986" i="8" s="1"/>
  <c r="M1987" i="8" s="1"/>
  <c r="M1965" i="8"/>
  <c r="M1966" i="8" s="1"/>
  <c r="M1933" i="8"/>
  <c r="M1934" i="8" s="1"/>
  <c r="M1935" i="8" s="1"/>
  <c r="M1936" i="8" s="1"/>
  <c r="M1937" i="8" s="1"/>
  <c r="M1938" i="8" s="1"/>
  <c r="M1789" i="8"/>
  <c r="M1790" i="8" s="1"/>
  <c r="M1791" i="8" s="1"/>
  <c r="M1792" i="8" s="1"/>
  <c r="M1793" i="8" s="1"/>
  <c r="M1794" i="8" s="1"/>
  <c r="M1761" i="8"/>
  <c r="M1762" i="8" s="1"/>
  <c r="M1763" i="8" s="1"/>
  <c r="M1764" i="8" s="1"/>
  <c r="M1765" i="8" s="1"/>
  <c r="M1766" i="8" s="1"/>
  <c r="M1733" i="8"/>
  <c r="M1734" i="8" s="1"/>
  <c r="M1735" i="8" s="1"/>
  <c r="M1736" i="8" s="1"/>
  <c r="M1737" i="8" s="1"/>
  <c r="M1738" i="8" s="1"/>
  <c r="M1717" i="8"/>
  <c r="M1718" i="8" s="1"/>
  <c r="M1719" i="8" s="1"/>
  <c r="M1720" i="8" s="1"/>
  <c r="M1721" i="8" s="1"/>
  <c r="M1722" i="8" s="1"/>
  <c r="M1689" i="8"/>
  <c r="M1690" i="8" s="1"/>
  <c r="M1691" i="8" s="1"/>
  <c r="M1692" i="8" s="1"/>
  <c r="M1693" i="8" s="1"/>
  <c r="M1694" i="8" s="1"/>
  <c r="M1653" i="8"/>
  <c r="M1654" i="8" s="1"/>
  <c r="M1655" i="8" s="1"/>
  <c r="M1656" i="8" s="1"/>
  <c r="M1657" i="8" s="1"/>
  <c r="M1658" i="8" s="1"/>
  <c r="M1561" i="8"/>
  <c r="M1562" i="8" s="1"/>
  <c r="M1563" i="8" s="1"/>
  <c r="M1564" i="8" s="1"/>
  <c r="M1565" i="8" s="1"/>
  <c r="M1566" i="8" s="1"/>
  <c r="M1369" i="8"/>
  <c r="M1370" i="8" s="1"/>
  <c r="M1371" i="8" s="1"/>
  <c r="M1372" i="8" s="1"/>
  <c r="M1373" i="8" s="1"/>
  <c r="M1374" i="8" s="1"/>
  <c r="M1333" i="8"/>
  <c r="M1334" i="8" s="1"/>
  <c r="M1335" i="8" s="1"/>
  <c r="M1336" i="8" s="1"/>
  <c r="M1337" i="8" s="1"/>
  <c r="M1338" i="8" s="1"/>
  <c r="M1241" i="8"/>
  <c r="M1242" i="8" s="1"/>
  <c r="M1243" i="8" s="1"/>
  <c r="M1244" i="8" s="1"/>
  <c r="M1245" i="8" s="1"/>
  <c r="M1246" i="8" s="1"/>
  <c r="M1205" i="8"/>
  <c r="M1206" i="8" s="1"/>
  <c r="M1207" i="8" s="1"/>
  <c r="M1208" i="8" s="1"/>
  <c r="M1209" i="8" s="1"/>
  <c r="M1210" i="8" s="1"/>
  <c r="M1177" i="8"/>
  <c r="M1178" i="8" s="1"/>
  <c r="M1179" i="8" s="1"/>
  <c r="M1180" i="8" s="1"/>
  <c r="M1181" i="8" s="1"/>
  <c r="M1182" i="8" s="1"/>
  <c r="M1141" i="8"/>
  <c r="M1142" i="8" s="1"/>
  <c r="M1143" i="8" s="1"/>
  <c r="M1144" i="8" s="1"/>
  <c r="M1145" i="8" s="1"/>
  <c r="M1146" i="8" s="1"/>
  <c r="M1113" i="8"/>
  <c r="M1114" i="8" s="1"/>
  <c r="M1115" i="8" s="1"/>
  <c r="M1116" i="8" s="1"/>
  <c r="M1117" i="8" s="1"/>
  <c r="M1118" i="8" s="1"/>
  <c r="M949" i="8"/>
  <c r="M950" i="8" s="1"/>
  <c r="M951" i="8" s="1"/>
  <c r="M952" i="8" s="1"/>
  <c r="M953" i="8" s="1"/>
  <c r="M954" i="8" s="1"/>
  <c r="M821" i="8"/>
  <c r="M822" i="8" s="1"/>
  <c r="M823" i="8" s="1"/>
  <c r="M824" i="8" s="1"/>
  <c r="M825" i="8" s="1"/>
  <c r="M826" i="8" s="1"/>
  <c r="M793" i="8"/>
  <c r="M794" i="8" s="1"/>
  <c r="M795" i="8" s="1"/>
  <c r="M796" i="8" s="1"/>
  <c r="M797" i="8" s="1"/>
  <c r="M798" i="8" s="1"/>
  <c r="M473" i="8"/>
  <c r="M474" i="8" s="1"/>
  <c r="M475" i="8" s="1"/>
  <c r="M476" i="8" s="1"/>
  <c r="M477" i="8" s="1"/>
  <c r="M478" i="8" s="1"/>
  <c r="M437" i="8"/>
  <c r="M438" i="8" s="1"/>
  <c r="M439" i="8" s="1"/>
  <c r="M440" i="8" s="1"/>
  <c r="M441" i="8" s="1"/>
  <c r="M442" i="8" s="1"/>
  <c r="M373" i="8"/>
  <c r="M374" i="8" s="1"/>
  <c r="M375" i="8" s="1"/>
  <c r="M376" i="8" s="1"/>
  <c r="M377" i="8" s="1"/>
  <c r="M378" i="8" s="1"/>
  <c r="M309" i="8"/>
  <c r="M310" i="8" s="1"/>
  <c r="M311" i="8" s="1"/>
  <c r="M312" i="8" s="1"/>
  <c r="M313" i="8" s="1"/>
  <c r="M314" i="8" s="1"/>
  <c r="M281" i="8"/>
  <c r="M282" i="8" s="1"/>
  <c r="M283" i="8" s="1"/>
  <c r="M284" i="8" s="1"/>
  <c r="M285" i="8" s="1"/>
  <c r="M286" i="8" s="1"/>
  <c r="M245" i="8"/>
  <c r="M246" i="8" s="1"/>
  <c r="M247" i="8" s="1"/>
  <c r="M248" i="8" s="1"/>
  <c r="M249" i="8" s="1"/>
  <c r="M250" i="8" s="1"/>
  <c r="M117" i="8"/>
  <c r="M118" i="8" s="1"/>
  <c r="M119" i="8" s="1"/>
  <c r="M120" i="8" s="1"/>
  <c r="M121" i="8" s="1"/>
  <c r="M122" i="8" s="1"/>
  <c r="M89" i="8"/>
  <c r="M90" i="8" s="1"/>
  <c r="M91" i="8" s="1"/>
  <c r="M92" i="8" s="1"/>
  <c r="M93" i="8" s="1"/>
  <c r="M94" i="8" s="1"/>
  <c r="M5" i="8"/>
  <c r="M6" i="8" s="1"/>
  <c r="M7" i="8" s="1"/>
  <c r="M8" i="8" s="1"/>
  <c r="M9" i="8" s="1"/>
  <c r="M2167" i="8"/>
  <c r="M2168" i="8" s="1"/>
  <c r="M2169" i="8" s="1"/>
  <c r="M2170" i="8" s="1"/>
  <c r="M2171" i="8" s="1"/>
  <c r="M2172" i="8" s="1"/>
  <c r="M2103" i="8"/>
  <c r="M2104" i="8" s="1"/>
  <c r="M2105" i="8" s="1"/>
  <c r="M2106" i="8" s="1"/>
  <c r="M2107" i="8" s="1"/>
  <c r="M2108" i="8" s="1"/>
  <c r="M1975" i="8"/>
  <c r="M1976" i="8" s="1"/>
  <c r="M1977" i="8" s="1"/>
  <c r="M1978" i="8" s="1"/>
  <c r="M1979" i="8" s="1"/>
  <c r="M1980" i="8" s="1"/>
  <c r="M1675" i="8"/>
  <c r="M1676" i="8" s="1"/>
  <c r="M1677" i="8" s="1"/>
  <c r="M1678" i="8" s="1"/>
  <c r="M1679" i="8" s="1"/>
  <c r="M1680" i="8" s="1"/>
  <c r="M1668" i="8"/>
  <c r="M1669" i="8" s="1"/>
  <c r="M1670" i="8" s="1"/>
  <c r="M1671" i="8" s="1"/>
  <c r="M1672" i="8" s="1"/>
  <c r="M1673" i="8" s="1"/>
  <c r="M1227" i="8"/>
  <c r="M1228" i="8" s="1"/>
  <c r="M1229" i="8" s="1"/>
  <c r="M1230" i="8" s="1"/>
  <c r="M1231" i="8" s="1"/>
  <c r="M1232" i="8" s="1"/>
  <c r="M2161" i="8"/>
  <c r="M2162" i="8" s="1"/>
  <c r="M2163" i="8" s="1"/>
  <c r="M2164" i="8" s="1"/>
  <c r="M2165" i="8" s="1"/>
  <c r="M1833" i="8"/>
  <c r="M1834" i="8" s="1"/>
  <c r="M1835" i="8" s="1"/>
  <c r="M1836" i="8" s="1"/>
  <c r="M1837" i="8" s="1"/>
  <c r="M1797" i="8"/>
  <c r="M1798" i="8" s="1"/>
  <c r="M1799" i="8" s="1"/>
  <c r="M1800" i="8" s="1"/>
  <c r="M1801" i="8" s="1"/>
  <c r="M1802" i="8" s="1"/>
  <c r="M1725" i="8"/>
  <c r="M1726" i="8" s="1"/>
  <c r="M1727" i="8" s="1"/>
  <c r="M1728" i="8" s="1"/>
  <c r="M1729" i="8" s="1"/>
  <c r="M1730" i="8" s="1"/>
  <c r="M1661" i="8"/>
  <c r="M1662" i="8" s="1"/>
  <c r="M1663" i="8" s="1"/>
  <c r="M1664" i="8" s="1"/>
  <c r="M1665" i="8" s="1"/>
  <c r="M1666" i="8" s="1"/>
  <c r="M1625" i="8"/>
  <c r="M1626" i="8" s="1"/>
  <c r="M1627" i="8" s="1"/>
  <c r="M1628" i="8" s="1"/>
  <c r="M1629" i="8" s="1"/>
  <c r="M1630" i="8" s="1"/>
  <c r="M1589" i="8"/>
  <c r="M1590" i="8" s="1"/>
  <c r="M1591" i="8" s="1"/>
  <c r="M1592" i="8" s="1"/>
  <c r="M1593" i="8" s="1"/>
  <c r="M1594" i="8" s="1"/>
  <c r="M1533" i="8"/>
  <c r="M1534" i="8" s="1"/>
  <c r="M1535" i="8" s="1"/>
  <c r="M1536" i="8" s="1"/>
  <c r="M1537" i="8" s="1"/>
  <c r="M1497" i="8"/>
  <c r="M1498" i="8" s="1"/>
  <c r="M1499" i="8" s="1"/>
  <c r="M1500" i="8" s="1"/>
  <c r="M1501" i="8" s="1"/>
  <c r="M1502" i="8" s="1"/>
  <c r="M1477" i="8"/>
  <c r="M1478" i="8" s="1"/>
  <c r="M1479" i="8" s="1"/>
  <c r="M1480" i="8" s="1"/>
  <c r="M1481" i="8" s="1"/>
  <c r="M1461" i="8"/>
  <c r="M1462" i="8" s="1"/>
  <c r="M1463" i="8" s="1"/>
  <c r="M1464" i="8" s="1"/>
  <c r="M1465" i="8" s="1"/>
  <c r="M1466" i="8" s="1"/>
  <c r="M1433" i="8"/>
  <c r="M1434" i="8" s="1"/>
  <c r="M1435" i="8" s="1"/>
  <c r="M1436" i="8" s="1"/>
  <c r="M1437" i="8" s="1"/>
  <c r="M1438" i="8" s="1"/>
  <c r="M1397" i="8"/>
  <c r="M1398" i="8" s="1"/>
  <c r="M1399" i="8" s="1"/>
  <c r="M1400" i="8" s="1"/>
  <c r="M1401" i="8" s="1"/>
  <c r="M1402" i="8" s="1"/>
  <c r="M1341" i="8"/>
  <c r="M1342" i="8" s="1"/>
  <c r="M1343" i="8" s="1"/>
  <c r="M1344" i="8" s="1"/>
  <c r="M1345" i="8" s="1"/>
  <c r="M1305" i="8"/>
  <c r="M1306" i="8" s="1"/>
  <c r="M1307" i="8" s="1"/>
  <c r="M1308" i="8" s="1"/>
  <c r="M1309" i="8" s="1"/>
  <c r="M1310" i="8" s="1"/>
  <c r="M1269" i="8"/>
  <c r="M1270" i="8" s="1"/>
  <c r="M1271" i="8" s="1"/>
  <c r="M1272" i="8" s="1"/>
  <c r="M1273" i="8" s="1"/>
  <c r="M1274" i="8" s="1"/>
  <c r="M1157" i="8"/>
  <c r="M1158" i="8" s="1"/>
  <c r="M1159" i="8" s="1"/>
  <c r="M1160" i="8" s="1"/>
  <c r="M1161" i="8" s="1"/>
  <c r="M1149" i="8"/>
  <c r="M1150" i="8" s="1"/>
  <c r="M1151" i="8" s="1"/>
  <c r="M1152" i="8" s="1"/>
  <c r="M1153" i="8" s="1"/>
  <c r="M857" i="8"/>
  <c r="M858" i="8" s="1"/>
  <c r="M859" i="8" s="1"/>
  <c r="M860" i="8" s="1"/>
  <c r="M861" i="8" s="1"/>
  <c r="M862" i="8" s="1"/>
  <c r="M345" i="8"/>
  <c r="M346" i="8" s="1"/>
  <c r="M347" i="8" s="1"/>
  <c r="M348" i="8" s="1"/>
  <c r="M349" i="8" s="1"/>
  <c r="M350" i="8" s="1"/>
  <c r="M317" i="8"/>
  <c r="M318" i="8" s="1"/>
  <c r="M319" i="8" s="1"/>
  <c r="M320" i="8" s="1"/>
  <c r="M321" i="8" s="1"/>
  <c r="M217" i="8"/>
  <c r="M218" i="8" s="1"/>
  <c r="M219" i="8" s="1"/>
  <c r="M220" i="8" s="1"/>
  <c r="M221" i="8" s="1"/>
  <c r="M222" i="8" s="1"/>
  <c r="M181" i="8"/>
  <c r="M182" i="8" s="1"/>
  <c r="M183" i="8" s="1"/>
  <c r="M184" i="8" s="1"/>
  <c r="M185" i="8" s="1"/>
  <c r="M186" i="8" s="1"/>
  <c r="M153" i="8"/>
  <c r="M154" i="8" s="1"/>
  <c r="M155" i="8" s="1"/>
  <c r="M156" i="8" s="1"/>
  <c r="M157" i="8" s="1"/>
  <c r="M158" i="8" s="1"/>
  <c r="M97" i="8"/>
  <c r="M98" i="8" s="1"/>
  <c r="M99" i="8" s="1"/>
  <c r="M100" i="8" s="1"/>
  <c r="M101" i="8" s="1"/>
  <c r="M53" i="8"/>
  <c r="M54" i="8" s="1"/>
  <c r="M55" i="8" s="1"/>
  <c r="M56" i="8" s="1"/>
  <c r="M57" i="8" s="1"/>
  <c r="M58" i="8" s="1"/>
  <c r="M25" i="8"/>
  <c r="M26" i="8" s="1"/>
  <c r="M27" i="8" s="1"/>
  <c r="M28" i="8" s="1"/>
  <c r="M29" i="8" s="1"/>
  <c r="M30" i="8" s="1"/>
  <c r="M1812" i="8"/>
  <c r="M1813" i="8" s="1"/>
  <c r="M1814" i="8" s="1"/>
  <c r="M1815" i="8" s="1"/>
  <c r="M1816" i="8" s="1"/>
  <c r="M1454" i="8"/>
  <c r="M1455" i="8" s="1"/>
  <c r="M1456" i="8" s="1"/>
  <c r="M1457" i="8" s="1"/>
  <c r="M1458" i="8" s="1"/>
  <c r="M1459" i="8" s="1"/>
  <c r="M1426" i="8"/>
  <c r="M1427" i="8" s="1"/>
  <c r="M1428" i="8" s="1"/>
  <c r="M1429" i="8" s="1"/>
  <c r="M1430" i="8" s="1"/>
  <c r="M1431" i="8" s="1"/>
  <c r="M1390" i="8"/>
  <c r="M1391" i="8" s="1"/>
  <c r="M1392" i="8" s="1"/>
  <c r="M1393" i="8" s="1"/>
  <c r="M1394" i="8" s="1"/>
  <c r="M1395" i="8" s="1"/>
  <c r="M1362" i="8"/>
  <c r="M1363" i="8" s="1"/>
  <c r="M1364" i="8" s="1"/>
  <c r="M1365" i="8" s="1"/>
  <c r="M1366" i="8" s="1"/>
  <c r="M1367" i="8" s="1"/>
  <c r="M1326" i="8"/>
  <c r="M1327" i="8" s="1"/>
  <c r="M1328" i="8" s="1"/>
  <c r="M1329" i="8" s="1"/>
  <c r="M1330" i="8" s="1"/>
  <c r="M1331" i="8" s="1"/>
  <c r="M1298" i="8"/>
  <c r="M1299" i="8" s="1"/>
  <c r="M1300" i="8" s="1"/>
  <c r="M1301" i="8" s="1"/>
  <c r="M1302" i="8" s="1"/>
  <c r="M1303" i="8" s="1"/>
  <c r="M1262" i="8"/>
  <c r="M1263" i="8" s="1"/>
  <c r="M1264" i="8" s="1"/>
  <c r="M1265" i="8" s="1"/>
  <c r="M1266" i="8" s="1"/>
  <c r="M1267" i="8" s="1"/>
  <c r="M1234" i="8"/>
  <c r="M1235" i="8" s="1"/>
  <c r="M1236" i="8" s="1"/>
  <c r="M1237" i="8" s="1"/>
  <c r="M1238" i="8" s="1"/>
  <c r="M1239" i="8" s="1"/>
  <c r="M1198" i="8"/>
  <c r="M1199" i="8" s="1"/>
  <c r="M1200" i="8" s="1"/>
  <c r="M1201" i="8" s="1"/>
  <c r="M1202" i="8" s="1"/>
  <c r="M1203" i="8" s="1"/>
  <c r="M1170" i="8"/>
  <c r="M1171" i="8" s="1"/>
  <c r="M1172" i="8" s="1"/>
  <c r="M1173" i="8" s="1"/>
  <c r="M1174" i="8" s="1"/>
  <c r="M1175" i="8" s="1"/>
  <c r="M1134" i="8"/>
  <c r="M1135" i="8" s="1"/>
  <c r="M1136" i="8" s="1"/>
  <c r="M1137" i="8" s="1"/>
  <c r="M1138" i="8" s="1"/>
  <c r="M1139" i="8" s="1"/>
  <c r="M1106" i="8"/>
  <c r="M1107" i="8" s="1"/>
  <c r="M1108" i="8" s="1"/>
  <c r="M1109" i="8" s="1"/>
  <c r="M1110" i="8" s="1"/>
  <c r="M1111" i="8" s="1"/>
  <c r="M1070" i="8"/>
  <c r="M1071" i="8" s="1"/>
  <c r="M1072" i="8" s="1"/>
  <c r="M1073" i="8" s="1"/>
  <c r="M1074" i="8" s="1"/>
  <c r="M1075" i="8" s="1"/>
  <c r="M1042" i="8"/>
  <c r="M1043" i="8" s="1"/>
  <c r="M1044" i="8" s="1"/>
  <c r="M1045" i="8" s="1"/>
  <c r="M1046" i="8" s="1"/>
  <c r="M1047" i="8" s="1"/>
  <c r="M1006" i="8"/>
  <c r="M1007" i="8" s="1"/>
  <c r="M1008" i="8" s="1"/>
  <c r="M1009" i="8" s="1"/>
  <c r="M1010" i="8" s="1"/>
  <c r="M1011" i="8" s="1"/>
  <c r="M978" i="8"/>
  <c r="M979" i="8" s="1"/>
  <c r="M980" i="8" s="1"/>
  <c r="M981" i="8" s="1"/>
  <c r="M982" i="8" s="1"/>
  <c r="M983" i="8" s="1"/>
  <c r="M942" i="8"/>
  <c r="M943" i="8" s="1"/>
  <c r="M944" i="8" s="1"/>
  <c r="M945" i="8" s="1"/>
  <c r="M946" i="8" s="1"/>
  <c r="M947" i="8" s="1"/>
  <c r="M914" i="8"/>
  <c r="M915" i="8" s="1"/>
  <c r="M916" i="8" s="1"/>
  <c r="M917" i="8" s="1"/>
  <c r="M918" i="8" s="1"/>
  <c r="M919" i="8" s="1"/>
  <c r="M886" i="8"/>
  <c r="M887" i="8" s="1"/>
  <c r="M888" i="8" s="1"/>
  <c r="M889" i="8" s="1"/>
  <c r="M890" i="8" s="1"/>
  <c r="M878" i="8"/>
  <c r="M879" i="8" s="1"/>
  <c r="M880" i="8" s="1"/>
  <c r="M881" i="8" s="1"/>
  <c r="M882" i="8" s="1"/>
  <c r="M883" i="8" s="1"/>
  <c r="M850" i="8"/>
  <c r="M851" i="8" s="1"/>
  <c r="M852" i="8" s="1"/>
  <c r="M853" i="8" s="1"/>
  <c r="M854" i="8" s="1"/>
  <c r="M855" i="8" s="1"/>
  <c r="M814" i="8"/>
  <c r="M815" i="8" s="1"/>
  <c r="M816" i="8" s="1"/>
  <c r="M817" i="8" s="1"/>
  <c r="M818" i="8" s="1"/>
  <c r="M819" i="8" s="1"/>
  <c r="M786" i="8"/>
  <c r="M787" i="8" s="1"/>
  <c r="M788" i="8" s="1"/>
  <c r="M789" i="8" s="1"/>
  <c r="M790" i="8" s="1"/>
  <c r="M791" i="8" s="1"/>
  <c r="M750" i="8"/>
  <c r="M751" i="8" s="1"/>
  <c r="M752" i="8" s="1"/>
  <c r="M753" i="8" s="1"/>
  <c r="M754" i="8" s="1"/>
  <c r="M755" i="8" s="1"/>
  <c r="M744" i="8"/>
  <c r="M745" i="8" s="1"/>
  <c r="M746" i="8" s="1"/>
  <c r="M747" i="8" s="1"/>
  <c r="M748" i="8" s="1"/>
  <c r="M716" i="8"/>
  <c r="M717" i="8" s="1"/>
  <c r="M718" i="8" s="1"/>
  <c r="M719" i="8" s="1"/>
  <c r="M720" i="8" s="1"/>
  <c r="M18" i="8"/>
  <c r="M19" i="8" s="1"/>
  <c r="M20" i="8" s="1"/>
  <c r="M21" i="8" s="1"/>
  <c r="M22" i="8" s="1"/>
  <c r="M23" i="8" s="1"/>
  <c r="M1604" i="8"/>
  <c r="M1605" i="8" s="1"/>
  <c r="M1606" i="8" s="1"/>
  <c r="M1607" i="8" s="1"/>
  <c r="M1608" i="8" s="1"/>
  <c r="M1609" i="8" s="1"/>
  <c r="M480" i="8"/>
  <c r="M481" i="8" s="1"/>
  <c r="M482" i="8" s="1"/>
  <c r="M483" i="8" s="1"/>
  <c r="M484" i="8" s="1"/>
  <c r="M485" i="8" s="1"/>
  <c r="M2139" i="8"/>
  <c r="M2140" i="8" s="1"/>
  <c r="M2141" i="8" s="1"/>
  <c r="M2142" i="8" s="1"/>
  <c r="M2143" i="8" s="1"/>
  <c r="M2144" i="8" s="1"/>
  <c r="M2039" i="8"/>
  <c r="M2040" i="8" s="1"/>
  <c r="M2041" i="8" s="1"/>
  <c r="M2042" i="8" s="1"/>
  <c r="M2043" i="8" s="1"/>
  <c r="M2044" i="8" s="1"/>
  <c r="M2011" i="8"/>
  <c r="M2012" i="8" s="1"/>
  <c r="M2013" i="8" s="1"/>
  <c r="M2014" i="8" s="1"/>
  <c r="M2015" i="8" s="1"/>
  <c r="M2016" i="8" s="1"/>
  <c r="M1947" i="8"/>
  <c r="M1948" i="8" s="1"/>
  <c r="M1949" i="8" s="1"/>
  <c r="M1950" i="8" s="1"/>
  <c r="M1951" i="8" s="1"/>
  <c r="M1952" i="8" s="1"/>
  <c r="M1903" i="8"/>
  <c r="M1904" i="8" s="1"/>
  <c r="M1905" i="8" s="1"/>
  <c r="M1906" i="8" s="1"/>
  <c r="M1907" i="8" s="1"/>
  <c r="M1908" i="8" s="1"/>
  <c r="M1875" i="8"/>
  <c r="M1876" i="8" s="1"/>
  <c r="M1877" i="8" s="1"/>
  <c r="M1878" i="8" s="1"/>
  <c r="M1879" i="8" s="1"/>
  <c r="M1880" i="8" s="1"/>
  <c r="M1839" i="8"/>
  <c r="M1840" i="8" s="1"/>
  <c r="M1841" i="8" s="1"/>
  <c r="M1842" i="8" s="1"/>
  <c r="M1843" i="8" s="1"/>
  <c r="M1844" i="8" s="1"/>
  <c r="M1783" i="8"/>
  <c r="M1784" i="8" s="1"/>
  <c r="M1785" i="8" s="1"/>
  <c r="M1786" i="8" s="1"/>
  <c r="M1787" i="8" s="1"/>
  <c r="M1775" i="8"/>
  <c r="M1776" i="8" s="1"/>
  <c r="M1777" i="8" s="1"/>
  <c r="M1778" i="8" s="1"/>
  <c r="M1779" i="8" s="1"/>
  <c r="M1780" i="8" s="1"/>
  <c r="M1755" i="8"/>
  <c r="M1756" i="8" s="1"/>
  <c r="M1757" i="8" s="1"/>
  <c r="M1758" i="8" s="1"/>
  <c r="M1759" i="8" s="1"/>
  <c r="M1639" i="8"/>
  <c r="M1640" i="8" s="1"/>
  <c r="M1641" i="8" s="1"/>
  <c r="M1642" i="8" s="1"/>
  <c r="M1643" i="8" s="1"/>
  <c r="M1644" i="8" s="1"/>
  <c r="M1632" i="8"/>
  <c r="M1633" i="8" s="1"/>
  <c r="M1634" i="8" s="1"/>
  <c r="M1635" i="8" s="1"/>
  <c r="M1636" i="8" s="1"/>
  <c r="M1637" i="8" s="1"/>
  <c r="M1611" i="8"/>
  <c r="M1612" i="8" s="1"/>
  <c r="M1613" i="8" s="1"/>
  <c r="M1614" i="8" s="1"/>
  <c r="M1615" i="8" s="1"/>
  <c r="M1616" i="8" s="1"/>
  <c r="M1596" i="8"/>
  <c r="M1597" i="8" s="1"/>
  <c r="M1598" i="8" s="1"/>
  <c r="M1599" i="8" s="1"/>
  <c r="M1600" i="8" s="1"/>
  <c r="M1601" i="8" s="1"/>
  <c r="M1575" i="8"/>
  <c r="M1576" i="8" s="1"/>
  <c r="M1577" i="8" s="1"/>
  <c r="M1578" i="8" s="1"/>
  <c r="M1579" i="8" s="1"/>
  <c r="M1580" i="8" s="1"/>
  <c r="M1568" i="8"/>
  <c r="M1569" i="8" s="1"/>
  <c r="M1570" i="8" s="1"/>
  <c r="M1571" i="8" s="1"/>
  <c r="M1572" i="8" s="1"/>
  <c r="M1573" i="8" s="1"/>
  <c r="M1547" i="8"/>
  <c r="M1548" i="8" s="1"/>
  <c r="M1549" i="8" s="1"/>
  <c r="M1550" i="8" s="1"/>
  <c r="M1551" i="8" s="1"/>
  <c r="M1552" i="8" s="1"/>
  <c r="M1511" i="8"/>
  <c r="M1512" i="8" s="1"/>
  <c r="M1513" i="8" s="1"/>
  <c r="M1514" i="8" s="1"/>
  <c r="M1515" i="8" s="1"/>
  <c r="M1516" i="8" s="1"/>
  <c r="M1483" i="8"/>
  <c r="M1484" i="8" s="1"/>
  <c r="M1485" i="8" s="1"/>
  <c r="M1486" i="8" s="1"/>
  <c r="M1487" i="8" s="1"/>
  <c r="M1488" i="8" s="1"/>
  <c r="M1447" i="8"/>
  <c r="M1448" i="8" s="1"/>
  <c r="M1449" i="8" s="1"/>
  <c r="M1450" i="8" s="1"/>
  <c r="M1451" i="8" s="1"/>
  <c r="M1452" i="8" s="1"/>
  <c r="M1419" i="8"/>
  <c r="M1420" i="8" s="1"/>
  <c r="M1421" i="8" s="1"/>
  <c r="M1422" i="8" s="1"/>
  <c r="M1423" i="8" s="1"/>
  <c r="M1424" i="8" s="1"/>
  <c r="M1355" i="8"/>
  <c r="M1356" i="8" s="1"/>
  <c r="M1357" i="8" s="1"/>
  <c r="M1358" i="8" s="1"/>
  <c r="M1359" i="8" s="1"/>
  <c r="M1360" i="8" s="1"/>
  <c r="M1291" i="8"/>
  <c r="M1292" i="8" s="1"/>
  <c r="M1293" i="8" s="1"/>
  <c r="M1294" i="8" s="1"/>
  <c r="M1295" i="8" s="1"/>
  <c r="M1296" i="8" s="1"/>
  <c r="M1255" i="8"/>
  <c r="M1256" i="8" s="1"/>
  <c r="M1257" i="8" s="1"/>
  <c r="M1258" i="8" s="1"/>
  <c r="M1259" i="8" s="1"/>
  <c r="M1260" i="8" s="1"/>
  <c r="M1191" i="8"/>
  <c r="M1192" i="8" s="1"/>
  <c r="M1193" i="8" s="1"/>
  <c r="M1194" i="8" s="1"/>
  <c r="M1195" i="8" s="1"/>
  <c r="M1196" i="8" s="1"/>
  <c r="M1163" i="8"/>
  <c r="M1164" i="8" s="1"/>
  <c r="M1165" i="8" s="1"/>
  <c r="M1166" i="8" s="1"/>
  <c r="M1167" i="8" s="1"/>
  <c r="M1168" i="8" s="1"/>
  <c r="M1127" i="8"/>
  <c r="M1128" i="8" s="1"/>
  <c r="M1129" i="8" s="1"/>
  <c r="M1130" i="8" s="1"/>
  <c r="M1131" i="8" s="1"/>
  <c r="M1132" i="8" s="1"/>
  <c r="M1099" i="8"/>
  <c r="M1100" i="8" s="1"/>
  <c r="M1101" i="8" s="1"/>
  <c r="M1102" i="8" s="1"/>
  <c r="M1103" i="8" s="1"/>
  <c r="M1104" i="8" s="1"/>
  <c r="M1084" i="8"/>
  <c r="M1085" i="8" s="1"/>
  <c r="M1086" i="8" s="1"/>
  <c r="M1087" i="8" s="1"/>
  <c r="M1088" i="8" s="1"/>
  <c r="M1089" i="8" s="1"/>
  <c r="M1063" i="8"/>
  <c r="M1064" i="8" s="1"/>
  <c r="M1065" i="8" s="1"/>
  <c r="M1066" i="8" s="1"/>
  <c r="M1067" i="8" s="1"/>
  <c r="M1068" i="8" s="1"/>
  <c r="M1056" i="8"/>
  <c r="M1057" i="8" s="1"/>
  <c r="M1058" i="8" s="1"/>
  <c r="M1059" i="8" s="1"/>
  <c r="M1060" i="8" s="1"/>
  <c r="M1061" i="8" s="1"/>
  <c r="M1028" i="8"/>
  <c r="M1029" i="8" s="1"/>
  <c r="M1030" i="8" s="1"/>
  <c r="M1031" i="8" s="1"/>
  <c r="M1032" i="8" s="1"/>
  <c r="M1033" i="8" s="1"/>
  <c r="M1020" i="8"/>
  <c r="M1021" i="8" s="1"/>
  <c r="M1022" i="8" s="1"/>
  <c r="M1023" i="8" s="1"/>
  <c r="M1024" i="8" s="1"/>
  <c r="M1025" i="8" s="1"/>
  <c r="M999" i="8"/>
  <c r="M1000" i="8" s="1"/>
  <c r="M1001" i="8" s="1"/>
  <c r="M1002" i="8" s="1"/>
  <c r="M1003" i="8" s="1"/>
  <c r="M1004" i="8" s="1"/>
  <c r="M992" i="8"/>
  <c r="M993" i="8" s="1"/>
  <c r="M994" i="8" s="1"/>
  <c r="M995" i="8" s="1"/>
  <c r="M996" i="8" s="1"/>
  <c r="M997" i="8" s="1"/>
  <c r="M971" i="8"/>
  <c r="M972" i="8" s="1"/>
  <c r="M973" i="8" s="1"/>
  <c r="M974" i="8" s="1"/>
  <c r="M975" i="8" s="1"/>
  <c r="M976" i="8" s="1"/>
  <c r="M964" i="8"/>
  <c r="M965" i="8" s="1"/>
  <c r="M966" i="8" s="1"/>
  <c r="M967" i="8" s="1"/>
  <c r="M968" i="8" s="1"/>
  <c r="M969" i="8" s="1"/>
  <c r="M935" i="8"/>
  <c r="M936" i="8" s="1"/>
  <c r="M937" i="8" s="1"/>
  <c r="M938" i="8" s="1"/>
  <c r="M939" i="8" s="1"/>
  <c r="M940" i="8" s="1"/>
  <c r="M572" i="8"/>
  <c r="M573" i="8" s="1"/>
  <c r="M574" i="8" s="1"/>
  <c r="M575" i="8" s="1"/>
  <c r="M576" i="8" s="1"/>
  <c r="M577" i="8" s="1"/>
  <c r="M722" i="8"/>
  <c r="M723" i="8" s="1"/>
  <c r="M724" i="8" s="1"/>
  <c r="M725" i="8" s="1"/>
  <c r="M726" i="8" s="1"/>
  <c r="M727" i="8" s="1"/>
  <c r="M694" i="8"/>
  <c r="M695" i="8" s="1"/>
  <c r="M696" i="8" s="1"/>
  <c r="M697" i="8" s="1"/>
  <c r="M698" i="8" s="1"/>
  <c r="M686" i="8"/>
  <c r="M687" i="8" s="1"/>
  <c r="M688" i="8" s="1"/>
  <c r="M689" i="8" s="1"/>
  <c r="M690" i="8" s="1"/>
  <c r="M691" i="8" s="1"/>
  <c r="M680" i="8"/>
  <c r="M681" i="8" s="1"/>
  <c r="M682" i="8" s="1"/>
  <c r="M683" i="8" s="1"/>
  <c r="M684" i="8" s="1"/>
  <c r="M666" i="8"/>
  <c r="M667" i="8" s="1"/>
  <c r="M668" i="8" s="1"/>
  <c r="M669" i="8" s="1"/>
  <c r="M670" i="8" s="1"/>
  <c r="M658" i="8"/>
  <c r="M659" i="8" s="1"/>
  <c r="M660" i="8" s="1"/>
  <c r="M661" i="8" s="1"/>
  <c r="M662" i="8" s="1"/>
  <c r="M663" i="8" s="1"/>
  <c r="M622" i="8"/>
  <c r="M623" i="8" s="1"/>
  <c r="M624" i="8" s="1"/>
  <c r="M625" i="8" s="1"/>
  <c r="M626" i="8" s="1"/>
  <c r="M627" i="8" s="1"/>
  <c r="M616" i="8"/>
  <c r="M617" i="8" s="1"/>
  <c r="M618" i="8" s="1"/>
  <c r="M619" i="8" s="1"/>
  <c r="M620" i="8" s="1"/>
  <c r="M602" i="8"/>
  <c r="M603" i="8" s="1"/>
  <c r="M604" i="8" s="1"/>
  <c r="M605" i="8" s="1"/>
  <c r="M606" i="8" s="1"/>
  <c r="M594" i="8"/>
  <c r="M595" i="8" s="1"/>
  <c r="M596" i="8" s="1"/>
  <c r="M597" i="8" s="1"/>
  <c r="M598" i="8" s="1"/>
  <c r="M599" i="8" s="1"/>
  <c r="M558" i="8"/>
  <c r="M559" i="8" s="1"/>
  <c r="M560" i="8" s="1"/>
  <c r="M561" i="8" s="1"/>
  <c r="M562" i="8" s="1"/>
  <c r="M563" i="8" s="1"/>
  <c r="M530" i="8"/>
  <c r="M531" i="8" s="1"/>
  <c r="M532" i="8" s="1"/>
  <c r="M533" i="8" s="1"/>
  <c r="M534" i="8" s="1"/>
  <c r="M535" i="8" s="1"/>
  <c r="M502" i="8"/>
  <c r="M503" i="8" s="1"/>
  <c r="M504" i="8" s="1"/>
  <c r="M505" i="8" s="1"/>
  <c r="M506" i="8" s="1"/>
  <c r="M494" i="8"/>
  <c r="M495" i="8" s="1"/>
  <c r="M496" i="8" s="1"/>
  <c r="M497" i="8" s="1"/>
  <c r="M498" i="8" s="1"/>
  <c r="M499" i="8" s="1"/>
  <c r="M488" i="8"/>
  <c r="M489" i="8" s="1"/>
  <c r="M490" i="8" s="1"/>
  <c r="M491" i="8" s="1"/>
  <c r="M492" i="8" s="1"/>
  <c r="M466" i="8"/>
  <c r="M467" i="8" s="1"/>
  <c r="M468" i="8" s="1"/>
  <c r="M469" i="8" s="1"/>
  <c r="M470" i="8" s="1"/>
  <c r="M471" i="8" s="1"/>
  <c r="M430" i="8"/>
  <c r="M431" i="8" s="1"/>
  <c r="M432" i="8" s="1"/>
  <c r="M433" i="8" s="1"/>
  <c r="M434" i="8" s="1"/>
  <c r="M435" i="8" s="1"/>
  <c r="M402" i="8"/>
  <c r="M403" i="8" s="1"/>
  <c r="M404" i="8" s="1"/>
  <c r="M405" i="8" s="1"/>
  <c r="M406" i="8" s="1"/>
  <c r="M407" i="8" s="1"/>
  <c r="M366" i="8"/>
  <c r="M367" i="8" s="1"/>
  <c r="M368" i="8" s="1"/>
  <c r="M369" i="8" s="1"/>
  <c r="M370" i="8" s="1"/>
  <c r="M371" i="8" s="1"/>
  <c r="M360" i="8"/>
  <c r="M361" i="8" s="1"/>
  <c r="M362" i="8" s="1"/>
  <c r="M363" i="8" s="1"/>
  <c r="M364" i="8" s="1"/>
  <c r="M338" i="8"/>
  <c r="M339" i="8" s="1"/>
  <c r="M340" i="8" s="1"/>
  <c r="M341" i="8" s="1"/>
  <c r="M342" i="8" s="1"/>
  <c r="M343" i="8" s="1"/>
  <c r="M332" i="8"/>
  <c r="M333" i="8" s="1"/>
  <c r="M334" i="8" s="1"/>
  <c r="M335" i="8" s="1"/>
  <c r="M336" i="8" s="1"/>
  <c r="M302" i="8"/>
  <c r="M303" i="8" s="1"/>
  <c r="M304" i="8" s="1"/>
  <c r="M305" i="8" s="1"/>
  <c r="M306" i="8" s="1"/>
  <c r="M307" i="8" s="1"/>
  <c r="M274" i="8"/>
  <c r="M275" i="8" s="1"/>
  <c r="M276" i="8" s="1"/>
  <c r="M277" i="8" s="1"/>
  <c r="M278" i="8" s="1"/>
  <c r="M279" i="8" s="1"/>
  <c r="M238" i="8"/>
  <c r="M239" i="8" s="1"/>
  <c r="M240" i="8" s="1"/>
  <c r="M241" i="8" s="1"/>
  <c r="M242" i="8" s="1"/>
  <c r="M243" i="8" s="1"/>
  <c r="M210" i="8"/>
  <c r="M211" i="8" s="1"/>
  <c r="M212" i="8" s="1"/>
  <c r="M213" i="8" s="1"/>
  <c r="M214" i="8" s="1"/>
  <c r="M215" i="8" s="1"/>
  <c r="M174" i="8"/>
  <c r="M175" i="8" s="1"/>
  <c r="M176" i="8" s="1"/>
  <c r="M177" i="8" s="1"/>
  <c r="M178" i="8" s="1"/>
  <c r="M179" i="8" s="1"/>
  <c r="M168" i="8"/>
  <c r="M169" i="8" s="1"/>
  <c r="M170" i="8" s="1"/>
  <c r="M171" i="8" s="1"/>
  <c r="M172" i="8" s="1"/>
  <c r="M146" i="8"/>
  <c r="M147" i="8" s="1"/>
  <c r="M148" i="8" s="1"/>
  <c r="M149" i="8" s="1"/>
  <c r="M150" i="8" s="1"/>
  <c r="M151" i="8" s="1"/>
  <c r="M140" i="8"/>
  <c r="M141" i="8" s="1"/>
  <c r="M142" i="8" s="1"/>
  <c r="M143" i="8" s="1"/>
  <c r="M144" i="8" s="1"/>
  <c r="M110" i="8"/>
  <c r="M111" i="8" s="1"/>
  <c r="M112" i="8" s="1"/>
  <c r="M113" i="8" s="1"/>
  <c r="M114" i="8" s="1"/>
  <c r="M115" i="8" s="1"/>
  <c r="M82" i="8"/>
  <c r="M83" i="8" s="1"/>
  <c r="M84" i="8" s="1"/>
  <c r="M85" i="8" s="1"/>
  <c r="M86" i="8" s="1"/>
  <c r="M87" i="8" s="1"/>
  <c r="M46" i="8"/>
  <c r="M47" i="8" s="1"/>
  <c r="M48" i="8" s="1"/>
  <c r="M49" i="8" s="1"/>
  <c r="M50" i="8" s="1"/>
  <c r="M51" i="8" s="1"/>
  <c r="M40" i="8"/>
  <c r="M41" i="8" s="1"/>
  <c r="M42" i="8" s="1"/>
  <c r="M43" i="8" s="1"/>
  <c r="M44" i="8" s="1"/>
  <c r="O323" i="8"/>
  <c r="O324" i="8" s="1"/>
  <c r="O325" i="8" s="1"/>
  <c r="O326" i="8" s="1"/>
  <c r="O327" i="8" s="1"/>
  <c r="O328" i="8" s="1"/>
  <c r="O329" i="8" s="1"/>
  <c r="O330" i="8" s="1"/>
  <c r="O331" i="8" s="1"/>
  <c r="O332" i="8" s="1"/>
  <c r="O333" i="8" s="1"/>
  <c r="O334" i="8" s="1"/>
  <c r="O335" i="8" s="1"/>
  <c r="O336" i="8" s="1"/>
  <c r="O337" i="8" s="1"/>
  <c r="O338" i="8" s="1"/>
  <c r="O339" i="8" s="1"/>
  <c r="O340" i="8" s="1"/>
  <c r="O341" i="8" s="1"/>
  <c r="O342" i="8" s="1"/>
  <c r="O343" i="8" s="1"/>
  <c r="O344" i="8" s="1"/>
  <c r="O345" i="8" s="1"/>
  <c r="O346" i="8" s="1"/>
  <c r="O347" i="8" s="1"/>
  <c r="O348" i="8" s="1"/>
  <c r="O349" i="8" s="1"/>
  <c r="O350" i="8" s="1"/>
  <c r="O351" i="8" s="1"/>
  <c r="O352" i="8" s="1"/>
  <c r="O353" i="8" s="1"/>
  <c r="O354" i="8" s="1"/>
  <c r="O355" i="8" s="1"/>
  <c r="O356" i="8" s="1"/>
  <c r="O357" i="8" s="1"/>
  <c r="O358" i="8" s="1"/>
  <c r="O359" i="8" s="1"/>
  <c r="O360" i="8" s="1"/>
  <c r="O361" i="8" s="1"/>
  <c r="O362" i="8" s="1"/>
  <c r="O363" i="8" s="1"/>
  <c r="O364" i="8" s="1"/>
  <c r="O365" i="8" s="1"/>
  <c r="O366" i="8" s="1"/>
  <c r="O367" i="8" s="1"/>
  <c r="O368" i="8" s="1"/>
  <c r="O369" i="8" s="1"/>
  <c r="O370" i="8" s="1"/>
  <c r="O371" i="8" s="1"/>
  <c r="O372" i="8" s="1"/>
  <c r="O373" i="8" s="1"/>
  <c r="O374" i="8" s="1"/>
  <c r="O375" i="8" s="1"/>
  <c r="O376" i="8" s="1"/>
  <c r="O377" i="8" s="1"/>
  <c r="O378" i="8" s="1"/>
  <c r="O379" i="8" s="1"/>
  <c r="O380" i="8" s="1"/>
  <c r="O381" i="8" s="1"/>
  <c r="O382" i="8" s="1"/>
  <c r="O383" i="8" s="1"/>
  <c r="O384" i="8" s="1"/>
  <c r="O385" i="8" s="1"/>
  <c r="M928" i="8"/>
  <c r="M929" i="8" s="1"/>
  <c r="M930" i="8" s="1"/>
  <c r="M931" i="8" s="1"/>
  <c r="M932" i="8" s="1"/>
  <c r="M933" i="8" s="1"/>
  <c r="M544" i="8"/>
  <c r="M545" i="8" s="1"/>
  <c r="M546" i="8" s="1"/>
  <c r="M547" i="8" s="1"/>
  <c r="M548" i="8" s="1"/>
  <c r="M549" i="8" s="1"/>
  <c r="O3" i="8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M516" i="8"/>
  <c r="M517" i="8" s="1"/>
  <c r="M518" i="8" s="1"/>
  <c r="M519" i="8" s="1"/>
  <c r="M520" i="8" s="1"/>
  <c r="M521" i="8" s="1"/>
  <c r="M956" i="8"/>
  <c r="M957" i="8" s="1"/>
  <c r="M958" i="8" s="1"/>
  <c r="M959" i="8" s="1"/>
  <c r="M960" i="8" s="1"/>
  <c r="M961" i="8" s="1"/>
  <c r="M907" i="8"/>
  <c r="M908" i="8" s="1"/>
  <c r="M909" i="8" s="1"/>
  <c r="M910" i="8" s="1"/>
  <c r="M911" i="8" s="1"/>
  <c r="M912" i="8" s="1"/>
  <c r="M900" i="8"/>
  <c r="M901" i="8" s="1"/>
  <c r="M902" i="8" s="1"/>
  <c r="M903" i="8" s="1"/>
  <c r="M904" i="8" s="1"/>
  <c r="M905" i="8" s="1"/>
  <c r="M892" i="8"/>
  <c r="M893" i="8" s="1"/>
  <c r="M894" i="8" s="1"/>
  <c r="M895" i="8" s="1"/>
  <c r="M896" i="8" s="1"/>
  <c r="M897" i="8" s="1"/>
  <c r="M871" i="8"/>
  <c r="M872" i="8" s="1"/>
  <c r="M873" i="8" s="1"/>
  <c r="M874" i="8" s="1"/>
  <c r="M875" i="8" s="1"/>
  <c r="M876" i="8" s="1"/>
  <c r="M864" i="8"/>
  <c r="M865" i="8" s="1"/>
  <c r="M866" i="8" s="1"/>
  <c r="M867" i="8" s="1"/>
  <c r="M868" i="8" s="1"/>
  <c r="M869" i="8" s="1"/>
  <c r="M843" i="8"/>
  <c r="M844" i="8" s="1"/>
  <c r="M845" i="8" s="1"/>
  <c r="M846" i="8" s="1"/>
  <c r="M847" i="8" s="1"/>
  <c r="M848" i="8" s="1"/>
  <c r="M836" i="8"/>
  <c r="M837" i="8" s="1"/>
  <c r="M838" i="8" s="1"/>
  <c r="M839" i="8" s="1"/>
  <c r="M840" i="8" s="1"/>
  <c r="M841" i="8" s="1"/>
  <c r="M828" i="8"/>
  <c r="M829" i="8" s="1"/>
  <c r="M830" i="8" s="1"/>
  <c r="M831" i="8" s="1"/>
  <c r="M832" i="8" s="1"/>
  <c r="M833" i="8" s="1"/>
  <c r="M800" i="8"/>
  <c r="M801" i="8" s="1"/>
  <c r="M802" i="8" s="1"/>
  <c r="M803" i="8" s="1"/>
  <c r="M804" i="8" s="1"/>
  <c r="M805" i="8" s="1"/>
  <c r="M779" i="8"/>
  <c r="M780" i="8" s="1"/>
  <c r="M781" i="8" s="1"/>
  <c r="M782" i="8" s="1"/>
  <c r="M783" i="8" s="1"/>
  <c r="M784" i="8" s="1"/>
  <c r="M772" i="8"/>
  <c r="M773" i="8" s="1"/>
  <c r="M774" i="8" s="1"/>
  <c r="M775" i="8" s="1"/>
  <c r="M776" i="8" s="1"/>
  <c r="M777" i="8" s="1"/>
  <c r="M764" i="8"/>
  <c r="M765" i="8" s="1"/>
  <c r="M766" i="8" s="1"/>
  <c r="M767" i="8" s="1"/>
  <c r="M768" i="8" s="1"/>
  <c r="M769" i="8" s="1"/>
  <c r="M736" i="8"/>
  <c r="M737" i="8" s="1"/>
  <c r="M738" i="8" s="1"/>
  <c r="M739" i="8" s="1"/>
  <c r="M740" i="8" s="1"/>
  <c r="M741" i="8" s="1"/>
  <c r="M708" i="8"/>
  <c r="M709" i="8" s="1"/>
  <c r="M710" i="8" s="1"/>
  <c r="M711" i="8" s="1"/>
  <c r="M712" i="8" s="1"/>
  <c r="M713" i="8" s="1"/>
  <c r="M700" i="8"/>
  <c r="M701" i="8" s="1"/>
  <c r="M702" i="8" s="1"/>
  <c r="M703" i="8" s="1"/>
  <c r="M704" i="8" s="1"/>
  <c r="M705" i="8" s="1"/>
  <c r="M672" i="8"/>
  <c r="M673" i="8" s="1"/>
  <c r="M674" i="8" s="1"/>
  <c r="M675" i="8" s="1"/>
  <c r="M676" i="8" s="1"/>
  <c r="M677" i="8" s="1"/>
  <c r="M636" i="8"/>
  <c r="M637" i="8" s="1"/>
  <c r="M638" i="8" s="1"/>
  <c r="M639" i="8" s="1"/>
  <c r="M640" i="8" s="1"/>
  <c r="M641" i="8" s="1"/>
  <c r="M608" i="8"/>
  <c r="M609" i="8" s="1"/>
  <c r="M610" i="8" s="1"/>
  <c r="M611" i="8" s="1"/>
  <c r="M612" i="8" s="1"/>
  <c r="M613" i="8" s="1"/>
  <c r="M580" i="8"/>
  <c r="M581" i="8" s="1"/>
  <c r="M582" i="8" s="1"/>
  <c r="M583" i="8" s="1"/>
  <c r="M584" i="8" s="1"/>
  <c r="M585" i="8" s="1"/>
  <c r="M508" i="8"/>
  <c r="M509" i="8" s="1"/>
  <c r="M510" i="8" s="1"/>
  <c r="M511" i="8" s="1"/>
  <c r="M512" i="8" s="1"/>
  <c r="M513" i="8" s="1"/>
  <c r="M452" i="8"/>
  <c r="M453" i="8" s="1"/>
  <c r="M454" i="8" s="1"/>
  <c r="M455" i="8" s="1"/>
  <c r="M456" i="8" s="1"/>
  <c r="M457" i="8" s="1"/>
  <c r="M444" i="8"/>
  <c r="M445" i="8" s="1"/>
  <c r="M446" i="8" s="1"/>
  <c r="M447" i="8" s="1"/>
  <c r="M448" i="8" s="1"/>
  <c r="M449" i="8" s="1"/>
  <c r="M416" i="8"/>
  <c r="M417" i="8" s="1"/>
  <c r="M418" i="8" s="1"/>
  <c r="M419" i="8" s="1"/>
  <c r="M420" i="8" s="1"/>
  <c r="M421" i="8" s="1"/>
  <c r="O323" i="5"/>
  <c r="O324" i="5" s="1"/>
  <c r="O325" i="5" s="1"/>
  <c r="O326" i="5" s="1"/>
  <c r="O327" i="5" s="1"/>
  <c r="O328" i="5" s="1"/>
  <c r="O329" i="5" s="1"/>
  <c r="O330" i="5" s="1"/>
  <c r="O331" i="5" s="1"/>
  <c r="O332" i="5" s="1"/>
  <c r="O333" i="5" s="1"/>
  <c r="O334" i="5" s="1"/>
  <c r="O335" i="5" s="1"/>
  <c r="O336" i="5" s="1"/>
  <c r="O337" i="5" s="1"/>
  <c r="O338" i="5" s="1"/>
  <c r="O339" i="5" s="1"/>
  <c r="O340" i="5" s="1"/>
  <c r="O341" i="5" s="1"/>
  <c r="O342" i="5" s="1"/>
  <c r="O343" i="5" s="1"/>
  <c r="O344" i="5" s="1"/>
  <c r="O345" i="5" s="1"/>
  <c r="O346" i="5" s="1"/>
  <c r="O347" i="5" s="1"/>
  <c r="O348" i="5" s="1"/>
  <c r="O349" i="5" s="1"/>
  <c r="O350" i="5" s="1"/>
  <c r="O351" i="5" s="1"/>
  <c r="O352" i="5" s="1"/>
  <c r="O353" i="5" s="1"/>
  <c r="O354" i="5" s="1"/>
  <c r="O355" i="5" s="1"/>
  <c r="O356" i="5" s="1"/>
  <c r="O357" i="5" s="1"/>
  <c r="O358" i="5" s="1"/>
  <c r="O359" i="5" s="1"/>
  <c r="O360" i="5" s="1"/>
  <c r="O361" i="5" s="1"/>
  <c r="O362" i="5" s="1"/>
  <c r="O363" i="5" s="1"/>
  <c r="O364" i="5" s="1"/>
  <c r="O365" i="5" s="1"/>
  <c r="O366" i="5" s="1"/>
  <c r="O367" i="5" s="1"/>
  <c r="O368" i="5" s="1"/>
  <c r="O369" i="5" s="1"/>
  <c r="O370" i="5" s="1"/>
  <c r="O371" i="5" s="1"/>
  <c r="O372" i="5" s="1"/>
  <c r="O373" i="5" s="1"/>
  <c r="O374" i="5" s="1"/>
  <c r="O375" i="5" s="1"/>
  <c r="O376" i="5" s="1"/>
  <c r="O377" i="5" s="1"/>
  <c r="O378" i="5" s="1"/>
  <c r="O379" i="5" s="1"/>
  <c r="O380" i="5" s="1"/>
  <c r="O381" i="5" s="1"/>
  <c r="O382" i="5" s="1"/>
  <c r="O383" i="5" s="1"/>
  <c r="O384" i="5" s="1"/>
  <c r="O385" i="5" s="1"/>
  <c r="O259" i="5"/>
  <c r="O260" i="5" s="1"/>
  <c r="O261" i="5" s="1"/>
  <c r="O262" i="5" s="1"/>
  <c r="O263" i="5" s="1"/>
  <c r="O264" i="5" s="1"/>
  <c r="O265" i="5" s="1"/>
  <c r="O266" i="5" s="1"/>
  <c r="O267" i="5" s="1"/>
  <c r="O268" i="5" s="1"/>
  <c r="O269" i="5" s="1"/>
  <c r="O270" i="5" s="1"/>
  <c r="O271" i="5" s="1"/>
  <c r="O272" i="5" s="1"/>
  <c r="O273" i="5" s="1"/>
  <c r="O274" i="5" s="1"/>
  <c r="O275" i="5" s="1"/>
  <c r="O276" i="5" s="1"/>
  <c r="O277" i="5" s="1"/>
  <c r="O278" i="5" s="1"/>
  <c r="O279" i="5" s="1"/>
  <c r="O280" i="5" s="1"/>
  <c r="O281" i="5" s="1"/>
  <c r="O282" i="5" s="1"/>
  <c r="O283" i="5" s="1"/>
  <c r="O284" i="5" s="1"/>
  <c r="O285" i="5" s="1"/>
  <c r="O286" i="5" s="1"/>
  <c r="O287" i="5" s="1"/>
  <c r="O288" i="5" s="1"/>
  <c r="O289" i="5" s="1"/>
  <c r="O290" i="5" s="1"/>
  <c r="O291" i="5" s="1"/>
  <c r="O292" i="5" s="1"/>
  <c r="O293" i="5" s="1"/>
  <c r="O294" i="5" s="1"/>
  <c r="O295" i="5" s="1"/>
  <c r="O296" i="5" s="1"/>
  <c r="O297" i="5" s="1"/>
  <c r="O298" i="5" s="1"/>
  <c r="O299" i="5" s="1"/>
  <c r="O300" i="5" s="1"/>
  <c r="O301" i="5" s="1"/>
  <c r="O302" i="5" s="1"/>
  <c r="O303" i="5" s="1"/>
  <c r="O304" i="5" s="1"/>
  <c r="O305" i="5" s="1"/>
  <c r="O306" i="5" s="1"/>
  <c r="O307" i="5" s="1"/>
  <c r="O308" i="5" s="1"/>
  <c r="O309" i="5" s="1"/>
  <c r="O310" i="5" s="1"/>
  <c r="O311" i="5" s="1"/>
  <c r="O312" i="5" s="1"/>
  <c r="O313" i="5" s="1"/>
  <c r="O314" i="5" s="1"/>
  <c r="O315" i="5" s="1"/>
  <c r="O316" i="5" s="1"/>
  <c r="O317" i="5" s="1"/>
  <c r="O318" i="5" s="1"/>
  <c r="O319" i="5" s="1"/>
  <c r="O320" i="5" s="1"/>
  <c r="O321" i="5" s="1"/>
  <c r="O195" i="5"/>
  <c r="O907" i="5"/>
  <c r="O908" i="5" s="1"/>
  <c r="O909" i="5" s="1"/>
  <c r="O910" i="5" s="1"/>
  <c r="O911" i="5" s="1"/>
  <c r="O912" i="5" s="1"/>
  <c r="O913" i="5" s="1"/>
  <c r="O914" i="5" s="1"/>
  <c r="O915" i="5" s="1"/>
  <c r="O916" i="5" s="1"/>
  <c r="O917" i="5" s="1"/>
  <c r="O918" i="5" s="1"/>
  <c r="O919" i="5" s="1"/>
  <c r="O920" i="5" s="1"/>
  <c r="O921" i="5" s="1"/>
  <c r="O922" i="5" s="1"/>
  <c r="O923" i="5" s="1"/>
  <c r="O924" i="5" s="1"/>
  <c r="O925" i="5" s="1"/>
  <c r="O926" i="5" s="1"/>
  <c r="O927" i="5" s="1"/>
  <c r="O928" i="5" s="1"/>
  <c r="O929" i="5" s="1"/>
  <c r="O930" i="5" s="1"/>
  <c r="O931" i="5" s="1"/>
  <c r="O932" i="5" s="1"/>
  <c r="O933" i="5" s="1"/>
  <c r="O934" i="5" s="1"/>
  <c r="O935" i="5" s="1"/>
  <c r="O936" i="5" s="1"/>
  <c r="O937" i="5" s="1"/>
  <c r="O938" i="5" s="1"/>
  <c r="O939" i="5" s="1"/>
  <c r="O940" i="5" s="1"/>
  <c r="O941" i="5" s="1"/>
  <c r="O942" i="5" s="1"/>
  <c r="O943" i="5" s="1"/>
  <c r="O944" i="5" s="1"/>
  <c r="O945" i="5" s="1"/>
  <c r="O946" i="5" s="1"/>
  <c r="O947" i="5" s="1"/>
  <c r="O948" i="5" s="1"/>
  <c r="O949" i="5" s="1"/>
  <c r="O950" i="5" s="1"/>
  <c r="O951" i="5" s="1"/>
  <c r="O952" i="5" s="1"/>
  <c r="O953" i="5" s="1"/>
  <c r="O954" i="5" s="1"/>
  <c r="O955" i="5" s="1"/>
  <c r="O956" i="5" s="1"/>
  <c r="O957" i="5" s="1"/>
  <c r="O958" i="5" s="1"/>
  <c r="O959" i="5" s="1"/>
  <c r="O960" i="5" s="1"/>
  <c r="O961" i="5" s="1"/>
  <c r="O962" i="5" s="1"/>
  <c r="O963" i="5" s="1"/>
  <c r="O964" i="5" s="1"/>
  <c r="O965" i="5" s="1"/>
  <c r="O966" i="5" s="1"/>
  <c r="O967" i="5" s="1"/>
  <c r="O968" i="5" s="1"/>
  <c r="O969" i="5" s="1"/>
  <c r="O843" i="5"/>
  <c r="O844" i="5" s="1"/>
  <c r="O845" i="5" s="1"/>
  <c r="O846" i="5" s="1"/>
  <c r="O847" i="5" s="1"/>
  <c r="O848" i="5" s="1"/>
  <c r="O849" i="5" s="1"/>
  <c r="O850" i="5" s="1"/>
  <c r="O851" i="5" s="1"/>
  <c r="O852" i="5" s="1"/>
  <c r="O853" i="5" s="1"/>
  <c r="O854" i="5" s="1"/>
  <c r="O855" i="5" s="1"/>
  <c r="O856" i="5" s="1"/>
  <c r="O857" i="5" s="1"/>
  <c r="O858" i="5" s="1"/>
  <c r="O859" i="5" s="1"/>
  <c r="O860" i="5" s="1"/>
  <c r="O861" i="5" s="1"/>
  <c r="O862" i="5" s="1"/>
  <c r="O863" i="5" s="1"/>
  <c r="O864" i="5" s="1"/>
  <c r="O865" i="5" s="1"/>
  <c r="O866" i="5" s="1"/>
  <c r="O867" i="5" s="1"/>
  <c r="O868" i="5" s="1"/>
  <c r="O869" i="5" s="1"/>
  <c r="O870" i="5" s="1"/>
  <c r="O871" i="5" s="1"/>
  <c r="O872" i="5" s="1"/>
  <c r="O873" i="5" s="1"/>
  <c r="O874" i="5" s="1"/>
  <c r="O875" i="5" s="1"/>
  <c r="O876" i="5" s="1"/>
  <c r="O877" i="5" s="1"/>
  <c r="O878" i="5" s="1"/>
  <c r="O879" i="5" s="1"/>
  <c r="O880" i="5" s="1"/>
  <c r="O881" i="5" s="1"/>
  <c r="O882" i="5" s="1"/>
  <c r="O883" i="5" s="1"/>
  <c r="O884" i="5" s="1"/>
  <c r="O885" i="5" s="1"/>
  <c r="O886" i="5" s="1"/>
  <c r="O887" i="5" s="1"/>
  <c r="O888" i="5" s="1"/>
  <c r="O889" i="5" s="1"/>
  <c r="O890" i="5" s="1"/>
  <c r="O891" i="5" s="1"/>
  <c r="O892" i="5" s="1"/>
  <c r="O893" i="5" s="1"/>
  <c r="O894" i="5" s="1"/>
  <c r="O895" i="5" s="1"/>
  <c r="O896" i="5" s="1"/>
  <c r="O897" i="5" s="1"/>
  <c r="O898" i="5" s="1"/>
  <c r="O899" i="5" s="1"/>
  <c r="O900" i="5" s="1"/>
  <c r="O901" i="5" s="1"/>
  <c r="O902" i="5" s="1"/>
  <c r="O903" i="5" s="1"/>
  <c r="O904" i="5" s="1"/>
  <c r="O905" i="5" s="1"/>
  <c r="O779" i="5"/>
  <c r="O780" i="5" s="1"/>
  <c r="O781" i="5" s="1"/>
  <c r="O782" i="5" s="1"/>
  <c r="O783" i="5" s="1"/>
  <c r="O784" i="5" s="1"/>
  <c r="O785" i="5" s="1"/>
  <c r="O786" i="5" s="1"/>
  <c r="O787" i="5" s="1"/>
  <c r="O788" i="5" s="1"/>
  <c r="O789" i="5" s="1"/>
  <c r="O790" i="5" s="1"/>
  <c r="O791" i="5" s="1"/>
  <c r="O792" i="5" s="1"/>
  <c r="O793" i="5" s="1"/>
  <c r="O794" i="5" s="1"/>
  <c r="O795" i="5" s="1"/>
  <c r="O796" i="5" s="1"/>
  <c r="O797" i="5" s="1"/>
  <c r="O798" i="5" s="1"/>
  <c r="O799" i="5" s="1"/>
  <c r="O800" i="5" s="1"/>
  <c r="O801" i="5" s="1"/>
  <c r="O802" i="5" s="1"/>
  <c r="O803" i="5" s="1"/>
  <c r="O804" i="5" s="1"/>
  <c r="O805" i="5" s="1"/>
  <c r="O806" i="5" s="1"/>
  <c r="O807" i="5" s="1"/>
  <c r="O808" i="5" s="1"/>
  <c r="O809" i="5" s="1"/>
  <c r="O810" i="5" s="1"/>
  <c r="O811" i="5" s="1"/>
  <c r="O812" i="5" s="1"/>
  <c r="O813" i="5" s="1"/>
  <c r="O814" i="5" s="1"/>
  <c r="O815" i="5" s="1"/>
  <c r="O816" i="5" s="1"/>
  <c r="O817" i="5" s="1"/>
  <c r="O818" i="5" s="1"/>
  <c r="O819" i="5" s="1"/>
  <c r="O820" i="5" s="1"/>
  <c r="O821" i="5" s="1"/>
  <c r="O822" i="5" s="1"/>
  <c r="O823" i="5" s="1"/>
  <c r="O824" i="5" s="1"/>
  <c r="O825" i="5" s="1"/>
  <c r="O826" i="5" s="1"/>
  <c r="O827" i="5" s="1"/>
  <c r="O828" i="5" s="1"/>
  <c r="O829" i="5" s="1"/>
  <c r="O830" i="5" s="1"/>
  <c r="O831" i="5" s="1"/>
  <c r="O832" i="5" s="1"/>
  <c r="O833" i="5" s="1"/>
  <c r="O834" i="5" s="1"/>
  <c r="O835" i="5" s="1"/>
  <c r="O836" i="5" s="1"/>
  <c r="O837" i="5" s="1"/>
  <c r="O838" i="5" s="1"/>
  <c r="O839" i="5" s="1"/>
  <c r="O840" i="5" s="1"/>
  <c r="O841" i="5" s="1"/>
  <c r="O715" i="5"/>
  <c r="O716" i="5" s="1"/>
  <c r="O717" i="5" s="1"/>
  <c r="O718" i="5" s="1"/>
  <c r="O719" i="5" s="1"/>
  <c r="O720" i="5" s="1"/>
  <c r="O721" i="5" s="1"/>
  <c r="O722" i="5" s="1"/>
  <c r="O723" i="5" s="1"/>
  <c r="O724" i="5" s="1"/>
  <c r="O725" i="5" s="1"/>
  <c r="O726" i="5" s="1"/>
  <c r="O727" i="5" s="1"/>
  <c r="O728" i="5" s="1"/>
  <c r="O729" i="5" s="1"/>
  <c r="O730" i="5" s="1"/>
  <c r="O731" i="5" s="1"/>
  <c r="O732" i="5" s="1"/>
  <c r="O733" i="5" s="1"/>
  <c r="O734" i="5" s="1"/>
  <c r="O735" i="5" s="1"/>
  <c r="O736" i="5" s="1"/>
  <c r="O737" i="5" s="1"/>
  <c r="O738" i="5" s="1"/>
  <c r="O739" i="5" s="1"/>
  <c r="O740" i="5" s="1"/>
  <c r="O741" i="5" s="1"/>
  <c r="O742" i="5" s="1"/>
  <c r="O743" i="5" s="1"/>
  <c r="O744" i="5" s="1"/>
  <c r="O745" i="5" s="1"/>
  <c r="O746" i="5" s="1"/>
  <c r="O747" i="5" s="1"/>
  <c r="O748" i="5" s="1"/>
  <c r="O749" i="5" s="1"/>
  <c r="O750" i="5" s="1"/>
  <c r="O751" i="5" s="1"/>
  <c r="O752" i="5" s="1"/>
  <c r="O753" i="5" s="1"/>
  <c r="O754" i="5" s="1"/>
  <c r="O755" i="5" s="1"/>
  <c r="O756" i="5" s="1"/>
  <c r="O757" i="5" s="1"/>
  <c r="O758" i="5" s="1"/>
  <c r="O759" i="5" s="1"/>
  <c r="O760" i="5" s="1"/>
  <c r="O761" i="5" s="1"/>
  <c r="O762" i="5" s="1"/>
  <c r="O763" i="5" s="1"/>
  <c r="O764" i="5" s="1"/>
  <c r="O765" i="5" s="1"/>
  <c r="O766" i="5" s="1"/>
  <c r="O767" i="5" s="1"/>
  <c r="O768" i="5" s="1"/>
  <c r="O769" i="5" s="1"/>
  <c r="O770" i="5" s="1"/>
  <c r="O771" i="5" s="1"/>
  <c r="O772" i="5" s="1"/>
  <c r="O773" i="5" s="1"/>
  <c r="O774" i="5" s="1"/>
  <c r="O775" i="5" s="1"/>
  <c r="O776" i="5" s="1"/>
  <c r="O777" i="5" s="1"/>
  <c r="O707" i="5"/>
  <c r="O708" i="5" s="1"/>
  <c r="O709" i="5" s="1"/>
  <c r="O710" i="5" s="1"/>
  <c r="O711" i="5" s="1"/>
  <c r="O712" i="5" s="1"/>
  <c r="O713" i="5" s="1"/>
  <c r="O643" i="5"/>
  <c r="O644" i="5" s="1"/>
  <c r="O645" i="5" s="1"/>
  <c r="O646" i="5" s="1"/>
  <c r="O647" i="5" s="1"/>
  <c r="O648" i="5" s="1"/>
  <c r="O649" i="5" s="1"/>
  <c r="O650" i="5" s="1"/>
  <c r="O651" i="5" s="1"/>
  <c r="O652" i="5" s="1"/>
  <c r="O653" i="5" s="1"/>
  <c r="O654" i="5" s="1"/>
  <c r="O655" i="5" s="1"/>
  <c r="O656" i="5" s="1"/>
  <c r="O657" i="5" s="1"/>
  <c r="O658" i="5" s="1"/>
  <c r="O659" i="5" s="1"/>
  <c r="O660" i="5" s="1"/>
  <c r="O661" i="5" s="1"/>
  <c r="O662" i="5" s="1"/>
  <c r="O663" i="5" s="1"/>
  <c r="O664" i="5" s="1"/>
  <c r="O665" i="5" s="1"/>
  <c r="O666" i="5" s="1"/>
  <c r="O667" i="5" s="1"/>
  <c r="O668" i="5" s="1"/>
  <c r="O669" i="5" s="1"/>
  <c r="O670" i="5" s="1"/>
  <c r="O671" i="5" s="1"/>
  <c r="O672" i="5" s="1"/>
  <c r="O673" i="5" s="1"/>
  <c r="O674" i="5" s="1"/>
  <c r="O675" i="5" s="1"/>
  <c r="O676" i="5" s="1"/>
  <c r="O677" i="5" s="1"/>
  <c r="O678" i="5" s="1"/>
  <c r="O679" i="5" s="1"/>
  <c r="O680" i="5" s="1"/>
  <c r="O681" i="5" s="1"/>
  <c r="O682" i="5" s="1"/>
  <c r="O683" i="5" s="1"/>
  <c r="O684" i="5" s="1"/>
  <c r="O685" i="5" s="1"/>
  <c r="O686" i="5" s="1"/>
  <c r="O687" i="5" s="1"/>
  <c r="O688" i="5" s="1"/>
  <c r="O689" i="5" s="1"/>
  <c r="O690" i="5" s="1"/>
  <c r="O691" i="5" s="1"/>
  <c r="O692" i="5" s="1"/>
  <c r="O693" i="5" s="1"/>
  <c r="O694" i="5" s="1"/>
  <c r="O695" i="5" s="1"/>
  <c r="O696" i="5" s="1"/>
  <c r="O697" i="5" s="1"/>
  <c r="O698" i="5" s="1"/>
  <c r="O699" i="5" s="1"/>
  <c r="O700" i="5" s="1"/>
  <c r="O701" i="5" s="1"/>
  <c r="O702" i="5" s="1"/>
  <c r="O703" i="5" s="1"/>
  <c r="O704" i="5" s="1"/>
  <c r="O705" i="5" s="1"/>
  <c r="O579" i="5"/>
  <c r="O580" i="5" s="1"/>
  <c r="O581" i="5" s="1"/>
  <c r="O582" i="5" s="1"/>
  <c r="O583" i="5" s="1"/>
  <c r="O584" i="5" s="1"/>
  <c r="O585" i="5" s="1"/>
  <c r="O586" i="5" s="1"/>
  <c r="O587" i="5" s="1"/>
  <c r="O588" i="5" s="1"/>
  <c r="O589" i="5" s="1"/>
  <c r="O590" i="5" s="1"/>
  <c r="O591" i="5" s="1"/>
  <c r="O592" i="5" s="1"/>
  <c r="O593" i="5" s="1"/>
  <c r="O594" i="5" s="1"/>
  <c r="O595" i="5" s="1"/>
  <c r="O596" i="5" s="1"/>
  <c r="O597" i="5" s="1"/>
  <c r="O598" i="5" s="1"/>
  <c r="O599" i="5" s="1"/>
  <c r="O600" i="5" s="1"/>
  <c r="O601" i="5" s="1"/>
  <c r="O602" i="5" s="1"/>
  <c r="O603" i="5" s="1"/>
  <c r="O604" i="5" s="1"/>
  <c r="O605" i="5" s="1"/>
  <c r="O606" i="5" s="1"/>
  <c r="O607" i="5" s="1"/>
  <c r="O608" i="5" s="1"/>
  <c r="O609" i="5" s="1"/>
  <c r="O610" i="5" s="1"/>
  <c r="O611" i="5" s="1"/>
  <c r="O612" i="5" s="1"/>
  <c r="O613" i="5" s="1"/>
  <c r="O614" i="5" s="1"/>
  <c r="O615" i="5" s="1"/>
  <c r="O616" i="5" s="1"/>
  <c r="O617" i="5" s="1"/>
  <c r="O618" i="5" s="1"/>
  <c r="O619" i="5" s="1"/>
  <c r="O620" i="5" s="1"/>
  <c r="O621" i="5" s="1"/>
  <c r="O622" i="5" s="1"/>
  <c r="O623" i="5" s="1"/>
  <c r="O624" i="5" s="1"/>
  <c r="O625" i="5" s="1"/>
  <c r="O626" i="5" s="1"/>
  <c r="O627" i="5" s="1"/>
  <c r="O628" i="5" s="1"/>
  <c r="O629" i="5" s="1"/>
  <c r="O630" i="5" s="1"/>
  <c r="O631" i="5" s="1"/>
  <c r="O632" i="5" s="1"/>
  <c r="O633" i="5" s="1"/>
  <c r="O634" i="5" s="1"/>
  <c r="O635" i="5" s="1"/>
  <c r="O636" i="5" s="1"/>
  <c r="O637" i="5" s="1"/>
  <c r="O638" i="5" s="1"/>
  <c r="O639" i="5" s="1"/>
  <c r="O640" i="5" s="1"/>
  <c r="O641" i="5" s="1"/>
  <c r="O515" i="5"/>
  <c r="O516" i="5" s="1"/>
  <c r="O517" i="5" s="1"/>
  <c r="O518" i="5" s="1"/>
  <c r="O519" i="5" s="1"/>
  <c r="O520" i="5" s="1"/>
  <c r="O521" i="5" s="1"/>
  <c r="O522" i="5" s="1"/>
  <c r="O523" i="5" s="1"/>
  <c r="O524" i="5" s="1"/>
  <c r="O525" i="5" s="1"/>
  <c r="O526" i="5" s="1"/>
  <c r="O527" i="5" s="1"/>
  <c r="O528" i="5" s="1"/>
  <c r="O529" i="5" s="1"/>
  <c r="O530" i="5" s="1"/>
  <c r="O531" i="5" s="1"/>
  <c r="O532" i="5" s="1"/>
  <c r="O533" i="5" s="1"/>
  <c r="O534" i="5" s="1"/>
  <c r="O535" i="5" s="1"/>
  <c r="O536" i="5" s="1"/>
  <c r="O537" i="5" s="1"/>
  <c r="O538" i="5" s="1"/>
  <c r="O539" i="5" s="1"/>
  <c r="O540" i="5" s="1"/>
  <c r="O541" i="5" s="1"/>
  <c r="O542" i="5" s="1"/>
  <c r="O543" i="5" s="1"/>
  <c r="O544" i="5" s="1"/>
  <c r="O545" i="5" s="1"/>
  <c r="O546" i="5" s="1"/>
  <c r="O547" i="5" s="1"/>
  <c r="O548" i="5" s="1"/>
  <c r="O549" i="5" s="1"/>
  <c r="O550" i="5" s="1"/>
  <c r="O551" i="5" s="1"/>
  <c r="O552" i="5" s="1"/>
  <c r="O553" i="5" s="1"/>
  <c r="O554" i="5" s="1"/>
  <c r="O555" i="5" s="1"/>
  <c r="O556" i="5" s="1"/>
  <c r="O557" i="5" s="1"/>
  <c r="O558" i="5" s="1"/>
  <c r="O559" i="5" s="1"/>
  <c r="O560" i="5" s="1"/>
  <c r="O561" i="5" s="1"/>
  <c r="O562" i="5" s="1"/>
  <c r="O563" i="5" s="1"/>
  <c r="O564" i="5" s="1"/>
  <c r="O565" i="5" s="1"/>
  <c r="O566" i="5" s="1"/>
  <c r="O567" i="5" s="1"/>
  <c r="O568" i="5" s="1"/>
  <c r="O569" i="5" s="1"/>
  <c r="O570" i="5" s="1"/>
  <c r="O571" i="5" s="1"/>
  <c r="O572" i="5" s="1"/>
  <c r="O573" i="5" s="1"/>
  <c r="O574" i="5" s="1"/>
  <c r="O575" i="5" s="1"/>
  <c r="O576" i="5" s="1"/>
  <c r="O577" i="5" s="1"/>
  <c r="O451" i="5"/>
  <c r="O452" i="5" s="1"/>
  <c r="O453" i="5" s="1"/>
  <c r="O454" i="5" s="1"/>
  <c r="O455" i="5" s="1"/>
  <c r="O456" i="5" s="1"/>
  <c r="O457" i="5" s="1"/>
  <c r="O458" i="5" s="1"/>
  <c r="O459" i="5" s="1"/>
  <c r="O460" i="5" s="1"/>
  <c r="O461" i="5" s="1"/>
  <c r="O462" i="5" s="1"/>
  <c r="O463" i="5" s="1"/>
  <c r="O464" i="5" s="1"/>
  <c r="O465" i="5" s="1"/>
  <c r="O466" i="5" s="1"/>
  <c r="O467" i="5" s="1"/>
  <c r="O468" i="5" s="1"/>
  <c r="O469" i="5" s="1"/>
  <c r="O470" i="5" s="1"/>
  <c r="O471" i="5" s="1"/>
  <c r="O472" i="5" s="1"/>
  <c r="O473" i="5" s="1"/>
  <c r="O474" i="5" s="1"/>
  <c r="O475" i="5" s="1"/>
  <c r="O476" i="5" s="1"/>
  <c r="O477" i="5" s="1"/>
  <c r="O478" i="5" s="1"/>
  <c r="O479" i="5" s="1"/>
  <c r="O480" i="5" s="1"/>
  <c r="O481" i="5" s="1"/>
  <c r="O482" i="5" s="1"/>
  <c r="O483" i="5" s="1"/>
  <c r="O484" i="5" s="1"/>
  <c r="O485" i="5" s="1"/>
  <c r="O486" i="5" s="1"/>
  <c r="O487" i="5" s="1"/>
  <c r="O488" i="5" s="1"/>
  <c r="O489" i="5" s="1"/>
  <c r="O490" i="5" s="1"/>
  <c r="O491" i="5" s="1"/>
  <c r="O492" i="5" s="1"/>
  <c r="O493" i="5" s="1"/>
  <c r="O494" i="5" s="1"/>
  <c r="O495" i="5" s="1"/>
  <c r="O496" i="5" s="1"/>
  <c r="O497" i="5" s="1"/>
  <c r="O498" i="5" s="1"/>
  <c r="O499" i="5" s="1"/>
  <c r="O500" i="5" s="1"/>
  <c r="O501" i="5" s="1"/>
  <c r="O502" i="5" s="1"/>
  <c r="O503" i="5" s="1"/>
  <c r="O504" i="5" s="1"/>
  <c r="O505" i="5" s="1"/>
  <c r="O506" i="5" s="1"/>
  <c r="O507" i="5" s="1"/>
  <c r="O508" i="5" s="1"/>
  <c r="O509" i="5" s="1"/>
  <c r="O510" i="5" s="1"/>
  <c r="O511" i="5" s="1"/>
  <c r="O512" i="5" s="1"/>
  <c r="O513" i="5" s="1"/>
  <c r="O387" i="5"/>
  <c r="M459" i="5"/>
  <c r="M460" i="5" s="1"/>
  <c r="M461" i="5" s="1"/>
  <c r="M462" i="5" s="1"/>
  <c r="M463" i="5" s="1"/>
  <c r="M464" i="5" s="1"/>
  <c r="M423" i="5"/>
  <c r="M424" i="5" s="1"/>
  <c r="M425" i="5" s="1"/>
  <c r="M426" i="5" s="1"/>
  <c r="M427" i="5" s="1"/>
  <c r="M428" i="5" s="1"/>
  <c r="M2159" i="5"/>
  <c r="M2160" i="5" s="1"/>
  <c r="M2161" i="5" s="1"/>
  <c r="M2162" i="5" s="1"/>
  <c r="M2163" i="5" s="1"/>
  <c r="M2164" i="5" s="1"/>
  <c r="M2095" i="5"/>
  <c r="M2096" i="5" s="1"/>
  <c r="M2097" i="5" s="1"/>
  <c r="M2098" i="5" s="1"/>
  <c r="M2099" i="5" s="1"/>
  <c r="M2100" i="5" s="1"/>
  <c r="M2031" i="5"/>
  <c r="M2032" i="5" s="1"/>
  <c r="M2033" i="5" s="1"/>
  <c r="M2034" i="5" s="1"/>
  <c r="M2035" i="5" s="1"/>
  <c r="M2036" i="5" s="1"/>
  <c r="M2003" i="5"/>
  <c r="M2004" i="5" s="1"/>
  <c r="M2005" i="5" s="1"/>
  <c r="M2006" i="5" s="1"/>
  <c r="M2007" i="5" s="1"/>
  <c r="M2008" i="5" s="1"/>
  <c r="M1967" i="5"/>
  <c r="M1968" i="5" s="1"/>
  <c r="M1969" i="5" s="1"/>
  <c r="M1970" i="5" s="1"/>
  <c r="M1971" i="5" s="1"/>
  <c r="M1972" i="5" s="1"/>
  <c r="M1939" i="5"/>
  <c r="M1903" i="5"/>
  <c r="M1904" i="5" s="1"/>
  <c r="M1905" i="5" s="1"/>
  <c r="M1906" i="5" s="1"/>
  <c r="M1907" i="5" s="1"/>
  <c r="M1908" i="5" s="1"/>
  <c r="M1875" i="5"/>
  <c r="M1876" i="5" s="1"/>
  <c r="M1877" i="5" s="1"/>
  <c r="M1878" i="5" s="1"/>
  <c r="M1879" i="5" s="1"/>
  <c r="M1880" i="5" s="1"/>
  <c r="M1839" i="5"/>
  <c r="M1840" i="5" s="1"/>
  <c r="M1841" i="5" s="1"/>
  <c r="M1842" i="5" s="1"/>
  <c r="M1843" i="5" s="1"/>
  <c r="M1844" i="5" s="1"/>
  <c r="M1811" i="5"/>
  <c r="M1812" i="5" s="1"/>
  <c r="M1813" i="5" s="1"/>
  <c r="M1814" i="5" s="1"/>
  <c r="M1815" i="5" s="1"/>
  <c r="M1816" i="5" s="1"/>
  <c r="M1775" i="5"/>
  <c r="M1776" i="5" s="1"/>
  <c r="M1777" i="5" s="1"/>
  <c r="M1778" i="5" s="1"/>
  <c r="M1779" i="5" s="1"/>
  <c r="M1780" i="5" s="1"/>
  <c r="M1747" i="5"/>
  <c r="M1748" i="5" s="1"/>
  <c r="M1749" i="5" s="1"/>
  <c r="M1750" i="5" s="1"/>
  <c r="M1751" i="5" s="1"/>
  <c r="M1752" i="5" s="1"/>
  <c r="O2052" i="5"/>
  <c r="O2053" i="5" s="1"/>
  <c r="O2054" i="5" s="1"/>
  <c r="O2055" i="5" s="1"/>
  <c r="O2056" i="5" s="1"/>
  <c r="O2057" i="5" s="1"/>
  <c r="O2058" i="5" s="1"/>
  <c r="O2059" i="5" s="1"/>
  <c r="O2060" i="5" s="1"/>
  <c r="O2061" i="5" s="1"/>
  <c r="O2062" i="5" s="1"/>
  <c r="O2063" i="5" s="1"/>
  <c r="O2064" i="5" s="1"/>
  <c r="O2065" i="5" s="1"/>
  <c r="O2066" i="5" s="1"/>
  <c r="O2067" i="5" s="1"/>
  <c r="O2068" i="5" s="1"/>
  <c r="O2069" i="5" s="1"/>
  <c r="O2070" i="5" s="1"/>
  <c r="O2071" i="5" s="1"/>
  <c r="O2072" i="5" s="1"/>
  <c r="O2073" i="5" s="1"/>
  <c r="O2074" i="5" s="1"/>
  <c r="O2075" i="5" s="1"/>
  <c r="O2076" i="5" s="1"/>
  <c r="O2077" i="5" s="1"/>
  <c r="O2078" i="5" s="1"/>
  <c r="O2079" i="5" s="1"/>
  <c r="O2080" i="5" s="1"/>
  <c r="O2081" i="5" s="1"/>
  <c r="O2082" i="5" s="1"/>
  <c r="O2083" i="5" s="1"/>
  <c r="O2084" i="5" s="1"/>
  <c r="O2085" i="5" s="1"/>
  <c r="O2086" i="5" s="1"/>
  <c r="O2087" i="5" s="1"/>
  <c r="O2088" i="5" s="1"/>
  <c r="O2089" i="5" s="1"/>
  <c r="O2090" i="5" s="1"/>
  <c r="O2091" i="5" s="1"/>
  <c r="O2092" i="5" s="1"/>
  <c r="O2093" i="5" s="1"/>
  <c r="O2094" i="5" s="1"/>
  <c r="O2095" i="5" s="1"/>
  <c r="O2096" i="5" s="1"/>
  <c r="O2097" i="5" s="1"/>
  <c r="O2098" i="5" s="1"/>
  <c r="O2099" i="5" s="1"/>
  <c r="O2100" i="5" s="1"/>
  <c r="O2101" i="5" s="1"/>
  <c r="O2102" i="5" s="1"/>
  <c r="O2103" i="5" s="1"/>
  <c r="O2104" i="5" s="1"/>
  <c r="O2105" i="5" s="1"/>
  <c r="O2106" i="5" s="1"/>
  <c r="O2107" i="5" s="1"/>
  <c r="O2108" i="5" s="1"/>
  <c r="O2109" i="5" s="1"/>
  <c r="O2110" i="5" s="1"/>
  <c r="O2111" i="5" s="1"/>
  <c r="O2112" i="5" s="1"/>
  <c r="O2113" i="5" s="1"/>
  <c r="O2114" i="5" s="1"/>
  <c r="O2116" i="5"/>
  <c r="O2117" i="5" s="1"/>
  <c r="O2118" i="5" s="1"/>
  <c r="O2119" i="5" s="1"/>
  <c r="O2120" i="5" s="1"/>
  <c r="O2121" i="5" s="1"/>
  <c r="O2122" i="5" s="1"/>
  <c r="O2123" i="5" s="1"/>
  <c r="O2124" i="5" s="1"/>
  <c r="O2125" i="5" s="1"/>
  <c r="O2126" i="5" s="1"/>
  <c r="O2127" i="5" s="1"/>
  <c r="O2128" i="5" s="1"/>
  <c r="O2129" i="5" s="1"/>
  <c r="O2130" i="5" s="1"/>
  <c r="O2131" i="5" s="1"/>
  <c r="O2132" i="5" s="1"/>
  <c r="O2133" i="5" s="1"/>
  <c r="O2134" i="5" s="1"/>
  <c r="O2135" i="5" s="1"/>
  <c r="O2136" i="5" s="1"/>
  <c r="O2137" i="5" s="1"/>
  <c r="O2138" i="5" s="1"/>
  <c r="O2139" i="5" s="1"/>
  <c r="O2140" i="5" s="1"/>
  <c r="O2141" i="5" s="1"/>
  <c r="O2142" i="5" s="1"/>
  <c r="O2143" i="5" s="1"/>
  <c r="O2144" i="5" s="1"/>
  <c r="O2145" i="5" s="1"/>
  <c r="O2146" i="5" s="1"/>
  <c r="O2147" i="5" s="1"/>
  <c r="O2148" i="5" s="1"/>
  <c r="O2149" i="5" s="1"/>
  <c r="O2150" i="5" s="1"/>
  <c r="O2151" i="5" s="1"/>
  <c r="O2152" i="5" s="1"/>
  <c r="O2153" i="5" s="1"/>
  <c r="O2154" i="5" s="1"/>
  <c r="O2155" i="5" s="1"/>
  <c r="O2156" i="5" s="1"/>
  <c r="O2157" i="5" s="1"/>
  <c r="O2158" i="5" s="1"/>
  <c r="O2159" i="5" s="1"/>
  <c r="O2160" i="5" s="1"/>
  <c r="O2161" i="5" s="1"/>
  <c r="O2162" i="5" s="1"/>
  <c r="O2163" i="5" s="1"/>
  <c r="O2164" i="5" s="1"/>
  <c r="O2165" i="5" s="1"/>
  <c r="O2166" i="5" s="1"/>
  <c r="O2167" i="5" s="1"/>
  <c r="O2168" i="5" s="1"/>
  <c r="O2169" i="5" s="1"/>
  <c r="O2170" i="5" s="1"/>
  <c r="O2171" i="5" s="1"/>
  <c r="O2172" i="5" s="1"/>
  <c r="O2173" i="5" s="1"/>
  <c r="O2174" i="5" s="1"/>
  <c r="O2175" i="5" s="1"/>
  <c r="O2176" i="5" s="1"/>
  <c r="O2177" i="5" s="1"/>
  <c r="O2178" i="5" s="1"/>
  <c r="O1988" i="5"/>
  <c r="O1989" i="5" s="1"/>
  <c r="O1990" i="5" s="1"/>
  <c r="O1991" i="5" s="1"/>
  <c r="O1992" i="5" s="1"/>
  <c r="O1993" i="5" s="1"/>
  <c r="O1994" i="5" s="1"/>
  <c r="O1995" i="5" s="1"/>
  <c r="O1996" i="5" s="1"/>
  <c r="O1997" i="5" s="1"/>
  <c r="O1998" i="5" s="1"/>
  <c r="O1999" i="5" s="1"/>
  <c r="O2000" i="5" s="1"/>
  <c r="O2001" i="5" s="1"/>
  <c r="O2002" i="5" s="1"/>
  <c r="O2003" i="5" s="1"/>
  <c r="O2004" i="5" s="1"/>
  <c r="O2005" i="5" s="1"/>
  <c r="O2006" i="5" s="1"/>
  <c r="O2007" i="5" s="1"/>
  <c r="O2008" i="5" s="1"/>
  <c r="O2009" i="5" s="1"/>
  <c r="O2010" i="5" s="1"/>
  <c r="O2011" i="5" s="1"/>
  <c r="O2012" i="5" s="1"/>
  <c r="O2013" i="5" s="1"/>
  <c r="O2014" i="5" s="1"/>
  <c r="O2015" i="5" s="1"/>
  <c r="O2016" i="5" s="1"/>
  <c r="O2017" i="5" s="1"/>
  <c r="O2018" i="5" s="1"/>
  <c r="O2019" i="5" s="1"/>
  <c r="O2020" i="5" s="1"/>
  <c r="O2021" i="5" s="1"/>
  <c r="O2022" i="5" s="1"/>
  <c r="O2023" i="5" s="1"/>
  <c r="O2024" i="5" s="1"/>
  <c r="O2025" i="5" s="1"/>
  <c r="O2026" i="5" s="1"/>
  <c r="O2027" i="5" s="1"/>
  <c r="O2028" i="5" s="1"/>
  <c r="O2029" i="5" s="1"/>
  <c r="O2030" i="5" s="1"/>
  <c r="O2031" i="5" s="1"/>
  <c r="O2032" i="5" s="1"/>
  <c r="O2033" i="5" s="1"/>
  <c r="O2034" i="5" s="1"/>
  <c r="O2035" i="5" s="1"/>
  <c r="O2036" i="5" s="1"/>
  <c r="O2037" i="5" s="1"/>
  <c r="O2038" i="5" s="1"/>
  <c r="O2039" i="5" s="1"/>
  <c r="O2040" i="5" s="1"/>
  <c r="O2041" i="5" s="1"/>
  <c r="O2042" i="5" s="1"/>
  <c r="O2043" i="5" s="1"/>
  <c r="O2044" i="5" s="1"/>
  <c r="O2045" i="5" s="1"/>
  <c r="O2046" i="5" s="1"/>
  <c r="O2047" i="5" s="1"/>
  <c r="O2048" i="5" s="1"/>
  <c r="O2049" i="5" s="1"/>
  <c r="O2050" i="5" s="1"/>
  <c r="O1860" i="5"/>
  <c r="O1861" i="5" s="1"/>
  <c r="O1862" i="5" s="1"/>
  <c r="O1863" i="5" s="1"/>
  <c r="O1864" i="5" s="1"/>
  <c r="O1865" i="5" s="1"/>
  <c r="O1866" i="5" s="1"/>
  <c r="O1867" i="5" s="1"/>
  <c r="O1868" i="5" s="1"/>
  <c r="O1869" i="5" s="1"/>
  <c r="O1870" i="5" s="1"/>
  <c r="O1871" i="5" s="1"/>
  <c r="O1872" i="5" s="1"/>
  <c r="O1873" i="5" s="1"/>
  <c r="O1874" i="5" s="1"/>
  <c r="O1875" i="5" s="1"/>
  <c r="O1876" i="5" s="1"/>
  <c r="O1877" i="5" s="1"/>
  <c r="O1878" i="5" s="1"/>
  <c r="O1879" i="5" s="1"/>
  <c r="O1880" i="5" s="1"/>
  <c r="O1881" i="5" s="1"/>
  <c r="O1882" i="5" s="1"/>
  <c r="O1883" i="5" s="1"/>
  <c r="O1884" i="5" s="1"/>
  <c r="O1885" i="5" s="1"/>
  <c r="O1886" i="5" s="1"/>
  <c r="O1887" i="5" s="1"/>
  <c r="O1888" i="5" s="1"/>
  <c r="O1889" i="5" s="1"/>
  <c r="O1890" i="5" s="1"/>
  <c r="O1891" i="5" s="1"/>
  <c r="O1892" i="5" s="1"/>
  <c r="O1893" i="5" s="1"/>
  <c r="O1894" i="5" s="1"/>
  <c r="O1895" i="5" s="1"/>
  <c r="O1896" i="5" s="1"/>
  <c r="O1897" i="5" s="1"/>
  <c r="O1898" i="5" s="1"/>
  <c r="O1899" i="5" s="1"/>
  <c r="O1900" i="5" s="1"/>
  <c r="O1901" i="5" s="1"/>
  <c r="O1902" i="5" s="1"/>
  <c r="O1903" i="5" s="1"/>
  <c r="O1904" i="5" s="1"/>
  <c r="O1905" i="5" s="1"/>
  <c r="O1906" i="5" s="1"/>
  <c r="O1907" i="5" s="1"/>
  <c r="O1908" i="5" s="1"/>
  <c r="O1909" i="5" s="1"/>
  <c r="O1910" i="5" s="1"/>
  <c r="O1911" i="5" s="1"/>
  <c r="O1912" i="5" s="1"/>
  <c r="O1913" i="5" s="1"/>
  <c r="O1914" i="5" s="1"/>
  <c r="O1915" i="5" s="1"/>
  <c r="O1916" i="5" s="1"/>
  <c r="O1917" i="5" s="1"/>
  <c r="O1918" i="5" s="1"/>
  <c r="O1919" i="5" s="1"/>
  <c r="O1920" i="5" s="1"/>
  <c r="O1921" i="5" s="1"/>
  <c r="O1922" i="5" s="1"/>
  <c r="O1732" i="5"/>
  <c r="O1733" i="5" s="1"/>
  <c r="O1734" i="5" s="1"/>
  <c r="O1735" i="5" s="1"/>
  <c r="O1736" i="5" s="1"/>
  <c r="O1737" i="5" s="1"/>
  <c r="O1738" i="5" s="1"/>
  <c r="O1739" i="5" s="1"/>
  <c r="O1740" i="5" s="1"/>
  <c r="O1741" i="5" s="1"/>
  <c r="O1742" i="5" s="1"/>
  <c r="O1743" i="5" s="1"/>
  <c r="O1744" i="5" s="1"/>
  <c r="O1745" i="5" s="1"/>
  <c r="O1746" i="5" s="1"/>
  <c r="O1747" i="5" s="1"/>
  <c r="O1748" i="5" s="1"/>
  <c r="O1749" i="5" s="1"/>
  <c r="O1750" i="5" s="1"/>
  <c r="O1751" i="5" s="1"/>
  <c r="O1752" i="5" s="1"/>
  <c r="O1753" i="5" s="1"/>
  <c r="O1754" i="5" s="1"/>
  <c r="O1755" i="5" s="1"/>
  <c r="O1756" i="5" s="1"/>
  <c r="O1757" i="5" s="1"/>
  <c r="O1758" i="5" s="1"/>
  <c r="O1759" i="5" s="1"/>
  <c r="O1760" i="5" s="1"/>
  <c r="O1761" i="5" s="1"/>
  <c r="O1762" i="5" s="1"/>
  <c r="O1763" i="5" s="1"/>
  <c r="O1764" i="5" s="1"/>
  <c r="O1765" i="5" s="1"/>
  <c r="O1766" i="5" s="1"/>
  <c r="O1767" i="5" s="1"/>
  <c r="O1768" i="5" s="1"/>
  <c r="O1769" i="5" s="1"/>
  <c r="O1770" i="5" s="1"/>
  <c r="O1771" i="5" s="1"/>
  <c r="O1772" i="5" s="1"/>
  <c r="O1773" i="5" s="1"/>
  <c r="O1774" i="5" s="1"/>
  <c r="O1775" i="5" s="1"/>
  <c r="O1776" i="5" s="1"/>
  <c r="O1777" i="5" s="1"/>
  <c r="O1778" i="5" s="1"/>
  <c r="O1779" i="5" s="1"/>
  <c r="O1780" i="5" s="1"/>
  <c r="O1781" i="5" s="1"/>
  <c r="O1782" i="5" s="1"/>
  <c r="O1783" i="5" s="1"/>
  <c r="O1784" i="5" s="1"/>
  <c r="O1785" i="5" s="1"/>
  <c r="O1786" i="5" s="1"/>
  <c r="O1787" i="5" s="1"/>
  <c r="O1788" i="5" s="1"/>
  <c r="O1789" i="5" s="1"/>
  <c r="O1790" i="5" s="1"/>
  <c r="O1791" i="5" s="1"/>
  <c r="O1792" i="5" s="1"/>
  <c r="O1793" i="5" s="1"/>
  <c r="O1794" i="5" s="1"/>
  <c r="O1668" i="5"/>
  <c r="O1669" i="5" s="1"/>
  <c r="O1670" i="5" s="1"/>
  <c r="O1671" i="5" s="1"/>
  <c r="O1672" i="5" s="1"/>
  <c r="O1673" i="5" s="1"/>
  <c r="O1674" i="5" s="1"/>
  <c r="O1675" i="5" s="1"/>
  <c r="O1676" i="5" s="1"/>
  <c r="O1677" i="5" s="1"/>
  <c r="O1678" i="5" s="1"/>
  <c r="O1679" i="5" s="1"/>
  <c r="O1680" i="5" s="1"/>
  <c r="O1681" i="5" s="1"/>
  <c r="O1682" i="5" s="1"/>
  <c r="O1683" i="5" s="1"/>
  <c r="O1684" i="5" s="1"/>
  <c r="O1685" i="5" s="1"/>
  <c r="O1686" i="5" s="1"/>
  <c r="O1687" i="5" s="1"/>
  <c r="O1688" i="5" s="1"/>
  <c r="O1689" i="5" s="1"/>
  <c r="O1690" i="5" s="1"/>
  <c r="O1691" i="5" s="1"/>
  <c r="O1692" i="5" s="1"/>
  <c r="O1693" i="5" s="1"/>
  <c r="O1694" i="5" s="1"/>
  <c r="O1695" i="5" s="1"/>
  <c r="O1696" i="5" s="1"/>
  <c r="O1697" i="5" s="1"/>
  <c r="O1698" i="5" s="1"/>
  <c r="O1699" i="5" s="1"/>
  <c r="O1700" i="5" s="1"/>
  <c r="O1701" i="5" s="1"/>
  <c r="O1702" i="5" s="1"/>
  <c r="O1703" i="5" s="1"/>
  <c r="O1704" i="5" s="1"/>
  <c r="O1705" i="5" s="1"/>
  <c r="O1706" i="5" s="1"/>
  <c r="O1707" i="5" s="1"/>
  <c r="O1708" i="5" s="1"/>
  <c r="O1709" i="5" s="1"/>
  <c r="O1710" i="5" s="1"/>
  <c r="O1711" i="5" s="1"/>
  <c r="O1712" i="5" s="1"/>
  <c r="O1713" i="5" s="1"/>
  <c r="O1714" i="5" s="1"/>
  <c r="O1715" i="5" s="1"/>
  <c r="O1716" i="5" s="1"/>
  <c r="O1717" i="5" s="1"/>
  <c r="O1718" i="5" s="1"/>
  <c r="O1719" i="5" s="1"/>
  <c r="O1720" i="5" s="1"/>
  <c r="O1721" i="5" s="1"/>
  <c r="O1722" i="5" s="1"/>
  <c r="O1723" i="5" s="1"/>
  <c r="O1724" i="5" s="1"/>
  <c r="O1725" i="5" s="1"/>
  <c r="O1726" i="5" s="1"/>
  <c r="O1727" i="5" s="1"/>
  <c r="O1728" i="5" s="1"/>
  <c r="O1729" i="5" s="1"/>
  <c r="O1730" i="5" s="1"/>
  <c r="O1540" i="5"/>
  <c r="O1541" i="5" s="1"/>
  <c r="O1542" i="5" s="1"/>
  <c r="O1543" i="5" s="1"/>
  <c r="O1544" i="5" s="1"/>
  <c r="O1545" i="5" s="1"/>
  <c r="O1546" i="5" s="1"/>
  <c r="O1547" i="5" s="1"/>
  <c r="O1548" i="5" s="1"/>
  <c r="O1549" i="5" s="1"/>
  <c r="O1550" i="5" s="1"/>
  <c r="O1551" i="5" s="1"/>
  <c r="O1552" i="5" s="1"/>
  <c r="O1553" i="5" s="1"/>
  <c r="O1554" i="5" s="1"/>
  <c r="O1555" i="5" s="1"/>
  <c r="O1556" i="5" s="1"/>
  <c r="O1557" i="5" s="1"/>
  <c r="O1558" i="5" s="1"/>
  <c r="O1559" i="5" s="1"/>
  <c r="O1560" i="5" s="1"/>
  <c r="O1561" i="5" s="1"/>
  <c r="O1562" i="5" s="1"/>
  <c r="O1563" i="5" s="1"/>
  <c r="O1564" i="5" s="1"/>
  <c r="O1565" i="5" s="1"/>
  <c r="O1566" i="5" s="1"/>
  <c r="O1567" i="5" s="1"/>
  <c r="O1568" i="5" s="1"/>
  <c r="O1569" i="5" s="1"/>
  <c r="O1570" i="5" s="1"/>
  <c r="O1571" i="5" s="1"/>
  <c r="O1572" i="5" s="1"/>
  <c r="O1573" i="5" s="1"/>
  <c r="O1574" i="5" s="1"/>
  <c r="O1575" i="5" s="1"/>
  <c r="O1576" i="5" s="1"/>
  <c r="O1577" i="5" s="1"/>
  <c r="O1578" i="5" s="1"/>
  <c r="O1579" i="5" s="1"/>
  <c r="O1580" i="5" s="1"/>
  <c r="O1581" i="5" s="1"/>
  <c r="O1582" i="5" s="1"/>
  <c r="O1583" i="5" s="1"/>
  <c r="O1584" i="5" s="1"/>
  <c r="O1585" i="5" s="1"/>
  <c r="O1586" i="5" s="1"/>
  <c r="O1587" i="5" s="1"/>
  <c r="O1588" i="5" s="1"/>
  <c r="O1589" i="5" s="1"/>
  <c r="O1590" i="5" s="1"/>
  <c r="O1591" i="5" s="1"/>
  <c r="O1592" i="5" s="1"/>
  <c r="O1593" i="5" s="1"/>
  <c r="O1594" i="5" s="1"/>
  <c r="O1595" i="5" s="1"/>
  <c r="O1596" i="5" s="1"/>
  <c r="O1597" i="5" s="1"/>
  <c r="O1598" i="5" s="1"/>
  <c r="O1599" i="5" s="1"/>
  <c r="O1600" i="5" s="1"/>
  <c r="O1601" i="5" s="1"/>
  <c r="O1602" i="5" s="1"/>
  <c r="O1476" i="5"/>
  <c r="O1477" i="5" s="1"/>
  <c r="O1478" i="5" s="1"/>
  <c r="O1479" i="5" s="1"/>
  <c r="O1480" i="5" s="1"/>
  <c r="O1481" i="5" s="1"/>
  <c r="O1482" i="5" s="1"/>
  <c r="O1483" i="5" s="1"/>
  <c r="O1484" i="5" s="1"/>
  <c r="O1485" i="5" s="1"/>
  <c r="O1486" i="5" s="1"/>
  <c r="O1487" i="5" s="1"/>
  <c r="O1488" i="5" s="1"/>
  <c r="O1489" i="5" s="1"/>
  <c r="O1490" i="5" s="1"/>
  <c r="O1491" i="5" s="1"/>
  <c r="O1492" i="5" s="1"/>
  <c r="O1493" i="5" s="1"/>
  <c r="O1494" i="5" s="1"/>
  <c r="O1495" i="5" s="1"/>
  <c r="O1496" i="5" s="1"/>
  <c r="O1497" i="5" s="1"/>
  <c r="O1498" i="5" s="1"/>
  <c r="O1499" i="5" s="1"/>
  <c r="O1500" i="5" s="1"/>
  <c r="O1501" i="5" s="1"/>
  <c r="O1502" i="5" s="1"/>
  <c r="O1503" i="5" s="1"/>
  <c r="O1504" i="5" s="1"/>
  <c r="O1505" i="5" s="1"/>
  <c r="O1506" i="5" s="1"/>
  <c r="O1507" i="5" s="1"/>
  <c r="O1508" i="5" s="1"/>
  <c r="O1509" i="5" s="1"/>
  <c r="O1510" i="5" s="1"/>
  <c r="O1511" i="5" s="1"/>
  <c r="O1512" i="5" s="1"/>
  <c r="O1513" i="5" s="1"/>
  <c r="O1514" i="5" s="1"/>
  <c r="O1515" i="5" s="1"/>
  <c r="O1516" i="5" s="1"/>
  <c r="O1517" i="5" s="1"/>
  <c r="O1518" i="5" s="1"/>
  <c r="O1519" i="5" s="1"/>
  <c r="O1520" i="5" s="1"/>
  <c r="O1521" i="5" s="1"/>
  <c r="O1522" i="5" s="1"/>
  <c r="O1523" i="5" s="1"/>
  <c r="O1524" i="5" s="1"/>
  <c r="O1525" i="5" s="1"/>
  <c r="O1526" i="5" s="1"/>
  <c r="O1527" i="5" s="1"/>
  <c r="O1528" i="5" s="1"/>
  <c r="O1529" i="5" s="1"/>
  <c r="O1530" i="5" s="1"/>
  <c r="O1531" i="5" s="1"/>
  <c r="O1532" i="5" s="1"/>
  <c r="O1533" i="5" s="1"/>
  <c r="O1534" i="5" s="1"/>
  <c r="O1535" i="5" s="1"/>
  <c r="O1536" i="5" s="1"/>
  <c r="O1537" i="5" s="1"/>
  <c r="O1538" i="5" s="1"/>
  <c r="O1348" i="5"/>
  <c r="O1349" i="5" s="1"/>
  <c r="O1350" i="5" s="1"/>
  <c r="O1351" i="5" s="1"/>
  <c r="O1352" i="5" s="1"/>
  <c r="O1353" i="5" s="1"/>
  <c r="O1354" i="5" s="1"/>
  <c r="O1355" i="5" s="1"/>
  <c r="O1356" i="5" s="1"/>
  <c r="O1357" i="5" s="1"/>
  <c r="O1358" i="5" s="1"/>
  <c r="O1359" i="5" s="1"/>
  <c r="O1360" i="5" s="1"/>
  <c r="O1361" i="5" s="1"/>
  <c r="O1362" i="5" s="1"/>
  <c r="O1363" i="5" s="1"/>
  <c r="O1364" i="5" s="1"/>
  <c r="O1365" i="5" s="1"/>
  <c r="O1366" i="5" s="1"/>
  <c r="O1367" i="5" s="1"/>
  <c r="O1368" i="5" s="1"/>
  <c r="O1369" i="5" s="1"/>
  <c r="O1370" i="5" s="1"/>
  <c r="O1371" i="5" s="1"/>
  <c r="O1372" i="5" s="1"/>
  <c r="O1373" i="5" s="1"/>
  <c r="O1374" i="5" s="1"/>
  <c r="O1375" i="5" s="1"/>
  <c r="O1376" i="5" s="1"/>
  <c r="O1377" i="5" s="1"/>
  <c r="O1378" i="5" s="1"/>
  <c r="O1379" i="5" s="1"/>
  <c r="O1380" i="5" s="1"/>
  <c r="O1381" i="5" s="1"/>
  <c r="O1382" i="5" s="1"/>
  <c r="O1383" i="5" s="1"/>
  <c r="O1384" i="5" s="1"/>
  <c r="O1385" i="5" s="1"/>
  <c r="O1386" i="5" s="1"/>
  <c r="O1387" i="5" s="1"/>
  <c r="O1388" i="5" s="1"/>
  <c r="O1389" i="5" s="1"/>
  <c r="O1390" i="5" s="1"/>
  <c r="O1391" i="5" s="1"/>
  <c r="O1392" i="5" s="1"/>
  <c r="O1393" i="5" s="1"/>
  <c r="O1394" i="5" s="1"/>
  <c r="O1395" i="5" s="1"/>
  <c r="O1396" i="5" s="1"/>
  <c r="O1397" i="5" s="1"/>
  <c r="O1398" i="5" s="1"/>
  <c r="O1399" i="5" s="1"/>
  <c r="O1400" i="5" s="1"/>
  <c r="O1401" i="5" s="1"/>
  <c r="O1402" i="5" s="1"/>
  <c r="O1403" i="5" s="1"/>
  <c r="O1404" i="5" s="1"/>
  <c r="O1405" i="5" s="1"/>
  <c r="O1406" i="5" s="1"/>
  <c r="O1407" i="5" s="1"/>
  <c r="O1408" i="5" s="1"/>
  <c r="O1409" i="5" s="1"/>
  <c r="O1410" i="5" s="1"/>
  <c r="O1284" i="5"/>
  <c r="O1285" i="5" s="1"/>
  <c r="O1286" i="5" s="1"/>
  <c r="O1287" i="5" s="1"/>
  <c r="O1288" i="5" s="1"/>
  <c r="O1289" i="5" s="1"/>
  <c r="O1290" i="5" s="1"/>
  <c r="O1291" i="5" s="1"/>
  <c r="O1292" i="5" s="1"/>
  <c r="O1293" i="5" s="1"/>
  <c r="O1294" i="5" s="1"/>
  <c r="O1295" i="5" s="1"/>
  <c r="O1296" i="5" s="1"/>
  <c r="O1297" i="5" s="1"/>
  <c r="O1298" i="5" s="1"/>
  <c r="O1299" i="5" s="1"/>
  <c r="O1300" i="5" s="1"/>
  <c r="O1301" i="5" s="1"/>
  <c r="O1302" i="5" s="1"/>
  <c r="O1303" i="5" s="1"/>
  <c r="O1304" i="5" s="1"/>
  <c r="O1305" i="5" s="1"/>
  <c r="O1306" i="5" s="1"/>
  <c r="O1307" i="5" s="1"/>
  <c r="O1308" i="5" s="1"/>
  <c r="O1309" i="5" s="1"/>
  <c r="O1310" i="5" s="1"/>
  <c r="O1311" i="5" s="1"/>
  <c r="O1312" i="5" s="1"/>
  <c r="O1313" i="5" s="1"/>
  <c r="O1314" i="5" s="1"/>
  <c r="O1315" i="5" s="1"/>
  <c r="O1316" i="5" s="1"/>
  <c r="O1317" i="5" s="1"/>
  <c r="O1318" i="5" s="1"/>
  <c r="O1319" i="5" s="1"/>
  <c r="O1320" i="5" s="1"/>
  <c r="O1321" i="5" s="1"/>
  <c r="O1322" i="5" s="1"/>
  <c r="O1323" i="5" s="1"/>
  <c r="O1324" i="5" s="1"/>
  <c r="O1325" i="5" s="1"/>
  <c r="O1326" i="5" s="1"/>
  <c r="O1327" i="5" s="1"/>
  <c r="O1328" i="5" s="1"/>
  <c r="O1329" i="5" s="1"/>
  <c r="O1330" i="5" s="1"/>
  <c r="O1331" i="5" s="1"/>
  <c r="O1332" i="5" s="1"/>
  <c r="O1333" i="5" s="1"/>
  <c r="O1334" i="5" s="1"/>
  <c r="O1335" i="5" s="1"/>
  <c r="O1336" i="5" s="1"/>
  <c r="O1337" i="5" s="1"/>
  <c r="O1338" i="5" s="1"/>
  <c r="O1339" i="5" s="1"/>
  <c r="O1340" i="5" s="1"/>
  <c r="O1341" i="5" s="1"/>
  <c r="O1342" i="5" s="1"/>
  <c r="O1343" i="5" s="1"/>
  <c r="O1344" i="5" s="1"/>
  <c r="O1345" i="5" s="1"/>
  <c r="O1346" i="5" s="1"/>
  <c r="O1156" i="5"/>
  <c r="O1157" i="5" s="1"/>
  <c r="O1158" i="5" s="1"/>
  <c r="O1159" i="5" s="1"/>
  <c r="O1160" i="5" s="1"/>
  <c r="O1161" i="5" s="1"/>
  <c r="O1162" i="5" s="1"/>
  <c r="O1163" i="5" s="1"/>
  <c r="O1164" i="5" s="1"/>
  <c r="O1165" i="5" s="1"/>
  <c r="O1166" i="5" s="1"/>
  <c r="O1167" i="5" s="1"/>
  <c r="O1168" i="5" s="1"/>
  <c r="O1169" i="5" s="1"/>
  <c r="O1170" i="5" s="1"/>
  <c r="O1171" i="5" s="1"/>
  <c r="O1172" i="5" s="1"/>
  <c r="O1173" i="5" s="1"/>
  <c r="O1174" i="5" s="1"/>
  <c r="O1175" i="5" s="1"/>
  <c r="O1176" i="5" s="1"/>
  <c r="O1177" i="5" s="1"/>
  <c r="O1178" i="5" s="1"/>
  <c r="O1179" i="5" s="1"/>
  <c r="O1180" i="5" s="1"/>
  <c r="O1181" i="5" s="1"/>
  <c r="O1182" i="5" s="1"/>
  <c r="O1183" i="5" s="1"/>
  <c r="O1184" i="5" s="1"/>
  <c r="O1185" i="5" s="1"/>
  <c r="O1186" i="5" s="1"/>
  <c r="O1187" i="5" s="1"/>
  <c r="O1188" i="5" s="1"/>
  <c r="O1189" i="5" s="1"/>
  <c r="O1190" i="5" s="1"/>
  <c r="O1191" i="5" s="1"/>
  <c r="O1192" i="5" s="1"/>
  <c r="O1193" i="5" s="1"/>
  <c r="O1194" i="5" s="1"/>
  <c r="O1195" i="5" s="1"/>
  <c r="O1196" i="5" s="1"/>
  <c r="O1197" i="5" s="1"/>
  <c r="O1198" i="5" s="1"/>
  <c r="O1199" i="5" s="1"/>
  <c r="O1200" i="5" s="1"/>
  <c r="O1201" i="5" s="1"/>
  <c r="O1202" i="5" s="1"/>
  <c r="O1203" i="5" s="1"/>
  <c r="O1204" i="5" s="1"/>
  <c r="O1205" i="5" s="1"/>
  <c r="O1206" i="5" s="1"/>
  <c r="O1207" i="5" s="1"/>
  <c r="O1208" i="5" s="1"/>
  <c r="O1209" i="5" s="1"/>
  <c r="O1210" i="5" s="1"/>
  <c r="O1211" i="5" s="1"/>
  <c r="O1212" i="5" s="1"/>
  <c r="O1213" i="5" s="1"/>
  <c r="O1214" i="5" s="1"/>
  <c r="O1215" i="5" s="1"/>
  <c r="O1216" i="5" s="1"/>
  <c r="O1217" i="5" s="1"/>
  <c r="O1218" i="5" s="1"/>
  <c r="O1092" i="5"/>
  <c r="O1093" i="5" s="1"/>
  <c r="O1094" i="5" s="1"/>
  <c r="O1095" i="5" s="1"/>
  <c r="O1096" i="5" s="1"/>
  <c r="O1097" i="5" s="1"/>
  <c r="O1098" i="5" s="1"/>
  <c r="O1099" i="5" s="1"/>
  <c r="O1100" i="5" s="1"/>
  <c r="O1101" i="5" s="1"/>
  <c r="O1102" i="5" s="1"/>
  <c r="O1103" i="5" s="1"/>
  <c r="O1104" i="5" s="1"/>
  <c r="O1105" i="5" s="1"/>
  <c r="O1106" i="5" s="1"/>
  <c r="O1107" i="5" s="1"/>
  <c r="O1108" i="5" s="1"/>
  <c r="O1109" i="5" s="1"/>
  <c r="O1110" i="5" s="1"/>
  <c r="O1111" i="5" s="1"/>
  <c r="O1112" i="5" s="1"/>
  <c r="O1113" i="5" s="1"/>
  <c r="O1114" i="5" s="1"/>
  <c r="O1115" i="5" s="1"/>
  <c r="O1116" i="5" s="1"/>
  <c r="O1117" i="5" s="1"/>
  <c r="O1118" i="5" s="1"/>
  <c r="O1119" i="5" s="1"/>
  <c r="O1120" i="5" s="1"/>
  <c r="O1121" i="5" s="1"/>
  <c r="O1122" i="5" s="1"/>
  <c r="O1123" i="5" s="1"/>
  <c r="O1124" i="5" s="1"/>
  <c r="O1125" i="5" s="1"/>
  <c r="O1126" i="5" s="1"/>
  <c r="O1127" i="5" s="1"/>
  <c r="O1128" i="5" s="1"/>
  <c r="O1129" i="5" s="1"/>
  <c r="O1130" i="5" s="1"/>
  <c r="O1131" i="5" s="1"/>
  <c r="O1132" i="5" s="1"/>
  <c r="O1133" i="5" s="1"/>
  <c r="O1134" i="5" s="1"/>
  <c r="O1135" i="5" s="1"/>
  <c r="O1136" i="5" s="1"/>
  <c r="O1137" i="5" s="1"/>
  <c r="O1138" i="5" s="1"/>
  <c r="O1139" i="5" s="1"/>
  <c r="O1140" i="5" s="1"/>
  <c r="O1141" i="5" s="1"/>
  <c r="O1142" i="5" s="1"/>
  <c r="O1143" i="5" s="1"/>
  <c r="O1144" i="5" s="1"/>
  <c r="O1145" i="5" s="1"/>
  <c r="O1146" i="5" s="1"/>
  <c r="O1147" i="5" s="1"/>
  <c r="O1148" i="5" s="1"/>
  <c r="O1149" i="5" s="1"/>
  <c r="O1150" i="5" s="1"/>
  <c r="O1151" i="5" s="1"/>
  <c r="O1152" i="5" s="1"/>
  <c r="O1153" i="5" s="1"/>
  <c r="O1154" i="5" s="1"/>
  <c r="O1035" i="5"/>
  <c r="O1036" i="5" s="1"/>
  <c r="O1037" i="5" s="1"/>
  <c r="O1038" i="5" s="1"/>
  <c r="O1039" i="5" s="1"/>
  <c r="O1040" i="5" s="1"/>
  <c r="O1041" i="5" s="1"/>
  <c r="O1042" i="5" s="1"/>
  <c r="O1043" i="5" s="1"/>
  <c r="O1044" i="5" s="1"/>
  <c r="O1045" i="5" s="1"/>
  <c r="O1046" i="5" s="1"/>
  <c r="O1047" i="5" s="1"/>
  <c r="O1048" i="5" s="1"/>
  <c r="O1049" i="5" s="1"/>
  <c r="O1050" i="5" s="1"/>
  <c r="O1051" i="5" s="1"/>
  <c r="O1052" i="5" s="1"/>
  <c r="O1053" i="5" s="1"/>
  <c r="O1054" i="5" s="1"/>
  <c r="O1055" i="5" s="1"/>
  <c r="O1056" i="5" s="1"/>
  <c r="O1057" i="5" s="1"/>
  <c r="O1058" i="5" s="1"/>
  <c r="O1059" i="5" s="1"/>
  <c r="O1060" i="5" s="1"/>
  <c r="O1061" i="5" s="1"/>
  <c r="O1062" i="5" s="1"/>
  <c r="O1063" i="5" s="1"/>
  <c r="O1064" i="5" s="1"/>
  <c r="O1065" i="5" s="1"/>
  <c r="O1066" i="5" s="1"/>
  <c r="O1067" i="5" s="1"/>
  <c r="O1068" i="5" s="1"/>
  <c r="O1069" i="5" s="1"/>
  <c r="O1070" i="5" s="1"/>
  <c r="O1071" i="5" s="1"/>
  <c r="O1072" i="5" s="1"/>
  <c r="O1073" i="5" s="1"/>
  <c r="O1074" i="5" s="1"/>
  <c r="O1075" i="5" s="1"/>
  <c r="O1076" i="5" s="1"/>
  <c r="O1077" i="5" s="1"/>
  <c r="O1078" i="5" s="1"/>
  <c r="O1079" i="5" s="1"/>
  <c r="O1080" i="5" s="1"/>
  <c r="O1081" i="5" s="1"/>
  <c r="O1082" i="5" s="1"/>
  <c r="O1083" i="5" s="1"/>
  <c r="O1084" i="5" s="1"/>
  <c r="O1085" i="5" s="1"/>
  <c r="O1086" i="5" s="1"/>
  <c r="O1087" i="5" s="1"/>
  <c r="O1088" i="5" s="1"/>
  <c r="O1089" i="5" s="1"/>
  <c r="O1090" i="5" s="1"/>
  <c r="O971" i="5"/>
  <c r="O972" i="5" s="1"/>
  <c r="O973" i="5" s="1"/>
  <c r="O974" i="5" s="1"/>
  <c r="O975" i="5" s="1"/>
  <c r="O976" i="5" s="1"/>
  <c r="O977" i="5" s="1"/>
  <c r="O978" i="5" s="1"/>
  <c r="O979" i="5" s="1"/>
  <c r="O980" i="5" s="1"/>
  <c r="O981" i="5" s="1"/>
  <c r="O982" i="5" s="1"/>
  <c r="O983" i="5" s="1"/>
  <c r="O984" i="5" s="1"/>
  <c r="O985" i="5" s="1"/>
  <c r="O986" i="5" s="1"/>
  <c r="O987" i="5" s="1"/>
  <c r="O988" i="5" s="1"/>
  <c r="O989" i="5" s="1"/>
  <c r="O990" i="5" s="1"/>
  <c r="O991" i="5" s="1"/>
  <c r="O992" i="5" s="1"/>
  <c r="O993" i="5" s="1"/>
  <c r="O994" i="5" s="1"/>
  <c r="O995" i="5" s="1"/>
  <c r="O996" i="5" s="1"/>
  <c r="O997" i="5" s="1"/>
  <c r="O998" i="5" s="1"/>
  <c r="O999" i="5" s="1"/>
  <c r="O1000" i="5" s="1"/>
  <c r="O1001" i="5" s="1"/>
  <c r="O1002" i="5" s="1"/>
  <c r="O1003" i="5" s="1"/>
  <c r="O1004" i="5" s="1"/>
  <c r="O1005" i="5" s="1"/>
  <c r="O1006" i="5" s="1"/>
  <c r="O1007" i="5" s="1"/>
  <c r="O1008" i="5" s="1"/>
  <c r="O1009" i="5" s="1"/>
  <c r="O1010" i="5" s="1"/>
  <c r="O1011" i="5" s="1"/>
  <c r="O1012" i="5" s="1"/>
  <c r="O1013" i="5" s="1"/>
  <c r="O1014" i="5" s="1"/>
  <c r="O1015" i="5" s="1"/>
  <c r="O1016" i="5" s="1"/>
  <c r="O1017" i="5" s="1"/>
  <c r="O1018" i="5" s="1"/>
  <c r="O1019" i="5" s="1"/>
  <c r="O1020" i="5" s="1"/>
  <c r="O1021" i="5" s="1"/>
  <c r="O1022" i="5" s="1"/>
  <c r="O1023" i="5" s="1"/>
  <c r="O1024" i="5" s="1"/>
  <c r="O1025" i="5" s="1"/>
  <c r="O1026" i="5" s="1"/>
  <c r="O1027" i="5" s="1"/>
  <c r="O1028" i="5" s="1"/>
  <c r="O1029" i="5" s="1"/>
  <c r="O1030" i="5" s="1"/>
  <c r="O1031" i="5" s="1"/>
  <c r="O1032" i="5" s="1"/>
  <c r="O1033" i="5" s="1"/>
  <c r="O68" i="5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 s="1"/>
  <c r="O85" i="5" s="1"/>
  <c r="O86" i="5" s="1"/>
  <c r="O87" i="5" s="1"/>
  <c r="O88" i="5" s="1"/>
  <c r="O89" i="5" s="1"/>
  <c r="O90" i="5" s="1"/>
  <c r="O91" i="5" s="1"/>
  <c r="O92" i="5" s="1"/>
  <c r="O93" i="5" s="1"/>
  <c r="O94" i="5" s="1"/>
  <c r="O95" i="5" s="1"/>
  <c r="O96" i="5" s="1"/>
  <c r="O97" i="5" s="1"/>
  <c r="O98" i="5" s="1"/>
  <c r="O99" i="5" s="1"/>
  <c r="O100" i="5" s="1"/>
  <c r="O101" i="5" s="1"/>
  <c r="O102" i="5" s="1"/>
  <c r="O103" i="5" s="1"/>
  <c r="O104" i="5" s="1"/>
  <c r="O105" i="5" s="1"/>
  <c r="O106" i="5" s="1"/>
  <c r="O107" i="5" s="1"/>
  <c r="O108" i="5" s="1"/>
  <c r="O109" i="5" s="1"/>
  <c r="O110" i="5" s="1"/>
  <c r="O111" i="5" s="1"/>
  <c r="O112" i="5" s="1"/>
  <c r="O113" i="5" s="1"/>
  <c r="O114" i="5" s="1"/>
  <c r="O115" i="5" s="1"/>
  <c r="O116" i="5" s="1"/>
  <c r="O117" i="5" s="1"/>
  <c r="O118" i="5" s="1"/>
  <c r="O119" i="5" s="1"/>
  <c r="O120" i="5" s="1"/>
  <c r="O121" i="5" s="1"/>
  <c r="O122" i="5" s="1"/>
  <c r="O123" i="5" s="1"/>
  <c r="O124" i="5" s="1"/>
  <c r="O125" i="5" s="1"/>
  <c r="O126" i="5" s="1"/>
  <c r="O127" i="5" s="1"/>
  <c r="O128" i="5" s="1"/>
  <c r="O129" i="5" s="1"/>
  <c r="M2117" i="5"/>
  <c r="M2118" i="5" s="1"/>
  <c r="M2119" i="5" s="1"/>
  <c r="M2120" i="5" s="1"/>
  <c r="M2121" i="5" s="1"/>
  <c r="M2122" i="5" s="1"/>
  <c r="M2053" i="5"/>
  <c r="M2054" i="5" s="1"/>
  <c r="M2055" i="5" s="1"/>
  <c r="M2056" i="5" s="1"/>
  <c r="M2057" i="5" s="1"/>
  <c r="M2058" i="5" s="1"/>
  <c r="O1796" i="5"/>
  <c r="O1797" i="5" s="1"/>
  <c r="O1798" i="5" s="1"/>
  <c r="O1799" i="5" s="1"/>
  <c r="O1800" i="5" s="1"/>
  <c r="O1801" i="5" s="1"/>
  <c r="O1802" i="5" s="1"/>
  <c r="O1803" i="5" s="1"/>
  <c r="O1804" i="5" s="1"/>
  <c r="O1805" i="5" s="1"/>
  <c r="O1806" i="5" s="1"/>
  <c r="O1807" i="5" s="1"/>
  <c r="O1808" i="5" s="1"/>
  <c r="O1809" i="5" s="1"/>
  <c r="O1810" i="5" s="1"/>
  <c r="O1811" i="5" s="1"/>
  <c r="O1812" i="5" s="1"/>
  <c r="O1813" i="5" s="1"/>
  <c r="O1814" i="5" s="1"/>
  <c r="O1815" i="5" s="1"/>
  <c r="O1816" i="5" s="1"/>
  <c r="O1817" i="5" s="1"/>
  <c r="O1818" i="5" s="1"/>
  <c r="O1819" i="5" s="1"/>
  <c r="O1820" i="5" s="1"/>
  <c r="O1821" i="5" s="1"/>
  <c r="O1822" i="5" s="1"/>
  <c r="O1823" i="5" s="1"/>
  <c r="O1824" i="5" s="1"/>
  <c r="O1825" i="5" s="1"/>
  <c r="O1826" i="5" s="1"/>
  <c r="O1827" i="5" s="1"/>
  <c r="O1828" i="5" s="1"/>
  <c r="O1829" i="5" s="1"/>
  <c r="O1830" i="5" s="1"/>
  <c r="O1831" i="5" s="1"/>
  <c r="O1832" i="5" s="1"/>
  <c r="O1833" i="5" s="1"/>
  <c r="O1834" i="5" s="1"/>
  <c r="O1835" i="5" s="1"/>
  <c r="O1836" i="5" s="1"/>
  <c r="O1837" i="5" s="1"/>
  <c r="O1838" i="5" s="1"/>
  <c r="O1839" i="5" s="1"/>
  <c r="O1840" i="5" s="1"/>
  <c r="O1841" i="5" s="1"/>
  <c r="O1842" i="5" s="1"/>
  <c r="O1843" i="5" s="1"/>
  <c r="O1844" i="5" s="1"/>
  <c r="O1845" i="5" s="1"/>
  <c r="O1846" i="5" s="1"/>
  <c r="O1847" i="5" s="1"/>
  <c r="O1848" i="5" s="1"/>
  <c r="O1849" i="5" s="1"/>
  <c r="O1850" i="5" s="1"/>
  <c r="O1851" i="5" s="1"/>
  <c r="O1852" i="5" s="1"/>
  <c r="O1853" i="5" s="1"/>
  <c r="O1854" i="5" s="1"/>
  <c r="O1855" i="5" s="1"/>
  <c r="O1856" i="5" s="1"/>
  <c r="O1857" i="5" s="1"/>
  <c r="O1858" i="5" s="1"/>
  <c r="O1220" i="5"/>
  <c r="O1221" i="5" s="1"/>
  <c r="O1222" i="5" s="1"/>
  <c r="O1223" i="5" s="1"/>
  <c r="O1224" i="5" s="1"/>
  <c r="O1225" i="5" s="1"/>
  <c r="O1226" i="5" s="1"/>
  <c r="O1227" i="5" s="1"/>
  <c r="O1228" i="5" s="1"/>
  <c r="O1229" i="5" s="1"/>
  <c r="O1230" i="5" s="1"/>
  <c r="O1231" i="5" s="1"/>
  <c r="O1232" i="5" s="1"/>
  <c r="O1233" i="5" s="1"/>
  <c r="O1234" i="5" s="1"/>
  <c r="O1235" i="5" s="1"/>
  <c r="O1236" i="5" s="1"/>
  <c r="O1237" i="5" s="1"/>
  <c r="O1238" i="5" s="1"/>
  <c r="O1239" i="5" s="1"/>
  <c r="O1240" i="5" s="1"/>
  <c r="O1241" i="5" s="1"/>
  <c r="O1242" i="5" s="1"/>
  <c r="O1243" i="5" s="1"/>
  <c r="O1244" i="5" s="1"/>
  <c r="O1245" i="5" s="1"/>
  <c r="O1246" i="5" s="1"/>
  <c r="O1247" i="5" s="1"/>
  <c r="O1248" i="5" s="1"/>
  <c r="O1249" i="5" s="1"/>
  <c r="O1250" i="5" s="1"/>
  <c r="O1251" i="5" s="1"/>
  <c r="O1252" i="5" s="1"/>
  <c r="O1253" i="5" s="1"/>
  <c r="O1254" i="5" s="1"/>
  <c r="O1255" i="5" s="1"/>
  <c r="O1256" i="5" s="1"/>
  <c r="O1257" i="5" s="1"/>
  <c r="O1258" i="5" s="1"/>
  <c r="O1259" i="5" s="1"/>
  <c r="O1260" i="5" s="1"/>
  <c r="O1261" i="5" s="1"/>
  <c r="O1262" i="5" s="1"/>
  <c r="O1263" i="5" s="1"/>
  <c r="O1264" i="5" s="1"/>
  <c r="O1265" i="5" s="1"/>
  <c r="O1266" i="5" s="1"/>
  <c r="O1267" i="5" s="1"/>
  <c r="O1268" i="5" s="1"/>
  <c r="O1269" i="5" s="1"/>
  <c r="O1270" i="5" s="1"/>
  <c r="O1271" i="5" s="1"/>
  <c r="O1272" i="5" s="1"/>
  <c r="O1273" i="5" s="1"/>
  <c r="O1274" i="5" s="1"/>
  <c r="O1275" i="5" s="1"/>
  <c r="O1276" i="5" s="1"/>
  <c r="O1277" i="5" s="1"/>
  <c r="O1278" i="5" s="1"/>
  <c r="O1279" i="5" s="1"/>
  <c r="O1280" i="5" s="1"/>
  <c r="O1281" i="5" s="1"/>
  <c r="O1282" i="5" s="1"/>
  <c r="M1171" i="5"/>
  <c r="M1172" i="5" s="1"/>
  <c r="M1173" i="5" s="1"/>
  <c r="M1174" i="5" s="1"/>
  <c r="M1175" i="5" s="1"/>
  <c r="M1176" i="5" s="1"/>
  <c r="M1071" i="5"/>
  <c r="M1072" i="5" s="1"/>
  <c r="M1073" i="5" s="1"/>
  <c r="M1074" i="5" s="1"/>
  <c r="M1075" i="5" s="1"/>
  <c r="M1076" i="5" s="1"/>
  <c r="M1007" i="5"/>
  <c r="M1008" i="5" s="1"/>
  <c r="M1009" i="5" s="1"/>
  <c r="M1010" i="5" s="1"/>
  <c r="M1011" i="5" s="1"/>
  <c r="M1012" i="5" s="1"/>
  <c r="M295" i="5"/>
  <c r="M296" i="5" s="1"/>
  <c r="M297" i="5" s="1"/>
  <c r="M298" i="5" s="1"/>
  <c r="M299" i="5" s="1"/>
  <c r="M300" i="5" s="1"/>
  <c r="M267" i="5"/>
  <c r="M268" i="5" s="1"/>
  <c r="M269" i="5" s="1"/>
  <c r="M270" i="5" s="1"/>
  <c r="M271" i="5" s="1"/>
  <c r="M272" i="5" s="1"/>
  <c r="M231" i="5"/>
  <c r="M232" i="5" s="1"/>
  <c r="M233" i="5" s="1"/>
  <c r="M234" i="5" s="1"/>
  <c r="M235" i="5" s="1"/>
  <c r="M236" i="5" s="1"/>
  <c r="M203" i="5"/>
  <c r="M204" i="5" s="1"/>
  <c r="M205" i="5" s="1"/>
  <c r="M206" i="5" s="1"/>
  <c r="M207" i="5" s="1"/>
  <c r="M208" i="5" s="1"/>
  <c r="M167" i="5"/>
  <c r="M168" i="5" s="1"/>
  <c r="M169" i="5" s="1"/>
  <c r="M170" i="5" s="1"/>
  <c r="M171" i="5" s="1"/>
  <c r="M172" i="5" s="1"/>
  <c r="M103" i="5"/>
  <c r="M104" i="5" s="1"/>
  <c r="M105" i="5" s="1"/>
  <c r="M106" i="5" s="1"/>
  <c r="M107" i="5" s="1"/>
  <c r="M108" i="5" s="1"/>
  <c r="M75" i="5"/>
  <c r="M76" i="5" s="1"/>
  <c r="M77" i="5" s="1"/>
  <c r="M78" i="5" s="1"/>
  <c r="M79" i="5" s="1"/>
  <c r="M80" i="5" s="1"/>
  <c r="M39" i="5"/>
  <c r="M40" i="5" s="1"/>
  <c r="M41" i="5" s="1"/>
  <c r="M42" i="5" s="1"/>
  <c r="M43" i="5" s="1"/>
  <c r="M44" i="5" s="1"/>
  <c r="M11" i="5"/>
  <c r="M12" i="5" s="1"/>
  <c r="M13" i="5" s="1"/>
  <c r="M14" i="5" s="1"/>
  <c r="M15" i="5" s="1"/>
  <c r="M16" i="5" s="1"/>
  <c r="O131" i="5"/>
  <c r="O132" i="5" s="1"/>
  <c r="O133" i="5" s="1"/>
  <c r="O134" i="5" s="1"/>
  <c r="O135" i="5" s="1"/>
  <c r="O136" i="5" s="1"/>
  <c r="O137" i="5" s="1"/>
  <c r="O138" i="5" s="1"/>
  <c r="O139" i="5" s="1"/>
  <c r="O140" i="5" s="1"/>
  <c r="O141" i="5" s="1"/>
  <c r="O142" i="5" s="1"/>
  <c r="O143" i="5" s="1"/>
  <c r="O144" i="5" s="1"/>
  <c r="O145" i="5" s="1"/>
  <c r="O146" i="5" s="1"/>
  <c r="O147" i="5" s="1"/>
  <c r="O148" i="5" s="1"/>
  <c r="O149" i="5" s="1"/>
  <c r="O150" i="5" s="1"/>
  <c r="O151" i="5" s="1"/>
  <c r="O152" i="5" s="1"/>
  <c r="O153" i="5" s="1"/>
  <c r="O154" i="5" s="1"/>
  <c r="O155" i="5" s="1"/>
  <c r="O156" i="5" s="1"/>
  <c r="O157" i="5" s="1"/>
  <c r="O158" i="5" s="1"/>
  <c r="O159" i="5" s="1"/>
  <c r="O160" i="5" s="1"/>
  <c r="O161" i="5" s="1"/>
  <c r="O162" i="5" s="1"/>
  <c r="O163" i="5" s="1"/>
  <c r="O164" i="5" s="1"/>
  <c r="O165" i="5" s="1"/>
  <c r="O166" i="5" s="1"/>
  <c r="O167" i="5" s="1"/>
  <c r="O168" i="5" s="1"/>
  <c r="O169" i="5" s="1"/>
  <c r="O170" i="5" s="1"/>
  <c r="O171" i="5" s="1"/>
  <c r="O172" i="5" s="1"/>
  <c r="O173" i="5" s="1"/>
  <c r="O174" i="5" s="1"/>
  <c r="O175" i="5" s="1"/>
  <c r="O176" i="5" s="1"/>
  <c r="O177" i="5" s="1"/>
  <c r="O178" i="5" s="1"/>
  <c r="O179" i="5" s="1"/>
  <c r="O180" i="5" s="1"/>
  <c r="O181" i="5" s="1"/>
  <c r="O182" i="5" s="1"/>
  <c r="O183" i="5" s="1"/>
  <c r="O184" i="5" s="1"/>
  <c r="O185" i="5" s="1"/>
  <c r="O186" i="5" s="1"/>
  <c r="O187" i="5" s="1"/>
  <c r="O188" i="5" s="1"/>
  <c r="O189" i="5" s="1"/>
  <c r="O190" i="5" s="1"/>
  <c r="O191" i="5" s="1"/>
  <c r="O192" i="5" s="1"/>
  <c r="O193" i="5" s="1"/>
  <c r="O1924" i="5"/>
  <c r="O1925" i="5" s="1"/>
  <c r="O1926" i="5" s="1"/>
  <c r="O1927" i="5" s="1"/>
  <c r="O1928" i="5" s="1"/>
  <c r="O1929" i="5" s="1"/>
  <c r="O1930" i="5" s="1"/>
  <c r="O1931" i="5" s="1"/>
  <c r="O1932" i="5" s="1"/>
  <c r="O1933" i="5" s="1"/>
  <c r="O1934" i="5" s="1"/>
  <c r="O1935" i="5" s="1"/>
  <c r="O1936" i="5" s="1"/>
  <c r="O1937" i="5" s="1"/>
  <c r="O1938" i="5" s="1"/>
  <c r="O1939" i="5" s="1"/>
  <c r="O1940" i="5" s="1"/>
  <c r="O1941" i="5" s="1"/>
  <c r="O1942" i="5" s="1"/>
  <c r="O1943" i="5" s="1"/>
  <c r="O1944" i="5" s="1"/>
  <c r="O1945" i="5" s="1"/>
  <c r="O1946" i="5" s="1"/>
  <c r="O1947" i="5" s="1"/>
  <c r="O1948" i="5" s="1"/>
  <c r="O1949" i="5" s="1"/>
  <c r="O1950" i="5" s="1"/>
  <c r="O1951" i="5" s="1"/>
  <c r="O1952" i="5" s="1"/>
  <c r="O1953" i="5" s="1"/>
  <c r="O1954" i="5" s="1"/>
  <c r="O1955" i="5" s="1"/>
  <c r="O1956" i="5" s="1"/>
  <c r="O1957" i="5" s="1"/>
  <c r="O1958" i="5" s="1"/>
  <c r="O1959" i="5" s="1"/>
  <c r="O1960" i="5" s="1"/>
  <c r="O1961" i="5" s="1"/>
  <c r="O1962" i="5" s="1"/>
  <c r="O1963" i="5" s="1"/>
  <c r="O1964" i="5" s="1"/>
  <c r="O1965" i="5" s="1"/>
  <c r="O1966" i="5" s="1"/>
  <c r="O1967" i="5" s="1"/>
  <c r="O1968" i="5" s="1"/>
  <c r="O1969" i="5" s="1"/>
  <c r="O1970" i="5" s="1"/>
  <c r="O1971" i="5" s="1"/>
  <c r="O1972" i="5" s="1"/>
  <c r="O1973" i="5" s="1"/>
  <c r="O1974" i="5" s="1"/>
  <c r="O1975" i="5" s="1"/>
  <c r="O1976" i="5" s="1"/>
  <c r="O1977" i="5" s="1"/>
  <c r="O1978" i="5" s="1"/>
  <c r="O1979" i="5" s="1"/>
  <c r="O1980" i="5" s="1"/>
  <c r="O1981" i="5" s="1"/>
  <c r="O1982" i="5" s="1"/>
  <c r="O1983" i="5" s="1"/>
  <c r="O1984" i="5" s="1"/>
  <c r="O1985" i="5" s="1"/>
  <c r="O1986" i="5" s="1"/>
  <c r="O1412" i="5"/>
  <c r="O1413" i="5" s="1"/>
  <c r="O1414" i="5" s="1"/>
  <c r="O1415" i="5" s="1"/>
  <c r="O1416" i="5" s="1"/>
  <c r="O1417" i="5" s="1"/>
  <c r="O1418" i="5" s="1"/>
  <c r="O1419" i="5" s="1"/>
  <c r="O1420" i="5" s="1"/>
  <c r="O1421" i="5" s="1"/>
  <c r="O1422" i="5" s="1"/>
  <c r="O1423" i="5" s="1"/>
  <c r="O1424" i="5" s="1"/>
  <c r="O1425" i="5" s="1"/>
  <c r="O1426" i="5" s="1"/>
  <c r="O1427" i="5" s="1"/>
  <c r="O1428" i="5" s="1"/>
  <c r="O1429" i="5" s="1"/>
  <c r="O1430" i="5" s="1"/>
  <c r="O1431" i="5" s="1"/>
  <c r="O1432" i="5" s="1"/>
  <c r="O1433" i="5" s="1"/>
  <c r="O1434" i="5" s="1"/>
  <c r="O1435" i="5" s="1"/>
  <c r="O1436" i="5" s="1"/>
  <c r="O1437" i="5" s="1"/>
  <c r="O1438" i="5" s="1"/>
  <c r="O1439" i="5" s="1"/>
  <c r="O1440" i="5" s="1"/>
  <c r="O1441" i="5" s="1"/>
  <c r="O1442" i="5" s="1"/>
  <c r="O1443" i="5" s="1"/>
  <c r="O1444" i="5" s="1"/>
  <c r="O1445" i="5" s="1"/>
  <c r="O1446" i="5" s="1"/>
  <c r="O1447" i="5" s="1"/>
  <c r="O1448" i="5" s="1"/>
  <c r="O1449" i="5" s="1"/>
  <c r="O1450" i="5" s="1"/>
  <c r="O1451" i="5" s="1"/>
  <c r="O1452" i="5" s="1"/>
  <c r="O1453" i="5" s="1"/>
  <c r="O1454" i="5" s="1"/>
  <c r="O1455" i="5" s="1"/>
  <c r="O1456" i="5" s="1"/>
  <c r="O1457" i="5" s="1"/>
  <c r="O1458" i="5" s="1"/>
  <c r="O1459" i="5" s="1"/>
  <c r="O1460" i="5" s="1"/>
  <c r="O1461" i="5" s="1"/>
  <c r="O1462" i="5" s="1"/>
  <c r="O1463" i="5" s="1"/>
  <c r="O1464" i="5" s="1"/>
  <c r="O1465" i="5" s="1"/>
  <c r="O1466" i="5" s="1"/>
  <c r="O1467" i="5" s="1"/>
  <c r="O1468" i="5" s="1"/>
  <c r="O1469" i="5" s="1"/>
  <c r="O1470" i="5" s="1"/>
  <c r="O1471" i="5" s="1"/>
  <c r="O1472" i="5" s="1"/>
  <c r="O1473" i="5" s="1"/>
  <c r="O1474" i="5" s="1"/>
  <c r="O388" i="5"/>
  <c r="O389" i="5" s="1"/>
  <c r="O390" i="5" s="1"/>
  <c r="O391" i="5" s="1"/>
  <c r="O392" i="5" s="1"/>
  <c r="O393" i="5" s="1"/>
  <c r="O394" i="5" s="1"/>
  <c r="O395" i="5" s="1"/>
  <c r="O396" i="5" s="1"/>
  <c r="O397" i="5" s="1"/>
  <c r="O398" i="5" s="1"/>
  <c r="O399" i="5" s="1"/>
  <c r="O400" i="5" s="1"/>
  <c r="O401" i="5" s="1"/>
  <c r="O402" i="5" s="1"/>
  <c r="O403" i="5" s="1"/>
  <c r="O404" i="5" s="1"/>
  <c r="O405" i="5" s="1"/>
  <c r="O406" i="5" s="1"/>
  <c r="O407" i="5" s="1"/>
  <c r="O408" i="5" s="1"/>
  <c r="O409" i="5" s="1"/>
  <c r="O410" i="5" s="1"/>
  <c r="O411" i="5" s="1"/>
  <c r="O412" i="5" s="1"/>
  <c r="O413" i="5" s="1"/>
  <c r="O414" i="5" s="1"/>
  <c r="O415" i="5" s="1"/>
  <c r="O416" i="5" s="1"/>
  <c r="O417" i="5" s="1"/>
  <c r="O418" i="5" s="1"/>
  <c r="O419" i="5" s="1"/>
  <c r="O420" i="5" s="1"/>
  <c r="O421" i="5" s="1"/>
  <c r="O422" i="5" s="1"/>
  <c r="O423" i="5" s="1"/>
  <c r="O424" i="5" s="1"/>
  <c r="O425" i="5" s="1"/>
  <c r="O426" i="5" s="1"/>
  <c r="O427" i="5" s="1"/>
  <c r="O428" i="5" s="1"/>
  <c r="O429" i="5" s="1"/>
  <c r="O430" i="5" s="1"/>
  <c r="O431" i="5" s="1"/>
  <c r="O432" i="5" s="1"/>
  <c r="O433" i="5" s="1"/>
  <c r="O434" i="5" s="1"/>
  <c r="O435" i="5" s="1"/>
  <c r="O436" i="5" s="1"/>
  <c r="O437" i="5" s="1"/>
  <c r="O438" i="5" s="1"/>
  <c r="O439" i="5" s="1"/>
  <c r="O440" i="5" s="1"/>
  <c r="O441" i="5" s="1"/>
  <c r="O442" i="5" s="1"/>
  <c r="O443" i="5" s="1"/>
  <c r="O444" i="5" s="1"/>
  <c r="O445" i="5" s="1"/>
  <c r="O446" i="5" s="1"/>
  <c r="O447" i="5" s="1"/>
  <c r="O448" i="5" s="1"/>
  <c r="O449" i="5" s="1"/>
  <c r="O1604" i="5"/>
  <c r="O1605" i="5" s="1"/>
  <c r="O1606" i="5" s="1"/>
  <c r="O1607" i="5" s="1"/>
  <c r="O1608" i="5" s="1"/>
  <c r="O1609" i="5" s="1"/>
  <c r="O1610" i="5" s="1"/>
  <c r="O1611" i="5" s="1"/>
  <c r="O1612" i="5" s="1"/>
  <c r="O1613" i="5" s="1"/>
  <c r="O1614" i="5" s="1"/>
  <c r="O1615" i="5" s="1"/>
  <c r="O1616" i="5" s="1"/>
  <c r="O1617" i="5" s="1"/>
  <c r="O1618" i="5" s="1"/>
  <c r="O1619" i="5" s="1"/>
  <c r="O1620" i="5" s="1"/>
  <c r="O1621" i="5" s="1"/>
  <c r="O1622" i="5" s="1"/>
  <c r="O1623" i="5" s="1"/>
  <c r="O1624" i="5" s="1"/>
  <c r="O1625" i="5" s="1"/>
  <c r="O1626" i="5" s="1"/>
  <c r="O1627" i="5" s="1"/>
  <c r="O1628" i="5" s="1"/>
  <c r="O1629" i="5" s="1"/>
  <c r="O1630" i="5" s="1"/>
  <c r="O1631" i="5" s="1"/>
  <c r="O1632" i="5" s="1"/>
  <c r="O1633" i="5" s="1"/>
  <c r="O1634" i="5" s="1"/>
  <c r="O1635" i="5" s="1"/>
  <c r="O1636" i="5" s="1"/>
  <c r="O1637" i="5" s="1"/>
  <c r="O1638" i="5" s="1"/>
  <c r="O1639" i="5" s="1"/>
  <c r="O1640" i="5" s="1"/>
  <c r="O1641" i="5" s="1"/>
  <c r="O1642" i="5" s="1"/>
  <c r="O1643" i="5" s="1"/>
  <c r="O1644" i="5" s="1"/>
  <c r="O1645" i="5" s="1"/>
  <c r="O1646" i="5" s="1"/>
  <c r="O1647" i="5" s="1"/>
  <c r="O1648" i="5" s="1"/>
  <c r="O1649" i="5" s="1"/>
  <c r="O1650" i="5" s="1"/>
  <c r="O1651" i="5" s="1"/>
  <c r="O1652" i="5" s="1"/>
  <c r="O1653" i="5" s="1"/>
  <c r="O1654" i="5" s="1"/>
  <c r="O1655" i="5" s="1"/>
  <c r="O1656" i="5" s="1"/>
  <c r="O1657" i="5" s="1"/>
  <c r="O1658" i="5" s="1"/>
  <c r="O1659" i="5" s="1"/>
  <c r="O1660" i="5" s="1"/>
  <c r="O1661" i="5" s="1"/>
  <c r="O1662" i="5" s="1"/>
  <c r="O1663" i="5" s="1"/>
  <c r="O1664" i="5" s="1"/>
  <c r="O1665" i="5" s="1"/>
  <c r="O1666" i="5" s="1"/>
  <c r="O196" i="5"/>
  <c r="O197" i="5" s="1"/>
  <c r="O198" i="5" s="1"/>
  <c r="O199" i="5" s="1"/>
  <c r="O200" i="5" s="1"/>
  <c r="O201" i="5" s="1"/>
  <c r="O202" i="5" s="1"/>
  <c r="O203" i="5" s="1"/>
  <c r="O204" i="5" s="1"/>
  <c r="O205" i="5" s="1"/>
  <c r="O206" i="5" s="1"/>
  <c r="O207" i="5" s="1"/>
  <c r="O208" i="5" s="1"/>
  <c r="O209" i="5" s="1"/>
  <c r="O210" i="5" s="1"/>
  <c r="O211" i="5" s="1"/>
  <c r="O212" i="5" s="1"/>
  <c r="O213" i="5" s="1"/>
  <c r="O214" i="5" s="1"/>
  <c r="O215" i="5" s="1"/>
  <c r="O216" i="5" s="1"/>
  <c r="O217" i="5" s="1"/>
  <c r="O218" i="5" s="1"/>
  <c r="O219" i="5" s="1"/>
  <c r="O220" i="5" s="1"/>
  <c r="O221" i="5" s="1"/>
  <c r="O222" i="5" s="1"/>
  <c r="O223" i="5" s="1"/>
  <c r="O224" i="5" s="1"/>
  <c r="O225" i="5" s="1"/>
  <c r="O226" i="5" s="1"/>
  <c r="O227" i="5" s="1"/>
  <c r="O228" i="5" s="1"/>
  <c r="O229" i="5" s="1"/>
  <c r="O230" i="5" s="1"/>
  <c r="O231" i="5" s="1"/>
  <c r="O232" i="5" s="1"/>
  <c r="O233" i="5" s="1"/>
  <c r="O234" i="5" s="1"/>
  <c r="O235" i="5" s="1"/>
  <c r="O236" i="5" s="1"/>
  <c r="O237" i="5" s="1"/>
  <c r="O238" i="5" s="1"/>
  <c r="O239" i="5" s="1"/>
  <c r="O240" i="5" s="1"/>
  <c r="O241" i="5" s="1"/>
  <c r="O242" i="5" s="1"/>
  <c r="O243" i="5" s="1"/>
  <c r="O244" i="5" s="1"/>
  <c r="O245" i="5" s="1"/>
  <c r="O246" i="5" s="1"/>
  <c r="O247" i="5" s="1"/>
  <c r="O248" i="5" s="1"/>
  <c r="O249" i="5" s="1"/>
  <c r="O250" i="5" s="1"/>
  <c r="O251" i="5" s="1"/>
  <c r="O252" i="5" s="1"/>
  <c r="O253" i="5" s="1"/>
  <c r="O254" i="5" s="1"/>
  <c r="O255" i="5" s="1"/>
  <c r="O256" i="5" s="1"/>
  <c r="O257" i="5" s="1"/>
  <c r="M1555" i="5"/>
  <c r="M2152" i="5"/>
  <c r="M2153" i="5" s="1"/>
  <c r="M2154" i="5" s="1"/>
  <c r="M2155" i="5" s="1"/>
  <c r="M2156" i="5" s="1"/>
  <c r="M2157" i="5" s="1"/>
  <c r="M2088" i="5"/>
  <c r="M2089" i="5" s="1"/>
  <c r="M2090" i="5" s="1"/>
  <c r="M2091" i="5" s="1"/>
  <c r="M2092" i="5" s="1"/>
  <c r="M2093" i="5" s="1"/>
  <c r="M2024" i="5"/>
  <c r="M2025" i="5" s="1"/>
  <c r="M2026" i="5" s="1"/>
  <c r="M2027" i="5" s="1"/>
  <c r="M2028" i="5" s="1"/>
  <c r="M2029" i="5" s="1"/>
  <c r="M1996" i="5"/>
  <c r="M1997" i="5" s="1"/>
  <c r="M1998" i="5" s="1"/>
  <c r="M1999" i="5" s="1"/>
  <c r="M2000" i="5" s="1"/>
  <c r="M2001" i="5" s="1"/>
  <c r="M1940" i="5"/>
  <c r="M1941" i="5" s="1"/>
  <c r="M1942" i="5" s="1"/>
  <c r="M1943" i="5" s="1"/>
  <c r="M1944" i="5" s="1"/>
  <c r="M1711" i="5"/>
  <c r="M1712" i="5" s="1"/>
  <c r="M1713" i="5" s="1"/>
  <c r="M1714" i="5" s="1"/>
  <c r="M1715" i="5" s="1"/>
  <c r="M1716" i="5" s="1"/>
  <c r="M1683" i="5"/>
  <c r="M1647" i="5"/>
  <c r="M1648" i="5" s="1"/>
  <c r="M1649" i="5" s="1"/>
  <c r="M1650" i="5" s="1"/>
  <c r="M1651" i="5" s="1"/>
  <c r="M1652" i="5" s="1"/>
  <c r="M1619" i="5"/>
  <c r="M1620" i="5" s="1"/>
  <c r="M1621" i="5" s="1"/>
  <c r="M1622" i="5" s="1"/>
  <c r="M1623" i="5" s="1"/>
  <c r="M1624" i="5" s="1"/>
  <c r="M1583" i="5"/>
  <c r="M1584" i="5" s="1"/>
  <c r="M1585" i="5" s="1"/>
  <c r="M1586" i="5" s="1"/>
  <c r="M1587" i="5" s="1"/>
  <c r="M1588" i="5" s="1"/>
  <c r="M1576" i="5"/>
  <c r="M1577" i="5" s="1"/>
  <c r="M1578" i="5" s="1"/>
  <c r="M1579" i="5" s="1"/>
  <c r="M1580" i="5" s="1"/>
  <c r="M1581" i="5" s="1"/>
  <c r="M1548" i="5"/>
  <c r="M1549" i="5" s="1"/>
  <c r="M1550" i="5" s="1"/>
  <c r="M1551" i="5" s="1"/>
  <c r="M1552" i="5" s="1"/>
  <c r="M1553" i="5" s="1"/>
  <c r="M1519" i="5"/>
  <c r="M1520" i="5" s="1"/>
  <c r="M1521" i="5" s="1"/>
  <c r="M1522" i="5" s="1"/>
  <c r="M1523" i="5" s="1"/>
  <c r="M1524" i="5" s="1"/>
  <c r="M1512" i="5"/>
  <c r="M1513" i="5" s="1"/>
  <c r="M1514" i="5" s="1"/>
  <c r="M1515" i="5" s="1"/>
  <c r="M1516" i="5" s="1"/>
  <c r="M1517" i="5" s="1"/>
  <c r="M1491" i="5"/>
  <c r="M1492" i="5" s="1"/>
  <c r="M1493" i="5" s="1"/>
  <c r="M1494" i="5" s="1"/>
  <c r="M1495" i="5" s="1"/>
  <c r="M1496" i="5" s="1"/>
  <c r="M1484" i="5"/>
  <c r="M1485" i="5" s="1"/>
  <c r="M1486" i="5" s="1"/>
  <c r="M1487" i="5" s="1"/>
  <c r="M1488" i="5" s="1"/>
  <c r="M1489" i="5" s="1"/>
  <c r="M1455" i="5"/>
  <c r="M1456" i="5" s="1"/>
  <c r="M1457" i="5" s="1"/>
  <c r="M1458" i="5" s="1"/>
  <c r="M1459" i="5" s="1"/>
  <c r="M1460" i="5" s="1"/>
  <c r="M1448" i="5"/>
  <c r="M1449" i="5" s="1"/>
  <c r="M1450" i="5" s="1"/>
  <c r="M1451" i="5" s="1"/>
  <c r="M1452" i="5" s="1"/>
  <c r="M1453" i="5" s="1"/>
  <c r="M1427" i="5"/>
  <c r="M1428" i="5" s="1"/>
  <c r="M1429" i="5" s="1"/>
  <c r="M1430" i="5" s="1"/>
  <c r="M1431" i="5" s="1"/>
  <c r="M1432" i="5" s="1"/>
  <c r="M1420" i="5"/>
  <c r="M1421" i="5" s="1"/>
  <c r="M1422" i="5" s="1"/>
  <c r="M1423" i="5" s="1"/>
  <c r="M1424" i="5" s="1"/>
  <c r="M1425" i="5" s="1"/>
  <c r="M1384" i="5"/>
  <c r="M1385" i="5" s="1"/>
  <c r="M1386" i="5" s="1"/>
  <c r="M1387" i="5" s="1"/>
  <c r="M1388" i="5" s="1"/>
  <c r="M1389" i="5" s="1"/>
  <c r="M1356" i="5"/>
  <c r="M1357" i="5" s="1"/>
  <c r="M1358" i="5" s="1"/>
  <c r="M1359" i="5" s="1"/>
  <c r="M1360" i="5" s="1"/>
  <c r="M1361" i="5" s="1"/>
  <c r="M1684" i="5"/>
  <c r="M1685" i="5" s="1"/>
  <c r="M1686" i="5" s="1"/>
  <c r="M1687" i="5" s="1"/>
  <c r="M1688" i="5" s="1"/>
  <c r="M1556" i="5"/>
  <c r="M1557" i="5" s="1"/>
  <c r="M1558" i="5" s="1"/>
  <c r="M1559" i="5" s="1"/>
  <c r="M1560" i="5" s="1"/>
  <c r="M2166" i="5"/>
  <c r="M2167" i="5" s="1"/>
  <c r="M2168" i="5" s="1"/>
  <c r="M2169" i="5" s="1"/>
  <c r="M2170" i="5" s="1"/>
  <c r="M2171" i="5" s="1"/>
  <c r="M2138" i="5"/>
  <c r="M2139" i="5" s="1"/>
  <c r="M2140" i="5" s="1"/>
  <c r="M2141" i="5" s="1"/>
  <c r="M2142" i="5" s="1"/>
  <c r="M2143" i="5" s="1"/>
  <c r="M2102" i="5"/>
  <c r="M2103" i="5" s="1"/>
  <c r="M2104" i="5" s="1"/>
  <c r="M2105" i="5" s="1"/>
  <c r="M2106" i="5" s="1"/>
  <c r="M2107" i="5" s="1"/>
  <c r="M2074" i="5"/>
  <c r="M2075" i="5" s="1"/>
  <c r="M2076" i="5" s="1"/>
  <c r="M2077" i="5" s="1"/>
  <c r="M2078" i="5" s="1"/>
  <c r="M2079" i="5" s="1"/>
  <c r="M2038" i="5"/>
  <c r="M2039" i="5" s="1"/>
  <c r="M2040" i="5" s="1"/>
  <c r="M2041" i="5" s="1"/>
  <c r="M2042" i="5" s="1"/>
  <c r="M2043" i="5" s="1"/>
  <c r="M2010" i="5"/>
  <c r="M2011" i="5" s="1"/>
  <c r="M2012" i="5" s="1"/>
  <c r="M2013" i="5" s="1"/>
  <c r="M2014" i="5" s="1"/>
  <c r="M2015" i="5" s="1"/>
  <c r="M1974" i="5"/>
  <c r="M1975" i="5" s="1"/>
  <c r="M1976" i="5" s="1"/>
  <c r="M1977" i="5" s="1"/>
  <c r="M1978" i="5" s="1"/>
  <c r="M1979" i="5" s="1"/>
  <c r="M1946" i="5"/>
  <c r="M1947" i="5" s="1"/>
  <c r="M1948" i="5" s="1"/>
  <c r="M1949" i="5" s="1"/>
  <c r="M1950" i="5" s="1"/>
  <c r="M1951" i="5" s="1"/>
  <c r="M1910" i="5"/>
  <c r="M1911" i="5" s="1"/>
  <c r="M1912" i="5" s="1"/>
  <c r="M1913" i="5" s="1"/>
  <c r="M1914" i="5" s="1"/>
  <c r="M1915" i="5" s="1"/>
  <c r="M1882" i="5"/>
  <c r="M1883" i="5" s="1"/>
  <c r="M1884" i="5" s="1"/>
  <c r="M1885" i="5" s="1"/>
  <c r="M1886" i="5" s="1"/>
  <c r="M1887" i="5" s="1"/>
  <c r="M1846" i="5"/>
  <c r="M1847" i="5" s="1"/>
  <c r="M1848" i="5" s="1"/>
  <c r="M1849" i="5" s="1"/>
  <c r="M1850" i="5" s="1"/>
  <c r="M1851" i="5" s="1"/>
  <c r="M1818" i="5"/>
  <c r="M1819" i="5" s="1"/>
  <c r="M1820" i="5" s="1"/>
  <c r="M1821" i="5" s="1"/>
  <c r="M1822" i="5" s="1"/>
  <c r="M1823" i="5" s="1"/>
  <c r="M1782" i="5"/>
  <c r="M1783" i="5" s="1"/>
  <c r="M1784" i="5" s="1"/>
  <c r="M1785" i="5" s="1"/>
  <c r="M1786" i="5" s="1"/>
  <c r="M1787" i="5" s="1"/>
  <c r="M1754" i="5"/>
  <c r="M1755" i="5" s="1"/>
  <c r="M1756" i="5" s="1"/>
  <c r="M1757" i="5" s="1"/>
  <c r="M1758" i="5" s="1"/>
  <c r="M1759" i="5" s="1"/>
  <c r="M1718" i="5"/>
  <c r="M1719" i="5" s="1"/>
  <c r="M1720" i="5" s="1"/>
  <c r="M1721" i="5" s="1"/>
  <c r="M1722" i="5" s="1"/>
  <c r="M1723" i="5" s="1"/>
  <c r="M1690" i="5"/>
  <c r="M1691" i="5" s="1"/>
  <c r="M1692" i="5" s="1"/>
  <c r="M1693" i="5" s="1"/>
  <c r="M1694" i="5" s="1"/>
  <c r="M1695" i="5" s="1"/>
  <c r="M1654" i="5"/>
  <c r="M1655" i="5" s="1"/>
  <c r="M1656" i="5" s="1"/>
  <c r="M1657" i="5" s="1"/>
  <c r="M1658" i="5" s="1"/>
  <c r="M1659" i="5" s="1"/>
  <c r="M1626" i="5"/>
  <c r="M1627" i="5" s="1"/>
  <c r="M1628" i="5" s="1"/>
  <c r="M1629" i="5" s="1"/>
  <c r="M1630" i="5" s="1"/>
  <c r="M1631" i="5" s="1"/>
  <c r="M1597" i="5"/>
  <c r="M1598" i="5" s="1"/>
  <c r="M1599" i="5" s="1"/>
  <c r="M1600" i="5" s="1"/>
  <c r="M1601" i="5" s="1"/>
  <c r="M1602" i="5" s="1"/>
  <c r="M1590" i="5"/>
  <c r="M1591" i="5" s="1"/>
  <c r="M1592" i="5" s="1"/>
  <c r="M1593" i="5" s="1"/>
  <c r="M1594" i="5" s="1"/>
  <c r="M1595" i="5" s="1"/>
  <c r="M1569" i="5"/>
  <c r="M1570" i="5" s="1"/>
  <c r="M1571" i="5" s="1"/>
  <c r="M1572" i="5" s="1"/>
  <c r="M1573" i="5" s="1"/>
  <c r="M1574" i="5" s="1"/>
  <c r="M1541" i="5"/>
  <c r="M1542" i="5" s="1"/>
  <c r="M1543" i="5" s="1"/>
  <c r="M1544" i="5" s="1"/>
  <c r="M1545" i="5" s="1"/>
  <c r="M1546" i="5" s="1"/>
  <c r="M1533" i="5"/>
  <c r="M1534" i="5" s="1"/>
  <c r="M1535" i="5" s="1"/>
  <c r="M1536" i="5" s="1"/>
  <c r="M1537" i="5" s="1"/>
  <c r="M1538" i="5" s="1"/>
  <c r="M1505" i="5"/>
  <c r="M1506" i="5" s="1"/>
  <c r="M1507" i="5" s="1"/>
  <c r="M1508" i="5" s="1"/>
  <c r="M1509" i="5" s="1"/>
  <c r="M1510" i="5" s="1"/>
  <c r="M1477" i="5"/>
  <c r="M1478" i="5" s="1"/>
  <c r="M1479" i="5" s="1"/>
  <c r="M1480" i="5" s="1"/>
  <c r="M1481" i="5" s="1"/>
  <c r="M1482" i="5" s="1"/>
  <c r="M1469" i="5"/>
  <c r="M1470" i="5" s="1"/>
  <c r="M1471" i="5" s="1"/>
  <c r="M1472" i="5" s="1"/>
  <c r="M1473" i="5" s="1"/>
  <c r="M1474" i="5" s="1"/>
  <c r="M1441" i="5"/>
  <c r="M1442" i="5" s="1"/>
  <c r="M1443" i="5" s="1"/>
  <c r="M1444" i="5" s="1"/>
  <c r="M1445" i="5" s="1"/>
  <c r="M1446" i="5" s="1"/>
  <c r="M1413" i="5"/>
  <c r="M1414" i="5" s="1"/>
  <c r="M1415" i="5" s="1"/>
  <c r="M1416" i="5" s="1"/>
  <c r="M1417" i="5" s="1"/>
  <c r="M1418" i="5" s="1"/>
  <c r="M1405" i="5"/>
  <c r="M1406" i="5" s="1"/>
  <c r="M1407" i="5" s="1"/>
  <c r="M1408" i="5" s="1"/>
  <c r="M1409" i="5" s="1"/>
  <c r="M1410" i="5" s="1"/>
  <c r="M1377" i="5"/>
  <c r="M1378" i="5" s="1"/>
  <c r="M1379" i="5" s="1"/>
  <c r="M1380" i="5" s="1"/>
  <c r="M1381" i="5" s="1"/>
  <c r="M1382" i="5" s="1"/>
  <c r="M1349" i="5"/>
  <c r="M1350" i="5" s="1"/>
  <c r="M1351" i="5" s="1"/>
  <c r="M1352" i="5" s="1"/>
  <c r="M1353" i="5" s="1"/>
  <c r="M1354" i="5" s="1"/>
  <c r="M1341" i="5"/>
  <c r="M1342" i="5" s="1"/>
  <c r="M1343" i="5" s="1"/>
  <c r="M1344" i="5" s="1"/>
  <c r="M1345" i="5" s="1"/>
  <c r="M1346" i="5" s="1"/>
  <c r="M1334" i="5"/>
  <c r="M1335" i="5" s="1"/>
  <c r="M1336" i="5" s="1"/>
  <c r="M1337" i="5" s="1"/>
  <c r="M1338" i="5" s="1"/>
  <c r="M1339" i="5" s="1"/>
  <c r="M1313" i="5"/>
  <c r="M1314" i="5" s="1"/>
  <c r="M1315" i="5" s="1"/>
  <c r="M1316" i="5" s="1"/>
  <c r="M1317" i="5" s="1"/>
  <c r="M1318" i="5" s="1"/>
  <c r="M1277" i="5"/>
  <c r="M1278" i="5" s="1"/>
  <c r="M1279" i="5" s="1"/>
  <c r="M1280" i="5" s="1"/>
  <c r="M1281" i="5" s="1"/>
  <c r="M1282" i="5" s="1"/>
  <c r="M1270" i="5"/>
  <c r="M1271" i="5" s="1"/>
  <c r="M1272" i="5" s="1"/>
  <c r="M1273" i="5" s="1"/>
  <c r="M1274" i="5" s="1"/>
  <c r="M1275" i="5" s="1"/>
  <c r="M993" i="5"/>
  <c r="M994" i="5" s="1"/>
  <c r="M995" i="5" s="1"/>
  <c r="M996" i="5" s="1"/>
  <c r="M997" i="5" s="1"/>
  <c r="M998" i="5" s="1"/>
  <c r="M957" i="5"/>
  <c r="M958" i="5" s="1"/>
  <c r="M959" i="5" s="1"/>
  <c r="M960" i="5" s="1"/>
  <c r="M961" i="5" s="1"/>
  <c r="M962" i="5" s="1"/>
  <c r="M929" i="5"/>
  <c r="M930" i="5" s="1"/>
  <c r="M931" i="5" s="1"/>
  <c r="M932" i="5" s="1"/>
  <c r="M933" i="5" s="1"/>
  <c r="M934" i="5" s="1"/>
  <c r="M893" i="5"/>
  <c r="M894" i="5" s="1"/>
  <c r="M895" i="5" s="1"/>
  <c r="M896" i="5" s="1"/>
  <c r="M897" i="5" s="1"/>
  <c r="M898" i="5" s="1"/>
  <c r="M865" i="5"/>
  <c r="M866" i="5" s="1"/>
  <c r="M867" i="5" s="1"/>
  <c r="M868" i="5" s="1"/>
  <c r="M869" i="5" s="1"/>
  <c r="M870" i="5" s="1"/>
  <c r="M829" i="5"/>
  <c r="M830" i="5" s="1"/>
  <c r="M831" i="5" s="1"/>
  <c r="M832" i="5" s="1"/>
  <c r="M833" i="5" s="1"/>
  <c r="M834" i="5" s="1"/>
  <c r="M801" i="5"/>
  <c r="M802" i="5" s="1"/>
  <c r="M803" i="5" s="1"/>
  <c r="M804" i="5" s="1"/>
  <c r="M805" i="5" s="1"/>
  <c r="M806" i="5" s="1"/>
  <c r="M765" i="5"/>
  <c r="M766" i="5" s="1"/>
  <c r="M767" i="5" s="1"/>
  <c r="M768" i="5" s="1"/>
  <c r="M769" i="5" s="1"/>
  <c r="M770" i="5" s="1"/>
  <c r="M758" i="5"/>
  <c r="M759" i="5" s="1"/>
  <c r="M760" i="5" s="1"/>
  <c r="M761" i="5" s="1"/>
  <c r="M762" i="5" s="1"/>
  <c r="M763" i="5" s="1"/>
  <c r="M737" i="5"/>
  <c r="M738" i="5" s="1"/>
  <c r="M739" i="5" s="1"/>
  <c r="M740" i="5" s="1"/>
  <c r="M741" i="5" s="1"/>
  <c r="M742" i="5" s="1"/>
  <c r="M730" i="5"/>
  <c r="M731" i="5" s="1"/>
  <c r="M732" i="5" s="1"/>
  <c r="M733" i="5" s="1"/>
  <c r="M734" i="5" s="1"/>
  <c r="M735" i="5" s="1"/>
  <c r="M693" i="5"/>
  <c r="M694" i="5" s="1"/>
  <c r="M695" i="5" s="1"/>
  <c r="M696" i="5" s="1"/>
  <c r="M697" i="5" s="1"/>
  <c r="M698" i="5" s="1"/>
  <c r="M686" i="5"/>
  <c r="M687" i="5" s="1"/>
  <c r="M688" i="5" s="1"/>
  <c r="M689" i="5" s="1"/>
  <c r="M690" i="5" s="1"/>
  <c r="M691" i="5" s="1"/>
  <c r="M665" i="5"/>
  <c r="M666" i="5" s="1"/>
  <c r="M667" i="5" s="1"/>
  <c r="M668" i="5" s="1"/>
  <c r="M669" i="5" s="1"/>
  <c r="M670" i="5" s="1"/>
  <c r="M658" i="5"/>
  <c r="M659" i="5" s="1"/>
  <c r="M660" i="5" s="1"/>
  <c r="M661" i="5" s="1"/>
  <c r="M662" i="5" s="1"/>
  <c r="M663" i="5" s="1"/>
  <c r="M629" i="5"/>
  <c r="M630" i="5" s="1"/>
  <c r="M631" i="5" s="1"/>
  <c r="M632" i="5" s="1"/>
  <c r="M633" i="5" s="1"/>
  <c r="M634" i="5" s="1"/>
  <c r="M622" i="5"/>
  <c r="M623" i="5" s="1"/>
  <c r="M624" i="5" s="1"/>
  <c r="M625" i="5" s="1"/>
  <c r="M626" i="5" s="1"/>
  <c r="M627" i="5" s="1"/>
  <c r="M601" i="5"/>
  <c r="M602" i="5" s="1"/>
  <c r="M603" i="5" s="1"/>
  <c r="M604" i="5" s="1"/>
  <c r="M605" i="5" s="1"/>
  <c r="M606" i="5" s="1"/>
  <c r="M594" i="5"/>
  <c r="M595" i="5" s="1"/>
  <c r="M596" i="5" s="1"/>
  <c r="M597" i="5" s="1"/>
  <c r="M598" i="5" s="1"/>
  <c r="M599" i="5" s="1"/>
  <c r="M565" i="5"/>
  <c r="M566" i="5" s="1"/>
  <c r="M567" i="5" s="1"/>
  <c r="M568" i="5" s="1"/>
  <c r="M569" i="5" s="1"/>
  <c r="M570" i="5" s="1"/>
  <c r="M558" i="5"/>
  <c r="M559" i="5" s="1"/>
  <c r="M560" i="5" s="1"/>
  <c r="M561" i="5" s="1"/>
  <c r="M562" i="5" s="1"/>
  <c r="M563" i="5" s="1"/>
  <c r="M537" i="5"/>
  <c r="M538" i="5" s="1"/>
  <c r="M539" i="5" s="1"/>
  <c r="M540" i="5" s="1"/>
  <c r="M541" i="5" s="1"/>
  <c r="M542" i="5" s="1"/>
  <c r="M530" i="5"/>
  <c r="M531" i="5" s="1"/>
  <c r="M532" i="5" s="1"/>
  <c r="M533" i="5" s="1"/>
  <c r="M534" i="5" s="1"/>
  <c r="M535" i="5" s="1"/>
  <c r="M501" i="5"/>
  <c r="M502" i="5" s="1"/>
  <c r="M503" i="5" s="1"/>
  <c r="M504" i="5" s="1"/>
  <c r="M505" i="5" s="1"/>
  <c r="M506" i="5" s="1"/>
  <c r="M494" i="5"/>
  <c r="M495" i="5" s="1"/>
  <c r="M496" i="5" s="1"/>
  <c r="M497" i="5" s="1"/>
  <c r="M498" i="5" s="1"/>
  <c r="M499" i="5" s="1"/>
  <c r="M473" i="5"/>
  <c r="M474" i="5" s="1"/>
  <c r="M475" i="5" s="1"/>
  <c r="M476" i="5" s="1"/>
  <c r="M477" i="5" s="1"/>
  <c r="M478" i="5" s="1"/>
  <c r="M466" i="5"/>
  <c r="M467" i="5" s="1"/>
  <c r="M468" i="5" s="1"/>
  <c r="M469" i="5" s="1"/>
  <c r="M470" i="5" s="1"/>
  <c r="M471" i="5" s="1"/>
  <c r="M437" i="5"/>
  <c r="M438" i="5" s="1"/>
  <c r="M439" i="5" s="1"/>
  <c r="M440" i="5" s="1"/>
  <c r="M441" i="5" s="1"/>
  <c r="M442" i="5" s="1"/>
  <c r="M430" i="5"/>
  <c r="M431" i="5" s="1"/>
  <c r="M432" i="5" s="1"/>
  <c r="M433" i="5" s="1"/>
  <c r="M434" i="5" s="1"/>
  <c r="M435" i="5" s="1"/>
  <c r="M409" i="5"/>
  <c r="M410" i="5" s="1"/>
  <c r="M411" i="5" s="1"/>
  <c r="M412" i="5" s="1"/>
  <c r="M413" i="5" s="1"/>
  <c r="M414" i="5" s="1"/>
  <c r="M402" i="5"/>
  <c r="M403" i="5" s="1"/>
  <c r="M404" i="5" s="1"/>
  <c r="M405" i="5" s="1"/>
  <c r="M406" i="5" s="1"/>
  <c r="M407" i="5" s="1"/>
  <c r="M2173" i="5"/>
  <c r="M2174" i="5" s="1"/>
  <c r="M2175" i="5" s="1"/>
  <c r="M2176" i="5" s="1"/>
  <c r="M2177" i="5" s="1"/>
  <c r="M2178" i="5" s="1"/>
  <c r="M2145" i="5"/>
  <c r="M2146" i="5" s="1"/>
  <c r="M2147" i="5" s="1"/>
  <c r="M2148" i="5" s="1"/>
  <c r="M2149" i="5" s="1"/>
  <c r="M2150" i="5" s="1"/>
  <c r="M2124" i="5"/>
  <c r="M2125" i="5" s="1"/>
  <c r="M2126" i="5" s="1"/>
  <c r="M2127" i="5" s="1"/>
  <c r="M2128" i="5" s="1"/>
  <c r="M2129" i="5" s="1"/>
  <c r="M2109" i="5"/>
  <c r="M2110" i="5" s="1"/>
  <c r="M2111" i="5" s="1"/>
  <c r="M2112" i="5" s="1"/>
  <c r="M2113" i="5" s="1"/>
  <c r="M2114" i="5" s="1"/>
  <c r="M2081" i="5"/>
  <c r="M2082" i="5" s="1"/>
  <c r="M2083" i="5" s="1"/>
  <c r="M2084" i="5" s="1"/>
  <c r="M2085" i="5" s="1"/>
  <c r="M2086" i="5" s="1"/>
  <c r="M2060" i="5"/>
  <c r="M2061" i="5" s="1"/>
  <c r="M2062" i="5" s="1"/>
  <c r="M2063" i="5" s="1"/>
  <c r="M2064" i="5" s="1"/>
  <c r="M2065" i="5" s="1"/>
  <c r="M2045" i="5"/>
  <c r="M2046" i="5" s="1"/>
  <c r="M2047" i="5" s="1"/>
  <c r="M2048" i="5" s="1"/>
  <c r="M2049" i="5" s="1"/>
  <c r="M2050" i="5" s="1"/>
  <c r="M2017" i="5"/>
  <c r="M2018" i="5" s="1"/>
  <c r="M2019" i="5" s="1"/>
  <c r="M2020" i="5" s="1"/>
  <c r="M2021" i="5" s="1"/>
  <c r="M2022" i="5" s="1"/>
  <c r="M1989" i="5"/>
  <c r="M1990" i="5" s="1"/>
  <c r="M1991" i="5" s="1"/>
  <c r="M1992" i="5" s="1"/>
  <c r="M1993" i="5" s="1"/>
  <c r="M1994" i="5" s="1"/>
  <c r="M1981" i="5"/>
  <c r="M1982" i="5" s="1"/>
  <c r="M1983" i="5" s="1"/>
  <c r="M1984" i="5" s="1"/>
  <c r="M1985" i="5" s="1"/>
  <c r="M1986" i="5" s="1"/>
  <c r="M1960" i="5"/>
  <c r="M1961" i="5" s="1"/>
  <c r="M1962" i="5" s="1"/>
  <c r="M1963" i="5" s="1"/>
  <c r="M1964" i="5" s="1"/>
  <c r="M1965" i="5" s="1"/>
  <c r="M1953" i="5"/>
  <c r="M1954" i="5" s="1"/>
  <c r="M1955" i="5" s="1"/>
  <c r="M1956" i="5" s="1"/>
  <c r="M1957" i="5" s="1"/>
  <c r="M1958" i="5" s="1"/>
  <c r="M1932" i="5"/>
  <c r="M1933" i="5" s="1"/>
  <c r="M1934" i="5" s="1"/>
  <c r="M1935" i="5" s="1"/>
  <c r="M1936" i="5" s="1"/>
  <c r="M1937" i="5" s="1"/>
  <c r="M1925" i="5"/>
  <c r="M1926" i="5" s="1"/>
  <c r="M1927" i="5" s="1"/>
  <c r="M1928" i="5" s="1"/>
  <c r="M1929" i="5" s="1"/>
  <c r="M1930" i="5" s="1"/>
  <c r="M1917" i="5"/>
  <c r="M1918" i="5" s="1"/>
  <c r="M1919" i="5" s="1"/>
  <c r="M1920" i="5" s="1"/>
  <c r="M1921" i="5" s="1"/>
  <c r="M1922" i="5" s="1"/>
  <c r="M1896" i="5"/>
  <c r="M1897" i="5" s="1"/>
  <c r="M1898" i="5" s="1"/>
  <c r="M1899" i="5" s="1"/>
  <c r="M1900" i="5" s="1"/>
  <c r="M1901" i="5" s="1"/>
  <c r="M1889" i="5"/>
  <c r="M1890" i="5" s="1"/>
  <c r="M1891" i="5" s="1"/>
  <c r="M1892" i="5" s="1"/>
  <c r="M1893" i="5" s="1"/>
  <c r="M1894" i="5" s="1"/>
  <c r="M1868" i="5"/>
  <c r="M1869" i="5" s="1"/>
  <c r="M1870" i="5" s="1"/>
  <c r="M1871" i="5" s="1"/>
  <c r="M1872" i="5" s="1"/>
  <c r="M1873" i="5" s="1"/>
  <c r="M1861" i="5"/>
  <c r="M1862" i="5" s="1"/>
  <c r="M1863" i="5" s="1"/>
  <c r="M1864" i="5" s="1"/>
  <c r="M1865" i="5" s="1"/>
  <c r="M1866" i="5" s="1"/>
  <c r="M1853" i="5"/>
  <c r="M1854" i="5" s="1"/>
  <c r="M1855" i="5" s="1"/>
  <c r="M1856" i="5" s="1"/>
  <c r="M1857" i="5" s="1"/>
  <c r="M1858" i="5" s="1"/>
  <c r="M1832" i="5"/>
  <c r="M1833" i="5" s="1"/>
  <c r="M1834" i="5" s="1"/>
  <c r="M1835" i="5" s="1"/>
  <c r="M1836" i="5" s="1"/>
  <c r="M1837" i="5" s="1"/>
  <c r="M1825" i="5"/>
  <c r="M1826" i="5" s="1"/>
  <c r="M1827" i="5" s="1"/>
  <c r="M1828" i="5" s="1"/>
  <c r="M1829" i="5" s="1"/>
  <c r="M1830" i="5" s="1"/>
  <c r="M1804" i="5"/>
  <c r="M1805" i="5" s="1"/>
  <c r="M1806" i="5" s="1"/>
  <c r="M1807" i="5" s="1"/>
  <c r="M1808" i="5" s="1"/>
  <c r="M1809" i="5" s="1"/>
  <c r="M1797" i="5"/>
  <c r="M1798" i="5" s="1"/>
  <c r="M1799" i="5" s="1"/>
  <c r="M1800" i="5" s="1"/>
  <c r="M1801" i="5" s="1"/>
  <c r="M1802" i="5" s="1"/>
  <c r="M1789" i="5"/>
  <c r="M1790" i="5" s="1"/>
  <c r="M1791" i="5" s="1"/>
  <c r="M1792" i="5" s="1"/>
  <c r="M1793" i="5" s="1"/>
  <c r="M1794" i="5" s="1"/>
  <c r="M1768" i="5"/>
  <c r="M1769" i="5" s="1"/>
  <c r="M1770" i="5" s="1"/>
  <c r="M1771" i="5" s="1"/>
  <c r="M1772" i="5" s="1"/>
  <c r="M1773" i="5" s="1"/>
  <c r="M1761" i="5"/>
  <c r="M1762" i="5" s="1"/>
  <c r="M1763" i="5" s="1"/>
  <c r="M1764" i="5" s="1"/>
  <c r="M1765" i="5" s="1"/>
  <c r="M1766" i="5" s="1"/>
  <c r="M1740" i="5"/>
  <c r="M1741" i="5" s="1"/>
  <c r="M1742" i="5" s="1"/>
  <c r="M1743" i="5" s="1"/>
  <c r="M1744" i="5" s="1"/>
  <c r="M1745" i="5" s="1"/>
  <c r="M1733" i="5"/>
  <c r="M1734" i="5" s="1"/>
  <c r="M1735" i="5" s="1"/>
  <c r="M1736" i="5" s="1"/>
  <c r="M1737" i="5" s="1"/>
  <c r="M1738" i="5" s="1"/>
  <c r="M1725" i="5"/>
  <c r="M1726" i="5" s="1"/>
  <c r="M1727" i="5" s="1"/>
  <c r="M1728" i="5" s="1"/>
  <c r="M1729" i="5" s="1"/>
  <c r="M1730" i="5" s="1"/>
  <c r="M1704" i="5"/>
  <c r="M1705" i="5" s="1"/>
  <c r="M1706" i="5" s="1"/>
  <c r="M1707" i="5" s="1"/>
  <c r="M1708" i="5" s="1"/>
  <c r="M1709" i="5" s="1"/>
  <c r="M1697" i="5"/>
  <c r="M1698" i="5" s="1"/>
  <c r="M1699" i="5" s="1"/>
  <c r="M1700" i="5" s="1"/>
  <c r="M1701" i="5" s="1"/>
  <c r="M1702" i="5" s="1"/>
  <c r="M1676" i="5"/>
  <c r="M1677" i="5" s="1"/>
  <c r="M1678" i="5" s="1"/>
  <c r="M1679" i="5" s="1"/>
  <c r="M1680" i="5" s="1"/>
  <c r="M1681" i="5" s="1"/>
  <c r="M1669" i="5"/>
  <c r="M1670" i="5" s="1"/>
  <c r="M1671" i="5" s="1"/>
  <c r="M1672" i="5" s="1"/>
  <c r="M1673" i="5" s="1"/>
  <c r="M1674" i="5" s="1"/>
  <c r="M1661" i="5"/>
  <c r="M1662" i="5" s="1"/>
  <c r="M1663" i="5" s="1"/>
  <c r="M1664" i="5" s="1"/>
  <c r="M1665" i="5" s="1"/>
  <c r="M1666" i="5" s="1"/>
  <c r="M1640" i="5"/>
  <c r="M1641" i="5" s="1"/>
  <c r="M1642" i="5" s="1"/>
  <c r="M1643" i="5" s="1"/>
  <c r="M1644" i="5" s="1"/>
  <c r="M1645" i="5" s="1"/>
  <c r="M1633" i="5"/>
  <c r="M1634" i="5" s="1"/>
  <c r="M1635" i="5" s="1"/>
  <c r="M1636" i="5" s="1"/>
  <c r="M1637" i="5" s="1"/>
  <c r="M1638" i="5" s="1"/>
  <c r="M1612" i="5"/>
  <c r="M1613" i="5" s="1"/>
  <c r="M1614" i="5" s="1"/>
  <c r="M1615" i="5" s="1"/>
  <c r="M1616" i="5" s="1"/>
  <c r="M1617" i="5" s="1"/>
  <c r="M1213" i="5"/>
  <c r="M1214" i="5" s="1"/>
  <c r="M1215" i="5" s="1"/>
  <c r="M1216" i="5" s="1"/>
  <c r="M1217" i="5" s="1"/>
  <c r="M1218" i="5" s="1"/>
  <c r="M1185" i="5"/>
  <c r="M1186" i="5" s="1"/>
  <c r="M1187" i="5" s="1"/>
  <c r="M1188" i="5" s="1"/>
  <c r="M1189" i="5" s="1"/>
  <c r="M1190" i="5" s="1"/>
  <c r="M2131" i="5"/>
  <c r="M2132" i="5" s="1"/>
  <c r="M2133" i="5" s="1"/>
  <c r="M2134" i="5" s="1"/>
  <c r="M2135" i="5" s="1"/>
  <c r="M2136" i="5" s="1"/>
  <c r="M2067" i="5"/>
  <c r="M2068" i="5" s="1"/>
  <c r="M2069" i="5" s="1"/>
  <c r="M2070" i="5" s="1"/>
  <c r="M2071" i="5" s="1"/>
  <c r="M2072" i="5" s="1"/>
  <c r="M1605" i="5"/>
  <c r="M1606" i="5" s="1"/>
  <c r="M1607" i="5" s="1"/>
  <c r="M1608" i="5" s="1"/>
  <c r="M1609" i="5" s="1"/>
  <c r="M1610" i="5" s="1"/>
  <c r="M1562" i="5"/>
  <c r="M1563" i="5" s="1"/>
  <c r="M1564" i="5" s="1"/>
  <c r="M1565" i="5" s="1"/>
  <c r="M1566" i="5" s="1"/>
  <c r="M1567" i="5" s="1"/>
  <c r="M1526" i="5"/>
  <c r="M1527" i="5" s="1"/>
  <c r="M1528" i="5" s="1"/>
  <c r="M1529" i="5" s="1"/>
  <c r="M1530" i="5" s="1"/>
  <c r="M1531" i="5" s="1"/>
  <c r="M1498" i="5"/>
  <c r="M1499" i="5" s="1"/>
  <c r="M1500" i="5" s="1"/>
  <c r="M1501" i="5" s="1"/>
  <c r="M1502" i="5" s="1"/>
  <c r="M1503" i="5" s="1"/>
  <c r="M1462" i="5"/>
  <c r="M1463" i="5" s="1"/>
  <c r="M1464" i="5" s="1"/>
  <c r="M1465" i="5" s="1"/>
  <c r="M1466" i="5" s="1"/>
  <c r="M1467" i="5" s="1"/>
  <c r="M1363" i="5"/>
  <c r="M1364" i="5" s="1"/>
  <c r="M1365" i="5" s="1"/>
  <c r="M1366" i="5" s="1"/>
  <c r="M1367" i="5" s="1"/>
  <c r="M1368" i="5" s="1"/>
  <c r="M1221" i="5"/>
  <c r="M1222" i="5" s="1"/>
  <c r="M1223" i="5" s="1"/>
  <c r="M1224" i="5" s="1"/>
  <c r="M1225" i="5" s="1"/>
  <c r="M1226" i="5" s="1"/>
  <c r="M1320" i="5"/>
  <c r="M1321" i="5" s="1"/>
  <c r="M1322" i="5" s="1"/>
  <c r="M1323" i="5" s="1"/>
  <c r="M1324" i="5" s="1"/>
  <c r="M1325" i="5" s="1"/>
  <c r="M1292" i="5"/>
  <c r="M1293" i="5" s="1"/>
  <c r="M1294" i="5" s="1"/>
  <c r="M1295" i="5" s="1"/>
  <c r="M1296" i="5" s="1"/>
  <c r="M1297" i="5" s="1"/>
  <c r="M1285" i="5"/>
  <c r="M1286" i="5" s="1"/>
  <c r="M1287" i="5" s="1"/>
  <c r="M1288" i="5" s="1"/>
  <c r="M1289" i="5" s="1"/>
  <c r="M1290" i="5" s="1"/>
  <c r="M1256" i="5"/>
  <c r="M1257" i="5" s="1"/>
  <c r="M1258" i="5" s="1"/>
  <c r="M1259" i="5" s="1"/>
  <c r="M1260" i="5" s="1"/>
  <c r="M1261" i="5" s="1"/>
  <c r="M1249" i="5"/>
  <c r="M1250" i="5" s="1"/>
  <c r="M1251" i="5" s="1"/>
  <c r="M1252" i="5" s="1"/>
  <c r="M1253" i="5" s="1"/>
  <c r="M1254" i="5" s="1"/>
  <c r="M1228" i="5"/>
  <c r="M1229" i="5" s="1"/>
  <c r="M1230" i="5" s="1"/>
  <c r="M1231" i="5" s="1"/>
  <c r="M1232" i="5" s="1"/>
  <c r="M1233" i="5" s="1"/>
  <c r="M1192" i="5"/>
  <c r="M1193" i="5" s="1"/>
  <c r="M1194" i="5" s="1"/>
  <c r="M1195" i="5" s="1"/>
  <c r="M1196" i="5" s="1"/>
  <c r="M1197" i="5" s="1"/>
  <c r="M1164" i="5"/>
  <c r="M1165" i="5" s="1"/>
  <c r="M1166" i="5" s="1"/>
  <c r="M1167" i="5" s="1"/>
  <c r="M1168" i="5" s="1"/>
  <c r="M1169" i="5" s="1"/>
  <c r="M1157" i="5"/>
  <c r="M1158" i="5" s="1"/>
  <c r="M1159" i="5" s="1"/>
  <c r="M1160" i="5" s="1"/>
  <c r="M1161" i="5" s="1"/>
  <c r="M1162" i="5" s="1"/>
  <c r="M1149" i="5"/>
  <c r="M1150" i="5" s="1"/>
  <c r="M1151" i="5" s="1"/>
  <c r="M1152" i="5" s="1"/>
  <c r="M1153" i="5" s="1"/>
  <c r="M1154" i="5" s="1"/>
  <c r="M1128" i="5"/>
  <c r="M1129" i="5" s="1"/>
  <c r="M1130" i="5" s="1"/>
  <c r="M1131" i="5" s="1"/>
  <c r="M1132" i="5" s="1"/>
  <c r="M1133" i="5" s="1"/>
  <c r="M1121" i="5"/>
  <c r="M1122" i="5" s="1"/>
  <c r="M1123" i="5" s="1"/>
  <c r="M1124" i="5" s="1"/>
  <c r="M1125" i="5" s="1"/>
  <c r="M1126" i="5" s="1"/>
  <c r="M1100" i="5"/>
  <c r="M1101" i="5" s="1"/>
  <c r="M1102" i="5" s="1"/>
  <c r="M1103" i="5" s="1"/>
  <c r="M1104" i="5" s="1"/>
  <c r="M1105" i="5" s="1"/>
  <c r="M1093" i="5"/>
  <c r="M1094" i="5" s="1"/>
  <c r="M1095" i="5" s="1"/>
  <c r="M1096" i="5" s="1"/>
  <c r="M1097" i="5" s="1"/>
  <c r="M1098" i="5" s="1"/>
  <c r="M1085" i="5"/>
  <c r="M1086" i="5" s="1"/>
  <c r="M1087" i="5" s="1"/>
  <c r="M1088" i="5" s="1"/>
  <c r="M1089" i="5" s="1"/>
  <c r="M1090" i="5" s="1"/>
  <c r="M1064" i="5"/>
  <c r="M1065" i="5" s="1"/>
  <c r="M1066" i="5" s="1"/>
  <c r="M1067" i="5" s="1"/>
  <c r="M1068" i="5" s="1"/>
  <c r="M1069" i="5" s="1"/>
  <c r="M1057" i="5"/>
  <c r="M1058" i="5" s="1"/>
  <c r="M1059" i="5" s="1"/>
  <c r="M1060" i="5" s="1"/>
  <c r="M1061" i="5" s="1"/>
  <c r="M1062" i="5" s="1"/>
  <c r="M1036" i="5"/>
  <c r="M1037" i="5" s="1"/>
  <c r="M1038" i="5" s="1"/>
  <c r="M1039" i="5" s="1"/>
  <c r="M1040" i="5" s="1"/>
  <c r="M1041" i="5" s="1"/>
  <c r="M1028" i="5"/>
  <c r="M1029" i="5" s="1"/>
  <c r="M1030" i="5" s="1"/>
  <c r="M1031" i="5" s="1"/>
  <c r="M1032" i="5" s="1"/>
  <c r="M1033" i="5" s="1"/>
  <c r="M1021" i="5"/>
  <c r="M1022" i="5" s="1"/>
  <c r="M1023" i="5" s="1"/>
  <c r="M1024" i="5" s="1"/>
  <c r="M1025" i="5" s="1"/>
  <c r="M1026" i="5" s="1"/>
  <c r="M1000" i="5"/>
  <c r="M1001" i="5" s="1"/>
  <c r="M1002" i="5" s="1"/>
  <c r="M1003" i="5" s="1"/>
  <c r="M1004" i="5" s="1"/>
  <c r="M1005" i="5" s="1"/>
  <c r="M972" i="5"/>
  <c r="M973" i="5" s="1"/>
  <c r="M974" i="5" s="1"/>
  <c r="M975" i="5" s="1"/>
  <c r="M976" i="5" s="1"/>
  <c r="M977" i="5" s="1"/>
  <c r="M964" i="5"/>
  <c r="M965" i="5" s="1"/>
  <c r="M966" i="5" s="1"/>
  <c r="M967" i="5" s="1"/>
  <c r="M968" i="5" s="1"/>
  <c r="M969" i="5" s="1"/>
  <c r="M936" i="5"/>
  <c r="M937" i="5" s="1"/>
  <c r="M938" i="5" s="1"/>
  <c r="M939" i="5" s="1"/>
  <c r="M940" i="5" s="1"/>
  <c r="M941" i="5" s="1"/>
  <c r="M908" i="5"/>
  <c r="M909" i="5" s="1"/>
  <c r="M910" i="5" s="1"/>
  <c r="M911" i="5" s="1"/>
  <c r="M912" i="5" s="1"/>
  <c r="M913" i="5" s="1"/>
  <c r="M900" i="5"/>
  <c r="M901" i="5" s="1"/>
  <c r="M902" i="5" s="1"/>
  <c r="M903" i="5" s="1"/>
  <c r="M904" i="5" s="1"/>
  <c r="M905" i="5" s="1"/>
  <c r="M872" i="5"/>
  <c r="M873" i="5" s="1"/>
  <c r="M874" i="5" s="1"/>
  <c r="M875" i="5" s="1"/>
  <c r="M876" i="5" s="1"/>
  <c r="M877" i="5" s="1"/>
  <c r="M844" i="5"/>
  <c r="M845" i="5" s="1"/>
  <c r="M846" i="5" s="1"/>
  <c r="M847" i="5" s="1"/>
  <c r="M848" i="5" s="1"/>
  <c r="M849" i="5" s="1"/>
  <c r="M836" i="5"/>
  <c r="M837" i="5" s="1"/>
  <c r="M838" i="5" s="1"/>
  <c r="M839" i="5" s="1"/>
  <c r="M840" i="5" s="1"/>
  <c r="M841" i="5" s="1"/>
  <c r="M808" i="5"/>
  <c r="M809" i="5" s="1"/>
  <c r="M810" i="5" s="1"/>
  <c r="M811" i="5" s="1"/>
  <c r="M812" i="5" s="1"/>
  <c r="M813" i="5" s="1"/>
  <c r="M780" i="5"/>
  <c r="M781" i="5" s="1"/>
  <c r="M782" i="5" s="1"/>
  <c r="M783" i="5" s="1"/>
  <c r="M784" i="5" s="1"/>
  <c r="M785" i="5" s="1"/>
  <c r="M772" i="5"/>
  <c r="M773" i="5" s="1"/>
  <c r="M774" i="5" s="1"/>
  <c r="M775" i="5" s="1"/>
  <c r="M776" i="5" s="1"/>
  <c r="M777" i="5" s="1"/>
  <c r="M744" i="5"/>
  <c r="M745" i="5" s="1"/>
  <c r="M746" i="5" s="1"/>
  <c r="M747" i="5" s="1"/>
  <c r="M748" i="5" s="1"/>
  <c r="M749" i="5" s="1"/>
  <c r="M716" i="5"/>
  <c r="M717" i="5" s="1"/>
  <c r="M718" i="5" s="1"/>
  <c r="M719" i="5" s="1"/>
  <c r="M720" i="5" s="1"/>
  <c r="M721" i="5" s="1"/>
  <c r="M708" i="5"/>
  <c r="M709" i="5" s="1"/>
  <c r="M710" i="5" s="1"/>
  <c r="M711" i="5" s="1"/>
  <c r="M712" i="5" s="1"/>
  <c r="M713" i="5" s="1"/>
  <c r="M700" i="5"/>
  <c r="M701" i="5" s="1"/>
  <c r="M702" i="5" s="1"/>
  <c r="M703" i="5" s="1"/>
  <c r="M704" i="5" s="1"/>
  <c r="M705" i="5" s="1"/>
  <c r="M672" i="5"/>
  <c r="M673" i="5" s="1"/>
  <c r="M674" i="5" s="1"/>
  <c r="M675" i="5" s="1"/>
  <c r="M676" i="5" s="1"/>
  <c r="M677" i="5" s="1"/>
  <c r="M644" i="5"/>
  <c r="M645" i="5" s="1"/>
  <c r="M646" i="5" s="1"/>
  <c r="M647" i="5" s="1"/>
  <c r="M648" i="5" s="1"/>
  <c r="M649" i="5" s="1"/>
  <c r="M636" i="5"/>
  <c r="M637" i="5" s="1"/>
  <c r="M638" i="5" s="1"/>
  <c r="M639" i="5" s="1"/>
  <c r="M640" i="5" s="1"/>
  <c r="M641" i="5" s="1"/>
  <c r="M608" i="5"/>
  <c r="M609" i="5" s="1"/>
  <c r="M610" i="5" s="1"/>
  <c r="M611" i="5" s="1"/>
  <c r="M612" i="5" s="1"/>
  <c r="M613" i="5" s="1"/>
  <c r="M580" i="5"/>
  <c r="M581" i="5" s="1"/>
  <c r="M582" i="5" s="1"/>
  <c r="M583" i="5" s="1"/>
  <c r="M584" i="5" s="1"/>
  <c r="M585" i="5" s="1"/>
  <c r="M572" i="5"/>
  <c r="M573" i="5" s="1"/>
  <c r="M574" i="5" s="1"/>
  <c r="M575" i="5" s="1"/>
  <c r="M576" i="5" s="1"/>
  <c r="M577" i="5" s="1"/>
  <c r="M544" i="5"/>
  <c r="M545" i="5" s="1"/>
  <c r="M546" i="5" s="1"/>
  <c r="M547" i="5" s="1"/>
  <c r="M548" i="5" s="1"/>
  <c r="M549" i="5" s="1"/>
  <c r="M516" i="5"/>
  <c r="M517" i="5" s="1"/>
  <c r="M518" i="5" s="1"/>
  <c r="M519" i="5" s="1"/>
  <c r="M520" i="5" s="1"/>
  <c r="M521" i="5" s="1"/>
  <c r="M508" i="5"/>
  <c r="M509" i="5" s="1"/>
  <c r="M510" i="5" s="1"/>
  <c r="M511" i="5" s="1"/>
  <c r="M512" i="5" s="1"/>
  <c r="M513" i="5" s="1"/>
  <c r="M480" i="5"/>
  <c r="M481" i="5" s="1"/>
  <c r="M482" i="5" s="1"/>
  <c r="M483" i="5" s="1"/>
  <c r="M484" i="5" s="1"/>
  <c r="M485" i="5" s="1"/>
  <c r="M452" i="5"/>
  <c r="M453" i="5" s="1"/>
  <c r="M454" i="5" s="1"/>
  <c r="M455" i="5" s="1"/>
  <c r="M456" i="5" s="1"/>
  <c r="M457" i="5" s="1"/>
  <c r="M444" i="5"/>
  <c r="M445" i="5" s="1"/>
  <c r="M446" i="5" s="1"/>
  <c r="M447" i="5" s="1"/>
  <c r="M448" i="5" s="1"/>
  <c r="M449" i="5" s="1"/>
  <c r="M416" i="5"/>
  <c r="M417" i="5" s="1"/>
  <c r="M418" i="5" s="1"/>
  <c r="M419" i="5" s="1"/>
  <c r="M420" i="5" s="1"/>
  <c r="M421" i="5" s="1"/>
  <c r="M388" i="5"/>
  <c r="M389" i="5" s="1"/>
  <c r="M390" i="5" s="1"/>
  <c r="M391" i="5" s="1"/>
  <c r="M392" i="5" s="1"/>
  <c r="M393" i="5" s="1"/>
  <c r="M380" i="5"/>
  <c r="M381" i="5" s="1"/>
  <c r="M382" i="5" s="1"/>
  <c r="M383" i="5" s="1"/>
  <c r="M384" i="5" s="1"/>
  <c r="M385" i="5" s="1"/>
  <c r="M373" i="5"/>
  <c r="M374" i="5" s="1"/>
  <c r="M375" i="5" s="1"/>
  <c r="M376" i="5" s="1"/>
  <c r="M377" i="5" s="1"/>
  <c r="M378" i="5" s="1"/>
  <c r="M352" i="5"/>
  <c r="M353" i="5" s="1"/>
  <c r="M354" i="5" s="1"/>
  <c r="M355" i="5" s="1"/>
  <c r="M356" i="5" s="1"/>
  <c r="M357" i="5" s="1"/>
  <c r="M345" i="5"/>
  <c r="M346" i="5" s="1"/>
  <c r="M347" i="5" s="1"/>
  <c r="M348" i="5" s="1"/>
  <c r="M349" i="5" s="1"/>
  <c r="M350" i="5" s="1"/>
  <c r="M324" i="5"/>
  <c r="M325" i="5" s="1"/>
  <c r="M326" i="5" s="1"/>
  <c r="M327" i="5" s="1"/>
  <c r="M328" i="5" s="1"/>
  <c r="M329" i="5" s="1"/>
  <c r="M316" i="5"/>
  <c r="M317" i="5" s="1"/>
  <c r="M318" i="5" s="1"/>
  <c r="M319" i="5" s="1"/>
  <c r="M320" i="5" s="1"/>
  <c r="M321" i="5" s="1"/>
  <c r="M309" i="5"/>
  <c r="M310" i="5" s="1"/>
  <c r="M311" i="5" s="1"/>
  <c r="M312" i="5" s="1"/>
  <c r="M313" i="5" s="1"/>
  <c r="M314" i="5" s="1"/>
  <c r="M288" i="5"/>
  <c r="M289" i="5" s="1"/>
  <c r="M290" i="5" s="1"/>
  <c r="M291" i="5" s="1"/>
  <c r="M292" i="5" s="1"/>
  <c r="M293" i="5" s="1"/>
  <c r="M281" i="5"/>
  <c r="M282" i="5" s="1"/>
  <c r="M283" i="5" s="1"/>
  <c r="M284" i="5" s="1"/>
  <c r="M285" i="5" s="1"/>
  <c r="M286" i="5" s="1"/>
  <c r="M260" i="5"/>
  <c r="M261" i="5" s="1"/>
  <c r="M262" i="5" s="1"/>
  <c r="M263" i="5" s="1"/>
  <c r="M264" i="5" s="1"/>
  <c r="M265" i="5" s="1"/>
  <c r="M252" i="5"/>
  <c r="M253" i="5" s="1"/>
  <c r="M254" i="5" s="1"/>
  <c r="M255" i="5" s="1"/>
  <c r="M256" i="5" s="1"/>
  <c r="M257" i="5" s="1"/>
  <c r="M245" i="5"/>
  <c r="M246" i="5" s="1"/>
  <c r="M247" i="5" s="1"/>
  <c r="M248" i="5" s="1"/>
  <c r="M249" i="5" s="1"/>
  <c r="M250" i="5" s="1"/>
  <c r="M224" i="5"/>
  <c r="M225" i="5" s="1"/>
  <c r="M226" i="5" s="1"/>
  <c r="M227" i="5" s="1"/>
  <c r="M228" i="5" s="1"/>
  <c r="M229" i="5" s="1"/>
  <c r="M217" i="5"/>
  <c r="M218" i="5" s="1"/>
  <c r="M219" i="5" s="1"/>
  <c r="M220" i="5" s="1"/>
  <c r="M221" i="5" s="1"/>
  <c r="M222" i="5" s="1"/>
  <c r="M196" i="5"/>
  <c r="M197" i="5" s="1"/>
  <c r="M198" i="5" s="1"/>
  <c r="M199" i="5" s="1"/>
  <c r="M200" i="5" s="1"/>
  <c r="M201" i="5" s="1"/>
  <c r="M188" i="5"/>
  <c r="M189" i="5" s="1"/>
  <c r="M190" i="5" s="1"/>
  <c r="M191" i="5" s="1"/>
  <c r="M192" i="5" s="1"/>
  <c r="M193" i="5" s="1"/>
  <c r="M181" i="5"/>
  <c r="M182" i="5" s="1"/>
  <c r="M183" i="5" s="1"/>
  <c r="M184" i="5" s="1"/>
  <c r="M185" i="5" s="1"/>
  <c r="M186" i="5" s="1"/>
  <c r="M160" i="5"/>
  <c r="M161" i="5" s="1"/>
  <c r="M162" i="5" s="1"/>
  <c r="M163" i="5" s="1"/>
  <c r="M164" i="5" s="1"/>
  <c r="M165" i="5" s="1"/>
  <c r="M153" i="5"/>
  <c r="M154" i="5" s="1"/>
  <c r="M155" i="5" s="1"/>
  <c r="M156" i="5" s="1"/>
  <c r="M157" i="5" s="1"/>
  <c r="M158" i="5" s="1"/>
  <c r="M132" i="5"/>
  <c r="M133" i="5" s="1"/>
  <c r="M134" i="5" s="1"/>
  <c r="M135" i="5" s="1"/>
  <c r="M136" i="5" s="1"/>
  <c r="M137" i="5" s="1"/>
  <c r="M124" i="5"/>
  <c r="M125" i="5" s="1"/>
  <c r="M126" i="5" s="1"/>
  <c r="M127" i="5" s="1"/>
  <c r="M128" i="5" s="1"/>
  <c r="M129" i="5" s="1"/>
  <c r="M117" i="5"/>
  <c r="M118" i="5" s="1"/>
  <c r="M119" i="5" s="1"/>
  <c r="M120" i="5" s="1"/>
  <c r="M121" i="5" s="1"/>
  <c r="M122" i="5" s="1"/>
  <c r="M96" i="5"/>
  <c r="M97" i="5" s="1"/>
  <c r="M98" i="5" s="1"/>
  <c r="M99" i="5" s="1"/>
  <c r="M100" i="5" s="1"/>
  <c r="M101" i="5" s="1"/>
  <c r="M89" i="5"/>
  <c r="M90" i="5" s="1"/>
  <c r="M91" i="5" s="1"/>
  <c r="M92" i="5" s="1"/>
  <c r="M93" i="5" s="1"/>
  <c r="M94" i="5" s="1"/>
  <c r="M68" i="5"/>
  <c r="M69" i="5" s="1"/>
  <c r="M70" i="5" s="1"/>
  <c r="M71" i="5" s="1"/>
  <c r="M72" i="5" s="1"/>
  <c r="M73" i="5" s="1"/>
  <c r="M60" i="5"/>
  <c r="M61" i="5" s="1"/>
  <c r="M62" i="5" s="1"/>
  <c r="M63" i="5" s="1"/>
  <c r="M64" i="5" s="1"/>
  <c r="M65" i="5" s="1"/>
  <c r="M53" i="5"/>
  <c r="M54" i="5" s="1"/>
  <c r="M55" i="5" s="1"/>
  <c r="M56" i="5" s="1"/>
  <c r="M57" i="5" s="1"/>
  <c r="M58" i="5" s="1"/>
  <c r="M32" i="5"/>
  <c r="M33" i="5" s="1"/>
  <c r="M34" i="5" s="1"/>
  <c r="M35" i="5" s="1"/>
  <c r="M36" i="5" s="1"/>
  <c r="M37" i="5" s="1"/>
  <c r="M25" i="5"/>
  <c r="M26" i="5" s="1"/>
  <c r="M27" i="5" s="1"/>
  <c r="M28" i="5" s="1"/>
  <c r="M29" i="5" s="1"/>
  <c r="M30" i="5" s="1"/>
  <c r="M4" i="5"/>
  <c r="M5" i="5" s="1"/>
  <c r="M6" i="5" s="1"/>
  <c r="M7" i="5" s="1"/>
  <c r="M8" i="5" s="1"/>
  <c r="M9" i="5" s="1"/>
  <c r="M1434" i="5"/>
  <c r="M1435" i="5" s="1"/>
  <c r="M1436" i="5" s="1"/>
  <c r="M1437" i="5" s="1"/>
  <c r="M1438" i="5" s="1"/>
  <c r="M1439" i="5" s="1"/>
  <c r="M1398" i="5"/>
  <c r="M1399" i="5" s="1"/>
  <c r="M1400" i="5" s="1"/>
  <c r="M1401" i="5" s="1"/>
  <c r="M1402" i="5" s="1"/>
  <c r="M1403" i="5" s="1"/>
  <c r="M1391" i="5"/>
  <c r="M1392" i="5" s="1"/>
  <c r="M1393" i="5" s="1"/>
  <c r="M1394" i="5" s="1"/>
  <c r="M1395" i="5" s="1"/>
  <c r="M1396" i="5" s="1"/>
  <c r="M1370" i="5"/>
  <c r="M1371" i="5" s="1"/>
  <c r="M1372" i="5" s="1"/>
  <c r="M1373" i="5" s="1"/>
  <c r="M1374" i="5" s="1"/>
  <c r="M1375" i="5" s="1"/>
  <c r="M1327" i="5"/>
  <c r="M1328" i="5" s="1"/>
  <c r="M1329" i="5" s="1"/>
  <c r="M1330" i="5" s="1"/>
  <c r="M1331" i="5" s="1"/>
  <c r="M1332" i="5" s="1"/>
  <c r="M1306" i="5"/>
  <c r="M1307" i="5" s="1"/>
  <c r="M1308" i="5" s="1"/>
  <c r="M1309" i="5" s="1"/>
  <c r="M1310" i="5" s="1"/>
  <c r="M1311" i="5" s="1"/>
  <c r="M1299" i="5"/>
  <c r="M1300" i="5" s="1"/>
  <c r="M1301" i="5" s="1"/>
  <c r="M1302" i="5" s="1"/>
  <c r="M1303" i="5" s="1"/>
  <c r="M1304" i="5" s="1"/>
  <c r="M1263" i="5"/>
  <c r="M1264" i="5" s="1"/>
  <c r="M1265" i="5" s="1"/>
  <c r="M1266" i="5" s="1"/>
  <c r="M1267" i="5" s="1"/>
  <c r="M1268" i="5" s="1"/>
  <c r="M1242" i="5"/>
  <c r="M1243" i="5" s="1"/>
  <c r="M1244" i="5" s="1"/>
  <c r="M1245" i="5" s="1"/>
  <c r="M1246" i="5" s="1"/>
  <c r="M1247" i="5" s="1"/>
  <c r="M1235" i="5"/>
  <c r="M1236" i="5" s="1"/>
  <c r="M1237" i="5" s="1"/>
  <c r="M1238" i="5" s="1"/>
  <c r="M1239" i="5" s="1"/>
  <c r="M1240" i="5" s="1"/>
  <c r="M1206" i="5"/>
  <c r="M1207" i="5" s="1"/>
  <c r="M1208" i="5" s="1"/>
  <c r="M1209" i="5" s="1"/>
  <c r="M1210" i="5" s="1"/>
  <c r="M1211" i="5" s="1"/>
  <c r="M1199" i="5"/>
  <c r="M1200" i="5" s="1"/>
  <c r="M1201" i="5" s="1"/>
  <c r="M1202" i="5" s="1"/>
  <c r="M1203" i="5" s="1"/>
  <c r="M1204" i="5" s="1"/>
  <c r="M1178" i="5"/>
  <c r="M1179" i="5" s="1"/>
  <c r="M1180" i="5" s="1"/>
  <c r="M1181" i="5" s="1"/>
  <c r="M1182" i="5" s="1"/>
  <c r="M1183" i="5" s="1"/>
  <c r="M1142" i="5"/>
  <c r="M1143" i="5" s="1"/>
  <c r="M1144" i="5" s="1"/>
  <c r="M1145" i="5" s="1"/>
  <c r="M1146" i="5" s="1"/>
  <c r="M1147" i="5" s="1"/>
  <c r="M1135" i="5"/>
  <c r="M1136" i="5" s="1"/>
  <c r="M1137" i="5" s="1"/>
  <c r="M1138" i="5" s="1"/>
  <c r="M1139" i="5" s="1"/>
  <c r="M1140" i="5" s="1"/>
  <c r="M1114" i="5"/>
  <c r="M1115" i="5" s="1"/>
  <c r="M1116" i="5" s="1"/>
  <c r="M1117" i="5" s="1"/>
  <c r="M1118" i="5" s="1"/>
  <c r="M1119" i="5" s="1"/>
  <c r="M1107" i="5"/>
  <c r="M1108" i="5" s="1"/>
  <c r="M1109" i="5" s="1"/>
  <c r="M1110" i="5" s="1"/>
  <c r="M1111" i="5" s="1"/>
  <c r="M1112" i="5" s="1"/>
  <c r="M1078" i="5"/>
  <c r="M1079" i="5" s="1"/>
  <c r="M1080" i="5" s="1"/>
  <c r="M1081" i="5" s="1"/>
  <c r="M1082" i="5" s="1"/>
  <c r="M1083" i="5" s="1"/>
  <c r="M1050" i="5"/>
  <c r="M1051" i="5" s="1"/>
  <c r="M1052" i="5" s="1"/>
  <c r="M1053" i="5" s="1"/>
  <c r="M1054" i="5" s="1"/>
  <c r="M1055" i="5" s="1"/>
  <c r="M1043" i="5"/>
  <c r="M1044" i="5" s="1"/>
  <c r="M1045" i="5" s="1"/>
  <c r="M1046" i="5" s="1"/>
  <c r="M1047" i="5" s="1"/>
  <c r="M1048" i="5" s="1"/>
  <c r="M1014" i="5"/>
  <c r="M1015" i="5" s="1"/>
  <c r="M1016" i="5" s="1"/>
  <c r="M1017" i="5" s="1"/>
  <c r="M1018" i="5" s="1"/>
  <c r="M1019" i="5" s="1"/>
  <c r="M986" i="5"/>
  <c r="M987" i="5" s="1"/>
  <c r="M988" i="5" s="1"/>
  <c r="M989" i="5" s="1"/>
  <c r="M990" i="5" s="1"/>
  <c r="M991" i="5" s="1"/>
  <c r="M979" i="5"/>
  <c r="M980" i="5" s="1"/>
  <c r="M981" i="5" s="1"/>
  <c r="M982" i="5" s="1"/>
  <c r="M983" i="5" s="1"/>
  <c r="M984" i="5" s="1"/>
  <c r="M950" i="5"/>
  <c r="M951" i="5" s="1"/>
  <c r="M952" i="5" s="1"/>
  <c r="M953" i="5" s="1"/>
  <c r="M954" i="5" s="1"/>
  <c r="M955" i="5" s="1"/>
  <c r="M943" i="5"/>
  <c r="M944" i="5" s="1"/>
  <c r="M945" i="5" s="1"/>
  <c r="M946" i="5" s="1"/>
  <c r="M947" i="5" s="1"/>
  <c r="M948" i="5" s="1"/>
  <c r="M922" i="5"/>
  <c r="M923" i="5" s="1"/>
  <c r="M924" i="5" s="1"/>
  <c r="M925" i="5" s="1"/>
  <c r="M926" i="5" s="1"/>
  <c r="M927" i="5" s="1"/>
  <c r="M915" i="5"/>
  <c r="M916" i="5" s="1"/>
  <c r="M917" i="5" s="1"/>
  <c r="M918" i="5" s="1"/>
  <c r="M919" i="5" s="1"/>
  <c r="M920" i="5" s="1"/>
  <c r="M886" i="5"/>
  <c r="M887" i="5" s="1"/>
  <c r="M888" i="5" s="1"/>
  <c r="M889" i="5" s="1"/>
  <c r="M890" i="5" s="1"/>
  <c r="M891" i="5" s="1"/>
  <c r="M879" i="5"/>
  <c r="M880" i="5" s="1"/>
  <c r="M881" i="5" s="1"/>
  <c r="M882" i="5" s="1"/>
  <c r="M883" i="5" s="1"/>
  <c r="M884" i="5" s="1"/>
  <c r="M858" i="5"/>
  <c r="M859" i="5" s="1"/>
  <c r="M860" i="5" s="1"/>
  <c r="M861" i="5" s="1"/>
  <c r="M862" i="5" s="1"/>
  <c r="M863" i="5" s="1"/>
  <c r="M851" i="5"/>
  <c r="M852" i="5" s="1"/>
  <c r="M853" i="5" s="1"/>
  <c r="M854" i="5" s="1"/>
  <c r="M855" i="5" s="1"/>
  <c r="M856" i="5" s="1"/>
  <c r="M822" i="5"/>
  <c r="M823" i="5" s="1"/>
  <c r="M824" i="5" s="1"/>
  <c r="M825" i="5" s="1"/>
  <c r="M826" i="5" s="1"/>
  <c r="M827" i="5" s="1"/>
  <c r="M815" i="5"/>
  <c r="M816" i="5" s="1"/>
  <c r="M817" i="5" s="1"/>
  <c r="M818" i="5" s="1"/>
  <c r="M819" i="5" s="1"/>
  <c r="M820" i="5" s="1"/>
  <c r="M794" i="5"/>
  <c r="M795" i="5" s="1"/>
  <c r="M796" i="5" s="1"/>
  <c r="M797" i="5" s="1"/>
  <c r="M798" i="5" s="1"/>
  <c r="M799" i="5" s="1"/>
  <c r="M787" i="5"/>
  <c r="M788" i="5" s="1"/>
  <c r="M789" i="5" s="1"/>
  <c r="M790" i="5" s="1"/>
  <c r="M791" i="5" s="1"/>
  <c r="M792" i="5" s="1"/>
  <c r="M751" i="5"/>
  <c r="M752" i="5" s="1"/>
  <c r="M753" i="5" s="1"/>
  <c r="M754" i="5" s="1"/>
  <c r="M755" i="5" s="1"/>
  <c r="M756" i="5" s="1"/>
  <c r="M723" i="5"/>
  <c r="M724" i="5" s="1"/>
  <c r="M725" i="5" s="1"/>
  <c r="M726" i="5" s="1"/>
  <c r="M727" i="5" s="1"/>
  <c r="M728" i="5" s="1"/>
  <c r="M679" i="5"/>
  <c r="M680" i="5" s="1"/>
  <c r="M681" i="5" s="1"/>
  <c r="M682" i="5" s="1"/>
  <c r="M683" i="5" s="1"/>
  <c r="M684" i="5" s="1"/>
  <c r="M651" i="5"/>
  <c r="M652" i="5" s="1"/>
  <c r="M653" i="5" s="1"/>
  <c r="M654" i="5" s="1"/>
  <c r="M655" i="5" s="1"/>
  <c r="M656" i="5" s="1"/>
  <c r="M615" i="5"/>
  <c r="M616" i="5" s="1"/>
  <c r="M617" i="5" s="1"/>
  <c r="M618" i="5" s="1"/>
  <c r="M619" i="5" s="1"/>
  <c r="M620" i="5" s="1"/>
  <c r="M587" i="5"/>
  <c r="M588" i="5" s="1"/>
  <c r="M589" i="5" s="1"/>
  <c r="M590" i="5" s="1"/>
  <c r="M591" i="5" s="1"/>
  <c r="M592" i="5" s="1"/>
  <c r="M551" i="5"/>
  <c r="M552" i="5" s="1"/>
  <c r="M553" i="5" s="1"/>
  <c r="M554" i="5" s="1"/>
  <c r="M555" i="5" s="1"/>
  <c r="M556" i="5" s="1"/>
  <c r="M523" i="5"/>
  <c r="M524" i="5" s="1"/>
  <c r="M525" i="5" s="1"/>
  <c r="M526" i="5" s="1"/>
  <c r="M527" i="5" s="1"/>
  <c r="M528" i="5" s="1"/>
  <c r="M487" i="5"/>
  <c r="M488" i="5" s="1"/>
  <c r="M489" i="5" s="1"/>
  <c r="M490" i="5" s="1"/>
  <c r="M491" i="5" s="1"/>
  <c r="M492" i="5" s="1"/>
  <c r="M395" i="5"/>
  <c r="M396" i="5" s="1"/>
  <c r="M397" i="5" s="1"/>
  <c r="M398" i="5" s="1"/>
  <c r="M399" i="5" s="1"/>
  <c r="M400" i="5" s="1"/>
  <c r="M366" i="5"/>
  <c r="M367" i="5" s="1"/>
  <c r="M368" i="5" s="1"/>
  <c r="M369" i="5" s="1"/>
  <c r="M370" i="5" s="1"/>
  <c r="M371" i="5" s="1"/>
  <c r="M359" i="5"/>
  <c r="M360" i="5" s="1"/>
  <c r="M361" i="5" s="1"/>
  <c r="M362" i="5" s="1"/>
  <c r="M363" i="5" s="1"/>
  <c r="M364" i="5" s="1"/>
  <c r="M338" i="5"/>
  <c r="M339" i="5" s="1"/>
  <c r="M340" i="5" s="1"/>
  <c r="M341" i="5" s="1"/>
  <c r="M342" i="5" s="1"/>
  <c r="M343" i="5" s="1"/>
  <c r="M331" i="5"/>
  <c r="M332" i="5" s="1"/>
  <c r="M333" i="5" s="1"/>
  <c r="M334" i="5" s="1"/>
  <c r="M335" i="5" s="1"/>
  <c r="M336" i="5" s="1"/>
  <c r="M302" i="5"/>
  <c r="M303" i="5" s="1"/>
  <c r="M304" i="5" s="1"/>
  <c r="M305" i="5" s="1"/>
  <c r="M306" i="5" s="1"/>
  <c r="M307" i="5" s="1"/>
  <c r="M274" i="5"/>
  <c r="M275" i="5" s="1"/>
  <c r="M276" i="5" s="1"/>
  <c r="M277" i="5" s="1"/>
  <c r="M278" i="5" s="1"/>
  <c r="M279" i="5" s="1"/>
  <c r="M238" i="5"/>
  <c r="M239" i="5" s="1"/>
  <c r="M240" i="5" s="1"/>
  <c r="M241" i="5" s="1"/>
  <c r="M242" i="5" s="1"/>
  <c r="M243" i="5" s="1"/>
  <c r="M210" i="5"/>
  <c r="M211" i="5" s="1"/>
  <c r="M212" i="5" s="1"/>
  <c r="M213" i="5" s="1"/>
  <c r="M214" i="5" s="1"/>
  <c r="M215" i="5" s="1"/>
  <c r="M174" i="5"/>
  <c r="M175" i="5" s="1"/>
  <c r="M176" i="5" s="1"/>
  <c r="M177" i="5" s="1"/>
  <c r="M178" i="5" s="1"/>
  <c r="M179" i="5" s="1"/>
  <c r="M146" i="5"/>
  <c r="M147" i="5" s="1"/>
  <c r="M148" i="5" s="1"/>
  <c r="M149" i="5" s="1"/>
  <c r="M150" i="5" s="1"/>
  <c r="M151" i="5" s="1"/>
  <c r="M139" i="5"/>
  <c r="M140" i="5" s="1"/>
  <c r="M141" i="5" s="1"/>
  <c r="M142" i="5" s="1"/>
  <c r="M143" i="5" s="1"/>
  <c r="M144" i="5" s="1"/>
  <c r="M110" i="5"/>
  <c r="M111" i="5" s="1"/>
  <c r="M112" i="5" s="1"/>
  <c r="M113" i="5" s="1"/>
  <c r="M114" i="5" s="1"/>
  <c r="M115" i="5" s="1"/>
  <c r="M82" i="5"/>
  <c r="M83" i="5" s="1"/>
  <c r="M84" i="5" s="1"/>
  <c r="M85" i="5" s="1"/>
  <c r="M86" i="5" s="1"/>
  <c r="M87" i="5" s="1"/>
  <c r="M46" i="5"/>
  <c r="M47" i="5" s="1"/>
  <c r="M48" i="5" s="1"/>
  <c r="M49" i="5" s="1"/>
  <c r="M50" i="5" s="1"/>
  <c r="M51" i="5" s="1"/>
  <c r="M18" i="5"/>
  <c r="M19" i="5" s="1"/>
  <c r="M20" i="5" s="1"/>
  <c r="M21" i="5" s="1"/>
  <c r="M22" i="5" s="1"/>
  <c r="M23" i="5" s="1"/>
  <c r="O67" i="4"/>
  <c r="O68" i="4" s="1"/>
  <c r="O3" i="4"/>
  <c r="O4" i="4" s="1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O65" i="4" s="1"/>
  <c r="M1555" i="4"/>
  <c r="M1556" i="4" s="1"/>
  <c r="M1557" i="4" s="1"/>
  <c r="M1558" i="4" s="1"/>
  <c r="M1559" i="4" s="1"/>
  <c r="M1560" i="4" s="1"/>
  <c r="M1491" i="4"/>
  <c r="M1492" i="4" s="1"/>
  <c r="M1493" i="4" s="1"/>
  <c r="M1494" i="4" s="1"/>
  <c r="M1495" i="4" s="1"/>
  <c r="M1496" i="4" s="1"/>
  <c r="M935" i="4"/>
  <c r="M907" i="4"/>
  <c r="M908" i="4" s="1"/>
  <c r="M909" i="4" s="1"/>
  <c r="M910" i="4" s="1"/>
  <c r="M911" i="4" s="1"/>
  <c r="M912" i="4" s="1"/>
  <c r="M871" i="4"/>
  <c r="M872" i="4" s="1"/>
  <c r="M873" i="4" s="1"/>
  <c r="M874" i="4" s="1"/>
  <c r="M875" i="4" s="1"/>
  <c r="M876" i="4" s="1"/>
  <c r="M843" i="4"/>
  <c r="M844" i="4" s="1"/>
  <c r="M845" i="4" s="1"/>
  <c r="M846" i="4" s="1"/>
  <c r="M847" i="4" s="1"/>
  <c r="M848" i="4" s="1"/>
  <c r="M807" i="4"/>
  <c r="M779" i="4"/>
  <c r="M780" i="4" s="1"/>
  <c r="M781" i="4" s="1"/>
  <c r="M782" i="4" s="1"/>
  <c r="M783" i="4" s="1"/>
  <c r="M784" i="4" s="1"/>
  <c r="M743" i="4"/>
  <c r="M744" i="4" s="1"/>
  <c r="M745" i="4" s="1"/>
  <c r="M746" i="4" s="1"/>
  <c r="M747" i="4" s="1"/>
  <c r="M748" i="4" s="1"/>
  <c r="M679" i="4"/>
  <c r="M680" i="4" s="1"/>
  <c r="M681" i="4" s="1"/>
  <c r="M682" i="4" s="1"/>
  <c r="M683" i="4" s="1"/>
  <c r="M684" i="4" s="1"/>
  <c r="M487" i="4"/>
  <c r="M459" i="4"/>
  <c r="M423" i="4"/>
  <c r="M424" i="4" s="1"/>
  <c r="M425" i="4" s="1"/>
  <c r="M426" i="4" s="1"/>
  <c r="M427" i="4" s="1"/>
  <c r="M428" i="4" s="1"/>
  <c r="O1027" i="4"/>
  <c r="O1028" i="4" s="1"/>
  <c r="O1029" i="4" s="1"/>
  <c r="O1030" i="4" s="1"/>
  <c r="O1031" i="4" s="1"/>
  <c r="O1032" i="4" s="1"/>
  <c r="O1033" i="4" s="1"/>
  <c r="O1034" i="4" s="1"/>
  <c r="O1035" i="4" s="1"/>
  <c r="O1036" i="4" s="1"/>
  <c r="O1037" i="4" s="1"/>
  <c r="O1038" i="4" s="1"/>
  <c r="O1039" i="4" s="1"/>
  <c r="O1040" i="4" s="1"/>
  <c r="O1041" i="4" s="1"/>
  <c r="O1042" i="4" s="1"/>
  <c r="O1043" i="4" s="1"/>
  <c r="O1044" i="4" s="1"/>
  <c r="O1045" i="4" s="1"/>
  <c r="O1046" i="4" s="1"/>
  <c r="O1047" i="4" s="1"/>
  <c r="O1048" i="4" s="1"/>
  <c r="O1049" i="4" s="1"/>
  <c r="O1050" i="4" s="1"/>
  <c r="O1051" i="4" s="1"/>
  <c r="O1052" i="4" s="1"/>
  <c r="O1053" i="4" s="1"/>
  <c r="O1054" i="4" s="1"/>
  <c r="O1055" i="4" s="1"/>
  <c r="O1056" i="4" s="1"/>
  <c r="O1057" i="4" s="1"/>
  <c r="O1058" i="4" s="1"/>
  <c r="O1059" i="4" s="1"/>
  <c r="O1060" i="4" s="1"/>
  <c r="O1061" i="4" s="1"/>
  <c r="O1062" i="4" s="1"/>
  <c r="O1063" i="4" s="1"/>
  <c r="O1064" i="4" s="1"/>
  <c r="O1065" i="4" s="1"/>
  <c r="O1066" i="4" s="1"/>
  <c r="O1067" i="4" s="1"/>
  <c r="O1068" i="4" s="1"/>
  <c r="O1069" i="4" s="1"/>
  <c r="O1070" i="4" s="1"/>
  <c r="O1071" i="4" s="1"/>
  <c r="O1072" i="4" s="1"/>
  <c r="O1073" i="4" s="1"/>
  <c r="O1074" i="4" s="1"/>
  <c r="O1075" i="4" s="1"/>
  <c r="O1076" i="4" s="1"/>
  <c r="O1077" i="4" s="1"/>
  <c r="O1078" i="4" s="1"/>
  <c r="O1079" i="4" s="1"/>
  <c r="O1080" i="4" s="1"/>
  <c r="O1081" i="4" s="1"/>
  <c r="O1082" i="4" s="1"/>
  <c r="O1083" i="4" s="1"/>
  <c r="O1084" i="4" s="1"/>
  <c r="O1085" i="4" s="1"/>
  <c r="O1086" i="4" s="1"/>
  <c r="O1087" i="4" s="1"/>
  <c r="O1088" i="4" s="1"/>
  <c r="O1089" i="4" s="1"/>
  <c r="O323" i="4"/>
  <c r="O259" i="4"/>
  <c r="O260" i="4" s="1"/>
  <c r="O261" i="4" s="1"/>
  <c r="O262" i="4" s="1"/>
  <c r="O263" i="4" s="1"/>
  <c r="O264" i="4" s="1"/>
  <c r="O265" i="4" s="1"/>
  <c r="O266" i="4" s="1"/>
  <c r="O267" i="4" s="1"/>
  <c r="O268" i="4" s="1"/>
  <c r="O269" i="4" s="1"/>
  <c r="O270" i="4" s="1"/>
  <c r="O271" i="4" s="1"/>
  <c r="O272" i="4" s="1"/>
  <c r="O273" i="4" s="1"/>
  <c r="O274" i="4" s="1"/>
  <c r="O275" i="4" s="1"/>
  <c r="O276" i="4" s="1"/>
  <c r="O277" i="4" s="1"/>
  <c r="O278" i="4" s="1"/>
  <c r="O279" i="4" s="1"/>
  <c r="O280" i="4" s="1"/>
  <c r="O281" i="4" s="1"/>
  <c r="O282" i="4" s="1"/>
  <c r="O283" i="4" s="1"/>
  <c r="O284" i="4" s="1"/>
  <c r="O285" i="4" s="1"/>
  <c r="O286" i="4" s="1"/>
  <c r="O287" i="4" s="1"/>
  <c r="O288" i="4" s="1"/>
  <c r="O289" i="4" s="1"/>
  <c r="O290" i="4" s="1"/>
  <c r="O291" i="4" s="1"/>
  <c r="O292" i="4" s="1"/>
  <c r="O293" i="4" s="1"/>
  <c r="O294" i="4" s="1"/>
  <c r="O295" i="4" s="1"/>
  <c r="O296" i="4" s="1"/>
  <c r="O297" i="4" s="1"/>
  <c r="O298" i="4" s="1"/>
  <c r="O299" i="4" s="1"/>
  <c r="O300" i="4" s="1"/>
  <c r="O301" i="4" s="1"/>
  <c r="O302" i="4" s="1"/>
  <c r="O303" i="4" s="1"/>
  <c r="O304" i="4" s="1"/>
  <c r="O305" i="4" s="1"/>
  <c r="O306" i="4" s="1"/>
  <c r="O307" i="4" s="1"/>
  <c r="O308" i="4" s="1"/>
  <c r="O309" i="4" s="1"/>
  <c r="O310" i="4" s="1"/>
  <c r="O311" i="4" s="1"/>
  <c r="O312" i="4" s="1"/>
  <c r="O313" i="4" s="1"/>
  <c r="O314" i="4" s="1"/>
  <c r="O315" i="4" s="1"/>
  <c r="O316" i="4" s="1"/>
  <c r="O317" i="4" s="1"/>
  <c r="O318" i="4" s="1"/>
  <c r="O319" i="4" s="1"/>
  <c r="O320" i="4" s="1"/>
  <c r="O321" i="4" s="1"/>
  <c r="O195" i="4"/>
  <c r="O196" i="4" s="1"/>
  <c r="O197" i="4" s="1"/>
  <c r="O198" i="4" s="1"/>
  <c r="O199" i="4" s="1"/>
  <c r="O200" i="4" s="1"/>
  <c r="O201" i="4" s="1"/>
  <c r="O202" i="4" s="1"/>
  <c r="O203" i="4" s="1"/>
  <c r="O204" i="4" s="1"/>
  <c r="O205" i="4" s="1"/>
  <c r="O206" i="4" s="1"/>
  <c r="O207" i="4" s="1"/>
  <c r="O208" i="4" s="1"/>
  <c r="O209" i="4" s="1"/>
  <c r="O210" i="4" s="1"/>
  <c r="O211" i="4" s="1"/>
  <c r="O212" i="4" s="1"/>
  <c r="O213" i="4" s="1"/>
  <c r="O214" i="4" s="1"/>
  <c r="O215" i="4" s="1"/>
  <c r="O216" i="4" s="1"/>
  <c r="O217" i="4" s="1"/>
  <c r="O218" i="4" s="1"/>
  <c r="O219" i="4" s="1"/>
  <c r="O220" i="4" s="1"/>
  <c r="O221" i="4" s="1"/>
  <c r="O222" i="4" s="1"/>
  <c r="O223" i="4" s="1"/>
  <c r="O224" i="4" s="1"/>
  <c r="O225" i="4" s="1"/>
  <c r="O226" i="4" s="1"/>
  <c r="O227" i="4" s="1"/>
  <c r="O228" i="4" s="1"/>
  <c r="O229" i="4" s="1"/>
  <c r="O230" i="4" s="1"/>
  <c r="O231" i="4" s="1"/>
  <c r="O232" i="4" s="1"/>
  <c r="O233" i="4" s="1"/>
  <c r="O234" i="4" s="1"/>
  <c r="O235" i="4" s="1"/>
  <c r="O236" i="4" s="1"/>
  <c r="O237" i="4" s="1"/>
  <c r="O238" i="4" s="1"/>
  <c r="O239" i="4" s="1"/>
  <c r="O240" i="4" s="1"/>
  <c r="O241" i="4" s="1"/>
  <c r="O242" i="4" s="1"/>
  <c r="O243" i="4" s="1"/>
  <c r="O244" i="4" s="1"/>
  <c r="O245" i="4" s="1"/>
  <c r="O246" i="4" s="1"/>
  <c r="O247" i="4" s="1"/>
  <c r="O248" i="4" s="1"/>
  <c r="O249" i="4" s="1"/>
  <c r="O250" i="4" s="1"/>
  <c r="O251" i="4" s="1"/>
  <c r="O252" i="4" s="1"/>
  <c r="O253" i="4" s="1"/>
  <c r="O254" i="4" s="1"/>
  <c r="O255" i="4" s="1"/>
  <c r="O256" i="4" s="1"/>
  <c r="O257" i="4" s="1"/>
  <c r="O131" i="4"/>
  <c r="O132" i="4" s="1"/>
  <c r="O133" i="4" s="1"/>
  <c r="O134" i="4" s="1"/>
  <c r="O135" i="4" s="1"/>
  <c r="O136" i="4" s="1"/>
  <c r="O137" i="4" s="1"/>
  <c r="O138" i="4" s="1"/>
  <c r="O139" i="4" s="1"/>
  <c r="O140" i="4" s="1"/>
  <c r="O141" i="4" s="1"/>
  <c r="O142" i="4" s="1"/>
  <c r="O143" i="4" s="1"/>
  <c r="O144" i="4" s="1"/>
  <c r="O145" i="4" s="1"/>
  <c r="O146" i="4" s="1"/>
  <c r="O147" i="4" s="1"/>
  <c r="O148" i="4" s="1"/>
  <c r="O149" i="4" s="1"/>
  <c r="O150" i="4" s="1"/>
  <c r="O151" i="4" s="1"/>
  <c r="O152" i="4" s="1"/>
  <c r="O153" i="4" s="1"/>
  <c r="O154" i="4" s="1"/>
  <c r="O155" i="4" s="1"/>
  <c r="O156" i="4" s="1"/>
  <c r="O157" i="4" s="1"/>
  <c r="O158" i="4" s="1"/>
  <c r="O159" i="4" s="1"/>
  <c r="O160" i="4" s="1"/>
  <c r="O161" i="4" s="1"/>
  <c r="O162" i="4" s="1"/>
  <c r="O163" i="4" s="1"/>
  <c r="O164" i="4" s="1"/>
  <c r="O165" i="4" s="1"/>
  <c r="O166" i="4" s="1"/>
  <c r="O167" i="4" s="1"/>
  <c r="O168" i="4" s="1"/>
  <c r="O169" i="4" s="1"/>
  <c r="O170" i="4" s="1"/>
  <c r="O171" i="4" s="1"/>
  <c r="O172" i="4" s="1"/>
  <c r="O173" i="4" s="1"/>
  <c r="O174" i="4" s="1"/>
  <c r="O175" i="4" s="1"/>
  <c r="O176" i="4" s="1"/>
  <c r="O177" i="4" s="1"/>
  <c r="O178" i="4" s="1"/>
  <c r="O179" i="4" s="1"/>
  <c r="O180" i="4" s="1"/>
  <c r="O181" i="4" s="1"/>
  <c r="O182" i="4" s="1"/>
  <c r="O183" i="4" s="1"/>
  <c r="O184" i="4" s="1"/>
  <c r="O185" i="4" s="1"/>
  <c r="O186" i="4" s="1"/>
  <c r="O187" i="4" s="1"/>
  <c r="O188" i="4" s="1"/>
  <c r="O189" i="4" s="1"/>
  <c r="O190" i="4" s="1"/>
  <c r="O191" i="4" s="1"/>
  <c r="O192" i="4" s="1"/>
  <c r="O193" i="4" s="1"/>
  <c r="M2117" i="4"/>
  <c r="M2118" i="4" s="1"/>
  <c r="M1825" i="4"/>
  <c r="M1826" i="4" s="1"/>
  <c r="M1341" i="4"/>
  <c r="M1269" i="4"/>
  <c r="M1134" i="4"/>
  <c r="M1135" i="4" s="1"/>
  <c r="M1136" i="4" s="1"/>
  <c r="M1137" i="4" s="1"/>
  <c r="M1138" i="4" s="1"/>
  <c r="M1139" i="4" s="1"/>
  <c r="M1106" i="4"/>
  <c r="M1107" i="4" s="1"/>
  <c r="M1108" i="4" s="1"/>
  <c r="M1109" i="4" s="1"/>
  <c r="M1110" i="4" s="1"/>
  <c r="M1111" i="4" s="1"/>
  <c r="M978" i="4"/>
  <c r="M979" i="4" s="1"/>
  <c r="M980" i="4" s="1"/>
  <c r="M981" i="4" s="1"/>
  <c r="M982" i="4" s="1"/>
  <c r="M983" i="4" s="1"/>
  <c r="M942" i="4"/>
  <c r="M943" i="4" s="1"/>
  <c r="M944" i="4" s="1"/>
  <c r="M945" i="4" s="1"/>
  <c r="M946" i="4" s="1"/>
  <c r="M947" i="4" s="1"/>
  <c r="M914" i="4"/>
  <c r="M878" i="4"/>
  <c r="M879" i="4" s="1"/>
  <c r="M880" i="4" s="1"/>
  <c r="M881" i="4" s="1"/>
  <c r="M882" i="4" s="1"/>
  <c r="M883" i="4" s="1"/>
  <c r="M850" i="4"/>
  <c r="M851" i="4" s="1"/>
  <c r="M852" i="4" s="1"/>
  <c r="M853" i="4" s="1"/>
  <c r="M854" i="4" s="1"/>
  <c r="M855" i="4" s="1"/>
  <c r="M814" i="4"/>
  <c r="M815" i="4" s="1"/>
  <c r="M816" i="4" s="1"/>
  <c r="M817" i="4" s="1"/>
  <c r="M818" i="4" s="1"/>
  <c r="M819" i="4" s="1"/>
  <c r="M786" i="4"/>
  <c r="M750" i="4"/>
  <c r="M751" i="4" s="1"/>
  <c r="M752" i="4" s="1"/>
  <c r="M753" i="4" s="1"/>
  <c r="M754" i="4" s="1"/>
  <c r="M755" i="4" s="1"/>
  <c r="O1996" i="4"/>
  <c r="O1997" i="4" s="1"/>
  <c r="O1998" i="4" s="1"/>
  <c r="O1999" i="4" s="1"/>
  <c r="O2000" i="4" s="1"/>
  <c r="O2001" i="4" s="1"/>
  <c r="O2002" i="4" s="1"/>
  <c r="O2003" i="4" s="1"/>
  <c r="O2004" i="4" s="1"/>
  <c r="O2005" i="4" s="1"/>
  <c r="O2006" i="4" s="1"/>
  <c r="O2007" i="4" s="1"/>
  <c r="O2008" i="4" s="1"/>
  <c r="O2009" i="4" s="1"/>
  <c r="O2010" i="4" s="1"/>
  <c r="O2011" i="4" s="1"/>
  <c r="O2012" i="4" s="1"/>
  <c r="O2013" i="4" s="1"/>
  <c r="O2014" i="4" s="1"/>
  <c r="O2015" i="4" s="1"/>
  <c r="O2016" i="4" s="1"/>
  <c r="O2017" i="4" s="1"/>
  <c r="O2018" i="4" s="1"/>
  <c r="O2019" i="4" s="1"/>
  <c r="O2020" i="4" s="1"/>
  <c r="O2021" i="4" s="1"/>
  <c r="O2022" i="4" s="1"/>
  <c r="O2023" i="4" s="1"/>
  <c r="O2024" i="4" s="1"/>
  <c r="O2025" i="4" s="1"/>
  <c r="O2026" i="4" s="1"/>
  <c r="O2027" i="4" s="1"/>
  <c r="O2028" i="4" s="1"/>
  <c r="O2029" i="4" s="1"/>
  <c r="O2030" i="4" s="1"/>
  <c r="O2031" i="4" s="1"/>
  <c r="O2032" i="4" s="1"/>
  <c r="O2033" i="4" s="1"/>
  <c r="O2034" i="4" s="1"/>
  <c r="O2035" i="4" s="1"/>
  <c r="O2036" i="4" s="1"/>
  <c r="O2037" i="4" s="1"/>
  <c r="O2038" i="4" s="1"/>
  <c r="O2039" i="4" s="1"/>
  <c r="O2040" i="4" s="1"/>
  <c r="O2041" i="4" s="1"/>
  <c r="O2042" i="4" s="1"/>
  <c r="O2043" i="4" s="1"/>
  <c r="O2044" i="4" s="1"/>
  <c r="O2045" i="4" s="1"/>
  <c r="O2046" i="4" s="1"/>
  <c r="O2047" i="4" s="1"/>
  <c r="O2048" i="4" s="1"/>
  <c r="O2049" i="4" s="1"/>
  <c r="O2050" i="4" s="1"/>
  <c r="O2051" i="4" s="1"/>
  <c r="O2052" i="4" s="1"/>
  <c r="O2053" i="4" s="1"/>
  <c r="O2054" i="4" s="1"/>
  <c r="O2055" i="4" s="1"/>
  <c r="O2056" i="4" s="1"/>
  <c r="O2057" i="4" s="1"/>
  <c r="O2058" i="4" s="1"/>
  <c r="O1860" i="4"/>
  <c r="O1861" i="4" s="1"/>
  <c r="O1862" i="4" s="1"/>
  <c r="O1863" i="4" s="1"/>
  <c r="O1864" i="4" s="1"/>
  <c r="O1865" i="4" s="1"/>
  <c r="O1866" i="4" s="1"/>
  <c r="O1867" i="4" s="1"/>
  <c r="O1868" i="4" s="1"/>
  <c r="O1869" i="4" s="1"/>
  <c r="O1870" i="4" s="1"/>
  <c r="O1871" i="4" s="1"/>
  <c r="O1872" i="4" s="1"/>
  <c r="O1873" i="4" s="1"/>
  <c r="O1874" i="4" s="1"/>
  <c r="O1875" i="4" s="1"/>
  <c r="O1876" i="4" s="1"/>
  <c r="O1877" i="4" s="1"/>
  <c r="O1878" i="4" s="1"/>
  <c r="O1879" i="4" s="1"/>
  <c r="O1880" i="4" s="1"/>
  <c r="O1881" i="4" s="1"/>
  <c r="O1882" i="4" s="1"/>
  <c r="O1883" i="4" s="1"/>
  <c r="O1884" i="4" s="1"/>
  <c r="O1885" i="4" s="1"/>
  <c r="O1886" i="4" s="1"/>
  <c r="O1887" i="4" s="1"/>
  <c r="O1888" i="4" s="1"/>
  <c r="O1889" i="4" s="1"/>
  <c r="O1890" i="4" s="1"/>
  <c r="O1891" i="4" s="1"/>
  <c r="O1892" i="4" s="1"/>
  <c r="O1893" i="4" s="1"/>
  <c r="O1894" i="4" s="1"/>
  <c r="O1895" i="4" s="1"/>
  <c r="O1896" i="4" s="1"/>
  <c r="O1897" i="4" s="1"/>
  <c r="O1898" i="4" s="1"/>
  <c r="O1899" i="4" s="1"/>
  <c r="O1900" i="4" s="1"/>
  <c r="O1901" i="4" s="1"/>
  <c r="O1902" i="4" s="1"/>
  <c r="O1903" i="4" s="1"/>
  <c r="O1904" i="4" s="1"/>
  <c r="O1905" i="4" s="1"/>
  <c r="O1906" i="4" s="1"/>
  <c r="O1907" i="4" s="1"/>
  <c r="O1908" i="4" s="1"/>
  <c r="O1909" i="4" s="1"/>
  <c r="O1910" i="4" s="1"/>
  <c r="O1911" i="4" s="1"/>
  <c r="O1912" i="4" s="1"/>
  <c r="O1913" i="4" s="1"/>
  <c r="O1914" i="4" s="1"/>
  <c r="O1915" i="4" s="1"/>
  <c r="O1916" i="4" s="1"/>
  <c r="O1917" i="4" s="1"/>
  <c r="O1918" i="4" s="1"/>
  <c r="O1919" i="4" s="1"/>
  <c r="O1920" i="4" s="1"/>
  <c r="O1921" i="4" s="1"/>
  <c r="O1922" i="4" s="1"/>
  <c r="M2119" i="4"/>
  <c r="M2120" i="4" s="1"/>
  <c r="M2121" i="4" s="1"/>
  <c r="M2122" i="4" s="1"/>
  <c r="M1827" i="4"/>
  <c r="M1828" i="4" s="1"/>
  <c r="M1829" i="4" s="1"/>
  <c r="M1830" i="4" s="1"/>
  <c r="M1342" i="4"/>
  <c r="M1343" i="4" s="1"/>
  <c r="M1344" i="4" s="1"/>
  <c r="M1345" i="4" s="1"/>
  <c r="M1346" i="4" s="1"/>
  <c r="M1270" i="4"/>
  <c r="M1271" i="4" s="1"/>
  <c r="M1272" i="4" s="1"/>
  <c r="M1273" i="4" s="1"/>
  <c r="M1274" i="4" s="1"/>
  <c r="M1896" i="4"/>
  <c r="M1897" i="4" s="1"/>
  <c r="M1898" i="4" s="1"/>
  <c r="M1899" i="4" s="1"/>
  <c r="M1900" i="4" s="1"/>
  <c r="M1901" i="4" s="1"/>
  <c r="M1548" i="4"/>
  <c r="M1549" i="4" s="1"/>
  <c r="M1550" i="4" s="1"/>
  <c r="M1551" i="4" s="1"/>
  <c r="M1552" i="4" s="1"/>
  <c r="M1553" i="4" s="1"/>
  <c r="M1512" i="4"/>
  <c r="M1513" i="4" s="1"/>
  <c r="M1514" i="4" s="1"/>
  <c r="M1515" i="4" s="1"/>
  <c r="M1516" i="4" s="1"/>
  <c r="M1517" i="4" s="1"/>
  <c r="M1484" i="4"/>
  <c r="M1485" i="4" s="1"/>
  <c r="M1486" i="4" s="1"/>
  <c r="M1487" i="4" s="1"/>
  <c r="M1488" i="4" s="1"/>
  <c r="M1489" i="4" s="1"/>
  <c r="M1448" i="4"/>
  <c r="M1449" i="4" s="1"/>
  <c r="M1450" i="4" s="1"/>
  <c r="M1451" i="4" s="1"/>
  <c r="M1452" i="4" s="1"/>
  <c r="M1453" i="4" s="1"/>
  <c r="M1420" i="4"/>
  <c r="M1421" i="4" s="1"/>
  <c r="M1422" i="4" s="1"/>
  <c r="M1423" i="4" s="1"/>
  <c r="M1424" i="4" s="1"/>
  <c r="M1425" i="4" s="1"/>
  <c r="M1384" i="4"/>
  <c r="M1385" i="4" s="1"/>
  <c r="M1386" i="4" s="1"/>
  <c r="M1387" i="4" s="1"/>
  <c r="M1388" i="4" s="1"/>
  <c r="M1389" i="4" s="1"/>
  <c r="M1356" i="4"/>
  <c r="M1357" i="4" s="1"/>
  <c r="M1358" i="4" s="1"/>
  <c r="M1359" i="4" s="1"/>
  <c r="M1360" i="4" s="1"/>
  <c r="M1361" i="4" s="1"/>
  <c r="M1312" i="4"/>
  <c r="M1313" i="4" s="1"/>
  <c r="M1314" i="4" s="1"/>
  <c r="M1315" i="4" s="1"/>
  <c r="M1316" i="4" s="1"/>
  <c r="M1317" i="4" s="1"/>
  <c r="M1284" i="4"/>
  <c r="M1285" i="4" s="1"/>
  <c r="M1286" i="4" s="1"/>
  <c r="M1287" i="4" s="1"/>
  <c r="M1288" i="4" s="1"/>
  <c r="M1289" i="4" s="1"/>
  <c r="M1248" i="4"/>
  <c r="M1249" i="4" s="1"/>
  <c r="M1250" i="4" s="1"/>
  <c r="M1251" i="4" s="1"/>
  <c r="M1252" i="4" s="1"/>
  <c r="M1253" i="4" s="1"/>
  <c r="M1220" i="4"/>
  <c r="M1221" i="4" s="1"/>
  <c r="M1222" i="4" s="1"/>
  <c r="M1223" i="4" s="1"/>
  <c r="M1224" i="4" s="1"/>
  <c r="M1225" i="4" s="1"/>
  <c r="M1212" i="4"/>
  <c r="M1213" i="4" s="1"/>
  <c r="M1214" i="4" s="1"/>
  <c r="M1215" i="4" s="1"/>
  <c r="M1216" i="4" s="1"/>
  <c r="M1217" i="4" s="1"/>
  <c r="M1184" i="4"/>
  <c r="M1185" i="4" s="1"/>
  <c r="M1186" i="4" s="1"/>
  <c r="M1187" i="4" s="1"/>
  <c r="M1188" i="4" s="1"/>
  <c r="M1189" i="4" s="1"/>
  <c r="M1156" i="4"/>
  <c r="M1157" i="4" s="1"/>
  <c r="M1158" i="4" s="1"/>
  <c r="M1159" i="4" s="1"/>
  <c r="M1160" i="4" s="1"/>
  <c r="M1161" i="4" s="1"/>
  <c r="M1148" i="4"/>
  <c r="M1149" i="4" s="1"/>
  <c r="M1150" i="4" s="1"/>
  <c r="M1151" i="4" s="1"/>
  <c r="M1152" i="4" s="1"/>
  <c r="M1153" i="4" s="1"/>
  <c r="M4" i="4"/>
  <c r="M5" i="4" s="1"/>
  <c r="M6" i="4" s="1"/>
  <c r="M7" i="4" s="1"/>
  <c r="M8" i="4" s="1"/>
  <c r="M9" i="4" s="1"/>
  <c r="M1569" i="4"/>
  <c r="M1570" i="4" s="1"/>
  <c r="M1571" i="4" s="1"/>
  <c r="M1572" i="4" s="1"/>
  <c r="M1573" i="4" s="1"/>
  <c r="M1574" i="4" s="1"/>
  <c r="M1541" i="4"/>
  <c r="M1542" i="4" s="1"/>
  <c r="M1543" i="4" s="1"/>
  <c r="M1544" i="4" s="1"/>
  <c r="M1545" i="4" s="1"/>
  <c r="M1546" i="4" s="1"/>
  <c r="M1533" i="4"/>
  <c r="M1534" i="4" s="1"/>
  <c r="M1535" i="4" s="1"/>
  <c r="M1536" i="4" s="1"/>
  <c r="M1537" i="4" s="1"/>
  <c r="M1538" i="4" s="1"/>
  <c r="M1505" i="4"/>
  <c r="M1506" i="4" s="1"/>
  <c r="M1507" i="4" s="1"/>
  <c r="M1508" i="4" s="1"/>
  <c r="M1509" i="4" s="1"/>
  <c r="M1510" i="4" s="1"/>
  <c r="M1477" i="4"/>
  <c r="M1478" i="4" s="1"/>
  <c r="M1479" i="4" s="1"/>
  <c r="M1480" i="4" s="1"/>
  <c r="M1481" i="4" s="1"/>
  <c r="M1482" i="4" s="1"/>
  <c r="M1469" i="4"/>
  <c r="M1470" i="4" s="1"/>
  <c r="M1471" i="4" s="1"/>
  <c r="M1472" i="4" s="1"/>
  <c r="M1473" i="4" s="1"/>
  <c r="M1474" i="4" s="1"/>
  <c r="M1441" i="4"/>
  <c r="M1442" i="4" s="1"/>
  <c r="M1443" i="4" s="1"/>
  <c r="M1444" i="4" s="1"/>
  <c r="M1445" i="4" s="1"/>
  <c r="M1446" i="4" s="1"/>
  <c r="M1413" i="4"/>
  <c r="M1414" i="4" s="1"/>
  <c r="M1415" i="4" s="1"/>
  <c r="M1416" i="4" s="1"/>
  <c r="M1417" i="4" s="1"/>
  <c r="M1418" i="4" s="1"/>
  <c r="M1405" i="4"/>
  <c r="M1406" i="4" s="1"/>
  <c r="M1407" i="4" s="1"/>
  <c r="M1408" i="4" s="1"/>
  <c r="M1409" i="4" s="1"/>
  <c r="M1410" i="4" s="1"/>
  <c r="M1377" i="4"/>
  <c r="M1378" i="4" s="1"/>
  <c r="M1379" i="4" s="1"/>
  <c r="M1380" i="4" s="1"/>
  <c r="M1381" i="4" s="1"/>
  <c r="M1382" i="4" s="1"/>
  <c r="M1349" i="4"/>
  <c r="M1350" i="4" s="1"/>
  <c r="M1351" i="4" s="1"/>
  <c r="M1352" i="4" s="1"/>
  <c r="M1353" i="4" s="1"/>
  <c r="M1354" i="4" s="1"/>
  <c r="M1333" i="4"/>
  <c r="M1334" i="4" s="1"/>
  <c r="M1335" i="4" s="1"/>
  <c r="M1336" i="4" s="1"/>
  <c r="M1337" i="4" s="1"/>
  <c r="M1338" i="4" s="1"/>
  <c r="M1205" i="4"/>
  <c r="M1206" i="4" s="1"/>
  <c r="M1207" i="4" s="1"/>
  <c r="M1208" i="4" s="1"/>
  <c r="M1209" i="4" s="1"/>
  <c r="M1210" i="4" s="1"/>
  <c r="M1077" i="4"/>
  <c r="M1078" i="4" s="1"/>
  <c r="M1079" i="4" s="1"/>
  <c r="M1080" i="4" s="1"/>
  <c r="M1081" i="4" s="1"/>
  <c r="M1082" i="4" s="1"/>
  <c r="M1070" i="4"/>
  <c r="M1071" i="4" s="1"/>
  <c r="M1072" i="4" s="1"/>
  <c r="M1073" i="4" s="1"/>
  <c r="M1074" i="4" s="1"/>
  <c r="M1075" i="4" s="1"/>
  <c r="M1042" i="4"/>
  <c r="M1006" i="4"/>
  <c r="M1007" i="4" s="1"/>
  <c r="M1008" i="4" s="1"/>
  <c r="M1009" i="4" s="1"/>
  <c r="M1010" i="4" s="1"/>
  <c r="M1011" i="4" s="1"/>
  <c r="M722" i="4"/>
  <c r="M723" i="4" s="1"/>
  <c r="M724" i="4" s="1"/>
  <c r="M725" i="4" s="1"/>
  <c r="M726" i="4" s="1"/>
  <c r="M727" i="4" s="1"/>
  <c r="M693" i="4"/>
  <c r="M694" i="4" s="1"/>
  <c r="M695" i="4" s="1"/>
  <c r="M696" i="4" s="1"/>
  <c r="M697" i="4" s="1"/>
  <c r="M698" i="4" s="1"/>
  <c r="M686" i="4"/>
  <c r="M665" i="4"/>
  <c r="M666" i="4" s="1"/>
  <c r="M667" i="4" s="1"/>
  <c r="M668" i="4" s="1"/>
  <c r="M669" i="4" s="1"/>
  <c r="M670" i="4" s="1"/>
  <c r="M658" i="4"/>
  <c r="M659" i="4" s="1"/>
  <c r="M660" i="4" s="1"/>
  <c r="M661" i="4" s="1"/>
  <c r="M662" i="4" s="1"/>
  <c r="M663" i="4" s="1"/>
  <c r="M629" i="4"/>
  <c r="M630" i="4" s="1"/>
  <c r="M631" i="4" s="1"/>
  <c r="M632" i="4" s="1"/>
  <c r="M633" i="4" s="1"/>
  <c r="M634" i="4" s="1"/>
  <c r="M622" i="4"/>
  <c r="M623" i="4" s="1"/>
  <c r="M624" i="4" s="1"/>
  <c r="M625" i="4" s="1"/>
  <c r="M626" i="4" s="1"/>
  <c r="M627" i="4" s="1"/>
  <c r="M601" i="4"/>
  <c r="M602" i="4" s="1"/>
  <c r="M603" i="4" s="1"/>
  <c r="M604" i="4" s="1"/>
  <c r="M605" i="4" s="1"/>
  <c r="M606" i="4" s="1"/>
  <c r="M594" i="4"/>
  <c r="M595" i="4" s="1"/>
  <c r="M596" i="4" s="1"/>
  <c r="M597" i="4" s="1"/>
  <c r="M598" i="4" s="1"/>
  <c r="M599" i="4" s="1"/>
  <c r="M565" i="4"/>
  <c r="M566" i="4" s="1"/>
  <c r="M567" i="4" s="1"/>
  <c r="M568" i="4" s="1"/>
  <c r="M569" i="4" s="1"/>
  <c r="M570" i="4" s="1"/>
  <c r="M558" i="4"/>
  <c r="M559" i="4" s="1"/>
  <c r="M560" i="4" s="1"/>
  <c r="M561" i="4" s="1"/>
  <c r="M562" i="4" s="1"/>
  <c r="M563" i="4" s="1"/>
  <c r="M537" i="4"/>
  <c r="M538" i="4" s="1"/>
  <c r="M539" i="4" s="1"/>
  <c r="M540" i="4" s="1"/>
  <c r="M541" i="4" s="1"/>
  <c r="M542" i="4" s="1"/>
  <c r="M530" i="4"/>
  <c r="M531" i="4" s="1"/>
  <c r="M532" i="4" s="1"/>
  <c r="M533" i="4" s="1"/>
  <c r="M534" i="4" s="1"/>
  <c r="M535" i="4" s="1"/>
  <c r="M501" i="4"/>
  <c r="M502" i="4" s="1"/>
  <c r="M503" i="4" s="1"/>
  <c r="M504" i="4" s="1"/>
  <c r="M505" i="4" s="1"/>
  <c r="M506" i="4" s="1"/>
  <c r="M494" i="4"/>
  <c r="M495" i="4" s="1"/>
  <c r="M496" i="4" s="1"/>
  <c r="M497" i="4" s="1"/>
  <c r="M498" i="4" s="1"/>
  <c r="M499" i="4" s="1"/>
  <c r="M473" i="4"/>
  <c r="M474" i="4" s="1"/>
  <c r="M475" i="4" s="1"/>
  <c r="M476" i="4" s="1"/>
  <c r="M477" i="4" s="1"/>
  <c r="M478" i="4" s="1"/>
  <c r="M466" i="4"/>
  <c r="M467" i="4" s="1"/>
  <c r="M468" i="4" s="1"/>
  <c r="M469" i="4" s="1"/>
  <c r="M470" i="4" s="1"/>
  <c r="M471" i="4" s="1"/>
  <c r="M437" i="4"/>
  <c r="M438" i="4" s="1"/>
  <c r="M439" i="4" s="1"/>
  <c r="M440" i="4" s="1"/>
  <c r="M441" i="4" s="1"/>
  <c r="M442" i="4" s="1"/>
  <c r="M430" i="4"/>
  <c r="M431" i="4" s="1"/>
  <c r="M432" i="4" s="1"/>
  <c r="M433" i="4" s="1"/>
  <c r="M434" i="4" s="1"/>
  <c r="M435" i="4" s="1"/>
  <c r="M409" i="4"/>
  <c r="M410" i="4" s="1"/>
  <c r="M411" i="4" s="1"/>
  <c r="M412" i="4" s="1"/>
  <c r="M413" i="4" s="1"/>
  <c r="M414" i="4" s="1"/>
  <c r="M402" i="4"/>
  <c r="M403" i="4" s="1"/>
  <c r="M404" i="4" s="1"/>
  <c r="M405" i="4" s="1"/>
  <c r="M406" i="4" s="1"/>
  <c r="M407" i="4" s="1"/>
  <c r="M238" i="4"/>
  <c r="M239" i="4" s="1"/>
  <c r="M240" i="4" s="1"/>
  <c r="M241" i="4" s="1"/>
  <c r="M242" i="4" s="1"/>
  <c r="M243" i="4" s="1"/>
  <c r="M210" i="4"/>
  <c r="M211" i="4" s="1"/>
  <c r="M212" i="4" s="1"/>
  <c r="M213" i="4" s="1"/>
  <c r="M214" i="4" s="1"/>
  <c r="M215" i="4" s="1"/>
  <c r="M146" i="4"/>
  <c r="M147" i="4" s="1"/>
  <c r="M148" i="4" s="1"/>
  <c r="M149" i="4" s="1"/>
  <c r="M150" i="4" s="1"/>
  <c r="M151" i="4" s="1"/>
  <c r="M18" i="4"/>
  <c r="M19" i="4" s="1"/>
  <c r="M20" i="4" s="1"/>
  <c r="M21" i="4" s="1"/>
  <c r="M22" i="4" s="1"/>
  <c r="M23" i="4" s="1"/>
  <c r="O2060" i="4"/>
  <c r="O2061" i="4" s="1"/>
  <c r="O2062" i="4" s="1"/>
  <c r="O2063" i="4" s="1"/>
  <c r="O2064" i="4" s="1"/>
  <c r="O2065" i="4" s="1"/>
  <c r="O2066" i="4" s="1"/>
  <c r="O2067" i="4" s="1"/>
  <c r="O2068" i="4" s="1"/>
  <c r="O2069" i="4" s="1"/>
  <c r="O2070" i="4" s="1"/>
  <c r="O2071" i="4" s="1"/>
  <c r="O2072" i="4" s="1"/>
  <c r="O2073" i="4" s="1"/>
  <c r="O2074" i="4" s="1"/>
  <c r="O2075" i="4" s="1"/>
  <c r="O2076" i="4" s="1"/>
  <c r="O2077" i="4" s="1"/>
  <c r="O2078" i="4" s="1"/>
  <c r="O2079" i="4" s="1"/>
  <c r="O2080" i="4" s="1"/>
  <c r="O2081" i="4" s="1"/>
  <c r="O2082" i="4" s="1"/>
  <c r="O2083" i="4" s="1"/>
  <c r="O2084" i="4" s="1"/>
  <c r="O2085" i="4" s="1"/>
  <c r="O2086" i="4" s="1"/>
  <c r="O2087" i="4" s="1"/>
  <c r="O2088" i="4" s="1"/>
  <c r="O2089" i="4" s="1"/>
  <c r="O2090" i="4" s="1"/>
  <c r="O2091" i="4" s="1"/>
  <c r="O2092" i="4" s="1"/>
  <c r="O2093" i="4" s="1"/>
  <c r="O2094" i="4" s="1"/>
  <c r="O2095" i="4" s="1"/>
  <c r="O2096" i="4" s="1"/>
  <c r="O2097" i="4" s="1"/>
  <c r="O2098" i="4" s="1"/>
  <c r="O2099" i="4" s="1"/>
  <c r="O2100" i="4" s="1"/>
  <c r="O2101" i="4" s="1"/>
  <c r="O2102" i="4" s="1"/>
  <c r="O2103" i="4" s="1"/>
  <c r="O2104" i="4" s="1"/>
  <c r="O2105" i="4" s="1"/>
  <c r="O2106" i="4" s="1"/>
  <c r="O2107" i="4" s="1"/>
  <c r="O2108" i="4" s="1"/>
  <c r="O2109" i="4" s="1"/>
  <c r="O2110" i="4" s="1"/>
  <c r="O2111" i="4" s="1"/>
  <c r="O2112" i="4" s="1"/>
  <c r="O2113" i="4" s="1"/>
  <c r="O2114" i="4" s="1"/>
  <c r="O2115" i="4" s="1"/>
  <c r="O2116" i="4" s="1"/>
  <c r="O2117" i="4" s="1"/>
  <c r="O2118" i="4" s="1"/>
  <c r="O2119" i="4" s="1"/>
  <c r="O2120" i="4" s="1"/>
  <c r="O2121" i="4" s="1"/>
  <c r="O2122" i="4" s="1"/>
  <c r="O1924" i="4"/>
  <c r="O1925" i="4" s="1"/>
  <c r="O1926" i="4" s="1"/>
  <c r="O1927" i="4" s="1"/>
  <c r="O1928" i="4" s="1"/>
  <c r="O1929" i="4" s="1"/>
  <c r="O1930" i="4" s="1"/>
  <c r="O1931" i="4" s="1"/>
  <c r="O1932" i="4" s="1"/>
  <c r="O1933" i="4" s="1"/>
  <c r="O1934" i="4" s="1"/>
  <c r="O1935" i="4" s="1"/>
  <c r="O1936" i="4" s="1"/>
  <c r="O1937" i="4" s="1"/>
  <c r="O1938" i="4" s="1"/>
  <c r="O1939" i="4" s="1"/>
  <c r="O1940" i="4" s="1"/>
  <c r="O1941" i="4" s="1"/>
  <c r="O1942" i="4" s="1"/>
  <c r="O1943" i="4" s="1"/>
  <c r="O1944" i="4" s="1"/>
  <c r="O1945" i="4" s="1"/>
  <c r="O1946" i="4" s="1"/>
  <c r="O1947" i="4" s="1"/>
  <c r="O1948" i="4" s="1"/>
  <c r="O1949" i="4" s="1"/>
  <c r="O1950" i="4" s="1"/>
  <c r="O1951" i="4" s="1"/>
  <c r="O1952" i="4" s="1"/>
  <c r="O1953" i="4" s="1"/>
  <c r="O1954" i="4" s="1"/>
  <c r="O1955" i="4" s="1"/>
  <c r="O1956" i="4" s="1"/>
  <c r="O1957" i="4" s="1"/>
  <c r="O1958" i="4" s="1"/>
  <c r="O1959" i="4" s="1"/>
  <c r="O1960" i="4" s="1"/>
  <c r="O1961" i="4" s="1"/>
  <c r="O1962" i="4" s="1"/>
  <c r="O1963" i="4" s="1"/>
  <c r="O1964" i="4" s="1"/>
  <c r="O1965" i="4" s="1"/>
  <c r="O1966" i="4" s="1"/>
  <c r="O1967" i="4" s="1"/>
  <c r="O1968" i="4" s="1"/>
  <c r="O1969" i="4" s="1"/>
  <c r="O1970" i="4" s="1"/>
  <c r="O1971" i="4" s="1"/>
  <c r="O1972" i="4" s="1"/>
  <c r="O1973" i="4" s="1"/>
  <c r="O1974" i="4" s="1"/>
  <c r="O1975" i="4" s="1"/>
  <c r="O1976" i="4" s="1"/>
  <c r="O1977" i="4" s="1"/>
  <c r="O1978" i="4" s="1"/>
  <c r="O1979" i="4" s="1"/>
  <c r="O1980" i="4" s="1"/>
  <c r="O1981" i="4" s="1"/>
  <c r="O1982" i="4" s="1"/>
  <c r="O1983" i="4" s="1"/>
  <c r="O1984" i="4" s="1"/>
  <c r="O1985" i="4" s="1"/>
  <c r="O1986" i="4" s="1"/>
  <c r="O1796" i="4"/>
  <c r="O1797" i="4" s="1"/>
  <c r="O1798" i="4" s="1"/>
  <c r="O1799" i="4" s="1"/>
  <c r="O1800" i="4" s="1"/>
  <c r="O1801" i="4" s="1"/>
  <c r="O1802" i="4" s="1"/>
  <c r="O1803" i="4" s="1"/>
  <c r="O1804" i="4" s="1"/>
  <c r="O1805" i="4" s="1"/>
  <c r="O1806" i="4" s="1"/>
  <c r="O1807" i="4" s="1"/>
  <c r="O1808" i="4" s="1"/>
  <c r="O1809" i="4" s="1"/>
  <c r="O1810" i="4" s="1"/>
  <c r="O1811" i="4" s="1"/>
  <c r="O1812" i="4" s="1"/>
  <c r="O1813" i="4" s="1"/>
  <c r="O1814" i="4" s="1"/>
  <c r="O1815" i="4" s="1"/>
  <c r="O1816" i="4" s="1"/>
  <c r="O1817" i="4" s="1"/>
  <c r="O1818" i="4" s="1"/>
  <c r="O1819" i="4" s="1"/>
  <c r="O1820" i="4" s="1"/>
  <c r="O1821" i="4" s="1"/>
  <c r="O1822" i="4" s="1"/>
  <c r="O1823" i="4" s="1"/>
  <c r="O1824" i="4" s="1"/>
  <c r="O1825" i="4" s="1"/>
  <c r="O1826" i="4" s="1"/>
  <c r="O1827" i="4" s="1"/>
  <c r="O1828" i="4" s="1"/>
  <c r="O1829" i="4" s="1"/>
  <c r="O1830" i="4" s="1"/>
  <c r="O1831" i="4" s="1"/>
  <c r="O1832" i="4" s="1"/>
  <c r="O1833" i="4" s="1"/>
  <c r="O1834" i="4" s="1"/>
  <c r="O1835" i="4" s="1"/>
  <c r="O1836" i="4" s="1"/>
  <c r="O1837" i="4" s="1"/>
  <c r="O1838" i="4" s="1"/>
  <c r="O1839" i="4" s="1"/>
  <c r="O1840" i="4" s="1"/>
  <c r="O1841" i="4" s="1"/>
  <c r="O1842" i="4" s="1"/>
  <c r="O1843" i="4" s="1"/>
  <c r="O1844" i="4" s="1"/>
  <c r="O1845" i="4" s="1"/>
  <c r="O1846" i="4" s="1"/>
  <c r="O1847" i="4" s="1"/>
  <c r="O1848" i="4" s="1"/>
  <c r="O1849" i="4" s="1"/>
  <c r="O1850" i="4" s="1"/>
  <c r="O1851" i="4" s="1"/>
  <c r="O1852" i="4" s="1"/>
  <c r="O1853" i="4" s="1"/>
  <c r="O1854" i="4" s="1"/>
  <c r="O1855" i="4" s="1"/>
  <c r="O1856" i="4" s="1"/>
  <c r="O1857" i="4" s="1"/>
  <c r="O1858" i="4" s="1"/>
  <c r="O1732" i="4"/>
  <c r="O1733" i="4" s="1"/>
  <c r="O1734" i="4" s="1"/>
  <c r="O1735" i="4" s="1"/>
  <c r="O1736" i="4" s="1"/>
  <c r="O1737" i="4" s="1"/>
  <c r="O1738" i="4" s="1"/>
  <c r="O1739" i="4" s="1"/>
  <c r="O1740" i="4" s="1"/>
  <c r="O1741" i="4" s="1"/>
  <c r="O1742" i="4" s="1"/>
  <c r="O1743" i="4" s="1"/>
  <c r="O1744" i="4" s="1"/>
  <c r="O1745" i="4" s="1"/>
  <c r="O1746" i="4" s="1"/>
  <c r="O1747" i="4" s="1"/>
  <c r="O1748" i="4" s="1"/>
  <c r="O1749" i="4" s="1"/>
  <c r="O1750" i="4" s="1"/>
  <c r="O1751" i="4" s="1"/>
  <c r="O1752" i="4" s="1"/>
  <c r="O1753" i="4" s="1"/>
  <c r="O1754" i="4" s="1"/>
  <c r="O1755" i="4" s="1"/>
  <c r="O1756" i="4" s="1"/>
  <c r="O1757" i="4" s="1"/>
  <c r="O1758" i="4" s="1"/>
  <c r="O1759" i="4" s="1"/>
  <c r="O1760" i="4" s="1"/>
  <c r="O1761" i="4" s="1"/>
  <c r="O1762" i="4" s="1"/>
  <c r="O1763" i="4" s="1"/>
  <c r="O1764" i="4" s="1"/>
  <c r="O1765" i="4" s="1"/>
  <c r="O1766" i="4" s="1"/>
  <c r="O1767" i="4" s="1"/>
  <c r="O1768" i="4" s="1"/>
  <c r="O1769" i="4" s="1"/>
  <c r="O1770" i="4" s="1"/>
  <c r="O1771" i="4" s="1"/>
  <c r="O1772" i="4" s="1"/>
  <c r="O1773" i="4" s="1"/>
  <c r="O1774" i="4" s="1"/>
  <c r="O1775" i="4" s="1"/>
  <c r="O1776" i="4" s="1"/>
  <c r="O1777" i="4" s="1"/>
  <c r="O1778" i="4" s="1"/>
  <c r="O1779" i="4" s="1"/>
  <c r="O1780" i="4" s="1"/>
  <c r="O1781" i="4" s="1"/>
  <c r="O1782" i="4" s="1"/>
  <c r="O1783" i="4" s="1"/>
  <c r="O1784" i="4" s="1"/>
  <c r="O1785" i="4" s="1"/>
  <c r="O1786" i="4" s="1"/>
  <c r="O1787" i="4" s="1"/>
  <c r="O1788" i="4" s="1"/>
  <c r="O1789" i="4" s="1"/>
  <c r="O1790" i="4" s="1"/>
  <c r="O1791" i="4" s="1"/>
  <c r="O1792" i="4" s="1"/>
  <c r="O1793" i="4" s="1"/>
  <c r="O1794" i="4" s="1"/>
  <c r="O1668" i="4"/>
  <c r="O1669" i="4" s="1"/>
  <c r="O1670" i="4" s="1"/>
  <c r="O1671" i="4" s="1"/>
  <c r="O1672" i="4" s="1"/>
  <c r="O1673" i="4" s="1"/>
  <c r="O1674" i="4" s="1"/>
  <c r="O1675" i="4" s="1"/>
  <c r="O1676" i="4" s="1"/>
  <c r="O1677" i="4" s="1"/>
  <c r="O1678" i="4" s="1"/>
  <c r="O1679" i="4" s="1"/>
  <c r="O1680" i="4" s="1"/>
  <c r="O1681" i="4" s="1"/>
  <c r="O1682" i="4" s="1"/>
  <c r="O1683" i="4" s="1"/>
  <c r="O1684" i="4" s="1"/>
  <c r="O1685" i="4" s="1"/>
  <c r="O1686" i="4" s="1"/>
  <c r="O1687" i="4" s="1"/>
  <c r="O1688" i="4" s="1"/>
  <c r="O1689" i="4" s="1"/>
  <c r="O1690" i="4" s="1"/>
  <c r="O1691" i="4" s="1"/>
  <c r="O1692" i="4" s="1"/>
  <c r="O1693" i="4" s="1"/>
  <c r="O1694" i="4" s="1"/>
  <c r="O1695" i="4" s="1"/>
  <c r="O1696" i="4" s="1"/>
  <c r="O1697" i="4" s="1"/>
  <c r="O1698" i="4" s="1"/>
  <c r="O1699" i="4" s="1"/>
  <c r="O1700" i="4" s="1"/>
  <c r="O1701" i="4" s="1"/>
  <c r="O1702" i="4" s="1"/>
  <c r="O1703" i="4" s="1"/>
  <c r="O1704" i="4" s="1"/>
  <c r="O1705" i="4" s="1"/>
  <c r="O1706" i="4" s="1"/>
  <c r="O1707" i="4" s="1"/>
  <c r="O1708" i="4" s="1"/>
  <c r="O1709" i="4" s="1"/>
  <c r="O1710" i="4" s="1"/>
  <c r="O1711" i="4" s="1"/>
  <c r="O1712" i="4" s="1"/>
  <c r="O1713" i="4" s="1"/>
  <c r="O1714" i="4" s="1"/>
  <c r="O1715" i="4" s="1"/>
  <c r="O1716" i="4" s="1"/>
  <c r="O1717" i="4" s="1"/>
  <c r="O1718" i="4" s="1"/>
  <c r="O1719" i="4" s="1"/>
  <c r="O1720" i="4" s="1"/>
  <c r="O1721" i="4" s="1"/>
  <c r="O1722" i="4" s="1"/>
  <c r="O1723" i="4" s="1"/>
  <c r="O1724" i="4" s="1"/>
  <c r="O1725" i="4" s="1"/>
  <c r="O1726" i="4" s="1"/>
  <c r="O1727" i="4" s="1"/>
  <c r="O1728" i="4" s="1"/>
  <c r="O1729" i="4" s="1"/>
  <c r="O1730" i="4" s="1"/>
  <c r="O1604" i="4"/>
  <c r="O1605" i="4" s="1"/>
  <c r="O1606" i="4" s="1"/>
  <c r="O1607" i="4" s="1"/>
  <c r="O1608" i="4" s="1"/>
  <c r="O1609" i="4" s="1"/>
  <c r="O1610" i="4" s="1"/>
  <c r="O1611" i="4" s="1"/>
  <c r="O1612" i="4" s="1"/>
  <c r="O1613" i="4" s="1"/>
  <c r="O1614" i="4" s="1"/>
  <c r="O1615" i="4" s="1"/>
  <c r="O1616" i="4" s="1"/>
  <c r="O1617" i="4" s="1"/>
  <c r="O1618" i="4" s="1"/>
  <c r="O1619" i="4" s="1"/>
  <c r="O1620" i="4" s="1"/>
  <c r="O1621" i="4" s="1"/>
  <c r="O1622" i="4" s="1"/>
  <c r="O1623" i="4" s="1"/>
  <c r="O1624" i="4" s="1"/>
  <c r="O1625" i="4" s="1"/>
  <c r="O1626" i="4" s="1"/>
  <c r="O1627" i="4" s="1"/>
  <c r="O1628" i="4" s="1"/>
  <c r="O1629" i="4" s="1"/>
  <c r="O1630" i="4" s="1"/>
  <c r="O1631" i="4" s="1"/>
  <c r="O1632" i="4" s="1"/>
  <c r="O1633" i="4" s="1"/>
  <c r="O1634" i="4" s="1"/>
  <c r="O1635" i="4" s="1"/>
  <c r="O1636" i="4" s="1"/>
  <c r="O1637" i="4" s="1"/>
  <c r="O1638" i="4" s="1"/>
  <c r="O1639" i="4" s="1"/>
  <c r="O1640" i="4" s="1"/>
  <c r="O1641" i="4" s="1"/>
  <c r="O1642" i="4" s="1"/>
  <c r="O1643" i="4" s="1"/>
  <c r="O1644" i="4" s="1"/>
  <c r="O1645" i="4" s="1"/>
  <c r="O1646" i="4" s="1"/>
  <c r="O1647" i="4" s="1"/>
  <c r="O1648" i="4" s="1"/>
  <c r="O1649" i="4" s="1"/>
  <c r="O1650" i="4" s="1"/>
  <c r="O1651" i="4" s="1"/>
  <c r="O1652" i="4" s="1"/>
  <c r="O1653" i="4" s="1"/>
  <c r="O1654" i="4" s="1"/>
  <c r="O1655" i="4" s="1"/>
  <c r="O1656" i="4" s="1"/>
  <c r="O1657" i="4" s="1"/>
  <c r="O1658" i="4" s="1"/>
  <c r="O1659" i="4" s="1"/>
  <c r="O1660" i="4" s="1"/>
  <c r="O1661" i="4" s="1"/>
  <c r="O1662" i="4" s="1"/>
  <c r="O1663" i="4" s="1"/>
  <c r="O1664" i="4" s="1"/>
  <c r="O1665" i="4" s="1"/>
  <c r="O1666" i="4" s="1"/>
  <c r="O1540" i="4"/>
  <c r="O1541" i="4" s="1"/>
  <c r="O1542" i="4" s="1"/>
  <c r="O1543" i="4" s="1"/>
  <c r="O1544" i="4" s="1"/>
  <c r="O1545" i="4" s="1"/>
  <c r="O1546" i="4" s="1"/>
  <c r="O1547" i="4" s="1"/>
  <c r="O1548" i="4" s="1"/>
  <c r="O1549" i="4" s="1"/>
  <c r="O1550" i="4" s="1"/>
  <c r="O1551" i="4" s="1"/>
  <c r="O1552" i="4" s="1"/>
  <c r="O1553" i="4" s="1"/>
  <c r="O1554" i="4" s="1"/>
  <c r="O1555" i="4" s="1"/>
  <c r="O1556" i="4" s="1"/>
  <c r="O1557" i="4" s="1"/>
  <c r="O1558" i="4" s="1"/>
  <c r="O1559" i="4" s="1"/>
  <c r="O1560" i="4" s="1"/>
  <c r="O1561" i="4" s="1"/>
  <c r="O1562" i="4" s="1"/>
  <c r="O1563" i="4" s="1"/>
  <c r="O1564" i="4" s="1"/>
  <c r="O1565" i="4" s="1"/>
  <c r="O1566" i="4" s="1"/>
  <c r="O1567" i="4" s="1"/>
  <c r="O1568" i="4" s="1"/>
  <c r="O1569" i="4" s="1"/>
  <c r="O1570" i="4" s="1"/>
  <c r="O1571" i="4" s="1"/>
  <c r="O1572" i="4" s="1"/>
  <c r="O1573" i="4" s="1"/>
  <c r="O1574" i="4" s="1"/>
  <c r="O1575" i="4" s="1"/>
  <c r="O1576" i="4" s="1"/>
  <c r="O1577" i="4" s="1"/>
  <c r="O1578" i="4" s="1"/>
  <c r="O1579" i="4" s="1"/>
  <c r="O1580" i="4" s="1"/>
  <c r="O1581" i="4" s="1"/>
  <c r="O1582" i="4" s="1"/>
  <c r="O1583" i="4" s="1"/>
  <c r="O1584" i="4" s="1"/>
  <c r="O1585" i="4" s="1"/>
  <c r="O1586" i="4" s="1"/>
  <c r="O1587" i="4" s="1"/>
  <c r="O1588" i="4" s="1"/>
  <c r="O1589" i="4" s="1"/>
  <c r="O1590" i="4" s="1"/>
  <c r="O1591" i="4" s="1"/>
  <c r="O1592" i="4" s="1"/>
  <c r="O1593" i="4" s="1"/>
  <c r="O1594" i="4" s="1"/>
  <c r="O1595" i="4" s="1"/>
  <c r="O1596" i="4" s="1"/>
  <c r="O1597" i="4" s="1"/>
  <c r="O1598" i="4" s="1"/>
  <c r="O1599" i="4" s="1"/>
  <c r="O1600" i="4" s="1"/>
  <c r="O1601" i="4" s="1"/>
  <c r="O1602" i="4" s="1"/>
  <c r="M1676" i="4"/>
  <c r="M1677" i="4" s="1"/>
  <c r="M1678" i="4" s="1"/>
  <c r="M1679" i="4" s="1"/>
  <c r="M1680" i="4" s="1"/>
  <c r="M1681" i="4" s="1"/>
  <c r="O1476" i="4"/>
  <c r="O1477" i="4" s="1"/>
  <c r="O1478" i="4" s="1"/>
  <c r="O1479" i="4" s="1"/>
  <c r="O1480" i="4" s="1"/>
  <c r="O1481" i="4" s="1"/>
  <c r="O1482" i="4" s="1"/>
  <c r="O1483" i="4" s="1"/>
  <c r="O1484" i="4" s="1"/>
  <c r="O1485" i="4" s="1"/>
  <c r="O1486" i="4" s="1"/>
  <c r="O1487" i="4" s="1"/>
  <c r="O1488" i="4" s="1"/>
  <c r="O1489" i="4" s="1"/>
  <c r="O1490" i="4" s="1"/>
  <c r="O1491" i="4" s="1"/>
  <c r="O1492" i="4" s="1"/>
  <c r="O1493" i="4" s="1"/>
  <c r="O1494" i="4" s="1"/>
  <c r="O1495" i="4" s="1"/>
  <c r="O1496" i="4" s="1"/>
  <c r="O1497" i="4" s="1"/>
  <c r="O1498" i="4" s="1"/>
  <c r="O1499" i="4" s="1"/>
  <c r="O1500" i="4" s="1"/>
  <c r="O1501" i="4" s="1"/>
  <c r="O1502" i="4" s="1"/>
  <c r="O1503" i="4" s="1"/>
  <c r="O1504" i="4" s="1"/>
  <c r="O1505" i="4" s="1"/>
  <c r="O1506" i="4" s="1"/>
  <c r="O1507" i="4" s="1"/>
  <c r="O1508" i="4" s="1"/>
  <c r="O1509" i="4" s="1"/>
  <c r="O1510" i="4" s="1"/>
  <c r="O1511" i="4" s="1"/>
  <c r="O1512" i="4" s="1"/>
  <c r="O1513" i="4" s="1"/>
  <c r="O1514" i="4" s="1"/>
  <c r="O1515" i="4" s="1"/>
  <c r="O1516" i="4" s="1"/>
  <c r="O1517" i="4" s="1"/>
  <c r="O1518" i="4" s="1"/>
  <c r="O1519" i="4" s="1"/>
  <c r="O1520" i="4" s="1"/>
  <c r="O1521" i="4" s="1"/>
  <c r="O1522" i="4" s="1"/>
  <c r="O1523" i="4" s="1"/>
  <c r="O1524" i="4" s="1"/>
  <c r="O1525" i="4" s="1"/>
  <c r="O1526" i="4" s="1"/>
  <c r="O1527" i="4" s="1"/>
  <c r="O1528" i="4" s="1"/>
  <c r="O1529" i="4" s="1"/>
  <c r="O1530" i="4" s="1"/>
  <c r="O1531" i="4" s="1"/>
  <c r="O1532" i="4" s="1"/>
  <c r="O1533" i="4" s="1"/>
  <c r="O1534" i="4" s="1"/>
  <c r="O1535" i="4" s="1"/>
  <c r="O1536" i="4" s="1"/>
  <c r="O1537" i="4" s="1"/>
  <c r="O1538" i="4" s="1"/>
  <c r="O324" i="4"/>
  <c r="O325" i="4" s="1"/>
  <c r="O326" i="4" s="1"/>
  <c r="O327" i="4" s="1"/>
  <c r="O328" i="4" s="1"/>
  <c r="O329" i="4" s="1"/>
  <c r="O330" i="4" s="1"/>
  <c r="O331" i="4" s="1"/>
  <c r="O332" i="4" s="1"/>
  <c r="O333" i="4" s="1"/>
  <c r="O334" i="4" s="1"/>
  <c r="O335" i="4" s="1"/>
  <c r="O336" i="4" s="1"/>
  <c r="O337" i="4" s="1"/>
  <c r="O338" i="4" s="1"/>
  <c r="O339" i="4" s="1"/>
  <c r="O340" i="4" s="1"/>
  <c r="O341" i="4" s="1"/>
  <c r="O342" i="4" s="1"/>
  <c r="O343" i="4" s="1"/>
  <c r="O344" i="4" s="1"/>
  <c r="O345" i="4" s="1"/>
  <c r="O346" i="4" s="1"/>
  <c r="O347" i="4" s="1"/>
  <c r="O348" i="4" s="1"/>
  <c r="O349" i="4" s="1"/>
  <c r="O350" i="4" s="1"/>
  <c r="O351" i="4" s="1"/>
  <c r="O352" i="4" s="1"/>
  <c r="O353" i="4" s="1"/>
  <c r="O354" i="4" s="1"/>
  <c r="O355" i="4" s="1"/>
  <c r="O356" i="4" s="1"/>
  <c r="O357" i="4" s="1"/>
  <c r="O358" i="4" s="1"/>
  <c r="O359" i="4" s="1"/>
  <c r="O360" i="4" s="1"/>
  <c r="O361" i="4" s="1"/>
  <c r="O362" i="4" s="1"/>
  <c r="O363" i="4" s="1"/>
  <c r="O364" i="4" s="1"/>
  <c r="O365" i="4" s="1"/>
  <c r="O366" i="4" s="1"/>
  <c r="O367" i="4" s="1"/>
  <c r="O368" i="4" s="1"/>
  <c r="O369" i="4" s="1"/>
  <c r="O370" i="4" s="1"/>
  <c r="O371" i="4" s="1"/>
  <c r="O372" i="4" s="1"/>
  <c r="O373" i="4" s="1"/>
  <c r="O374" i="4" s="1"/>
  <c r="O375" i="4" s="1"/>
  <c r="O376" i="4" s="1"/>
  <c r="O377" i="4" s="1"/>
  <c r="O378" i="4" s="1"/>
  <c r="O379" i="4" s="1"/>
  <c r="O380" i="4" s="1"/>
  <c r="O381" i="4" s="1"/>
  <c r="O382" i="4" s="1"/>
  <c r="O383" i="4" s="1"/>
  <c r="O384" i="4" s="1"/>
  <c r="O385" i="4" s="1"/>
  <c r="O899" i="4"/>
  <c r="O900" i="4" s="1"/>
  <c r="O901" i="4" s="1"/>
  <c r="O902" i="4" s="1"/>
  <c r="O903" i="4" s="1"/>
  <c r="O904" i="4" s="1"/>
  <c r="O905" i="4" s="1"/>
  <c r="O906" i="4" s="1"/>
  <c r="O907" i="4" s="1"/>
  <c r="O908" i="4" s="1"/>
  <c r="O909" i="4" s="1"/>
  <c r="O910" i="4" s="1"/>
  <c r="O911" i="4" s="1"/>
  <c r="O912" i="4" s="1"/>
  <c r="O913" i="4" s="1"/>
  <c r="O914" i="4" s="1"/>
  <c r="O915" i="4" s="1"/>
  <c r="O916" i="4" s="1"/>
  <c r="O917" i="4" s="1"/>
  <c r="O918" i="4" s="1"/>
  <c r="O919" i="4" s="1"/>
  <c r="O920" i="4" s="1"/>
  <c r="O921" i="4" s="1"/>
  <c r="O922" i="4" s="1"/>
  <c r="O923" i="4" s="1"/>
  <c r="O924" i="4" s="1"/>
  <c r="O925" i="4" s="1"/>
  <c r="O926" i="4" s="1"/>
  <c r="O927" i="4" s="1"/>
  <c r="O928" i="4" s="1"/>
  <c r="O929" i="4" s="1"/>
  <c r="O930" i="4" s="1"/>
  <c r="O931" i="4" s="1"/>
  <c r="O932" i="4" s="1"/>
  <c r="O933" i="4" s="1"/>
  <c r="O934" i="4" s="1"/>
  <c r="O935" i="4" s="1"/>
  <c r="O936" i="4" s="1"/>
  <c r="O937" i="4" s="1"/>
  <c r="O938" i="4" s="1"/>
  <c r="O939" i="4" s="1"/>
  <c r="O940" i="4" s="1"/>
  <c r="O941" i="4" s="1"/>
  <c r="O942" i="4" s="1"/>
  <c r="O943" i="4" s="1"/>
  <c r="O944" i="4" s="1"/>
  <c r="O945" i="4" s="1"/>
  <c r="O946" i="4" s="1"/>
  <c r="O947" i="4" s="1"/>
  <c r="O948" i="4" s="1"/>
  <c r="O949" i="4" s="1"/>
  <c r="O950" i="4" s="1"/>
  <c r="O951" i="4" s="1"/>
  <c r="O952" i="4" s="1"/>
  <c r="O953" i="4" s="1"/>
  <c r="O954" i="4" s="1"/>
  <c r="O955" i="4" s="1"/>
  <c r="O956" i="4" s="1"/>
  <c r="O957" i="4" s="1"/>
  <c r="O958" i="4" s="1"/>
  <c r="O959" i="4" s="1"/>
  <c r="O960" i="4" s="1"/>
  <c r="O961" i="4" s="1"/>
  <c r="O835" i="4"/>
  <c r="O836" i="4" s="1"/>
  <c r="O837" i="4" s="1"/>
  <c r="O838" i="4" s="1"/>
  <c r="O839" i="4" s="1"/>
  <c r="O840" i="4" s="1"/>
  <c r="O841" i="4" s="1"/>
  <c r="O842" i="4" s="1"/>
  <c r="O843" i="4" s="1"/>
  <c r="O844" i="4" s="1"/>
  <c r="O845" i="4" s="1"/>
  <c r="O846" i="4" s="1"/>
  <c r="O847" i="4" s="1"/>
  <c r="O848" i="4" s="1"/>
  <c r="O849" i="4" s="1"/>
  <c r="O850" i="4" s="1"/>
  <c r="O851" i="4" s="1"/>
  <c r="O852" i="4" s="1"/>
  <c r="O853" i="4" s="1"/>
  <c r="O854" i="4" s="1"/>
  <c r="O855" i="4" s="1"/>
  <c r="O856" i="4" s="1"/>
  <c r="O857" i="4" s="1"/>
  <c r="O858" i="4" s="1"/>
  <c r="O859" i="4" s="1"/>
  <c r="O860" i="4" s="1"/>
  <c r="O861" i="4" s="1"/>
  <c r="O862" i="4" s="1"/>
  <c r="O863" i="4" s="1"/>
  <c r="O864" i="4" s="1"/>
  <c r="O865" i="4" s="1"/>
  <c r="O866" i="4" s="1"/>
  <c r="O867" i="4" s="1"/>
  <c r="O868" i="4" s="1"/>
  <c r="O869" i="4" s="1"/>
  <c r="O870" i="4" s="1"/>
  <c r="O871" i="4" s="1"/>
  <c r="O872" i="4" s="1"/>
  <c r="O873" i="4" s="1"/>
  <c r="O874" i="4" s="1"/>
  <c r="O875" i="4" s="1"/>
  <c r="O876" i="4" s="1"/>
  <c r="O877" i="4" s="1"/>
  <c r="O878" i="4" s="1"/>
  <c r="O879" i="4" s="1"/>
  <c r="O880" i="4" s="1"/>
  <c r="O881" i="4" s="1"/>
  <c r="O882" i="4" s="1"/>
  <c r="O883" i="4" s="1"/>
  <c r="O884" i="4" s="1"/>
  <c r="O885" i="4" s="1"/>
  <c r="O886" i="4" s="1"/>
  <c r="O887" i="4" s="1"/>
  <c r="O888" i="4" s="1"/>
  <c r="O889" i="4" s="1"/>
  <c r="O890" i="4" s="1"/>
  <c r="O891" i="4" s="1"/>
  <c r="O892" i="4" s="1"/>
  <c r="O893" i="4" s="1"/>
  <c r="O894" i="4" s="1"/>
  <c r="O895" i="4" s="1"/>
  <c r="O896" i="4" s="1"/>
  <c r="O897" i="4" s="1"/>
  <c r="M1043" i="4"/>
  <c r="M1044" i="4" s="1"/>
  <c r="M1045" i="4" s="1"/>
  <c r="M1046" i="4" s="1"/>
  <c r="M1047" i="4" s="1"/>
  <c r="M915" i="4"/>
  <c r="M916" i="4" s="1"/>
  <c r="M917" i="4" s="1"/>
  <c r="M918" i="4" s="1"/>
  <c r="M919" i="4" s="1"/>
  <c r="M1605" i="4"/>
  <c r="M1606" i="4" s="1"/>
  <c r="M1607" i="4" s="1"/>
  <c r="M1608" i="4" s="1"/>
  <c r="M1609" i="4" s="1"/>
  <c r="M1610" i="4" s="1"/>
  <c r="M2160" i="4"/>
  <c r="M2161" i="4" s="1"/>
  <c r="M2162" i="4" s="1"/>
  <c r="M2163" i="4" s="1"/>
  <c r="M2164" i="4" s="1"/>
  <c r="M2165" i="4" s="1"/>
  <c r="M2153" i="4"/>
  <c r="M2154" i="4" s="1"/>
  <c r="M2155" i="4" s="1"/>
  <c r="M2156" i="4" s="1"/>
  <c r="M2157" i="4" s="1"/>
  <c r="M2158" i="4" s="1"/>
  <c r="M2132" i="4"/>
  <c r="M2133" i="4" s="1"/>
  <c r="M2134" i="4" s="1"/>
  <c r="M2135" i="4" s="1"/>
  <c r="M2136" i="4" s="1"/>
  <c r="M2137" i="4" s="1"/>
  <c r="M2125" i="4"/>
  <c r="M2126" i="4" s="1"/>
  <c r="M2127" i="4" s="1"/>
  <c r="M2128" i="4" s="1"/>
  <c r="M2129" i="4" s="1"/>
  <c r="M2130" i="4" s="1"/>
  <c r="M2096" i="4"/>
  <c r="M2097" i="4" s="1"/>
  <c r="M2098" i="4" s="1"/>
  <c r="M2099" i="4" s="1"/>
  <c r="M2100" i="4" s="1"/>
  <c r="M2101" i="4" s="1"/>
  <c r="M2089" i="4"/>
  <c r="M2090" i="4" s="1"/>
  <c r="M2091" i="4" s="1"/>
  <c r="M2092" i="4" s="1"/>
  <c r="M2093" i="4" s="1"/>
  <c r="M2094" i="4" s="1"/>
  <c r="M2068" i="4"/>
  <c r="M2069" i="4" s="1"/>
  <c r="M2070" i="4" s="1"/>
  <c r="M2071" i="4" s="1"/>
  <c r="M2072" i="4" s="1"/>
  <c r="M2073" i="4" s="1"/>
  <c r="M2061" i="4"/>
  <c r="M2062" i="4" s="1"/>
  <c r="M2063" i="4" s="1"/>
  <c r="M2064" i="4" s="1"/>
  <c r="M2065" i="4" s="1"/>
  <c r="M2066" i="4" s="1"/>
  <c r="M2053" i="4"/>
  <c r="M2054" i="4" s="1"/>
  <c r="M2055" i="4" s="1"/>
  <c r="M2056" i="4" s="1"/>
  <c r="M2057" i="4" s="1"/>
  <c r="M2058" i="4" s="1"/>
  <c r="M2032" i="4"/>
  <c r="M2033" i="4" s="1"/>
  <c r="M2034" i="4" s="1"/>
  <c r="M2035" i="4" s="1"/>
  <c r="M2036" i="4" s="1"/>
  <c r="M2037" i="4" s="1"/>
  <c r="M2025" i="4"/>
  <c r="M2026" i="4" s="1"/>
  <c r="M2027" i="4" s="1"/>
  <c r="M2028" i="4" s="1"/>
  <c r="M2029" i="4" s="1"/>
  <c r="M2030" i="4" s="1"/>
  <c r="M2004" i="4"/>
  <c r="M2005" i="4" s="1"/>
  <c r="M2006" i="4" s="1"/>
  <c r="M2007" i="4" s="1"/>
  <c r="M2008" i="4" s="1"/>
  <c r="M2009" i="4" s="1"/>
  <c r="M1997" i="4"/>
  <c r="M1998" i="4" s="1"/>
  <c r="M1999" i="4" s="1"/>
  <c r="M2000" i="4" s="1"/>
  <c r="M2001" i="4" s="1"/>
  <c r="M2002" i="4" s="1"/>
  <c r="M1989" i="4"/>
  <c r="M1990" i="4" s="1"/>
  <c r="M1991" i="4" s="1"/>
  <c r="M1992" i="4" s="1"/>
  <c r="M1993" i="4" s="1"/>
  <c r="M1994" i="4" s="1"/>
  <c r="M1981" i="4"/>
  <c r="M1982" i="4" s="1"/>
  <c r="M1983" i="4" s="1"/>
  <c r="M1984" i="4" s="1"/>
  <c r="M1985" i="4" s="1"/>
  <c r="M1986" i="4" s="1"/>
  <c r="M1960" i="4"/>
  <c r="M1961" i="4" s="1"/>
  <c r="M1962" i="4" s="1"/>
  <c r="M1963" i="4" s="1"/>
  <c r="M1964" i="4" s="1"/>
  <c r="M1965" i="4" s="1"/>
  <c r="M1953" i="4"/>
  <c r="M1954" i="4" s="1"/>
  <c r="M1955" i="4" s="1"/>
  <c r="M1956" i="4" s="1"/>
  <c r="M1957" i="4" s="1"/>
  <c r="M1958" i="4" s="1"/>
  <c r="M1932" i="4"/>
  <c r="M1933" i="4" s="1"/>
  <c r="M1934" i="4" s="1"/>
  <c r="M1935" i="4" s="1"/>
  <c r="M1936" i="4" s="1"/>
  <c r="M1937" i="4" s="1"/>
  <c r="M1925" i="4"/>
  <c r="M1926" i="4" s="1"/>
  <c r="M1927" i="4" s="1"/>
  <c r="M1928" i="4" s="1"/>
  <c r="M1929" i="4" s="1"/>
  <c r="M1930" i="4" s="1"/>
  <c r="M1917" i="4"/>
  <c r="M1918" i="4" s="1"/>
  <c r="M1919" i="4" s="1"/>
  <c r="M1920" i="4" s="1"/>
  <c r="M1921" i="4" s="1"/>
  <c r="M1922" i="4" s="1"/>
  <c r="M1889" i="4"/>
  <c r="M1890" i="4" s="1"/>
  <c r="M1891" i="4" s="1"/>
  <c r="M1892" i="4" s="1"/>
  <c r="M1893" i="4" s="1"/>
  <c r="M1894" i="4" s="1"/>
  <c r="M1868" i="4"/>
  <c r="M1869" i="4" s="1"/>
  <c r="M1870" i="4" s="1"/>
  <c r="M1871" i="4" s="1"/>
  <c r="M1872" i="4" s="1"/>
  <c r="M1873" i="4" s="1"/>
  <c r="M1861" i="4"/>
  <c r="M1862" i="4" s="1"/>
  <c r="M1863" i="4" s="1"/>
  <c r="M1864" i="4" s="1"/>
  <c r="M1865" i="4" s="1"/>
  <c r="M1866" i="4" s="1"/>
  <c r="M1853" i="4"/>
  <c r="M1854" i="4" s="1"/>
  <c r="M1855" i="4" s="1"/>
  <c r="M1856" i="4" s="1"/>
  <c r="M1857" i="4" s="1"/>
  <c r="M1858" i="4" s="1"/>
  <c r="M1832" i="4"/>
  <c r="M1833" i="4" s="1"/>
  <c r="M1834" i="4" s="1"/>
  <c r="M1835" i="4" s="1"/>
  <c r="M1836" i="4" s="1"/>
  <c r="M1837" i="4" s="1"/>
  <c r="M1804" i="4"/>
  <c r="M1805" i="4" s="1"/>
  <c r="M1806" i="4" s="1"/>
  <c r="M1807" i="4" s="1"/>
  <c r="M1808" i="4" s="1"/>
  <c r="M1809" i="4" s="1"/>
  <c r="M1797" i="4"/>
  <c r="M1798" i="4" s="1"/>
  <c r="M1799" i="4" s="1"/>
  <c r="M1800" i="4" s="1"/>
  <c r="M1801" i="4" s="1"/>
  <c r="M1802" i="4" s="1"/>
  <c r="M1789" i="4"/>
  <c r="M1790" i="4" s="1"/>
  <c r="M1791" i="4" s="1"/>
  <c r="M1792" i="4" s="1"/>
  <c r="M1793" i="4" s="1"/>
  <c r="M1794" i="4" s="1"/>
  <c r="M1768" i="4"/>
  <c r="M1769" i="4" s="1"/>
  <c r="M1770" i="4" s="1"/>
  <c r="M1771" i="4" s="1"/>
  <c r="M1772" i="4" s="1"/>
  <c r="M1773" i="4" s="1"/>
  <c r="M1761" i="4"/>
  <c r="M1762" i="4" s="1"/>
  <c r="M1763" i="4" s="1"/>
  <c r="M1764" i="4" s="1"/>
  <c r="M1765" i="4" s="1"/>
  <c r="M1766" i="4" s="1"/>
  <c r="M1740" i="4"/>
  <c r="M1741" i="4" s="1"/>
  <c r="M1742" i="4" s="1"/>
  <c r="M1743" i="4" s="1"/>
  <c r="M1744" i="4" s="1"/>
  <c r="M1745" i="4" s="1"/>
  <c r="M1733" i="4"/>
  <c r="M1734" i="4" s="1"/>
  <c r="M1735" i="4" s="1"/>
  <c r="M1736" i="4" s="1"/>
  <c r="M1737" i="4" s="1"/>
  <c r="M1738" i="4" s="1"/>
  <c r="M1725" i="4"/>
  <c r="M1726" i="4" s="1"/>
  <c r="M1727" i="4" s="1"/>
  <c r="M1728" i="4" s="1"/>
  <c r="M1729" i="4" s="1"/>
  <c r="M1730" i="4" s="1"/>
  <c r="M1704" i="4"/>
  <c r="M1705" i="4" s="1"/>
  <c r="M1706" i="4" s="1"/>
  <c r="M1707" i="4" s="1"/>
  <c r="M1708" i="4" s="1"/>
  <c r="M1709" i="4" s="1"/>
  <c r="M1697" i="4"/>
  <c r="M1698" i="4" s="1"/>
  <c r="M1699" i="4" s="1"/>
  <c r="M1700" i="4" s="1"/>
  <c r="M1701" i="4" s="1"/>
  <c r="M1702" i="4" s="1"/>
  <c r="M1669" i="4"/>
  <c r="M1670" i="4" s="1"/>
  <c r="M1671" i="4" s="1"/>
  <c r="M1672" i="4" s="1"/>
  <c r="M1673" i="4" s="1"/>
  <c r="M1674" i="4" s="1"/>
  <c r="M1661" i="4"/>
  <c r="M1662" i="4" s="1"/>
  <c r="M1663" i="4" s="1"/>
  <c r="M1664" i="4" s="1"/>
  <c r="M1665" i="4" s="1"/>
  <c r="M1666" i="4" s="1"/>
  <c r="M1640" i="4"/>
  <c r="M1641" i="4" s="1"/>
  <c r="M1642" i="4" s="1"/>
  <c r="M1643" i="4" s="1"/>
  <c r="M1644" i="4" s="1"/>
  <c r="M1645" i="4" s="1"/>
  <c r="M1633" i="4"/>
  <c r="M1634" i="4" s="1"/>
  <c r="M1635" i="4" s="1"/>
  <c r="M1636" i="4" s="1"/>
  <c r="M1637" i="4" s="1"/>
  <c r="M1638" i="4" s="1"/>
  <c r="M1612" i="4"/>
  <c r="M1613" i="4" s="1"/>
  <c r="M1614" i="4" s="1"/>
  <c r="M1615" i="4" s="1"/>
  <c r="M1616" i="4" s="1"/>
  <c r="M1617" i="4" s="1"/>
  <c r="M1597" i="4"/>
  <c r="M1598" i="4" s="1"/>
  <c r="M1599" i="4" s="1"/>
  <c r="M1600" i="4" s="1"/>
  <c r="M1601" i="4" s="1"/>
  <c r="M1602" i="4" s="1"/>
  <c r="M1576" i="4"/>
  <c r="M1577" i="4" s="1"/>
  <c r="M1578" i="4" s="1"/>
  <c r="M1579" i="4" s="1"/>
  <c r="M1580" i="4" s="1"/>
  <c r="M1581" i="4" s="1"/>
  <c r="M1305" i="4"/>
  <c r="M1306" i="4" s="1"/>
  <c r="M1307" i="4" s="1"/>
  <c r="M1308" i="4" s="1"/>
  <c r="M1309" i="4" s="1"/>
  <c r="M1310" i="4" s="1"/>
  <c r="M1277" i="4"/>
  <c r="M1278" i="4" s="1"/>
  <c r="M1279" i="4" s="1"/>
  <c r="M1280" i="4" s="1"/>
  <c r="M1281" i="4" s="1"/>
  <c r="M1282" i="4" s="1"/>
  <c r="M1241" i="4"/>
  <c r="M1242" i="4" s="1"/>
  <c r="M1243" i="4" s="1"/>
  <c r="M1244" i="4" s="1"/>
  <c r="M1245" i="4" s="1"/>
  <c r="M1246" i="4" s="1"/>
  <c r="M1177" i="4"/>
  <c r="M1178" i="4" s="1"/>
  <c r="M1179" i="4" s="1"/>
  <c r="M1180" i="4" s="1"/>
  <c r="M1181" i="4" s="1"/>
  <c r="M1182" i="4" s="1"/>
  <c r="M1141" i="4"/>
  <c r="M1142" i="4" s="1"/>
  <c r="M1143" i="4" s="1"/>
  <c r="M1144" i="4" s="1"/>
  <c r="M1145" i="4" s="1"/>
  <c r="M1146" i="4" s="1"/>
  <c r="M1120" i="4"/>
  <c r="M1121" i="4" s="1"/>
  <c r="M1122" i="4" s="1"/>
  <c r="M1123" i="4" s="1"/>
  <c r="M1124" i="4" s="1"/>
  <c r="M1125" i="4" s="1"/>
  <c r="M1113" i="4"/>
  <c r="M1114" i="4" s="1"/>
  <c r="M1115" i="4" s="1"/>
  <c r="M1116" i="4" s="1"/>
  <c r="M1117" i="4" s="1"/>
  <c r="M1118" i="4" s="1"/>
  <c r="M2174" i="4"/>
  <c r="M2175" i="4" s="1"/>
  <c r="M2176" i="4" s="1"/>
  <c r="M2177" i="4" s="1"/>
  <c r="M2178" i="4" s="1"/>
  <c r="M2179" i="4" s="1"/>
  <c r="M2167" i="4"/>
  <c r="M2168" i="4" s="1"/>
  <c r="M2169" i="4" s="1"/>
  <c r="M2170" i="4" s="1"/>
  <c r="M2171" i="4" s="1"/>
  <c r="M2172" i="4" s="1"/>
  <c r="M2146" i="4"/>
  <c r="M2147" i="4" s="1"/>
  <c r="M2148" i="4" s="1"/>
  <c r="M2149" i="4" s="1"/>
  <c r="M2150" i="4" s="1"/>
  <c r="M2151" i="4" s="1"/>
  <c r="M2139" i="4"/>
  <c r="M2140" i="4" s="1"/>
  <c r="M2141" i="4" s="1"/>
  <c r="M2142" i="4" s="1"/>
  <c r="M2143" i="4" s="1"/>
  <c r="M2144" i="4" s="1"/>
  <c r="M2110" i="4"/>
  <c r="M2111" i="4" s="1"/>
  <c r="M2112" i="4" s="1"/>
  <c r="M2113" i="4" s="1"/>
  <c r="M2114" i="4" s="1"/>
  <c r="M2115" i="4" s="1"/>
  <c r="M2103" i="4"/>
  <c r="M2104" i="4" s="1"/>
  <c r="M2105" i="4" s="1"/>
  <c r="M2106" i="4" s="1"/>
  <c r="M2107" i="4" s="1"/>
  <c r="M2108" i="4" s="1"/>
  <c r="M2082" i="4"/>
  <c r="M2083" i="4" s="1"/>
  <c r="M2084" i="4" s="1"/>
  <c r="M2085" i="4" s="1"/>
  <c r="M2086" i="4" s="1"/>
  <c r="M2087" i="4" s="1"/>
  <c r="M2075" i="4"/>
  <c r="M2076" i="4" s="1"/>
  <c r="M2077" i="4" s="1"/>
  <c r="M2078" i="4" s="1"/>
  <c r="M2079" i="4" s="1"/>
  <c r="M2080" i="4" s="1"/>
  <c r="M2046" i="4"/>
  <c r="M2047" i="4" s="1"/>
  <c r="M2048" i="4" s="1"/>
  <c r="M2049" i="4" s="1"/>
  <c r="M2050" i="4" s="1"/>
  <c r="M2051" i="4" s="1"/>
  <c r="M2039" i="4"/>
  <c r="M2040" i="4" s="1"/>
  <c r="M2041" i="4" s="1"/>
  <c r="M2042" i="4" s="1"/>
  <c r="M2043" i="4" s="1"/>
  <c r="M2044" i="4" s="1"/>
  <c r="M2018" i="4"/>
  <c r="M2019" i="4" s="1"/>
  <c r="M2020" i="4" s="1"/>
  <c r="M2021" i="4" s="1"/>
  <c r="M2022" i="4" s="1"/>
  <c r="M2023" i="4" s="1"/>
  <c r="M2011" i="4"/>
  <c r="M2012" i="4" s="1"/>
  <c r="M2013" i="4" s="1"/>
  <c r="M2014" i="4" s="1"/>
  <c r="M2015" i="4" s="1"/>
  <c r="M2016" i="4" s="1"/>
  <c r="M1974" i="4"/>
  <c r="M1975" i="4" s="1"/>
  <c r="M1976" i="4" s="1"/>
  <c r="M1977" i="4" s="1"/>
  <c r="M1978" i="4" s="1"/>
  <c r="M1979" i="4" s="1"/>
  <c r="M1967" i="4"/>
  <c r="M1968" i="4" s="1"/>
  <c r="M1969" i="4" s="1"/>
  <c r="M1970" i="4" s="1"/>
  <c r="M1971" i="4" s="1"/>
  <c r="M1972" i="4" s="1"/>
  <c r="M1946" i="4"/>
  <c r="M1947" i="4" s="1"/>
  <c r="M1948" i="4" s="1"/>
  <c r="M1949" i="4" s="1"/>
  <c r="M1950" i="4" s="1"/>
  <c r="M1951" i="4" s="1"/>
  <c r="M1939" i="4"/>
  <c r="M1940" i="4" s="1"/>
  <c r="M1941" i="4" s="1"/>
  <c r="M1942" i="4" s="1"/>
  <c r="M1943" i="4" s="1"/>
  <c r="M1944" i="4" s="1"/>
  <c r="M1910" i="4"/>
  <c r="M1911" i="4" s="1"/>
  <c r="M1912" i="4" s="1"/>
  <c r="M1913" i="4" s="1"/>
  <c r="M1914" i="4" s="1"/>
  <c r="M1915" i="4" s="1"/>
  <c r="M1903" i="4"/>
  <c r="M1904" i="4" s="1"/>
  <c r="M1905" i="4" s="1"/>
  <c r="M1906" i="4" s="1"/>
  <c r="M1907" i="4" s="1"/>
  <c r="M1908" i="4" s="1"/>
  <c r="M1882" i="4"/>
  <c r="M1883" i="4" s="1"/>
  <c r="M1884" i="4" s="1"/>
  <c r="M1885" i="4" s="1"/>
  <c r="M1886" i="4" s="1"/>
  <c r="M1887" i="4" s="1"/>
  <c r="M1875" i="4"/>
  <c r="M1876" i="4" s="1"/>
  <c r="M1877" i="4" s="1"/>
  <c r="M1878" i="4" s="1"/>
  <c r="M1879" i="4" s="1"/>
  <c r="M1880" i="4" s="1"/>
  <c r="M1846" i="4"/>
  <c r="M1847" i="4" s="1"/>
  <c r="M1848" i="4" s="1"/>
  <c r="M1849" i="4" s="1"/>
  <c r="M1850" i="4" s="1"/>
  <c r="M1851" i="4" s="1"/>
  <c r="M1839" i="4"/>
  <c r="M1840" i="4" s="1"/>
  <c r="M1841" i="4" s="1"/>
  <c r="M1842" i="4" s="1"/>
  <c r="M1843" i="4" s="1"/>
  <c r="M1844" i="4" s="1"/>
  <c r="M1818" i="4"/>
  <c r="M1819" i="4" s="1"/>
  <c r="M1820" i="4" s="1"/>
  <c r="M1821" i="4" s="1"/>
  <c r="M1822" i="4" s="1"/>
  <c r="M1823" i="4" s="1"/>
  <c r="M1811" i="4"/>
  <c r="M1812" i="4" s="1"/>
  <c r="M1813" i="4" s="1"/>
  <c r="M1814" i="4" s="1"/>
  <c r="M1815" i="4" s="1"/>
  <c r="M1816" i="4" s="1"/>
  <c r="M1782" i="4"/>
  <c r="M1783" i="4" s="1"/>
  <c r="M1784" i="4" s="1"/>
  <c r="M1785" i="4" s="1"/>
  <c r="M1786" i="4" s="1"/>
  <c r="M1787" i="4" s="1"/>
  <c r="M1775" i="4"/>
  <c r="M1776" i="4" s="1"/>
  <c r="M1777" i="4" s="1"/>
  <c r="M1778" i="4" s="1"/>
  <c r="M1779" i="4" s="1"/>
  <c r="M1780" i="4" s="1"/>
  <c r="M1754" i="4"/>
  <c r="M1755" i="4" s="1"/>
  <c r="M1756" i="4" s="1"/>
  <c r="M1757" i="4" s="1"/>
  <c r="M1758" i="4" s="1"/>
  <c r="M1759" i="4" s="1"/>
  <c r="M1747" i="4"/>
  <c r="M1748" i="4" s="1"/>
  <c r="M1749" i="4" s="1"/>
  <c r="M1750" i="4" s="1"/>
  <c r="M1751" i="4" s="1"/>
  <c r="M1752" i="4" s="1"/>
  <c r="M1718" i="4"/>
  <c r="M1719" i="4" s="1"/>
  <c r="M1720" i="4" s="1"/>
  <c r="M1721" i="4" s="1"/>
  <c r="M1722" i="4" s="1"/>
  <c r="M1723" i="4" s="1"/>
  <c r="M1711" i="4"/>
  <c r="M1712" i="4" s="1"/>
  <c r="M1713" i="4" s="1"/>
  <c r="M1714" i="4" s="1"/>
  <c r="M1715" i="4" s="1"/>
  <c r="M1716" i="4" s="1"/>
  <c r="M1690" i="4"/>
  <c r="M1691" i="4" s="1"/>
  <c r="M1692" i="4" s="1"/>
  <c r="M1693" i="4" s="1"/>
  <c r="M1694" i="4" s="1"/>
  <c r="M1695" i="4" s="1"/>
  <c r="M1683" i="4"/>
  <c r="M1684" i="4" s="1"/>
  <c r="M1685" i="4" s="1"/>
  <c r="M1686" i="4" s="1"/>
  <c r="M1687" i="4" s="1"/>
  <c r="M1688" i="4" s="1"/>
  <c r="M1654" i="4"/>
  <c r="M1655" i="4" s="1"/>
  <c r="M1656" i="4" s="1"/>
  <c r="M1657" i="4" s="1"/>
  <c r="M1658" i="4" s="1"/>
  <c r="M1659" i="4" s="1"/>
  <c r="M1647" i="4"/>
  <c r="M1648" i="4" s="1"/>
  <c r="M1649" i="4" s="1"/>
  <c r="M1650" i="4" s="1"/>
  <c r="M1651" i="4" s="1"/>
  <c r="M1652" i="4" s="1"/>
  <c r="M1626" i="4"/>
  <c r="M1627" i="4" s="1"/>
  <c r="M1628" i="4" s="1"/>
  <c r="M1629" i="4" s="1"/>
  <c r="M1630" i="4" s="1"/>
  <c r="M1631" i="4" s="1"/>
  <c r="M1619" i="4"/>
  <c r="M1620" i="4" s="1"/>
  <c r="M1621" i="4" s="1"/>
  <c r="M1622" i="4" s="1"/>
  <c r="M1623" i="4" s="1"/>
  <c r="M1624" i="4" s="1"/>
  <c r="M1590" i="4"/>
  <c r="M1591" i="4" s="1"/>
  <c r="M1592" i="4" s="1"/>
  <c r="M1593" i="4" s="1"/>
  <c r="M1594" i="4" s="1"/>
  <c r="M1595" i="4" s="1"/>
  <c r="M1583" i="4"/>
  <c r="M1584" i="4" s="1"/>
  <c r="M1585" i="4" s="1"/>
  <c r="M1586" i="4" s="1"/>
  <c r="M1587" i="4" s="1"/>
  <c r="M1588" i="4" s="1"/>
  <c r="M1562" i="4"/>
  <c r="M1563" i="4" s="1"/>
  <c r="M1564" i="4" s="1"/>
  <c r="M1565" i="4" s="1"/>
  <c r="M1566" i="4" s="1"/>
  <c r="M1567" i="4" s="1"/>
  <c r="M1526" i="4"/>
  <c r="M1527" i="4" s="1"/>
  <c r="M1528" i="4" s="1"/>
  <c r="M1529" i="4" s="1"/>
  <c r="M1530" i="4" s="1"/>
  <c r="M1531" i="4" s="1"/>
  <c r="M1519" i="4"/>
  <c r="M1520" i="4" s="1"/>
  <c r="M1521" i="4" s="1"/>
  <c r="M1522" i="4" s="1"/>
  <c r="M1523" i="4" s="1"/>
  <c r="M1524" i="4" s="1"/>
  <c r="M1498" i="4"/>
  <c r="M1499" i="4" s="1"/>
  <c r="M1500" i="4" s="1"/>
  <c r="M1501" i="4" s="1"/>
  <c r="M1502" i="4" s="1"/>
  <c r="M1503" i="4" s="1"/>
  <c r="M1462" i="4"/>
  <c r="M1463" i="4" s="1"/>
  <c r="M1464" i="4" s="1"/>
  <c r="M1465" i="4" s="1"/>
  <c r="M1466" i="4" s="1"/>
  <c r="M1467" i="4" s="1"/>
  <c r="M1455" i="4"/>
  <c r="M1456" i="4" s="1"/>
  <c r="M1457" i="4" s="1"/>
  <c r="M1458" i="4" s="1"/>
  <c r="M1459" i="4" s="1"/>
  <c r="M1460" i="4" s="1"/>
  <c r="M1434" i="4"/>
  <c r="M1435" i="4" s="1"/>
  <c r="M1436" i="4" s="1"/>
  <c r="M1437" i="4" s="1"/>
  <c r="M1438" i="4" s="1"/>
  <c r="M1439" i="4" s="1"/>
  <c r="M1427" i="4"/>
  <c r="M1428" i="4" s="1"/>
  <c r="M1429" i="4" s="1"/>
  <c r="M1430" i="4" s="1"/>
  <c r="M1431" i="4" s="1"/>
  <c r="M1432" i="4" s="1"/>
  <c r="M1398" i="4"/>
  <c r="M1399" i="4" s="1"/>
  <c r="M1400" i="4" s="1"/>
  <c r="M1401" i="4" s="1"/>
  <c r="M1402" i="4" s="1"/>
  <c r="M1403" i="4" s="1"/>
  <c r="M1391" i="4"/>
  <c r="M1392" i="4" s="1"/>
  <c r="M1393" i="4" s="1"/>
  <c r="M1394" i="4" s="1"/>
  <c r="M1395" i="4" s="1"/>
  <c r="M1396" i="4" s="1"/>
  <c r="M1370" i="4"/>
  <c r="M1371" i="4" s="1"/>
  <c r="M1372" i="4" s="1"/>
  <c r="M1373" i="4" s="1"/>
  <c r="M1374" i="4" s="1"/>
  <c r="M1375" i="4" s="1"/>
  <c r="M1363" i="4"/>
  <c r="M1364" i="4" s="1"/>
  <c r="M1365" i="4" s="1"/>
  <c r="M1366" i="4" s="1"/>
  <c r="M1367" i="4" s="1"/>
  <c r="M1368" i="4" s="1"/>
  <c r="M1326" i="4"/>
  <c r="M1327" i="4" s="1"/>
  <c r="M1328" i="4" s="1"/>
  <c r="M1329" i="4" s="1"/>
  <c r="M1330" i="4" s="1"/>
  <c r="M1331" i="4" s="1"/>
  <c r="M1319" i="4"/>
  <c r="M1320" i="4" s="1"/>
  <c r="M1321" i="4" s="1"/>
  <c r="M1322" i="4" s="1"/>
  <c r="M1323" i="4" s="1"/>
  <c r="M1324" i="4" s="1"/>
  <c r="M1298" i="4"/>
  <c r="M1299" i="4" s="1"/>
  <c r="M1300" i="4" s="1"/>
  <c r="M1301" i="4" s="1"/>
  <c r="M1302" i="4" s="1"/>
  <c r="M1303" i="4" s="1"/>
  <c r="M1291" i="4"/>
  <c r="M1292" i="4" s="1"/>
  <c r="M1293" i="4" s="1"/>
  <c r="M1294" i="4" s="1"/>
  <c r="M1295" i="4" s="1"/>
  <c r="M1296" i="4" s="1"/>
  <c r="M1262" i="4"/>
  <c r="M1263" i="4" s="1"/>
  <c r="M1264" i="4" s="1"/>
  <c r="M1265" i="4" s="1"/>
  <c r="M1266" i="4" s="1"/>
  <c r="M1267" i="4" s="1"/>
  <c r="M1255" i="4"/>
  <c r="M1256" i="4" s="1"/>
  <c r="M1257" i="4" s="1"/>
  <c r="M1258" i="4" s="1"/>
  <c r="M1259" i="4" s="1"/>
  <c r="M1260" i="4" s="1"/>
  <c r="M1234" i="4"/>
  <c r="M1235" i="4" s="1"/>
  <c r="M1236" i="4" s="1"/>
  <c r="M1237" i="4" s="1"/>
  <c r="M1238" i="4" s="1"/>
  <c r="M1239" i="4" s="1"/>
  <c r="M1227" i="4"/>
  <c r="M1228" i="4" s="1"/>
  <c r="M1229" i="4" s="1"/>
  <c r="M1230" i="4" s="1"/>
  <c r="M1231" i="4" s="1"/>
  <c r="M1232" i="4" s="1"/>
  <c r="M1170" i="4"/>
  <c r="M1171" i="4" s="1"/>
  <c r="M1172" i="4" s="1"/>
  <c r="M1173" i="4" s="1"/>
  <c r="M1174" i="4" s="1"/>
  <c r="M1175" i="4" s="1"/>
  <c r="O2124" i="4"/>
  <c r="O2125" i="4" s="1"/>
  <c r="O2126" i="4" s="1"/>
  <c r="O2127" i="4" s="1"/>
  <c r="O2128" i="4" s="1"/>
  <c r="O2129" i="4" s="1"/>
  <c r="O2130" i="4" s="1"/>
  <c r="O2131" i="4" s="1"/>
  <c r="O2132" i="4" s="1"/>
  <c r="O2133" i="4" s="1"/>
  <c r="O2134" i="4" s="1"/>
  <c r="O2135" i="4" s="1"/>
  <c r="O2136" i="4" s="1"/>
  <c r="O2137" i="4" s="1"/>
  <c r="O2138" i="4" s="1"/>
  <c r="O2139" i="4" s="1"/>
  <c r="O2140" i="4" s="1"/>
  <c r="O2141" i="4" s="1"/>
  <c r="O2142" i="4" s="1"/>
  <c r="O2143" i="4" s="1"/>
  <c r="O2144" i="4" s="1"/>
  <c r="O2145" i="4" s="1"/>
  <c r="O2146" i="4" s="1"/>
  <c r="O2147" i="4" s="1"/>
  <c r="O2148" i="4" s="1"/>
  <c r="O2149" i="4" s="1"/>
  <c r="O2150" i="4" s="1"/>
  <c r="O2151" i="4" s="1"/>
  <c r="O2152" i="4" s="1"/>
  <c r="O2153" i="4" s="1"/>
  <c r="O2154" i="4" s="1"/>
  <c r="O2155" i="4" s="1"/>
  <c r="O2156" i="4" s="1"/>
  <c r="O2157" i="4" s="1"/>
  <c r="O2158" i="4" s="1"/>
  <c r="O2159" i="4" s="1"/>
  <c r="O2160" i="4" s="1"/>
  <c r="O2161" i="4" s="1"/>
  <c r="O2162" i="4" s="1"/>
  <c r="O2163" i="4" s="1"/>
  <c r="O2164" i="4" s="1"/>
  <c r="O2165" i="4" s="1"/>
  <c r="O2166" i="4" s="1"/>
  <c r="O2167" i="4" s="1"/>
  <c r="O2168" i="4" s="1"/>
  <c r="O2169" i="4" s="1"/>
  <c r="O2170" i="4" s="1"/>
  <c r="O2171" i="4" s="1"/>
  <c r="O2172" i="4" s="1"/>
  <c r="O2173" i="4" s="1"/>
  <c r="O2174" i="4" s="1"/>
  <c r="O2175" i="4" s="1"/>
  <c r="O2176" i="4" s="1"/>
  <c r="O2177" i="4" s="1"/>
  <c r="O2178" i="4" s="1"/>
  <c r="O2179" i="4" s="1"/>
  <c r="O1988" i="4"/>
  <c r="O1989" i="4" s="1"/>
  <c r="O1990" i="4" s="1"/>
  <c r="O1991" i="4" s="1"/>
  <c r="O1992" i="4" s="1"/>
  <c r="O1993" i="4" s="1"/>
  <c r="O1994" i="4" s="1"/>
  <c r="M1198" i="4"/>
  <c r="M1199" i="4" s="1"/>
  <c r="M1200" i="4" s="1"/>
  <c r="M1201" i="4" s="1"/>
  <c r="M1202" i="4" s="1"/>
  <c r="M1203" i="4" s="1"/>
  <c r="M1191" i="4"/>
  <c r="M1192" i="4" s="1"/>
  <c r="M1193" i="4" s="1"/>
  <c r="M1194" i="4" s="1"/>
  <c r="M1195" i="4" s="1"/>
  <c r="M1196" i="4" s="1"/>
  <c r="M1163" i="4"/>
  <c r="M1164" i="4" s="1"/>
  <c r="M1165" i="4" s="1"/>
  <c r="M1166" i="4" s="1"/>
  <c r="M1167" i="4" s="1"/>
  <c r="M1168" i="4" s="1"/>
  <c r="M1127" i="4"/>
  <c r="M1128" i="4" s="1"/>
  <c r="M1129" i="4" s="1"/>
  <c r="M1130" i="4" s="1"/>
  <c r="M1131" i="4" s="1"/>
  <c r="M1132" i="4" s="1"/>
  <c r="M1099" i="4"/>
  <c r="M1100" i="4" s="1"/>
  <c r="M1101" i="4" s="1"/>
  <c r="M1102" i="4" s="1"/>
  <c r="M1103" i="4" s="1"/>
  <c r="M1104" i="4" s="1"/>
  <c r="M1063" i="4"/>
  <c r="M1064" i="4" s="1"/>
  <c r="M1065" i="4" s="1"/>
  <c r="M1066" i="4" s="1"/>
  <c r="M1067" i="4" s="1"/>
  <c r="M1068" i="4" s="1"/>
  <c r="M1035" i="4"/>
  <c r="M1036" i="4" s="1"/>
  <c r="M1037" i="4" s="1"/>
  <c r="M1038" i="4" s="1"/>
  <c r="M1039" i="4" s="1"/>
  <c r="M1040" i="4" s="1"/>
  <c r="M999" i="4"/>
  <c r="M1000" i="4" s="1"/>
  <c r="M1001" i="4" s="1"/>
  <c r="M1002" i="4" s="1"/>
  <c r="M1003" i="4" s="1"/>
  <c r="M1004" i="4" s="1"/>
  <c r="M971" i="4"/>
  <c r="M972" i="4" s="1"/>
  <c r="M973" i="4" s="1"/>
  <c r="M974" i="4" s="1"/>
  <c r="M975" i="4" s="1"/>
  <c r="M976" i="4" s="1"/>
  <c r="M715" i="4"/>
  <c r="M716" i="4" s="1"/>
  <c r="M717" i="4" s="1"/>
  <c r="M718" i="4" s="1"/>
  <c r="M719" i="4" s="1"/>
  <c r="M720" i="4" s="1"/>
  <c r="M651" i="4"/>
  <c r="M652" i="4" s="1"/>
  <c r="M653" i="4" s="1"/>
  <c r="M654" i="4" s="1"/>
  <c r="M655" i="4" s="1"/>
  <c r="M656" i="4" s="1"/>
  <c r="M615" i="4"/>
  <c r="M616" i="4" s="1"/>
  <c r="M617" i="4" s="1"/>
  <c r="M618" i="4" s="1"/>
  <c r="M619" i="4" s="1"/>
  <c r="M620" i="4" s="1"/>
  <c r="M587" i="4"/>
  <c r="M588" i="4" s="1"/>
  <c r="M589" i="4" s="1"/>
  <c r="M590" i="4" s="1"/>
  <c r="M591" i="4" s="1"/>
  <c r="M592" i="4" s="1"/>
  <c r="M551" i="4"/>
  <c r="M552" i="4" s="1"/>
  <c r="M553" i="4" s="1"/>
  <c r="M554" i="4" s="1"/>
  <c r="M555" i="4" s="1"/>
  <c r="M556" i="4" s="1"/>
  <c r="M523" i="4"/>
  <c r="M524" i="4" s="1"/>
  <c r="M525" i="4" s="1"/>
  <c r="M526" i="4" s="1"/>
  <c r="M527" i="4" s="1"/>
  <c r="M528" i="4" s="1"/>
  <c r="M395" i="4"/>
  <c r="M396" i="4" s="1"/>
  <c r="M397" i="4" s="1"/>
  <c r="M398" i="4" s="1"/>
  <c r="M399" i="4" s="1"/>
  <c r="M400" i="4" s="1"/>
  <c r="M366" i="4"/>
  <c r="M367" i="4" s="1"/>
  <c r="M368" i="4" s="1"/>
  <c r="M369" i="4" s="1"/>
  <c r="M370" i="4" s="1"/>
  <c r="M371" i="4" s="1"/>
  <c r="M359" i="4"/>
  <c r="M360" i="4" s="1"/>
  <c r="M361" i="4" s="1"/>
  <c r="M362" i="4" s="1"/>
  <c r="M363" i="4" s="1"/>
  <c r="M364" i="4" s="1"/>
  <c r="M338" i="4"/>
  <c r="M339" i="4" s="1"/>
  <c r="M340" i="4" s="1"/>
  <c r="M341" i="4" s="1"/>
  <c r="M342" i="4" s="1"/>
  <c r="M343" i="4" s="1"/>
  <c r="M331" i="4"/>
  <c r="M332" i="4" s="1"/>
  <c r="M333" i="4" s="1"/>
  <c r="M334" i="4" s="1"/>
  <c r="M335" i="4" s="1"/>
  <c r="M336" i="4" s="1"/>
  <c r="M302" i="4"/>
  <c r="M303" i="4" s="1"/>
  <c r="M304" i="4" s="1"/>
  <c r="M305" i="4" s="1"/>
  <c r="M306" i="4" s="1"/>
  <c r="M307" i="4" s="1"/>
  <c r="M295" i="4"/>
  <c r="M296" i="4" s="1"/>
  <c r="M297" i="4" s="1"/>
  <c r="M298" i="4" s="1"/>
  <c r="M299" i="4" s="1"/>
  <c r="M300" i="4" s="1"/>
  <c r="M274" i="4"/>
  <c r="M275" i="4" s="1"/>
  <c r="M276" i="4" s="1"/>
  <c r="M277" i="4" s="1"/>
  <c r="M278" i="4" s="1"/>
  <c r="M279" i="4" s="1"/>
  <c r="M267" i="4"/>
  <c r="M268" i="4" s="1"/>
  <c r="M269" i="4" s="1"/>
  <c r="M270" i="4" s="1"/>
  <c r="M271" i="4" s="1"/>
  <c r="M272" i="4" s="1"/>
  <c r="M231" i="4"/>
  <c r="M232" i="4" s="1"/>
  <c r="M233" i="4" s="1"/>
  <c r="M234" i="4" s="1"/>
  <c r="M235" i="4" s="1"/>
  <c r="M236" i="4" s="1"/>
  <c r="M203" i="4"/>
  <c r="M204" i="4" s="1"/>
  <c r="M205" i="4" s="1"/>
  <c r="M206" i="4" s="1"/>
  <c r="M207" i="4" s="1"/>
  <c r="M208" i="4" s="1"/>
  <c r="M174" i="4"/>
  <c r="M175" i="4" s="1"/>
  <c r="M176" i="4" s="1"/>
  <c r="M177" i="4" s="1"/>
  <c r="M178" i="4" s="1"/>
  <c r="M179" i="4" s="1"/>
  <c r="M167" i="4"/>
  <c r="M168" i="4" s="1"/>
  <c r="M169" i="4" s="1"/>
  <c r="M170" i="4" s="1"/>
  <c r="M171" i="4" s="1"/>
  <c r="M172" i="4" s="1"/>
  <c r="M139" i="4"/>
  <c r="M140" i="4" s="1"/>
  <c r="M141" i="4" s="1"/>
  <c r="M142" i="4" s="1"/>
  <c r="M143" i="4" s="1"/>
  <c r="M144" i="4" s="1"/>
  <c r="M110" i="4"/>
  <c r="M111" i="4" s="1"/>
  <c r="M112" i="4" s="1"/>
  <c r="M113" i="4" s="1"/>
  <c r="M114" i="4" s="1"/>
  <c r="M115" i="4" s="1"/>
  <c r="M103" i="4"/>
  <c r="M104" i="4" s="1"/>
  <c r="M105" i="4" s="1"/>
  <c r="M106" i="4" s="1"/>
  <c r="M107" i="4" s="1"/>
  <c r="M108" i="4" s="1"/>
  <c r="M82" i="4"/>
  <c r="M83" i="4" s="1"/>
  <c r="M84" i="4" s="1"/>
  <c r="M85" i="4" s="1"/>
  <c r="M86" i="4" s="1"/>
  <c r="M87" i="4" s="1"/>
  <c r="M75" i="4"/>
  <c r="M76" i="4" s="1"/>
  <c r="M77" i="4" s="1"/>
  <c r="M78" i="4" s="1"/>
  <c r="M79" i="4" s="1"/>
  <c r="M80" i="4" s="1"/>
  <c r="M46" i="4"/>
  <c r="M47" i="4" s="1"/>
  <c r="M48" i="4" s="1"/>
  <c r="M49" i="4" s="1"/>
  <c r="M50" i="4" s="1"/>
  <c r="M51" i="4" s="1"/>
  <c r="M39" i="4"/>
  <c r="M40" i="4" s="1"/>
  <c r="M41" i="4" s="1"/>
  <c r="M42" i="4" s="1"/>
  <c r="M43" i="4" s="1"/>
  <c r="M44" i="4" s="1"/>
  <c r="M11" i="4"/>
  <c r="M12" i="4" s="1"/>
  <c r="M13" i="4" s="1"/>
  <c r="M14" i="4" s="1"/>
  <c r="M15" i="4" s="1"/>
  <c r="M16" i="4" s="1"/>
  <c r="O1412" i="4"/>
  <c r="O1413" i="4" s="1"/>
  <c r="O1348" i="4"/>
  <c r="O1349" i="4" s="1"/>
  <c r="O1350" i="4" s="1"/>
  <c r="O1351" i="4" s="1"/>
  <c r="O1352" i="4" s="1"/>
  <c r="O1353" i="4" s="1"/>
  <c r="O1354" i="4" s="1"/>
  <c r="O1355" i="4" s="1"/>
  <c r="O1356" i="4" s="1"/>
  <c r="O1357" i="4" s="1"/>
  <c r="O1358" i="4" s="1"/>
  <c r="O1359" i="4" s="1"/>
  <c r="O1360" i="4" s="1"/>
  <c r="O1361" i="4" s="1"/>
  <c r="O1362" i="4" s="1"/>
  <c r="O1363" i="4" s="1"/>
  <c r="O1364" i="4" s="1"/>
  <c r="O1365" i="4" s="1"/>
  <c r="O1366" i="4" s="1"/>
  <c r="O1367" i="4" s="1"/>
  <c r="O1368" i="4" s="1"/>
  <c r="O1369" i="4" s="1"/>
  <c r="O1370" i="4" s="1"/>
  <c r="O1371" i="4" s="1"/>
  <c r="O1372" i="4" s="1"/>
  <c r="O1373" i="4" s="1"/>
  <c r="O1374" i="4" s="1"/>
  <c r="O1375" i="4" s="1"/>
  <c r="O1376" i="4" s="1"/>
  <c r="O1377" i="4" s="1"/>
  <c r="O1378" i="4" s="1"/>
  <c r="O1379" i="4" s="1"/>
  <c r="O1380" i="4" s="1"/>
  <c r="O1381" i="4" s="1"/>
  <c r="O1382" i="4" s="1"/>
  <c r="O1383" i="4" s="1"/>
  <c r="O1384" i="4" s="1"/>
  <c r="O1385" i="4" s="1"/>
  <c r="O1386" i="4" s="1"/>
  <c r="O1387" i="4" s="1"/>
  <c r="O1388" i="4" s="1"/>
  <c r="O1389" i="4" s="1"/>
  <c r="O1390" i="4" s="1"/>
  <c r="O1391" i="4" s="1"/>
  <c r="O1392" i="4" s="1"/>
  <c r="O1393" i="4" s="1"/>
  <c r="O1394" i="4" s="1"/>
  <c r="O1395" i="4" s="1"/>
  <c r="O1396" i="4" s="1"/>
  <c r="O1397" i="4" s="1"/>
  <c r="O1398" i="4" s="1"/>
  <c r="O1399" i="4" s="1"/>
  <c r="O1400" i="4" s="1"/>
  <c r="O1401" i="4" s="1"/>
  <c r="O1402" i="4" s="1"/>
  <c r="O1403" i="4" s="1"/>
  <c r="O1404" i="4" s="1"/>
  <c r="O1405" i="4" s="1"/>
  <c r="O1406" i="4" s="1"/>
  <c r="O1407" i="4" s="1"/>
  <c r="O1408" i="4" s="1"/>
  <c r="O1409" i="4" s="1"/>
  <c r="O1410" i="4" s="1"/>
  <c r="O1340" i="4"/>
  <c r="O1341" i="4" s="1"/>
  <c r="O1342" i="4" s="1"/>
  <c r="O1343" i="4" s="1"/>
  <c r="O1344" i="4" s="1"/>
  <c r="O1345" i="4" s="1"/>
  <c r="O1346" i="4" s="1"/>
  <c r="O1276" i="4"/>
  <c r="O1277" i="4" s="1"/>
  <c r="O1278" i="4" s="1"/>
  <c r="O1279" i="4" s="1"/>
  <c r="O1280" i="4" s="1"/>
  <c r="O1281" i="4" s="1"/>
  <c r="O1282" i="4" s="1"/>
  <c r="O1283" i="4" s="1"/>
  <c r="O1284" i="4" s="1"/>
  <c r="O1285" i="4" s="1"/>
  <c r="O1286" i="4" s="1"/>
  <c r="O1287" i="4" s="1"/>
  <c r="O1288" i="4" s="1"/>
  <c r="O1289" i="4" s="1"/>
  <c r="O1290" i="4" s="1"/>
  <c r="O1291" i="4" s="1"/>
  <c r="O1292" i="4" s="1"/>
  <c r="O1293" i="4" s="1"/>
  <c r="O1294" i="4" s="1"/>
  <c r="O1295" i="4" s="1"/>
  <c r="O1296" i="4" s="1"/>
  <c r="O1297" i="4" s="1"/>
  <c r="O1298" i="4" s="1"/>
  <c r="O1299" i="4" s="1"/>
  <c r="O1300" i="4" s="1"/>
  <c r="O1301" i="4" s="1"/>
  <c r="O1302" i="4" s="1"/>
  <c r="O1303" i="4" s="1"/>
  <c r="O1304" i="4" s="1"/>
  <c r="O1305" i="4" s="1"/>
  <c r="O1306" i="4" s="1"/>
  <c r="O1307" i="4" s="1"/>
  <c r="O1308" i="4" s="1"/>
  <c r="O1309" i="4" s="1"/>
  <c r="O1310" i="4" s="1"/>
  <c r="O1311" i="4" s="1"/>
  <c r="O1312" i="4" s="1"/>
  <c r="O1313" i="4" s="1"/>
  <c r="O1314" i="4" s="1"/>
  <c r="O1315" i="4" s="1"/>
  <c r="O1316" i="4" s="1"/>
  <c r="O1317" i="4" s="1"/>
  <c r="O1318" i="4" s="1"/>
  <c r="O1319" i="4" s="1"/>
  <c r="O1320" i="4" s="1"/>
  <c r="O1321" i="4" s="1"/>
  <c r="O1322" i="4" s="1"/>
  <c r="O1323" i="4" s="1"/>
  <c r="O1324" i="4" s="1"/>
  <c r="O1325" i="4" s="1"/>
  <c r="O1326" i="4" s="1"/>
  <c r="O1327" i="4" s="1"/>
  <c r="O1328" i="4" s="1"/>
  <c r="O1329" i="4" s="1"/>
  <c r="O1330" i="4" s="1"/>
  <c r="O1331" i="4" s="1"/>
  <c r="O1332" i="4" s="1"/>
  <c r="O1333" i="4" s="1"/>
  <c r="O1334" i="4" s="1"/>
  <c r="O1335" i="4" s="1"/>
  <c r="O1336" i="4" s="1"/>
  <c r="O1337" i="4" s="1"/>
  <c r="O1338" i="4" s="1"/>
  <c r="M787" i="4"/>
  <c r="M788" i="4" s="1"/>
  <c r="M789" i="4" s="1"/>
  <c r="M790" i="4" s="1"/>
  <c r="M791" i="4" s="1"/>
  <c r="M687" i="4"/>
  <c r="M688" i="4" s="1"/>
  <c r="M689" i="4" s="1"/>
  <c r="M690" i="4" s="1"/>
  <c r="M691" i="4" s="1"/>
  <c r="O771" i="4"/>
  <c r="O772" i="4" s="1"/>
  <c r="O773" i="4" s="1"/>
  <c r="O774" i="4" s="1"/>
  <c r="O775" i="4" s="1"/>
  <c r="O776" i="4" s="1"/>
  <c r="O777" i="4" s="1"/>
  <c r="O778" i="4" s="1"/>
  <c r="O779" i="4" s="1"/>
  <c r="O780" i="4" s="1"/>
  <c r="O781" i="4" s="1"/>
  <c r="O782" i="4" s="1"/>
  <c r="O783" i="4" s="1"/>
  <c r="O784" i="4" s="1"/>
  <c r="O785" i="4" s="1"/>
  <c r="O786" i="4" s="1"/>
  <c r="O787" i="4" s="1"/>
  <c r="O788" i="4" s="1"/>
  <c r="O789" i="4" s="1"/>
  <c r="O790" i="4" s="1"/>
  <c r="O791" i="4" s="1"/>
  <c r="O792" i="4" s="1"/>
  <c r="O793" i="4" s="1"/>
  <c r="O794" i="4" s="1"/>
  <c r="O795" i="4" s="1"/>
  <c r="O796" i="4" s="1"/>
  <c r="O797" i="4" s="1"/>
  <c r="O798" i="4" s="1"/>
  <c r="O799" i="4" s="1"/>
  <c r="O800" i="4" s="1"/>
  <c r="O801" i="4" s="1"/>
  <c r="O802" i="4" s="1"/>
  <c r="O803" i="4" s="1"/>
  <c r="O804" i="4" s="1"/>
  <c r="O805" i="4" s="1"/>
  <c r="O806" i="4" s="1"/>
  <c r="O807" i="4" s="1"/>
  <c r="O808" i="4" s="1"/>
  <c r="O809" i="4" s="1"/>
  <c r="O810" i="4" s="1"/>
  <c r="O811" i="4" s="1"/>
  <c r="O812" i="4" s="1"/>
  <c r="O813" i="4" s="1"/>
  <c r="O814" i="4" s="1"/>
  <c r="O815" i="4" s="1"/>
  <c r="O816" i="4" s="1"/>
  <c r="O817" i="4" s="1"/>
  <c r="O818" i="4" s="1"/>
  <c r="O819" i="4" s="1"/>
  <c r="O820" i="4" s="1"/>
  <c r="O821" i="4" s="1"/>
  <c r="O822" i="4" s="1"/>
  <c r="O823" i="4" s="1"/>
  <c r="O824" i="4" s="1"/>
  <c r="O825" i="4" s="1"/>
  <c r="O826" i="4" s="1"/>
  <c r="O827" i="4" s="1"/>
  <c r="O828" i="4" s="1"/>
  <c r="O829" i="4" s="1"/>
  <c r="O830" i="4" s="1"/>
  <c r="O831" i="4" s="1"/>
  <c r="O832" i="4" s="1"/>
  <c r="O833" i="4" s="1"/>
  <c r="O707" i="4"/>
  <c r="O708" i="4" s="1"/>
  <c r="O709" i="4" s="1"/>
  <c r="O710" i="4" s="1"/>
  <c r="O711" i="4" s="1"/>
  <c r="O712" i="4" s="1"/>
  <c r="O713" i="4" s="1"/>
  <c r="O714" i="4" s="1"/>
  <c r="O715" i="4" s="1"/>
  <c r="O716" i="4" s="1"/>
  <c r="O717" i="4" s="1"/>
  <c r="O718" i="4" s="1"/>
  <c r="O719" i="4" s="1"/>
  <c r="O720" i="4" s="1"/>
  <c r="O721" i="4" s="1"/>
  <c r="O722" i="4" s="1"/>
  <c r="O723" i="4" s="1"/>
  <c r="O724" i="4" s="1"/>
  <c r="O725" i="4" s="1"/>
  <c r="O726" i="4" s="1"/>
  <c r="O727" i="4" s="1"/>
  <c r="O728" i="4" s="1"/>
  <c r="O729" i="4" s="1"/>
  <c r="O730" i="4" s="1"/>
  <c r="O731" i="4" s="1"/>
  <c r="O732" i="4" s="1"/>
  <c r="O733" i="4" s="1"/>
  <c r="O734" i="4" s="1"/>
  <c r="O735" i="4" s="1"/>
  <c r="O736" i="4" s="1"/>
  <c r="O737" i="4" s="1"/>
  <c r="O738" i="4" s="1"/>
  <c r="O739" i="4" s="1"/>
  <c r="O740" i="4" s="1"/>
  <c r="O741" i="4" s="1"/>
  <c r="O742" i="4" s="1"/>
  <c r="O743" i="4" s="1"/>
  <c r="O744" i="4" s="1"/>
  <c r="O745" i="4" s="1"/>
  <c r="O746" i="4" s="1"/>
  <c r="O747" i="4" s="1"/>
  <c r="O748" i="4" s="1"/>
  <c r="O749" i="4" s="1"/>
  <c r="O750" i="4" s="1"/>
  <c r="O751" i="4" s="1"/>
  <c r="O752" i="4" s="1"/>
  <c r="O753" i="4" s="1"/>
  <c r="O754" i="4" s="1"/>
  <c r="O755" i="4" s="1"/>
  <c r="O756" i="4" s="1"/>
  <c r="O757" i="4" s="1"/>
  <c r="O758" i="4" s="1"/>
  <c r="O759" i="4" s="1"/>
  <c r="O760" i="4" s="1"/>
  <c r="O761" i="4" s="1"/>
  <c r="O762" i="4" s="1"/>
  <c r="O763" i="4" s="1"/>
  <c r="O764" i="4" s="1"/>
  <c r="O765" i="4" s="1"/>
  <c r="O766" i="4" s="1"/>
  <c r="O767" i="4" s="1"/>
  <c r="O768" i="4" s="1"/>
  <c r="O769" i="4" s="1"/>
  <c r="O643" i="4"/>
  <c r="O644" i="4" s="1"/>
  <c r="O645" i="4" s="1"/>
  <c r="O646" i="4" s="1"/>
  <c r="O647" i="4" s="1"/>
  <c r="O648" i="4" s="1"/>
  <c r="O649" i="4" s="1"/>
  <c r="O650" i="4" s="1"/>
  <c r="O651" i="4" s="1"/>
  <c r="O652" i="4" s="1"/>
  <c r="O653" i="4" s="1"/>
  <c r="O654" i="4" s="1"/>
  <c r="O655" i="4" s="1"/>
  <c r="O656" i="4" s="1"/>
  <c r="O657" i="4" s="1"/>
  <c r="O658" i="4" s="1"/>
  <c r="O659" i="4" s="1"/>
  <c r="O660" i="4" s="1"/>
  <c r="O661" i="4" s="1"/>
  <c r="O662" i="4" s="1"/>
  <c r="O663" i="4" s="1"/>
  <c r="O664" i="4" s="1"/>
  <c r="O665" i="4" s="1"/>
  <c r="O666" i="4" s="1"/>
  <c r="O667" i="4" s="1"/>
  <c r="O668" i="4" s="1"/>
  <c r="O669" i="4" s="1"/>
  <c r="O670" i="4" s="1"/>
  <c r="O671" i="4" s="1"/>
  <c r="O672" i="4" s="1"/>
  <c r="O673" i="4" s="1"/>
  <c r="O674" i="4" s="1"/>
  <c r="O675" i="4" s="1"/>
  <c r="O676" i="4" s="1"/>
  <c r="O677" i="4" s="1"/>
  <c r="O678" i="4" s="1"/>
  <c r="O679" i="4" s="1"/>
  <c r="O680" i="4" s="1"/>
  <c r="O681" i="4" s="1"/>
  <c r="O682" i="4" s="1"/>
  <c r="O683" i="4" s="1"/>
  <c r="O684" i="4" s="1"/>
  <c r="O685" i="4" s="1"/>
  <c r="O686" i="4" s="1"/>
  <c r="O687" i="4" s="1"/>
  <c r="O688" i="4" s="1"/>
  <c r="O689" i="4" s="1"/>
  <c r="O690" i="4" s="1"/>
  <c r="O691" i="4" s="1"/>
  <c r="O692" i="4" s="1"/>
  <c r="O693" i="4" s="1"/>
  <c r="O694" i="4" s="1"/>
  <c r="O695" i="4" s="1"/>
  <c r="O696" i="4" s="1"/>
  <c r="O697" i="4" s="1"/>
  <c r="O698" i="4" s="1"/>
  <c r="O699" i="4" s="1"/>
  <c r="O700" i="4" s="1"/>
  <c r="O701" i="4" s="1"/>
  <c r="O702" i="4" s="1"/>
  <c r="O703" i="4" s="1"/>
  <c r="O704" i="4" s="1"/>
  <c r="O705" i="4" s="1"/>
  <c r="O579" i="4"/>
  <c r="O580" i="4" s="1"/>
  <c r="O581" i="4" s="1"/>
  <c r="O582" i="4" s="1"/>
  <c r="O583" i="4" s="1"/>
  <c r="O584" i="4" s="1"/>
  <c r="O585" i="4" s="1"/>
  <c r="O586" i="4" s="1"/>
  <c r="O587" i="4" s="1"/>
  <c r="O588" i="4" s="1"/>
  <c r="O589" i="4" s="1"/>
  <c r="O590" i="4" s="1"/>
  <c r="O591" i="4" s="1"/>
  <c r="O592" i="4" s="1"/>
  <c r="O593" i="4" s="1"/>
  <c r="O594" i="4" s="1"/>
  <c r="O595" i="4" s="1"/>
  <c r="O596" i="4" s="1"/>
  <c r="O597" i="4" s="1"/>
  <c r="O598" i="4" s="1"/>
  <c r="O599" i="4" s="1"/>
  <c r="O600" i="4" s="1"/>
  <c r="O601" i="4" s="1"/>
  <c r="O602" i="4" s="1"/>
  <c r="O603" i="4" s="1"/>
  <c r="O604" i="4" s="1"/>
  <c r="O605" i="4" s="1"/>
  <c r="O606" i="4" s="1"/>
  <c r="O607" i="4" s="1"/>
  <c r="O608" i="4" s="1"/>
  <c r="O609" i="4" s="1"/>
  <c r="O610" i="4" s="1"/>
  <c r="O611" i="4" s="1"/>
  <c r="O612" i="4" s="1"/>
  <c r="O613" i="4" s="1"/>
  <c r="O614" i="4" s="1"/>
  <c r="O615" i="4" s="1"/>
  <c r="O616" i="4" s="1"/>
  <c r="O617" i="4" s="1"/>
  <c r="O618" i="4" s="1"/>
  <c r="O619" i="4" s="1"/>
  <c r="O620" i="4" s="1"/>
  <c r="O621" i="4" s="1"/>
  <c r="O622" i="4" s="1"/>
  <c r="O623" i="4" s="1"/>
  <c r="O624" i="4" s="1"/>
  <c r="O625" i="4" s="1"/>
  <c r="O626" i="4" s="1"/>
  <c r="O627" i="4" s="1"/>
  <c r="O628" i="4" s="1"/>
  <c r="O629" i="4" s="1"/>
  <c r="O630" i="4" s="1"/>
  <c r="O631" i="4" s="1"/>
  <c r="O632" i="4" s="1"/>
  <c r="O633" i="4" s="1"/>
  <c r="O634" i="4" s="1"/>
  <c r="O635" i="4" s="1"/>
  <c r="O636" i="4" s="1"/>
  <c r="O637" i="4" s="1"/>
  <c r="O638" i="4" s="1"/>
  <c r="O639" i="4" s="1"/>
  <c r="O640" i="4" s="1"/>
  <c r="O641" i="4" s="1"/>
  <c r="O515" i="4"/>
  <c r="O516" i="4" s="1"/>
  <c r="O517" i="4" s="1"/>
  <c r="O518" i="4" s="1"/>
  <c r="O519" i="4" s="1"/>
  <c r="O520" i="4" s="1"/>
  <c r="O521" i="4" s="1"/>
  <c r="O522" i="4" s="1"/>
  <c r="O523" i="4" s="1"/>
  <c r="O524" i="4" s="1"/>
  <c r="O525" i="4" s="1"/>
  <c r="O526" i="4" s="1"/>
  <c r="O527" i="4" s="1"/>
  <c r="O528" i="4" s="1"/>
  <c r="O529" i="4" s="1"/>
  <c r="O530" i="4" s="1"/>
  <c r="O531" i="4" s="1"/>
  <c r="O532" i="4" s="1"/>
  <c r="O533" i="4" s="1"/>
  <c r="O534" i="4" s="1"/>
  <c r="O535" i="4" s="1"/>
  <c r="O536" i="4" s="1"/>
  <c r="O537" i="4" s="1"/>
  <c r="O538" i="4" s="1"/>
  <c r="O539" i="4" s="1"/>
  <c r="O540" i="4" s="1"/>
  <c r="O541" i="4" s="1"/>
  <c r="O542" i="4" s="1"/>
  <c r="O543" i="4" s="1"/>
  <c r="O544" i="4" s="1"/>
  <c r="O545" i="4" s="1"/>
  <c r="O546" i="4" s="1"/>
  <c r="O547" i="4" s="1"/>
  <c r="O548" i="4" s="1"/>
  <c r="O549" i="4" s="1"/>
  <c r="O550" i="4" s="1"/>
  <c r="O551" i="4" s="1"/>
  <c r="O552" i="4" s="1"/>
  <c r="O553" i="4" s="1"/>
  <c r="O554" i="4" s="1"/>
  <c r="O555" i="4" s="1"/>
  <c r="O556" i="4" s="1"/>
  <c r="O557" i="4" s="1"/>
  <c r="O558" i="4" s="1"/>
  <c r="O559" i="4" s="1"/>
  <c r="O560" i="4" s="1"/>
  <c r="O561" i="4" s="1"/>
  <c r="O562" i="4" s="1"/>
  <c r="O563" i="4" s="1"/>
  <c r="O564" i="4" s="1"/>
  <c r="O565" i="4" s="1"/>
  <c r="O566" i="4" s="1"/>
  <c r="O567" i="4" s="1"/>
  <c r="O568" i="4" s="1"/>
  <c r="O569" i="4" s="1"/>
  <c r="O570" i="4" s="1"/>
  <c r="O571" i="4" s="1"/>
  <c r="O572" i="4" s="1"/>
  <c r="O573" i="4" s="1"/>
  <c r="O574" i="4" s="1"/>
  <c r="O575" i="4" s="1"/>
  <c r="O576" i="4" s="1"/>
  <c r="O577" i="4" s="1"/>
  <c r="O451" i="4"/>
  <c r="O452" i="4" s="1"/>
  <c r="O453" i="4" s="1"/>
  <c r="O454" i="4" s="1"/>
  <c r="O455" i="4" s="1"/>
  <c r="O456" i="4" s="1"/>
  <c r="O457" i="4" s="1"/>
  <c r="O458" i="4" s="1"/>
  <c r="O459" i="4" s="1"/>
  <c r="O460" i="4" s="1"/>
  <c r="O461" i="4" s="1"/>
  <c r="O462" i="4" s="1"/>
  <c r="O463" i="4" s="1"/>
  <c r="O464" i="4" s="1"/>
  <c r="O465" i="4" s="1"/>
  <c r="O466" i="4" s="1"/>
  <c r="O467" i="4" s="1"/>
  <c r="O468" i="4" s="1"/>
  <c r="O469" i="4" s="1"/>
  <c r="O470" i="4" s="1"/>
  <c r="O471" i="4" s="1"/>
  <c r="O472" i="4" s="1"/>
  <c r="O473" i="4" s="1"/>
  <c r="O474" i="4" s="1"/>
  <c r="O475" i="4" s="1"/>
  <c r="O476" i="4" s="1"/>
  <c r="O477" i="4" s="1"/>
  <c r="O478" i="4" s="1"/>
  <c r="O479" i="4" s="1"/>
  <c r="O480" i="4" s="1"/>
  <c r="O481" i="4" s="1"/>
  <c r="O482" i="4" s="1"/>
  <c r="O483" i="4" s="1"/>
  <c r="O484" i="4" s="1"/>
  <c r="O485" i="4" s="1"/>
  <c r="O486" i="4" s="1"/>
  <c r="O487" i="4" s="1"/>
  <c r="O488" i="4" s="1"/>
  <c r="O489" i="4" s="1"/>
  <c r="O490" i="4" s="1"/>
  <c r="O491" i="4" s="1"/>
  <c r="O492" i="4" s="1"/>
  <c r="O493" i="4" s="1"/>
  <c r="O494" i="4" s="1"/>
  <c r="O495" i="4" s="1"/>
  <c r="O496" i="4" s="1"/>
  <c r="O497" i="4" s="1"/>
  <c r="O498" i="4" s="1"/>
  <c r="O499" i="4" s="1"/>
  <c r="O500" i="4" s="1"/>
  <c r="O501" i="4" s="1"/>
  <c r="O502" i="4" s="1"/>
  <c r="O503" i="4" s="1"/>
  <c r="O504" i="4" s="1"/>
  <c r="O505" i="4" s="1"/>
  <c r="O506" i="4" s="1"/>
  <c r="O507" i="4" s="1"/>
  <c r="O508" i="4" s="1"/>
  <c r="O509" i="4" s="1"/>
  <c r="O510" i="4" s="1"/>
  <c r="O511" i="4" s="1"/>
  <c r="O512" i="4" s="1"/>
  <c r="O513" i="4" s="1"/>
  <c r="O387" i="4"/>
  <c r="O388" i="4" s="1"/>
  <c r="O389" i="4" s="1"/>
  <c r="O390" i="4" s="1"/>
  <c r="O391" i="4" s="1"/>
  <c r="O392" i="4" s="1"/>
  <c r="O393" i="4" s="1"/>
  <c r="O394" i="4" s="1"/>
  <c r="O395" i="4" s="1"/>
  <c r="O396" i="4" s="1"/>
  <c r="O397" i="4" s="1"/>
  <c r="O398" i="4" s="1"/>
  <c r="O399" i="4" s="1"/>
  <c r="O400" i="4" s="1"/>
  <c r="O401" i="4" s="1"/>
  <c r="O402" i="4" s="1"/>
  <c r="O403" i="4" s="1"/>
  <c r="O404" i="4" s="1"/>
  <c r="O405" i="4" s="1"/>
  <c r="O406" i="4" s="1"/>
  <c r="O407" i="4" s="1"/>
  <c r="O408" i="4" s="1"/>
  <c r="O409" i="4" s="1"/>
  <c r="O410" i="4" s="1"/>
  <c r="O411" i="4" s="1"/>
  <c r="O412" i="4" s="1"/>
  <c r="O413" i="4" s="1"/>
  <c r="O414" i="4" s="1"/>
  <c r="O415" i="4" s="1"/>
  <c r="O416" i="4" s="1"/>
  <c r="O417" i="4" s="1"/>
  <c r="O418" i="4" s="1"/>
  <c r="O419" i="4" s="1"/>
  <c r="O420" i="4" s="1"/>
  <c r="O421" i="4" s="1"/>
  <c r="O422" i="4" s="1"/>
  <c r="O423" i="4" s="1"/>
  <c r="O424" i="4" s="1"/>
  <c r="O425" i="4" s="1"/>
  <c r="O426" i="4" s="1"/>
  <c r="O427" i="4" s="1"/>
  <c r="O428" i="4" s="1"/>
  <c r="O429" i="4" s="1"/>
  <c r="O430" i="4" s="1"/>
  <c r="O431" i="4" s="1"/>
  <c r="O432" i="4" s="1"/>
  <c r="O433" i="4" s="1"/>
  <c r="O434" i="4" s="1"/>
  <c r="O435" i="4" s="1"/>
  <c r="O436" i="4" s="1"/>
  <c r="O437" i="4" s="1"/>
  <c r="O438" i="4" s="1"/>
  <c r="O439" i="4" s="1"/>
  <c r="O440" i="4" s="1"/>
  <c r="O441" i="4" s="1"/>
  <c r="O442" i="4" s="1"/>
  <c r="O443" i="4" s="1"/>
  <c r="O444" i="4" s="1"/>
  <c r="O445" i="4" s="1"/>
  <c r="O446" i="4" s="1"/>
  <c r="O447" i="4" s="1"/>
  <c r="O448" i="4" s="1"/>
  <c r="O449" i="4" s="1"/>
  <c r="M1092" i="4"/>
  <c r="M1093" i="4" s="1"/>
  <c r="M1094" i="4" s="1"/>
  <c r="M1095" i="4" s="1"/>
  <c r="M1096" i="4" s="1"/>
  <c r="M1097" i="4" s="1"/>
  <c r="M1084" i="4"/>
  <c r="M1085" i="4" s="1"/>
  <c r="M1086" i="4" s="1"/>
  <c r="M1087" i="4" s="1"/>
  <c r="M1088" i="4" s="1"/>
  <c r="M1089" i="4" s="1"/>
  <c r="M1056" i="4"/>
  <c r="M1057" i="4" s="1"/>
  <c r="M1058" i="4" s="1"/>
  <c r="M1059" i="4" s="1"/>
  <c r="M1060" i="4" s="1"/>
  <c r="M1061" i="4" s="1"/>
  <c r="M1049" i="4"/>
  <c r="M1050" i="4" s="1"/>
  <c r="M1051" i="4" s="1"/>
  <c r="M1052" i="4" s="1"/>
  <c r="M1053" i="4" s="1"/>
  <c r="M1054" i="4" s="1"/>
  <c r="M1028" i="4"/>
  <c r="M1029" i="4" s="1"/>
  <c r="M1030" i="4" s="1"/>
  <c r="M1031" i="4" s="1"/>
  <c r="M1032" i="4" s="1"/>
  <c r="M1033" i="4" s="1"/>
  <c r="M1020" i="4"/>
  <c r="M1021" i="4" s="1"/>
  <c r="M1022" i="4" s="1"/>
  <c r="M1023" i="4" s="1"/>
  <c r="M1024" i="4" s="1"/>
  <c r="M1025" i="4" s="1"/>
  <c r="M1013" i="4"/>
  <c r="M1014" i="4" s="1"/>
  <c r="M1015" i="4" s="1"/>
  <c r="M1016" i="4" s="1"/>
  <c r="M1017" i="4" s="1"/>
  <c r="M1018" i="4" s="1"/>
  <c r="M992" i="4"/>
  <c r="M993" i="4" s="1"/>
  <c r="M994" i="4" s="1"/>
  <c r="M995" i="4" s="1"/>
  <c r="M996" i="4" s="1"/>
  <c r="M997" i="4" s="1"/>
  <c r="M985" i="4"/>
  <c r="M986" i="4" s="1"/>
  <c r="M987" i="4" s="1"/>
  <c r="M988" i="4" s="1"/>
  <c r="M989" i="4" s="1"/>
  <c r="M990" i="4" s="1"/>
  <c r="M964" i="4"/>
  <c r="M965" i="4" s="1"/>
  <c r="M966" i="4" s="1"/>
  <c r="M967" i="4" s="1"/>
  <c r="M968" i="4" s="1"/>
  <c r="M969" i="4" s="1"/>
  <c r="M956" i="4"/>
  <c r="M957" i="4" s="1"/>
  <c r="M958" i="4" s="1"/>
  <c r="M959" i="4" s="1"/>
  <c r="M960" i="4" s="1"/>
  <c r="M961" i="4" s="1"/>
  <c r="M949" i="4"/>
  <c r="M950" i="4" s="1"/>
  <c r="M951" i="4" s="1"/>
  <c r="M952" i="4" s="1"/>
  <c r="M953" i="4" s="1"/>
  <c r="M954" i="4" s="1"/>
  <c r="M936" i="4"/>
  <c r="M937" i="4" s="1"/>
  <c r="M938" i="4" s="1"/>
  <c r="M939" i="4" s="1"/>
  <c r="M940" i="4" s="1"/>
  <c r="M928" i="4"/>
  <c r="M929" i="4" s="1"/>
  <c r="M930" i="4" s="1"/>
  <c r="M931" i="4" s="1"/>
  <c r="M932" i="4" s="1"/>
  <c r="M933" i="4" s="1"/>
  <c r="M921" i="4"/>
  <c r="M922" i="4" s="1"/>
  <c r="M923" i="4" s="1"/>
  <c r="M924" i="4" s="1"/>
  <c r="M925" i="4" s="1"/>
  <c r="M926" i="4" s="1"/>
  <c r="M900" i="4"/>
  <c r="M901" i="4" s="1"/>
  <c r="M902" i="4" s="1"/>
  <c r="M903" i="4" s="1"/>
  <c r="M904" i="4" s="1"/>
  <c r="M905" i="4" s="1"/>
  <c r="M892" i="4"/>
  <c r="M893" i="4" s="1"/>
  <c r="M894" i="4" s="1"/>
  <c r="M895" i="4" s="1"/>
  <c r="M896" i="4" s="1"/>
  <c r="M897" i="4" s="1"/>
  <c r="M885" i="4"/>
  <c r="M886" i="4" s="1"/>
  <c r="M887" i="4" s="1"/>
  <c r="M888" i="4" s="1"/>
  <c r="M889" i="4" s="1"/>
  <c r="M890" i="4" s="1"/>
  <c r="M864" i="4"/>
  <c r="M865" i="4" s="1"/>
  <c r="M866" i="4" s="1"/>
  <c r="M867" i="4" s="1"/>
  <c r="M868" i="4" s="1"/>
  <c r="M869" i="4" s="1"/>
  <c r="M857" i="4"/>
  <c r="M858" i="4" s="1"/>
  <c r="M859" i="4" s="1"/>
  <c r="M860" i="4" s="1"/>
  <c r="M861" i="4" s="1"/>
  <c r="M862" i="4" s="1"/>
  <c r="M836" i="4"/>
  <c r="M837" i="4" s="1"/>
  <c r="M838" i="4" s="1"/>
  <c r="M839" i="4" s="1"/>
  <c r="M840" i="4" s="1"/>
  <c r="M841" i="4" s="1"/>
  <c r="M828" i="4"/>
  <c r="M829" i="4" s="1"/>
  <c r="M830" i="4" s="1"/>
  <c r="M831" i="4" s="1"/>
  <c r="M832" i="4" s="1"/>
  <c r="M833" i="4" s="1"/>
  <c r="M821" i="4"/>
  <c r="M822" i="4" s="1"/>
  <c r="M823" i="4" s="1"/>
  <c r="M824" i="4" s="1"/>
  <c r="M825" i="4" s="1"/>
  <c r="M826" i="4" s="1"/>
  <c r="M808" i="4"/>
  <c r="M809" i="4" s="1"/>
  <c r="M810" i="4" s="1"/>
  <c r="M811" i="4" s="1"/>
  <c r="M812" i="4" s="1"/>
  <c r="M800" i="4"/>
  <c r="M801" i="4" s="1"/>
  <c r="M802" i="4" s="1"/>
  <c r="M803" i="4" s="1"/>
  <c r="M804" i="4" s="1"/>
  <c r="M805" i="4" s="1"/>
  <c r="M793" i="4"/>
  <c r="M794" i="4" s="1"/>
  <c r="M795" i="4" s="1"/>
  <c r="M796" i="4" s="1"/>
  <c r="M797" i="4" s="1"/>
  <c r="M798" i="4" s="1"/>
  <c r="M772" i="4"/>
  <c r="M773" i="4" s="1"/>
  <c r="M774" i="4" s="1"/>
  <c r="M775" i="4" s="1"/>
  <c r="M776" i="4" s="1"/>
  <c r="M777" i="4" s="1"/>
  <c r="M764" i="4"/>
  <c r="M765" i="4" s="1"/>
  <c r="M766" i="4" s="1"/>
  <c r="M767" i="4" s="1"/>
  <c r="M768" i="4" s="1"/>
  <c r="M769" i="4" s="1"/>
  <c r="M757" i="4"/>
  <c r="M758" i="4" s="1"/>
  <c r="M759" i="4" s="1"/>
  <c r="M760" i="4" s="1"/>
  <c r="M761" i="4" s="1"/>
  <c r="M762" i="4" s="1"/>
  <c r="M736" i="4"/>
  <c r="M737" i="4" s="1"/>
  <c r="M738" i="4" s="1"/>
  <c r="M739" i="4" s="1"/>
  <c r="M740" i="4" s="1"/>
  <c r="M741" i="4" s="1"/>
  <c r="M729" i="4"/>
  <c r="M730" i="4" s="1"/>
  <c r="M731" i="4" s="1"/>
  <c r="M732" i="4" s="1"/>
  <c r="M733" i="4" s="1"/>
  <c r="M734" i="4" s="1"/>
  <c r="M708" i="4"/>
  <c r="M709" i="4" s="1"/>
  <c r="M710" i="4" s="1"/>
  <c r="M711" i="4" s="1"/>
  <c r="M712" i="4" s="1"/>
  <c r="M713" i="4" s="1"/>
  <c r="M700" i="4"/>
  <c r="M701" i="4" s="1"/>
  <c r="M702" i="4" s="1"/>
  <c r="M703" i="4" s="1"/>
  <c r="M704" i="4" s="1"/>
  <c r="M705" i="4" s="1"/>
  <c r="M672" i="4"/>
  <c r="M673" i="4" s="1"/>
  <c r="M674" i="4" s="1"/>
  <c r="M675" i="4" s="1"/>
  <c r="M676" i="4" s="1"/>
  <c r="M677" i="4" s="1"/>
  <c r="M644" i="4"/>
  <c r="M645" i="4" s="1"/>
  <c r="M646" i="4" s="1"/>
  <c r="M647" i="4" s="1"/>
  <c r="M648" i="4" s="1"/>
  <c r="M649" i="4" s="1"/>
  <c r="M636" i="4"/>
  <c r="M637" i="4" s="1"/>
  <c r="M638" i="4" s="1"/>
  <c r="M639" i="4" s="1"/>
  <c r="M640" i="4" s="1"/>
  <c r="M641" i="4" s="1"/>
  <c r="M608" i="4"/>
  <c r="M609" i="4" s="1"/>
  <c r="M610" i="4" s="1"/>
  <c r="M611" i="4" s="1"/>
  <c r="M612" i="4" s="1"/>
  <c r="M613" i="4" s="1"/>
  <c r="M580" i="4"/>
  <c r="M581" i="4" s="1"/>
  <c r="M582" i="4" s="1"/>
  <c r="M583" i="4" s="1"/>
  <c r="M584" i="4" s="1"/>
  <c r="M585" i="4" s="1"/>
  <c r="M572" i="4"/>
  <c r="M573" i="4" s="1"/>
  <c r="M574" i="4" s="1"/>
  <c r="M575" i="4" s="1"/>
  <c r="M576" i="4" s="1"/>
  <c r="M577" i="4" s="1"/>
  <c r="M544" i="4"/>
  <c r="M545" i="4" s="1"/>
  <c r="M546" i="4" s="1"/>
  <c r="M547" i="4" s="1"/>
  <c r="M548" i="4" s="1"/>
  <c r="M549" i="4" s="1"/>
  <c r="M516" i="4"/>
  <c r="M517" i="4" s="1"/>
  <c r="M518" i="4" s="1"/>
  <c r="M519" i="4" s="1"/>
  <c r="M520" i="4" s="1"/>
  <c r="M521" i="4" s="1"/>
  <c r="M508" i="4"/>
  <c r="M509" i="4" s="1"/>
  <c r="M510" i="4" s="1"/>
  <c r="M511" i="4" s="1"/>
  <c r="M512" i="4" s="1"/>
  <c r="M513" i="4" s="1"/>
  <c r="M488" i="4"/>
  <c r="M489" i="4" s="1"/>
  <c r="M490" i="4" s="1"/>
  <c r="M491" i="4" s="1"/>
  <c r="M492" i="4" s="1"/>
  <c r="M480" i="4"/>
  <c r="M481" i="4" s="1"/>
  <c r="M482" i="4" s="1"/>
  <c r="M483" i="4" s="1"/>
  <c r="M484" i="4" s="1"/>
  <c r="M485" i="4" s="1"/>
  <c r="M460" i="4"/>
  <c r="M461" i="4" s="1"/>
  <c r="M462" i="4" s="1"/>
  <c r="M463" i="4" s="1"/>
  <c r="M464" i="4" s="1"/>
  <c r="M452" i="4"/>
  <c r="M453" i="4" s="1"/>
  <c r="M454" i="4" s="1"/>
  <c r="M455" i="4" s="1"/>
  <c r="M456" i="4" s="1"/>
  <c r="M457" i="4" s="1"/>
  <c r="M444" i="4"/>
  <c r="M445" i="4" s="1"/>
  <c r="M446" i="4" s="1"/>
  <c r="M447" i="4" s="1"/>
  <c r="M448" i="4" s="1"/>
  <c r="M449" i="4" s="1"/>
  <c r="M416" i="4"/>
  <c r="M417" i="4" s="1"/>
  <c r="M418" i="4" s="1"/>
  <c r="M419" i="4" s="1"/>
  <c r="M420" i="4" s="1"/>
  <c r="M421" i="4" s="1"/>
  <c r="M388" i="4"/>
  <c r="M389" i="4" s="1"/>
  <c r="M390" i="4" s="1"/>
  <c r="M391" i="4" s="1"/>
  <c r="M392" i="4" s="1"/>
  <c r="M393" i="4" s="1"/>
  <c r="M380" i="4"/>
  <c r="M381" i="4" s="1"/>
  <c r="M382" i="4" s="1"/>
  <c r="M383" i="4" s="1"/>
  <c r="M384" i="4" s="1"/>
  <c r="M385" i="4" s="1"/>
  <c r="M373" i="4"/>
  <c r="M374" i="4" s="1"/>
  <c r="M375" i="4" s="1"/>
  <c r="M376" i="4" s="1"/>
  <c r="M377" i="4" s="1"/>
  <c r="M378" i="4" s="1"/>
  <c r="M352" i="4"/>
  <c r="M353" i="4" s="1"/>
  <c r="M354" i="4" s="1"/>
  <c r="M355" i="4" s="1"/>
  <c r="M356" i="4" s="1"/>
  <c r="M357" i="4" s="1"/>
  <c r="M345" i="4"/>
  <c r="M346" i="4" s="1"/>
  <c r="M347" i="4" s="1"/>
  <c r="M348" i="4" s="1"/>
  <c r="M349" i="4" s="1"/>
  <c r="M350" i="4" s="1"/>
  <c r="M324" i="4"/>
  <c r="M325" i="4" s="1"/>
  <c r="M326" i="4" s="1"/>
  <c r="M327" i="4" s="1"/>
  <c r="M328" i="4" s="1"/>
  <c r="M329" i="4" s="1"/>
  <c r="M316" i="4"/>
  <c r="M317" i="4" s="1"/>
  <c r="M318" i="4" s="1"/>
  <c r="M319" i="4" s="1"/>
  <c r="M320" i="4" s="1"/>
  <c r="M321" i="4" s="1"/>
  <c r="M309" i="4"/>
  <c r="M310" i="4" s="1"/>
  <c r="M311" i="4" s="1"/>
  <c r="M312" i="4" s="1"/>
  <c r="M313" i="4" s="1"/>
  <c r="M314" i="4" s="1"/>
  <c r="M288" i="4"/>
  <c r="M289" i="4" s="1"/>
  <c r="M290" i="4" s="1"/>
  <c r="M291" i="4" s="1"/>
  <c r="M292" i="4" s="1"/>
  <c r="M293" i="4" s="1"/>
  <c r="M281" i="4"/>
  <c r="M282" i="4" s="1"/>
  <c r="M283" i="4" s="1"/>
  <c r="M284" i="4" s="1"/>
  <c r="M285" i="4" s="1"/>
  <c r="M286" i="4" s="1"/>
  <c r="M260" i="4"/>
  <c r="M261" i="4" s="1"/>
  <c r="M262" i="4" s="1"/>
  <c r="M263" i="4" s="1"/>
  <c r="M264" i="4" s="1"/>
  <c r="M265" i="4" s="1"/>
  <c r="M252" i="4"/>
  <c r="M253" i="4" s="1"/>
  <c r="M254" i="4" s="1"/>
  <c r="M255" i="4" s="1"/>
  <c r="M256" i="4" s="1"/>
  <c r="M257" i="4" s="1"/>
  <c r="M245" i="4"/>
  <c r="M246" i="4" s="1"/>
  <c r="M247" i="4" s="1"/>
  <c r="M248" i="4" s="1"/>
  <c r="M249" i="4" s="1"/>
  <c r="M250" i="4" s="1"/>
  <c r="M224" i="4"/>
  <c r="M225" i="4" s="1"/>
  <c r="M226" i="4" s="1"/>
  <c r="M227" i="4" s="1"/>
  <c r="M228" i="4" s="1"/>
  <c r="M229" i="4" s="1"/>
  <c r="M217" i="4"/>
  <c r="M218" i="4" s="1"/>
  <c r="M219" i="4" s="1"/>
  <c r="M220" i="4" s="1"/>
  <c r="M221" i="4" s="1"/>
  <c r="M222" i="4" s="1"/>
  <c r="M196" i="4"/>
  <c r="M197" i="4" s="1"/>
  <c r="M198" i="4" s="1"/>
  <c r="M199" i="4" s="1"/>
  <c r="M200" i="4" s="1"/>
  <c r="M201" i="4" s="1"/>
  <c r="M188" i="4"/>
  <c r="M189" i="4" s="1"/>
  <c r="M190" i="4" s="1"/>
  <c r="M191" i="4" s="1"/>
  <c r="M192" i="4" s="1"/>
  <c r="M193" i="4" s="1"/>
  <c r="M181" i="4"/>
  <c r="M182" i="4" s="1"/>
  <c r="M183" i="4" s="1"/>
  <c r="M184" i="4" s="1"/>
  <c r="M185" i="4" s="1"/>
  <c r="M186" i="4" s="1"/>
  <c r="M160" i="4"/>
  <c r="M161" i="4" s="1"/>
  <c r="M162" i="4" s="1"/>
  <c r="M163" i="4" s="1"/>
  <c r="M164" i="4" s="1"/>
  <c r="M165" i="4" s="1"/>
  <c r="M153" i="4"/>
  <c r="M154" i="4" s="1"/>
  <c r="M155" i="4" s="1"/>
  <c r="M156" i="4" s="1"/>
  <c r="M157" i="4" s="1"/>
  <c r="M158" i="4" s="1"/>
  <c r="M132" i="4"/>
  <c r="M133" i="4" s="1"/>
  <c r="M134" i="4" s="1"/>
  <c r="M135" i="4" s="1"/>
  <c r="M136" i="4" s="1"/>
  <c r="M137" i="4" s="1"/>
  <c r="M124" i="4"/>
  <c r="M125" i="4" s="1"/>
  <c r="M126" i="4" s="1"/>
  <c r="M127" i="4" s="1"/>
  <c r="M128" i="4" s="1"/>
  <c r="M129" i="4" s="1"/>
  <c r="M117" i="4"/>
  <c r="M118" i="4" s="1"/>
  <c r="M119" i="4" s="1"/>
  <c r="M120" i="4" s="1"/>
  <c r="M121" i="4" s="1"/>
  <c r="M122" i="4" s="1"/>
  <c r="M96" i="4"/>
  <c r="M97" i="4" s="1"/>
  <c r="M98" i="4" s="1"/>
  <c r="M99" i="4" s="1"/>
  <c r="M100" i="4" s="1"/>
  <c r="M101" i="4" s="1"/>
  <c r="M89" i="4"/>
  <c r="M90" i="4" s="1"/>
  <c r="M91" i="4" s="1"/>
  <c r="M92" i="4" s="1"/>
  <c r="M93" i="4" s="1"/>
  <c r="M94" i="4" s="1"/>
  <c r="M68" i="4"/>
  <c r="M69" i="4" s="1"/>
  <c r="M70" i="4" s="1"/>
  <c r="M71" i="4" s="1"/>
  <c r="M72" i="4" s="1"/>
  <c r="M73" i="4" s="1"/>
  <c r="M60" i="4"/>
  <c r="M61" i="4" s="1"/>
  <c r="M62" i="4" s="1"/>
  <c r="M63" i="4" s="1"/>
  <c r="M64" i="4" s="1"/>
  <c r="M65" i="4" s="1"/>
  <c r="M53" i="4"/>
  <c r="M54" i="4" s="1"/>
  <c r="M55" i="4" s="1"/>
  <c r="M56" i="4" s="1"/>
  <c r="M57" i="4" s="1"/>
  <c r="M58" i="4" s="1"/>
  <c r="M32" i="4"/>
  <c r="M33" i="4" s="1"/>
  <c r="M34" i="4" s="1"/>
  <c r="M35" i="4" s="1"/>
  <c r="M36" i="4" s="1"/>
  <c r="M37" i="4" s="1"/>
  <c r="M25" i="4"/>
  <c r="M26" i="4" s="1"/>
  <c r="M27" i="4" s="1"/>
  <c r="M28" i="4" s="1"/>
  <c r="M29" i="4" s="1"/>
  <c r="M30" i="4" s="1"/>
  <c r="O1414" i="4"/>
  <c r="O1415" i="4" s="1"/>
  <c r="O1416" i="4" s="1"/>
  <c r="O1417" i="4" s="1"/>
  <c r="O1418" i="4" s="1"/>
  <c r="O1419" i="4" s="1"/>
  <c r="O1420" i="4" s="1"/>
  <c r="O1421" i="4" s="1"/>
  <c r="O1422" i="4" s="1"/>
  <c r="O1423" i="4" s="1"/>
  <c r="O1424" i="4" s="1"/>
  <c r="O1425" i="4" s="1"/>
  <c r="O1426" i="4" s="1"/>
  <c r="O1427" i="4" s="1"/>
  <c r="O1428" i="4" s="1"/>
  <c r="O1429" i="4" s="1"/>
  <c r="O1430" i="4" s="1"/>
  <c r="O1431" i="4" s="1"/>
  <c r="O1432" i="4" s="1"/>
  <c r="O1433" i="4" s="1"/>
  <c r="O1434" i="4" s="1"/>
  <c r="O1435" i="4" s="1"/>
  <c r="O1436" i="4" s="1"/>
  <c r="O1437" i="4" s="1"/>
  <c r="O1438" i="4" s="1"/>
  <c r="O1439" i="4" s="1"/>
  <c r="O1440" i="4" s="1"/>
  <c r="O1441" i="4" s="1"/>
  <c r="O1442" i="4" s="1"/>
  <c r="O1443" i="4" s="1"/>
  <c r="O1444" i="4" s="1"/>
  <c r="O1445" i="4" s="1"/>
  <c r="O1446" i="4" s="1"/>
  <c r="O1447" i="4" s="1"/>
  <c r="O1448" i="4" s="1"/>
  <c r="O1449" i="4" s="1"/>
  <c r="O1450" i="4" s="1"/>
  <c r="O1451" i="4" s="1"/>
  <c r="O1452" i="4" s="1"/>
  <c r="O1453" i="4" s="1"/>
  <c r="O1454" i="4" s="1"/>
  <c r="O1455" i="4" s="1"/>
  <c r="O1456" i="4" s="1"/>
  <c r="O1457" i="4" s="1"/>
  <c r="O1458" i="4" s="1"/>
  <c r="O1459" i="4" s="1"/>
  <c r="O1460" i="4" s="1"/>
  <c r="O1461" i="4" s="1"/>
  <c r="O1462" i="4" s="1"/>
  <c r="O1463" i="4" s="1"/>
  <c r="O1464" i="4" s="1"/>
  <c r="O1465" i="4" s="1"/>
  <c r="O1466" i="4" s="1"/>
  <c r="O1467" i="4" s="1"/>
  <c r="O1468" i="4" s="1"/>
  <c r="O1469" i="4" s="1"/>
  <c r="O1470" i="4" s="1"/>
  <c r="O1471" i="4" s="1"/>
  <c r="O1472" i="4" s="1"/>
  <c r="O1473" i="4" s="1"/>
  <c r="O1474" i="4" s="1"/>
  <c r="O1219" i="4"/>
  <c r="O1220" i="4" s="1"/>
  <c r="O1221" i="4" s="1"/>
  <c r="O1222" i="4" s="1"/>
  <c r="O1223" i="4" s="1"/>
  <c r="O1224" i="4" s="1"/>
  <c r="O1225" i="4" s="1"/>
  <c r="O1226" i="4" s="1"/>
  <c r="O1227" i="4" s="1"/>
  <c r="O1228" i="4" s="1"/>
  <c r="O1229" i="4" s="1"/>
  <c r="O1230" i="4" s="1"/>
  <c r="O1231" i="4" s="1"/>
  <c r="O1232" i="4" s="1"/>
  <c r="O1233" i="4" s="1"/>
  <c r="O1234" i="4" s="1"/>
  <c r="O1235" i="4" s="1"/>
  <c r="O1236" i="4" s="1"/>
  <c r="O1237" i="4" s="1"/>
  <c r="O1238" i="4" s="1"/>
  <c r="O1239" i="4" s="1"/>
  <c r="O1240" i="4" s="1"/>
  <c r="O1241" i="4" s="1"/>
  <c r="O1242" i="4" s="1"/>
  <c r="O1243" i="4" s="1"/>
  <c r="O1244" i="4" s="1"/>
  <c r="O1245" i="4" s="1"/>
  <c r="O1246" i="4" s="1"/>
  <c r="O1247" i="4" s="1"/>
  <c r="O1248" i="4" s="1"/>
  <c r="O1249" i="4" s="1"/>
  <c r="O1250" i="4" s="1"/>
  <c r="O1251" i="4" s="1"/>
  <c r="O1252" i="4" s="1"/>
  <c r="O1253" i="4" s="1"/>
  <c r="O1254" i="4" s="1"/>
  <c r="O1255" i="4" s="1"/>
  <c r="O1256" i="4" s="1"/>
  <c r="O1257" i="4" s="1"/>
  <c r="O1258" i="4" s="1"/>
  <c r="O1259" i="4" s="1"/>
  <c r="O1260" i="4" s="1"/>
  <c r="O1261" i="4" s="1"/>
  <c r="O1262" i="4" s="1"/>
  <c r="O1263" i="4" s="1"/>
  <c r="O1264" i="4" s="1"/>
  <c r="O1265" i="4" s="1"/>
  <c r="O1266" i="4" s="1"/>
  <c r="O1267" i="4" s="1"/>
  <c r="O1268" i="4" s="1"/>
  <c r="O1269" i="4" s="1"/>
  <c r="O1270" i="4" s="1"/>
  <c r="O1271" i="4" s="1"/>
  <c r="O1272" i="4" s="1"/>
  <c r="O1273" i="4" s="1"/>
  <c r="O1274" i="4" s="1"/>
  <c r="O1155" i="4"/>
  <c r="O1156" i="4" s="1"/>
  <c r="O1157" i="4" s="1"/>
  <c r="O1158" i="4" s="1"/>
  <c r="O1159" i="4" s="1"/>
  <c r="O1160" i="4" s="1"/>
  <c r="O1161" i="4" s="1"/>
  <c r="O1162" i="4" s="1"/>
  <c r="O1163" i="4" s="1"/>
  <c r="O1164" i="4" s="1"/>
  <c r="O1165" i="4" s="1"/>
  <c r="O1166" i="4" s="1"/>
  <c r="O1167" i="4" s="1"/>
  <c r="O1168" i="4" s="1"/>
  <c r="O1169" i="4" s="1"/>
  <c r="O1170" i="4" s="1"/>
  <c r="O1171" i="4" s="1"/>
  <c r="O1172" i="4" s="1"/>
  <c r="O1173" i="4" s="1"/>
  <c r="O1174" i="4" s="1"/>
  <c r="O1175" i="4" s="1"/>
  <c r="O1176" i="4" s="1"/>
  <c r="O1177" i="4" s="1"/>
  <c r="O1178" i="4" s="1"/>
  <c r="O1179" i="4" s="1"/>
  <c r="O1180" i="4" s="1"/>
  <c r="O1181" i="4" s="1"/>
  <c r="O1182" i="4" s="1"/>
  <c r="O1183" i="4" s="1"/>
  <c r="O1184" i="4" s="1"/>
  <c r="O1185" i="4" s="1"/>
  <c r="O1186" i="4" s="1"/>
  <c r="O1187" i="4" s="1"/>
  <c r="O1188" i="4" s="1"/>
  <c r="O1189" i="4" s="1"/>
  <c r="O1190" i="4" s="1"/>
  <c r="O1191" i="4" s="1"/>
  <c r="O1192" i="4" s="1"/>
  <c r="O1193" i="4" s="1"/>
  <c r="O1194" i="4" s="1"/>
  <c r="O1195" i="4" s="1"/>
  <c r="O1196" i="4" s="1"/>
  <c r="O1197" i="4" s="1"/>
  <c r="O1198" i="4" s="1"/>
  <c r="O1199" i="4" s="1"/>
  <c r="O1200" i="4" s="1"/>
  <c r="O1201" i="4" s="1"/>
  <c r="O1202" i="4" s="1"/>
  <c r="O1203" i="4" s="1"/>
  <c r="O1204" i="4" s="1"/>
  <c r="O1205" i="4" s="1"/>
  <c r="O1206" i="4" s="1"/>
  <c r="O1207" i="4" s="1"/>
  <c r="O1208" i="4" s="1"/>
  <c r="O1209" i="4" s="1"/>
  <c r="O1210" i="4" s="1"/>
  <c r="O1211" i="4" s="1"/>
  <c r="O1212" i="4" s="1"/>
  <c r="O1213" i="4" s="1"/>
  <c r="O1214" i="4" s="1"/>
  <c r="O1215" i="4" s="1"/>
  <c r="O1216" i="4" s="1"/>
  <c r="O1217" i="4" s="1"/>
  <c r="O1091" i="4"/>
  <c r="O1092" i="4" s="1"/>
  <c r="O1093" i="4" s="1"/>
  <c r="O1094" i="4" s="1"/>
  <c r="O1095" i="4" s="1"/>
  <c r="O1096" i="4" s="1"/>
  <c r="O1097" i="4" s="1"/>
  <c r="O1098" i="4" s="1"/>
  <c r="O1099" i="4" s="1"/>
  <c r="O1100" i="4" s="1"/>
  <c r="O1101" i="4" s="1"/>
  <c r="O1102" i="4" s="1"/>
  <c r="O1103" i="4" s="1"/>
  <c r="O1104" i="4" s="1"/>
  <c r="O1105" i="4" s="1"/>
  <c r="O1106" i="4" s="1"/>
  <c r="O1107" i="4" s="1"/>
  <c r="O1108" i="4" s="1"/>
  <c r="O1109" i="4" s="1"/>
  <c r="O1110" i="4" s="1"/>
  <c r="O1111" i="4" s="1"/>
  <c r="O1112" i="4" s="1"/>
  <c r="O1113" i="4" s="1"/>
  <c r="O1114" i="4" s="1"/>
  <c r="O1115" i="4" s="1"/>
  <c r="O1116" i="4" s="1"/>
  <c r="O1117" i="4" s="1"/>
  <c r="O1118" i="4" s="1"/>
  <c r="O1119" i="4" s="1"/>
  <c r="O1120" i="4" s="1"/>
  <c r="O1121" i="4" s="1"/>
  <c r="O1122" i="4" s="1"/>
  <c r="O1123" i="4" s="1"/>
  <c r="O1124" i="4" s="1"/>
  <c r="O1125" i="4" s="1"/>
  <c r="O1126" i="4" s="1"/>
  <c r="O1127" i="4" s="1"/>
  <c r="O1128" i="4" s="1"/>
  <c r="O1129" i="4" s="1"/>
  <c r="O1130" i="4" s="1"/>
  <c r="O1131" i="4" s="1"/>
  <c r="O1132" i="4" s="1"/>
  <c r="O1133" i="4" s="1"/>
  <c r="O1134" i="4" s="1"/>
  <c r="O1135" i="4" s="1"/>
  <c r="O1136" i="4" s="1"/>
  <c r="O1137" i="4" s="1"/>
  <c r="O1138" i="4" s="1"/>
  <c r="O1139" i="4" s="1"/>
  <c r="O1140" i="4" s="1"/>
  <c r="O1141" i="4" s="1"/>
  <c r="O1142" i="4" s="1"/>
  <c r="O1143" i="4" s="1"/>
  <c r="O1144" i="4" s="1"/>
  <c r="O1145" i="4" s="1"/>
  <c r="O1146" i="4" s="1"/>
  <c r="O1147" i="4" s="1"/>
  <c r="O1148" i="4" s="1"/>
  <c r="O1149" i="4" s="1"/>
  <c r="O1150" i="4" s="1"/>
  <c r="O1151" i="4" s="1"/>
  <c r="O1152" i="4" s="1"/>
  <c r="O1153" i="4" s="1"/>
  <c r="O963" i="4"/>
  <c r="O964" i="4" s="1"/>
  <c r="O965" i="4" s="1"/>
  <c r="O966" i="4" s="1"/>
  <c r="O967" i="4" s="1"/>
  <c r="O968" i="4" s="1"/>
  <c r="O969" i="4" s="1"/>
  <c r="O970" i="4" s="1"/>
  <c r="O971" i="4" s="1"/>
  <c r="O972" i="4" s="1"/>
  <c r="O973" i="4" s="1"/>
  <c r="O974" i="4" s="1"/>
  <c r="O975" i="4" s="1"/>
  <c r="O976" i="4" s="1"/>
  <c r="O977" i="4" s="1"/>
  <c r="O978" i="4" s="1"/>
  <c r="O979" i="4" s="1"/>
  <c r="O980" i="4" s="1"/>
  <c r="O981" i="4" s="1"/>
  <c r="O982" i="4" s="1"/>
  <c r="O983" i="4" s="1"/>
  <c r="O984" i="4" s="1"/>
  <c r="O985" i="4" s="1"/>
  <c r="O986" i="4" s="1"/>
  <c r="O987" i="4" s="1"/>
  <c r="O988" i="4" s="1"/>
  <c r="O989" i="4" s="1"/>
  <c r="O990" i="4" s="1"/>
  <c r="O991" i="4" s="1"/>
  <c r="O992" i="4" s="1"/>
  <c r="O993" i="4" s="1"/>
  <c r="O994" i="4" s="1"/>
  <c r="O995" i="4" s="1"/>
  <c r="O996" i="4" s="1"/>
  <c r="O997" i="4" s="1"/>
  <c r="O998" i="4" s="1"/>
  <c r="O999" i="4" s="1"/>
  <c r="O1000" i="4" s="1"/>
  <c r="O1001" i="4" s="1"/>
  <c r="O1002" i="4" s="1"/>
  <c r="O1003" i="4" s="1"/>
  <c r="O1004" i="4" s="1"/>
  <c r="O1005" i="4" s="1"/>
  <c r="O1006" i="4" s="1"/>
  <c r="O1007" i="4" s="1"/>
  <c r="O1008" i="4" s="1"/>
  <c r="O1009" i="4" s="1"/>
  <c r="O1010" i="4" s="1"/>
  <c r="O1011" i="4" s="1"/>
  <c r="O1012" i="4" s="1"/>
  <c r="O1013" i="4" s="1"/>
  <c r="O1014" i="4" s="1"/>
  <c r="O1015" i="4" s="1"/>
  <c r="O1016" i="4" s="1"/>
  <c r="O1017" i="4" s="1"/>
  <c r="O1018" i="4" s="1"/>
  <c r="O1019" i="4" s="1"/>
  <c r="O1020" i="4" s="1"/>
  <c r="O1021" i="4" s="1"/>
  <c r="O1022" i="4" s="1"/>
  <c r="O1023" i="4" s="1"/>
  <c r="O1024" i="4" s="1"/>
  <c r="O1025" i="4" s="1"/>
  <c r="O69" i="4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O122" i="4" s="1"/>
  <c r="O123" i="4" s="1"/>
  <c r="O124" i="4" s="1"/>
  <c r="O125" i="4" s="1"/>
  <c r="O126" i="4" s="1"/>
  <c r="O127" i="4" s="1"/>
  <c r="O128" i="4" s="1"/>
  <c r="O129" i="4" s="1"/>
  <c r="O3" i="3"/>
  <c r="M1484" i="3"/>
  <c r="M1448" i="3"/>
  <c r="M1449" i="3" s="1"/>
  <c r="M1450" i="3" s="1"/>
  <c r="M1451" i="3" s="1"/>
  <c r="M1452" i="3" s="1"/>
  <c r="M1453" i="3" s="1"/>
  <c r="M416" i="3"/>
  <c r="M615" i="3"/>
  <c r="M295" i="3"/>
  <c r="M11" i="3"/>
  <c r="M871" i="3"/>
  <c r="M39" i="3"/>
  <c r="M1212" i="3"/>
  <c r="M1213" i="3" s="1"/>
  <c r="M1214" i="3" s="1"/>
  <c r="M1215" i="3" s="1"/>
  <c r="M1216" i="3" s="1"/>
  <c r="M1217" i="3" s="1"/>
  <c r="M764" i="3"/>
  <c r="M1990" i="3"/>
  <c r="M1774" i="1"/>
  <c r="M1775" i="1" s="1"/>
  <c r="M1776" i="1" s="1"/>
  <c r="M1777" i="1" s="1"/>
  <c r="M1778" i="1" s="1"/>
  <c r="M1779" i="1" s="1"/>
  <c r="M132" i="3"/>
  <c r="M1556" i="3"/>
  <c r="M1348" i="3"/>
  <c r="M1013" i="3"/>
  <c r="M2146" i="3"/>
  <c r="M1305" i="3"/>
  <c r="M1897" i="3"/>
  <c r="M1405" i="3"/>
  <c r="M1641" i="3"/>
  <c r="M1577" i="3"/>
  <c r="M1513" i="3"/>
  <c r="M1469" i="3"/>
  <c r="M1377" i="3"/>
  <c r="M1333" i="3"/>
  <c r="M1241" i="3"/>
  <c r="M1205" i="3"/>
  <c r="M1113" i="3"/>
  <c r="M1077" i="3"/>
  <c r="M1049" i="3"/>
  <c r="M821" i="3"/>
  <c r="M786" i="3"/>
  <c r="M750" i="3"/>
  <c r="M729" i="3"/>
  <c r="M730" i="3" s="1"/>
  <c r="M731" i="3" s="1"/>
  <c r="M732" i="3" s="1"/>
  <c r="M733" i="3" s="1"/>
  <c r="M734" i="3" s="1"/>
  <c r="M722" i="3"/>
  <c r="M686" i="3"/>
  <c r="M658" i="3"/>
  <c r="M622" i="3"/>
  <c r="M623" i="3" s="1"/>
  <c r="M624" i="3" s="1"/>
  <c r="M625" i="3" s="1"/>
  <c r="M626" i="3" s="1"/>
  <c r="M627" i="3" s="1"/>
  <c r="M601" i="3"/>
  <c r="M602" i="3" s="1"/>
  <c r="M603" i="3" s="1"/>
  <c r="M604" i="3" s="1"/>
  <c r="M605" i="3" s="1"/>
  <c r="M606" i="3" s="1"/>
  <c r="M594" i="3"/>
  <c r="M558" i="3"/>
  <c r="M530" i="3"/>
  <c r="M494" i="3"/>
  <c r="M473" i="3"/>
  <c r="M466" i="3"/>
  <c r="M430" i="3"/>
  <c r="M281" i="3"/>
  <c r="M282" i="3" s="1"/>
  <c r="M283" i="3" s="1"/>
  <c r="M284" i="3" s="1"/>
  <c r="M285" i="3" s="1"/>
  <c r="M286" i="3" s="1"/>
  <c r="M245" i="3"/>
  <c r="M238" i="3"/>
  <c r="M217" i="3"/>
  <c r="M210" i="3"/>
  <c r="M181" i="3"/>
  <c r="M174" i="3"/>
  <c r="M153" i="3"/>
  <c r="M146" i="3"/>
  <c r="M2061" i="3"/>
  <c r="M1997" i="3"/>
  <c r="M2160" i="3"/>
  <c r="M2132" i="3"/>
  <c r="M2032" i="3"/>
  <c r="M2004" i="3"/>
  <c r="M2005" i="3" s="1"/>
  <c r="M2006" i="3" s="1"/>
  <c r="M2007" i="3" s="1"/>
  <c r="M2008" i="3" s="1"/>
  <c r="M2009" i="3" s="1"/>
  <c r="M1904" i="3"/>
  <c r="M1876" i="3"/>
  <c r="M1812" i="3"/>
  <c r="M1783" i="3"/>
  <c r="M1776" i="3"/>
  <c r="M1748" i="3"/>
  <c r="M1749" i="3" s="1"/>
  <c r="M1750" i="3" s="1"/>
  <c r="M1751" i="3" s="1"/>
  <c r="M1752" i="3" s="1"/>
  <c r="M1753" i="3" s="1"/>
  <c r="M1712" i="3"/>
  <c r="M1713" i="3" s="1"/>
  <c r="M1714" i="3" s="1"/>
  <c r="M1715" i="3" s="1"/>
  <c r="M1716" i="3" s="1"/>
  <c r="M1717" i="3" s="1"/>
  <c r="M1648" i="3"/>
  <c r="M1620" i="3"/>
  <c r="M1621" i="3" s="1"/>
  <c r="M1622" i="3" s="1"/>
  <c r="M1623" i="3" s="1"/>
  <c r="M1624" i="3" s="1"/>
  <c r="M1625" i="3" s="1"/>
  <c r="M1420" i="3"/>
  <c r="M1384" i="3"/>
  <c r="M1356" i="3"/>
  <c r="M1284" i="3"/>
  <c r="M1184" i="3"/>
  <c r="M1148" i="3"/>
  <c r="M1092" i="3"/>
  <c r="M807" i="3"/>
  <c r="M800" i="3"/>
  <c r="M772" i="3"/>
  <c r="M773" i="3" s="1"/>
  <c r="M774" i="3" s="1"/>
  <c r="M775" i="3" s="1"/>
  <c r="M776" i="3" s="1"/>
  <c r="M777" i="3" s="1"/>
  <c r="M743" i="3"/>
  <c r="M736" i="3"/>
  <c r="M715" i="3"/>
  <c r="M708" i="3"/>
  <c r="M709" i="3" s="1"/>
  <c r="M710" i="3" s="1"/>
  <c r="M711" i="3" s="1"/>
  <c r="M712" i="3" s="1"/>
  <c r="M713" i="3" s="1"/>
  <c r="M700" i="3"/>
  <c r="M679" i="3"/>
  <c r="M672" i="3"/>
  <c r="M651" i="3"/>
  <c r="M644" i="3"/>
  <c r="M636" i="3"/>
  <c r="M608" i="3"/>
  <c r="M587" i="3"/>
  <c r="M580" i="3"/>
  <c r="M572" i="3"/>
  <c r="M551" i="3"/>
  <c r="M544" i="3"/>
  <c r="M523" i="3"/>
  <c r="M516" i="3"/>
  <c r="M508" i="3"/>
  <c r="M352" i="3"/>
  <c r="M288" i="3"/>
  <c r="M267" i="3"/>
  <c r="M260" i="3"/>
  <c r="M252" i="3"/>
  <c r="M231" i="3"/>
  <c r="M224" i="3"/>
  <c r="M203" i="3"/>
  <c r="M196" i="3"/>
  <c r="M188" i="3"/>
  <c r="M167" i="3"/>
  <c r="M160" i="3"/>
  <c r="M2153" i="3"/>
  <c r="M1677" i="3"/>
  <c r="M2125" i="3"/>
  <c r="M2089" i="3"/>
  <c r="M1961" i="3"/>
  <c r="M1962" i="3" s="1"/>
  <c r="M1963" i="3" s="1"/>
  <c r="M1964" i="3" s="1"/>
  <c r="M1965" i="3" s="1"/>
  <c r="M1966" i="3" s="1"/>
  <c r="M1869" i="3"/>
  <c r="M1769" i="3"/>
  <c r="M1733" i="3"/>
  <c r="M409" i="3"/>
  <c r="M410" i="3" s="1"/>
  <c r="M411" i="3" s="1"/>
  <c r="M412" i="3" s="1"/>
  <c r="M413" i="3" s="1"/>
  <c r="M414" i="3" s="1"/>
  <c r="M373" i="3"/>
  <c r="M345" i="3"/>
  <c r="M309" i="3"/>
  <c r="M310" i="3" s="1"/>
  <c r="M311" i="3" s="1"/>
  <c r="M312" i="3" s="1"/>
  <c r="M313" i="3" s="1"/>
  <c r="M314" i="3" s="1"/>
  <c r="M779" i="3"/>
  <c r="M487" i="3"/>
  <c r="M2103" i="3"/>
  <c r="M1975" i="3"/>
  <c r="M1976" i="3" s="1"/>
  <c r="M1977" i="3" s="1"/>
  <c r="M1978" i="3" s="1"/>
  <c r="M1979" i="3" s="1"/>
  <c r="M1980" i="3" s="1"/>
  <c r="M1883" i="3"/>
  <c r="M1884" i="3" s="1"/>
  <c r="M1885" i="3" s="1"/>
  <c r="M1886" i="3" s="1"/>
  <c r="M1887" i="3" s="1"/>
  <c r="M1888" i="3" s="1"/>
  <c r="M1847" i="3"/>
  <c r="M1298" i="3"/>
  <c r="M1234" i="3"/>
  <c r="M1227" i="3"/>
  <c r="M1198" i="3"/>
  <c r="M1170" i="3"/>
  <c r="M1070" i="3"/>
  <c r="M1063" i="3"/>
  <c r="M1064" i="3" s="1"/>
  <c r="M1065" i="3" s="1"/>
  <c r="M1066" i="3" s="1"/>
  <c r="M1067" i="3" s="1"/>
  <c r="M1068" i="3" s="1"/>
  <c r="M1042" i="3"/>
  <c r="M1006" i="3"/>
  <c r="M1007" i="3" s="1"/>
  <c r="M1008" i="3" s="1"/>
  <c r="M1009" i="3" s="1"/>
  <c r="M1010" i="3" s="1"/>
  <c r="M1011" i="3" s="1"/>
  <c r="M978" i="3"/>
  <c r="M979" i="3" s="1"/>
  <c r="M980" i="3" s="1"/>
  <c r="M981" i="3" s="1"/>
  <c r="M982" i="3" s="1"/>
  <c r="M983" i="3" s="1"/>
  <c r="M942" i="3"/>
  <c r="M935" i="3"/>
  <c r="M914" i="3"/>
  <c r="M878" i="3"/>
  <c r="M879" i="3" s="1"/>
  <c r="M880" i="3" s="1"/>
  <c r="M881" i="3" s="1"/>
  <c r="M882" i="3" s="1"/>
  <c r="M883" i="3" s="1"/>
  <c r="M2167" i="3"/>
  <c r="M2168" i="3" s="1"/>
  <c r="M2169" i="3" s="1"/>
  <c r="M2170" i="3" s="1"/>
  <c r="M2171" i="3" s="1"/>
  <c r="M2172" i="3" s="1"/>
  <c r="M2139" i="3"/>
  <c r="M2075" i="3"/>
  <c r="M2039" i="3"/>
  <c r="M2011" i="3"/>
  <c r="M2012" i="3" s="1"/>
  <c r="M2013" i="3" s="1"/>
  <c r="M2014" i="3" s="1"/>
  <c r="M2015" i="3" s="1"/>
  <c r="M2016" i="3" s="1"/>
  <c r="M1947" i="3"/>
  <c r="M1948" i="3" s="1"/>
  <c r="M1949" i="3" s="1"/>
  <c r="M1950" i="3" s="1"/>
  <c r="M1951" i="3" s="1"/>
  <c r="M1952" i="3" s="1"/>
  <c r="M1911" i="3"/>
  <c r="M1912" i="3" s="1"/>
  <c r="M1913" i="3" s="1"/>
  <c r="M1914" i="3" s="1"/>
  <c r="M1915" i="3" s="1"/>
  <c r="M1916" i="3" s="1"/>
  <c r="M1819" i="3"/>
  <c r="M1755" i="3"/>
  <c r="M1719" i="3"/>
  <c r="M1691" i="3"/>
  <c r="M1655" i="3"/>
  <c r="M1656" i="3" s="1"/>
  <c r="M1657" i="3" s="1"/>
  <c r="M1658" i="3" s="1"/>
  <c r="M1659" i="3" s="1"/>
  <c r="M1660" i="3" s="1"/>
  <c r="M1627" i="3"/>
  <c r="M1628" i="3" s="1"/>
  <c r="M1629" i="3" s="1"/>
  <c r="M1630" i="3" s="1"/>
  <c r="M1631" i="3" s="1"/>
  <c r="M1632" i="3" s="1"/>
  <c r="M1591" i="3"/>
  <c r="M1563" i="3"/>
  <c r="M1527" i="3"/>
  <c r="M1499" i="3"/>
  <c r="M1500" i="3" s="1"/>
  <c r="M1501" i="3" s="1"/>
  <c r="M1502" i="3" s="1"/>
  <c r="M1503" i="3" s="1"/>
  <c r="M1504" i="3" s="1"/>
  <c r="M1455" i="3"/>
  <c r="M1427" i="3"/>
  <c r="M1428" i="3" s="1"/>
  <c r="M1429" i="3" s="1"/>
  <c r="M1430" i="3" s="1"/>
  <c r="M1431" i="3" s="1"/>
  <c r="M1432" i="3" s="1"/>
  <c r="M1391" i="3"/>
  <c r="M1363" i="3"/>
  <c r="M1319" i="3"/>
  <c r="M1291" i="3"/>
  <c r="M1255" i="3"/>
  <c r="M1191" i="3"/>
  <c r="M1163" i="3"/>
  <c r="M1127" i="3"/>
  <c r="M1128" i="3" s="1"/>
  <c r="M1129" i="3" s="1"/>
  <c r="M1130" i="3" s="1"/>
  <c r="M1131" i="3" s="1"/>
  <c r="M1132" i="3" s="1"/>
  <c r="M1099" i="3"/>
  <c r="M1100" i="3" s="1"/>
  <c r="M1101" i="3" s="1"/>
  <c r="M1102" i="3" s="1"/>
  <c r="M1103" i="3" s="1"/>
  <c r="M1104" i="3" s="1"/>
  <c r="M1035" i="3"/>
  <c r="M999" i="3"/>
  <c r="M971" i="3"/>
  <c r="M907" i="3"/>
  <c r="M843" i="3"/>
  <c r="M844" i="3" s="1"/>
  <c r="M845" i="3" s="1"/>
  <c r="M846" i="3" s="1"/>
  <c r="M847" i="3" s="1"/>
  <c r="M848" i="3" s="1"/>
  <c r="M2082" i="3"/>
  <c r="M1926" i="3"/>
  <c r="M1826" i="3"/>
  <c r="M1790" i="3"/>
  <c r="M2174" i="3"/>
  <c r="M2018" i="3"/>
  <c r="M1918" i="3"/>
  <c r="M1919" i="3" s="1"/>
  <c r="M1920" i="3" s="1"/>
  <c r="M1921" i="3" s="1"/>
  <c r="M1922" i="3" s="1"/>
  <c r="M1923" i="3" s="1"/>
  <c r="M1890" i="3"/>
  <c r="M1891" i="3" s="1"/>
  <c r="M1892" i="3" s="1"/>
  <c r="M1893" i="3" s="1"/>
  <c r="M1894" i="3" s="1"/>
  <c r="M1895" i="3" s="1"/>
  <c r="M1862" i="3"/>
  <c r="M1798" i="3"/>
  <c r="M1662" i="3"/>
  <c r="M1663" i="3" s="1"/>
  <c r="M1664" i="3" s="1"/>
  <c r="M1665" i="3" s="1"/>
  <c r="M1666" i="3" s="1"/>
  <c r="M1667" i="3" s="1"/>
  <c r="M1634" i="3"/>
  <c r="M1635" i="3" s="1"/>
  <c r="M1636" i="3" s="1"/>
  <c r="M1637" i="3" s="1"/>
  <c r="M1638" i="3" s="1"/>
  <c r="M1639" i="3" s="1"/>
  <c r="M1462" i="3"/>
  <c r="M1434" i="3"/>
  <c r="M1435" i="3" s="1"/>
  <c r="M1436" i="3" s="1"/>
  <c r="M1437" i="3" s="1"/>
  <c r="M1438" i="3" s="1"/>
  <c r="M1439" i="3" s="1"/>
  <c r="M1398" i="3"/>
  <c r="M1370" i="3"/>
  <c r="M1371" i="3" s="1"/>
  <c r="M1372" i="3" s="1"/>
  <c r="M1373" i="3" s="1"/>
  <c r="M1374" i="3" s="1"/>
  <c r="M1375" i="3" s="1"/>
  <c r="M1326" i="3"/>
  <c r="M2110" i="3"/>
  <c r="M2068" i="3"/>
  <c r="M1968" i="3"/>
  <c r="M1969" i="3" s="1"/>
  <c r="M1970" i="3" s="1"/>
  <c r="M1971" i="3" s="1"/>
  <c r="M1972" i="3" s="1"/>
  <c r="M1973" i="3" s="1"/>
  <c r="M1940" i="3"/>
  <c r="M1941" i="3" s="1"/>
  <c r="M1942" i="3" s="1"/>
  <c r="M1943" i="3" s="1"/>
  <c r="M1944" i="3" s="1"/>
  <c r="M1945" i="3" s="1"/>
  <c r="M1840" i="3"/>
  <c r="M1684" i="3"/>
  <c r="M1685" i="3" s="1"/>
  <c r="M1686" i="3" s="1"/>
  <c r="M1687" i="3" s="1"/>
  <c r="M1688" i="3" s="1"/>
  <c r="M1689" i="3" s="1"/>
  <c r="M1612" i="3"/>
  <c r="M1412" i="3"/>
  <c r="M1413" i="3" s="1"/>
  <c r="M1414" i="3" s="1"/>
  <c r="M1415" i="3" s="1"/>
  <c r="M1416" i="3" s="1"/>
  <c r="M1417" i="3" s="1"/>
  <c r="M1276" i="3"/>
  <c r="M1084" i="3"/>
  <c r="M1085" i="3" s="1"/>
  <c r="M1086" i="3" s="1"/>
  <c r="M1087" i="3" s="1"/>
  <c r="M1088" i="3" s="1"/>
  <c r="M1089" i="3" s="1"/>
  <c r="M1028" i="3"/>
  <c r="M1029" i="3" s="1"/>
  <c r="M1030" i="3" s="1"/>
  <c r="M1031" i="3" s="1"/>
  <c r="M1032" i="3" s="1"/>
  <c r="M1033" i="3" s="1"/>
  <c r="M964" i="3"/>
  <c r="M316" i="3"/>
  <c r="M40" i="3"/>
  <c r="M41" i="3" s="1"/>
  <c r="M42" i="3" s="1"/>
  <c r="M43" i="3" s="1"/>
  <c r="M44" i="3" s="1"/>
  <c r="M2054" i="3"/>
  <c r="M1134" i="3"/>
  <c r="M1135" i="3" s="1"/>
  <c r="M1136" i="3" s="1"/>
  <c r="M1137" i="3" s="1"/>
  <c r="M1138" i="3" s="1"/>
  <c r="M1139" i="3" s="1"/>
  <c r="M1982" i="3"/>
  <c r="M1983" i="3" s="1"/>
  <c r="M1984" i="3" s="1"/>
  <c r="M1985" i="3" s="1"/>
  <c r="M1986" i="3" s="1"/>
  <c r="M1987" i="3" s="1"/>
  <c r="M1262" i="3"/>
  <c r="M2118" i="3"/>
  <c r="M1598" i="3"/>
  <c r="M1599" i="3" s="1"/>
  <c r="M1600" i="3" s="1"/>
  <c r="M1601" i="3" s="1"/>
  <c r="M1602" i="3" s="1"/>
  <c r="M1603" i="3" s="1"/>
  <c r="M1541" i="3"/>
  <c r="M1542" i="3" s="1"/>
  <c r="M1543" i="3" s="1"/>
  <c r="M1544" i="3" s="1"/>
  <c r="M1545" i="3" s="1"/>
  <c r="M1546" i="3" s="1"/>
  <c r="M1014" i="3"/>
  <c r="M1015" i="3" s="1"/>
  <c r="M1016" i="3" s="1"/>
  <c r="M1017" i="3" s="1"/>
  <c r="M1018" i="3" s="1"/>
  <c r="M985" i="3"/>
  <c r="M949" i="3"/>
  <c r="M921" i="3"/>
  <c r="M922" i="3" s="1"/>
  <c r="M923" i="3" s="1"/>
  <c r="M924" i="3" s="1"/>
  <c r="M925" i="3" s="1"/>
  <c r="M926" i="3" s="1"/>
  <c r="M885" i="3"/>
  <c r="M857" i="3"/>
  <c r="M858" i="3" s="1"/>
  <c r="M859" i="3" s="1"/>
  <c r="M860" i="3" s="1"/>
  <c r="M861" i="3" s="1"/>
  <c r="M862" i="3" s="1"/>
  <c r="M850" i="3"/>
  <c r="M851" i="3" s="1"/>
  <c r="M852" i="3" s="1"/>
  <c r="M853" i="3" s="1"/>
  <c r="M854" i="3" s="1"/>
  <c r="M855" i="3" s="1"/>
  <c r="M814" i="3"/>
  <c r="M815" i="3" s="1"/>
  <c r="M816" i="3" s="1"/>
  <c r="M817" i="3" s="1"/>
  <c r="M818" i="3" s="1"/>
  <c r="M819" i="3" s="1"/>
  <c r="M793" i="3"/>
  <c r="M757" i="3"/>
  <c r="M693" i="3"/>
  <c r="M665" i="3"/>
  <c r="M666" i="3" s="1"/>
  <c r="M667" i="3" s="1"/>
  <c r="M668" i="3" s="1"/>
  <c r="M669" i="3" s="1"/>
  <c r="M670" i="3" s="1"/>
  <c r="M629" i="3"/>
  <c r="M565" i="3"/>
  <c r="M537" i="3"/>
  <c r="M538" i="3" s="1"/>
  <c r="M539" i="3" s="1"/>
  <c r="M540" i="3" s="1"/>
  <c r="M541" i="3" s="1"/>
  <c r="M542" i="3" s="1"/>
  <c r="M501" i="3"/>
  <c r="M502" i="3" s="1"/>
  <c r="M503" i="3" s="1"/>
  <c r="M504" i="3" s="1"/>
  <c r="M505" i="3" s="1"/>
  <c r="M506" i="3" s="1"/>
  <c r="M437" i="3"/>
  <c r="M103" i="3"/>
  <c r="M104" i="3" s="1"/>
  <c r="M105" i="3" s="1"/>
  <c r="M106" i="3" s="1"/>
  <c r="M107" i="3" s="1"/>
  <c r="M108" i="3" s="1"/>
  <c r="M2046" i="3"/>
  <c r="M2047" i="3" s="1"/>
  <c r="M2048" i="3" s="1"/>
  <c r="M2049" i="3" s="1"/>
  <c r="M2050" i="3" s="1"/>
  <c r="M2051" i="3" s="1"/>
  <c r="M1954" i="3"/>
  <c r="M1854" i="3"/>
  <c r="M1762" i="3"/>
  <c r="M1763" i="3" s="1"/>
  <c r="M1764" i="3" s="1"/>
  <c r="M1765" i="3" s="1"/>
  <c r="M1766" i="3" s="1"/>
  <c r="M1767" i="3" s="1"/>
  <c r="M1726" i="3"/>
  <c r="M1698" i="3"/>
  <c r="M1669" i="3"/>
  <c r="M1605" i="3"/>
  <c r="M1606" i="3" s="1"/>
  <c r="M1607" i="3" s="1"/>
  <c r="M1608" i="3" s="1"/>
  <c r="M1609" i="3" s="1"/>
  <c r="M1610" i="3" s="1"/>
  <c r="M1570" i="3"/>
  <c r="M1571" i="3" s="1"/>
  <c r="M1572" i="3" s="1"/>
  <c r="M1573" i="3" s="1"/>
  <c r="M1574" i="3" s="1"/>
  <c r="M1575" i="3" s="1"/>
  <c r="M1534" i="3"/>
  <c r="M1535" i="3" s="1"/>
  <c r="M1536" i="3" s="1"/>
  <c r="M1537" i="3" s="1"/>
  <c r="M1538" i="3" s="1"/>
  <c r="M1539" i="3" s="1"/>
  <c r="M1506" i="3"/>
  <c r="M1441" i="3"/>
  <c r="M1442" i="3" s="1"/>
  <c r="M1443" i="3" s="1"/>
  <c r="M1444" i="3" s="1"/>
  <c r="M1445" i="3" s="1"/>
  <c r="M1446" i="3" s="1"/>
  <c r="M1269" i="3"/>
  <c r="M1177" i="3"/>
  <c r="M1178" i="3" s="1"/>
  <c r="M1179" i="3" s="1"/>
  <c r="M1180" i="3" s="1"/>
  <c r="M1181" i="3" s="1"/>
  <c r="M1182" i="3" s="1"/>
  <c r="M1141" i="3"/>
  <c r="M1142" i="3" s="1"/>
  <c r="M1143" i="3" s="1"/>
  <c r="M1144" i="3" s="1"/>
  <c r="M1145" i="3" s="1"/>
  <c r="M1146" i="3" s="1"/>
  <c r="M1106" i="3"/>
  <c r="M2096" i="3"/>
  <c r="M2025" i="3"/>
  <c r="M2026" i="3" s="1"/>
  <c r="M2027" i="3" s="1"/>
  <c r="M2028" i="3" s="1"/>
  <c r="M2029" i="3" s="1"/>
  <c r="M2030" i="3" s="1"/>
  <c r="M1933" i="3"/>
  <c r="M1934" i="3" s="1"/>
  <c r="M1935" i="3" s="1"/>
  <c r="M1936" i="3" s="1"/>
  <c r="M1937" i="3" s="1"/>
  <c r="M1938" i="3" s="1"/>
  <c r="M1833" i="3"/>
  <c r="M1805" i="3"/>
  <c r="M1806" i="3" s="1"/>
  <c r="M1807" i="3" s="1"/>
  <c r="M1808" i="3" s="1"/>
  <c r="M1809" i="3" s="1"/>
  <c r="M1810" i="3" s="1"/>
  <c r="M1741" i="3"/>
  <c r="M1742" i="3" s="1"/>
  <c r="M1743" i="3" s="1"/>
  <c r="M1744" i="3" s="1"/>
  <c r="M1745" i="3" s="1"/>
  <c r="M1746" i="3" s="1"/>
  <c r="M1705" i="3"/>
  <c r="M1706" i="3" s="1"/>
  <c r="M1707" i="3" s="1"/>
  <c r="M1708" i="3" s="1"/>
  <c r="M1709" i="3" s="1"/>
  <c r="M1710" i="3" s="1"/>
  <c r="M1584" i="3"/>
  <c r="M1548" i="3"/>
  <c r="M1549" i="3" s="1"/>
  <c r="M1550" i="3" s="1"/>
  <c r="M1551" i="3" s="1"/>
  <c r="M1552" i="3" s="1"/>
  <c r="M1553" i="3" s="1"/>
  <c r="M1520" i="3"/>
  <c r="M1521" i="3" s="1"/>
  <c r="M1522" i="3" s="1"/>
  <c r="M1523" i="3" s="1"/>
  <c r="M1524" i="3" s="1"/>
  <c r="M1525" i="3" s="1"/>
  <c r="M1492" i="3"/>
  <c r="M1493" i="3" s="1"/>
  <c r="M1494" i="3" s="1"/>
  <c r="M1495" i="3" s="1"/>
  <c r="M1496" i="3" s="1"/>
  <c r="M1497" i="3" s="1"/>
  <c r="M1476" i="3"/>
  <c r="M1477" i="3" s="1"/>
  <c r="M1478" i="3" s="1"/>
  <c r="M1479" i="3" s="1"/>
  <c r="M1480" i="3" s="1"/>
  <c r="M1481" i="3" s="1"/>
  <c r="M1340" i="3"/>
  <c r="M1312" i="3"/>
  <c r="M1248" i="3"/>
  <c r="M1220" i="3"/>
  <c r="M1156" i="3"/>
  <c r="M1120" i="3"/>
  <c r="M1056" i="3"/>
  <c r="M1020" i="3"/>
  <c r="M992" i="3"/>
  <c r="M956" i="3"/>
  <c r="M928" i="3"/>
  <c r="M929" i="3" s="1"/>
  <c r="M930" i="3" s="1"/>
  <c r="M931" i="3" s="1"/>
  <c r="M932" i="3" s="1"/>
  <c r="M933" i="3" s="1"/>
  <c r="M900" i="3"/>
  <c r="M892" i="3"/>
  <c r="M893" i="3" s="1"/>
  <c r="M894" i="3" s="1"/>
  <c r="M895" i="3" s="1"/>
  <c r="M896" i="3" s="1"/>
  <c r="M897" i="3" s="1"/>
  <c r="M864" i="3"/>
  <c r="M865" i="3" s="1"/>
  <c r="M866" i="3" s="1"/>
  <c r="M867" i="3" s="1"/>
  <c r="M868" i="3" s="1"/>
  <c r="M869" i="3" s="1"/>
  <c r="M836" i="3"/>
  <c r="M828" i="3"/>
  <c r="M480" i="3"/>
  <c r="M481" i="3" s="1"/>
  <c r="M482" i="3" s="1"/>
  <c r="M483" i="3" s="1"/>
  <c r="M484" i="3" s="1"/>
  <c r="M485" i="3" s="1"/>
  <c r="M452" i="3"/>
  <c r="M444" i="3"/>
  <c r="M445" i="3" s="1"/>
  <c r="M446" i="3" s="1"/>
  <c r="M447" i="3" s="1"/>
  <c r="M448" i="3" s="1"/>
  <c r="M449" i="3" s="1"/>
  <c r="M388" i="3"/>
  <c r="M380" i="3"/>
  <c r="M381" i="3" s="1"/>
  <c r="M382" i="3" s="1"/>
  <c r="M383" i="3" s="1"/>
  <c r="M384" i="3" s="1"/>
  <c r="M385" i="3" s="1"/>
  <c r="M324" i="3"/>
  <c r="M325" i="3" s="1"/>
  <c r="M326" i="3" s="1"/>
  <c r="M327" i="3" s="1"/>
  <c r="M328" i="3" s="1"/>
  <c r="M329" i="3" s="1"/>
  <c r="M124" i="3"/>
  <c r="M125" i="3" s="1"/>
  <c r="M126" i="3" s="1"/>
  <c r="M127" i="3" s="1"/>
  <c r="M128" i="3" s="1"/>
  <c r="M129" i="3" s="1"/>
  <c r="M117" i="3"/>
  <c r="M96" i="3"/>
  <c r="M97" i="3" s="1"/>
  <c r="M98" i="3" s="1"/>
  <c r="M99" i="3" s="1"/>
  <c r="M100" i="3" s="1"/>
  <c r="M101" i="3" s="1"/>
  <c r="M89" i="3"/>
  <c r="M90" i="3" s="1"/>
  <c r="M91" i="3" s="1"/>
  <c r="M92" i="3" s="1"/>
  <c r="M93" i="3" s="1"/>
  <c r="M94" i="3" s="1"/>
  <c r="M68" i="3"/>
  <c r="M69" i="3" s="1"/>
  <c r="M70" i="3" s="1"/>
  <c r="M71" i="3" s="1"/>
  <c r="M72" i="3" s="1"/>
  <c r="M73" i="3" s="1"/>
  <c r="M60" i="3"/>
  <c r="M53" i="3"/>
  <c r="M54" i="3" s="1"/>
  <c r="M55" i="3" s="1"/>
  <c r="M56" i="3" s="1"/>
  <c r="M57" i="3" s="1"/>
  <c r="M58" i="3" s="1"/>
  <c r="M32" i="3"/>
  <c r="M25" i="3"/>
  <c r="M26" i="3" s="1"/>
  <c r="M27" i="3" s="1"/>
  <c r="M28" i="3" s="1"/>
  <c r="M29" i="3" s="1"/>
  <c r="M30" i="3" s="1"/>
  <c r="M4" i="3"/>
  <c r="M5" i="3" s="1"/>
  <c r="M6" i="3" s="1"/>
  <c r="M7" i="3" s="1"/>
  <c r="M8" i="3" s="1"/>
  <c r="M9" i="3" s="1"/>
  <c r="M459" i="3"/>
  <c r="M460" i="3" s="1"/>
  <c r="M461" i="3" s="1"/>
  <c r="M462" i="3" s="1"/>
  <c r="M463" i="3" s="1"/>
  <c r="M464" i="3" s="1"/>
  <c r="M423" i="3"/>
  <c r="M402" i="3"/>
  <c r="M403" i="3" s="1"/>
  <c r="M404" i="3" s="1"/>
  <c r="M405" i="3" s="1"/>
  <c r="M406" i="3" s="1"/>
  <c r="M407" i="3" s="1"/>
  <c r="M395" i="3"/>
  <c r="M396" i="3" s="1"/>
  <c r="M397" i="3" s="1"/>
  <c r="M398" i="3" s="1"/>
  <c r="M399" i="3" s="1"/>
  <c r="M400" i="3" s="1"/>
  <c r="M366" i="3"/>
  <c r="M359" i="3"/>
  <c r="M360" i="3" s="1"/>
  <c r="M361" i="3" s="1"/>
  <c r="M362" i="3" s="1"/>
  <c r="M363" i="3" s="1"/>
  <c r="M364" i="3" s="1"/>
  <c r="M338" i="3"/>
  <c r="M339" i="3" s="1"/>
  <c r="M340" i="3" s="1"/>
  <c r="M341" i="3" s="1"/>
  <c r="M342" i="3" s="1"/>
  <c r="M343" i="3" s="1"/>
  <c r="M331" i="3"/>
  <c r="M332" i="3" s="1"/>
  <c r="M333" i="3" s="1"/>
  <c r="M334" i="3" s="1"/>
  <c r="M335" i="3" s="1"/>
  <c r="M336" i="3" s="1"/>
  <c r="M302" i="3"/>
  <c r="M274" i="3"/>
  <c r="M275" i="3" s="1"/>
  <c r="M276" i="3" s="1"/>
  <c r="M277" i="3" s="1"/>
  <c r="M278" i="3" s="1"/>
  <c r="M279" i="3" s="1"/>
  <c r="M139" i="3"/>
  <c r="M140" i="3" s="1"/>
  <c r="M141" i="3" s="1"/>
  <c r="M142" i="3" s="1"/>
  <c r="M143" i="3" s="1"/>
  <c r="M144" i="3" s="1"/>
  <c r="M110" i="3"/>
  <c r="M82" i="3"/>
  <c r="M83" i="3" s="1"/>
  <c r="M84" i="3" s="1"/>
  <c r="M85" i="3" s="1"/>
  <c r="M86" i="3" s="1"/>
  <c r="M87" i="3" s="1"/>
  <c r="M75" i="3"/>
  <c r="M76" i="3" s="1"/>
  <c r="M77" i="3" s="1"/>
  <c r="M78" i="3" s="1"/>
  <c r="M79" i="3" s="1"/>
  <c r="M80" i="3" s="1"/>
  <c r="M46" i="3"/>
  <c r="M47" i="3" s="1"/>
  <c r="M48" i="3" s="1"/>
  <c r="M49" i="3" s="1"/>
  <c r="M50" i="3" s="1"/>
  <c r="M51" i="3" s="1"/>
  <c r="M18" i="3"/>
  <c r="M1988" i="1"/>
  <c r="M1989" i="1" s="1"/>
  <c r="M1990" i="1" s="1"/>
  <c r="M1991" i="1" s="1"/>
  <c r="M1992" i="1" s="1"/>
  <c r="M1993" i="1" s="1"/>
  <c r="M2101" i="1"/>
  <c r="M2102" i="1" s="1"/>
  <c r="M2103" i="1" s="1"/>
  <c r="M2104" i="1" s="1"/>
  <c r="M2105" i="1" s="1"/>
  <c r="M2106" i="1" s="1"/>
  <c r="M2073" i="1"/>
  <c r="M2074" i="1" s="1"/>
  <c r="M2075" i="1" s="1"/>
  <c r="M2076" i="1" s="1"/>
  <c r="M2077" i="1" s="1"/>
  <c r="M2078" i="1" s="1"/>
  <c r="M2037" i="1"/>
  <c r="M2038" i="1" s="1"/>
  <c r="M2039" i="1" s="1"/>
  <c r="M2040" i="1" s="1"/>
  <c r="M2041" i="1" s="1"/>
  <c r="M2042" i="1" s="1"/>
  <c r="M2009" i="1"/>
  <c r="M2010" i="1" s="1"/>
  <c r="M2011" i="1" s="1"/>
  <c r="M2012" i="1" s="1"/>
  <c r="M2013" i="1" s="1"/>
  <c r="M2014" i="1" s="1"/>
  <c r="M1945" i="1"/>
  <c r="M1946" i="1" s="1"/>
  <c r="M1947" i="1" s="1"/>
  <c r="M1948" i="1" s="1"/>
  <c r="M1949" i="1" s="1"/>
  <c r="M1950" i="1" s="1"/>
  <c r="M1881" i="1"/>
  <c r="M1882" i="1" s="1"/>
  <c r="M1883" i="1" s="1"/>
  <c r="M1884" i="1" s="1"/>
  <c r="M1885" i="1" s="1"/>
  <c r="M1886" i="1" s="1"/>
  <c r="M1845" i="1"/>
  <c r="M1846" i="1" s="1"/>
  <c r="M1847" i="1" s="1"/>
  <c r="M1848" i="1" s="1"/>
  <c r="M1849" i="1" s="1"/>
  <c r="M1850" i="1" s="1"/>
  <c r="M1781" i="1"/>
  <c r="M1782" i="1" s="1"/>
  <c r="M1783" i="1" s="1"/>
  <c r="M1784" i="1" s="1"/>
  <c r="M1785" i="1" s="1"/>
  <c r="M1786" i="1" s="1"/>
  <c r="M1717" i="1"/>
  <c r="M1718" i="1" s="1"/>
  <c r="M1719" i="1" s="1"/>
  <c r="M1720" i="1" s="1"/>
  <c r="M1721" i="1" s="1"/>
  <c r="M1722" i="1" s="1"/>
  <c r="M1653" i="1"/>
  <c r="M1654" i="1" s="1"/>
  <c r="M1655" i="1" s="1"/>
  <c r="M1656" i="1" s="1"/>
  <c r="M1657" i="1" s="1"/>
  <c r="M1658" i="1" s="1"/>
  <c r="M1625" i="1"/>
  <c r="M1626" i="1" s="1"/>
  <c r="M1627" i="1" s="1"/>
  <c r="M1628" i="1" s="1"/>
  <c r="M1629" i="1" s="1"/>
  <c r="M1630" i="1" s="1"/>
  <c r="M1589" i="1"/>
  <c r="M1590" i="1" s="1"/>
  <c r="M1591" i="1" s="1"/>
  <c r="M1592" i="1" s="1"/>
  <c r="M1593" i="1" s="1"/>
  <c r="M1594" i="1" s="1"/>
  <c r="M1561" i="1"/>
  <c r="M1562" i="1" s="1"/>
  <c r="M1563" i="1" s="1"/>
  <c r="M1564" i="1" s="1"/>
  <c r="M1565" i="1" s="1"/>
  <c r="M1566" i="1" s="1"/>
  <c r="M1525" i="1"/>
  <c r="M1526" i="1" s="1"/>
  <c r="M1527" i="1" s="1"/>
  <c r="M1528" i="1" s="1"/>
  <c r="M1529" i="1" s="1"/>
  <c r="M1530" i="1" s="1"/>
  <c r="M1497" i="1"/>
  <c r="M1498" i="1" s="1"/>
  <c r="M1499" i="1" s="1"/>
  <c r="M1500" i="1" s="1"/>
  <c r="M1501" i="1" s="1"/>
  <c r="M1502" i="1" s="1"/>
  <c r="M1461" i="1"/>
  <c r="M1462" i="1" s="1"/>
  <c r="M1463" i="1" s="1"/>
  <c r="M1464" i="1" s="1"/>
  <c r="M1465" i="1" s="1"/>
  <c r="M1466" i="1" s="1"/>
  <c r="M1433" i="1"/>
  <c r="M1434" i="1" s="1"/>
  <c r="M1435" i="1" s="1"/>
  <c r="M1436" i="1" s="1"/>
  <c r="M1437" i="1" s="1"/>
  <c r="M1438" i="1" s="1"/>
  <c r="M1397" i="1"/>
  <c r="M1398" i="1" s="1"/>
  <c r="M1399" i="1" s="1"/>
  <c r="M1400" i="1" s="1"/>
  <c r="M1401" i="1" s="1"/>
  <c r="M1402" i="1" s="1"/>
  <c r="M1369" i="1"/>
  <c r="M1370" i="1" s="1"/>
  <c r="M1371" i="1" s="1"/>
  <c r="M1372" i="1" s="1"/>
  <c r="M1373" i="1" s="1"/>
  <c r="M1374" i="1" s="1"/>
  <c r="M1333" i="1"/>
  <c r="M1334" i="1" s="1"/>
  <c r="M1335" i="1" s="1"/>
  <c r="M1336" i="1" s="1"/>
  <c r="M1337" i="1" s="1"/>
  <c r="M1338" i="1" s="1"/>
  <c r="M1305" i="1"/>
  <c r="M1306" i="1" s="1"/>
  <c r="M1307" i="1" s="1"/>
  <c r="M1308" i="1" s="1"/>
  <c r="M1309" i="1" s="1"/>
  <c r="M1310" i="1" s="1"/>
  <c r="M1269" i="1"/>
  <c r="M1270" i="1" s="1"/>
  <c r="M1271" i="1" s="1"/>
  <c r="M1272" i="1" s="1"/>
  <c r="M1273" i="1" s="1"/>
  <c r="M1274" i="1" s="1"/>
  <c r="M1241" i="1"/>
  <c r="M1242" i="1" s="1"/>
  <c r="M1243" i="1" s="1"/>
  <c r="M1244" i="1" s="1"/>
  <c r="M1245" i="1" s="1"/>
  <c r="M1246" i="1" s="1"/>
  <c r="M1205" i="1"/>
  <c r="M1206" i="1" s="1"/>
  <c r="M1207" i="1" s="1"/>
  <c r="M1208" i="1" s="1"/>
  <c r="M1209" i="1" s="1"/>
  <c r="M1210" i="1" s="1"/>
  <c r="M1177" i="1"/>
  <c r="M1178" i="1" s="1"/>
  <c r="M1179" i="1" s="1"/>
  <c r="M1180" i="1" s="1"/>
  <c r="M1181" i="1" s="1"/>
  <c r="M1182" i="1" s="1"/>
  <c r="M1141" i="1"/>
  <c r="M1142" i="1" s="1"/>
  <c r="M1143" i="1" s="1"/>
  <c r="M1144" i="1" s="1"/>
  <c r="M1145" i="1" s="1"/>
  <c r="M1146" i="1" s="1"/>
  <c r="M1113" i="1"/>
  <c r="M1114" i="1" s="1"/>
  <c r="M1115" i="1" s="1"/>
  <c r="M1116" i="1" s="1"/>
  <c r="M1117" i="1" s="1"/>
  <c r="M1118" i="1" s="1"/>
  <c r="M1077" i="1"/>
  <c r="M1078" i="1" s="1"/>
  <c r="M1079" i="1" s="1"/>
  <c r="M1080" i="1" s="1"/>
  <c r="M1081" i="1" s="1"/>
  <c r="M1082" i="1" s="1"/>
  <c r="M1049" i="1"/>
  <c r="M1050" i="1" s="1"/>
  <c r="M1051" i="1" s="1"/>
  <c r="M1052" i="1" s="1"/>
  <c r="M1053" i="1" s="1"/>
  <c r="M1054" i="1" s="1"/>
  <c r="M1013" i="1"/>
  <c r="M1014" i="1" s="1"/>
  <c r="M1015" i="1" s="1"/>
  <c r="M1016" i="1" s="1"/>
  <c r="M1017" i="1" s="1"/>
  <c r="M1018" i="1" s="1"/>
  <c r="M985" i="1"/>
  <c r="M986" i="1" s="1"/>
  <c r="M987" i="1" s="1"/>
  <c r="M988" i="1" s="1"/>
  <c r="M989" i="1" s="1"/>
  <c r="M990" i="1" s="1"/>
  <c r="M949" i="1"/>
  <c r="M950" i="1" s="1"/>
  <c r="M951" i="1" s="1"/>
  <c r="M952" i="1" s="1"/>
  <c r="M953" i="1" s="1"/>
  <c r="M954" i="1" s="1"/>
  <c r="M921" i="1"/>
  <c r="M922" i="1" s="1"/>
  <c r="M923" i="1" s="1"/>
  <c r="M924" i="1" s="1"/>
  <c r="M925" i="1" s="1"/>
  <c r="M926" i="1" s="1"/>
  <c r="M885" i="1"/>
  <c r="M886" i="1" s="1"/>
  <c r="M887" i="1" s="1"/>
  <c r="M888" i="1" s="1"/>
  <c r="M889" i="1" s="1"/>
  <c r="M890" i="1" s="1"/>
  <c r="M857" i="1"/>
  <c r="M858" i="1" s="1"/>
  <c r="M859" i="1" s="1"/>
  <c r="M860" i="1" s="1"/>
  <c r="M861" i="1" s="1"/>
  <c r="M862" i="1" s="1"/>
  <c r="M821" i="1"/>
  <c r="M822" i="1" s="1"/>
  <c r="M823" i="1" s="1"/>
  <c r="M824" i="1" s="1"/>
  <c r="M825" i="1" s="1"/>
  <c r="M826" i="1" s="1"/>
  <c r="M793" i="1"/>
  <c r="M794" i="1" s="1"/>
  <c r="M795" i="1" s="1"/>
  <c r="M796" i="1" s="1"/>
  <c r="M797" i="1" s="1"/>
  <c r="M798" i="1" s="1"/>
  <c r="M757" i="1"/>
  <c r="M758" i="1" s="1"/>
  <c r="M759" i="1" s="1"/>
  <c r="M760" i="1" s="1"/>
  <c r="M761" i="1" s="1"/>
  <c r="M762" i="1" s="1"/>
  <c r="M729" i="1"/>
  <c r="M730" i="1" s="1"/>
  <c r="M731" i="1" s="1"/>
  <c r="M732" i="1" s="1"/>
  <c r="M733" i="1" s="1"/>
  <c r="M734" i="1" s="1"/>
  <c r="M693" i="1"/>
  <c r="M694" i="1" s="1"/>
  <c r="M695" i="1" s="1"/>
  <c r="M696" i="1" s="1"/>
  <c r="M697" i="1" s="1"/>
  <c r="M698" i="1" s="1"/>
  <c r="M665" i="1"/>
  <c r="M666" i="1" s="1"/>
  <c r="M667" i="1" s="1"/>
  <c r="M668" i="1" s="1"/>
  <c r="M669" i="1" s="1"/>
  <c r="M670" i="1" s="1"/>
  <c r="M373" i="1"/>
  <c r="M374" i="1" s="1"/>
  <c r="M375" i="1" s="1"/>
  <c r="M376" i="1" s="1"/>
  <c r="M377" i="1" s="1"/>
  <c r="M378" i="1" s="1"/>
  <c r="M345" i="1"/>
  <c r="M346" i="1" s="1"/>
  <c r="M347" i="1" s="1"/>
  <c r="M348" i="1" s="1"/>
  <c r="M349" i="1" s="1"/>
  <c r="M350" i="1" s="1"/>
  <c r="M309" i="1"/>
  <c r="M310" i="1" s="1"/>
  <c r="M311" i="1" s="1"/>
  <c r="M312" i="1" s="1"/>
  <c r="M313" i="1" s="1"/>
  <c r="M314" i="1" s="1"/>
  <c r="M281" i="1"/>
  <c r="M282" i="1" s="1"/>
  <c r="M283" i="1" s="1"/>
  <c r="M284" i="1" s="1"/>
  <c r="M285" i="1" s="1"/>
  <c r="M286" i="1" s="1"/>
  <c r="M2087" i="1"/>
  <c r="M2088" i="1" s="1"/>
  <c r="M2089" i="1" s="1"/>
  <c r="M2090" i="1" s="1"/>
  <c r="M2091" i="1" s="1"/>
  <c r="M2092" i="1" s="1"/>
  <c r="M2059" i="1"/>
  <c r="M2060" i="1" s="1"/>
  <c r="M2061" i="1" s="1"/>
  <c r="M2062" i="1" s="1"/>
  <c r="M2063" i="1" s="1"/>
  <c r="M2064" i="1" s="1"/>
  <c r="M2023" i="1"/>
  <c r="M2024" i="1" s="1"/>
  <c r="M2025" i="1" s="1"/>
  <c r="M2026" i="1" s="1"/>
  <c r="M2027" i="1" s="1"/>
  <c r="M2028" i="1" s="1"/>
  <c r="M1995" i="1"/>
  <c r="M1996" i="1" s="1"/>
  <c r="M1997" i="1" s="1"/>
  <c r="M1998" i="1" s="1"/>
  <c r="M1999" i="1" s="1"/>
  <c r="M2000" i="1" s="1"/>
  <c r="M1931" i="1"/>
  <c r="M1932" i="1" s="1"/>
  <c r="M1933" i="1" s="1"/>
  <c r="M1934" i="1" s="1"/>
  <c r="M1935" i="1" s="1"/>
  <c r="M1936" i="1" s="1"/>
  <c r="M1895" i="1"/>
  <c r="M1896" i="1" s="1"/>
  <c r="M1897" i="1" s="1"/>
  <c r="M1898" i="1" s="1"/>
  <c r="M1899" i="1" s="1"/>
  <c r="M1900" i="1" s="1"/>
  <c r="M1867" i="1"/>
  <c r="M1868" i="1" s="1"/>
  <c r="M1869" i="1" s="1"/>
  <c r="M1870" i="1" s="1"/>
  <c r="M1871" i="1" s="1"/>
  <c r="M1872" i="1" s="1"/>
  <c r="M1831" i="1"/>
  <c r="M1832" i="1" s="1"/>
  <c r="M1833" i="1" s="1"/>
  <c r="M1834" i="1" s="1"/>
  <c r="M1835" i="1" s="1"/>
  <c r="M1836" i="1" s="1"/>
  <c r="M1803" i="1"/>
  <c r="M1804" i="1" s="1"/>
  <c r="M1805" i="1" s="1"/>
  <c r="M1806" i="1" s="1"/>
  <c r="M1807" i="1" s="1"/>
  <c r="M1808" i="1" s="1"/>
  <c r="M1767" i="1"/>
  <c r="M1768" i="1" s="1"/>
  <c r="M1769" i="1" s="1"/>
  <c r="M1770" i="1" s="1"/>
  <c r="M1771" i="1" s="1"/>
  <c r="M1772" i="1" s="1"/>
  <c r="M1739" i="1"/>
  <c r="M1740" i="1" s="1"/>
  <c r="M1741" i="1" s="1"/>
  <c r="M1742" i="1" s="1"/>
  <c r="M1743" i="1" s="1"/>
  <c r="M1744" i="1" s="1"/>
  <c r="M1703" i="1"/>
  <c r="M1704" i="1" s="1"/>
  <c r="M1705" i="1" s="1"/>
  <c r="M1706" i="1" s="1"/>
  <c r="M1707" i="1" s="1"/>
  <c r="M1708" i="1" s="1"/>
  <c r="M1675" i="1"/>
  <c r="M1676" i="1" s="1"/>
  <c r="M1677" i="1" s="1"/>
  <c r="M1678" i="1" s="1"/>
  <c r="M1679" i="1" s="1"/>
  <c r="M1680" i="1" s="1"/>
  <c r="M1639" i="1"/>
  <c r="M1640" i="1" s="1"/>
  <c r="M1641" i="1" s="1"/>
  <c r="M1642" i="1" s="1"/>
  <c r="M1643" i="1" s="1"/>
  <c r="M1644" i="1" s="1"/>
  <c r="M651" i="1"/>
  <c r="M652" i="1" s="1"/>
  <c r="M653" i="1" s="1"/>
  <c r="M654" i="1" s="1"/>
  <c r="M655" i="1" s="1"/>
  <c r="M656" i="1" s="1"/>
  <c r="M644" i="1"/>
  <c r="M645" i="1" s="1"/>
  <c r="M646" i="1" s="1"/>
  <c r="M647" i="1" s="1"/>
  <c r="M648" i="1" s="1"/>
  <c r="M649" i="1" s="1"/>
  <c r="M636" i="1"/>
  <c r="M637" i="1" s="1"/>
  <c r="M638" i="1" s="1"/>
  <c r="M639" i="1" s="1"/>
  <c r="M640" i="1" s="1"/>
  <c r="M641" i="1" s="1"/>
  <c r="M615" i="1"/>
  <c r="M616" i="1" s="1"/>
  <c r="M617" i="1" s="1"/>
  <c r="M618" i="1" s="1"/>
  <c r="M619" i="1" s="1"/>
  <c r="M620" i="1" s="1"/>
  <c r="M608" i="1"/>
  <c r="M609" i="1" s="1"/>
  <c r="M610" i="1" s="1"/>
  <c r="M611" i="1" s="1"/>
  <c r="M612" i="1" s="1"/>
  <c r="M613" i="1" s="1"/>
  <c r="M587" i="1"/>
  <c r="M588" i="1" s="1"/>
  <c r="M589" i="1" s="1"/>
  <c r="M590" i="1" s="1"/>
  <c r="M591" i="1" s="1"/>
  <c r="M592" i="1" s="1"/>
  <c r="M580" i="1"/>
  <c r="M581" i="1" s="1"/>
  <c r="M582" i="1" s="1"/>
  <c r="M583" i="1" s="1"/>
  <c r="M584" i="1" s="1"/>
  <c r="M585" i="1" s="1"/>
  <c r="M572" i="1"/>
  <c r="M573" i="1" s="1"/>
  <c r="M574" i="1" s="1"/>
  <c r="M575" i="1" s="1"/>
  <c r="M576" i="1" s="1"/>
  <c r="M577" i="1" s="1"/>
  <c r="M551" i="1"/>
  <c r="M552" i="1" s="1"/>
  <c r="M553" i="1" s="1"/>
  <c r="M554" i="1" s="1"/>
  <c r="M555" i="1" s="1"/>
  <c r="M556" i="1" s="1"/>
  <c r="M544" i="1"/>
  <c r="M545" i="1" s="1"/>
  <c r="M546" i="1" s="1"/>
  <c r="M547" i="1" s="1"/>
  <c r="M548" i="1" s="1"/>
  <c r="M549" i="1" s="1"/>
  <c r="M523" i="1"/>
  <c r="M524" i="1" s="1"/>
  <c r="M525" i="1" s="1"/>
  <c r="M526" i="1" s="1"/>
  <c r="M527" i="1" s="1"/>
  <c r="M528" i="1" s="1"/>
  <c r="M516" i="1"/>
  <c r="M517" i="1" s="1"/>
  <c r="M518" i="1" s="1"/>
  <c r="M519" i="1" s="1"/>
  <c r="M520" i="1" s="1"/>
  <c r="M521" i="1" s="1"/>
  <c r="M508" i="1"/>
  <c r="M509" i="1" s="1"/>
  <c r="M510" i="1" s="1"/>
  <c r="M511" i="1" s="1"/>
  <c r="M512" i="1" s="1"/>
  <c r="M513" i="1" s="1"/>
  <c r="M487" i="1"/>
  <c r="M488" i="1" s="1"/>
  <c r="M489" i="1" s="1"/>
  <c r="M490" i="1" s="1"/>
  <c r="M491" i="1" s="1"/>
  <c r="M492" i="1" s="1"/>
  <c r="M480" i="1"/>
  <c r="M481" i="1" s="1"/>
  <c r="M482" i="1" s="1"/>
  <c r="M483" i="1" s="1"/>
  <c r="M484" i="1" s="1"/>
  <c r="M485" i="1" s="1"/>
  <c r="M459" i="1"/>
  <c r="M460" i="1" s="1"/>
  <c r="M461" i="1" s="1"/>
  <c r="M462" i="1" s="1"/>
  <c r="M463" i="1" s="1"/>
  <c r="M464" i="1" s="1"/>
  <c r="M452" i="1"/>
  <c r="M453" i="1" s="1"/>
  <c r="M454" i="1" s="1"/>
  <c r="M455" i="1" s="1"/>
  <c r="M456" i="1" s="1"/>
  <c r="M457" i="1" s="1"/>
  <c r="M444" i="1"/>
  <c r="M445" i="1" s="1"/>
  <c r="M446" i="1" s="1"/>
  <c r="M447" i="1" s="1"/>
  <c r="M448" i="1" s="1"/>
  <c r="M449" i="1" s="1"/>
  <c r="M423" i="1"/>
  <c r="M424" i="1" s="1"/>
  <c r="M425" i="1" s="1"/>
  <c r="M426" i="1" s="1"/>
  <c r="M427" i="1" s="1"/>
  <c r="M428" i="1" s="1"/>
  <c r="M416" i="1"/>
  <c r="M417" i="1" s="1"/>
  <c r="M418" i="1" s="1"/>
  <c r="M419" i="1" s="1"/>
  <c r="M420" i="1" s="1"/>
  <c r="M421" i="1" s="1"/>
  <c r="M395" i="1"/>
  <c r="M396" i="1" s="1"/>
  <c r="M397" i="1" s="1"/>
  <c r="M398" i="1" s="1"/>
  <c r="M399" i="1" s="1"/>
  <c r="M400" i="1" s="1"/>
  <c r="M196" i="1"/>
  <c r="M197" i="1" s="1"/>
  <c r="M198" i="1" s="1"/>
  <c r="M199" i="1" s="1"/>
  <c r="M200" i="1" s="1"/>
  <c r="M201" i="1" s="1"/>
  <c r="M188" i="1"/>
  <c r="M189" i="1" s="1"/>
  <c r="M190" i="1" s="1"/>
  <c r="M191" i="1" s="1"/>
  <c r="M192" i="1" s="1"/>
  <c r="M193" i="1" s="1"/>
  <c r="M2165" i="1"/>
  <c r="M2166" i="1" s="1"/>
  <c r="M2167" i="1" s="1"/>
  <c r="M2168" i="1" s="1"/>
  <c r="M2169" i="1" s="1"/>
  <c r="M2170" i="1" s="1"/>
  <c r="M2137" i="1"/>
  <c r="M2138" i="1" s="1"/>
  <c r="M2139" i="1" s="1"/>
  <c r="M2140" i="1" s="1"/>
  <c r="M2141" i="1" s="1"/>
  <c r="M2142" i="1" s="1"/>
  <c r="M1582" i="1"/>
  <c r="M1583" i="1" s="1"/>
  <c r="M1584" i="1" s="1"/>
  <c r="M1585" i="1" s="1"/>
  <c r="M1586" i="1" s="1"/>
  <c r="M1587" i="1" s="1"/>
  <c r="M1554" i="1"/>
  <c r="M1555" i="1" s="1"/>
  <c r="M1556" i="1" s="1"/>
  <c r="M1557" i="1" s="1"/>
  <c r="M1558" i="1" s="1"/>
  <c r="M1559" i="1" s="1"/>
  <c r="M1518" i="1"/>
  <c r="M1519" i="1" s="1"/>
  <c r="M1520" i="1" s="1"/>
  <c r="M1521" i="1" s="1"/>
  <c r="M1522" i="1" s="1"/>
  <c r="M1523" i="1" s="1"/>
  <c r="M1490" i="1"/>
  <c r="M1491" i="1" s="1"/>
  <c r="M1492" i="1" s="1"/>
  <c r="M1493" i="1" s="1"/>
  <c r="M1494" i="1" s="1"/>
  <c r="M1495" i="1" s="1"/>
  <c r="M1454" i="1"/>
  <c r="M1455" i="1" s="1"/>
  <c r="M1456" i="1" s="1"/>
  <c r="M1457" i="1" s="1"/>
  <c r="M1458" i="1" s="1"/>
  <c r="M1459" i="1" s="1"/>
  <c r="M1426" i="1"/>
  <c r="M1427" i="1" s="1"/>
  <c r="M1428" i="1" s="1"/>
  <c r="M1429" i="1" s="1"/>
  <c r="M1430" i="1" s="1"/>
  <c r="M1431" i="1" s="1"/>
  <c r="M1390" i="1"/>
  <c r="M1391" i="1" s="1"/>
  <c r="M1392" i="1" s="1"/>
  <c r="M1393" i="1" s="1"/>
  <c r="M1394" i="1" s="1"/>
  <c r="M1395" i="1" s="1"/>
  <c r="M1362" i="1"/>
  <c r="M1363" i="1" s="1"/>
  <c r="M1364" i="1" s="1"/>
  <c r="M1365" i="1" s="1"/>
  <c r="M1366" i="1" s="1"/>
  <c r="M1367" i="1" s="1"/>
  <c r="M1326" i="1"/>
  <c r="M1327" i="1" s="1"/>
  <c r="M1328" i="1" s="1"/>
  <c r="M1329" i="1" s="1"/>
  <c r="M1330" i="1" s="1"/>
  <c r="M1331" i="1" s="1"/>
  <c r="M1298" i="1"/>
  <c r="M1299" i="1" s="1"/>
  <c r="M1300" i="1" s="1"/>
  <c r="M1301" i="1" s="1"/>
  <c r="M1302" i="1" s="1"/>
  <c r="M1303" i="1" s="1"/>
  <c r="M1262" i="1"/>
  <c r="M1263" i="1" s="1"/>
  <c r="M1264" i="1" s="1"/>
  <c r="M1265" i="1" s="1"/>
  <c r="M1266" i="1" s="1"/>
  <c r="M1267" i="1" s="1"/>
  <c r="M1234" i="1"/>
  <c r="M1235" i="1" s="1"/>
  <c r="M1236" i="1" s="1"/>
  <c r="M1237" i="1" s="1"/>
  <c r="M1238" i="1" s="1"/>
  <c r="M1239" i="1" s="1"/>
  <c r="M1198" i="1"/>
  <c r="M1199" i="1" s="1"/>
  <c r="M1200" i="1" s="1"/>
  <c r="M1201" i="1" s="1"/>
  <c r="M1202" i="1" s="1"/>
  <c r="M1203" i="1" s="1"/>
  <c r="M1134" i="1"/>
  <c r="M1135" i="1" s="1"/>
  <c r="M1136" i="1" s="1"/>
  <c r="M1137" i="1" s="1"/>
  <c r="M1138" i="1" s="1"/>
  <c r="M1139" i="1" s="1"/>
  <c r="M1106" i="1"/>
  <c r="M1107" i="1" s="1"/>
  <c r="M1108" i="1" s="1"/>
  <c r="M1109" i="1" s="1"/>
  <c r="M1110" i="1" s="1"/>
  <c r="M1111" i="1" s="1"/>
  <c r="M1070" i="1"/>
  <c r="M1071" i="1" s="1"/>
  <c r="M1072" i="1" s="1"/>
  <c r="M1073" i="1" s="1"/>
  <c r="M1074" i="1" s="1"/>
  <c r="M1075" i="1" s="1"/>
  <c r="M1042" i="1"/>
  <c r="M1043" i="1" s="1"/>
  <c r="M1044" i="1" s="1"/>
  <c r="M1045" i="1" s="1"/>
  <c r="M1046" i="1" s="1"/>
  <c r="M1047" i="1" s="1"/>
  <c r="M1006" i="1"/>
  <c r="M1007" i="1" s="1"/>
  <c r="M1008" i="1" s="1"/>
  <c r="M1009" i="1" s="1"/>
  <c r="M1010" i="1" s="1"/>
  <c r="M1011" i="1" s="1"/>
  <c r="M978" i="1"/>
  <c r="M979" i="1" s="1"/>
  <c r="M980" i="1" s="1"/>
  <c r="M981" i="1" s="1"/>
  <c r="M982" i="1" s="1"/>
  <c r="M983" i="1" s="1"/>
  <c r="M942" i="1"/>
  <c r="M943" i="1" s="1"/>
  <c r="M944" i="1" s="1"/>
  <c r="M945" i="1" s="1"/>
  <c r="M946" i="1" s="1"/>
  <c r="M947" i="1" s="1"/>
  <c r="M914" i="1"/>
  <c r="M915" i="1" s="1"/>
  <c r="M916" i="1" s="1"/>
  <c r="M917" i="1" s="1"/>
  <c r="M918" i="1" s="1"/>
  <c r="M919" i="1" s="1"/>
  <c r="M850" i="1"/>
  <c r="M851" i="1" s="1"/>
  <c r="M852" i="1" s="1"/>
  <c r="M853" i="1" s="1"/>
  <c r="M854" i="1" s="1"/>
  <c r="M855" i="1" s="1"/>
  <c r="M814" i="1"/>
  <c r="M815" i="1" s="1"/>
  <c r="M816" i="1" s="1"/>
  <c r="M817" i="1" s="1"/>
  <c r="M818" i="1" s="1"/>
  <c r="M819" i="1" s="1"/>
  <c r="M786" i="1"/>
  <c r="M787" i="1" s="1"/>
  <c r="M788" i="1" s="1"/>
  <c r="M789" i="1" s="1"/>
  <c r="M790" i="1" s="1"/>
  <c r="M791" i="1" s="1"/>
  <c r="M750" i="1"/>
  <c r="M751" i="1" s="1"/>
  <c r="M752" i="1" s="1"/>
  <c r="M753" i="1" s="1"/>
  <c r="M754" i="1" s="1"/>
  <c r="M755" i="1" s="1"/>
  <c r="M722" i="1"/>
  <c r="M723" i="1" s="1"/>
  <c r="M724" i="1" s="1"/>
  <c r="M725" i="1" s="1"/>
  <c r="M726" i="1" s="1"/>
  <c r="M727" i="1" s="1"/>
  <c r="M686" i="1"/>
  <c r="M687" i="1" s="1"/>
  <c r="M688" i="1" s="1"/>
  <c r="M689" i="1" s="1"/>
  <c r="M690" i="1" s="1"/>
  <c r="M691" i="1" s="1"/>
  <c r="M366" i="1"/>
  <c r="M367" i="1" s="1"/>
  <c r="M368" i="1" s="1"/>
  <c r="M369" i="1" s="1"/>
  <c r="M370" i="1" s="1"/>
  <c r="M371" i="1" s="1"/>
  <c r="M338" i="1"/>
  <c r="M339" i="1" s="1"/>
  <c r="M340" i="1" s="1"/>
  <c r="M341" i="1" s="1"/>
  <c r="M342" i="1" s="1"/>
  <c r="M343" i="1" s="1"/>
  <c r="M302" i="1"/>
  <c r="M303" i="1" s="1"/>
  <c r="M304" i="1" s="1"/>
  <c r="M305" i="1" s="1"/>
  <c r="M306" i="1" s="1"/>
  <c r="M307" i="1" s="1"/>
  <c r="M238" i="1"/>
  <c r="M239" i="1" s="1"/>
  <c r="M240" i="1" s="1"/>
  <c r="M241" i="1" s="1"/>
  <c r="M242" i="1" s="1"/>
  <c r="M243" i="1" s="1"/>
  <c r="M210" i="1"/>
  <c r="M211" i="1" s="1"/>
  <c r="M212" i="1" s="1"/>
  <c r="M213" i="1" s="1"/>
  <c r="M214" i="1" s="1"/>
  <c r="M215" i="1" s="1"/>
  <c r="M174" i="1"/>
  <c r="M175" i="1" s="1"/>
  <c r="M176" i="1" s="1"/>
  <c r="M177" i="1" s="1"/>
  <c r="M178" i="1" s="1"/>
  <c r="M179" i="1" s="1"/>
  <c r="M146" i="1"/>
  <c r="M147" i="1" s="1"/>
  <c r="M148" i="1" s="1"/>
  <c r="M149" i="1" s="1"/>
  <c r="M150" i="1" s="1"/>
  <c r="M151" i="1" s="1"/>
  <c r="M110" i="1"/>
  <c r="M111" i="1" s="1"/>
  <c r="M112" i="1" s="1"/>
  <c r="M113" i="1" s="1"/>
  <c r="M114" i="1" s="1"/>
  <c r="M115" i="1" s="1"/>
  <c r="M82" i="1"/>
  <c r="M83" i="1" s="1"/>
  <c r="M84" i="1" s="1"/>
  <c r="M85" i="1" s="1"/>
  <c r="M86" i="1" s="1"/>
  <c r="M87" i="1" s="1"/>
  <c r="M46" i="1"/>
  <c r="M47" i="1" s="1"/>
  <c r="M48" i="1" s="1"/>
  <c r="M49" i="1" s="1"/>
  <c r="M50" i="1" s="1"/>
  <c r="M51" i="1" s="1"/>
  <c r="M18" i="1"/>
  <c r="M19" i="1" s="1"/>
  <c r="M20" i="1" s="1"/>
  <c r="M21" i="1" s="1"/>
  <c r="M22" i="1" s="1"/>
  <c r="M23" i="1" s="1"/>
  <c r="M1511" i="1"/>
  <c r="M1512" i="1" s="1"/>
  <c r="M1513" i="1" s="1"/>
  <c r="M1514" i="1" s="1"/>
  <c r="M1515" i="1" s="1"/>
  <c r="M1516" i="1" s="1"/>
  <c r="M1355" i="1"/>
  <c r="M1356" i="1" s="1"/>
  <c r="M1357" i="1" s="1"/>
  <c r="M1358" i="1" s="1"/>
  <c r="M1359" i="1" s="1"/>
  <c r="M1360" i="1" s="1"/>
  <c r="M2030" i="1"/>
  <c r="M2031" i="1" s="1"/>
  <c r="M2032" i="1" s="1"/>
  <c r="M2033" i="1" s="1"/>
  <c r="M2034" i="1" s="1"/>
  <c r="M2035" i="1" s="1"/>
  <c r="M2172" i="1"/>
  <c r="M2173" i="1" s="1"/>
  <c r="M2174" i="1" s="1"/>
  <c r="M2175" i="1" s="1"/>
  <c r="M2176" i="1" s="1"/>
  <c r="M2177" i="1" s="1"/>
  <c r="M2144" i="1"/>
  <c r="M2145" i="1" s="1"/>
  <c r="M2146" i="1" s="1"/>
  <c r="M2147" i="1" s="1"/>
  <c r="M2148" i="1" s="1"/>
  <c r="M2149" i="1" s="1"/>
  <c r="M2116" i="1"/>
  <c r="M2117" i="1" s="1"/>
  <c r="M2118" i="1" s="1"/>
  <c r="M2119" i="1" s="1"/>
  <c r="M2120" i="1" s="1"/>
  <c r="M2121" i="1" s="1"/>
  <c r="M1980" i="1"/>
  <c r="M1981" i="1" s="1"/>
  <c r="M1982" i="1" s="1"/>
  <c r="M1983" i="1" s="1"/>
  <c r="M1984" i="1" s="1"/>
  <c r="M1985" i="1" s="1"/>
  <c r="M1888" i="1"/>
  <c r="M1889" i="1" s="1"/>
  <c r="M1890" i="1" s="1"/>
  <c r="M1891" i="1" s="1"/>
  <c r="M1892" i="1" s="1"/>
  <c r="M1893" i="1" s="1"/>
  <c r="M1824" i="1"/>
  <c r="M1825" i="1" s="1"/>
  <c r="M1826" i="1" s="1"/>
  <c r="M1827" i="1" s="1"/>
  <c r="M1828" i="1" s="1"/>
  <c r="M1829" i="1" s="1"/>
  <c r="M1788" i="1"/>
  <c r="M1789" i="1" s="1"/>
  <c r="M1790" i="1" s="1"/>
  <c r="M1791" i="1" s="1"/>
  <c r="M1792" i="1" s="1"/>
  <c r="M1793" i="1" s="1"/>
  <c r="M1732" i="1"/>
  <c r="M1733" i="1" s="1"/>
  <c r="M1734" i="1" s="1"/>
  <c r="M1735" i="1" s="1"/>
  <c r="M1736" i="1" s="1"/>
  <c r="M1737" i="1" s="1"/>
  <c r="M1724" i="1"/>
  <c r="M1725" i="1" s="1"/>
  <c r="M1726" i="1" s="1"/>
  <c r="M1727" i="1" s="1"/>
  <c r="M1728" i="1" s="1"/>
  <c r="M1729" i="1" s="1"/>
  <c r="M1170" i="1"/>
  <c r="M1171" i="1" s="1"/>
  <c r="M1172" i="1" s="1"/>
  <c r="M1173" i="1" s="1"/>
  <c r="M1174" i="1" s="1"/>
  <c r="M1175" i="1" s="1"/>
  <c r="M274" i="1"/>
  <c r="M275" i="1" s="1"/>
  <c r="M276" i="1" s="1"/>
  <c r="M277" i="1" s="1"/>
  <c r="M278" i="1" s="1"/>
  <c r="M279" i="1" s="1"/>
  <c r="M1696" i="1"/>
  <c r="M1697" i="1" s="1"/>
  <c r="M1698" i="1" s="1"/>
  <c r="M1699" i="1" s="1"/>
  <c r="M1700" i="1" s="1"/>
  <c r="M1701" i="1" s="1"/>
  <c r="M1668" i="1"/>
  <c r="M1669" i="1" s="1"/>
  <c r="M1670" i="1" s="1"/>
  <c r="M1671" i="1" s="1"/>
  <c r="M1672" i="1" s="1"/>
  <c r="M1673" i="1" s="1"/>
  <c r="M1660" i="1"/>
  <c r="M1661" i="1" s="1"/>
  <c r="M1662" i="1" s="1"/>
  <c r="M1663" i="1" s="1"/>
  <c r="M1664" i="1" s="1"/>
  <c r="M1665" i="1" s="1"/>
  <c r="M1632" i="1"/>
  <c r="M1633" i="1" s="1"/>
  <c r="M1634" i="1" s="1"/>
  <c r="M1635" i="1" s="1"/>
  <c r="M1636" i="1" s="1"/>
  <c r="M1637" i="1" s="1"/>
  <c r="M1604" i="1"/>
  <c r="M1605" i="1" s="1"/>
  <c r="M1606" i="1" s="1"/>
  <c r="M1607" i="1" s="1"/>
  <c r="M1608" i="1" s="1"/>
  <c r="M1609" i="1" s="1"/>
  <c r="M1596" i="1"/>
  <c r="M1597" i="1" s="1"/>
  <c r="M1598" i="1" s="1"/>
  <c r="M1599" i="1" s="1"/>
  <c r="M1600" i="1" s="1"/>
  <c r="M1601" i="1" s="1"/>
  <c r="M1568" i="1"/>
  <c r="M1569" i="1" s="1"/>
  <c r="M1570" i="1" s="1"/>
  <c r="M1571" i="1" s="1"/>
  <c r="M1572" i="1" s="1"/>
  <c r="M1573" i="1" s="1"/>
  <c r="M1540" i="1"/>
  <c r="M1541" i="1" s="1"/>
  <c r="M1542" i="1" s="1"/>
  <c r="M1543" i="1" s="1"/>
  <c r="M1544" i="1" s="1"/>
  <c r="M1545" i="1" s="1"/>
  <c r="M1532" i="1"/>
  <c r="M1533" i="1" s="1"/>
  <c r="M1534" i="1" s="1"/>
  <c r="M1535" i="1" s="1"/>
  <c r="M1536" i="1" s="1"/>
  <c r="M1537" i="1" s="1"/>
  <c r="M1504" i="1"/>
  <c r="M1505" i="1" s="1"/>
  <c r="M1506" i="1" s="1"/>
  <c r="M1507" i="1" s="1"/>
  <c r="M1508" i="1" s="1"/>
  <c r="M1509" i="1" s="1"/>
  <c r="M1476" i="1"/>
  <c r="M1477" i="1" s="1"/>
  <c r="M1478" i="1" s="1"/>
  <c r="M1479" i="1" s="1"/>
  <c r="M1480" i="1" s="1"/>
  <c r="M1481" i="1" s="1"/>
  <c r="M1468" i="1"/>
  <c r="M1469" i="1" s="1"/>
  <c r="M1470" i="1" s="1"/>
  <c r="M1471" i="1" s="1"/>
  <c r="M1472" i="1" s="1"/>
  <c r="M1473" i="1" s="1"/>
  <c r="M1440" i="1"/>
  <c r="M1441" i="1" s="1"/>
  <c r="M1442" i="1" s="1"/>
  <c r="M1443" i="1" s="1"/>
  <c r="M1444" i="1" s="1"/>
  <c r="M1445" i="1" s="1"/>
  <c r="M1412" i="1"/>
  <c r="M1413" i="1" s="1"/>
  <c r="M1414" i="1" s="1"/>
  <c r="M1415" i="1" s="1"/>
  <c r="M1416" i="1" s="1"/>
  <c r="M1417" i="1" s="1"/>
  <c r="M1404" i="1"/>
  <c r="M1405" i="1" s="1"/>
  <c r="M1406" i="1" s="1"/>
  <c r="M1407" i="1" s="1"/>
  <c r="M1408" i="1" s="1"/>
  <c r="M1409" i="1" s="1"/>
  <c r="M1376" i="1"/>
  <c r="M1377" i="1" s="1"/>
  <c r="M1378" i="1" s="1"/>
  <c r="M1379" i="1" s="1"/>
  <c r="M1380" i="1" s="1"/>
  <c r="M1381" i="1" s="1"/>
  <c r="M1348" i="1"/>
  <c r="M1349" i="1" s="1"/>
  <c r="M1350" i="1" s="1"/>
  <c r="M1351" i="1" s="1"/>
  <c r="M1352" i="1" s="1"/>
  <c r="M1353" i="1" s="1"/>
  <c r="M1340" i="1"/>
  <c r="M1341" i="1" s="1"/>
  <c r="M1342" i="1" s="1"/>
  <c r="M1343" i="1" s="1"/>
  <c r="M1344" i="1" s="1"/>
  <c r="M1345" i="1" s="1"/>
  <c r="M1312" i="1"/>
  <c r="M1313" i="1" s="1"/>
  <c r="M1314" i="1" s="1"/>
  <c r="M1315" i="1" s="1"/>
  <c r="M1316" i="1" s="1"/>
  <c r="M1317" i="1" s="1"/>
  <c r="M1284" i="1"/>
  <c r="M1285" i="1" s="1"/>
  <c r="M1286" i="1" s="1"/>
  <c r="M1287" i="1" s="1"/>
  <c r="M1288" i="1" s="1"/>
  <c r="M1289" i="1" s="1"/>
  <c r="M1276" i="1"/>
  <c r="M1277" i="1" s="1"/>
  <c r="M1278" i="1" s="1"/>
  <c r="M1279" i="1" s="1"/>
  <c r="M1280" i="1" s="1"/>
  <c r="M1281" i="1" s="1"/>
  <c r="M1248" i="1"/>
  <c r="M1249" i="1" s="1"/>
  <c r="M1250" i="1" s="1"/>
  <c r="M1251" i="1" s="1"/>
  <c r="M1252" i="1" s="1"/>
  <c r="M1253" i="1" s="1"/>
  <c r="M1220" i="1"/>
  <c r="M1221" i="1" s="1"/>
  <c r="M1222" i="1" s="1"/>
  <c r="M1223" i="1" s="1"/>
  <c r="M1224" i="1" s="1"/>
  <c r="M1225" i="1" s="1"/>
  <c r="M1212" i="1"/>
  <c r="M1213" i="1" s="1"/>
  <c r="M1214" i="1" s="1"/>
  <c r="M1215" i="1" s="1"/>
  <c r="M1216" i="1" s="1"/>
  <c r="M1217" i="1" s="1"/>
  <c r="M1184" i="1"/>
  <c r="M1185" i="1" s="1"/>
  <c r="M1186" i="1" s="1"/>
  <c r="M1187" i="1" s="1"/>
  <c r="M1188" i="1" s="1"/>
  <c r="M1189" i="1" s="1"/>
  <c r="M1156" i="1"/>
  <c r="M1157" i="1" s="1"/>
  <c r="M1158" i="1" s="1"/>
  <c r="M1159" i="1" s="1"/>
  <c r="M1160" i="1" s="1"/>
  <c r="M1161" i="1" s="1"/>
  <c r="M1148" i="1"/>
  <c r="M1149" i="1" s="1"/>
  <c r="M1150" i="1" s="1"/>
  <c r="M1151" i="1" s="1"/>
  <c r="M1152" i="1" s="1"/>
  <c r="M1153" i="1" s="1"/>
  <c r="M1120" i="1"/>
  <c r="M1121" i="1" s="1"/>
  <c r="M1122" i="1" s="1"/>
  <c r="M1123" i="1" s="1"/>
  <c r="M1124" i="1" s="1"/>
  <c r="M1125" i="1" s="1"/>
  <c r="M1092" i="1"/>
  <c r="M1093" i="1" s="1"/>
  <c r="M1094" i="1" s="1"/>
  <c r="M1095" i="1" s="1"/>
  <c r="M1096" i="1" s="1"/>
  <c r="M1097" i="1" s="1"/>
  <c r="M1084" i="1"/>
  <c r="M1085" i="1" s="1"/>
  <c r="M1086" i="1" s="1"/>
  <c r="M1087" i="1" s="1"/>
  <c r="M1088" i="1" s="1"/>
  <c r="M1089" i="1" s="1"/>
  <c r="M1056" i="1"/>
  <c r="M1057" i="1" s="1"/>
  <c r="M1058" i="1" s="1"/>
  <c r="M1059" i="1" s="1"/>
  <c r="M1060" i="1" s="1"/>
  <c r="M1061" i="1" s="1"/>
  <c r="M1028" i="1"/>
  <c r="M1029" i="1" s="1"/>
  <c r="M1030" i="1" s="1"/>
  <c r="M1031" i="1" s="1"/>
  <c r="M1032" i="1" s="1"/>
  <c r="M1033" i="1" s="1"/>
  <c r="M1020" i="1"/>
  <c r="M1021" i="1" s="1"/>
  <c r="M1022" i="1" s="1"/>
  <c r="M1023" i="1" s="1"/>
  <c r="M1024" i="1" s="1"/>
  <c r="M1025" i="1" s="1"/>
  <c r="M992" i="1"/>
  <c r="M993" i="1" s="1"/>
  <c r="M994" i="1" s="1"/>
  <c r="M995" i="1" s="1"/>
  <c r="M996" i="1" s="1"/>
  <c r="M997" i="1" s="1"/>
  <c r="M956" i="1"/>
  <c r="M957" i="1" s="1"/>
  <c r="M958" i="1" s="1"/>
  <c r="M959" i="1" s="1"/>
  <c r="M960" i="1" s="1"/>
  <c r="M961" i="1" s="1"/>
  <c r="M928" i="1"/>
  <c r="M929" i="1" s="1"/>
  <c r="M930" i="1" s="1"/>
  <c r="M931" i="1" s="1"/>
  <c r="M932" i="1" s="1"/>
  <c r="M933" i="1" s="1"/>
  <c r="M900" i="1"/>
  <c r="M901" i="1" s="1"/>
  <c r="M902" i="1" s="1"/>
  <c r="M903" i="1" s="1"/>
  <c r="M904" i="1" s="1"/>
  <c r="M905" i="1" s="1"/>
  <c r="M892" i="1"/>
  <c r="M893" i="1" s="1"/>
  <c r="M894" i="1" s="1"/>
  <c r="M895" i="1" s="1"/>
  <c r="M896" i="1" s="1"/>
  <c r="M897" i="1" s="1"/>
  <c r="M864" i="1"/>
  <c r="M865" i="1" s="1"/>
  <c r="M866" i="1" s="1"/>
  <c r="M867" i="1" s="1"/>
  <c r="M868" i="1" s="1"/>
  <c r="M869" i="1" s="1"/>
  <c r="M836" i="1"/>
  <c r="M837" i="1" s="1"/>
  <c r="M838" i="1" s="1"/>
  <c r="M839" i="1" s="1"/>
  <c r="M840" i="1" s="1"/>
  <c r="M841" i="1" s="1"/>
  <c r="M828" i="1"/>
  <c r="M829" i="1" s="1"/>
  <c r="M830" i="1" s="1"/>
  <c r="M831" i="1" s="1"/>
  <c r="M832" i="1" s="1"/>
  <c r="M833" i="1" s="1"/>
  <c r="M800" i="1"/>
  <c r="M801" i="1" s="1"/>
  <c r="M802" i="1" s="1"/>
  <c r="M803" i="1" s="1"/>
  <c r="M804" i="1" s="1"/>
  <c r="M805" i="1" s="1"/>
  <c r="M772" i="1"/>
  <c r="M773" i="1" s="1"/>
  <c r="M774" i="1" s="1"/>
  <c r="M775" i="1" s="1"/>
  <c r="M776" i="1" s="1"/>
  <c r="M777" i="1" s="1"/>
  <c r="M764" i="1"/>
  <c r="M765" i="1" s="1"/>
  <c r="M766" i="1" s="1"/>
  <c r="M767" i="1" s="1"/>
  <c r="M768" i="1" s="1"/>
  <c r="M769" i="1" s="1"/>
  <c r="M736" i="1"/>
  <c r="M737" i="1" s="1"/>
  <c r="M738" i="1" s="1"/>
  <c r="M739" i="1" s="1"/>
  <c r="M740" i="1" s="1"/>
  <c r="M741" i="1" s="1"/>
  <c r="M708" i="1"/>
  <c r="M709" i="1" s="1"/>
  <c r="M710" i="1" s="1"/>
  <c r="M711" i="1" s="1"/>
  <c r="M712" i="1" s="1"/>
  <c r="M713" i="1" s="1"/>
  <c r="M700" i="1"/>
  <c r="M701" i="1" s="1"/>
  <c r="M702" i="1" s="1"/>
  <c r="M703" i="1" s="1"/>
  <c r="M704" i="1" s="1"/>
  <c r="M705" i="1" s="1"/>
  <c r="M672" i="1"/>
  <c r="M673" i="1" s="1"/>
  <c r="M674" i="1" s="1"/>
  <c r="M675" i="1" s="1"/>
  <c r="M676" i="1" s="1"/>
  <c r="M677" i="1" s="1"/>
  <c r="M245" i="1"/>
  <c r="M246" i="1" s="1"/>
  <c r="M247" i="1" s="1"/>
  <c r="M248" i="1" s="1"/>
  <c r="M249" i="1" s="1"/>
  <c r="M250" i="1" s="1"/>
  <c r="M217" i="1"/>
  <c r="M218" i="1" s="1"/>
  <c r="M219" i="1" s="1"/>
  <c r="M220" i="1" s="1"/>
  <c r="M221" i="1" s="1"/>
  <c r="M222" i="1" s="1"/>
  <c r="M181" i="1"/>
  <c r="M182" i="1" s="1"/>
  <c r="M183" i="1" s="1"/>
  <c r="M184" i="1" s="1"/>
  <c r="M185" i="1" s="1"/>
  <c r="M186" i="1" s="1"/>
  <c r="M153" i="1"/>
  <c r="M154" i="1" s="1"/>
  <c r="M155" i="1" s="1"/>
  <c r="M156" i="1" s="1"/>
  <c r="M157" i="1" s="1"/>
  <c r="M158" i="1" s="1"/>
  <c r="M117" i="1"/>
  <c r="M118" i="1" s="1"/>
  <c r="M119" i="1" s="1"/>
  <c r="M120" i="1" s="1"/>
  <c r="M121" i="1" s="1"/>
  <c r="M122" i="1" s="1"/>
  <c r="M89" i="1"/>
  <c r="M90" i="1" s="1"/>
  <c r="M91" i="1" s="1"/>
  <c r="M92" i="1" s="1"/>
  <c r="M93" i="1" s="1"/>
  <c r="M94" i="1" s="1"/>
  <c r="M53" i="1"/>
  <c r="M54" i="1" s="1"/>
  <c r="M55" i="1" s="1"/>
  <c r="M56" i="1" s="1"/>
  <c r="M57" i="1" s="1"/>
  <c r="M58" i="1" s="1"/>
  <c r="M25" i="1"/>
  <c r="M26" i="1" s="1"/>
  <c r="M27" i="1" s="1"/>
  <c r="M28" i="1" s="1"/>
  <c r="M29" i="1" s="1"/>
  <c r="M30" i="1" s="1"/>
  <c r="M2044" i="1"/>
  <c r="M2045" i="1" s="1"/>
  <c r="M2046" i="1" s="1"/>
  <c r="M2047" i="1" s="1"/>
  <c r="M2048" i="1" s="1"/>
  <c r="M2049" i="1" s="1"/>
  <c r="M964" i="1"/>
  <c r="M965" i="1" s="1"/>
  <c r="M966" i="1" s="1"/>
  <c r="M967" i="1" s="1"/>
  <c r="M968" i="1" s="1"/>
  <c r="M969" i="1" s="1"/>
  <c r="M1852" i="1"/>
  <c r="M1853" i="1" s="1"/>
  <c r="M1854" i="1" s="1"/>
  <c r="M1855" i="1" s="1"/>
  <c r="M1856" i="1" s="1"/>
  <c r="M1857" i="1" s="1"/>
  <c r="M2052" i="1"/>
  <c r="M2053" i="1" s="1"/>
  <c r="M2054" i="1" s="1"/>
  <c r="M2055" i="1" s="1"/>
  <c r="M2056" i="1" s="1"/>
  <c r="M2057" i="1" s="1"/>
  <c r="M1916" i="1"/>
  <c r="M1917" i="1" s="1"/>
  <c r="M1918" i="1" s="1"/>
  <c r="M1919" i="1" s="1"/>
  <c r="M1920" i="1" s="1"/>
  <c r="M1921" i="1" s="1"/>
  <c r="M1860" i="1"/>
  <c r="M1861" i="1" s="1"/>
  <c r="M1862" i="1" s="1"/>
  <c r="M1863" i="1" s="1"/>
  <c r="M1864" i="1" s="1"/>
  <c r="M1865" i="1" s="1"/>
  <c r="M1796" i="1"/>
  <c r="M1797" i="1" s="1"/>
  <c r="M1798" i="1" s="1"/>
  <c r="M1799" i="1" s="1"/>
  <c r="M1800" i="1" s="1"/>
  <c r="M1801" i="1" s="1"/>
  <c r="M2130" i="1"/>
  <c r="M2131" i="1" s="1"/>
  <c r="M2132" i="1" s="1"/>
  <c r="M2133" i="1" s="1"/>
  <c r="M2134" i="1" s="1"/>
  <c r="M2135" i="1" s="1"/>
  <c r="M2151" i="1"/>
  <c r="M2152" i="1" s="1"/>
  <c r="M2153" i="1" s="1"/>
  <c r="M2154" i="1" s="1"/>
  <c r="M2155" i="1" s="1"/>
  <c r="M2156" i="1" s="1"/>
  <c r="M2123" i="1"/>
  <c r="M2124" i="1" s="1"/>
  <c r="M2125" i="1" s="1"/>
  <c r="M2126" i="1" s="1"/>
  <c r="M2127" i="1" s="1"/>
  <c r="M2128" i="1" s="1"/>
  <c r="M2108" i="1"/>
  <c r="M2109" i="1" s="1"/>
  <c r="M2110" i="1" s="1"/>
  <c r="M2111" i="1" s="1"/>
  <c r="M2112" i="1" s="1"/>
  <c r="M2113" i="1" s="1"/>
  <c r="M2080" i="1"/>
  <c r="M2081" i="1" s="1"/>
  <c r="M2082" i="1" s="1"/>
  <c r="M2083" i="1" s="1"/>
  <c r="M2084" i="1" s="1"/>
  <c r="M2085" i="1" s="1"/>
  <c r="M2016" i="1"/>
  <c r="M2017" i="1" s="1"/>
  <c r="M2018" i="1" s="1"/>
  <c r="M2019" i="1" s="1"/>
  <c r="M2020" i="1" s="1"/>
  <c r="M2021" i="1" s="1"/>
  <c r="M1959" i="1"/>
  <c r="M1960" i="1" s="1"/>
  <c r="M1961" i="1" s="1"/>
  <c r="M1962" i="1" s="1"/>
  <c r="M1963" i="1" s="1"/>
  <c r="M1964" i="1" s="1"/>
  <c r="M1952" i="1"/>
  <c r="M1953" i="1" s="1"/>
  <c r="M1954" i="1" s="1"/>
  <c r="M1955" i="1" s="1"/>
  <c r="M1956" i="1" s="1"/>
  <c r="M1957" i="1" s="1"/>
  <c r="M1924" i="1"/>
  <c r="M1925" i="1" s="1"/>
  <c r="M1926" i="1" s="1"/>
  <c r="M1927" i="1" s="1"/>
  <c r="M1928" i="1" s="1"/>
  <c r="M1929" i="1" s="1"/>
  <c r="M1760" i="1"/>
  <c r="M1761" i="1" s="1"/>
  <c r="M1762" i="1" s="1"/>
  <c r="M1763" i="1" s="1"/>
  <c r="M1764" i="1" s="1"/>
  <c r="M1765" i="1" s="1"/>
  <c r="M1618" i="1"/>
  <c r="M1619" i="1" s="1"/>
  <c r="M1620" i="1" s="1"/>
  <c r="M1621" i="1" s="1"/>
  <c r="M1622" i="1" s="1"/>
  <c r="M1623" i="1" s="1"/>
  <c r="M1611" i="1"/>
  <c r="M1612" i="1" s="1"/>
  <c r="M1613" i="1" s="1"/>
  <c r="M1614" i="1" s="1"/>
  <c r="M1615" i="1" s="1"/>
  <c r="M1616" i="1" s="1"/>
  <c r="M1575" i="1"/>
  <c r="M1576" i="1" s="1"/>
  <c r="M1577" i="1" s="1"/>
  <c r="M1578" i="1" s="1"/>
  <c r="M1579" i="1" s="1"/>
  <c r="M1580" i="1" s="1"/>
  <c r="M1547" i="1"/>
  <c r="M1548" i="1" s="1"/>
  <c r="M1549" i="1" s="1"/>
  <c r="M1550" i="1" s="1"/>
  <c r="M1551" i="1" s="1"/>
  <c r="M1552" i="1" s="1"/>
  <c r="M1483" i="1"/>
  <c r="M1484" i="1" s="1"/>
  <c r="M1485" i="1" s="1"/>
  <c r="M1486" i="1" s="1"/>
  <c r="M1487" i="1" s="1"/>
  <c r="M1488" i="1" s="1"/>
  <c r="M1447" i="1"/>
  <c r="M1448" i="1" s="1"/>
  <c r="M1449" i="1" s="1"/>
  <c r="M1450" i="1" s="1"/>
  <c r="M1451" i="1" s="1"/>
  <c r="M1452" i="1" s="1"/>
  <c r="M1419" i="1"/>
  <c r="M1420" i="1" s="1"/>
  <c r="M1421" i="1" s="1"/>
  <c r="M1422" i="1" s="1"/>
  <c r="M1423" i="1" s="1"/>
  <c r="M1424" i="1" s="1"/>
  <c r="M1383" i="1"/>
  <c r="M1384" i="1" s="1"/>
  <c r="M1385" i="1" s="1"/>
  <c r="M1386" i="1" s="1"/>
  <c r="M1387" i="1" s="1"/>
  <c r="M1388" i="1" s="1"/>
  <c r="M1319" i="1"/>
  <c r="M1320" i="1" s="1"/>
  <c r="M1321" i="1" s="1"/>
  <c r="M1322" i="1" s="1"/>
  <c r="M1323" i="1" s="1"/>
  <c r="M1324" i="1" s="1"/>
  <c r="M1291" i="1"/>
  <c r="M1292" i="1" s="1"/>
  <c r="M1293" i="1" s="1"/>
  <c r="M1294" i="1" s="1"/>
  <c r="M1295" i="1" s="1"/>
  <c r="M1296" i="1" s="1"/>
  <c r="M1255" i="1"/>
  <c r="M1256" i="1" s="1"/>
  <c r="M1257" i="1" s="1"/>
  <c r="M1258" i="1" s="1"/>
  <c r="M1259" i="1" s="1"/>
  <c r="M1260" i="1" s="1"/>
  <c r="M1227" i="1"/>
  <c r="M1228" i="1" s="1"/>
  <c r="M1229" i="1" s="1"/>
  <c r="M1230" i="1" s="1"/>
  <c r="M1231" i="1" s="1"/>
  <c r="M1232" i="1" s="1"/>
  <c r="M1063" i="1"/>
  <c r="M1064" i="1" s="1"/>
  <c r="M1065" i="1" s="1"/>
  <c r="M1066" i="1" s="1"/>
  <c r="M1067" i="1" s="1"/>
  <c r="M1068" i="1" s="1"/>
  <c r="M2002" i="1"/>
  <c r="M2003" i="1" s="1"/>
  <c r="M2004" i="1" s="1"/>
  <c r="M2005" i="1" s="1"/>
  <c r="M2006" i="1" s="1"/>
  <c r="M2007" i="1" s="1"/>
  <c r="M1191" i="1"/>
  <c r="M1192" i="1" s="1"/>
  <c r="M1193" i="1" s="1"/>
  <c r="M1194" i="1" s="1"/>
  <c r="M1195" i="1" s="1"/>
  <c r="M1196" i="1" s="1"/>
  <c r="M1163" i="1"/>
  <c r="M1164" i="1" s="1"/>
  <c r="M1165" i="1" s="1"/>
  <c r="M1166" i="1" s="1"/>
  <c r="M1167" i="1" s="1"/>
  <c r="M1168" i="1" s="1"/>
  <c r="M1127" i="1"/>
  <c r="M1128" i="1" s="1"/>
  <c r="M1129" i="1" s="1"/>
  <c r="M1130" i="1" s="1"/>
  <c r="M1131" i="1" s="1"/>
  <c r="M1132" i="1" s="1"/>
  <c r="M1099" i="1"/>
  <c r="M1100" i="1" s="1"/>
  <c r="M1101" i="1" s="1"/>
  <c r="M1102" i="1" s="1"/>
  <c r="M1103" i="1" s="1"/>
  <c r="M1104" i="1" s="1"/>
  <c r="M1035" i="1"/>
  <c r="M1036" i="1" s="1"/>
  <c r="M1037" i="1" s="1"/>
  <c r="M1038" i="1" s="1"/>
  <c r="M1039" i="1" s="1"/>
  <c r="M1040" i="1" s="1"/>
  <c r="M999" i="1"/>
  <c r="M1000" i="1" s="1"/>
  <c r="M1001" i="1" s="1"/>
  <c r="M1002" i="1" s="1"/>
  <c r="M1003" i="1" s="1"/>
  <c r="M1004" i="1" s="1"/>
  <c r="M971" i="1"/>
  <c r="M972" i="1" s="1"/>
  <c r="M973" i="1" s="1"/>
  <c r="M974" i="1" s="1"/>
  <c r="M975" i="1" s="1"/>
  <c r="M976" i="1" s="1"/>
  <c r="M935" i="1"/>
  <c r="M936" i="1" s="1"/>
  <c r="M937" i="1" s="1"/>
  <c r="M938" i="1" s="1"/>
  <c r="M939" i="1" s="1"/>
  <c r="M940" i="1" s="1"/>
  <c r="M907" i="1"/>
  <c r="M908" i="1" s="1"/>
  <c r="M909" i="1" s="1"/>
  <c r="M910" i="1" s="1"/>
  <c r="M911" i="1" s="1"/>
  <c r="M912" i="1" s="1"/>
  <c r="M878" i="1"/>
  <c r="M879" i="1" s="1"/>
  <c r="M880" i="1" s="1"/>
  <c r="M881" i="1" s="1"/>
  <c r="M882" i="1" s="1"/>
  <c r="M883" i="1" s="1"/>
  <c r="M871" i="1"/>
  <c r="M872" i="1" s="1"/>
  <c r="M873" i="1" s="1"/>
  <c r="M874" i="1" s="1"/>
  <c r="M875" i="1" s="1"/>
  <c r="M876" i="1" s="1"/>
  <c r="M843" i="1"/>
  <c r="M844" i="1" s="1"/>
  <c r="M845" i="1" s="1"/>
  <c r="M846" i="1" s="1"/>
  <c r="M847" i="1" s="1"/>
  <c r="M848" i="1" s="1"/>
  <c r="M807" i="1"/>
  <c r="M808" i="1" s="1"/>
  <c r="M809" i="1" s="1"/>
  <c r="M810" i="1" s="1"/>
  <c r="M811" i="1" s="1"/>
  <c r="M812" i="1" s="1"/>
  <c r="M779" i="1"/>
  <c r="M780" i="1" s="1"/>
  <c r="M781" i="1" s="1"/>
  <c r="M782" i="1" s="1"/>
  <c r="M783" i="1" s="1"/>
  <c r="M784" i="1" s="1"/>
  <c r="M743" i="1"/>
  <c r="M744" i="1" s="1"/>
  <c r="M745" i="1" s="1"/>
  <c r="M746" i="1" s="1"/>
  <c r="M747" i="1" s="1"/>
  <c r="M748" i="1" s="1"/>
  <c r="M715" i="1"/>
  <c r="M716" i="1" s="1"/>
  <c r="M717" i="1" s="1"/>
  <c r="M718" i="1" s="1"/>
  <c r="M719" i="1" s="1"/>
  <c r="M720" i="1" s="1"/>
  <c r="M679" i="1"/>
  <c r="M680" i="1" s="1"/>
  <c r="M681" i="1" s="1"/>
  <c r="M682" i="1" s="1"/>
  <c r="M683" i="1" s="1"/>
  <c r="M684" i="1" s="1"/>
  <c r="M359" i="1"/>
  <c r="M360" i="1" s="1"/>
  <c r="M361" i="1" s="1"/>
  <c r="M362" i="1" s="1"/>
  <c r="M363" i="1" s="1"/>
  <c r="M364" i="1" s="1"/>
  <c r="M331" i="1"/>
  <c r="M332" i="1" s="1"/>
  <c r="M333" i="1" s="1"/>
  <c r="M334" i="1" s="1"/>
  <c r="M335" i="1" s="1"/>
  <c r="M336" i="1" s="1"/>
  <c r="M295" i="1"/>
  <c r="M296" i="1" s="1"/>
  <c r="M297" i="1" s="1"/>
  <c r="M298" i="1" s="1"/>
  <c r="M299" i="1" s="1"/>
  <c r="M300" i="1" s="1"/>
  <c r="M267" i="1"/>
  <c r="M268" i="1" s="1"/>
  <c r="M269" i="1" s="1"/>
  <c r="M270" i="1" s="1"/>
  <c r="M271" i="1" s="1"/>
  <c r="M272" i="1" s="1"/>
  <c r="M231" i="1"/>
  <c r="M232" i="1" s="1"/>
  <c r="M233" i="1" s="1"/>
  <c r="M234" i="1" s="1"/>
  <c r="M235" i="1" s="1"/>
  <c r="M236" i="1" s="1"/>
  <c r="M203" i="1"/>
  <c r="M204" i="1" s="1"/>
  <c r="M205" i="1" s="1"/>
  <c r="M206" i="1" s="1"/>
  <c r="M207" i="1" s="1"/>
  <c r="M208" i="1" s="1"/>
  <c r="M167" i="1"/>
  <c r="M168" i="1" s="1"/>
  <c r="M169" i="1" s="1"/>
  <c r="M170" i="1" s="1"/>
  <c r="M171" i="1" s="1"/>
  <c r="M172" i="1" s="1"/>
  <c r="M139" i="1"/>
  <c r="M140" i="1" s="1"/>
  <c r="M141" i="1" s="1"/>
  <c r="M142" i="1" s="1"/>
  <c r="M143" i="1" s="1"/>
  <c r="M144" i="1" s="1"/>
  <c r="M103" i="1"/>
  <c r="M104" i="1" s="1"/>
  <c r="M105" i="1" s="1"/>
  <c r="M106" i="1" s="1"/>
  <c r="M107" i="1" s="1"/>
  <c r="M108" i="1" s="1"/>
  <c r="M75" i="1"/>
  <c r="M76" i="1" s="1"/>
  <c r="M77" i="1" s="1"/>
  <c r="M78" i="1" s="1"/>
  <c r="M79" i="1" s="1"/>
  <c r="M80" i="1" s="1"/>
  <c r="M39" i="1"/>
  <c r="M40" i="1" s="1"/>
  <c r="M41" i="1" s="1"/>
  <c r="M42" i="1" s="1"/>
  <c r="M43" i="1" s="1"/>
  <c r="M44" i="1" s="1"/>
  <c r="M11" i="1"/>
  <c r="M12" i="1" s="1"/>
  <c r="M13" i="1" s="1"/>
  <c r="M14" i="1" s="1"/>
  <c r="M15" i="1" s="1"/>
  <c r="M16" i="1" s="1"/>
  <c r="M1938" i="1"/>
  <c r="M1939" i="1" s="1"/>
  <c r="M1940" i="1" s="1"/>
  <c r="M1941" i="1" s="1"/>
  <c r="M1942" i="1" s="1"/>
  <c r="M1943" i="1" s="1"/>
  <c r="M2158" i="1"/>
  <c r="M2159" i="1" s="1"/>
  <c r="M2160" i="1" s="1"/>
  <c r="M2161" i="1" s="1"/>
  <c r="M2162" i="1" s="1"/>
  <c r="M2163" i="1" s="1"/>
  <c r="M2094" i="1"/>
  <c r="M2095" i="1" s="1"/>
  <c r="M2096" i="1" s="1"/>
  <c r="M2097" i="1" s="1"/>
  <c r="M2098" i="1" s="1"/>
  <c r="M2099" i="1" s="1"/>
  <c r="M2066" i="1"/>
  <c r="M2067" i="1" s="1"/>
  <c r="M2068" i="1" s="1"/>
  <c r="M2069" i="1" s="1"/>
  <c r="M2070" i="1" s="1"/>
  <c r="M2071" i="1" s="1"/>
  <c r="M1973" i="1"/>
  <c r="M1974" i="1" s="1"/>
  <c r="M1975" i="1" s="1"/>
  <c r="M1976" i="1" s="1"/>
  <c r="M1977" i="1" s="1"/>
  <c r="M1978" i="1" s="1"/>
  <c r="M1966" i="1"/>
  <c r="M1967" i="1" s="1"/>
  <c r="M1968" i="1" s="1"/>
  <c r="M1969" i="1" s="1"/>
  <c r="M1970" i="1" s="1"/>
  <c r="M1971" i="1" s="1"/>
  <c r="M1909" i="1"/>
  <c r="M1910" i="1" s="1"/>
  <c r="M1911" i="1" s="1"/>
  <c r="M1912" i="1" s="1"/>
  <c r="M1913" i="1" s="1"/>
  <c r="M1914" i="1" s="1"/>
  <c r="M1902" i="1"/>
  <c r="M1903" i="1" s="1"/>
  <c r="M1904" i="1" s="1"/>
  <c r="M1905" i="1" s="1"/>
  <c r="M1906" i="1" s="1"/>
  <c r="M1907" i="1" s="1"/>
  <c r="M1838" i="1"/>
  <c r="M1839" i="1" s="1"/>
  <c r="M1840" i="1" s="1"/>
  <c r="M1841" i="1" s="1"/>
  <c r="M1842" i="1" s="1"/>
  <c r="M1843" i="1" s="1"/>
  <c r="M1817" i="1"/>
  <c r="M1818" i="1" s="1"/>
  <c r="M1819" i="1" s="1"/>
  <c r="M1820" i="1" s="1"/>
  <c r="M1821" i="1" s="1"/>
  <c r="M1822" i="1" s="1"/>
  <c r="M1810" i="1"/>
  <c r="M1811" i="1" s="1"/>
  <c r="M1812" i="1" s="1"/>
  <c r="M1813" i="1" s="1"/>
  <c r="M1814" i="1" s="1"/>
  <c r="M1815" i="1" s="1"/>
  <c r="M1710" i="1"/>
  <c r="M1711" i="1" s="1"/>
  <c r="M1712" i="1" s="1"/>
  <c r="M1713" i="1" s="1"/>
  <c r="M1714" i="1" s="1"/>
  <c r="M1715" i="1" s="1"/>
  <c r="M1689" i="1"/>
  <c r="M1690" i="1" s="1"/>
  <c r="M1691" i="1" s="1"/>
  <c r="M1692" i="1" s="1"/>
  <c r="M1693" i="1" s="1"/>
  <c r="M1694" i="1" s="1"/>
  <c r="M1874" i="1"/>
  <c r="M1875" i="1" s="1"/>
  <c r="M1876" i="1" s="1"/>
  <c r="M1877" i="1" s="1"/>
  <c r="M1878" i="1" s="1"/>
  <c r="M1879" i="1" s="1"/>
  <c r="M658" i="1"/>
  <c r="M659" i="1" s="1"/>
  <c r="M660" i="1" s="1"/>
  <c r="M661" i="1" s="1"/>
  <c r="M662" i="1" s="1"/>
  <c r="M663" i="1" s="1"/>
  <c r="M1753" i="1"/>
  <c r="M1754" i="1" s="1"/>
  <c r="M1755" i="1" s="1"/>
  <c r="M1756" i="1" s="1"/>
  <c r="M1757" i="1" s="1"/>
  <c r="M1758" i="1" s="1"/>
  <c r="M1746" i="1"/>
  <c r="M1747" i="1" s="1"/>
  <c r="M1748" i="1" s="1"/>
  <c r="M1749" i="1" s="1"/>
  <c r="M1750" i="1" s="1"/>
  <c r="M1751" i="1" s="1"/>
  <c r="M1682" i="1"/>
  <c r="M1683" i="1" s="1"/>
  <c r="M1684" i="1" s="1"/>
  <c r="M1685" i="1" s="1"/>
  <c r="M1686" i="1" s="1"/>
  <c r="M1687" i="1" s="1"/>
  <c r="M1646" i="1"/>
  <c r="M1647" i="1" s="1"/>
  <c r="M1648" i="1" s="1"/>
  <c r="M1649" i="1" s="1"/>
  <c r="M1650" i="1" s="1"/>
  <c r="M1651" i="1" s="1"/>
  <c r="M629" i="1"/>
  <c r="M630" i="1" s="1"/>
  <c r="M631" i="1" s="1"/>
  <c r="M632" i="1" s="1"/>
  <c r="M633" i="1" s="1"/>
  <c r="M634" i="1" s="1"/>
  <c r="M622" i="1"/>
  <c r="M623" i="1" s="1"/>
  <c r="M624" i="1" s="1"/>
  <c r="M625" i="1" s="1"/>
  <c r="M626" i="1" s="1"/>
  <c r="M627" i="1" s="1"/>
  <c r="M601" i="1"/>
  <c r="M602" i="1" s="1"/>
  <c r="M603" i="1" s="1"/>
  <c r="M604" i="1" s="1"/>
  <c r="M605" i="1" s="1"/>
  <c r="M606" i="1" s="1"/>
  <c r="M594" i="1"/>
  <c r="M595" i="1" s="1"/>
  <c r="M596" i="1" s="1"/>
  <c r="M597" i="1" s="1"/>
  <c r="M598" i="1" s="1"/>
  <c r="M599" i="1" s="1"/>
  <c r="M565" i="1"/>
  <c r="M566" i="1" s="1"/>
  <c r="M567" i="1" s="1"/>
  <c r="M568" i="1" s="1"/>
  <c r="M569" i="1" s="1"/>
  <c r="M570" i="1" s="1"/>
  <c r="M558" i="1"/>
  <c r="M559" i="1" s="1"/>
  <c r="M560" i="1" s="1"/>
  <c r="M561" i="1" s="1"/>
  <c r="M562" i="1" s="1"/>
  <c r="M563" i="1" s="1"/>
  <c r="M537" i="1"/>
  <c r="M538" i="1" s="1"/>
  <c r="M539" i="1" s="1"/>
  <c r="M540" i="1" s="1"/>
  <c r="M541" i="1" s="1"/>
  <c r="M542" i="1" s="1"/>
  <c r="M530" i="1"/>
  <c r="M531" i="1" s="1"/>
  <c r="M532" i="1" s="1"/>
  <c r="M533" i="1" s="1"/>
  <c r="M534" i="1" s="1"/>
  <c r="M535" i="1" s="1"/>
  <c r="M501" i="1"/>
  <c r="M502" i="1" s="1"/>
  <c r="M503" i="1" s="1"/>
  <c r="M504" i="1" s="1"/>
  <c r="M505" i="1" s="1"/>
  <c r="M506" i="1" s="1"/>
  <c r="M494" i="1"/>
  <c r="M495" i="1" s="1"/>
  <c r="M496" i="1" s="1"/>
  <c r="M497" i="1" s="1"/>
  <c r="M498" i="1" s="1"/>
  <c r="M499" i="1" s="1"/>
  <c r="M473" i="1"/>
  <c r="M474" i="1" s="1"/>
  <c r="M475" i="1" s="1"/>
  <c r="M476" i="1" s="1"/>
  <c r="M477" i="1" s="1"/>
  <c r="M478" i="1" s="1"/>
  <c r="M466" i="1"/>
  <c r="M467" i="1" s="1"/>
  <c r="M468" i="1" s="1"/>
  <c r="M469" i="1" s="1"/>
  <c r="M470" i="1" s="1"/>
  <c r="M471" i="1" s="1"/>
  <c r="M437" i="1"/>
  <c r="M438" i="1" s="1"/>
  <c r="M439" i="1" s="1"/>
  <c r="M440" i="1" s="1"/>
  <c r="M441" i="1" s="1"/>
  <c r="M442" i="1" s="1"/>
  <c r="M430" i="1"/>
  <c r="M431" i="1" s="1"/>
  <c r="M432" i="1" s="1"/>
  <c r="M433" i="1" s="1"/>
  <c r="M434" i="1" s="1"/>
  <c r="M435" i="1" s="1"/>
  <c r="M409" i="1"/>
  <c r="M410" i="1" s="1"/>
  <c r="M411" i="1" s="1"/>
  <c r="M412" i="1" s="1"/>
  <c r="M413" i="1" s="1"/>
  <c r="M414" i="1" s="1"/>
  <c r="M402" i="1"/>
  <c r="M403" i="1" s="1"/>
  <c r="M404" i="1" s="1"/>
  <c r="M405" i="1" s="1"/>
  <c r="M406" i="1" s="1"/>
  <c r="M407" i="1" s="1"/>
  <c r="M388" i="1"/>
  <c r="M389" i="1" s="1"/>
  <c r="M390" i="1" s="1"/>
  <c r="M391" i="1" s="1"/>
  <c r="M392" i="1" s="1"/>
  <c r="M393" i="1" s="1"/>
  <c r="M380" i="1"/>
  <c r="M381" i="1" s="1"/>
  <c r="M382" i="1" s="1"/>
  <c r="M383" i="1" s="1"/>
  <c r="M384" i="1" s="1"/>
  <c r="M385" i="1" s="1"/>
  <c r="M352" i="1"/>
  <c r="M353" i="1" s="1"/>
  <c r="M354" i="1" s="1"/>
  <c r="M355" i="1" s="1"/>
  <c r="M356" i="1" s="1"/>
  <c r="M357" i="1" s="1"/>
  <c r="M324" i="1"/>
  <c r="M325" i="1" s="1"/>
  <c r="M326" i="1" s="1"/>
  <c r="M327" i="1" s="1"/>
  <c r="M328" i="1" s="1"/>
  <c r="M329" i="1" s="1"/>
  <c r="M316" i="1"/>
  <c r="M317" i="1" s="1"/>
  <c r="M318" i="1" s="1"/>
  <c r="M319" i="1" s="1"/>
  <c r="M320" i="1" s="1"/>
  <c r="M321" i="1" s="1"/>
  <c r="M288" i="1"/>
  <c r="M289" i="1" s="1"/>
  <c r="M290" i="1" s="1"/>
  <c r="M291" i="1" s="1"/>
  <c r="M292" i="1" s="1"/>
  <c r="M293" i="1" s="1"/>
  <c r="M260" i="1"/>
  <c r="M261" i="1" s="1"/>
  <c r="M262" i="1" s="1"/>
  <c r="M263" i="1" s="1"/>
  <c r="M264" i="1" s="1"/>
  <c r="M265" i="1" s="1"/>
  <c r="M252" i="1"/>
  <c r="M253" i="1" s="1"/>
  <c r="M254" i="1" s="1"/>
  <c r="M255" i="1" s="1"/>
  <c r="M256" i="1" s="1"/>
  <c r="M257" i="1" s="1"/>
  <c r="M224" i="1"/>
  <c r="M225" i="1" s="1"/>
  <c r="M226" i="1" s="1"/>
  <c r="M227" i="1" s="1"/>
  <c r="M228" i="1" s="1"/>
  <c r="M229" i="1" s="1"/>
  <c r="M160" i="1"/>
  <c r="M161" i="1" s="1"/>
  <c r="M162" i="1" s="1"/>
  <c r="M163" i="1" s="1"/>
  <c r="M164" i="1" s="1"/>
  <c r="M165" i="1" s="1"/>
  <c r="M132" i="1"/>
  <c r="M133" i="1" s="1"/>
  <c r="M134" i="1" s="1"/>
  <c r="M135" i="1" s="1"/>
  <c r="M136" i="1" s="1"/>
  <c r="M137" i="1" s="1"/>
  <c r="M124" i="1"/>
  <c r="M125" i="1" s="1"/>
  <c r="M126" i="1" s="1"/>
  <c r="M127" i="1" s="1"/>
  <c r="M128" i="1" s="1"/>
  <c r="M129" i="1" s="1"/>
  <c r="M96" i="1"/>
  <c r="M97" i="1" s="1"/>
  <c r="M98" i="1" s="1"/>
  <c r="M99" i="1" s="1"/>
  <c r="M100" i="1" s="1"/>
  <c r="M101" i="1" s="1"/>
  <c r="M68" i="1"/>
  <c r="M69" i="1" s="1"/>
  <c r="M70" i="1" s="1"/>
  <c r="M71" i="1" s="1"/>
  <c r="M72" i="1" s="1"/>
  <c r="M73" i="1" s="1"/>
  <c r="M60" i="1"/>
  <c r="M61" i="1" s="1"/>
  <c r="M62" i="1" s="1"/>
  <c r="M63" i="1" s="1"/>
  <c r="M64" i="1" s="1"/>
  <c r="M65" i="1" s="1"/>
  <c r="M32" i="1"/>
  <c r="M33" i="1" s="1"/>
  <c r="M34" i="1" s="1"/>
  <c r="M35" i="1" s="1"/>
  <c r="M36" i="1" s="1"/>
  <c r="M37" i="1" s="1"/>
  <c r="M4" i="1"/>
  <c r="M5" i="1" s="1"/>
  <c r="M6" i="1" s="1"/>
  <c r="M7" i="1" s="1"/>
  <c r="M8" i="1" s="1"/>
  <c r="M9" i="1" s="1"/>
  <c r="M1998" i="3" l="1"/>
  <c r="M1999" i="3" s="1"/>
  <c r="M2000" i="3" s="1"/>
  <c r="M2001" i="3" s="1"/>
  <c r="M2002" i="3" s="1"/>
  <c r="M424" i="3"/>
  <c r="M425" i="3" s="1"/>
  <c r="M426" i="3" s="1"/>
  <c r="M427" i="3" s="1"/>
  <c r="M428" i="3" s="1"/>
  <c r="M33" i="3"/>
  <c r="M34" i="3" s="1"/>
  <c r="M35" i="3" s="1"/>
  <c r="M36" i="3" s="1"/>
  <c r="M37" i="3" s="1"/>
  <c r="M453" i="3"/>
  <c r="M454" i="3" s="1"/>
  <c r="M455" i="3" s="1"/>
  <c r="M456" i="3" s="1"/>
  <c r="M457" i="3" s="1"/>
  <c r="M1121" i="3"/>
  <c r="M1122" i="3" s="1"/>
  <c r="M1123" i="3" s="1"/>
  <c r="M1124" i="3" s="1"/>
  <c r="M1125" i="3" s="1"/>
  <c r="M566" i="3"/>
  <c r="M567" i="3" s="1"/>
  <c r="M568" i="3" s="1"/>
  <c r="M569" i="3" s="1"/>
  <c r="M570" i="3" s="1"/>
  <c r="M694" i="3"/>
  <c r="M695" i="3" s="1"/>
  <c r="M696" i="3" s="1"/>
  <c r="M697" i="3" s="1"/>
  <c r="M698" i="3" s="1"/>
  <c r="M950" i="3"/>
  <c r="M951" i="3" s="1"/>
  <c r="M952" i="3" s="1"/>
  <c r="M953" i="3" s="1"/>
  <c r="M954" i="3" s="1"/>
  <c r="M1399" i="3"/>
  <c r="M1400" i="3" s="1"/>
  <c r="M1401" i="3" s="1"/>
  <c r="M1402" i="3" s="1"/>
  <c r="M1403" i="3" s="1"/>
  <c r="M1827" i="3"/>
  <c r="M1828" i="3" s="1"/>
  <c r="M1829" i="3" s="1"/>
  <c r="M1830" i="3" s="1"/>
  <c r="M1831" i="3" s="1"/>
  <c r="M1392" i="3"/>
  <c r="M1393" i="3" s="1"/>
  <c r="M1394" i="3" s="1"/>
  <c r="M1395" i="3" s="1"/>
  <c r="M1396" i="3" s="1"/>
  <c r="M1528" i="3"/>
  <c r="M1529" i="3" s="1"/>
  <c r="M1530" i="3" s="1"/>
  <c r="M1531" i="3" s="1"/>
  <c r="M1532" i="3" s="1"/>
  <c r="M1235" i="3"/>
  <c r="M1236" i="3" s="1"/>
  <c r="M1237" i="3" s="1"/>
  <c r="M1238" i="3" s="1"/>
  <c r="M1239" i="3" s="1"/>
  <c r="M801" i="3"/>
  <c r="M802" i="3" s="1"/>
  <c r="M803" i="3" s="1"/>
  <c r="M804" i="3" s="1"/>
  <c r="M805" i="3" s="1"/>
  <c r="M147" i="3"/>
  <c r="M148" i="3" s="1"/>
  <c r="M149" i="3" s="1"/>
  <c r="M150" i="3" s="1"/>
  <c r="M151" i="3" s="1"/>
  <c r="M303" i="3"/>
  <c r="M304" i="3" s="1"/>
  <c r="M305" i="3" s="1"/>
  <c r="M306" i="3" s="1"/>
  <c r="M307" i="3" s="1"/>
  <c r="M367" i="3"/>
  <c r="M368" i="3" s="1"/>
  <c r="M369" i="3" s="1"/>
  <c r="M370" i="3" s="1"/>
  <c r="M371" i="3" s="1"/>
  <c r="M993" i="3"/>
  <c r="M994" i="3" s="1"/>
  <c r="M995" i="3" s="1"/>
  <c r="M996" i="3" s="1"/>
  <c r="M997" i="3" s="1"/>
  <c r="M1341" i="3"/>
  <c r="M1342" i="3" s="1"/>
  <c r="M1343" i="3" s="1"/>
  <c r="M1344" i="3" s="1"/>
  <c r="M1345" i="3" s="1"/>
  <c r="M1507" i="3"/>
  <c r="M1508" i="3" s="1"/>
  <c r="M1509" i="3" s="1"/>
  <c r="M1510" i="3" s="1"/>
  <c r="M1511" i="3" s="1"/>
  <c r="M1670" i="3"/>
  <c r="M1671" i="3" s="1"/>
  <c r="M1672" i="3" s="1"/>
  <c r="M1673" i="3" s="1"/>
  <c r="M1674" i="3" s="1"/>
  <c r="M758" i="3"/>
  <c r="M759" i="3" s="1"/>
  <c r="M760" i="3" s="1"/>
  <c r="M761" i="3" s="1"/>
  <c r="M762" i="3" s="1"/>
  <c r="M986" i="3"/>
  <c r="M987" i="3" s="1"/>
  <c r="M988" i="3" s="1"/>
  <c r="M989" i="3" s="1"/>
  <c r="M990" i="3" s="1"/>
  <c r="M1470" i="3"/>
  <c r="M1471" i="3" s="1"/>
  <c r="M1472" i="3" s="1"/>
  <c r="M1473" i="3" s="1"/>
  <c r="M1474" i="3" s="1"/>
  <c r="M2019" i="3"/>
  <c r="M2020" i="3" s="1"/>
  <c r="M2021" i="3" s="1"/>
  <c r="M2022" i="3" s="1"/>
  <c r="M2023" i="3" s="1"/>
  <c r="M1927" i="3"/>
  <c r="M1928" i="3" s="1"/>
  <c r="M1929" i="3" s="1"/>
  <c r="M1930" i="3" s="1"/>
  <c r="M1931" i="3" s="1"/>
  <c r="M972" i="3"/>
  <c r="M973" i="3" s="1"/>
  <c r="M974" i="3" s="1"/>
  <c r="M975" i="3" s="1"/>
  <c r="M976" i="3" s="1"/>
  <c r="M1564" i="3"/>
  <c r="M1565" i="3" s="1"/>
  <c r="M1566" i="3" s="1"/>
  <c r="M1567" i="3" s="1"/>
  <c r="M1568" i="3" s="1"/>
  <c r="M19" i="3"/>
  <c r="M20" i="3" s="1"/>
  <c r="M21" i="3" s="1"/>
  <c r="M22" i="3" s="1"/>
  <c r="M23" i="3" s="1"/>
  <c r="M111" i="3"/>
  <c r="M112" i="3" s="1"/>
  <c r="M113" i="3" s="1"/>
  <c r="M114" i="3" s="1"/>
  <c r="M115" i="3" s="1"/>
  <c r="M61" i="3"/>
  <c r="M62" i="3" s="1"/>
  <c r="M63" i="3" s="1"/>
  <c r="M64" i="3" s="1"/>
  <c r="M65" i="3" s="1"/>
  <c r="M118" i="3"/>
  <c r="M119" i="3" s="1"/>
  <c r="M120" i="3" s="1"/>
  <c r="M121" i="3" s="1"/>
  <c r="M122" i="3" s="1"/>
  <c r="M389" i="3"/>
  <c r="M390" i="3" s="1"/>
  <c r="M391" i="3" s="1"/>
  <c r="M392" i="3" s="1"/>
  <c r="M393" i="3" s="1"/>
  <c r="M829" i="3"/>
  <c r="M830" i="3" s="1"/>
  <c r="M831" i="3" s="1"/>
  <c r="M832" i="3" s="1"/>
  <c r="M833" i="3" s="1"/>
  <c r="M901" i="3"/>
  <c r="M902" i="3" s="1"/>
  <c r="M903" i="3" s="1"/>
  <c r="M904" i="3" s="1"/>
  <c r="M905" i="3" s="1"/>
  <c r="M1021" i="3"/>
  <c r="M1022" i="3" s="1"/>
  <c r="M1023" i="3" s="1"/>
  <c r="M1024" i="3" s="1"/>
  <c r="M1025" i="3" s="1"/>
  <c r="M1585" i="3"/>
  <c r="M1586" i="3" s="1"/>
  <c r="M1587" i="3" s="1"/>
  <c r="M1588" i="3" s="1"/>
  <c r="M1589" i="3" s="1"/>
  <c r="M1834" i="3"/>
  <c r="M1835" i="3" s="1"/>
  <c r="M1836" i="3" s="1"/>
  <c r="M1837" i="3" s="1"/>
  <c r="M1838" i="3" s="1"/>
  <c r="M1107" i="3"/>
  <c r="M1108" i="3" s="1"/>
  <c r="M1109" i="3" s="1"/>
  <c r="M1110" i="3" s="1"/>
  <c r="M1111" i="3" s="1"/>
  <c r="M1270" i="3"/>
  <c r="M1271" i="3" s="1"/>
  <c r="M1272" i="3" s="1"/>
  <c r="M1273" i="3" s="1"/>
  <c r="M1274" i="3" s="1"/>
  <c r="M1955" i="3"/>
  <c r="M1956" i="3" s="1"/>
  <c r="M1957" i="3" s="1"/>
  <c r="M1958" i="3" s="1"/>
  <c r="M1959" i="3" s="1"/>
  <c r="M794" i="3"/>
  <c r="M795" i="3" s="1"/>
  <c r="M796" i="3" s="1"/>
  <c r="M797" i="3" s="1"/>
  <c r="M798" i="3" s="1"/>
  <c r="M886" i="3"/>
  <c r="M887" i="3" s="1"/>
  <c r="M888" i="3" s="1"/>
  <c r="M889" i="3" s="1"/>
  <c r="M890" i="3" s="1"/>
  <c r="M1263" i="3"/>
  <c r="M1264" i="3" s="1"/>
  <c r="M1265" i="3" s="1"/>
  <c r="M1266" i="3" s="1"/>
  <c r="M1267" i="3" s="1"/>
  <c r="M965" i="3"/>
  <c r="M966" i="3" s="1"/>
  <c r="M967" i="3" s="1"/>
  <c r="M968" i="3" s="1"/>
  <c r="M969" i="3" s="1"/>
  <c r="M1463" i="3"/>
  <c r="M1464" i="3" s="1"/>
  <c r="M1465" i="3" s="1"/>
  <c r="M1466" i="3" s="1"/>
  <c r="M1467" i="3" s="1"/>
  <c r="M1164" i="3"/>
  <c r="M1165" i="3" s="1"/>
  <c r="M1166" i="3" s="1"/>
  <c r="M1167" i="3" s="1"/>
  <c r="M1168" i="3" s="1"/>
  <c r="M1456" i="3"/>
  <c r="M1457" i="3" s="1"/>
  <c r="M1458" i="3" s="1"/>
  <c r="M1459" i="3" s="1"/>
  <c r="M1460" i="3" s="1"/>
  <c r="M1592" i="3"/>
  <c r="M1593" i="3" s="1"/>
  <c r="M1594" i="3" s="1"/>
  <c r="M1595" i="3" s="1"/>
  <c r="M1596" i="3" s="1"/>
  <c r="M2140" i="3"/>
  <c r="M2141" i="3" s="1"/>
  <c r="M2142" i="3" s="1"/>
  <c r="M2143" i="3" s="1"/>
  <c r="M2144" i="3" s="1"/>
  <c r="M936" i="3"/>
  <c r="M937" i="3" s="1"/>
  <c r="M938" i="3" s="1"/>
  <c r="M939" i="3" s="1"/>
  <c r="M940" i="3" s="1"/>
  <c r="M189" i="3"/>
  <c r="M190" i="3" s="1"/>
  <c r="M191" i="3" s="1"/>
  <c r="M192" i="3" s="1"/>
  <c r="M193" i="3" s="1"/>
  <c r="M1357" i="3"/>
  <c r="M1358" i="3" s="1"/>
  <c r="M1359" i="3" s="1"/>
  <c r="M1360" i="3" s="1"/>
  <c r="M1361" i="3" s="1"/>
  <c r="M1649" i="3"/>
  <c r="M1650" i="3" s="1"/>
  <c r="M1651" i="3" s="1"/>
  <c r="M1652" i="3" s="1"/>
  <c r="M1653" i="3" s="1"/>
  <c r="M1306" i="3"/>
  <c r="M1307" i="3" s="1"/>
  <c r="M1308" i="3" s="1"/>
  <c r="M1309" i="3" s="1"/>
  <c r="M1310" i="3" s="1"/>
  <c r="M1642" i="3"/>
  <c r="M1643" i="3" s="1"/>
  <c r="M1644" i="3" s="1"/>
  <c r="M1645" i="3" s="1"/>
  <c r="M1646" i="3" s="1"/>
  <c r="M943" i="3"/>
  <c r="M944" i="3" s="1"/>
  <c r="M945" i="3" s="1"/>
  <c r="M946" i="3" s="1"/>
  <c r="M947" i="3" s="1"/>
  <c r="M765" i="3"/>
  <c r="M766" i="3" s="1"/>
  <c r="M767" i="3" s="1"/>
  <c r="M768" i="3" s="1"/>
  <c r="M769" i="3" s="1"/>
  <c r="M317" i="3"/>
  <c r="M318" i="3" s="1"/>
  <c r="M319" i="3" s="1"/>
  <c r="M320" i="3" s="1"/>
  <c r="M321" i="3" s="1"/>
  <c r="M1692" i="3"/>
  <c r="M1693" i="3" s="1"/>
  <c r="M1694" i="3" s="1"/>
  <c r="M1695" i="3" s="1"/>
  <c r="M1696" i="3" s="1"/>
  <c r="M957" i="3"/>
  <c r="M958" i="3" s="1"/>
  <c r="M959" i="3" s="1"/>
  <c r="M960" i="3" s="1"/>
  <c r="M961" i="3" s="1"/>
  <c r="M1157" i="3"/>
  <c r="M1158" i="3" s="1"/>
  <c r="M1159" i="3" s="1"/>
  <c r="M1160" i="3" s="1"/>
  <c r="M1161" i="3" s="1"/>
  <c r="M2097" i="3"/>
  <c r="M2098" i="3" s="1"/>
  <c r="M2099" i="3" s="1"/>
  <c r="M2100" i="3" s="1"/>
  <c r="M2101" i="3" s="1"/>
  <c r="M2119" i="3"/>
  <c r="M2120" i="3" s="1"/>
  <c r="M2121" i="3" s="1"/>
  <c r="M2122" i="3" s="1"/>
  <c r="M2123" i="3" s="1"/>
  <c r="M1277" i="3"/>
  <c r="M1278" i="3" s="1"/>
  <c r="M1279" i="3" s="1"/>
  <c r="M1280" i="3" s="1"/>
  <c r="M1281" i="3" s="1"/>
  <c r="M1734" i="3"/>
  <c r="M1735" i="3" s="1"/>
  <c r="M1736" i="3" s="1"/>
  <c r="M1737" i="3" s="1"/>
  <c r="M1738" i="3" s="1"/>
  <c r="M2069" i="3"/>
  <c r="M2070" i="3" s="1"/>
  <c r="M2071" i="3" s="1"/>
  <c r="M2072" i="3" s="1"/>
  <c r="M2073" i="3" s="1"/>
  <c r="M908" i="3"/>
  <c r="M909" i="3" s="1"/>
  <c r="M910" i="3" s="1"/>
  <c r="M911" i="3" s="1"/>
  <c r="M912" i="3" s="1"/>
  <c r="M1256" i="3"/>
  <c r="M1257" i="3" s="1"/>
  <c r="M1258" i="3" s="1"/>
  <c r="M1259" i="3" s="1"/>
  <c r="M1260" i="3" s="1"/>
  <c r="M1820" i="3"/>
  <c r="M1821" i="3" s="1"/>
  <c r="M1822" i="3" s="1"/>
  <c r="M1823" i="3" s="1"/>
  <c r="M1824" i="3" s="1"/>
  <c r="M2040" i="3"/>
  <c r="M2041" i="3" s="1"/>
  <c r="M2042" i="3" s="1"/>
  <c r="M2043" i="3" s="1"/>
  <c r="M2044" i="3" s="1"/>
  <c r="M1228" i="3"/>
  <c r="M1229" i="3" s="1"/>
  <c r="M1230" i="3" s="1"/>
  <c r="M1231" i="3" s="1"/>
  <c r="M1232" i="3" s="1"/>
  <c r="M780" i="3"/>
  <c r="M781" i="3" s="1"/>
  <c r="M782" i="3" s="1"/>
  <c r="M783" i="3" s="1"/>
  <c r="M784" i="3" s="1"/>
  <c r="M2154" i="3"/>
  <c r="M2155" i="3" s="1"/>
  <c r="M2156" i="3" s="1"/>
  <c r="M2157" i="3" s="1"/>
  <c r="M2158" i="3" s="1"/>
  <c r="M197" i="3"/>
  <c r="M198" i="3" s="1"/>
  <c r="M199" i="3" s="1"/>
  <c r="M200" i="3" s="1"/>
  <c r="M201" i="3" s="1"/>
  <c r="M253" i="3"/>
  <c r="M254" i="3" s="1"/>
  <c r="M255" i="3" s="1"/>
  <c r="M256" i="3" s="1"/>
  <c r="M257" i="3" s="1"/>
  <c r="M296" i="3"/>
  <c r="M297" i="3" s="1"/>
  <c r="M298" i="3" s="1"/>
  <c r="M299" i="3" s="1"/>
  <c r="M300" i="3" s="1"/>
  <c r="M524" i="3"/>
  <c r="M525" i="3" s="1"/>
  <c r="M526" i="3" s="1"/>
  <c r="M527" i="3" s="1"/>
  <c r="M528" i="3" s="1"/>
  <c r="M581" i="3"/>
  <c r="M582" i="3" s="1"/>
  <c r="M583" i="3" s="1"/>
  <c r="M584" i="3" s="1"/>
  <c r="M585" i="3" s="1"/>
  <c r="M637" i="3"/>
  <c r="M638" i="3" s="1"/>
  <c r="M639" i="3" s="1"/>
  <c r="M640" i="3" s="1"/>
  <c r="M641" i="3" s="1"/>
  <c r="M680" i="3"/>
  <c r="M681" i="3" s="1"/>
  <c r="M682" i="3" s="1"/>
  <c r="M683" i="3" s="1"/>
  <c r="M684" i="3" s="1"/>
  <c r="M737" i="3"/>
  <c r="M738" i="3" s="1"/>
  <c r="M739" i="3" s="1"/>
  <c r="M740" i="3" s="1"/>
  <c r="M741" i="3" s="1"/>
  <c r="M808" i="3"/>
  <c r="M809" i="3" s="1"/>
  <c r="M810" i="3" s="1"/>
  <c r="M811" i="3" s="1"/>
  <c r="M812" i="3" s="1"/>
  <c r="M1285" i="3"/>
  <c r="M1286" i="3" s="1"/>
  <c r="M1287" i="3" s="1"/>
  <c r="M1288" i="3" s="1"/>
  <c r="M1289" i="3" s="1"/>
  <c r="M1777" i="3"/>
  <c r="M1778" i="3" s="1"/>
  <c r="M1779" i="3" s="1"/>
  <c r="M1780" i="3" s="1"/>
  <c r="M1781" i="3" s="1"/>
  <c r="M1905" i="3"/>
  <c r="M1906" i="3" s="1"/>
  <c r="M1907" i="3" s="1"/>
  <c r="M1908" i="3" s="1"/>
  <c r="M1909" i="3" s="1"/>
  <c r="M2161" i="3"/>
  <c r="M2162" i="3" s="1"/>
  <c r="M2163" i="3" s="1"/>
  <c r="M2164" i="3" s="1"/>
  <c r="M2165" i="3" s="1"/>
  <c r="M211" i="3"/>
  <c r="M212" i="3" s="1"/>
  <c r="M213" i="3" s="1"/>
  <c r="M214" i="3" s="1"/>
  <c r="M215" i="3" s="1"/>
  <c r="M495" i="3"/>
  <c r="M496" i="3" s="1"/>
  <c r="M497" i="3" s="1"/>
  <c r="M498" i="3" s="1"/>
  <c r="M499" i="3" s="1"/>
  <c r="M723" i="3"/>
  <c r="M724" i="3" s="1"/>
  <c r="M725" i="3" s="1"/>
  <c r="M726" i="3" s="1"/>
  <c r="M727" i="3" s="1"/>
  <c r="M822" i="3"/>
  <c r="M823" i="3" s="1"/>
  <c r="M824" i="3" s="1"/>
  <c r="M825" i="3" s="1"/>
  <c r="M826" i="3" s="1"/>
  <c r="M1206" i="3"/>
  <c r="M1207" i="3" s="1"/>
  <c r="M1208" i="3" s="1"/>
  <c r="M1209" i="3" s="1"/>
  <c r="M1210" i="3" s="1"/>
  <c r="M2147" i="3"/>
  <c r="M2148" i="3" s="1"/>
  <c r="M2149" i="3" s="1"/>
  <c r="M2150" i="3" s="1"/>
  <c r="M2151" i="3" s="1"/>
  <c r="M1557" i="3"/>
  <c r="M1558" i="3" s="1"/>
  <c r="M1559" i="3" s="1"/>
  <c r="M1560" i="3" s="1"/>
  <c r="M1561" i="3" s="1"/>
  <c r="M1221" i="3"/>
  <c r="M1222" i="3" s="1"/>
  <c r="M1223" i="3" s="1"/>
  <c r="M1224" i="3" s="1"/>
  <c r="M1225" i="3" s="1"/>
  <c r="M1855" i="3"/>
  <c r="M1856" i="3" s="1"/>
  <c r="M1857" i="3" s="1"/>
  <c r="M1858" i="3" s="1"/>
  <c r="M1859" i="3" s="1"/>
  <c r="M1841" i="3"/>
  <c r="M1842" i="3" s="1"/>
  <c r="M1843" i="3" s="1"/>
  <c r="M1844" i="3" s="1"/>
  <c r="M1845" i="3" s="1"/>
  <c r="M2111" i="3"/>
  <c r="M2112" i="3" s="1"/>
  <c r="M2113" i="3" s="1"/>
  <c r="M2114" i="3" s="1"/>
  <c r="M2115" i="3" s="1"/>
  <c r="M1799" i="3"/>
  <c r="M1800" i="3" s="1"/>
  <c r="M1801" i="3" s="1"/>
  <c r="M1802" i="3" s="1"/>
  <c r="M1803" i="3" s="1"/>
  <c r="M1292" i="3"/>
  <c r="M1293" i="3" s="1"/>
  <c r="M1294" i="3" s="1"/>
  <c r="M1295" i="3" s="1"/>
  <c r="M1296" i="3" s="1"/>
  <c r="M2076" i="3"/>
  <c r="M2077" i="3" s="1"/>
  <c r="M2078" i="3" s="1"/>
  <c r="M2079" i="3" s="1"/>
  <c r="M2080" i="3" s="1"/>
  <c r="M915" i="3"/>
  <c r="M916" i="3" s="1"/>
  <c r="M917" i="3" s="1"/>
  <c r="M918" i="3" s="1"/>
  <c r="M919" i="3" s="1"/>
  <c r="M1071" i="3"/>
  <c r="M1072" i="3" s="1"/>
  <c r="M1073" i="3" s="1"/>
  <c r="M1074" i="3" s="1"/>
  <c r="M1075" i="3" s="1"/>
  <c r="M2090" i="3"/>
  <c r="M2091" i="3" s="1"/>
  <c r="M2092" i="3" s="1"/>
  <c r="M2093" i="3" s="1"/>
  <c r="M2094" i="3" s="1"/>
  <c r="M161" i="3"/>
  <c r="M162" i="3" s="1"/>
  <c r="M163" i="3" s="1"/>
  <c r="M164" i="3" s="1"/>
  <c r="M165" i="3" s="1"/>
  <c r="M204" i="3"/>
  <c r="M205" i="3" s="1"/>
  <c r="M206" i="3" s="1"/>
  <c r="M207" i="3" s="1"/>
  <c r="M208" i="3" s="1"/>
  <c r="M261" i="3"/>
  <c r="M262" i="3" s="1"/>
  <c r="M263" i="3" s="1"/>
  <c r="M264" i="3" s="1"/>
  <c r="M265" i="3" s="1"/>
  <c r="M353" i="3"/>
  <c r="M354" i="3" s="1"/>
  <c r="M355" i="3" s="1"/>
  <c r="M356" i="3" s="1"/>
  <c r="M357" i="3" s="1"/>
  <c r="M545" i="3"/>
  <c r="M546" i="3" s="1"/>
  <c r="M547" i="3" s="1"/>
  <c r="M548" i="3" s="1"/>
  <c r="M549" i="3" s="1"/>
  <c r="M588" i="3"/>
  <c r="M589" i="3" s="1"/>
  <c r="M590" i="3" s="1"/>
  <c r="M591" i="3" s="1"/>
  <c r="M592" i="3" s="1"/>
  <c r="M645" i="3"/>
  <c r="M646" i="3" s="1"/>
  <c r="M647" i="3" s="1"/>
  <c r="M648" i="3" s="1"/>
  <c r="M649" i="3" s="1"/>
  <c r="M744" i="3"/>
  <c r="M745" i="3" s="1"/>
  <c r="M746" i="3" s="1"/>
  <c r="M747" i="3" s="1"/>
  <c r="M748" i="3" s="1"/>
  <c r="M1093" i="3"/>
  <c r="M1094" i="3" s="1"/>
  <c r="M1095" i="3" s="1"/>
  <c r="M1096" i="3" s="1"/>
  <c r="M1097" i="3" s="1"/>
  <c r="M1784" i="3"/>
  <c r="M1785" i="3" s="1"/>
  <c r="M1786" i="3" s="1"/>
  <c r="M1787" i="3" s="1"/>
  <c r="M1788" i="3" s="1"/>
  <c r="M154" i="3"/>
  <c r="M155" i="3" s="1"/>
  <c r="M156" i="3" s="1"/>
  <c r="M157" i="3" s="1"/>
  <c r="M158" i="3" s="1"/>
  <c r="M218" i="3"/>
  <c r="M219" i="3" s="1"/>
  <c r="M220" i="3" s="1"/>
  <c r="M221" i="3" s="1"/>
  <c r="M222" i="3" s="1"/>
  <c r="M431" i="3"/>
  <c r="M432" i="3" s="1"/>
  <c r="M433" i="3" s="1"/>
  <c r="M434" i="3" s="1"/>
  <c r="M435" i="3" s="1"/>
  <c r="M531" i="3"/>
  <c r="M532" i="3" s="1"/>
  <c r="M533" i="3" s="1"/>
  <c r="M534" i="3" s="1"/>
  <c r="M535" i="3" s="1"/>
  <c r="M1242" i="3"/>
  <c r="M1243" i="3" s="1"/>
  <c r="M1244" i="3" s="1"/>
  <c r="M1245" i="3" s="1"/>
  <c r="M1246" i="3" s="1"/>
  <c r="M1485" i="3"/>
  <c r="M1486" i="3" s="1"/>
  <c r="M1487" i="3" s="1"/>
  <c r="M1488" i="3" s="1"/>
  <c r="M1489" i="3" s="1"/>
  <c r="M1406" i="3"/>
  <c r="M1407" i="3" s="1"/>
  <c r="M1408" i="3" s="1"/>
  <c r="M1409" i="3" s="1"/>
  <c r="M1410" i="3" s="1"/>
  <c r="M872" i="3"/>
  <c r="M873" i="3" s="1"/>
  <c r="M874" i="3" s="1"/>
  <c r="M875" i="3" s="1"/>
  <c r="M876" i="3" s="1"/>
  <c r="M417" i="3"/>
  <c r="M418" i="3" s="1"/>
  <c r="M419" i="3" s="1"/>
  <c r="M420" i="3" s="1"/>
  <c r="M421" i="3" s="1"/>
  <c r="M837" i="3"/>
  <c r="M838" i="3" s="1"/>
  <c r="M839" i="3" s="1"/>
  <c r="M840" i="3" s="1"/>
  <c r="M841" i="3" s="1"/>
  <c r="M1057" i="3"/>
  <c r="M1058" i="3" s="1"/>
  <c r="M1059" i="3" s="1"/>
  <c r="M1060" i="3" s="1"/>
  <c r="M1061" i="3" s="1"/>
  <c r="M1249" i="3"/>
  <c r="M1250" i="3" s="1"/>
  <c r="M1251" i="3" s="1"/>
  <c r="M1252" i="3" s="1"/>
  <c r="M1253" i="3" s="1"/>
  <c r="M1699" i="3"/>
  <c r="M1700" i="3" s="1"/>
  <c r="M1701" i="3" s="1"/>
  <c r="M1702" i="3" s="1"/>
  <c r="M1703" i="3" s="1"/>
  <c r="M438" i="3"/>
  <c r="M439" i="3" s="1"/>
  <c r="M440" i="3" s="1"/>
  <c r="M441" i="3" s="1"/>
  <c r="M442" i="3" s="1"/>
  <c r="M701" i="3"/>
  <c r="M702" i="3" s="1"/>
  <c r="M703" i="3" s="1"/>
  <c r="M704" i="3" s="1"/>
  <c r="M705" i="3" s="1"/>
  <c r="M2055" i="3"/>
  <c r="M2056" i="3" s="1"/>
  <c r="M2057" i="3" s="1"/>
  <c r="M2058" i="3" s="1"/>
  <c r="M2059" i="3" s="1"/>
  <c r="M1613" i="3"/>
  <c r="M1614" i="3" s="1"/>
  <c r="M1615" i="3" s="1"/>
  <c r="M1616" i="3" s="1"/>
  <c r="M1617" i="3" s="1"/>
  <c r="M1327" i="3"/>
  <c r="M1328" i="3" s="1"/>
  <c r="M1329" i="3" s="1"/>
  <c r="M1330" i="3" s="1"/>
  <c r="M1331" i="3" s="1"/>
  <c r="M1863" i="3"/>
  <c r="M1864" i="3" s="1"/>
  <c r="M1865" i="3" s="1"/>
  <c r="M1866" i="3" s="1"/>
  <c r="M1867" i="3" s="1"/>
  <c r="M2175" i="3"/>
  <c r="M2176" i="3" s="1"/>
  <c r="M2177" i="3" s="1"/>
  <c r="M2178" i="3" s="1"/>
  <c r="M2179" i="3" s="1"/>
  <c r="M2083" i="3"/>
  <c r="M2084" i="3" s="1"/>
  <c r="M2085" i="3" s="1"/>
  <c r="M2086" i="3" s="1"/>
  <c r="M2087" i="3" s="1"/>
  <c r="M1000" i="3"/>
  <c r="M1001" i="3" s="1"/>
  <c r="M1002" i="3" s="1"/>
  <c r="M1003" i="3" s="1"/>
  <c r="M1004" i="3" s="1"/>
  <c r="M1320" i="3"/>
  <c r="M1321" i="3" s="1"/>
  <c r="M1322" i="3" s="1"/>
  <c r="M1323" i="3" s="1"/>
  <c r="M1324" i="3" s="1"/>
  <c r="M1720" i="3"/>
  <c r="M1721" i="3" s="1"/>
  <c r="M1722" i="3" s="1"/>
  <c r="M1723" i="3" s="1"/>
  <c r="M1724" i="3" s="1"/>
  <c r="M1043" i="3"/>
  <c r="M1044" i="3" s="1"/>
  <c r="M1045" i="3" s="1"/>
  <c r="M1046" i="3" s="1"/>
  <c r="M1047" i="3" s="1"/>
  <c r="M1171" i="3"/>
  <c r="M1172" i="3" s="1"/>
  <c r="M1173" i="3" s="1"/>
  <c r="M1174" i="3" s="1"/>
  <c r="M1175" i="3" s="1"/>
  <c r="M1299" i="3"/>
  <c r="M1300" i="3" s="1"/>
  <c r="M1301" i="3" s="1"/>
  <c r="M1302" i="3" s="1"/>
  <c r="M1303" i="3" s="1"/>
  <c r="M2104" i="3"/>
  <c r="M2105" i="3" s="1"/>
  <c r="M2106" i="3" s="1"/>
  <c r="M2107" i="3" s="1"/>
  <c r="M2108" i="3" s="1"/>
  <c r="M346" i="3"/>
  <c r="M347" i="3" s="1"/>
  <c r="M348" i="3" s="1"/>
  <c r="M349" i="3" s="1"/>
  <c r="M350" i="3" s="1"/>
  <c r="M1770" i="3"/>
  <c r="M1771" i="3" s="1"/>
  <c r="M1772" i="3" s="1"/>
  <c r="M1773" i="3" s="1"/>
  <c r="M1774" i="3" s="1"/>
  <c r="M2126" i="3"/>
  <c r="M2127" i="3" s="1"/>
  <c r="M2128" i="3" s="1"/>
  <c r="M2129" i="3" s="1"/>
  <c r="M2130" i="3" s="1"/>
  <c r="M168" i="3"/>
  <c r="M169" i="3" s="1"/>
  <c r="M170" i="3" s="1"/>
  <c r="M171" i="3" s="1"/>
  <c r="M172" i="3" s="1"/>
  <c r="M225" i="3"/>
  <c r="M226" i="3" s="1"/>
  <c r="M227" i="3" s="1"/>
  <c r="M228" i="3" s="1"/>
  <c r="M229" i="3" s="1"/>
  <c r="M268" i="3"/>
  <c r="M269" i="3" s="1"/>
  <c r="M270" i="3" s="1"/>
  <c r="M271" i="3" s="1"/>
  <c r="M272" i="3" s="1"/>
  <c r="M509" i="3"/>
  <c r="M510" i="3" s="1"/>
  <c r="M511" i="3" s="1"/>
  <c r="M512" i="3" s="1"/>
  <c r="M513" i="3" s="1"/>
  <c r="M552" i="3"/>
  <c r="M553" i="3" s="1"/>
  <c r="M554" i="3" s="1"/>
  <c r="M555" i="3" s="1"/>
  <c r="M556" i="3" s="1"/>
  <c r="M609" i="3"/>
  <c r="M610" i="3" s="1"/>
  <c r="M611" i="3" s="1"/>
  <c r="M612" i="3" s="1"/>
  <c r="M613" i="3" s="1"/>
  <c r="M652" i="3"/>
  <c r="M653" i="3" s="1"/>
  <c r="M654" i="3" s="1"/>
  <c r="M655" i="3" s="1"/>
  <c r="M656" i="3" s="1"/>
  <c r="M1149" i="3"/>
  <c r="M1150" i="3" s="1"/>
  <c r="M1151" i="3" s="1"/>
  <c r="M1152" i="3" s="1"/>
  <c r="M1153" i="3" s="1"/>
  <c r="M1385" i="3"/>
  <c r="M1386" i="3" s="1"/>
  <c r="M1387" i="3" s="1"/>
  <c r="M1388" i="3" s="1"/>
  <c r="M1389" i="3" s="1"/>
  <c r="M1813" i="3"/>
  <c r="M1814" i="3" s="1"/>
  <c r="M1815" i="3" s="1"/>
  <c r="M1816" i="3" s="1"/>
  <c r="M1817" i="3" s="1"/>
  <c r="M2033" i="3"/>
  <c r="M2034" i="3" s="1"/>
  <c r="M2035" i="3" s="1"/>
  <c r="M2036" i="3" s="1"/>
  <c r="M2037" i="3" s="1"/>
  <c r="M2062" i="3"/>
  <c r="M2063" i="3" s="1"/>
  <c r="M2064" i="3" s="1"/>
  <c r="M2065" i="3" s="1"/>
  <c r="M2066" i="3" s="1"/>
  <c r="M175" i="3"/>
  <c r="M176" i="3" s="1"/>
  <c r="M177" i="3" s="1"/>
  <c r="M178" i="3" s="1"/>
  <c r="M179" i="3" s="1"/>
  <c r="M239" i="3"/>
  <c r="M240" i="3" s="1"/>
  <c r="M241" i="3" s="1"/>
  <c r="M242" i="3" s="1"/>
  <c r="M243" i="3" s="1"/>
  <c r="M467" i="3"/>
  <c r="M468" i="3" s="1"/>
  <c r="M469" i="3" s="1"/>
  <c r="M470" i="3" s="1"/>
  <c r="M471" i="3" s="1"/>
  <c r="M559" i="3"/>
  <c r="M560" i="3" s="1"/>
  <c r="M561" i="3" s="1"/>
  <c r="M562" i="3" s="1"/>
  <c r="M563" i="3" s="1"/>
  <c r="M659" i="3"/>
  <c r="M660" i="3" s="1"/>
  <c r="M661" i="3" s="1"/>
  <c r="M662" i="3" s="1"/>
  <c r="M663" i="3" s="1"/>
  <c r="M751" i="3"/>
  <c r="M752" i="3" s="1"/>
  <c r="M753" i="3" s="1"/>
  <c r="M754" i="3" s="1"/>
  <c r="M755" i="3" s="1"/>
  <c r="M1078" i="3"/>
  <c r="M1079" i="3" s="1"/>
  <c r="M1080" i="3" s="1"/>
  <c r="M1081" i="3" s="1"/>
  <c r="M1082" i="3" s="1"/>
  <c r="M1334" i="3"/>
  <c r="M1335" i="3" s="1"/>
  <c r="M1336" i="3" s="1"/>
  <c r="M1337" i="3" s="1"/>
  <c r="M1338" i="3" s="1"/>
  <c r="M1514" i="3"/>
  <c r="M1515" i="3" s="1"/>
  <c r="M1516" i="3" s="1"/>
  <c r="M1517" i="3" s="1"/>
  <c r="M1518" i="3" s="1"/>
  <c r="M1898" i="3"/>
  <c r="M1899" i="3" s="1"/>
  <c r="M1900" i="3" s="1"/>
  <c r="M1901" i="3" s="1"/>
  <c r="M1902" i="3" s="1"/>
  <c r="M12" i="3"/>
  <c r="M13" i="3" s="1"/>
  <c r="M14" i="3" s="1"/>
  <c r="M15" i="3" s="1"/>
  <c r="M16" i="3" s="1"/>
  <c r="M1313" i="3"/>
  <c r="M1314" i="3" s="1"/>
  <c r="M1315" i="3" s="1"/>
  <c r="M1316" i="3" s="1"/>
  <c r="M1317" i="3" s="1"/>
  <c r="M1727" i="3"/>
  <c r="M1728" i="3" s="1"/>
  <c r="M1729" i="3" s="1"/>
  <c r="M1730" i="3" s="1"/>
  <c r="M1731" i="3" s="1"/>
  <c r="M630" i="3"/>
  <c r="M631" i="3" s="1"/>
  <c r="M632" i="3" s="1"/>
  <c r="M633" i="3" s="1"/>
  <c r="M634" i="3" s="1"/>
  <c r="M1791" i="3"/>
  <c r="M1792" i="3" s="1"/>
  <c r="M1793" i="3" s="1"/>
  <c r="M1794" i="3" s="1"/>
  <c r="M1795" i="3" s="1"/>
  <c r="M1036" i="3"/>
  <c r="M1037" i="3" s="1"/>
  <c r="M1038" i="3" s="1"/>
  <c r="M1039" i="3" s="1"/>
  <c r="M1040" i="3" s="1"/>
  <c r="M1192" i="3"/>
  <c r="M1193" i="3" s="1"/>
  <c r="M1194" i="3" s="1"/>
  <c r="M1195" i="3" s="1"/>
  <c r="M1196" i="3" s="1"/>
  <c r="M1364" i="3"/>
  <c r="M1365" i="3" s="1"/>
  <c r="M1366" i="3" s="1"/>
  <c r="M1367" i="3" s="1"/>
  <c r="M1368" i="3" s="1"/>
  <c r="M1756" i="3"/>
  <c r="M1757" i="3" s="1"/>
  <c r="M1758" i="3" s="1"/>
  <c r="M1759" i="3" s="1"/>
  <c r="M1760" i="3" s="1"/>
  <c r="M1050" i="3"/>
  <c r="M1051" i="3" s="1"/>
  <c r="M1052" i="3" s="1"/>
  <c r="M1053" i="3" s="1"/>
  <c r="M1054" i="3" s="1"/>
  <c r="M1199" i="3"/>
  <c r="M1200" i="3" s="1"/>
  <c r="M1201" i="3" s="1"/>
  <c r="M1202" i="3" s="1"/>
  <c r="M1203" i="3" s="1"/>
  <c r="M1848" i="3"/>
  <c r="M1849" i="3" s="1"/>
  <c r="M1850" i="3" s="1"/>
  <c r="M1851" i="3" s="1"/>
  <c r="M1852" i="3" s="1"/>
  <c r="M488" i="3"/>
  <c r="M489" i="3" s="1"/>
  <c r="M490" i="3" s="1"/>
  <c r="M491" i="3" s="1"/>
  <c r="M492" i="3" s="1"/>
  <c r="M374" i="3"/>
  <c r="M375" i="3" s="1"/>
  <c r="M376" i="3" s="1"/>
  <c r="M377" i="3" s="1"/>
  <c r="M378" i="3" s="1"/>
  <c r="M1870" i="3"/>
  <c r="M1871" i="3" s="1"/>
  <c r="M1872" i="3" s="1"/>
  <c r="M1873" i="3" s="1"/>
  <c r="M1874" i="3" s="1"/>
  <c r="M1678" i="3"/>
  <c r="M1679" i="3" s="1"/>
  <c r="M1680" i="3" s="1"/>
  <c r="M1681" i="3" s="1"/>
  <c r="M1682" i="3" s="1"/>
  <c r="M232" i="3"/>
  <c r="M233" i="3" s="1"/>
  <c r="M234" i="3" s="1"/>
  <c r="M235" i="3" s="1"/>
  <c r="M236" i="3" s="1"/>
  <c r="M289" i="3"/>
  <c r="M290" i="3" s="1"/>
  <c r="M291" i="3" s="1"/>
  <c r="M292" i="3" s="1"/>
  <c r="M293" i="3" s="1"/>
  <c r="M517" i="3"/>
  <c r="M518" i="3" s="1"/>
  <c r="M519" i="3" s="1"/>
  <c r="M520" i="3" s="1"/>
  <c r="M521" i="3" s="1"/>
  <c r="M573" i="3"/>
  <c r="M574" i="3" s="1"/>
  <c r="M575" i="3" s="1"/>
  <c r="M576" i="3" s="1"/>
  <c r="M577" i="3" s="1"/>
  <c r="M616" i="3"/>
  <c r="M617" i="3" s="1"/>
  <c r="M618" i="3" s="1"/>
  <c r="M619" i="3" s="1"/>
  <c r="M620" i="3" s="1"/>
  <c r="M673" i="3"/>
  <c r="M674" i="3" s="1"/>
  <c r="M675" i="3" s="1"/>
  <c r="M676" i="3" s="1"/>
  <c r="M677" i="3" s="1"/>
  <c r="M716" i="3"/>
  <c r="M717" i="3" s="1"/>
  <c r="M718" i="3" s="1"/>
  <c r="M719" i="3" s="1"/>
  <c r="M720" i="3" s="1"/>
  <c r="M1185" i="3"/>
  <c r="M1186" i="3" s="1"/>
  <c r="M1187" i="3" s="1"/>
  <c r="M1188" i="3" s="1"/>
  <c r="M1189" i="3" s="1"/>
  <c r="M1421" i="3"/>
  <c r="M1422" i="3" s="1"/>
  <c r="M1423" i="3" s="1"/>
  <c r="M1424" i="3" s="1"/>
  <c r="M1425" i="3" s="1"/>
  <c r="M1877" i="3"/>
  <c r="M1878" i="3" s="1"/>
  <c r="M1879" i="3" s="1"/>
  <c r="M1880" i="3" s="1"/>
  <c r="M1881" i="3" s="1"/>
  <c r="M2133" i="3"/>
  <c r="M2134" i="3" s="1"/>
  <c r="M2135" i="3" s="1"/>
  <c r="M2136" i="3" s="1"/>
  <c r="M2137" i="3" s="1"/>
  <c r="M133" i="3"/>
  <c r="M134" i="3" s="1"/>
  <c r="M135" i="3" s="1"/>
  <c r="M136" i="3" s="1"/>
  <c r="M137" i="3" s="1"/>
  <c r="M182" i="3"/>
  <c r="M183" i="3" s="1"/>
  <c r="M184" i="3" s="1"/>
  <c r="M185" i="3" s="1"/>
  <c r="M186" i="3" s="1"/>
  <c r="M246" i="3"/>
  <c r="M247" i="3" s="1"/>
  <c r="M248" i="3" s="1"/>
  <c r="M249" i="3" s="1"/>
  <c r="M250" i="3" s="1"/>
  <c r="M474" i="3"/>
  <c r="M475" i="3" s="1"/>
  <c r="M476" i="3" s="1"/>
  <c r="M477" i="3" s="1"/>
  <c r="M478" i="3" s="1"/>
  <c r="M595" i="3"/>
  <c r="M596" i="3" s="1"/>
  <c r="M597" i="3" s="1"/>
  <c r="M598" i="3" s="1"/>
  <c r="M599" i="3" s="1"/>
  <c r="M687" i="3"/>
  <c r="M688" i="3" s="1"/>
  <c r="M689" i="3" s="1"/>
  <c r="M690" i="3" s="1"/>
  <c r="M691" i="3" s="1"/>
  <c r="M787" i="3"/>
  <c r="M788" i="3" s="1"/>
  <c r="M789" i="3" s="1"/>
  <c r="M790" i="3" s="1"/>
  <c r="M791" i="3" s="1"/>
  <c r="M1114" i="3"/>
  <c r="M1115" i="3" s="1"/>
  <c r="M1116" i="3" s="1"/>
  <c r="M1117" i="3" s="1"/>
  <c r="M1118" i="3" s="1"/>
  <c r="M1378" i="3"/>
  <c r="M1379" i="3" s="1"/>
  <c r="M1380" i="3" s="1"/>
  <c r="M1381" i="3" s="1"/>
  <c r="M1382" i="3" s="1"/>
  <c r="M1578" i="3"/>
  <c r="M1579" i="3" s="1"/>
  <c r="M1580" i="3" s="1"/>
  <c r="M1581" i="3" s="1"/>
  <c r="M1582" i="3" s="1"/>
  <c r="M1349" i="3"/>
  <c r="M1350" i="3" s="1"/>
  <c r="M1351" i="3" s="1"/>
  <c r="M1352" i="3" s="1"/>
  <c r="M1353" i="3" s="1"/>
  <c r="M1991" i="3"/>
  <c r="M1992" i="3" s="1"/>
  <c r="M1993" i="3" s="1"/>
  <c r="M1994" i="3" s="1"/>
  <c r="M1995" i="3" s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1" i="3" s="1"/>
  <c r="O132" i="3" s="1"/>
  <c r="O133" i="3" s="1"/>
  <c r="O134" i="3" s="1"/>
  <c r="O135" i="3" s="1"/>
  <c r="O136" i="3" s="1"/>
  <c r="O137" i="3" s="1"/>
  <c r="O138" i="3" s="1"/>
  <c r="O139" i="3" s="1"/>
  <c r="O140" i="3" s="1"/>
  <c r="O141" i="3" s="1"/>
  <c r="O142" i="3" s="1"/>
  <c r="O143" i="3" s="1"/>
  <c r="O144" i="3" s="1"/>
  <c r="O145" i="3" s="1"/>
  <c r="O146" i="3" s="1"/>
  <c r="O147" i="3" s="1"/>
  <c r="O148" i="3" s="1"/>
  <c r="O149" i="3" s="1"/>
  <c r="O150" i="3" s="1"/>
  <c r="O151" i="3" s="1"/>
  <c r="O152" i="3" s="1"/>
  <c r="O153" i="3" s="1"/>
  <c r="O154" i="3" s="1"/>
  <c r="O155" i="3" s="1"/>
  <c r="O156" i="3" s="1"/>
  <c r="O157" i="3" s="1"/>
  <c r="O158" i="3" s="1"/>
  <c r="O159" i="3" s="1"/>
  <c r="O160" i="3" s="1"/>
  <c r="O161" i="3" s="1"/>
  <c r="O162" i="3" s="1"/>
  <c r="O163" i="3" s="1"/>
  <c r="O164" i="3" s="1"/>
  <c r="O165" i="3" s="1"/>
  <c r="O166" i="3" s="1"/>
  <c r="O167" i="3" s="1"/>
  <c r="O168" i="3" s="1"/>
  <c r="O169" i="3" s="1"/>
  <c r="O170" i="3" s="1"/>
  <c r="O171" i="3" s="1"/>
  <c r="O172" i="3" s="1"/>
  <c r="O173" i="3" s="1"/>
  <c r="O174" i="3" s="1"/>
  <c r="O175" i="3" s="1"/>
  <c r="O176" i="3" s="1"/>
  <c r="O177" i="3" s="1"/>
  <c r="O178" i="3" s="1"/>
  <c r="O179" i="3" s="1"/>
  <c r="O180" i="3" s="1"/>
  <c r="O181" i="3" s="1"/>
  <c r="O182" i="3" s="1"/>
  <c r="O183" i="3" s="1"/>
  <c r="O184" i="3" s="1"/>
  <c r="O185" i="3" s="1"/>
  <c r="O186" i="3" s="1"/>
  <c r="O187" i="3" s="1"/>
  <c r="O188" i="3" s="1"/>
  <c r="O189" i="3" s="1"/>
  <c r="O190" i="3" s="1"/>
  <c r="O191" i="3" s="1"/>
  <c r="O192" i="3" s="1"/>
  <c r="O193" i="3" s="1"/>
  <c r="O195" i="3" s="1"/>
  <c r="O196" i="3" s="1"/>
  <c r="O197" i="3" s="1"/>
  <c r="O198" i="3" s="1"/>
  <c r="O199" i="3" s="1"/>
  <c r="O200" i="3" s="1"/>
  <c r="O201" i="3" s="1"/>
  <c r="O202" i="3" s="1"/>
  <c r="O203" i="3" s="1"/>
  <c r="O204" i="3" s="1"/>
  <c r="O205" i="3" s="1"/>
  <c r="O206" i="3" s="1"/>
  <c r="O207" i="3" s="1"/>
  <c r="O208" i="3" s="1"/>
  <c r="O209" i="3" s="1"/>
  <c r="O210" i="3" s="1"/>
  <c r="O211" i="3" s="1"/>
  <c r="O212" i="3" s="1"/>
  <c r="O213" i="3" s="1"/>
  <c r="O214" i="3" s="1"/>
  <c r="O215" i="3" s="1"/>
  <c r="O216" i="3" s="1"/>
  <c r="O217" i="3" s="1"/>
  <c r="O218" i="3" s="1"/>
  <c r="O219" i="3" s="1"/>
  <c r="O220" i="3" s="1"/>
  <c r="O221" i="3" s="1"/>
  <c r="O222" i="3" s="1"/>
  <c r="O223" i="3" s="1"/>
  <c r="O224" i="3" s="1"/>
  <c r="O225" i="3" s="1"/>
  <c r="O226" i="3" s="1"/>
  <c r="O227" i="3" s="1"/>
  <c r="O228" i="3" s="1"/>
  <c r="O229" i="3" s="1"/>
  <c r="O230" i="3" s="1"/>
  <c r="O231" i="3" s="1"/>
  <c r="O232" i="3" s="1"/>
  <c r="O233" i="3" s="1"/>
  <c r="O234" i="3" s="1"/>
  <c r="O235" i="3" s="1"/>
  <c r="O236" i="3" s="1"/>
  <c r="O237" i="3" s="1"/>
  <c r="O238" i="3" s="1"/>
  <c r="O239" i="3" s="1"/>
  <c r="O240" i="3" s="1"/>
  <c r="O241" i="3" s="1"/>
  <c r="O242" i="3" s="1"/>
  <c r="O243" i="3" s="1"/>
  <c r="O244" i="3" s="1"/>
  <c r="O245" i="3" s="1"/>
  <c r="O246" i="3" s="1"/>
  <c r="O247" i="3" s="1"/>
  <c r="O248" i="3" s="1"/>
  <c r="O249" i="3" s="1"/>
  <c r="O250" i="3" s="1"/>
  <c r="O251" i="3" s="1"/>
  <c r="O252" i="3" s="1"/>
  <c r="O253" i="3" s="1"/>
  <c r="O254" i="3" s="1"/>
  <c r="O255" i="3" s="1"/>
  <c r="O256" i="3" s="1"/>
  <c r="O257" i="3" s="1"/>
  <c r="O259" i="3" s="1"/>
  <c r="O260" i="3" s="1"/>
  <c r="O261" i="3" s="1"/>
  <c r="O262" i="3" s="1"/>
  <c r="O263" i="3" s="1"/>
  <c r="O264" i="3" s="1"/>
  <c r="O265" i="3" s="1"/>
  <c r="O266" i="3" s="1"/>
  <c r="O267" i="3" s="1"/>
  <c r="O268" i="3" s="1"/>
  <c r="O269" i="3" s="1"/>
  <c r="O270" i="3" s="1"/>
  <c r="O271" i="3" s="1"/>
  <c r="O272" i="3" s="1"/>
  <c r="O273" i="3" s="1"/>
  <c r="O274" i="3" s="1"/>
  <c r="O275" i="3" s="1"/>
  <c r="O276" i="3" s="1"/>
  <c r="O277" i="3" s="1"/>
  <c r="O278" i="3" s="1"/>
  <c r="O279" i="3" s="1"/>
  <c r="O280" i="3" s="1"/>
  <c r="O281" i="3" s="1"/>
  <c r="O282" i="3" s="1"/>
  <c r="O283" i="3" s="1"/>
  <c r="O284" i="3" s="1"/>
  <c r="O285" i="3" s="1"/>
  <c r="O286" i="3" s="1"/>
  <c r="O287" i="3" s="1"/>
  <c r="O288" i="3" s="1"/>
  <c r="O289" i="3" s="1"/>
  <c r="O290" i="3" s="1"/>
  <c r="O291" i="3" s="1"/>
  <c r="O292" i="3" s="1"/>
  <c r="O293" i="3" s="1"/>
  <c r="O294" i="3" s="1"/>
  <c r="O295" i="3" s="1"/>
  <c r="O296" i="3" s="1"/>
  <c r="O297" i="3" s="1"/>
  <c r="O298" i="3" s="1"/>
  <c r="O299" i="3" s="1"/>
  <c r="O300" i="3" s="1"/>
  <c r="O301" i="3" s="1"/>
  <c r="O302" i="3" s="1"/>
  <c r="O303" i="3" s="1"/>
  <c r="O304" i="3" s="1"/>
  <c r="O305" i="3" s="1"/>
  <c r="O306" i="3" s="1"/>
  <c r="O307" i="3" s="1"/>
  <c r="O308" i="3" s="1"/>
  <c r="O309" i="3" s="1"/>
  <c r="O310" i="3" s="1"/>
  <c r="O311" i="3" s="1"/>
  <c r="O312" i="3" s="1"/>
  <c r="O313" i="3" s="1"/>
  <c r="O314" i="3" s="1"/>
  <c r="O315" i="3" s="1"/>
  <c r="O316" i="3" s="1"/>
  <c r="O317" i="3" s="1"/>
  <c r="O318" i="3" s="1"/>
  <c r="O319" i="3" s="1"/>
  <c r="O320" i="3" s="1"/>
  <c r="O321" i="3" s="1"/>
  <c r="O323" i="3" s="1"/>
  <c r="O324" i="3" s="1"/>
  <c r="O325" i="3" s="1"/>
  <c r="O326" i="3" s="1"/>
  <c r="O327" i="3" s="1"/>
  <c r="O328" i="3" s="1"/>
  <c r="O329" i="3" s="1"/>
  <c r="O330" i="3" s="1"/>
  <c r="O331" i="3" s="1"/>
  <c r="O332" i="3" s="1"/>
  <c r="O333" i="3" s="1"/>
  <c r="O334" i="3" s="1"/>
  <c r="O335" i="3" s="1"/>
  <c r="O336" i="3" s="1"/>
  <c r="O337" i="3" s="1"/>
  <c r="O338" i="3" s="1"/>
  <c r="O339" i="3" s="1"/>
  <c r="O340" i="3" s="1"/>
  <c r="O341" i="3" s="1"/>
  <c r="O342" i="3" s="1"/>
  <c r="O343" i="3" s="1"/>
  <c r="O344" i="3" s="1"/>
  <c r="O345" i="3" s="1"/>
  <c r="O346" i="3" s="1"/>
  <c r="O347" i="3" s="1"/>
  <c r="O348" i="3" s="1"/>
  <c r="O349" i="3" s="1"/>
  <c r="O350" i="3" s="1"/>
  <c r="O351" i="3" s="1"/>
  <c r="O352" i="3" s="1"/>
  <c r="O353" i="3" s="1"/>
  <c r="O354" i="3" s="1"/>
  <c r="O355" i="3" s="1"/>
  <c r="O356" i="3" s="1"/>
  <c r="O357" i="3" s="1"/>
  <c r="O358" i="3" s="1"/>
  <c r="O359" i="3" s="1"/>
  <c r="O360" i="3" s="1"/>
  <c r="O361" i="3" s="1"/>
  <c r="O362" i="3" s="1"/>
  <c r="O363" i="3" s="1"/>
  <c r="O364" i="3" s="1"/>
  <c r="O365" i="3" s="1"/>
  <c r="O366" i="3" s="1"/>
  <c r="O367" i="3" s="1"/>
  <c r="O368" i="3" s="1"/>
  <c r="O369" i="3" s="1"/>
  <c r="O370" i="3" s="1"/>
  <c r="O371" i="3" s="1"/>
  <c r="O372" i="3" s="1"/>
  <c r="O373" i="3" s="1"/>
  <c r="O374" i="3" s="1"/>
  <c r="O375" i="3" s="1"/>
  <c r="O376" i="3" s="1"/>
  <c r="O377" i="3" s="1"/>
  <c r="O378" i="3" s="1"/>
  <c r="O379" i="3" s="1"/>
  <c r="O380" i="3" s="1"/>
  <c r="O381" i="3" s="1"/>
  <c r="O382" i="3" s="1"/>
  <c r="O383" i="3" s="1"/>
  <c r="O384" i="3" s="1"/>
  <c r="O385" i="3" s="1"/>
  <c r="O387" i="3" s="1"/>
  <c r="O388" i="3" s="1"/>
  <c r="O389" i="3" s="1"/>
  <c r="O390" i="3" s="1"/>
  <c r="O391" i="3" s="1"/>
  <c r="O392" i="3" s="1"/>
  <c r="O393" i="3" s="1"/>
  <c r="O394" i="3" s="1"/>
  <c r="O395" i="3" s="1"/>
  <c r="O396" i="3" s="1"/>
  <c r="O397" i="3" s="1"/>
  <c r="O398" i="3" s="1"/>
  <c r="O399" i="3" s="1"/>
  <c r="O400" i="3" s="1"/>
  <c r="O401" i="3" s="1"/>
  <c r="O402" i="3" s="1"/>
  <c r="O403" i="3" s="1"/>
  <c r="O404" i="3" s="1"/>
  <c r="O405" i="3" s="1"/>
  <c r="O406" i="3" s="1"/>
  <c r="O407" i="3" s="1"/>
  <c r="O408" i="3" s="1"/>
  <c r="O409" i="3" s="1"/>
  <c r="O410" i="3" s="1"/>
  <c r="O411" i="3" s="1"/>
  <c r="O412" i="3" s="1"/>
  <c r="O413" i="3" s="1"/>
  <c r="O414" i="3" s="1"/>
  <c r="O415" i="3" s="1"/>
  <c r="O416" i="3" s="1"/>
  <c r="O417" i="3" s="1"/>
  <c r="O418" i="3" s="1"/>
  <c r="O419" i="3" s="1"/>
  <c r="O420" i="3" s="1"/>
  <c r="O421" i="3" s="1"/>
  <c r="O422" i="3" s="1"/>
  <c r="O423" i="3" s="1"/>
  <c r="O424" i="3" s="1"/>
  <c r="O425" i="3" s="1"/>
  <c r="O426" i="3" s="1"/>
  <c r="O427" i="3" s="1"/>
  <c r="O428" i="3" s="1"/>
  <c r="O429" i="3" s="1"/>
  <c r="O430" i="3" s="1"/>
  <c r="O431" i="3" s="1"/>
  <c r="O432" i="3" s="1"/>
  <c r="O433" i="3" s="1"/>
  <c r="O434" i="3" s="1"/>
  <c r="O435" i="3" s="1"/>
  <c r="O436" i="3" s="1"/>
  <c r="O437" i="3" s="1"/>
  <c r="O438" i="3" s="1"/>
  <c r="O439" i="3" s="1"/>
  <c r="O440" i="3" s="1"/>
  <c r="O441" i="3" s="1"/>
  <c r="O442" i="3" s="1"/>
  <c r="O443" i="3" s="1"/>
  <c r="O444" i="3" s="1"/>
  <c r="O445" i="3" s="1"/>
  <c r="O446" i="3" s="1"/>
  <c r="O447" i="3" s="1"/>
  <c r="O448" i="3" s="1"/>
  <c r="O449" i="3" s="1"/>
  <c r="O451" i="3" s="1"/>
  <c r="O452" i="3" s="1"/>
  <c r="O453" i="3" s="1"/>
  <c r="O454" i="3" s="1"/>
  <c r="O455" i="3" s="1"/>
  <c r="O456" i="3" s="1"/>
  <c r="O457" i="3" s="1"/>
  <c r="O458" i="3" s="1"/>
  <c r="O459" i="3" s="1"/>
  <c r="O460" i="3" s="1"/>
  <c r="O461" i="3" s="1"/>
  <c r="O462" i="3" s="1"/>
  <c r="O463" i="3" s="1"/>
  <c r="O464" i="3" s="1"/>
  <c r="O465" i="3" s="1"/>
  <c r="O466" i="3" s="1"/>
  <c r="O467" i="3" s="1"/>
  <c r="O468" i="3" s="1"/>
  <c r="O469" i="3" s="1"/>
  <c r="O470" i="3" s="1"/>
  <c r="O471" i="3" s="1"/>
  <c r="O472" i="3" s="1"/>
  <c r="O473" i="3" s="1"/>
  <c r="O474" i="3" s="1"/>
  <c r="O475" i="3" s="1"/>
  <c r="O476" i="3" s="1"/>
  <c r="O477" i="3" s="1"/>
  <c r="O478" i="3" s="1"/>
  <c r="O479" i="3" s="1"/>
  <c r="O480" i="3" s="1"/>
  <c r="O481" i="3" s="1"/>
  <c r="O482" i="3" s="1"/>
  <c r="O483" i="3" s="1"/>
  <c r="O484" i="3" s="1"/>
  <c r="O485" i="3" s="1"/>
  <c r="O486" i="3" s="1"/>
  <c r="O487" i="3" s="1"/>
  <c r="O488" i="3" s="1"/>
  <c r="O489" i="3" s="1"/>
  <c r="O490" i="3" s="1"/>
  <c r="O491" i="3" s="1"/>
  <c r="O492" i="3" s="1"/>
  <c r="O493" i="3" s="1"/>
  <c r="O494" i="3" s="1"/>
  <c r="O495" i="3" s="1"/>
  <c r="O496" i="3" s="1"/>
  <c r="O497" i="3" s="1"/>
  <c r="O498" i="3" s="1"/>
  <c r="O499" i="3" s="1"/>
  <c r="O500" i="3" s="1"/>
  <c r="O501" i="3" s="1"/>
  <c r="O502" i="3" s="1"/>
  <c r="O503" i="3" s="1"/>
  <c r="O504" i="3" s="1"/>
  <c r="O505" i="3" s="1"/>
  <c r="O506" i="3" s="1"/>
  <c r="O507" i="3" s="1"/>
  <c r="O508" i="3" s="1"/>
  <c r="O509" i="3" s="1"/>
  <c r="O510" i="3" s="1"/>
  <c r="O511" i="3" s="1"/>
  <c r="O512" i="3" s="1"/>
  <c r="O513" i="3" s="1"/>
  <c r="O515" i="3" s="1"/>
  <c r="O516" i="3" s="1"/>
  <c r="O517" i="3" s="1"/>
  <c r="O518" i="3" s="1"/>
  <c r="O519" i="3" s="1"/>
  <c r="O520" i="3" s="1"/>
  <c r="O521" i="3" s="1"/>
  <c r="O522" i="3" s="1"/>
  <c r="O523" i="3" s="1"/>
  <c r="O524" i="3" s="1"/>
  <c r="O525" i="3" s="1"/>
  <c r="O526" i="3" s="1"/>
  <c r="O527" i="3" s="1"/>
  <c r="O528" i="3" s="1"/>
  <c r="O529" i="3" s="1"/>
  <c r="O530" i="3" s="1"/>
  <c r="O531" i="3" s="1"/>
  <c r="O532" i="3" s="1"/>
  <c r="O533" i="3" s="1"/>
  <c r="O534" i="3" s="1"/>
  <c r="O535" i="3" s="1"/>
  <c r="O536" i="3" s="1"/>
  <c r="O537" i="3" s="1"/>
  <c r="O538" i="3" s="1"/>
  <c r="O539" i="3" s="1"/>
  <c r="O540" i="3" s="1"/>
  <c r="O541" i="3" s="1"/>
  <c r="O542" i="3" s="1"/>
  <c r="O543" i="3" s="1"/>
  <c r="O544" i="3" s="1"/>
  <c r="O545" i="3" s="1"/>
  <c r="O546" i="3" s="1"/>
  <c r="O547" i="3" s="1"/>
  <c r="O548" i="3" s="1"/>
  <c r="O549" i="3" s="1"/>
  <c r="O550" i="3" s="1"/>
  <c r="O551" i="3" s="1"/>
  <c r="O552" i="3" s="1"/>
  <c r="O553" i="3" s="1"/>
  <c r="O554" i="3" s="1"/>
  <c r="O555" i="3" s="1"/>
  <c r="O556" i="3" s="1"/>
  <c r="O557" i="3" s="1"/>
  <c r="O558" i="3" s="1"/>
  <c r="O559" i="3" s="1"/>
  <c r="O560" i="3" s="1"/>
  <c r="O561" i="3" s="1"/>
  <c r="O562" i="3" s="1"/>
  <c r="O563" i="3" s="1"/>
  <c r="O564" i="3" s="1"/>
  <c r="O565" i="3" s="1"/>
  <c r="O566" i="3" s="1"/>
  <c r="O567" i="3" s="1"/>
  <c r="O568" i="3" s="1"/>
  <c r="O569" i="3" s="1"/>
  <c r="O570" i="3" s="1"/>
  <c r="O571" i="3" s="1"/>
  <c r="O572" i="3" s="1"/>
  <c r="O573" i="3" s="1"/>
  <c r="O574" i="3" s="1"/>
  <c r="O575" i="3" s="1"/>
  <c r="O576" i="3" s="1"/>
  <c r="O577" i="3" s="1"/>
  <c r="O579" i="3" s="1"/>
  <c r="O580" i="3" s="1"/>
  <c r="O581" i="3" s="1"/>
  <c r="O582" i="3" s="1"/>
  <c r="O583" i="3" s="1"/>
  <c r="O584" i="3" s="1"/>
  <c r="O585" i="3" s="1"/>
  <c r="O586" i="3" s="1"/>
  <c r="O587" i="3" s="1"/>
  <c r="O588" i="3" s="1"/>
  <c r="O589" i="3" s="1"/>
  <c r="O590" i="3" s="1"/>
  <c r="O591" i="3" s="1"/>
  <c r="O592" i="3" s="1"/>
  <c r="O593" i="3" s="1"/>
  <c r="O594" i="3" s="1"/>
  <c r="O595" i="3" s="1"/>
  <c r="O596" i="3" s="1"/>
  <c r="O597" i="3" s="1"/>
  <c r="O598" i="3" s="1"/>
  <c r="O599" i="3" s="1"/>
  <c r="O600" i="3" s="1"/>
  <c r="O601" i="3" s="1"/>
  <c r="O602" i="3" s="1"/>
  <c r="O603" i="3" s="1"/>
  <c r="O604" i="3" s="1"/>
  <c r="O605" i="3" s="1"/>
  <c r="O606" i="3" s="1"/>
  <c r="O607" i="3" s="1"/>
  <c r="O608" i="3" s="1"/>
  <c r="O609" i="3" s="1"/>
  <c r="O610" i="3" s="1"/>
  <c r="O611" i="3" s="1"/>
  <c r="O612" i="3" s="1"/>
  <c r="O613" i="3" s="1"/>
  <c r="O614" i="3" s="1"/>
  <c r="O615" i="3" s="1"/>
  <c r="O616" i="3" s="1"/>
  <c r="O617" i="3" s="1"/>
  <c r="O618" i="3" s="1"/>
  <c r="O619" i="3" s="1"/>
  <c r="O620" i="3" s="1"/>
  <c r="O621" i="3" s="1"/>
  <c r="O622" i="3" s="1"/>
  <c r="O623" i="3" s="1"/>
  <c r="O624" i="3" s="1"/>
  <c r="O625" i="3" s="1"/>
  <c r="O626" i="3" s="1"/>
  <c r="O627" i="3" s="1"/>
  <c r="O628" i="3" s="1"/>
  <c r="O629" i="3" s="1"/>
  <c r="O630" i="3" s="1"/>
  <c r="O631" i="3" s="1"/>
  <c r="O632" i="3" s="1"/>
  <c r="O633" i="3" s="1"/>
  <c r="O634" i="3" s="1"/>
  <c r="O635" i="3" s="1"/>
  <c r="O636" i="3" s="1"/>
  <c r="O637" i="3" s="1"/>
  <c r="O638" i="3" s="1"/>
  <c r="O639" i="3" s="1"/>
  <c r="O640" i="3" s="1"/>
  <c r="O641" i="3" s="1"/>
  <c r="O643" i="3" s="1"/>
  <c r="O644" i="3" s="1"/>
  <c r="O645" i="3" s="1"/>
  <c r="O646" i="3" s="1"/>
  <c r="O647" i="3" s="1"/>
  <c r="O648" i="3" s="1"/>
  <c r="O649" i="3" s="1"/>
  <c r="O650" i="3" s="1"/>
  <c r="O651" i="3" s="1"/>
  <c r="O652" i="3" s="1"/>
  <c r="O653" i="3" s="1"/>
  <c r="O654" i="3" s="1"/>
  <c r="O655" i="3" s="1"/>
  <c r="O656" i="3" s="1"/>
  <c r="O657" i="3" s="1"/>
  <c r="O658" i="3" s="1"/>
  <c r="O659" i="3" s="1"/>
  <c r="O660" i="3" s="1"/>
  <c r="O661" i="3" s="1"/>
  <c r="O662" i="3" s="1"/>
  <c r="O663" i="3" s="1"/>
  <c r="O664" i="3" s="1"/>
  <c r="O665" i="3" s="1"/>
  <c r="O666" i="3" s="1"/>
  <c r="O667" i="3" s="1"/>
  <c r="O668" i="3" s="1"/>
  <c r="O669" i="3" s="1"/>
  <c r="O670" i="3" s="1"/>
  <c r="O671" i="3" s="1"/>
  <c r="O672" i="3" s="1"/>
  <c r="O673" i="3" s="1"/>
  <c r="O674" i="3" s="1"/>
  <c r="O675" i="3" s="1"/>
  <c r="O676" i="3" s="1"/>
  <c r="O677" i="3" s="1"/>
  <c r="O678" i="3" s="1"/>
  <c r="O679" i="3" s="1"/>
  <c r="O680" i="3" s="1"/>
  <c r="O681" i="3" s="1"/>
  <c r="O682" i="3" s="1"/>
  <c r="O683" i="3" s="1"/>
  <c r="O684" i="3" s="1"/>
  <c r="O685" i="3" s="1"/>
  <c r="O686" i="3" s="1"/>
  <c r="O687" i="3" s="1"/>
  <c r="O688" i="3" s="1"/>
  <c r="O689" i="3" s="1"/>
  <c r="O690" i="3" s="1"/>
  <c r="O691" i="3" s="1"/>
  <c r="O692" i="3" s="1"/>
  <c r="O693" i="3" s="1"/>
  <c r="O694" i="3" s="1"/>
  <c r="O695" i="3" s="1"/>
  <c r="O696" i="3" s="1"/>
  <c r="O697" i="3" s="1"/>
  <c r="O698" i="3" s="1"/>
  <c r="O699" i="3" s="1"/>
  <c r="O700" i="3" s="1"/>
  <c r="O701" i="3" s="1"/>
  <c r="O702" i="3" s="1"/>
  <c r="O703" i="3" s="1"/>
  <c r="O704" i="3" s="1"/>
  <c r="O705" i="3" s="1"/>
  <c r="O707" i="3" s="1"/>
  <c r="O708" i="3" s="1"/>
  <c r="O709" i="3" s="1"/>
  <c r="O710" i="3" s="1"/>
  <c r="O711" i="3" s="1"/>
  <c r="O712" i="3" s="1"/>
  <c r="O713" i="3" s="1"/>
  <c r="O714" i="3" s="1"/>
  <c r="O715" i="3" s="1"/>
  <c r="O716" i="3" s="1"/>
  <c r="O717" i="3" s="1"/>
  <c r="O718" i="3" s="1"/>
  <c r="O719" i="3" s="1"/>
  <c r="O720" i="3" s="1"/>
  <c r="O721" i="3" s="1"/>
  <c r="O722" i="3" s="1"/>
  <c r="O723" i="3" s="1"/>
  <c r="O724" i="3" s="1"/>
  <c r="O725" i="3" s="1"/>
  <c r="O726" i="3" s="1"/>
  <c r="O727" i="3" s="1"/>
  <c r="O728" i="3" s="1"/>
  <c r="O729" i="3" s="1"/>
  <c r="O730" i="3" s="1"/>
  <c r="O731" i="3" s="1"/>
  <c r="O732" i="3" s="1"/>
  <c r="O733" i="3" s="1"/>
  <c r="O734" i="3" s="1"/>
  <c r="O735" i="3" s="1"/>
  <c r="O736" i="3" s="1"/>
  <c r="O737" i="3" s="1"/>
  <c r="O738" i="3" s="1"/>
  <c r="O739" i="3" s="1"/>
  <c r="O740" i="3" s="1"/>
  <c r="O741" i="3" s="1"/>
  <c r="O742" i="3" s="1"/>
  <c r="O743" i="3" s="1"/>
  <c r="O744" i="3" s="1"/>
  <c r="O745" i="3" s="1"/>
  <c r="O746" i="3" s="1"/>
  <c r="O747" i="3" s="1"/>
  <c r="O748" i="3" s="1"/>
  <c r="O749" i="3" s="1"/>
  <c r="O750" i="3" s="1"/>
  <c r="O751" i="3" s="1"/>
  <c r="O752" i="3" s="1"/>
  <c r="O753" i="3" s="1"/>
  <c r="O754" i="3" s="1"/>
  <c r="O755" i="3" s="1"/>
  <c r="O756" i="3" s="1"/>
  <c r="O757" i="3" s="1"/>
  <c r="O758" i="3" s="1"/>
  <c r="O759" i="3" s="1"/>
  <c r="O760" i="3" s="1"/>
  <c r="O761" i="3" s="1"/>
  <c r="O762" i="3" s="1"/>
  <c r="O763" i="3" s="1"/>
  <c r="O764" i="3" s="1"/>
  <c r="O765" i="3" s="1"/>
  <c r="O766" i="3" s="1"/>
  <c r="O767" i="3" s="1"/>
  <c r="O768" i="3" s="1"/>
  <c r="O769" i="3" s="1"/>
  <c r="O771" i="3" s="1"/>
  <c r="O772" i="3" s="1"/>
  <c r="O773" i="3" s="1"/>
  <c r="O774" i="3" s="1"/>
  <c r="O775" i="3" s="1"/>
  <c r="O776" i="3" s="1"/>
  <c r="O777" i="3" s="1"/>
  <c r="O778" i="3" s="1"/>
  <c r="O779" i="3" s="1"/>
  <c r="O780" i="3" s="1"/>
  <c r="O781" i="3" s="1"/>
  <c r="O782" i="3" s="1"/>
  <c r="O783" i="3" s="1"/>
  <c r="O784" i="3" s="1"/>
  <c r="O785" i="3" s="1"/>
  <c r="O786" i="3" s="1"/>
  <c r="O787" i="3" s="1"/>
  <c r="O788" i="3" s="1"/>
  <c r="O789" i="3" s="1"/>
  <c r="O790" i="3" s="1"/>
  <c r="O791" i="3" s="1"/>
  <c r="O792" i="3" s="1"/>
  <c r="O793" i="3" s="1"/>
  <c r="O794" i="3" s="1"/>
  <c r="O795" i="3" s="1"/>
  <c r="O796" i="3" s="1"/>
  <c r="O797" i="3" s="1"/>
  <c r="O798" i="3" s="1"/>
  <c r="O799" i="3" s="1"/>
  <c r="O800" i="3" s="1"/>
  <c r="O801" i="3" s="1"/>
  <c r="O802" i="3" s="1"/>
  <c r="O803" i="3" s="1"/>
  <c r="O804" i="3" s="1"/>
  <c r="O805" i="3" s="1"/>
  <c r="O806" i="3" s="1"/>
  <c r="O807" i="3" s="1"/>
  <c r="O808" i="3" s="1"/>
  <c r="O809" i="3" s="1"/>
  <c r="O810" i="3" s="1"/>
  <c r="O811" i="3" s="1"/>
  <c r="O812" i="3" s="1"/>
  <c r="O813" i="3" s="1"/>
  <c r="O814" i="3" s="1"/>
  <c r="O815" i="3" s="1"/>
  <c r="O816" i="3" s="1"/>
  <c r="O817" i="3" s="1"/>
  <c r="O818" i="3" s="1"/>
  <c r="O819" i="3" s="1"/>
  <c r="O820" i="3" s="1"/>
  <c r="O821" i="3" s="1"/>
  <c r="O822" i="3" s="1"/>
  <c r="O823" i="3" s="1"/>
  <c r="O824" i="3" s="1"/>
  <c r="O825" i="3" s="1"/>
  <c r="O826" i="3" s="1"/>
  <c r="O827" i="3" s="1"/>
  <c r="O828" i="3" s="1"/>
  <c r="O829" i="3" s="1"/>
  <c r="O830" i="3" s="1"/>
  <c r="O831" i="3" s="1"/>
  <c r="O832" i="3" s="1"/>
  <c r="O833" i="3" s="1"/>
  <c r="O835" i="3" s="1"/>
  <c r="O836" i="3" s="1"/>
  <c r="O837" i="3" s="1"/>
  <c r="O838" i="3" s="1"/>
  <c r="O839" i="3" s="1"/>
  <c r="O840" i="3" s="1"/>
  <c r="O841" i="3" s="1"/>
  <c r="O842" i="3" s="1"/>
  <c r="O843" i="3" s="1"/>
  <c r="O844" i="3" s="1"/>
  <c r="O845" i="3" s="1"/>
  <c r="O846" i="3" s="1"/>
  <c r="O847" i="3" s="1"/>
  <c r="O848" i="3" s="1"/>
  <c r="O849" i="3" s="1"/>
  <c r="O850" i="3" s="1"/>
  <c r="O851" i="3" s="1"/>
  <c r="O852" i="3" s="1"/>
  <c r="O853" i="3" s="1"/>
  <c r="O854" i="3" s="1"/>
  <c r="O855" i="3" s="1"/>
  <c r="O856" i="3" s="1"/>
  <c r="O857" i="3" s="1"/>
  <c r="O858" i="3" s="1"/>
  <c r="O859" i="3" s="1"/>
  <c r="O860" i="3" s="1"/>
  <c r="O861" i="3" s="1"/>
  <c r="O862" i="3" s="1"/>
  <c r="O863" i="3" s="1"/>
  <c r="O864" i="3" s="1"/>
  <c r="O865" i="3" s="1"/>
  <c r="O866" i="3" s="1"/>
  <c r="O867" i="3" s="1"/>
  <c r="O868" i="3" s="1"/>
  <c r="O869" i="3" s="1"/>
  <c r="O870" i="3" s="1"/>
  <c r="O871" i="3" s="1"/>
  <c r="O872" i="3" s="1"/>
  <c r="O873" i="3" s="1"/>
  <c r="O874" i="3" s="1"/>
  <c r="O875" i="3" s="1"/>
  <c r="O876" i="3" s="1"/>
  <c r="O877" i="3" s="1"/>
  <c r="O878" i="3" s="1"/>
  <c r="O879" i="3" s="1"/>
  <c r="O880" i="3" s="1"/>
  <c r="O881" i="3" s="1"/>
  <c r="O882" i="3" s="1"/>
  <c r="O883" i="3" s="1"/>
  <c r="O884" i="3" s="1"/>
  <c r="O885" i="3" s="1"/>
  <c r="O886" i="3" s="1"/>
  <c r="O887" i="3" s="1"/>
  <c r="O888" i="3" s="1"/>
  <c r="O889" i="3" s="1"/>
  <c r="O890" i="3" s="1"/>
  <c r="O891" i="3" s="1"/>
  <c r="O892" i="3" s="1"/>
  <c r="O893" i="3" s="1"/>
  <c r="O894" i="3" s="1"/>
  <c r="O895" i="3" s="1"/>
  <c r="O896" i="3" s="1"/>
  <c r="O897" i="3" s="1"/>
  <c r="O899" i="3" s="1"/>
  <c r="O900" i="3" s="1"/>
  <c r="O901" i="3" s="1"/>
  <c r="O902" i="3" s="1"/>
  <c r="O903" i="3" s="1"/>
  <c r="O904" i="3" s="1"/>
  <c r="O905" i="3" s="1"/>
  <c r="O906" i="3" s="1"/>
  <c r="O907" i="3" s="1"/>
  <c r="O908" i="3" s="1"/>
  <c r="O909" i="3" s="1"/>
  <c r="O910" i="3" s="1"/>
  <c r="O911" i="3" s="1"/>
  <c r="O912" i="3" s="1"/>
  <c r="O913" i="3" s="1"/>
  <c r="O914" i="3" s="1"/>
  <c r="O915" i="3" s="1"/>
  <c r="O916" i="3" s="1"/>
  <c r="O917" i="3" s="1"/>
  <c r="O918" i="3" s="1"/>
  <c r="O919" i="3" s="1"/>
  <c r="O920" i="3" s="1"/>
  <c r="O921" i="3" s="1"/>
  <c r="O922" i="3" s="1"/>
  <c r="O923" i="3" s="1"/>
  <c r="O924" i="3" s="1"/>
  <c r="O925" i="3" s="1"/>
  <c r="O926" i="3" s="1"/>
  <c r="O927" i="3" s="1"/>
  <c r="O928" i="3" s="1"/>
  <c r="O929" i="3" s="1"/>
  <c r="O930" i="3" s="1"/>
  <c r="O931" i="3" s="1"/>
  <c r="O932" i="3" s="1"/>
  <c r="O933" i="3" s="1"/>
  <c r="O934" i="3" s="1"/>
  <c r="O935" i="3" s="1"/>
  <c r="O936" i="3" s="1"/>
  <c r="O937" i="3" s="1"/>
  <c r="O938" i="3" s="1"/>
  <c r="O939" i="3" s="1"/>
  <c r="O940" i="3" s="1"/>
  <c r="O941" i="3" s="1"/>
  <c r="O942" i="3" s="1"/>
  <c r="O943" i="3" s="1"/>
  <c r="O944" i="3" s="1"/>
  <c r="O945" i="3" s="1"/>
  <c r="O946" i="3" s="1"/>
  <c r="O947" i="3" s="1"/>
  <c r="O948" i="3" s="1"/>
  <c r="O949" i="3" s="1"/>
  <c r="O950" i="3" s="1"/>
  <c r="O951" i="3" s="1"/>
  <c r="O952" i="3" s="1"/>
  <c r="O953" i="3" s="1"/>
  <c r="O954" i="3" s="1"/>
  <c r="O955" i="3" s="1"/>
  <c r="O956" i="3" s="1"/>
  <c r="O957" i="3" s="1"/>
  <c r="O958" i="3" s="1"/>
  <c r="O959" i="3" s="1"/>
  <c r="O960" i="3" s="1"/>
  <c r="O961" i="3" s="1"/>
  <c r="O963" i="3" s="1"/>
  <c r="O964" i="3" s="1"/>
  <c r="O965" i="3" s="1"/>
  <c r="O966" i="3" s="1"/>
  <c r="O967" i="3" s="1"/>
  <c r="O968" i="3" s="1"/>
  <c r="O969" i="3" s="1"/>
  <c r="O970" i="3" s="1"/>
  <c r="O971" i="3" s="1"/>
  <c r="O972" i="3" s="1"/>
  <c r="O973" i="3" s="1"/>
  <c r="O974" i="3" s="1"/>
  <c r="O975" i="3" s="1"/>
  <c r="O976" i="3" s="1"/>
  <c r="O977" i="3" s="1"/>
  <c r="O978" i="3" s="1"/>
  <c r="O979" i="3" s="1"/>
  <c r="O980" i="3" s="1"/>
  <c r="O981" i="3" s="1"/>
  <c r="O982" i="3" s="1"/>
  <c r="O983" i="3" s="1"/>
  <c r="O984" i="3" s="1"/>
  <c r="O985" i="3" s="1"/>
  <c r="O986" i="3" s="1"/>
  <c r="O987" i="3" s="1"/>
  <c r="O988" i="3" s="1"/>
  <c r="O989" i="3" s="1"/>
  <c r="O990" i="3" s="1"/>
  <c r="O991" i="3" s="1"/>
  <c r="O992" i="3" s="1"/>
  <c r="O993" i="3" s="1"/>
  <c r="O994" i="3" s="1"/>
  <c r="O995" i="3" s="1"/>
  <c r="O996" i="3" s="1"/>
  <c r="O997" i="3" s="1"/>
  <c r="O998" i="3" s="1"/>
  <c r="O999" i="3" s="1"/>
  <c r="O1000" i="3" s="1"/>
  <c r="O1001" i="3" s="1"/>
  <c r="O1002" i="3" s="1"/>
  <c r="O1003" i="3" s="1"/>
  <c r="O1004" i="3" s="1"/>
  <c r="O1005" i="3" s="1"/>
  <c r="O1006" i="3" s="1"/>
  <c r="O1007" i="3" s="1"/>
  <c r="O1008" i="3" s="1"/>
  <c r="O1009" i="3" s="1"/>
  <c r="O1010" i="3" s="1"/>
  <c r="O1011" i="3" s="1"/>
  <c r="O1012" i="3" s="1"/>
  <c r="O1013" i="3" s="1"/>
  <c r="O1014" i="3" s="1"/>
  <c r="O1015" i="3" s="1"/>
  <c r="O1016" i="3" s="1"/>
  <c r="O1017" i="3" s="1"/>
  <c r="O1018" i="3" s="1"/>
  <c r="O1019" i="3" s="1"/>
  <c r="O1020" i="3" s="1"/>
  <c r="O1021" i="3" s="1"/>
  <c r="O1022" i="3" s="1"/>
  <c r="O1023" i="3" s="1"/>
  <c r="O1024" i="3" s="1"/>
  <c r="O1025" i="3" s="1"/>
  <c r="O1027" i="3" s="1"/>
  <c r="O1028" i="3" s="1"/>
  <c r="O1029" i="3" s="1"/>
  <c r="O1030" i="3" s="1"/>
  <c r="O1031" i="3" s="1"/>
  <c r="O1032" i="3" s="1"/>
  <c r="O1033" i="3" s="1"/>
  <c r="O1034" i="3" s="1"/>
  <c r="O1035" i="3" s="1"/>
  <c r="O1036" i="3" s="1"/>
  <c r="O1037" i="3" s="1"/>
  <c r="O1038" i="3" s="1"/>
  <c r="O1039" i="3" s="1"/>
  <c r="O1040" i="3" s="1"/>
  <c r="O1041" i="3" s="1"/>
  <c r="O1042" i="3" s="1"/>
  <c r="O1043" i="3" s="1"/>
  <c r="O1044" i="3" s="1"/>
  <c r="O1045" i="3" s="1"/>
  <c r="O1046" i="3" s="1"/>
  <c r="O1047" i="3" s="1"/>
  <c r="O1048" i="3" s="1"/>
  <c r="O1049" i="3" s="1"/>
  <c r="O1050" i="3" s="1"/>
  <c r="O1051" i="3" s="1"/>
  <c r="O1052" i="3" s="1"/>
  <c r="O1053" i="3" s="1"/>
  <c r="O1054" i="3" s="1"/>
  <c r="O1055" i="3" s="1"/>
  <c r="O1056" i="3" s="1"/>
  <c r="O1057" i="3" s="1"/>
  <c r="O1058" i="3" s="1"/>
  <c r="O1059" i="3" s="1"/>
  <c r="O1060" i="3" s="1"/>
  <c r="O1061" i="3" s="1"/>
  <c r="O1062" i="3" s="1"/>
  <c r="O1063" i="3" s="1"/>
  <c r="O1064" i="3" s="1"/>
  <c r="O1065" i="3" s="1"/>
  <c r="O1066" i="3" s="1"/>
  <c r="O1067" i="3" s="1"/>
  <c r="O1068" i="3" s="1"/>
  <c r="O1069" i="3" s="1"/>
  <c r="O1070" i="3" s="1"/>
  <c r="O1071" i="3" s="1"/>
  <c r="O1072" i="3" s="1"/>
  <c r="O1073" i="3" s="1"/>
  <c r="O1074" i="3" s="1"/>
  <c r="O1075" i="3" s="1"/>
  <c r="O1076" i="3" s="1"/>
  <c r="O1077" i="3" s="1"/>
  <c r="O1078" i="3" s="1"/>
  <c r="O1079" i="3" s="1"/>
  <c r="O1080" i="3" s="1"/>
  <c r="O1081" i="3" s="1"/>
  <c r="O1082" i="3" s="1"/>
  <c r="O1083" i="3" s="1"/>
  <c r="O1084" i="3" s="1"/>
  <c r="O1085" i="3" s="1"/>
  <c r="O1086" i="3" s="1"/>
  <c r="O1087" i="3" s="1"/>
  <c r="O1088" i="3" s="1"/>
  <c r="O1089" i="3" s="1"/>
  <c r="O1091" i="3" s="1"/>
  <c r="O1092" i="3" s="1"/>
  <c r="O1093" i="3" s="1"/>
  <c r="O1094" i="3" s="1"/>
  <c r="O1095" i="3" s="1"/>
  <c r="O1096" i="3" s="1"/>
  <c r="O1097" i="3" s="1"/>
  <c r="O1098" i="3" s="1"/>
  <c r="O1099" i="3" s="1"/>
  <c r="O1100" i="3" s="1"/>
  <c r="O1101" i="3" s="1"/>
  <c r="O1102" i="3" s="1"/>
  <c r="O1103" i="3" s="1"/>
  <c r="O1104" i="3" s="1"/>
  <c r="O1105" i="3" s="1"/>
  <c r="O1106" i="3" s="1"/>
  <c r="O1107" i="3" s="1"/>
  <c r="O1108" i="3" s="1"/>
  <c r="O1109" i="3" s="1"/>
  <c r="O1110" i="3" s="1"/>
  <c r="O1111" i="3" s="1"/>
  <c r="O1112" i="3" s="1"/>
  <c r="O1113" i="3" s="1"/>
  <c r="O1114" i="3" s="1"/>
  <c r="O1115" i="3" s="1"/>
  <c r="O1116" i="3" s="1"/>
  <c r="O1117" i="3" s="1"/>
  <c r="O1118" i="3" s="1"/>
  <c r="O1119" i="3" s="1"/>
  <c r="O1120" i="3" s="1"/>
  <c r="O1121" i="3" s="1"/>
  <c r="O1122" i="3" s="1"/>
  <c r="O1123" i="3" s="1"/>
  <c r="O1124" i="3" s="1"/>
  <c r="O1125" i="3" s="1"/>
  <c r="O1126" i="3" s="1"/>
  <c r="O1127" i="3" s="1"/>
  <c r="O1128" i="3" s="1"/>
  <c r="O1129" i="3" s="1"/>
  <c r="O1130" i="3" s="1"/>
  <c r="O1131" i="3" s="1"/>
  <c r="O1132" i="3" s="1"/>
  <c r="O1133" i="3" s="1"/>
  <c r="O1134" i="3" s="1"/>
  <c r="O1135" i="3" s="1"/>
  <c r="O1136" i="3" s="1"/>
  <c r="O1137" i="3" s="1"/>
  <c r="O1138" i="3" s="1"/>
  <c r="O1139" i="3" s="1"/>
  <c r="O1140" i="3" s="1"/>
  <c r="O1141" i="3" s="1"/>
  <c r="O1142" i="3" s="1"/>
  <c r="O1143" i="3" s="1"/>
  <c r="O1144" i="3" s="1"/>
  <c r="O1145" i="3" s="1"/>
  <c r="O1146" i="3" s="1"/>
  <c r="O1147" i="3" s="1"/>
  <c r="O1148" i="3" s="1"/>
  <c r="O1149" i="3" s="1"/>
  <c r="O1150" i="3" s="1"/>
  <c r="O1151" i="3" s="1"/>
  <c r="O1152" i="3" s="1"/>
  <c r="O1153" i="3" s="1"/>
  <c r="O1155" i="3" s="1"/>
  <c r="O1156" i="3" s="1"/>
  <c r="O1157" i="3" s="1"/>
  <c r="O1158" i="3" s="1"/>
  <c r="O1159" i="3" s="1"/>
  <c r="O1160" i="3" s="1"/>
  <c r="O1161" i="3" s="1"/>
  <c r="O1162" i="3" s="1"/>
  <c r="O1163" i="3" s="1"/>
  <c r="O1164" i="3" s="1"/>
  <c r="O1165" i="3" s="1"/>
  <c r="O1166" i="3" s="1"/>
  <c r="O1167" i="3" s="1"/>
  <c r="O1168" i="3" s="1"/>
  <c r="O1169" i="3" s="1"/>
  <c r="O1170" i="3" s="1"/>
  <c r="O1171" i="3" s="1"/>
  <c r="O1172" i="3" s="1"/>
  <c r="O1173" i="3" s="1"/>
  <c r="O1174" i="3" s="1"/>
  <c r="O1175" i="3" s="1"/>
  <c r="O1176" i="3" s="1"/>
  <c r="O1177" i="3" s="1"/>
  <c r="O1178" i="3" s="1"/>
  <c r="O1179" i="3" s="1"/>
  <c r="O1180" i="3" s="1"/>
  <c r="O1181" i="3" s="1"/>
  <c r="O1182" i="3" s="1"/>
  <c r="O1183" i="3" s="1"/>
  <c r="O1184" i="3" s="1"/>
  <c r="O1185" i="3" s="1"/>
  <c r="O1186" i="3" s="1"/>
  <c r="O1187" i="3" s="1"/>
  <c r="O1188" i="3" s="1"/>
  <c r="O1189" i="3" s="1"/>
  <c r="O1190" i="3" s="1"/>
  <c r="O1191" i="3" s="1"/>
  <c r="O1192" i="3" s="1"/>
  <c r="O1193" i="3" s="1"/>
  <c r="O1194" i="3" s="1"/>
  <c r="O1195" i="3" s="1"/>
  <c r="O1196" i="3" s="1"/>
  <c r="O1197" i="3" s="1"/>
  <c r="O1198" i="3" s="1"/>
  <c r="O1199" i="3" s="1"/>
  <c r="O1200" i="3" s="1"/>
  <c r="O1201" i="3" s="1"/>
  <c r="O1202" i="3" s="1"/>
  <c r="O1203" i="3" s="1"/>
  <c r="O1204" i="3" s="1"/>
  <c r="O1205" i="3" s="1"/>
  <c r="O1206" i="3" s="1"/>
  <c r="O1207" i="3" s="1"/>
  <c r="O1208" i="3" s="1"/>
  <c r="O1209" i="3" s="1"/>
  <c r="O1210" i="3" s="1"/>
  <c r="O1211" i="3" s="1"/>
  <c r="O1212" i="3" s="1"/>
  <c r="O1213" i="3" s="1"/>
  <c r="O1214" i="3" s="1"/>
  <c r="O1215" i="3" s="1"/>
  <c r="O1216" i="3" s="1"/>
  <c r="O1217" i="3" s="1"/>
  <c r="O1219" i="3" s="1"/>
  <c r="O1220" i="3" s="1"/>
  <c r="O1221" i="3" s="1"/>
  <c r="O1222" i="3" s="1"/>
  <c r="O1223" i="3" s="1"/>
  <c r="O1224" i="3" s="1"/>
  <c r="O1225" i="3" s="1"/>
  <c r="O1226" i="3" s="1"/>
  <c r="O1227" i="3" s="1"/>
  <c r="O1228" i="3" s="1"/>
  <c r="O1229" i="3" s="1"/>
  <c r="O1230" i="3" s="1"/>
  <c r="O1231" i="3" s="1"/>
  <c r="O1232" i="3" s="1"/>
  <c r="O1233" i="3" s="1"/>
  <c r="O1234" i="3" s="1"/>
  <c r="O1235" i="3" s="1"/>
  <c r="O1236" i="3" s="1"/>
  <c r="O1237" i="3" s="1"/>
  <c r="O1238" i="3" s="1"/>
  <c r="O1239" i="3" s="1"/>
  <c r="O1240" i="3" s="1"/>
  <c r="O1241" i="3" s="1"/>
  <c r="O1242" i="3" s="1"/>
  <c r="O1243" i="3" s="1"/>
  <c r="O1244" i="3" s="1"/>
  <c r="O1245" i="3" s="1"/>
  <c r="O1246" i="3" s="1"/>
  <c r="O1247" i="3" s="1"/>
  <c r="O1248" i="3" s="1"/>
  <c r="O1249" i="3" s="1"/>
  <c r="O1250" i="3" s="1"/>
  <c r="O1251" i="3" s="1"/>
  <c r="O1252" i="3" s="1"/>
  <c r="O1253" i="3" s="1"/>
  <c r="O1254" i="3" s="1"/>
  <c r="O1255" i="3" s="1"/>
  <c r="O1256" i="3" s="1"/>
  <c r="O1257" i="3" s="1"/>
  <c r="O1258" i="3" s="1"/>
  <c r="O1259" i="3" s="1"/>
  <c r="O1260" i="3" s="1"/>
  <c r="O1261" i="3" s="1"/>
  <c r="O1262" i="3" s="1"/>
  <c r="O1263" i="3" s="1"/>
  <c r="O1264" i="3" s="1"/>
  <c r="O1265" i="3" s="1"/>
  <c r="O1266" i="3" s="1"/>
  <c r="O1267" i="3" s="1"/>
  <c r="O1268" i="3" s="1"/>
  <c r="O1269" i="3" s="1"/>
  <c r="O1270" i="3" s="1"/>
  <c r="O1271" i="3" s="1"/>
  <c r="O1272" i="3" s="1"/>
  <c r="O1273" i="3" s="1"/>
  <c r="O1274" i="3" s="1"/>
  <c r="O1275" i="3" s="1"/>
  <c r="O1276" i="3" s="1"/>
  <c r="O1277" i="3" s="1"/>
  <c r="O1278" i="3" s="1"/>
  <c r="O1279" i="3" s="1"/>
  <c r="O1280" i="3" s="1"/>
  <c r="O1281" i="3" s="1"/>
  <c r="O1283" i="3" s="1"/>
  <c r="O1284" i="3" s="1"/>
  <c r="O1285" i="3" s="1"/>
  <c r="O1286" i="3" s="1"/>
  <c r="O1287" i="3" s="1"/>
  <c r="O1288" i="3" s="1"/>
  <c r="O1289" i="3" s="1"/>
  <c r="O1290" i="3" s="1"/>
  <c r="O1291" i="3" s="1"/>
  <c r="O1292" i="3" s="1"/>
  <c r="O1293" i="3" s="1"/>
  <c r="O1294" i="3" s="1"/>
  <c r="O1295" i="3" s="1"/>
  <c r="O1296" i="3" s="1"/>
  <c r="O1297" i="3" s="1"/>
  <c r="O1298" i="3" s="1"/>
  <c r="O1299" i="3" s="1"/>
  <c r="O1300" i="3" s="1"/>
  <c r="O1301" i="3" s="1"/>
  <c r="O1302" i="3" s="1"/>
  <c r="O1303" i="3" s="1"/>
  <c r="O1304" i="3" s="1"/>
  <c r="O1305" i="3" s="1"/>
  <c r="O1306" i="3" s="1"/>
  <c r="O1307" i="3" s="1"/>
  <c r="O1308" i="3" s="1"/>
  <c r="O1309" i="3" s="1"/>
  <c r="O1310" i="3" s="1"/>
  <c r="O1311" i="3" s="1"/>
  <c r="O1312" i="3" s="1"/>
  <c r="O1313" i="3" s="1"/>
  <c r="O1314" i="3" s="1"/>
  <c r="O1315" i="3" s="1"/>
  <c r="O1316" i="3" s="1"/>
  <c r="O1317" i="3" s="1"/>
  <c r="O1318" i="3" s="1"/>
  <c r="O1319" i="3" s="1"/>
  <c r="O1320" i="3" s="1"/>
  <c r="O1321" i="3" s="1"/>
  <c r="O1322" i="3" s="1"/>
  <c r="O1323" i="3" s="1"/>
  <c r="O1324" i="3" s="1"/>
  <c r="O1325" i="3" s="1"/>
  <c r="O1326" i="3" s="1"/>
  <c r="O1327" i="3" s="1"/>
  <c r="O1328" i="3" s="1"/>
  <c r="O1329" i="3" s="1"/>
  <c r="O1330" i="3" s="1"/>
  <c r="O1331" i="3" s="1"/>
  <c r="O1332" i="3" s="1"/>
  <c r="O1333" i="3" s="1"/>
  <c r="O1334" i="3" s="1"/>
  <c r="O1335" i="3" s="1"/>
  <c r="O1336" i="3" s="1"/>
  <c r="O1337" i="3" s="1"/>
  <c r="O1338" i="3" s="1"/>
  <c r="O1339" i="3" s="1"/>
  <c r="O1340" i="3" s="1"/>
  <c r="O1341" i="3" s="1"/>
  <c r="O1342" i="3" s="1"/>
  <c r="O1343" i="3" s="1"/>
  <c r="O1344" i="3" s="1"/>
  <c r="O1345" i="3" s="1"/>
  <c r="O1347" i="3" s="1"/>
  <c r="O1348" i="3" s="1"/>
  <c r="O1349" i="3" s="1"/>
  <c r="O1350" i="3" s="1"/>
  <c r="O1351" i="3" s="1"/>
  <c r="O1352" i="3" s="1"/>
  <c r="O1353" i="3" s="1"/>
  <c r="O1355" i="3" s="1"/>
  <c r="O1356" i="3" s="1"/>
  <c r="O1357" i="3" s="1"/>
  <c r="O1358" i="3" s="1"/>
  <c r="O1359" i="3" s="1"/>
  <c r="O1360" i="3" s="1"/>
  <c r="O1361" i="3" s="1"/>
  <c r="O1362" i="3" s="1"/>
  <c r="O1363" i="3" s="1"/>
  <c r="O1364" i="3" s="1"/>
  <c r="O1365" i="3" s="1"/>
  <c r="O1366" i="3" s="1"/>
  <c r="O1367" i="3" s="1"/>
  <c r="O1368" i="3" s="1"/>
  <c r="O1369" i="3" s="1"/>
  <c r="O1370" i="3" s="1"/>
  <c r="O1371" i="3" s="1"/>
  <c r="O1372" i="3" s="1"/>
  <c r="O1373" i="3" s="1"/>
  <c r="O1374" i="3" s="1"/>
  <c r="O1375" i="3" s="1"/>
  <c r="O1376" i="3" s="1"/>
  <c r="O1377" i="3" s="1"/>
  <c r="O1378" i="3" s="1"/>
  <c r="O1379" i="3" s="1"/>
  <c r="O1380" i="3" s="1"/>
  <c r="O1381" i="3" s="1"/>
  <c r="O1382" i="3" s="1"/>
  <c r="O1383" i="3" s="1"/>
  <c r="O1384" i="3" s="1"/>
  <c r="O1385" i="3" s="1"/>
  <c r="O1386" i="3" s="1"/>
  <c r="O1387" i="3" s="1"/>
  <c r="O1388" i="3" s="1"/>
  <c r="O1389" i="3" s="1"/>
  <c r="O1390" i="3" s="1"/>
  <c r="O1391" i="3" s="1"/>
  <c r="O1392" i="3" s="1"/>
  <c r="O1393" i="3" s="1"/>
  <c r="O1394" i="3" s="1"/>
  <c r="O1395" i="3" s="1"/>
  <c r="O1396" i="3" s="1"/>
  <c r="O1397" i="3" s="1"/>
  <c r="O1398" i="3" s="1"/>
  <c r="O1399" i="3" s="1"/>
  <c r="O1400" i="3" s="1"/>
  <c r="O1401" i="3" s="1"/>
  <c r="O1402" i="3" s="1"/>
  <c r="O1403" i="3" s="1"/>
  <c r="O1404" i="3" s="1"/>
  <c r="O1405" i="3" s="1"/>
  <c r="O1406" i="3" s="1"/>
  <c r="O1407" i="3" s="1"/>
  <c r="O1408" i="3" s="1"/>
  <c r="O1409" i="3" s="1"/>
  <c r="O1410" i="3" s="1"/>
  <c r="O1411" i="3" s="1"/>
  <c r="O1412" i="3" s="1"/>
  <c r="O1413" i="3" s="1"/>
  <c r="O1414" i="3" s="1"/>
  <c r="O1415" i="3" s="1"/>
  <c r="O1416" i="3" s="1"/>
  <c r="O1417" i="3" s="1"/>
  <c r="O1419" i="3" s="1"/>
  <c r="O1420" i="3" s="1"/>
  <c r="O1421" i="3" s="1"/>
  <c r="O1422" i="3" s="1"/>
  <c r="O1423" i="3" s="1"/>
  <c r="O1424" i="3" s="1"/>
  <c r="O1425" i="3" s="1"/>
  <c r="O1426" i="3" s="1"/>
  <c r="O1427" i="3" s="1"/>
  <c r="O1428" i="3" s="1"/>
  <c r="O1429" i="3" s="1"/>
  <c r="O1430" i="3" s="1"/>
  <c r="O1431" i="3" s="1"/>
  <c r="O1432" i="3" s="1"/>
  <c r="O1433" i="3" s="1"/>
  <c r="O1434" i="3" s="1"/>
  <c r="O1435" i="3" s="1"/>
  <c r="O1436" i="3" s="1"/>
  <c r="O1437" i="3" s="1"/>
  <c r="O1438" i="3" s="1"/>
  <c r="O1439" i="3" s="1"/>
  <c r="O1440" i="3" s="1"/>
  <c r="O1441" i="3" s="1"/>
  <c r="O1442" i="3" s="1"/>
  <c r="O1443" i="3" s="1"/>
  <c r="O1444" i="3" s="1"/>
  <c r="O1445" i="3" s="1"/>
  <c r="O1446" i="3" s="1"/>
  <c r="O1447" i="3" s="1"/>
  <c r="O1448" i="3" s="1"/>
  <c r="O1449" i="3" s="1"/>
  <c r="O1450" i="3" s="1"/>
  <c r="O1451" i="3" s="1"/>
  <c r="O1452" i="3" s="1"/>
  <c r="O1453" i="3" s="1"/>
  <c r="O1454" i="3" s="1"/>
  <c r="O1455" i="3" s="1"/>
  <c r="O1456" i="3" s="1"/>
  <c r="O1457" i="3" s="1"/>
  <c r="O1458" i="3" s="1"/>
  <c r="O1459" i="3" s="1"/>
  <c r="O1460" i="3" s="1"/>
  <c r="O1461" i="3" s="1"/>
  <c r="O1462" i="3" s="1"/>
  <c r="O1463" i="3" s="1"/>
  <c r="O1464" i="3" s="1"/>
  <c r="O1465" i="3" s="1"/>
  <c r="O1466" i="3" s="1"/>
  <c r="O1467" i="3" s="1"/>
  <c r="O1468" i="3" s="1"/>
  <c r="O1469" i="3" s="1"/>
  <c r="O1470" i="3" s="1"/>
  <c r="O1471" i="3" s="1"/>
  <c r="O1472" i="3" s="1"/>
  <c r="O1473" i="3" s="1"/>
  <c r="O1474" i="3" s="1"/>
  <c r="O1475" i="3" s="1"/>
  <c r="O1476" i="3" s="1"/>
  <c r="O1477" i="3" s="1"/>
  <c r="O1478" i="3" s="1"/>
  <c r="O1479" i="3" s="1"/>
  <c r="O1480" i="3" s="1"/>
  <c r="O1481" i="3" s="1"/>
  <c r="O1483" i="3" s="1"/>
  <c r="O1484" i="3" s="1"/>
  <c r="O1485" i="3" s="1"/>
  <c r="O1486" i="3" s="1"/>
  <c r="O1487" i="3" s="1"/>
  <c r="O1488" i="3" s="1"/>
  <c r="O1489" i="3" s="1"/>
  <c r="O1491" i="3" s="1"/>
  <c r="O1492" i="3" s="1"/>
  <c r="O1493" i="3" s="1"/>
  <c r="O1494" i="3" s="1"/>
  <c r="O1495" i="3" s="1"/>
  <c r="O1496" i="3" s="1"/>
  <c r="O1497" i="3" s="1"/>
  <c r="O1498" i="3" s="1"/>
  <c r="O1499" i="3" s="1"/>
  <c r="O1500" i="3" s="1"/>
  <c r="O1501" i="3" s="1"/>
  <c r="O1502" i="3" s="1"/>
  <c r="O1503" i="3" s="1"/>
  <c r="O1504" i="3" s="1"/>
  <c r="O1505" i="3" s="1"/>
  <c r="O1506" i="3" s="1"/>
  <c r="O1507" i="3" s="1"/>
  <c r="O1508" i="3" s="1"/>
  <c r="O1509" i="3" s="1"/>
  <c r="O1510" i="3" s="1"/>
  <c r="O1511" i="3" s="1"/>
  <c r="O1512" i="3" s="1"/>
  <c r="O1513" i="3" s="1"/>
  <c r="O1514" i="3" s="1"/>
  <c r="O1515" i="3" s="1"/>
  <c r="O1516" i="3" s="1"/>
  <c r="O1517" i="3" s="1"/>
  <c r="O1518" i="3" s="1"/>
  <c r="O1519" i="3" s="1"/>
  <c r="O1520" i="3" s="1"/>
  <c r="O1521" i="3" s="1"/>
  <c r="O1522" i="3" s="1"/>
  <c r="O1523" i="3" s="1"/>
  <c r="O1524" i="3" s="1"/>
  <c r="O1525" i="3" s="1"/>
  <c r="O1526" i="3" s="1"/>
  <c r="O1527" i="3" s="1"/>
  <c r="O1528" i="3" s="1"/>
  <c r="O1529" i="3" s="1"/>
  <c r="O1530" i="3" s="1"/>
  <c r="O1531" i="3" s="1"/>
  <c r="O1532" i="3" s="1"/>
  <c r="O1533" i="3" s="1"/>
  <c r="O1534" i="3" s="1"/>
  <c r="O1535" i="3" s="1"/>
  <c r="O1536" i="3" s="1"/>
  <c r="O1537" i="3" s="1"/>
  <c r="O1538" i="3" s="1"/>
  <c r="O1539" i="3" s="1"/>
  <c r="O1540" i="3" s="1"/>
  <c r="O1541" i="3" s="1"/>
  <c r="O1542" i="3" s="1"/>
  <c r="O1543" i="3" s="1"/>
  <c r="O1544" i="3" s="1"/>
  <c r="O1545" i="3" s="1"/>
  <c r="O1546" i="3" s="1"/>
  <c r="O1547" i="3" s="1"/>
  <c r="O1548" i="3" s="1"/>
  <c r="O1549" i="3" s="1"/>
  <c r="O1550" i="3" s="1"/>
  <c r="O1551" i="3" s="1"/>
  <c r="O1552" i="3" s="1"/>
  <c r="O1553" i="3" s="1"/>
  <c r="O1555" i="3" s="1"/>
  <c r="O1556" i="3" s="1"/>
  <c r="O1557" i="3" s="1"/>
  <c r="O1558" i="3" s="1"/>
  <c r="O1559" i="3" s="1"/>
  <c r="O1560" i="3" s="1"/>
  <c r="O1561" i="3" s="1"/>
  <c r="O1562" i="3" s="1"/>
  <c r="O1563" i="3" s="1"/>
  <c r="O1564" i="3" s="1"/>
  <c r="O1565" i="3" s="1"/>
  <c r="O1566" i="3" s="1"/>
  <c r="O1567" i="3" s="1"/>
  <c r="O1568" i="3" s="1"/>
  <c r="O1569" i="3" s="1"/>
  <c r="O1570" i="3" s="1"/>
  <c r="O1571" i="3" s="1"/>
  <c r="O1572" i="3" s="1"/>
  <c r="O1573" i="3" s="1"/>
  <c r="O1574" i="3" s="1"/>
  <c r="O1575" i="3" s="1"/>
  <c r="O1576" i="3" s="1"/>
  <c r="O1577" i="3" s="1"/>
  <c r="O1578" i="3" s="1"/>
  <c r="O1579" i="3" s="1"/>
  <c r="O1580" i="3" s="1"/>
  <c r="O1581" i="3" s="1"/>
  <c r="O1582" i="3" s="1"/>
  <c r="O1583" i="3" s="1"/>
  <c r="O1584" i="3" s="1"/>
  <c r="O1585" i="3" s="1"/>
  <c r="O1586" i="3" s="1"/>
  <c r="O1587" i="3" s="1"/>
  <c r="O1588" i="3" s="1"/>
  <c r="O1589" i="3" s="1"/>
  <c r="O1590" i="3" s="1"/>
  <c r="O1591" i="3" s="1"/>
  <c r="O1592" i="3" s="1"/>
  <c r="O1593" i="3" s="1"/>
  <c r="O1594" i="3" s="1"/>
  <c r="O1595" i="3" s="1"/>
  <c r="O1596" i="3" s="1"/>
  <c r="O1597" i="3" s="1"/>
  <c r="O1598" i="3" s="1"/>
  <c r="O1599" i="3" s="1"/>
  <c r="O1600" i="3" s="1"/>
  <c r="O1601" i="3" s="1"/>
  <c r="O1602" i="3" s="1"/>
  <c r="O1603" i="3" s="1"/>
  <c r="O1604" i="3" s="1"/>
  <c r="O1605" i="3" s="1"/>
  <c r="O1606" i="3" s="1"/>
  <c r="O1607" i="3" s="1"/>
  <c r="O1608" i="3" s="1"/>
  <c r="O1609" i="3" s="1"/>
  <c r="O1610" i="3" s="1"/>
  <c r="O1611" i="3" s="1"/>
  <c r="O1612" i="3" s="1"/>
  <c r="O1613" i="3" s="1"/>
  <c r="O1614" i="3" s="1"/>
  <c r="O1615" i="3" s="1"/>
  <c r="O1616" i="3" s="1"/>
  <c r="O1617" i="3" s="1"/>
  <c r="O1619" i="3" s="1"/>
  <c r="O1620" i="3" s="1"/>
  <c r="O1621" i="3" s="1"/>
  <c r="O1622" i="3" s="1"/>
  <c r="O1623" i="3" s="1"/>
  <c r="O1624" i="3" s="1"/>
  <c r="O1625" i="3" s="1"/>
  <c r="O1626" i="3" s="1"/>
  <c r="O1627" i="3" s="1"/>
  <c r="O1628" i="3" s="1"/>
  <c r="O1629" i="3" s="1"/>
  <c r="O1630" i="3" s="1"/>
  <c r="O1631" i="3" s="1"/>
  <c r="O1632" i="3" s="1"/>
  <c r="O1633" i="3" s="1"/>
  <c r="O1634" i="3" s="1"/>
  <c r="O1635" i="3" s="1"/>
  <c r="O1636" i="3" s="1"/>
  <c r="O1637" i="3" s="1"/>
  <c r="O1638" i="3" s="1"/>
  <c r="O1639" i="3" s="1"/>
  <c r="O1640" i="3" s="1"/>
  <c r="O1641" i="3" s="1"/>
  <c r="O1642" i="3" s="1"/>
  <c r="O1643" i="3" s="1"/>
  <c r="O1644" i="3" s="1"/>
  <c r="O1645" i="3" s="1"/>
  <c r="O1646" i="3" s="1"/>
  <c r="O1647" i="3" s="1"/>
  <c r="O1648" i="3" s="1"/>
  <c r="O1649" i="3" s="1"/>
  <c r="O1650" i="3" s="1"/>
  <c r="O1651" i="3" s="1"/>
  <c r="O1652" i="3" s="1"/>
  <c r="O1653" i="3" s="1"/>
  <c r="O1654" i="3" s="1"/>
  <c r="O1655" i="3" s="1"/>
  <c r="O1656" i="3" s="1"/>
  <c r="O1657" i="3" s="1"/>
  <c r="O1658" i="3" s="1"/>
  <c r="O1659" i="3" s="1"/>
  <c r="O1660" i="3" s="1"/>
  <c r="O1661" i="3" s="1"/>
  <c r="O1662" i="3" s="1"/>
  <c r="O1663" i="3" s="1"/>
  <c r="O1664" i="3" s="1"/>
  <c r="O1665" i="3" s="1"/>
  <c r="O1666" i="3" s="1"/>
  <c r="O1667" i="3" s="1"/>
  <c r="O1668" i="3" s="1"/>
  <c r="O1669" i="3" s="1"/>
  <c r="O1670" i="3" s="1"/>
  <c r="O1671" i="3" s="1"/>
  <c r="O1672" i="3" s="1"/>
  <c r="O1673" i="3" s="1"/>
  <c r="O1674" i="3" s="1"/>
  <c r="O1676" i="3" s="1"/>
  <c r="O1677" i="3" s="1"/>
  <c r="O1678" i="3" s="1"/>
  <c r="O1679" i="3" s="1"/>
  <c r="O1680" i="3" s="1"/>
  <c r="O1681" i="3" s="1"/>
  <c r="O1682" i="3" s="1"/>
  <c r="O1683" i="3" s="1"/>
  <c r="O1684" i="3" s="1"/>
  <c r="O1685" i="3" s="1"/>
  <c r="O1686" i="3" s="1"/>
  <c r="O1687" i="3" s="1"/>
  <c r="O1688" i="3" s="1"/>
  <c r="O1689" i="3" s="1"/>
  <c r="O1690" i="3" s="1"/>
  <c r="O1691" i="3" s="1"/>
  <c r="O1692" i="3" s="1"/>
  <c r="O1693" i="3" s="1"/>
  <c r="O1694" i="3" s="1"/>
  <c r="O1695" i="3" s="1"/>
  <c r="O1696" i="3" s="1"/>
  <c r="O1697" i="3" s="1"/>
  <c r="O1698" i="3" s="1"/>
  <c r="O1699" i="3" s="1"/>
  <c r="O1700" i="3" s="1"/>
  <c r="O1701" i="3" s="1"/>
  <c r="O1702" i="3" s="1"/>
  <c r="O1703" i="3" s="1"/>
  <c r="O1704" i="3" s="1"/>
  <c r="O1705" i="3" s="1"/>
  <c r="O1706" i="3" s="1"/>
  <c r="O1707" i="3" s="1"/>
  <c r="O1708" i="3" s="1"/>
  <c r="O1709" i="3" s="1"/>
  <c r="O1710" i="3" s="1"/>
  <c r="O1711" i="3" s="1"/>
  <c r="O1712" i="3" s="1"/>
  <c r="O1713" i="3" s="1"/>
  <c r="O1714" i="3" s="1"/>
  <c r="O1715" i="3" s="1"/>
  <c r="O1716" i="3" s="1"/>
  <c r="O1717" i="3" s="1"/>
  <c r="O1718" i="3" s="1"/>
  <c r="O1719" i="3" s="1"/>
  <c r="O1720" i="3" s="1"/>
  <c r="O1721" i="3" s="1"/>
  <c r="O1722" i="3" s="1"/>
  <c r="O1723" i="3" s="1"/>
  <c r="O1724" i="3" s="1"/>
  <c r="O1725" i="3" s="1"/>
  <c r="O1726" i="3" s="1"/>
  <c r="O1727" i="3" s="1"/>
  <c r="O1728" i="3" s="1"/>
  <c r="O1729" i="3" s="1"/>
  <c r="O1730" i="3" s="1"/>
  <c r="O1731" i="3" s="1"/>
  <c r="O1732" i="3" s="1"/>
  <c r="O1733" i="3" s="1"/>
  <c r="O1734" i="3" s="1"/>
  <c r="O1735" i="3" s="1"/>
  <c r="O1736" i="3" s="1"/>
  <c r="O1737" i="3" s="1"/>
  <c r="O1738" i="3" s="1"/>
  <c r="O1740" i="3" s="1"/>
  <c r="O1741" i="3" s="1"/>
  <c r="O1742" i="3" s="1"/>
  <c r="O1743" i="3" s="1"/>
  <c r="O1744" i="3" s="1"/>
  <c r="O1745" i="3" s="1"/>
  <c r="O1746" i="3" s="1"/>
  <c r="O1747" i="3" s="1"/>
  <c r="O1748" i="3" s="1"/>
  <c r="O1749" i="3" s="1"/>
  <c r="O1750" i="3" s="1"/>
  <c r="O1751" i="3" s="1"/>
  <c r="O1752" i="3" s="1"/>
  <c r="O1753" i="3" s="1"/>
  <c r="O1754" i="3" s="1"/>
  <c r="O1755" i="3" s="1"/>
  <c r="O1756" i="3" s="1"/>
  <c r="O1757" i="3" s="1"/>
  <c r="O1758" i="3" s="1"/>
  <c r="O1759" i="3" s="1"/>
  <c r="O1760" i="3" s="1"/>
  <c r="O1761" i="3" s="1"/>
  <c r="O1762" i="3" s="1"/>
  <c r="O1763" i="3" s="1"/>
  <c r="O1764" i="3" s="1"/>
  <c r="O1765" i="3" s="1"/>
  <c r="O1766" i="3" s="1"/>
  <c r="O1767" i="3" s="1"/>
  <c r="O1768" i="3" s="1"/>
  <c r="O1769" i="3" s="1"/>
  <c r="O1770" i="3" s="1"/>
  <c r="O1771" i="3" s="1"/>
  <c r="O1772" i="3" s="1"/>
  <c r="O1773" i="3" s="1"/>
  <c r="O1774" i="3" s="1"/>
  <c r="O1775" i="3" s="1"/>
  <c r="O1776" i="3" s="1"/>
  <c r="O1777" i="3" s="1"/>
  <c r="O1778" i="3" s="1"/>
  <c r="O1779" i="3" s="1"/>
  <c r="O1780" i="3" s="1"/>
  <c r="O1781" i="3" s="1"/>
  <c r="O1782" i="3" s="1"/>
  <c r="O1783" i="3" s="1"/>
  <c r="O1784" i="3" s="1"/>
  <c r="O1785" i="3" s="1"/>
  <c r="O1786" i="3" s="1"/>
  <c r="O1787" i="3" s="1"/>
  <c r="O1788" i="3" s="1"/>
  <c r="O1789" i="3" s="1"/>
  <c r="O1790" i="3" s="1"/>
  <c r="O1791" i="3" s="1"/>
  <c r="O1792" i="3" s="1"/>
  <c r="O1793" i="3" s="1"/>
  <c r="O1794" i="3" s="1"/>
  <c r="O1795" i="3" s="1"/>
  <c r="O1797" i="3" s="1"/>
  <c r="O1798" i="3" s="1"/>
  <c r="O1799" i="3" s="1"/>
  <c r="O1800" i="3" s="1"/>
  <c r="O1801" i="3" s="1"/>
  <c r="O1802" i="3" s="1"/>
  <c r="O1803" i="3" s="1"/>
  <c r="O1804" i="3" s="1"/>
  <c r="O1805" i="3" s="1"/>
  <c r="O1806" i="3" s="1"/>
  <c r="O1807" i="3" s="1"/>
  <c r="O1808" i="3" s="1"/>
  <c r="O1809" i="3" s="1"/>
  <c r="O1810" i="3" s="1"/>
  <c r="O1811" i="3" s="1"/>
  <c r="O1812" i="3" s="1"/>
  <c r="O1813" i="3" s="1"/>
  <c r="O1814" i="3" s="1"/>
  <c r="O1815" i="3" s="1"/>
  <c r="O1816" i="3" s="1"/>
  <c r="O1817" i="3" s="1"/>
  <c r="O1818" i="3" s="1"/>
  <c r="O1819" i="3" s="1"/>
  <c r="O1820" i="3" s="1"/>
  <c r="O1821" i="3" s="1"/>
  <c r="O1822" i="3" s="1"/>
  <c r="O1823" i="3" s="1"/>
  <c r="O1824" i="3" s="1"/>
  <c r="O1825" i="3" s="1"/>
  <c r="O1826" i="3" s="1"/>
  <c r="O1827" i="3" s="1"/>
  <c r="O1828" i="3" s="1"/>
  <c r="O1829" i="3" s="1"/>
  <c r="O1830" i="3" s="1"/>
  <c r="O1831" i="3" s="1"/>
  <c r="O1832" i="3" s="1"/>
  <c r="O1833" i="3" s="1"/>
  <c r="O1834" i="3" s="1"/>
  <c r="O1835" i="3" s="1"/>
  <c r="O1836" i="3" s="1"/>
  <c r="O1837" i="3" s="1"/>
  <c r="O1838" i="3" s="1"/>
  <c r="O1839" i="3" s="1"/>
  <c r="O1840" i="3" s="1"/>
  <c r="O1841" i="3" s="1"/>
  <c r="O1842" i="3" s="1"/>
  <c r="O1843" i="3" s="1"/>
  <c r="O1844" i="3" s="1"/>
  <c r="O1845" i="3" s="1"/>
  <c r="O1846" i="3" s="1"/>
  <c r="O1847" i="3" s="1"/>
  <c r="O1848" i="3" s="1"/>
  <c r="O1849" i="3" s="1"/>
  <c r="O1850" i="3" s="1"/>
  <c r="O1851" i="3" s="1"/>
  <c r="O1852" i="3" s="1"/>
  <c r="O1853" i="3" s="1"/>
  <c r="O1854" i="3" s="1"/>
  <c r="O1855" i="3" s="1"/>
  <c r="O1856" i="3" s="1"/>
  <c r="O1857" i="3" s="1"/>
  <c r="O1858" i="3" s="1"/>
  <c r="O1859" i="3" s="1"/>
  <c r="O1861" i="3" s="1"/>
  <c r="O1862" i="3" s="1"/>
  <c r="O1863" i="3" s="1"/>
  <c r="O1864" i="3" s="1"/>
  <c r="O1865" i="3" s="1"/>
  <c r="O1866" i="3" s="1"/>
  <c r="O1867" i="3" s="1"/>
  <c r="O1868" i="3" s="1"/>
  <c r="O1869" i="3" s="1"/>
  <c r="O1870" i="3" s="1"/>
  <c r="O1871" i="3" s="1"/>
  <c r="O1872" i="3" s="1"/>
  <c r="O1873" i="3" s="1"/>
  <c r="O1874" i="3" s="1"/>
  <c r="O1875" i="3" s="1"/>
  <c r="O1876" i="3" s="1"/>
  <c r="O1877" i="3" s="1"/>
  <c r="O1878" i="3" s="1"/>
  <c r="O1879" i="3" s="1"/>
  <c r="O1880" i="3" s="1"/>
  <c r="O1881" i="3" s="1"/>
  <c r="O1882" i="3" s="1"/>
  <c r="O1883" i="3" s="1"/>
  <c r="O1884" i="3" s="1"/>
  <c r="O1885" i="3" s="1"/>
  <c r="O1886" i="3" s="1"/>
  <c r="O1887" i="3" s="1"/>
  <c r="O1888" i="3" s="1"/>
  <c r="O1889" i="3" s="1"/>
  <c r="O1890" i="3" s="1"/>
  <c r="O1891" i="3" s="1"/>
  <c r="O1892" i="3" s="1"/>
  <c r="O1893" i="3" s="1"/>
  <c r="O1894" i="3" s="1"/>
  <c r="O1895" i="3" s="1"/>
  <c r="O1896" i="3" s="1"/>
  <c r="O1897" i="3" s="1"/>
  <c r="O1898" i="3" s="1"/>
  <c r="O1899" i="3" s="1"/>
  <c r="O1900" i="3" s="1"/>
  <c r="O1901" i="3" s="1"/>
  <c r="O1902" i="3" s="1"/>
  <c r="O1903" i="3" s="1"/>
  <c r="O1904" i="3" s="1"/>
  <c r="O1905" i="3" s="1"/>
  <c r="O1906" i="3" s="1"/>
  <c r="O1907" i="3" s="1"/>
  <c r="O1908" i="3" s="1"/>
  <c r="O1909" i="3" s="1"/>
  <c r="O1910" i="3" s="1"/>
  <c r="O1911" i="3" s="1"/>
  <c r="O1912" i="3" s="1"/>
  <c r="O1913" i="3" s="1"/>
  <c r="O1914" i="3" s="1"/>
  <c r="O1915" i="3" s="1"/>
  <c r="O1916" i="3" s="1"/>
  <c r="O1917" i="3" s="1"/>
  <c r="O1918" i="3" s="1"/>
  <c r="O1919" i="3" s="1"/>
  <c r="O1920" i="3" s="1"/>
  <c r="O1921" i="3" s="1"/>
  <c r="O1922" i="3" s="1"/>
  <c r="O1923" i="3" s="1"/>
  <c r="O1925" i="3" s="1"/>
  <c r="O1926" i="3" s="1"/>
  <c r="O1927" i="3" s="1"/>
  <c r="O1928" i="3" s="1"/>
  <c r="O1929" i="3" s="1"/>
  <c r="O1930" i="3" s="1"/>
  <c r="O1931" i="3" s="1"/>
  <c r="O1932" i="3" s="1"/>
  <c r="O1933" i="3" s="1"/>
  <c r="O1934" i="3" s="1"/>
  <c r="O1935" i="3" s="1"/>
  <c r="O1936" i="3" s="1"/>
  <c r="O1937" i="3" s="1"/>
  <c r="O1938" i="3" s="1"/>
  <c r="O1939" i="3" s="1"/>
  <c r="O1940" i="3" s="1"/>
  <c r="O1941" i="3" s="1"/>
  <c r="O1942" i="3" s="1"/>
  <c r="O1943" i="3" s="1"/>
  <c r="O1944" i="3" s="1"/>
  <c r="O1945" i="3" s="1"/>
  <c r="O1946" i="3" s="1"/>
  <c r="O1947" i="3" s="1"/>
  <c r="O1948" i="3" s="1"/>
  <c r="O1949" i="3" s="1"/>
  <c r="O1950" i="3" s="1"/>
  <c r="O1951" i="3" s="1"/>
  <c r="O1952" i="3" s="1"/>
  <c r="O1953" i="3" s="1"/>
  <c r="O1954" i="3" s="1"/>
  <c r="O1955" i="3" s="1"/>
  <c r="O1956" i="3" s="1"/>
  <c r="O1957" i="3" s="1"/>
  <c r="O1958" i="3" s="1"/>
  <c r="O1959" i="3" s="1"/>
  <c r="O1960" i="3" s="1"/>
  <c r="O1961" i="3" s="1"/>
  <c r="O1962" i="3" s="1"/>
  <c r="O1963" i="3" s="1"/>
  <c r="O1964" i="3" s="1"/>
  <c r="O1965" i="3" s="1"/>
  <c r="O1966" i="3" s="1"/>
  <c r="O1967" i="3" s="1"/>
  <c r="O1968" i="3" s="1"/>
  <c r="O1969" i="3" s="1"/>
  <c r="O1970" i="3" s="1"/>
  <c r="O1971" i="3" s="1"/>
  <c r="O1972" i="3" s="1"/>
  <c r="O1973" i="3" s="1"/>
  <c r="O1974" i="3" s="1"/>
  <c r="O1975" i="3" s="1"/>
  <c r="O1976" i="3" s="1"/>
  <c r="O1977" i="3" s="1"/>
  <c r="O1978" i="3" s="1"/>
  <c r="O1979" i="3" s="1"/>
  <c r="O1980" i="3" s="1"/>
  <c r="O1981" i="3" s="1"/>
  <c r="O1982" i="3" s="1"/>
  <c r="O1983" i="3" s="1"/>
  <c r="O1984" i="3" s="1"/>
  <c r="O1985" i="3" s="1"/>
  <c r="O1986" i="3" s="1"/>
  <c r="O1987" i="3" s="1"/>
  <c r="O1989" i="3" s="1"/>
  <c r="O1990" i="3" s="1"/>
  <c r="O1991" i="3" s="1"/>
  <c r="O1992" i="3" s="1"/>
  <c r="O1993" i="3" s="1"/>
  <c r="O1994" i="3" s="1"/>
  <c r="O1995" i="3" s="1"/>
  <c r="O1996" i="3" s="1"/>
  <c r="O1997" i="3" s="1"/>
  <c r="O1998" i="3" s="1"/>
  <c r="O1999" i="3" s="1"/>
  <c r="O2000" i="3" s="1"/>
  <c r="O2001" i="3" s="1"/>
  <c r="O2002" i="3" s="1"/>
  <c r="O2003" i="3" s="1"/>
  <c r="O2004" i="3" s="1"/>
  <c r="O2005" i="3" s="1"/>
  <c r="O2006" i="3" s="1"/>
  <c r="O2007" i="3" s="1"/>
  <c r="O2008" i="3" s="1"/>
  <c r="O2009" i="3" s="1"/>
  <c r="O2010" i="3" s="1"/>
  <c r="O2011" i="3" s="1"/>
  <c r="O2012" i="3" s="1"/>
  <c r="O2013" i="3" s="1"/>
  <c r="O2014" i="3" s="1"/>
  <c r="O2015" i="3" s="1"/>
  <c r="O2016" i="3" s="1"/>
  <c r="O2017" i="3" s="1"/>
  <c r="O2018" i="3" s="1"/>
  <c r="O2019" i="3" s="1"/>
  <c r="O2020" i="3" s="1"/>
  <c r="O2021" i="3" s="1"/>
  <c r="O2022" i="3" s="1"/>
  <c r="O2023" i="3" s="1"/>
  <c r="O2024" i="3" s="1"/>
  <c r="O2025" i="3" s="1"/>
  <c r="O2026" i="3" s="1"/>
  <c r="O2027" i="3" s="1"/>
  <c r="O2028" i="3" s="1"/>
  <c r="O2029" i="3" s="1"/>
  <c r="O2030" i="3" s="1"/>
  <c r="O2031" i="3" s="1"/>
  <c r="O2032" i="3" s="1"/>
  <c r="O2033" i="3" s="1"/>
  <c r="O2034" i="3" s="1"/>
  <c r="O2035" i="3" s="1"/>
  <c r="O2036" i="3" s="1"/>
  <c r="O2037" i="3" s="1"/>
  <c r="O2038" i="3" s="1"/>
  <c r="O2039" i="3" s="1"/>
  <c r="O2040" i="3" s="1"/>
  <c r="O2041" i="3" s="1"/>
  <c r="O2042" i="3" s="1"/>
  <c r="O2043" i="3" s="1"/>
  <c r="O2044" i="3" s="1"/>
  <c r="O2045" i="3" s="1"/>
  <c r="O2046" i="3" s="1"/>
  <c r="O2047" i="3" s="1"/>
  <c r="O2048" i="3" s="1"/>
  <c r="O2049" i="3" s="1"/>
  <c r="O2050" i="3" s="1"/>
  <c r="O2051" i="3" s="1"/>
  <c r="O2053" i="3" s="1"/>
  <c r="O2054" i="3" s="1"/>
  <c r="O2055" i="3" s="1"/>
  <c r="O2056" i="3" s="1"/>
  <c r="O2057" i="3" s="1"/>
  <c r="O2058" i="3" s="1"/>
  <c r="O2059" i="3" s="1"/>
  <c r="O2060" i="3" s="1"/>
  <c r="O2061" i="3" s="1"/>
  <c r="O2062" i="3" s="1"/>
  <c r="O2063" i="3" s="1"/>
  <c r="O2064" i="3" s="1"/>
  <c r="O2065" i="3" s="1"/>
  <c r="O2066" i="3" s="1"/>
  <c r="O2067" i="3" s="1"/>
  <c r="O2068" i="3" s="1"/>
  <c r="O2069" i="3" s="1"/>
  <c r="O2070" i="3" s="1"/>
  <c r="O2071" i="3" s="1"/>
  <c r="O2072" i="3" s="1"/>
  <c r="O2073" i="3" s="1"/>
  <c r="O2074" i="3" s="1"/>
  <c r="O2075" i="3" s="1"/>
  <c r="O2076" i="3" s="1"/>
  <c r="O2077" i="3" s="1"/>
  <c r="O2078" i="3" s="1"/>
  <c r="O2079" i="3" s="1"/>
  <c r="O2080" i="3" s="1"/>
  <c r="O2081" i="3" s="1"/>
  <c r="O2082" i="3" s="1"/>
  <c r="O2083" i="3" s="1"/>
  <c r="O2084" i="3" s="1"/>
  <c r="O2085" i="3" s="1"/>
  <c r="O2086" i="3" s="1"/>
  <c r="O2087" i="3" s="1"/>
  <c r="O2088" i="3" s="1"/>
  <c r="O2089" i="3" s="1"/>
  <c r="O2090" i="3" s="1"/>
  <c r="O2091" i="3" s="1"/>
  <c r="O2092" i="3" s="1"/>
  <c r="O2093" i="3" s="1"/>
  <c r="O2094" i="3" s="1"/>
  <c r="O2095" i="3" s="1"/>
  <c r="O2096" i="3" s="1"/>
  <c r="O2097" i="3" s="1"/>
  <c r="O2098" i="3" s="1"/>
  <c r="O2099" i="3" s="1"/>
  <c r="O2100" i="3" s="1"/>
  <c r="O2101" i="3" s="1"/>
  <c r="O2102" i="3" s="1"/>
  <c r="O2103" i="3" s="1"/>
  <c r="O2104" i="3" s="1"/>
  <c r="O2105" i="3" s="1"/>
  <c r="O2106" i="3" s="1"/>
  <c r="O2107" i="3" s="1"/>
  <c r="O2108" i="3" s="1"/>
  <c r="O2109" i="3" s="1"/>
  <c r="O2110" i="3" s="1"/>
  <c r="O2111" i="3" s="1"/>
  <c r="O2112" i="3" s="1"/>
  <c r="O2113" i="3" s="1"/>
  <c r="O2114" i="3" s="1"/>
  <c r="O2115" i="3" s="1"/>
  <c r="O2117" i="3" s="1"/>
  <c r="O2118" i="3" s="1"/>
  <c r="O2119" i="3" s="1"/>
  <c r="O2120" i="3" s="1"/>
  <c r="O2121" i="3" s="1"/>
  <c r="O2122" i="3" s="1"/>
  <c r="O2123" i="3" s="1"/>
  <c r="O2124" i="3" s="1"/>
  <c r="O2125" i="3" s="1"/>
  <c r="O2126" i="3" s="1"/>
  <c r="O2127" i="3" s="1"/>
  <c r="O2128" i="3" s="1"/>
  <c r="O2129" i="3" s="1"/>
  <c r="O2130" i="3" s="1"/>
  <c r="O2131" i="3" s="1"/>
  <c r="O2132" i="3" s="1"/>
  <c r="O2133" i="3" s="1"/>
  <c r="O2134" i="3" s="1"/>
  <c r="O2135" i="3" s="1"/>
  <c r="O2136" i="3" s="1"/>
  <c r="O2137" i="3" s="1"/>
  <c r="O2138" i="3" s="1"/>
  <c r="O2139" i="3" s="1"/>
  <c r="O2140" i="3" s="1"/>
  <c r="O2141" i="3" s="1"/>
  <c r="O2142" i="3" s="1"/>
  <c r="O2143" i="3" s="1"/>
  <c r="O2144" i="3" s="1"/>
  <c r="O2145" i="3" s="1"/>
  <c r="O2146" i="3" s="1"/>
  <c r="O2147" i="3" s="1"/>
  <c r="O2148" i="3" s="1"/>
  <c r="O2149" i="3" s="1"/>
  <c r="O2150" i="3" s="1"/>
  <c r="O2151" i="3" s="1"/>
  <c r="O2152" i="3" s="1"/>
  <c r="O2153" i="3" s="1"/>
  <c r="O2154" i="3" s="1"/>
  <c r="O2155" i="3" s="1"/>
  <c r="O2156" i="3" s="1"/>
  <c r="O2157" i="3" s="1"/>
  <c r="O2158" i="3" s="1"/>
  <c r="O2159" i="3" s="1"/>
  <c r="O2160" i="3" s="1"/>
  <c r="O2161" i="3" s="1"/>
  <c r="O2162" i="3" s="1"/>
  <c r="O2163" i="3" s="1"/>
  <c r="O2164" i="3" s="1"/>
  <c r="O2165" i="3" s="1"/>
  <c r="O2166" i="3" s="1"/>
  <c r="O2167" i="3" s="1"/>
  <c r="O2168" i="3" s="1"/>
  <c r="O2169" i="3" s="1"/>
  <c r="O2170" i="3" s="1"/>
  <c r="O2171" i="3" s="1"/>
  <c r="O2172" i="3" s="1"/>
  <c r="O2173" i="3" s="1"/>
  <c r="O2174" i="3" s="1"/>
  <c r="O2175" i="3" s="1"/>
  <c r="O2176" i="3" s="1"/>
  <c r="O2177" i="3" s="1"/>
  <c r="O2178" i="3" s="1"/>
  <c r="O2179" i="3" s="1"/>
  <c r="O1666" i="6"/>
  <c r="O1667" i="6" s="1"/>
  <c r="O1668" i="6" s="1"/>
  <c r="O1669" i="6" s="1"/>
  <c r="O1670" i="6" s="1"/>
  <c r="O1671" i="6" s="1"/>
  <c r="O1672" i="6" s="1"/>
  <c r="O1673" i="6" s="1"/>
  <c r="O1674" i="6" s="1"/>
  <c r="O1675" i="6" s="1"/>
  <c r="O1676" i="6" s="1"/>
  <c r="O1677" i="6" s="1"/>
  <c r="O1678" i="6" s="1"/>
  <c r="O1679" i="6" s="1"/>
  <c r="O1680" i="6" s="1"/>
  <c r="O1681" i="6" s="1"/>
  <c r="O1682" i="6" s="1"/>
  <c r="O1683" i="6" s="1"/>
  <c r="O1684" i="6" s="1"/>
  <c r="O1685" i="6" s="1"/>
  <c r="O1686" i="6" s="1"/>
  <c r="O1687" i="6" s="1"/>
  <c r="O1688" i="6" s="1"/>
  <c r="O1689" i="6" s="1"/>
  <c r="O1690" i="6" s="1"/>
  <c r="O1691" i="6" s="1"/>
  <c r="O1692" i="6" s="1"/>
  <c r="O1693" i="6" s="1"/>
  <c r="O1694" i="6" s="1"/>
  <c r="O1695" i="6" s="1"/>
  <c r="O1696" i="6" s="1"/>
  <c r="O1697" i="6" s="1"/>
  <c r="O1698" i="6" s="1"/>
  <c r="O1699" i="6" s="1"/>
  <c r="O1700" i="6" s="1"/>
  <c r="O1701" i="6" s="1"/>
  <c r="O1702" i="6" s="1"/>
  <c r="O1703" i="6" s="1"/>
  <c r="O1704" i="6" s="1"/>
  <c r="O1705" i="6" s="1"/>
  <c r="O1706" i="6" s="1"/>
  <c r="O1707" i="6" s="1"/>
  <c r="O1708" i="6" s="1"/>
  <c r="O1709" i="6" s="1"/>
  <c r="O1710" i="6" s="1"/>
  <c r="O1711" i="6" s="1"/>
  <c r="O1712" i="6" s="1"/>
  <c r="O1713" i="6" s="1"/>
  <c r="O1714" i="6" s="1"/>
  <c r="O1715" i="6" s="1"/>
  <c r="O1716" i="6" s="1"/>
  <c r="O1717" i="6" s="1"/>
  <c r="O1718" i="6" s="1"/>
  <c r="O1719" i="6" s="1"/>
  <c r="O1720" i="6" s="1"/>
  <c r="O1721" i="6" s="1"/>
  <c r="O1722" i="6" s="1"/>
  <c r="O1723" i="6" s="1"/>
  <c r="O1724" i="6" s="1"/>
  <c r="O1725" i="6" s="1"/>
  <c r="O1726" i="6" s="1"/>
  <c r="O1727" i="6" s="1"/>
  <c r="O1728" i="6" s="1"/>
  <c r="O1729" i="6" s="1"/>
  <c r="O1730" i="6"/>
  <c r="O1731" i="6" s="1"/>
  <c r="O1732" i="6" s="1"/>
  <c r="O1733" i="6" s="1"/>
  <c r="O1734" i="6" s="1"/>
  <c r="O1735" i="6" s="1"/>
  <c r="O1736" i="6" s="1"/>
  <c r="O1737" i="6" s="1"/>
  <c r="O1738" i="6" s="1"/>
  <c r="O1739" i="6" s="1"/>
  <c r="O1740" i="6" s="1"/>
  <c r="O1741" i="6" s="1"/>
  <c r="O1742" i="6" s="1"/>
  <c r="O1743" i="6" s="1"/>
  <c r="O1744" i="6" s="1"/>
  <c r="O1745" i="6" s="1"/>
  <c r="O1746" i="6" s="1"/>
  <c r="O1747" i="6" s="1"/>
  <c r="O1748" i="6" s="1"/>
  <c r="O1749" i="6" s="1"/>
  <c r="O1750" i="6" s="1"/>
  <c r="O1751" i="6" s="1"/>
  <c r="O1752" i="6" s="1"/>
  <c r="O1753" i="6" s="1"/>
  <c r="O1754" i="6" s="1"/>
  <c r="O1755" i="6" s="1"/>
  <c r="O1756" i="6" s="1"/>
  <c r="O1757" i="6" s="1"/>
  <c r="O1758" i="6" s="1"/>
  <c r="O1759" i="6" s="1"/>
  <c r="O1760" i="6" s="1"/>
  <c r="O1761" i="6" s="1"/>
  <c r="O1762" i="6" s="1"/>
  <c r="O1763" i="6" s="1"/>
  <c r="O1764" i="6" s="1"/>
  <c r="O1765" i="6" s="1"/>
  <c r="O1766" i="6" s="1"/>
  <c r="O1767" i="6" s="1"/>
  <c r="O1768" i="6" s="1"/>
  <c r="O1769" i="6" s="1"/>
  <c r="O1770" i="6" s="1"/>
  <c r="O1771" i="6" s="1"/>
  <c r="O1772" i="6" s="1"/>
  <c r="O1773" i="6" s="1"/>
  <c r="O1774" i="6" s="1"/>
  <c r="O1775" i="6" s="1"/>
  <c r="O1776" i="6" s="1"/>
  <c r="O1777" i="6" s="1"/>
  <c r="O1778" i="6" s="1"/>
  <c r="O1779" i="6" s="1"/>
  <c r="O1780" i="6" s="1"/>
  <c r="O1781" i="6" s="1"/>
  <c r="O1782" i="6" s="1"/>
  <c r="O1783" i="6" s="1"/>
  <c r="O1784" i="6" s="1"/>
  <c r="O1785" i="6" s="1"/>
  <c r="O1786" i="6" s="1"/>
  <c r="O1787" i="6" s="1"/>
  <c r="O1788" i="6" s="1"/>
  <c r="O1789" i="6" s="1"/>
  <c r="O1790" i="6" s="1"/>
  <c r="O1791" i="6" s="1"/>
  <c r="O1792" i="6" s="1"/>
  <c r="O1793" i="6" s="1"/>
  <c r="O1794" i="6"/>
  <c r="O1795" i="6" s="1"/>
  <c r="O1796" i="6" s="1"/>
  <c r="O1797" i="6" s="1"/>
  <c r="O1798" i="6" s="1"/>
  <c r="O1799" i="6" s="1"/>
  <c r="O1800" i="6" s="1"/>
  <c r="O1801" i="6" s="1"/>
  <c r="O1802" i="6" s="1"/>
  <c r="O1803" i="6" s="1"/>
  <c r="O1804" i="6" s="1"/>
  <c r="O1805" i="6" s="1"/>
  <c r="O1806" i="6" s="1"/>
  <c r="O1807" i="6" s="1"/>
  <c r="O1808" i="6" s="1"/>
  <c r="O1809" i="6" s="1"/>
  <c r="O1810" i="6" s="1"/>
  <c r="O1811" i="6" s="1"/>
  <c r="O1812" i="6" s="1"/>
  <c r="O1813" i="6" s="1"/>
  <c r="O1814" i="6" s="1"/>
  <c r="O1815" i="6" s="1"/>
  <c r="O1816" i="6" s="1"/>
  <c r="O1817" i="6" s="1"/>
  <c r="O1818" i="6" s="1"/>
  <c r="O1819" i="6" s="1"/>
  <c r="O1820" i="6" s="1"/>
  <c r="O1821" i="6" s="1"/>
  <c r="O1822" i="6" s="1"/>
  <c r="O1823" i="6" s="1"/>
  <c r="O1824" i="6" s="1"/>
  <c r="O1825" i="6" s="1"/>
  <c r="O1826" i="6" s="1"/>
  <c r="O1827" i="6" s="1"/>
  <c r="O1828" i="6" s="1"/>
  <c r="O1829" i="6" s="1"/>
  <c r="O1830" i="6" s="1"/>
  <c r="O1831" i="6" s="1"/>
  <c r="O1832" i="6" s="1"/>
  <c r="O1833" i="6" s="1"/>
  <c r="O1834" i="6" s="1"/>
  <c r="O1835" i="6" s="1"/>
  <c r="O1836" i="6" s="1"/>
  <c r="O1837" i="6" s="1"/>
  <c r="O1838" i="6" s="1"/>
  <c r="O1839" i="6" s="1"/>
  <c r="O1840" i="6" s="1"/>
  <c r="O1841" i="6" s="1"/>
  <c r="O1842" i="6" s="1"/>
  <c r="O1843" i="6" s="1"/>
  <c r="O1844" i="6" s="1"/>
  <c r="O1845" i="6" s="1"/>
  <c r="O1846" i="6" s="1"/>
  <c r="O1847" i="6" s="1"/>
  <c r="O1848" i="6" s="1"/>
  <c r="O1849" i="6" s="1"/>
  <c r="O1850" i="6" s="1"/>
  <c r="O1851" i="6" s="1"/>
  <c r="O1852" i="6" s="1"/>
  <c r="O1853" i="6" s="1"/>
  <c r="O1854" i="6" s="1"/>
  <c r="O1855" i="6" s="1"/>
  <c r="O1856" i="6" s="1"/>
  <c r="O1857" i="6" s="1"/>
  <c r="O1858" i="6"/>
  <c r="O1859" i="6" s="1"/>
  <c r="O1860" i="6" s="1"/>
  <c r="O1861" i="6" s="1"/>
  <c r="O1862" i="6" s="1"/>
  <c r="O1863" i="6" s="1"/>
  <c r="O1864" i="6" s="1"/>
  <c r="O1865" i="6" s="1"/>
  <c r="O1866" i="6" s="1"/>
  <c r="O1867" i="6" s="1"/>
  <c r="O1868" i="6" s="1"/>
  <c r="O1869" i="6" s="1"/>
  <c r="O1870" i="6" s="1"/>
  <c r="O1871" i="6" s="1"/>
  <c r="O1872" i="6" s="1"/>
  <c r="O1873" i="6" s="1"/>
  <c r="O1874" i="6" s="1"/>
  <c r="O1875" i="6" s="1"/>
  <c r="O1876" i="6" s="1"/>
  <c r="O1877" i="6" s="1"/>
  <c r="O1878" i="6" s="1"/>
  <c r="O1879" i="6" s="1"/>
  <c r="O1880" i="6" s="1"/>
  <c r="O1881" i="6" s="1"/>
  <c r="O1882" i="6" s="1"/>
  <c r="O1883" i="6" s="1"/>
  <c r="O1884" i="6" s="1"/>
  <c r="O1885" i="6" s="1"/>
  <c r="O1886" i="6" s="1"/>
  <c r="O1887" i="6" s="1"/>
  <c r="O1888" i="6" s="1"/>
  <c r="O1889" i="6" s="1"/>
  <c r="O1890" i="6" s="1"/>
  <c r="O1891" i="6" s="1"/>
  <c r="O1892" i="6" s="1"/>
  <c r="O1893" i="6" s="1"/>
  <c r="O1894" i="6" s="1"/>
  <c r="O1895" i="6" s="1"/>
  <c r="O1896" i="6" s="1"/>
  <c r="O1897" i="6" s="1"/>
  <c r="O1898" i="6" s="1"/>
  <c r="O1899" i="6" s="1"/>
  <c r="O1900" i="6" s="1"/>
  <c r="O1901" i="6" s="1"/>
  <c r="O1902" i="6" s="1"/>
  <c r="O1903" i="6" s="1"/>
  <c r="O1904" i="6" s="1"/>
  <c r="O1905" i="6" s="1"/>
  <c r="O1906" i="6" s="1"/>
  <c r="O1907" i="6" s="1"/>
  <c r="O1908" i="6" s="1"/>
  <c r="O1909" i="6" s="1"/>
  <c r="O1910" i="6" s="1"/>
  <c r="O1911" i="6" s="1"/>
  <c r="O1912" i="6" s="1"/>
  <c r="O1913" i="6" s="1"/>
  <c r="O1914" i="6" s="1"/>
  <c r="O1915" i="6" s="1"/>
  <c r="O1916" i="6" s="1"/>
  <c r="O1917" i="6" s="1"/>
  <c r="O1918" i="6" s="1"/>
  <c r="O1919" i="6" s="1"/>
  <c r="O1920" i="6" s="1"/>
  <c r="O1921" i="6" s="1"/>
  <c r="O1922" i="6"/>
  <c r="O1923" i="6" s="1"/>
  <c r="O1924" i="6" s="1"/>
  <c r="O1925" i="6" s="1"/>
  <c r="O1926" i="6" s="1"/>
  <c r="O1927" i="6" s="1"/>
  <c r="O1928" i="6" s="1"/>
  <c r="O1929" i="6" s="1"/>
  <c r="O1930" i="6" s="1"/>
  <c r="O1931" i="6" s="1"/>
  <c r="O1932" i="6" s="1"/>
  <c r="O1933" i="6" s="1"/>
  <c r="O1934" i="6" s="1"/>
  <c r="O1935" i="6" s="1"/>
  <c r="O1936" i="6" s="1"/>
  <c r="O1937" i="6" s="1"/>
  <c r="O1938" i="6" s="1"/>
  <c r="O1939" i="6" s="1"/>
  <c r="O1940" i="6" s="1"/>
  <c r="O1941" i="6" s="1"/>
  <c r="O1942" i="6" s="1"/>
  <c r="O1943" i="6" s="1"/>
  <c r="O1944" i="6" s="1"/>
  <c r="O1945" i="6" s="1"/>
  <c r="O1946" i="6" s="1"/>
  <c r="O1947" i="6" s="1"/>
  <c r="O1948" i="6" s="1"/>
  <c r="O1949" i="6" s="1"/>
  <c r="O1950" i="6" s="1"/>
  <c r="O1951" i="6" s="1"/>
  <c r="O1952" i="6" s="1"/>
  <c r="O1953" i="6" s="1"/>
  <c r="O1954" i="6" s="1"/>
  <c r="O1955" i="6" s="1"/>
  <c r="O1956" i="6" s="1"/>
  <c r="O1957" i="6" s="1"/>
  <c r="O1958" i="6" s="1"/>
  <c r="O1959" i="6" s="1"/>
  <c r="O1960" i="6" s="1"/>
  <c r="O1961" i="6" s="1"/>
  <c r="O1962" i="6" s="1"/>
  <c r="O1963" i="6" s="1"/>
  <c r="O1964" i="6" s="1"/>
  <c r="O1965" i="6" s="1"/>
  <c r="O1966" i="6" s="1"/>
  <c r="O1967" i="6" s="1"/>
  <c r="O1968" i="6" s="1"/>
  <c r="O1969" i="6" s="1"/>
  <c r="O1970" i="6" s="1"/>
  <c r="O1971" i="6" s="1"/>
  <c r="O1972" i="6" s="1"/>
  <c r="O1973" i="6" s="1"/>
  <c r="O1974" i="6" s="1"/>
  <c r="O1975" i="6" s="1"/>
  <c r="O1976" i="6" s="1"/>
  <c r="O1977" i="6" s="1"/>
  <c r="O1978" i="6" s="1"/>
  <c r="O1979" i="6" s="1"/>
  <c r="O1980" i="6" s="1"/>
  <c r="O1981" i="6" s="1"/>
  <c r="O1982" i="6" s="1"/>
  <c r="O1983" i="6" s="1"/>
  <c r="O1984" i="6" s="1"/>
  <c r="O1985" i="6" s="1"/>
  <c r="O1986" i="6"/>
  <c r="O1987" i="6" s="1"/>
  <c r="O1988" i="6" s="1"/>
  <c r="O1989" i="6" s="1"/>
  <c r="O1990" i="6" s="1"/>
  <c r="O1991" i="6" s="1"/>
  <c r="O1992" i="6" s="1"/>
  <c r="O1993" i="6" s="1"/>
  <c r="O1994" i="6" s="1"/>
  <c r="O1995" i="6" s="1"/>
  <c r="O1996" i="6" s="1"/>
  <c r="O1997" i="6" s="1"/>
  <c r="O1998" i="6" s="1"/>
  <c r="O1999" i="6" s="1"/>
  <c r="O2000" i="6" s="1"/>
  <c r="O2001" i="6" s="1"/>
  <c r="O2002" i="6" s="1"/>
  <c r="O2003" i="6" s="1"/>
  <c r="O2004" i="6" s="1"/>
  <c r="O2005" i="6" s="1"/>
  <c r="O2006" i="6" s="1"/>
  <c r="O2007" i="6" s="1"/>
  <c r="O2008" i="6" s="1"/>
  <c r="O2009" i="6" s="1"/>
  <c r="O2010" i="6" s="1"/>
  <c r="O2011" i="6" s="1"/>
  <c r="O2012" i="6" s="1"/>
  <c r="O2013" i="6" s="1"/>
  <c r="O2014" i="6" s="1"/>
  <c r="O2015" i="6" s="1"/>
  <c r="O2016" i="6" s="1"/>
  <c r="O2017" i="6" s="1"/>
  <c r="O2018" i="6" s="1"/>
  <c r="O2019" i="6" s="1"/>
  <c r="O2020" i="6" s="1"/>
  <c r="O2021" i="6" s="1"/>
  <c r="O2022" i="6" s="1"/>
  <c r="O2023" i="6" s="1"/>
  <c r="O2024" i="6" s="1"/>
  <c r="O2025" i="6" s="1"/>
  <c r="O2026" i="6" s="1"/>
  <c r="O2027" i="6" s="1"/>
  <c r="O2028" i="6" s="1"/>
  <c r="O2029" i="6" s="1"/>
  <c r="O2030" i="6" s="1"/>
  <c r="O2031" i="6" s="1"/>
  <c r="O2032" i="6" s="1"/>
  <c r="O2033" i="6" s="1"/>
  <c r="O2034" i="6" s="1"/>
  <c r="O2035" i="6" s="1"/>
  <c r="O2036" i="6" s="1"/>
  <c r="O2037" i="6" s="1"/>
  <c r="O2038" i="6" s="1"/>
  <c r="O2039" i="6" s="1"/>
  <c r="O2040" i="6" s="1"/>
  <c r="O2041" i="6" s="1"/>
  <c r="O2042" i="6" s="1"/>
  <c r="O2043" i="6" s="1"/>
  <c r="O2044" i="6" s="1"/>
  <c r="O2045" i="6" s="1"/>
  <c r="O2046" i="6" s="1"/>
  <c r="O2047" i="6" s="1"/>
  <c r="O2048" i="6" s="1"/>
  <c r="O2049" i="6" s="1"/>
  <c r="O2050" i="6"/>
  <c r="O2051" i="6" s="1"/>
  <c r="O2052" i="6" s="1"/>
  <c r="O2053" i="6" s="1"/>
  <c r="O2054" i="6" s="1"/>
  <c r="O2055" i="6" s="1"/>
  <c r="O2056" i="6" s="1"/>
  <c r="O2057" i="6" s="1"/>
  <c r="O2058" i="6" s="1"/>
  <c r="O2059" i="6" s="1"/>
  <c r="O2060" i="6" s="1"/>
  <c r="O2061" i="6" s="1"/>
  <c r="O2062" i="6" s="1"/>
  <c r="O2063" i="6" s="1"/>
  <c r="O2064" i="6" s="1"/>
  <c r="O2065" i="6" s="1"/>
  <c r="O2066" i="6" s="1"/>
  <c r="O2067" i="6" s="1"/>
  <c r="O2068" i="6" s="1"/>
  <c r="O2069" i="6" s="1"/>
  <c r="O2070" i="6" s="1"/>
  <c r="O2071" i="6" s="1"/>
  <c r="O2072" i="6" s="1"/>
  <c r="O2073" i="6" s="1"/>
  <c r="O2074" i="6" s="1"/>
  <c r="O2075" i="6" s="1"/>
  <c r="O2076" i="6" s="1"/>
  <c r="O2077" i="6" s="1"/>
  <c r="O2078" i="6" s="1"/>
  <c r="O2079" i="6" s="1"/>
  <c r="O2080" i="6" s="1"/>
  <c r="O2081" i="6" s="1"/>
  <c r="O2082" i="6" s="1"/>
  <c r="O2083" i="6" s="1"/>
  <c r="O2084" i="6" s="1"/>
  <c r="O2085" i="6" s="1"/>
  <c r="O2086" i="6" s="1"/>
  <c r="O2087" i="6" s="1"/>
  <c r="O2088" i="6" s="1"/>
  <c r="O2089" i="6" s="1"/>
  <c r="O2090" i="6" s="1"/>
  <c r="O2091" i="6" s="1"/>
  <c r="O2092" i="6" s="1"/>
  <c r="O2093" i="6" s="1"/>
  <c r="O2094" i="6" s="1"/>
  <c r="O2095" i="6" s="1"/>
  <c r="O2096" i="6" s="1"/>
  <c r="O2097" i="6" s="1"/>
  <c r="O2098" i="6" s="1"/>
  <c r="O2099" i="6" s="1"/>
  <c r="O2100" i="6" s="1"/>
  <c r="O2101" i="6" s="1"/>
  <c r="O2102" i="6" s="1"/>
  <c r="O2103" i="6" s="1"/>
  <c r="O2104" i="6" s="1"/>
  <c r="O2105" i="6" s="1"/>
  <c r="O2106" i="6" s="1"/>
  <c r="O2107" i="6" s="1"/>
  <c r="O2108" i="6" s="1"/>
  <c r="O2109" i="6" s="1"/>
  <c r="O2110" i="6" s="1"/>
  <c r="O2111" i="6" s="1"/>
  <c r="O2112" i="6" s="1"/>
  <c r="O2113" i="6" s="1"/>
  <c r="O2114" i="6"/>
  <c r="O2115" i="6" s="1"/>
  <c r="O2116" i="6" s="1"/>
  <c r="O2117" i="6" s="1"/>
  <c r="O2118" i="6" s="1"/>
  <c r="O2119" i="6" s="1"/>
  <c r="O2120" i="6" s="1"/>
  <c r="O2121" i="6" s="1"/>
  <c r="O2122" i="6" s="1"/>
  <c r="O2123" i="6" s="1"/>
  <c r="O2124" i="6" s="1"/>
  <c r="O2125" i="6" s="1"/>
  <c r="O2126" i="6" s="1"/>
  <c r="O2127" i="6" s="1"/>
  <c r="O2128" i="6" s="1"/>
  <c r="O2129" i="6" s="1"/>
  <c r="O2130" i="6" s="1"/>
  <c r="O2131" i="6" s="1"/>
  <c r="O2132" i="6" s="1"/>
  <c r="O2133" i="6" s="1"/>
  <c r="O2134" i="6" s="1"/>
  <c r="O2135" i="6" s="1"/>
  <c r="O2136" i="6" s="1"/>
  <c r="O2137" i="6" s="1"/>
  <c r="O2138" i="6" s="1"/>
  <c r="O2139" i="6" s="1"/>
  <c r="O2140" i="6" s="1"/>
  <c r="O2141" i="6" s="1"/>
  <c r="O2142" i="6" s="1"/>
  <c r="O2143" i="6" s="1"/>
  <c r="O2144" i="6" s="1"/>
  <c r="O2145" i="6" s="1"/>
  <c r="O2146" i="6" s="1"/>
  <c r="O2147" i="6" s="1"/>
  <c r="O2148" i="6" s="1"/>
  <c r="O2149" i="6" s="1"/>
  <c r="O2150" i="6" s="1"/>
  <c r="O2151" i="6" s="1"/>
  <c r="O2152" i="6" s="1"/>
  <c r="O2153" i="6" s="1"/>
  <c r="O2154" i="6" s="1"/>
  <c r="O2155" i="6" s="1"/>
  <c r="O2156" i="6" s="1"/>
  <c r="O2157" i="6" s="1"/>
  <c r="O2158" i="6" s="1"/>
  <c r="O2159" i="6" s="1"/>
  <c r="O2160" i="6" s="1"/>
  <c r="O2161" i="6" s="1"/>
  <c r="O2162" i="6" s="1"/>
  <c r="O2163" i="6" s="1"/>
  <c r="O2164" i="6" s="1"/>
  <c r="O2165" i="6" s="1"/>
  <c r="O2166" i="6" s="1"/>
  <c r="O2167" i="6" s="1"/>
  <c r="O2168" i="6" s="1"/>
  <c r="O2169" i="6" s="1"/>
  <c r="O2170" i="6" s="1"/>
  <c r="O2171" i="6" s="1"/>
  <c r="O2172" i="6" s="1"/>
  <c r="O2173" i="6" s="1"/>
  <c r="O2174" i="6" s="1"/>
  <c r="O2175" i="6" s="1"/>
  <c r="O2176" i="6" s="1"/>
  <c r="O2177" i="6" s="1"/>
  <c r="M1227" i="6"/>
  <c r="M1228" i="6" s="1"/>
  <c r="M1229" i="6" s="1"/>
  <c r="M1230" i="6" s="1"/>
  <c r="M1231" i="6" s="1"/>
  <c r="M1232" i="6" s="1"/>
  <c r="M1412" i="6"/>
  <c r="M1413" i="6" s="1"/>
  <c r="M1414" i="6" s="1"/>
  <c r="M1415" i="6" s="1"/>
  <c r="M1416" i="6" s="1"/>
  <c r="M1417" i="6" s="1"/>
  <c r="M1504" i="6"/>
  <c r="M1505" i="6" s="1"/>
  <c r="M1506" i="6" s="1"/>
  <c r="M1507" i="6" s="1"/>
  <c r="M1508" i="6" s="1"/>
  <c r="M1509" i="6" s="1"/>
  <c r="M46" i="6"/>
  <c r="M47" i="6" s="1"/>
  <c r="M48" i="6" s="1"/>
  <c r="M49" i="6" s="1"/>
  <c r="M50" i="6" s="1"/>
  <c r="M51" i="6" s="1"/>
  <c r="M1056" i="6"/>
  <c r="M1057" i="6" s="1"/>
  <c r="M1058" i="6" s="1"/>
  <c r="M1059" i="6" s="1"/>
  <c r="M1060" i="6" s="1"/>
  <c r="M1061" i="6" s="1"/>
  <c r="M1156" i="6"/>
  <c r="M1157" i="6" s="1"/>
  <c r="M1158" i="6" s="1"/>
  <c r="M1159" i="6" s="1"/>
  <c r="M1160" i="6" s="1"/>
  <c r="M1161" i="6" s="1"/>
  <c r="M1198" i="6"/>
  <c r="M1199" i="6" s="1"/>
  <c r="M1200" i="6" s="1"/>
  <c r="M1201" i="6" s="1"/>
  <c r="M1202" i="6" s="1"/>
  <c r="M1203" i="6" s="1"/>
  <c r="M18" i="6"/>
  <c r="M19" i="6" s="1"/>
  <c r="M20" i="6" s="1"/>
  <c r="M21" i="6" s="1"/>
  <c r="M22" i="6" s="1"/>
  <c r="M23" i="6" s="1"/>
  <c r="M1582" i="6"/>
  <c r="M1583" i="6" s="1"/>
  <c r="M1584" i="6" s="1"/>
  <c r="M1585" i="6" s="1"/>
  <c r="M1586" i="6" s="1"/>
  <c r="M1587" i="6" s="1"/>
  <c r="M807" i="6"/>
  <c r="M808" i="6" s="1"/>
  <c r="M809" i="6" s="1"/>
  <c r="M810" i="6" s="1"/>
  <c r="M811" i="6" s="1"/>
  <c r="M812" i="6" s="1"/>
  <c r="O707" i="6"/>
  <c r="O708" i="6" s="1"/>
  <c r="O709" i="6" s="1"/>
  <c r="O710" i="6" s="1"/>
  <c r="O711" i="6" s="1"/>
  <c r="O712" i="6" s="1"/>
  <c r="O713" i="6" s="1"/>
  <c r="O714" i="6" s="1"/>
  <c r="O715" i="6" s="1"/>
  <c r="O716" i="6" s="1"/>
  <c r="O717" i="6" s="1"/>
  <c r="O718" i="6" s="1"/>
  <c r="O719" i="6" s="1"/>
  <c r="O720" i="6" s="1"/>
  <c r="O721" i="6" s="1"/>
  <c r="O722" i="6" s="1"/>
  <c r="O723" i="6" s="1"/>
  <c r="O724" i="6" s="1"/>
  <c r="O725" i="6" s="1"/>
  <c r="O726" i="6" s="1"/>
  <c r="O727" i="6" s="1"/>
  <c r="O728" i="6" s="1"/>
  <c r="O729" i="6" s="1"/>
  <c r="O730" i="6" s="1"/>
  <c r="O731" i="6" s="1"/>
  <c r="O732" i="6" s="1"/>
  <c r="O733" i="6" s="1"/>
  <c r="O734" i="6" s="1"/>
  <c r="O735" i="6" s="1"/>
  <c r="O736" i="6" s="1"/>
  <c r="O737" i="6" s="1"/>
  <c r="O738" i="6" s="1"/>
  <c r="O739" i="6" s="1"/>
  <c r="O740" i="6" s="1"/>
  <c r="O741" i="6" s="1"/>
  <c r="O742" i="6" s="1"/>
  <c r="O743" i="6" s="1"/>
  <c r="O744" i="6" s="1"/>
  <c r="O745" i="6" s="1"/>
  <c r="O746" i="6" s="1"/>
  <c r="O747" i="6" s="1"/>
  <c r="O748" i="6" s="1"/>
  <c r="O749" i="6" s="1"/>
  <c r="O750" i="6" s="1"/>
  <c r="O751" i="6" s="1"/>
  <c r="O752" i="6" s="1"/>
  <c r="O753" i="6" s="1"/>
  <c r="O754" i="6" s="1"/>
  <c r="O755" i="6" s="1"/>
  <c r="O756" i="6" s="1"/>
  <c r="O757" i="6" s="1"/>
  <c r="O758" i="6" s="1"/>
  <c r="O759" i="6" s="1"/>
  <c r="O760" i="6" s="1"/>
  <c r="O761" i="6" s="1"/>
  <c r="O762" i="6" s="1"/>
  <c r="O763" i="6" s="1"/>
  <c r="O764" i="6" s="1"/>
  <c r="O765" i="6" s="1"/>
  <c r="O766" i="6" s="1"/>
  <c r="O767" i="6" s="1"/>
  <c r="O768" i="6" s="1"/>
  <c r="O769" i="6" s="1"/>
  <c r="M1760" i="6"/>
  <c r="M1761" i="6" s="1"/>
  <c r="M1762" i="6" s="1"/>
  <c r="M1763" i="6" s="1"/>
  <c r="M1764" i="6" s="1"/>
  <c r="M1765" i="6" s="1"/>
  <c r="M1070" i="6"/>
  <c r="M1071" i="6" s="1"/>
  <c r="M1072" i="6" s="1"/>
  <c r="M1073" i="6" s="1"/>
  <c r="M1074" i="6" s="1"/>
  <c r="M1075" i="6" s="1"/>
  <c r="M857" i="6"/>
  <c r="M858" i="6" s="1"/>
  <c r="M859" i="6" s="1"/>
  <c r="M860" i="6" s="1"/>
  <c r="M861" i="6" s="1"/>
  <c r="M862" i="6" s="1"/>
  <c r="M1568" i="6"/>
  <c r="M1569" i="6" s="1"/>
  <c r="M1570" i="6" s="1"/>
  <c r="M1571" i="6" s="1"/>
  <c r="M1572" i="6" s="1"/>
  <c r="M1573" i="6" s="1"/>
  <c r="M1653" i="6"/>
  <c r="M1654" i="6" s="1"/>
  <c r="M1655" i="6" s="1"/>
  <c r="M1656" i="6" s="1"/>
  <c r="M1657" i="6" s="1"/>
  <c r="M1658" i="6" s="1"/>
  <c r="M466" i="6"/>
  <c r="M467" i="6" s="1"/>
  <c r="M468" i="6" s="1"/>
  <c r="M469" i="6" s="1"/>
  <c r="M470" i="6" s="1"/>
  <c r="M471" i="6" s="1"/>
  <c r="M1724" i="6"/>
  <c r="M1725" i="6" s="1"/>
  <c r="M1726" i="6" s="1"/>
  <c r="M1727" i="6" s="1"/>
  <c r="M1728" i="6" s="1"/>
  <c r="M1729" i="6" s="1"/>
  <c r="M2044" i="6"/>
  <c r="M2045" i="6" s="1"/>
  <c r="M2046" i="6" s="1"/>
  <c r="M2047" i="6" s="1"/>
  <c r="M2048" i="6" s="1"/>
  <c r="M2049" i="6" s="1"/>
  <c r="M1348" i="6"/>
  <c r="M1349" i="6" s="1"/>
  <c r="M1350" i="6" s="1"/>
  <c r="M1351" i="6" s="1"/>
  <c r="M1352" i="6" s="1"/>
  <c r="M1353" i="6" s="1"/>
  <c r="M1682" i="6"/>
  <c r="M1683" i="6" s="1"/>
  <c r="M1684" i="6" s="1"/>
  <c r="M1685" i="6" s="1"/>
  <c r="M1686" i="6" s="1"/>
  <c r="M1687" i="6" s="1"/>
  <c r="M1874" i="6"/>
  <c r="M1875" i="6" s="1"/>
  <c r="M1876" i="6" s="1"/>
  <c r="M1877" i="6" s="1"/>
  <c r="M1878" i="6" s="1"/>
  <c r="M1879" i="6" s="1"/>
  <c r="M501" i="6"/>
  <c r="M502" i="6" s="1"/>
  <c r="M503" i="6" s="1"/>
  <c r="M504" i="6" s="1"/>
  <c r="M505" i="6" s="1"/>
  <c r="M506" i="6" s="1"/>
  <c r="M928" i="6"/>
  <c r="M929" i="6" s="1"/>
  <c r="M930" i="6" s="1"/>
  <c r="M931" i="6" s="1"/>
  <c r="M932" i="6" s="1"/>
  <c r="M933" i="6" s="1"/>
  <c r="M2002" i="6"/>
  <c r="M2003" i="6" s="1"/>
  <c r="M2004" i="6" s="1"/>
  <c r="M2005" i="6" s="1"/>
  <c r="M2006" i="6" s="1"/>
  <c r="M2007" i="6" s="1"/>
  <c r="M715" i="6"/>
  <c r="M716" i="6" s="1"/>
  <c r="M717" i="6" s="1"/>
  <c r="M718" i="6" s="1"/>
  <c r="M719" i="6" s="1"/>
  <c r="M720" i="6" s="1"/>
  <c r="M1092" i="6"/>
  <c r="M1093" i="6" s="1"/>
  <c r="M1094" i="6" s="1"/>
  <c r="M1095" i="6" s="1"/>
  <c r="M1096" i="6" s="1"/>
  <c r="M1097" i="6" s="1"/>
  <c r="M1276" i="6"/>
  <c r="M1277" i="6" s="1"/>
  <c r="M1278" i="6" s="1"/>
  <c r="M1279" i="6" s="1"/>
  <c r="M1280" i="6" s="1"/>
  <c r="M1281" i="6" s="1"/>
  <c r="M188" i="6"/>
  <c r="M189" i="6" s="1"/>
  <c r="M190" i="6" s="1"/>
  <c r="M191" i="6" s="1"/>
  <c r="M192" i="6" s="1"/>
  <c r="M193" i="6" s="1"/>
  <c r="M2037" i="6"/>
  <c r="M2038" i="6" s="1"/>
  <c r="M2039" i="6" s="1"/>
  <c r="M2040" i="6" s="1"/>
  <c r="M2041" i="6" s="1"/>
  <c r="M2042" i="6" s="1"/>
  <c r="M2023" i="6"/>
  <c r="M2024" i="6" s="1"/>
  <c r="M2025" i="6" s="1"/>
  <c r="M2026" i="6" s="1"/>
  <c r="M2027" i="6" s="1"/>
  <c r="M2028" i="6" s="1"/>
  <c r="M843" i="6"/>
  <c r="M844" i="6" s="1"/>
  <c r="M845" i="6" s="1"/>
  <c r="M846" i="6" s="1"/>
  <c r="M847" i="6" s="1"/>
  <c r="M848" i="6" s="1"/>
  <c r="M1476" i="6"/>
  <c r="M1477" i="6" s="1"/>
  <c r="M1478" i="6" s="1"/>
  <c r="M1479" i="6" s="1"/>
  <c r="M1480" i="6" s="1"/>
  <c r="M1481" i="6" s="1"/>
  <c r="M1020" i="6"/>
  <c r="M1021" i="6" s="1"/>
  <c r="M1022" i="6" s="1"/>
  <c r="M1023" i="6" s="1"/>
  <c r="M1024" i="6" s="1"/>
  <c r="M1025" i="6" s="1"/>
  <c r="M1916" i="6"/>
  <c r="M1917" i="6" s="1"/>
  <c r="M1918" i="6" s="1"/>
  <c r="M1919" i="6" s="1"/>
  <c r="M1920" i="6" s="1"/>
  <c r="M1921" i="6" s="1"/>
  <c r="M437" i="6"/>
  <c r="M438" i="6" s="1"/>
  <c r="M439" i="6" s="1"/>
  <c r="M440" i="6" s="1"/>
  <c r="M441" i="6" s="1"/>
  <c r="M442" i="6" s="1"/>
  <c r="M508" i="6"/>
  <c r="M509" i="6" s="1"/>
  <c r="M510" i="6" s="1"/>
  <c r="M511" i="6" s="1"/>
  <c r="M512" i="6" s="1"/>
  <c r="M513" i="6" s="1"/>
  <c r="M516" i="6"/>
  <c r="M517" i="6" s="1"/>
  <c r="M518" i="6" s="1"/>
  <c r="M519" i="6" s="1"/>
  <c r="M520" i="6" s="1"/>
  <c r="M521" i="6" s="1"/>
  <c r="O1411" i="6"/>
  <c r="O1412" i="6" s="1"/>
  <c r="O1413" i="6" s="1"/>
  <c r="O1414" i="6" s="1"/>
  <c r="O1415" i="6" s="1"/>
  <c r="O1416" i="6" s="1"/>
  <c r="O1417" i="6" s="1"/>
  <c r="O1418" i="6" s="1"/>
  <c r="O1419" i="6" s="1"/>
  <c r="O1420" i="6" s="1"/>
  <c r="O1421" i="6" s="1"/>
  <c r="O1422" i="6" s="1"/>
  <c r="O1423" i="6" s="1"/>
  <c r="O1424" i="6" s="1"/>
  <c r="O1425" i="6" s="1"/>
  <c r="O1426" i="6" s="1"/>
  <c r="O1427" i="6" s="1"/>
  <c r="O1428" i="6" s="1"/>
  <c r="O1429" i="6" s="1"/>
  <c r="O1430" i="6" s="1"/>
  <c r="O1431" i="6" s="1"/>
  <c r="O1432" i="6" s="1"/>
  <c r="O1433" i="6" s="1"/>
  <c r="O1434" i="6" s="1"/>
  <c r="O1435" i="6" s="1"/>
  <c r="O1436" i="6" s="1"/>
  <c r="O1437" i="6" s="1"/>
  <c r="O1438" i="6" s="1"/>
  <c r="O1439" i="6" s="1"/>
  <c r="O1440" i="6" s="1"/>
  <c r="O1441" i="6" s="1"/>
  <c r="O1442" i="6" s="1"/>
  <c r="O1443" i="6" s="1"/>
  <c r="O1444" i="6" s="1"/>
  <c r="O1445" i="6" s="1"/>
  <c r="O1446" i="6" s="1"/>
  <c r="O1447" i="6" s="1"/>
  <c r="O1448" i="6" s="1"/>
  <c r="O1449" i="6" s="1"/>
  <c r="O1450" i="6" s="1"/>
  <c r="O1451" i="6" s="1"/>
  <c r="O1452" i="6" s="1"/>
  <c r="O1453" i="6" s="1"/>
  <c r="O1454" i="6" s="1"/>
  <c r="O1455" i="6" s="1"/>
  <c r="O1456" i="6" s="1"/>
  <c r="O1457" i="6" s="1"/>
  <c r="O1458" i="6" s="1"/>
  <c r="O1459" i="6" s="1"/>
  <c r="O1460" i="6" s="1"/>
  <c r="O1461" i="6" s="1"/>
  <c r="O1462" i="6" s="1"/>
  <c r="O1463" i="6" s="1"/>
  <c r="O1464" i="6" s="1"/>
  <c r="O1465" i="6" s="1"/>
  <c r="O1466" i="6" s="1"/>
  <c r="O1467" i="6" s="1"/>
  <c r="O1468" i="6" s="1"/>
  <c r="O1469" i="6" s="1"/>
  <c r="O1470" i="6" s="1"/>
  <c r="O1471" i="6" s="1"/>
  <c r="O1472" i="6" s="1"/>
  <c r="O1473" i="6" s="1"/>
  <c r="M1710" i="6"/>
  <c r="M1711" i="6" s="1"/>
  <c r="M1712" i="6" s="1"/>
  <c r="M1713" i="6" s="1"/>
  <c r="M1714" i="6" s="1"/>
  <c r="M1715" i="6" s="1"/>
  <c r="M96" i="6"/>
  <c r="M97" i="6" s="1"/>
  <c r="M98" i="6" s="1"/>
  <c r="M99" i="6" s="1"/>
  <c r="M100" i="6" s="1"/>
  <c r="M101" i="6" s="1"/>
  <c r="M2016" i="6"/>
  <c r="M2017" i="6" s="1"/>
  <c r="M2018" i="6" s="1"/>
  <c r="M2019" i="6" s="1"/>
  <c r="M2020" i="6" s="1"/>
  <c r="M2021" i="6" s="1"/>
  <c r="O579" i="6"/>
  <c r="O580" i="6" s="1"/>
  <c r="O581" i="6" s="1"/>
  <c r="O582" i="6" s="1"/>
  <c r="O583" i="6" s="1"/>
  <c r="O584" i="6" s="1"/>
  <c r="O585" i="6" s="1"/>
  <c r="O586" i="6" s="1"/>
  <c r="O587" i="6" s="1"/>
  <c r="O588" i="6" s="1"/>
  <c r="O589" i="6" s="1"/>
  <c r="O590" i="6" s="1"/>
  <c r="O591" i="6" s="1"/>
  <c r="O592" i="6" s="1"/>
  <c r="O593" i="6" s="1"/>
  <c r="O594" i="6" s="1"/>
  <c r="O595" i="6" s="1"/>
  <c r="O596" i="6" s="1"/>
  <c r="O597" i="6" s="1"/>
  <c r="O598" i="6" s="1"/>
  <c r="O599" i="6" s="1"/>
  <c r="O600" i="6" s="1"/>
  <c r="O601" i="6" s="1"/>
  <c r="O602" i="6" s="1"/>
  <c r="O603" i="6" s="1"/>
  <c r="O604" i="6" s="1"/>
  <c r="O605" i="6" s="1"/>
  <c r="O606" i="6" s="1"/>
  <c r="O607" i="6" s="1"/>
  <c r="O608" i="6" s="1"/>
  <c r="O609" i="6" s="1"/>
  <c r="O610" i="6" s="1"/>
  <c r="O611" i="6" s="1"/>
  <c r="O612" i="6" s="1"/>
  <c r="O613" i="6" s="1"/>
  <c r="O614" i="6" s="1"/>
  <c r="O615" i="6" s="1"/>
  <c r="O616" i="6" s="1"/>
  <c r="O617" i="6" s="1"/>
  <c r="O618" i="6" s="1"/>
  <c r="O619" i="6" s="1"/>
  <c r="O620" i="6" s="1"/>
  <c r="O621" i="6" s="1"/>
  <c r="O622" i="6" s="1"/>
  <c r="O623" i="6" s="1"/>
  <c r="O624" i="6" s="1"/>
  <c r="O625" i="6" s="1"/>
  <c r="O626" i="6" s="1"/>
  <c r="O627" i="6" s="1"/>
  <c r="O628" i="6" s="1"/>
  <c r="O629" i="6" s="1"/>
  <c r="O630" i="6" s="1"/>
  <c r="O631" i="6" s="1"/>
  <c r="O632" i="6" s="1"/>
  <c r="O633" i="6" s="1"/>
  <c r="O634" i="6" s="1"/>
  <c r="O635" i="6" s="1"/>
  <c r="O636" i="6" s="1"/>
  <c r="O637" i="6" s="1"/>
  <c r="O638" i="6" s="1"/>
  <c r="O639" i="6" s="1"/>
  <c r="O640" i="6" s="1"/>
  <c r="O641" i="6" s="1"/>
  <c r="M2030" i="6"/>
  <c r="M2031" i="6" s="1"/>
  <c r="M2032" i="6" s="1"/>
  <c r="M2033" i="6" s="1"/>
  <c r="M2034" i="6" s="1"/>
  <c r="M2035" i="6" s="1"/>
  <c r="M1668" i="6"/>
  <c r="M1669" i="6" s="1"/>
  <c r="M1670" i="6" s="1"/>
  <c r="M1671" i="6" s="1"/>
  <c r="M1672" i="6" s="1"/>
  <c r="M1673" i="6" s="1"/>
  <c r="M615" i="6"/>
  <c r="M616" i="6" s="1"/>
  <c r="M617" i="6" s="1"/>
  <c r="M618" i="6" s="1"/>
  <c r="M619" i="6" s="1"/>
  <c r="M620" i="6" s="1"/>
  <c r="M1703" i="6"/>
  <c r="M1704" i="6" s="1"/>
  <c r="M1705" i="6" s="1"/>
  <c r="M1706" i="6" s="1"/>
  <c r="M1707" i="6" s="1"/>
  <c r="M1708" i="6" s="1"/>
  <c r="M309" i="6"/>
  <c r="M310" i="6" s="1"/>
  <c r="M311" i="6" s="1"/>
  <c r="M312" i="6" s="1"/>
  <c r="M313" i="6" s="1"/>
  <c r="M314" i="6" s="1"/>
  <c r="M1291" i="6"/>
  <c r="M1292" i="6" s="1"/>
  <c r="M1293" i="6" s="1"/>
  <c r="M1294" i="6" s="1"/>
  <c r="M1295" i="6" s="1"/>
  <c r="M1296" i="6" s="1"/>
  <c r="M1518" i="6"/>
  <c r="M1519" i="6" s="1"/>
  <c r="M1520" i="6" s="1"/>
  <c r="M1521" i="6" s="1"/>
  <c r="M1522" i="6" s="1"/>
  <c r="M1523" i="6" s="1"/>
  <c r="M89" i="6"/>
  <c r="M90" i="6" s="1"/>
  <c r="M91" i="6" s="1"/>
  <c r="M92" i="6" s="1"/>
  <c r="M93" i="6" s="1"/>
  <c r="M94" i="6" s="1"/>
  <c r="M1988" i="6"/>
  <c r="M1989" i="6" s="1"/>
  <c r="M1990" i="6" s="1"/>
  <c r="M1991" i="6" s="1"/>
  <c r="M1992" i="6" s="1"/>
  <c r="M1993" i="6" s="1"/>
  <c r="M1532" i="6"/>
  <c r="M1533" i="6" s="1"/>
  <c r="M1534" i="6" s="1"/>
  <c r="M1535" i="6" s="1"/>
  <c r="M1536" i="6" s="1"/>
  <c r="M1537" i="6" s="1"/>
  <c r="M345" i="6"/>
  <c r="M346" i="6" s="1"/>
  <c r="M347" i="6" s="1"/>
  <c r="M348" i="6" s="1"/>
  <c r="M349" i="6" s="1"/>
  <c r="M350" i="6" s="1"/>
  <c r="M1134" i="6"/>
  <c r="M1135" i="6" s="1"/>
  <c r="M1136" i="6" s="1"/>
  <c r="M1137" i="6" s="1"/>
  <c r="M1138" i="6" s="1"/>
  <c r="M1139" i="6" s="1"/>
  <c r="M523" i="6"/>
  <c r="M524" i="6" s="1"/>
  <c r="M525" i="6" s="1"/>
  <c r="M526" i="6" s="1"/>
  <c r="M527" i="6" s="1"/>
  <c r="M528" i="6" s="1"/>
  <c r="M359" i="6"/>
  <c r="M360" i="6" s="1"/>
  <c r="M361" i="6" s="1"/>
  <c r="M362" i="6" s="1"/>
  <c r="M363" i="6" s="1"/>
  <c r="M364" i="6" s="1"/>
  <c r="M537" i="6"/>
  <c r="M538" i="6" s="1"/>
  <c r="M539" i="6" s="1"/>
  <c r="M540" i="6" s="1"/>
  <c r="M541" i="6" s="1"/>
  <c r="M542" i="6" s="1"/>
  <c r="M1383" i="6"/>
  <c r="M1384" i="6" s="1"/>
  <c r="M1385" i="6" s="1"/>
  <c r="M1386" i="6" s="1"/>
  <c r="M1387" i="6" s="1"/>
  <c r="M1388" i="6" s="1"/>
  <c r="M551" i="6"/>
  <c r="M552" i="6" s="1"/>
  <c r="M553" i="6" s="1"/>
  <c r="M554" i="6" s="1"/>
  <c r="M555" i="6" s="1"/>
  <c r="M556" i="6" s="1"/>
  <c r="M1924" i="6"/>
  <c r="M1925" i="6" s="1"/>
  <c r="M1926" i="6" s="1"/>
  <c r="M1927" i="6" s="1"/>
  <c r="M1928" i="6" s="1"/>
  <c r="M1929" i="6" s="1"/>
  <c r="M1788" i="6"/>
  <c r="M1789" i="6" s="1"/>
  <c r="M1790" i="6" s="1"/>
  <c r="M1791" i="6" s="1"/>
  <c r="M1792" i="6" s="1"/>
  <c r="M1793" i="6" s="1"/>
  <c r="M1554" i="6"/>
  <c r="M1555" i="6" s="1"/>
  <c r="M1556" i="6" s="1"/>
  <c r="M1557" i="6" s="1"/>
  <c r="M1558" i="6" s="1"/>
  <c r="M1559" i="6" s="1"/>
  <c r="M160" i="6"/>
  <c r="M161" i="6" s="1"/>
  <c r="M162" i="6" s="1"/>
  <c r="M163" i="6" s="1"/>
  <c r="M164" i="6" s="1"/>
  <c r="M165" i="6" s="1"/>
  <c r="M252" i="6"/>
  <c r="M253" i="6" s="1"/>
  <c r="M254" i="6" s="1"/>
  <c r="M255" i="6" s="1"/>
  <c r="M256" i="6" s="1"/>
  <c r="M257" i="6" s="1"/>
  <c r="M245" i="6"/>
  <c r="M246" i="6" s="1"/>
  <c r="M247" i="6" s="1"/>
  <c r="M248" i="6" s="1"/>
  <c r="M249" i="6" s="1"/>
  <c r="M250" i="6" s="1"/>
  <c r="M800" i="6"/>
  <c r="M801" i="6" s="1"/>
  <c r="M802" i="6" s="1"/>
  <c r="M803" i="6" s="1"/>
  <c r="M804" i="6" s="1"/>
  <c r="M805" i="6" s="1"/>
  <c r="M1191" i="6"/>
  <c r="M1192" i="6" s="1"/>
  <c r="M1193" i="6" s="1"/>
  <c r="M1194" i="6" s="1"/>
  <c r="M1195" i="6" s="1"/>
  <c r="M1196" i="6" s="1"/>
  <c r="M452" i="6"/>
  <c r="M453" i="6" s="1"/>
  <c r="M454" i="6" s="1"/>
  <c r="M455" i="6" s="1"/>
  <c r="M456" i="6" s="1"/>
  <c r="M457" i="6" s="1"/>
  <c r="M580" i="6"/>
  <c r="M581" i="6" s="1"/>
  <c r="M582" i="6" s="1"/>
  <c r="M583" i="6" s="1"/>
  <c r="M584" i="6" s="1"/>
  <c r="M585" i="6" s="1"/>
  <c r="M409" i="6"/>
  <c r="M410" i="6" s="1"/>
  <c r="M411" i="6" s="1"/>
  <c r="M412" i="6" s="1"/>
  <c r="M413" i="6" s="1"/>
  <c r="M414" i="6" s="1"/>
  <c r="M1945" i="6"/>
  <c r="M1946" i="6" s="1"/>
  <c r="M1947" i="6" s="1"/>
  <c r="M1948" i="6" s="1"/>
  <c r="M1949" i="6" s="1"/>
  <c r="M1950" i="6" s="1"/>
  <c r="M416" i="6"/>
  <c r="M417" i="6" s="1"/>
  <c r="M418" i="6" s="1"/>
  <c r="M419" i="6" s="1"/>
  <c r="M420" i="6" s="1"/>
  <c r="M421" i="6" s="1"/>
  <c r="M1212" i="6"/>
  <c r="M1213" i="6" s="1"/>
  <c r="M1214" i="6" s="1"/>
  <c r="M1215" i="6" s="1"/>
  <c r="M1216" i="6" s="1"/>
  <c r="M1217" i="6" s="1"/>
  <c r="M914" i="6"/>
  <c r="M915" i="6" s="1"/>
  <c r="M916" i="6" s="1"/>
  <c r="M917" i="6" s="1"/>
  <c r="M918" i="6" s="1"/>
  <c r="M919" i="6" s="1"/>
  <c r="M743" i="6"/>
  <c r="M744" i="6" s="1"/>
  <c r="M745" i="6" s="1"/>
  <c r="M746" i="6" s="1"/>
  <c r="M747" i="6" s="1"/>
  <c r="M748" i="6" s="1"/>
  <c r="M75" i="6"/>
  <c r="M76" i="6" s="1"/>
  <c r="M77" i="6" s="1"/>
  <c r="M78" i="6" s="1"/>
  <c r="M79" i="6" s="1"/>
  <c r="M80" i="6" s="1"/>
  <c r="M686" i="6"/>
  <c r="M687" i="6" s="1"/>
  <c r="M688" i="6" s="1"/>
  <c r="M689" i="6" s="1"/>
  <c r="M690" i="6" s="1"/>
  <c r="M691" i="6" s="1"/>
  <c r="O323" i="6"/>
  <c r="O324" i="6" s="1"/>
  <c r="O325" i="6" s="1"/>
  <c r="O326" i="6" s="1"/>
  <c r="O327" i="6" s="1"/>
  <c r="O328" i="6" s="1"/>
  <c r="O329" i="6" s="1"/>
  <c r="O330" i="6" s="1"/>
  <c r="O331" i="6" s="1"/>
  <c r="O332" i="6" s="1"/>
  <c r="O333" i="6" s="1"/>
  <c r="O334" i="6" s="1"/>
  <c r="O335" i="6" s="1"/>
  <c r="O336" i="6" s="1"/>
  <c r="O337" i="6" s="1"/>
  <c r="O338" i="6" s="1"/>
  <c r="O339" i="6" s="1"/>
  <c r="O340" i="6" s="1"/>
  <c r="O341" i="6" s="1"/>
  <c r="O342" i="6" s="1"/>
  <c r="O343" i="6" s="1"/>
  <c r="O344" i="6" s="1"/>
  <c r="O345" i="6" s="1"/>
  <c r="O346" i="6" s="1"/>
  <c r="O347" i="6" s="1"/>
  <c r="O348" i="6" s="1"/>
  <c r="O349" i="6" s="1"/>
  <c r="O350" i="6" s="1"/>
  <c r="O351" i="6" s="1"/>
  <c r="O352" i="6" s="1"/>
  <c r="O353" i="6" s="1"/>
  <c r="O354" i="6" s="1"/>
  <c r="O355" i="6" s="1"/>
  <c r="O356" i="6" s="1"/>
  <c r="O357" i="6" s="1"/>
  <c r="O358" i="6" s="1"/>
  <c r="O359" i="6" s="1"/>
  <c r="O360" i="6" s="1"/>
  <c r="O361" i="6" s="1"/>
  <c r="O362" i="6" s="1"/>
  <c r="O363" i="6" s="1"/>
  <c r="O364" i="6" s="1"/>
  <c r="O365" i="6" s="1"/>
  <c r="O366" i="6" s="1"/>
  <c r="O367" i="6" s="1"/>
  <c r="O368" i="6" s="1"/>
  <c r="O369" i="6" s="1"/>
  <c r="O370" i="6" s="1"/>
  <c r="O371" i="6" s="1"/>
  <c r="O372" i="6" s="1"/>
  <c r="O373" i="6" s="1"/>
  <c r="O374" i="6" s="1"/>
  <c r="O375" i="6" s="1"/>
  <c r="O376" i="6" s="1"/>
  <c r="O377" i="6" s="1"/>
  <c r="O378" i="6" s="1"/>
  <c r="O379" i="6" s="1"/>
  <c r="O380" i="6" s="1"/>
  <c r="O381" i="6" s="1"/>
  <c r="O382" i="6" s="1"/>
  <c r="O383" i="6" s="1"/>
  <c r="O384" i="6" s="1"/>
  <c r="O385" i="6" s="1"/>
  <c r="M1895" i="6"/>
  <c r="M1896" i="6" s="1"/>
  <c r="M1897" i="6" s="1"/>
  <c r="M1898" i="6" s="1"/>
  <c r="M1899" i="6" s="1"/>
  <c r="M1900" i="6" s="1"/>
  <c r="M736" i="6"/>
  <c r="M737" i="6" s="1"/>
  <c r="M738" i="6" s="1"/>
  <c r="M739" i="6" s="1"/>
  <c r="M740" i="6" s="1"/>
  <c r="M741" i="6" s="1"/>
  <c r="M1817" i="6"/>
  <c r="M1818" i="6" s="1"/>
  <c r="M1819" i="6" s="1"/>
  <c r="M1820" i="6" s="1"/>
  <c r="M1821" i="6" s="1"/>
  <c r="M1822" i="6" s="1"/>
  <c r="O451" i="6"/>
  <c r="O452" i="6" s="1"/>
  <c r="O453" i="6" s="1"/>
  <c r="O454" i="6" s="1"/>
  <c r="O455" i="6" s="1"/>
  <c r="O456" i="6" s="1"/>
  <c r="O457" i="6" s="1"/>
  <c r="O458" i="6" s="1"/>
  <c r="O459" i="6" s="1"/>
  <c r="O460" i="6" s="1"/>
  <c r="O461" i="6" s="1"/>
  <c r="O462" i="6" s="1"/>
  <c r="O463" i="6" s="1"/>
  <c r="O464" i="6" s="1"/>
  <c r="O465" i="6" s="1"/>
  <c r="O466" i="6" s="1"/>
  <c r="O467" i="6" s="1"/>
  <c r="O468" i="6" s="1"/>
  <c r="O469" i="6" s="1"/>
  <c r="O470" i="6" s="1"/>
  <c r="O471" i="6" s="1"/>
  <c r="O472" i="6" s="1"/>
  <c r="O473" i="6" s="1"/>
  <c r="O474" i="6" s="1"/>
  <c r="O475" i="6" s="1"/>
  <c r="O476" i="6" s="1"/>
  <c r="O477" i="6" s="1"/>
  <c r="O478" i="6" s="1"/>
  <c r="O479" i="6" s="1"/>
  <c r="O480" i="6" s="1"/>
  <c r="O481" i="6" s="1"/>
  <c r="O482" i="6" s="1"/>
  <c r="O483" i="6" s="1"/>
  <c r="O484" i="6" s="1"/>
  <c r="O485" i="6" s="1"/>
  <c r="O486" i="6" s="1"/>
  <c r="O487" i="6" s="1"/>
  <c r="O488" i="6" s="1"/>
  <c r="O489" i="6" s="1"/>
  <c r="O490" i="6" s="1"/>
  <c r="O491" i="6" s="1"/>
  <c r="O492" i="6" s="1"/>
  <c r="O493" i="6" s="1"/>
  <c r="O494" i="6" s="1"/>
  <c r="O495" i="6" s="1"/>
  <c r="O496" i="6" s="1"/>
  <c r="O497" i="6" s="1"/>
  <c r="O498" i="6" s="1"/>
  <c r="O499" i="6" s="1"/>
  <c r="O500" i="6" s="1"/>
  <c r="O501" i="6" s="1"/>
  <c r="O502" i="6" s="1"/>
  <c r="O503" i="6" s="1"/>
  <c r="O504" i="6" s="1"/>
  <c r="O505" i="6" s="1"/>
  <c r="O506" i="6" s="1"/>
  <c r="O507" i="6" s="1"/>
  <c r="O508" i="6" s="1"/>
  <c r="O509" i="6" s="1"/>
  <c r="O510" i="6" s="1"/>
  <c r="O511" i="6" s="1"/>
  <c r="O512" i="6" s="1"/>
  <c r="O513" i="6" s="1"/>
  <c r="M1454" i="6"/>
  <c r="M1455" i="6" s="1"/>
  <c r="M1456" i="6" s="1"/>
  <c r="M1457" i="6" s="1"/>
  <c r="M1458" i="6" s="1"/>
  <c r="M1459" i="6" s="1"/>
  <c r="M324" i="6"/>
  <c r="M325" i="6" s="1"/>
  <c r="M326" i="6" s="1"/>
  <c r="M327" i="6" s="1"/>
  <c r="M328" i="6" s="1"/>
  <c r="M329" i="6" s="1"/>
  <c r="M103" i="6"/>
  <c r="M104" i="6" s="1"/>
  <c r="M105" i="6" s="1"/>
  <c r="M106" i="6" s="1"/>
  <c r="M107" i="6" s="1"/>
  <c r="M108" i="6" s="1"/>
  <c r="M274" i="6"/>
  <c r="M275" i="6" s="1"/>
  <c r="M276" i="6" s="1"/>
  <c r="M277" i="6" s="1"/>
  <c r="M278" i="6" s="1"/>
  <c r="M279" i="6" s="1"/>
  <c r="M764" i="6"/>
  <c r="M765" i="6" s="1"/>
  <c r="M766" i="6" s="1"/>
  <c r="M767" i="6" s="1"/>
  <c r="M768" i="6" s="1"/>
  <c r="M769" i="6" s="1"/>
  <c r="M1419" i="6"/>
  <c r="M1420" i="6" s="1"/>
  <c r="M1421" i="6" s="1"/>
  <c r="M1422" i="6" s="1"/>
  <c r="M1423" i="6" s="1"/>
  <c r="M1424" i="6" s="1"/>
  <c r="M2172" i="6"/>
  <c r="M2173" i="6" s="1"/>
  <c r="M2174" i="6" s="1"/>
  <c r="M2175" i="6" s="1"/>
  <c r="M2176" i="6" s="1"/>
  <c r="M2177" i="6" s="1"/>
  <c r="M892" i="6"/>
  <c r="M893" i="6" s="1"/>
  <c r="M894" i="6" s="1"/>
  <c r="M895" i="6" s="1"/>
  <c r="M896" i="6" s="1"/>
  <c r="M897" i="6" s="1"/>
  <c r="O963" i="6"/>
  <c r="O964" i="6" s="1"/>
  <c r="O965" i="6" s="1"/>
  <c r="O966" i="6" s="1"/>
  <c r="O967" i="6" s="1"/>
  <c r="O968" i="6" s="1"/>
  <c r="O969" i="6" s="1"/>
  <c r="O970" i="6" s="1"/>
  <c r="O971" i="6" s="1"/>
  <c r="O972" i="6" s="1"/>
  <c r="O973" i="6" s="1"/>
  <c r="O974" i="6" s="1"/>
  <c r="O975" i="6" s="1"/>
  <c r="O976" i="6" s="1"/>
  <c r="O977" i="6" s="1"/>
  <c r="O978" i="6" s="1"/>
  <c r="O979" i="6" s="1"/>
  <c r="O980" i="6" s="1"/>
  <c r="O981" i="6" s="1"/>
  <c r="O982" i="6" s="1"/>
  <c r="O983" i="6" s="1"/>
  <c r="O984" i="6" s="1"/>
  <c r="O985" i="6" s="1"/>
  <c r="O986" i="6" s="1"/>
  <c r="O987" i="6" s="1"/>
  <c r="O988" i="6" s="1"/>
  <c r="O989" i="6" s="1"/>
  <c r="O990" i="6" s="1"/>
  <c r="O991" i="6" s="1"/>
  <c r="O992" i="6" s="1"/>
  <c r="O993" i="6" s="1"/>
  <c r="O994" i="6" s="1"/>
  <c r="O995" i="6" s="1"/>
  <c r="O996" i="6" s="1"/>
  <c r="O997" i="6" s="1"/>
  <c r="O998" i="6" s="1"/>
  <c r="O999" i="6" s="1"/>
  <c r="O1000" i="6" s="1"/>
  <c r="O1001" i="6" s="1"/>
  <c r="O1002" i="6" s="1"/>
  <c r="O1003" i="6" s="1"/>
  <c r="O1004" i="6" s="1"/>
  <c r="O1005" i="6" s="1"/>
  <c r="O1006" i="6" s="1"/>
  <c r="O1007" i="6" s="1"/>
  <c r="O1008" i="6" s="1"/>
  <c r="O1009" i="6" s="1"/>
  <c r="O1010" i="6" s="1"/>
  <c r="O1011" i="6" s="1"/>
  <c r="O1012" i="6" s="1"/>
  <c r="O1013" i="6" s="1"/>
  <c r="O1014" i="6" s="1"/>
  <c r="O1015" i="6" s="1"/>
  <c r="O1016" i="6" s="1"/>
  <c r="O1017" i="6" s="1"/>
  <c r="O1018" i="6" s="1"/>
  <c r="O1019" i="6" s="1"/>
  <c r="O1020" i="6" s="1"/>
  <c r="O1021" i="6" s="1"/>
  <c r="O1022" i="6" s="1"/>
  <c r="O1023" i="6" s="1"/>
  <c r="O1024" i="6" s="1"/>
  <c r="O1025" i="6" s="1"/>
  <c r="M1909" i="6"/>
  <c r="M1910" i="6" s="1"/>
  <c r="M1911" i="6" s="1"/>
  <c r="M1912" i="6" s="1"/>
  <c r="M1913" i="6" s="1"/>
  <c r="M1914" i="6" s="1"/>
  <c r="M1234" i="6"/>
  <c r="M1235" i="6" s="1"/>
  <c r="M1236" i="6" s="1"/>
  <c r="M1237" i="6" s="1"/>
  <c r="M1238" i="6" s="1"/>
  <c r="M1239" i="6" s="1"/>
  <c r="M644" i="6"/>
  <c r="M645" i="6" s="1"/>
  <c r="M646" i="6" s="1"/>
  <c r="M647" i="6" s="1"/>
  <c r="M648" i="6" s="1"/>
  <c r="M649" i="6" s="1"/>
  <c r="M1845" i="6"/>
  <c r="M1846" i="6" s="1"/>
  <c r="M1847" i="6" s="1"/>
  <c r="M1848" i="6" s="1"/>
  <c r="M1849" i="6" s="1"/>
  <c r="M1850" i="6" s="1"/>
  <c r="O1347" i="6"/>
  <c r="O1348" i="6" s="1"/>
  <c r="O1349" i="6" s="1"/>
  <c r="O1350" i="6" s="1"/>
  <c r="O1351" i="6" s="1"/>
  <c r="O1352" i="6" s="1"/>
  <c r="O1353" i="6" s="1"/>
  <c r="O1354" i="6" s="1"/>
  <c r="O1355" i="6" s="1"/>
  <c r="O1356" i="6" s="1"/>
  <c r="O1357" i="6" s="1"/>
  <c r="O1358" i="6" s="1"/>
  <c r="O1359" i="6" s="1"/>
  <c r="O1360" i="6" s="1"/>
  <c r="O1361" i="6" s="1"/>
  <c r="O1362" i="6" s="1"/>
  <c r="O1363" i="6" s="1"/>
  <c r="O1364" i="6" s="1"/>
  <c r="O1365" i="6" s="1"/>
  <c r="O1366" i="6" s="1"/>
  <c r="O1367" i="6" s="1"/>
  <c r="O1368" i="6" s="1"/>
  <c r="O1369" i="6" s="1"/>
  <c r="O1370" i="6" s="1"/>
  <c r="O1371" i="6" s="1"/>
  <c r="O1372" i="6" s="1"/>
  <c r="O1373" i="6" s="1"/>
  <c r="O1374" i="6" s="1"/>
  <c r="O1375" i="6" s="1"/>
  <c r="O1376" i="6" s="1"/>
  <c r="O1377" i="6" s="1"/>
  <c r="O1378" i="6" s="1"/>
  <c r="O1379" i="6" s="1"/>
  <c r="O1380" i="6" s="1"/>
  <c r="O1381" i="6" s="1"/>
  <c r="O1382" i="6" s="1"/>
  <c r="O1383" i="6" s="1"/>
  <c r="O1384" i="6" s="1"/>
  <c r="O1385" i="6" s="1"/>
  <c r="O1386" i="6" s="1"/>
  <c r="O1387" i="6" s="1"/>
  <c r="O1388" i="6" s="1"/>
  <c r="O1389" i="6" s="1"/>
  <c r="O1390" i="6" s="1"/>
  <c r="O1391" i="6" s="1"/>
  <c r="O1392" i="6" s="1"/>
  <c r="O1393" i="6" s="1"/>
  <c r="O1394" i="6" s="1"/>
  <c r="O1395" i="6" s="1"/>
  <c r="O1396" i="6" s="1"/>
  <c r="O1397" i="6" s="1"/>
  <c r="O1398" i="6" s="1"/>
  <c r="O1399" i="6" s="1"/>
  <c r="O1400" i="6" s="1"/>
  <c r="O1401" i="6" s="1"/>
  <c r="O1402" i="6" s="1"/>
  <c r="O1403" i="6" s="1"/>
  <c r="O1404" i="6" s="1"/>
  <c r="O1405" i="6" s="1"/>
  <c r="O1406" i="6" s="1"/>
  <c r="O1407" i="6" s="1"/>
  <c r="O1408" i="6" s="1"/>
  <c r="O1409" i="6" s="1"/>
  <c r="M1973" i="6"/>
  <c r="M1974" i="6" s="1"/>
  <c r="M1975" i="6" s="1"/>
  <c r="M1976" i="6" s="1"/>
  <c r="M1977" i="6" s="1"/>
  <c r="M1978" i="6" s="1"/>
  <c r="M1660" i="6"/>
  <c r="M1661" i="6" s="1"/>
  <c r="M1662" i="6" s="1"/>
  <c r="M1663" i="6" s="1"/>
  <c r="M1664" i="6" s="1"/>
  <c r="M1665" i="6" s="1"/>
  <c r="M1646" i="6"/>
  <c r="M1647" i="6" s="1"/>
  <c r="M1648" i="6" s="1"/>
  <c r="M1649" i="6" s="1"/>
  <c r="M1650" i="6" s="1"/>
  <c r="M1651" i="6" s="1"/>
  <c r="M956" i="6"/>
  <c r="M957" i="6" s="1"/>
  <c r="M958" i="6" s="1"/>
  <c r="M959" i="6" s="1"/>
  <c r="M960" i="6" s="1"/>
  <c r="M961" i="6" s="1"/>
  <c r="M60" i="6"/>
  <c r="M61" i="6" s="1"/>
  <c r="M62" i="6" s="1"/>
  <c r="M63" i="6" s="1"/>
  <c r="M64" i="6" s="1"/>
  <c r="M65" i="6" s="1"/>
  <c r="M1319" i="6"/>
  <c r="M1320" i="6" s="1"/>
  <c r="M1321" i="6" s="1"/>
  <c r="M1322" i="6" s="1"/>
  <c r="M1323" i="6" s="1"/>
  <c r="M1324" i="6" s="1"/>
  <c r="M949" i="6"/>
  <c r="M950" i="6" s="1"/>
  <c r="M951" i="6" s="1"/>
  <c r="M952" i="6" s="1"/>
  <c r="M953" i="6" s="1"/>
  <c r="M954" i="6" s="1"/>
  <c r="M2151" i="6"/>
  <c r="M2152" i="6" s="1"/>
  <c r="M2153" i="6" s="1"/>
  <c r="M2154" i="6" s="1"/>
  <c r="M2155" i="6" s="1"/>
  <c r="M2156" i="6" s="1"/>
  <c r="M1561" i="6"/>
  <c r="M1562" i="6" s="1"/>
  <c r="M1563" i="6" s="1"/>
  <c r="M1564" i="6" s="1"/>
  <c r="M1565" i="6" s="1"/>
  <c r="M1566" i="6" s="1"/>
  <c r="M82" i="6"/>
  <c r="M83" i="6" s="1"/>
  <c r="M84" i="6" s="1"/>
  <c r="M85" i="6" s="1"/>
  <c r="M86" i="6" s="1"/>
  <c r="M87" i="6" s="1"/>
  <c r="M679" i="6"/>
  <c r="M680" i="6" s="1"/>
  <c r="M681" i="6" s="1"/>
  <c r="M682" i="6" s="1"/>
  <c r="M683" i="6" s="1"/>
  <c r="M684" i="6" s="1"/>
  <c r="M878" i="6"/>
  <c r="M879" i="6" s="1"/>
  <c r="M880" i="6" s="1"/>
  <c r="M881" i="6" s="1"/>
  <c r="M882" i="6" s="1"/>
  <c r="M883" i="6" s="1"/>
  <c r="M1739" i="6"/>
  <c r="M1740" i="6" s="1"/>
  <c r="M1741" i="6" s="1"/>
  <c r="M1742" i="6" s="1"/>
  <c r="M1743" i="6" s="1"/>
  <c r="M1744" i="6" s="1"/>
  <c r="M39" i="6"/>
  <c r="M40" i="6" s="1"/>
  <c r="M41" i="6" s="1"/>
  <c r="M42" i="6" s="1"/>
  <c r="M43" i="6" s="1"/>
  <c r="M44" i="6" s="1"/>
  <c r="M295" i="6"/>
  <c r="M296" i="6" s="1"/>
  <c r="M297" i="6" s="1"/>
  <c r="M298" i="6" s="1"/>
  <c r="M299" i="6" s="1"/>
  <c r="M300" i="6" s="1"/>
  <c r="M601" i="6"/>
  <c r="M602" i="6" s="1"/>
  <c r="M603" i="6" s="1"/>
  <c r="M604" i="6" s="1"/>
  <c r="M605" i="6" s="1"/>
  <c r="M606" i="6" s="1"/>
  <c r="O643" i="6"/>
  <c r="O644" i="6" s="1"/>
  <c r="O645" i="6" s="1"/>
  <c r="O646" i="6" s="1"/>
  <c r="O647" i="6" s="1"/>
  <c r="O648" i="6" s="1"/>
  <c r="O649" i="6" s="1"/>
  <c r="O650" i="6" s="1"/>
  <c r="O651" i="6" s="1"/>
  <c r="O652" i="6" s="1"/>
  <c r="O653" i="6" s="1"/>
  <c r="O654" i="6" s="1"/>
  <c r="O655" i="6" s="1"/>
  <c r="O656" i="6" s="1"/>
  <c r="O657" i="6" s="1"/>
  <c r="O658" i="6" s="1"/>
  <c r="O659" i="6" s="1"/>
  <c r="O660" i="6" s="1"/>
  <c r="O661" i="6" s="1"/>
  <c r="O662" i="6" s="1"/>
  <c r="O663" i="6" s="1"/>
  <c r="O664" i="6" s="1"/>
  <c r="O665" i="6" s="1"/>
  <c r="O666" i="6" s="1"/>
  <c r="O667" i="6" s="1"/>
  <c r="O668" i="6" s="1"/>
  <c r="O669" i="6" s="1"/>
  <c r="O670" i="6" s="1"/>
  <c r="O671" i="6" s="1"/>
  <c r="O672" i="6" s="1"/>
  <c r="O673" i="6" s="1"/>
  <c r="O674" i="6" s="1"/>
  <c r="O675" i="6" s="1"/>
  <c r="O676" i="6" s="1"/>
  <c r="O677" i="6" s="1"/>
  <c r="O678" i="6" s="1"/>
  <c r="O679" i="6" s="1"/>
  <c r="O680" i="6" s="1"/>
  <c r="O681" i="6" s="1"/>
  <c r="O682" i="6" s="1"/>
  <c r="O683" i="6" s="1"/>
  <c r="O684" i="6" s="1"/>
  <c r="O685" i="6" s="1"/>
  <c r="O686" i="6" s="1"/>
  <c r="O687" i="6" s="1"/>
  <c r="O688" i="6" s="1"/>
  <c r="O689" i="6" s="1"/>
  <c r="O690" i="6" s="1"/>
  <c r="O691" i="6" s="1"/>
  <c r="O692" i="6" s="1"/>
  <c r="O693" i="6" s="1"/>
  <c r="O694" i="6" s="1"/>
  <c r="O695" i="6" s="1"/>
  <c r="O696" i="6" s="1"/>
  <c r="O697" i="6" s="1"/>
  <c r="O698" i="6" s="1"/>
  <c r="O699" i="6" s="1"/>
  <c r="O700" i="6" s="1"/>
  <c r="O701" i="6" s="1"/>
  <c r="O702" i="6" s="1"/>
  <c r="O703" i="6" s="1"/>
  <c r="O704" i="6" s="1"/>
  <c r="O705" i="6" s="1"/>
  <c r="M636" i="6"/>
  <c r="M637" i="6" s="1"/>
  <c r="M638" i="6" s="1"/>
  <c r="M639" i="6" s="1"/>
  <c r="M640" i="6" s="1"/>
  <c r="M641" i="6" s="1"/>
  <c r="M2123" i="6"/>
  <c r="M2124" i="6" s="1"/>
  <c r="M2125" i="6" s="1"/>
  <c r="M2126" i="6" s="1"/>
  <c r="M2127" i="6" s="1"/>
  <c r="M2128" i="6" s="1"/>
  <c r="M2116" i="6"/>
  <c r="M2117" i="6" s="1"/>
  <c r="M2118" i="6" s="1"/>
  <c r="M2119" i="6" s="1"/>
  <c r="M2120" i="6" s="1"/>
  <c r="M2121" i="6" s="1"/>
  <c r="M1369" i="6"/>
  <c r="M1370" i="6" s="1"/>
  <c r="M1371" i="6" s="1"/>
  <c r="M1372" i="6" s="1"/>
  <c r="M1373" i="6" s="1"/>
  <c r="M1374" i="6" s="1"/>
  <c r="M366" i="6"/>
  <c r="M367" i="6" s="1"/>
  <c r="M368" i="6" s="1"/>
  <c r="M369" i="6" s="1"/>
  <c r="M370" i="6" s="1"/>
  <c r="M371" i="6" s="1"/>
  <c r="M708" i="6"/>
  <c r="M709" i="6" s="1"/>
  <c r="M710" i="6" s="1"/>
  <c r="M711" i="6" s="1"/>
  <c r="M712" i="6" s="1"/>
  <c r="M713" i="6" s="1"/>
  <c r="M117" i="6"/>
  <c r="M118" i="6" s="1"/>
  <c r="M119" i="6" s="1"/>
  <c r="M120" i="6" s="1"/>
  <c r="M121" i="6" s="1"/>
  <c r="M122" i="6" s="1"/>
  <c r="M658" i="6"/>
  <c r="M659" i="6" s="1"/>
  <c r="M660" i="6" s="1"/>
  <c r="M661" i="6" s="1"/>
  <c r="M662" i="6" s="1"/>
  <c r="M663" i="6" s="1"/>
  <c r="M1099" i="6"/>
  <c r="M1100" i="6" s="1"/>
  <c r="M1101" i="6" s="1"/>
  <c r="M1102" i="6" s="1"/>
  <c r="M1103" i="6" s="1"/>
  <c r="M1104" i="6" s="1"/>
  <c r="O515" i="6"/>
  <c r="O516" i="6" s="1"/>
  <c r="O517" i="6" s="1"/>
  <c r="O518" i="6" s="1"/>
  <c r="O519" i="6" s="1"/>
  <c r="O520" i="6" s="1"/>
  <c r="O521" i="6" s="1"/>
  <c r="O522" i="6" s="1"/>
  <c r="O523" i="6" s="1"/>
  <c r="O524" i="6" s="1"/>
  <c r="O525" i="6" s="1"/>
  <c r="O526" i="6" s="1"/>
  <c r="O527" i="6" s="1"/>
  <c r="O528" i="6" s="1"/>
  <c r="O529" i="6" s="1"/>
  <c r="O530" i="6" s="1"/>
  <c r="O531" i="6" s="1"/>
  <c r="O532" i="6" s="1"/>
  <c r="O533" i="6" s="1"/>
  <c r="O534" i="6" s="1"/>
  <c r="O535" i="6" s="1"/>
  <c r="O536" i="6" s="1"/>
  <c r="O537" i="6" s="1"/>
  <c r="O538" i="6" s="1"/>
  <c r="O539" i="6" s="1"/>
  <c r="O540" i="6" s="1"/>
  <c r="O541" i="6" s="1"/>
  <c r="O542" i="6" s="1"/>
  <c r="O543" i="6" s="1"/>
  <c r="O544" i="6" s="1"/>
  <c r="O545" i="6" s="1"/>
  <c r="O546" i="6" s="1"/>
  <c r="O547" i="6" s="1"/>
  <c r="O548" i="6" s="1"/>
  <c r="O549" i="6" s="1"/>
  <c r="O550" i="6" s="1"/>
  <c r="O551" i="6" s="1"/>
  <c r="O552" i="6" s="1"/>
  <c r="O553" i="6" s="1"/>
  <c r="O554" i="6" s="1"/>
  <c r="O555" i="6" s="1"/>
  <c r="O556" i="6" s="1"/>
  <c r="O557" i="6" s="1"/>
  <c r="O558" i="6" s="1"/>
  <c r="O559" i="6" s="1"/>
  <c r="O560" i="6" s="1"/>
  <c r="O561" i="6" s="1"/>
  <c r="O562" i="6" s="1"/>
  <c r="O563" i="6" s="1"/>
  <c r="O564" i="6" s="1"/>
  <c r="O565" i="6" s="1"/>
  <c r="O566" i="6" s="1"/>
  <c r="O567" i="6" s="1"/>
  <c r="O568" i="6" s="1"/>
  <c r="O569" i="6" s="1"/>
  <c r="O570" i="6" s="1"/>
  <c r="O571" i="6" s="1"/>
  <c r="O572" i="6" s="1"/>
  <c r="O573" i="6" s="1"/>
  <c r="O574" i="6" s="1"/>
  <c r="O575" i="6" s="1"/>
  <c r="O576" i="6" s="1"/>
  <c r="O577" i="6" s="1"/>
  <c r="M1433" i="6"/>
  <c r="M1434" i="6" s="1"/>
  <c r="M1435" i="6" s="1"/>
  <c r="M1436" i="6" s="1"/>
  <c r="M1437" i="6" s="1"/>
  <c r="M1438" i="6" s="1"/>
  <c r="O835" i="6"/>
  <c r="O836" i="6" s="1"/>
  <c r="O837" i="6" s="1"/>
  <c r="O838" i="6" s="1"/>
  <c r="O839" i="6" s="1"/>
  <c r="O840" i="6" s="1"/>
  <c r="O841" i="6" s="1"/>
  <c r="O842" i="6" s="1"/>
  <c r="O843" i="6" s="1"/>
  <c r="O844" i="6" s="1"/>
  <c r="O845" i="6" s="1"/>
  <c r="O846" i="6" s="1"/>
  <c r="O847" i="6" s="1"/>
  <c r="O848" i="6" s="1"/>
  <c r="O849" i="6" s="1"/>
  <c r="O850" i="6" s="1"/>
  <c r="O851" i="6" s="1"/>
  <c r="O852" i="6" s="1"/>
  <c r="O853" i="6" s="1"/>
  <c r="O854" i="6" s="1"/>
  <c r="O855" i="6" s="1"/>
  <c r="O856" i="6" s="1"/>
  <c r="O857" i="6" s="1"/>
  <c r="O858" i="6" s="1"/>
  <c r="O859" i="6" s="1"/>
  <c r="O860" i="6" s="1"/>
  <c r="O861" i="6" s="1"/>
  <c r="O862" i="6" s="1"/>
  <c r="O863" i="6" s="1"/>
  <c r="O864" i="6" s="1"/>
  <c r="O865" i="6" s="1"/>
  <c r="O866" i="6" s="1"/>
  <c r="O867" i="6" s="1"/>
  <c r="O868" i="6" s="1"/>
  <c r="O869" i="6" s="1"/>
  <c r="O870" i="6" s="1"/>
  <c r="O871" i="6" s="1"/>
  <c r="O872" i="6" s="1"/>
  <c r="O873" i="6" s="1"/>
  <c r="O874" i="6" s="1"/>
  <c r="O875" i="6" s="1"/>
  <c r="O876" i="6" s="1"/>
  <c r="O877" i="6" s="1"/>
  <c r="O878" i="6" s="1"/>
  <c r="O879" i="6" s="1"/>
  <c r="O880" i="6" s="1"/>
  <c r="O881" i="6" s="1"/>
  <c r="O882" i="6" s="1"/>
  <c r="O883" i="6" s="1"/>
  <c r="O884" i="6" s="1"/>
  <c r="O885" i="6" s="1"/>
  <c r="O886" i="6" s="1"/>
  <c r="O887" i="6" s="1"/>
  <c r="O888" i="6" s="1"/>
  <c r="O889" i="6" s="1"/>
  <c r="O890" i="6" s="1"/>
  <c r="O891" i="6" s="1"/>
  <c r="O892" i="6" s="1"/>
  <c r="O893" i="6" s="1"/>
  <c r="O894" i="6" s="1"/>
  <c r="O895" i="6" s="1"/>
  <c r="O896" i="6" s="1"/>
  <c r="O897" i="6" s="1"/>
  <c r="M331" i="6"/>
  <c r="M332" i="6" s="1"/>
  <c r="M333" i="6" s="1"/>
  <c r="M334" i="6" s="1"/>
  <c r="M335" i="6" s="1"/>
  <c r="M336" i="6" s="1"/>
  <c r="M793" i="6"/>
  <c r="M794" i="6" s="1"/>
  <c r="M795" i="6" s="1"/>
  <c r="M796" i="6" s="1"/>
  <c r="M797" i="6" s="1"/>
  <c r="M798" i="6" s="1"/>
  <c r="M864" i="6"/>
  <c r="M865" i="6" s="1"/>
  <c r="M866" i="6" s="1"/>
  <c r="M867" i="6" s="1"/>
  <c r="M868" i="6" s="1"/>
  <c r="M869" i="6" s="1"/>
  <c r="M1781" i="6"/>
  <c r="M1782" i="6" s="1"/>
  <c r="M1783" i="6" s="1"/>
  <c r="M1784" i="6" s="1"/>
  <c r="M1785" i="6" s="1"/>
  <c r="M1786" i="6" s="1"/>
  <c r="M700" i="6"/>
  <c r="M701" i="6" s="1"/>
  <c r="M702" i="6" s="1"/>
  <c r="M703" i="6" s="1"/>
  <c r="M704" i="6" s="1"/>
  <c r="M705" i="6" s="1"/>
  <c r="M53" i="6"/>
  <c r="M54" i="6" s="1"/>
  <c r="M55" i="6" s="1"/>
  <c r="M56" i="6" s="1"/>
  <c r="M57" i="6" s="1"/>
  <c r="M58" i="6" s="1"/>
  <c r="M1248" i="6"/>
  <c r="M1249" i="6" s="1"/>
  <c r="M1250" i="6" s="1"/>
  <c r="M1251" i="6" s="1"/>
  <c r="M1252" i="6" s="1"/>
  <c r="M1253" i="6" s="1"/>
  <c r="M786" i="6"/>
  <c r="M787" i="6" s="1"/>
  <c r="M788" i="6" s="1"/>
  <c r="M789" i="6" s="1"/>
  <c r="M790" i="6" s="1"/>
  <c r="M791" i="6" s="1"/>
  <c r="M1796" i="6"/>
  <c r="M1797" i="6" s="1"/>
  <c r="M1798" i="6" s="1"/>
  <c r="M1799" i="6" s="1"/>
  <c r="M1800" i="6" s="1"/>
  <c r="M1801" i="6" s="1"/>
  <c r="M2108" i="6"/>
  <c r="M2109" i="6" s="1"/>
  <c r="M2110" i="6" s="1"/>
  <c r="M2111" i="6" s="1"/>
  <c r="M2112" i="6" s="1"/>
  <c r="M2113" i="6" s="1"/>
  <c r="M544" i="6"/>
  <c r="M545" i="6" s="1"/>
  <c r="M546" i="6" s="1"/>
  <c r="M547" i="6" s="1"/>
  <c r="M548" i="6" s="1"/>
  <c r="M549" i="6" s="1"/>
  <c r="M196" i="6"/>
  <c r="M197" i="6" s="1"/>
  <c r="M198" i="6" s="1"/>
  <c r="M199" i="6" s="1"/>
  <c r="M200" i="6" s="1"/>
  <c r="M201" i="6" s="1"/>
  <c r="M1170" i="6"/>
  <c r="M1171" i="6" s="1"/>
  <c r="M1172" i="6" s="1"/>
  <c r="M1173" i="6" s="1"/>
  <c r="M1174" i="6" s="1"/>
  <c r="M1175" i="6" s="1"/>
  <c r="M978" i="6"/>
  <c r="M979" i="6" s="1"/>
  <c r="M980" i="6" s="1"/>
  <c r="M981" i="6" s="1"/>
  <c r="M982" i="6" s="1"/>
  <c r="M983" i="6" s="1"/>
  <c r="M2137" i="6"/>
  <c r="M2138" i="6" s="1"/>
  <c r="M2139" i="6" s="1"/>
  <c r="M2140" i="6" s="1"/>
  <c r="M2141" i="6" s="1"/>
  <c r="M2142" i="6" s="1"/>
  <c r="M231" i="6"/>
  <c r="M232" i="6" s="1"/>
  <c r="M233" i="6" s="1"/>
  <c r="M234" i="6" s="1"/>
  <c r="M235" i="6" s="1"/>
  <c r="M236" i="6" s="1"/>
  <c r="M1966" i="6"/>
  <c r="M1967" i="6" s="1"/>
  <c r="M1968" i="6" s="1"/>
  <c r="M1969" i="6" s="1"/>
  <c r="M1970" i="6" s="1"/>
  <c r="M1971" i="6" s="1"/>
  <c r="M750" i="6"/>
  <c r="M751" i="6" s="1"/>
  <c r="M752" i="6" s="1"/>
  <c r="M753" i="6" s="1"/>
  <c r="M754" i="6" s="1"/>
  <c r="M755" i="6" s="1"/>
  <c r="M2144" i="6"/>
  <c r="M2145" i="6" s="1"/>
  <c r="M2146" i="6" s="1"/>
  <c r="M2147" i="6" s="1"/>
  <c r="M2148" i="6" s="1"/>
  <c r="M2149" i="6" s="1"/>
  <c r="M2059" i="6"/>
  <c r="M2060" i="6" s="1"/>
  <c r="M2061" i="6" s="1"/>
  <c r="M2062" i="6" s="1"/>
  <c r="M2063" i="6" s="1"/>
  <c r="M2064" i="6" s="1"/>
  <c r="M316" i="6"/>
  <c r="M317" i="6" s="1"/>
  <c r="M318" i="6" s="1"/>
  <c r="M319" i="6" s="1"/>
  <c r="M320" i="6" s="1"/>
  <c r="M321" i="6" s="1"/>
  <c r="M672" i="6"/>
  <c r="M673" i="6" s="1"/>
  <c r="M674" i="6" s="1"/>
  <c r="M675" i="6" s="1"/>
  <c r="M676" i="6" s="1"/>
  <c r="M677" i="6" s="1"/>
  <c r="M281" i="6"/>
  <c r="M282" i="6" s="1"/>
  <c r="M283" i="6" s="1"/>
  <c r="M284" i="6" s="1"/>
  <c r="M285" i="6" s="1"/>
  <c r="M286" i="6" s="1"/>
  <c r="M1774" i="6"/>
  <c r="M1775" i="6" s="1"/>
  <c r="M1776" i="6" s="1"/>
  <c r="M1777" i="6" s="1"/>
  <c r="M1778" i="6" s="1"/>
  <c r="M1779" i="6" s="1"/>
  <c r="M423" i="6"/>
  <c r="M424" i="6" s="1"/>
  <c r="M425" i="6" s="1"/>
  <c r="M426" i="6" s="1"/>
  <c r="M427" i="6" s="1"/>
  <c r="M428" i="6" s="1"/>
  <c r="M1596" i="6"/>
  <c r="M1597" i="6" s="1"/>
  <c r="M1598" i="6" s="1"/>
  <c r="M1599" i="6" s="1"/>
  <c r="M1600" i="6" s="1"/>
  <c r="M1601" i="6" s="1"/>
  <c r="M1390" i="6"/>
  <c r="M1391" i="6" s="1"/>
  <c r="M1392" i="6" s="1"/>
  <c r="M1393" i="6" s="1"/>
  <c r="M1394" i="6" s="1"/>
  <c r="M1395" i="6" s="1"/>
  <c r="O1219" i="6"/>
  <c r="O1220" i="6" s="1"/>
  <c r="O1221" i="6" s="1"/>
  <c r="O1222" i="6" s="1"/>
  <c r="O1223" i="6" s="1"/>
  <c r="O1224" i="6" s="1"/>
  <c r="O1225" i="6" s="1"/>
  <c r="O1226" i="6" s="1"/>
  <c r="O1227" i="6" s="1"/>
  <c r="O1228" i="6" s="1"/>
  <c r="O1229" i="6" s="1"/>
  <c r="O1230" i="6" s="1"/>
  <c r="O1231" i="6" s="1"/>
  <c r="O1232" i="6" s="1"/>
  <c r="O1233" i="6" s="1"/>
  <c r="O1234" i="6" s="1"/>
  <c r="O1235" i="6" s="1"/>
  <c r="O1236" i="6" s="1"/>
  <c r="O1237" i="6" s="1"/>
  <c r="O1238" i="6" s="1"/>
  <c r="O1239" i="6" s="1"/>
  <c r="O1240" i="6" s="1"/>
  <c r="O1241" i="6" s="1"/>
  <c r="O1242" i="6" s="1"/>
  <c r="O1243" i="6" s="1"/>
  <c r="O1244" i="6" s="1"/>
  <c r="O1245" i="6" s="1"/>
  <c r="O1246" i="6" s="1"/>
  <c r="O1247" i="6" s="1"/>
  <c r="O1248" i="6" s="1"/>
  <c r="O1249" i="6" s="1"/>
  <c r="O1250" i="6" s="1"/>
  <c r="O1251" i="6" s="1"/>
  <c r="O1252" i="6" s="1"/>
  <c r="O1253" i="6" s="1"/>
  <c r="O1254" i="6" s="1"/>
  <c r="O1255" i="6" s="1"/>
  <c r="O1256" i="6" s="1"/>
  <c r="O1257" i="6" s="1"/>
  <c r="O1258" i="6" s="1"/>
  <c r="O1259" i="6" s="1"/>
  <c r="O1260" i="6" s="1"/>
  <c r="O1261" i="6" s="1"/>
  <c r="O1262" i="6" s="1"/>
  <c r="O1263" i="6" s="1"/>
  <c r="O1264" i="6" s="1"/>
  <c r="O1265" i="6" s="1"/>
  <c r="O1266" i="6" s="1"/>
  <c r="O1267" i="6" s="1"/>
  <c r="O1268" i="6" s="1"/>
  <c r="O1269" i="6" s="1"/>
  <c r="O1270" i="6" s="1"/>
  <c r="O1271" i="6" s="1"/>
  <c r="O1272" i="6" s="1"/>
  <c r="O1273" i="6" s="1"/>
  <c r="O1274" i="6" s="1"/>
  <c r="O1275" i="6" s="1"/>
  <c r="O1276" i="6" s="1"/>
  <c r="O1277" i="6" s="1"/>
  <c r="O1278" i="6" s="1"/>
  <c r="O1279" i="6" s="1"/>
  <c r="O1280" i="6" s="1"/>
  <c r="O1281" i="6" s="1"/>
  <c r="O1603" i="6"/>
  <c r="O1604" i="6" s="1"/>
  <c r="O1605" i="6" s="1"/>
  <c r="O1606" i="6" s="1"/>
  <c r="O1607" i="6" s="1"/>
  <c r="O1608" i="6" s="1"/>
  <c r="O1609" i="6" s="1"/>
  <c r="O1610" i="6" s="1"/>
  <c r="O1611" i="6" s="1"/>
  <c r="O1612" i="6" s="1"/>
  <c r="O1613" i="6" s="1"/>
  <c r="O1614" i="6" s="1"/>
  <c r="O1615" i="6" s="1"/>
  <c r="O1616" i="6" s="1"/>
  <c r="O1617" i="6" s="1"/>
  <c r="O1618" i="6" s="1"/>
  <c r="O1619" i="6" s="1"/>
  <c r="O1620" i="6" s="1"/>
  <c r="O1621" i="6" s="1"/>
  <c r="O1622" i="6" s="1"/>
  <c r="O1623" i="6" s="1"/>
  <c r="O1624" i="6" s="1"/>
  <c r="O1625" i="6" s="1"/>
  <c r="O1626" i="6" s="1"/>
  <c r="O1627" i="6" s="1"/>
  <c r="O1628" i="6" s="1"/>
  <c r="O1629" i="6" s="1"/>
  <c r="O1630" i="6" s="1"/>
  <c r="O1631" i="6" s="1"/>
  <c r="O1632" i="6" s="1"/>
  <c r="O1633" i="6" s="1"/>
  <c r="O1634" i="6" s="1"/>
  <c r="O1635" i="6" s="1"/>
  <c r="O1636" i="6" s="1"/>
  <c r="O1637" i="6" s="1"/>
  <c r="O1638" i="6" s="1"/>
  <c r="O1639" i="6" s="1"/>
  <c r="O1640" i="6" s="1"/>
  <c r="O1641" i="6" s="1"/>
  <c r="O1642" i="6" s="1"/>
  <c r="O1643" i="6" s="1"/>
  <c r="O1644" i="6" s="1"/>
  <c r="O1645" i="6" s="1"/>
  <c r="O1646" i="6" s="1"/>
  <c r="O1647" i="6" s="1"/>
  <c r="O1648" i="6" s="1"/>
  <c r="O1649" i="6" s="1"/>
  <c r="O1650" i="6" s="1"/>
  <c r="O1651" i="6" s="1"/>
  <c r="O1652" i="6" s="1"/>
  <c r="O1653" i="6" s="1"/>
  <c r="O1654" i="6" s="1"/>
  <c r="O1655" i="6" s="1"/>
  <c r="O1656" i="6" s="1"/>
  <c r="O1657" i="6" s="1"/>
  <c r="O1658" i="6" s="1"/>
  <c r="O1659" i="6" s="1"/>
  <c r="O1660" i="6" s="1"/>
  <c r="O1661" i="6" s="1"/>
  <c r="O1662" i="6" s="1"/>
  <c r="O1663" i="6" s="1"/>
  <c r="O1664" i="6" s="1"/>
  <c r="O1665" i="6" s="1"/>
  <c r="M459" i="6"/>
  <c r="M460" i="6" s="1"/>
  <c r="M461" i="6" s="1"/>
  <c r="M462" i="6" s="1"/>
  <c r="M463" i="6" s="1"/>
  <c r="M464" i="6" s="1"/>
  <c r="M608" i="6"/>
  <c r="M609" i="6" s="1"/>
  <c r="M610" i="6" s="1"/>
  <c r="M611" i="6" s="1"/>
  <c r="M612" i="6" s="1"/>
  <c r="M613" i="6" s="1"/>
  <c r="O131" i="6"/>
  <c r="O132" i="6" s="1"/>
  <c r="O133" i="6" s="1"/>
  <c r="O134" i="6" s="1"/>
  <c r="O135" i="6" s="1"/>
  <c r="O136" i="6" s="1"/>
  <c r="O137" i="6" s="1"/>
  <c r="O138" i="6" s="1"/>
  <c r="O139" i="6" s="1"/>
  <c r="O140" i="6" s="1"/>
  <c r="O141" i="6" s="1"/>
  <c r="O142" i="6" s="1"/>
  <c r="O143" i="6" s="1"/>
  <c r="O144" i="6" s="1"/>
  <c r="O145" i="6" s="1"/>
  <c r="O146" i="6" s="1"/>
  <c r="O147" i="6" s="1"/>
  <c r="O148" i="6" s="1"/>
  <c r="O149" i="6" s="1"/>
  <c r="O150" i="6" s="1"/>
  <c r="O151" i="6" s="1"/>
  <c r="O152" i="6" s="1"/>
  <c r="O153" i="6" s="1"/>
  <c r="O154" i="6" s="1"/>
  <c r="O155" i="6" s="1"/>
  <c r="O156" i="6" s="1"/>
  <c r="O157" i="6" s="1"/>
  <c r="O158" i="6" s="1"/>
  <c r="O159" i="6" s="1"/>
  <c r="O160" i="6" s="1"/>
  <c r="O161" i="6" s="1"/>
  <c r="O162" i="6" s="1"/>
  <c r="O163" i="6" s="1"/>
  <c r="O164" i="6" s="1"/>
  <c r="O165" i="6" s="1"/>
  <c r="O166" i="6" s="1"/>
  <c r="O167" i="6" s="1"/>
  <c r="O168" i="6" s="1"/>
  <c r="O169" i="6" s="1"/>
  <c r="O170" i="6" s="1"/>
  <c r="O171" i="6" s="1"/>
  <c r="O172" i="6" s="1"/>
  <c r="O173" i="6" s="1"/>
  <c r="O174" i="6" s="1"/>
  <c r="O175" i="6" s="1"/>
  <c r="O176" i="6" s="1"/>
  <c r="O177" i="6" s="1"/>
  <c r="O178" i="6" s="1"/>
  <c r="O179" i="6" s="1"/>
  <c r="O180" i="6" s="1"/>
  <c r="O181" i="6" s="1"/>
  <c r="O182" i="6" s="1"/>
  <c r="O183" i="6" s="1"/>
  <c r="O184" i="6" s="1"/>
  <c r="O185" i="6" s="1"/>
  <c r="O186" i="6" s="1"/>
  <c r="O187" i="6" s="1"/>
  <c r="O188" i="6" s="1"/>
  <c r="O189" i="6" s="1"/>
  <c r="O190" i="6" s="1"/>
  <c r="O191" i="6" s="1"/>
  <c r="O192" i="6" s="1"/>
  <c r="O193" i="6" s="1"/>
  <c r="M1639" i="6"/>
  <c r="M1640" i="6" s="1"/>
  <c r="M1641" i="6" s="1"/>
  <c r="M1642" i="6" s="1"/>
  <c r="M1643" i="6" s="1"/>
  <c r="M1644" i="6" s="1"/>
  <c r="O1027" i="6"/>
  <c r="O1028" i="6" s="1"/>
  <c r="O1029" i="6" s="1"/>
  <c r="O1030" i="6" s="1"/>
  <c r="O1031" i="6" s="1"/>
  <c r="O1032" i="6" s="1"/>
  <c r="O1033" i="6" s="1"/>
  <c r="O1034" i="6" s="1"/>
  <c r="O1035" i="6" s="1"/>
  <c r="O1036" i="6" s="1"/>
  <c r="O1037" i="6" s="1"/>
  <c r="O1038" i="6" s="1"/>
  <c r="O1039" i="6" s="1"/>
  <c r="O1040" i="6" s="1"/>
  <c r="O1041" i="6" s="1"/>
  <c r="O1042" i="6" s="1"/>
  <c r="O1043" i="6" s="1"/>
  <c r="O1044" i="6" s="1"/>
  <c r="O1045" i="6" s="1"/>
  <c r="O1046" i="6" s="1"/>
  <c r="O1047" i="6" s="1"/>
  <c r="O1048" i="6" s="1"/>
  <c r="O1049" i="6" s="1"/>
  <c r="O1050" i="6" s="1"/>
  <c r="O1051" i="6" s="1"/>
  <c r="O1052" i="6" s="1"/>
  <c r="O1053" i="6" s="1"/>
  <c r="O1054" i="6" s="1"/>
  <c r="O1055" i="6" s="1"/>
  <c r="O1056" i="6" s="1"/>
  <c r="O1057" i="6" s="1"/>
  <c r="O1058" i="6" s="1"/>
  <c r="O1059" i="6" s="1"/>
  <c r="O1060" i="6" s="1"/>
  <c r="O1061" i="6" s="1"/>
  <c r="O1062" i="6" s="1"/>
  <c r="O1063" i="6" s="1"/>
  <c r="O1064" i="6" s="1"/>
  <c r="O1065" i="6" s="1"/>
  <c r="O1066" i="6" s="1"/>
  <c r="O1067" i="6" s="1"/>
  <c r="O1068" i="6" s="1"/>
  <c r="O1069" i="6" s="1"/>
  <c r="O1070" i="6" s="1"/>
  <c r="O1071" i="6" s="1"/>
  <c r="O1072" i="6" s="1"/>
  <c r="O1073" i="6" s="1"/>
  <c r="O1074" i="6" s="1"/>
  <c r="O1075" i="6" s="1"/>
  <c r="O1076" i="6" s="1"/>
  <c r="O1077" i="6" s="1"/>
  <c r="O1078" i="6" s="1"/>
  <c r="O1079" i="6" s="1"/>
  <c r="O1080" i="6" s="1"/>
  <c r="O1081" i="6" s="1"/>
  <c r="O1082" i="6" s="1"/>
  <c r="O1083" i="6" s="1"/>
  <c r="O1084" i="6" s="1"/>
  <c r="O1085" i="6" s="1"/>
  <c r="O1086" i="6" s="1"/>
  <c r="O1087" i="6" s="1"/>
  <c r="O1088" i="6" s="1"/>
  <c r="O1089" i="6" s="1"/>
  <c r="M1618" i="6"/>
  <c r="M1619" i="6" s="1"/>
  <c r="M1620" i="6" s="1"/>
  <c r="M1621" i="6" s="1"/>
  <c r="M1622" i="6" s="1"/>
  <c r="M1623" i="6" s="1"/>
  <c r="M1013" i="6"/>
  <c r="M1014" i="6" s="1"/>
  <c r="M1015" i="6" s="1"/>
  <c r="M1016" i="6" s="1"/>
  <c r="M1017" i="6" s="1"/>
  <c r="M1018" i="6" s="1"/>
  <c r="M871" i="6"/>
  <c r="M872" i="6" s="1"/>
  <c r="M873" i="6" s="1"/>
  <c r="M874" i="6" s="1"/>
  <c r="M875" i="6" s="1"/>
  <c r="M876" i="6" s="1"/>
  <c r="M1298" i="6"/>
  <c r="M1299" i="6" s="1"/>
  <c r="M1300" i="6" s="1"/>
  <c r="M1301" i="6" s="1"/>
  <c r="M1302" i="6" s="1"/>
  <c r="M1303" i="6" s="1"/>
  <c r="M1959" i="6"/>
  <c r="M1960" i="6" s="1"/>
  <c r="M1961" i="6" s="1"/>
  <c r="M1962" i="6" s="1"/>
  <c r="M1963" i="6" s="1"/>
  <c r="M1964" i="6" s="1"/>
  <c r="O259" i="6"/>
  <c r="O260" i="6" s="1"/>
  <c r="O261" i="6" s="1"/>
  <c r="O262" i="6" s="1"/>
  <c r="O263" i="6" s="1"/>
  <c r="O264" i="6" s="1"/>
  <c r="O265" i="6" s="1"/>
  <c r="O266" i="6" s="1"/>
  <c r="O267" i="6" s="1"/>
  <c r="O268" i="6" s="1"/>
  <c r="O269" i="6" s="1"/>
  <c r="O270" i="6" s="1"/>
  <c r="O271" i="6" s="1"/>
  <c r="O272" i="6" s="1"/>
  <c r="O273" i="6" s="1"/>
  <c r="O274" i="6" s="1"/>
  <c r="O275" i="6" s="1"/>
  <c r="O276" i="6" s="1"/>
  <c r="O277" i="6" s="1"/>
  <c r="O278" i="6" s="1"/>
  <c r="O279" i="6" s="1"/>
  <c r="O280" i="6" s="1"/>
  <c r="O281" i="6" s="1"/>
  <c r="O282" i="6" s="1"/>
  <c r="O283" i="6" s="1"/>
  <c r="O284" i="6" s="1"/>
  <c r="O285" i="6" s="1"/>
  <c r="O286" i="6" s="1"/>
  <c r="O287" i="6" s="1"/>
  <c r="O288" i="6" s="1"/>
  <c r="O289" i="6" s="1"/>
  <c r="O290" i="6" s="1"/>
  <c r="O291" i="6" s="1"/>
  <c r="O292" i="6" s="1"/>
  <c r="O293" i="6" s="1"/>
  <c r="O294" i="6" s="1"/>
  <c r="O295" i="6" s="1"/>
  <c r="O296" i="6" s="1"/>
  <c r="O297" i="6" s="1"/>
  <c r="O298" i="6" s="1"/>
  <c r="O299" i="6" s="1"/>
  <c r="O300" i="6" s="1"/>
  <c r="O301" i="6" s="1"/>
  <c r="O302" i="6" s="1"/>
  <c r="O303" i="6" s="1"/>
  <c r="O304" i="6" s="1"/>
  <c r="O305" i="6" s="1"/>
  <c r="O306" i="6" s="1"/>
  <c r="O307" i="6" s="1"/>
  <c r="O308" i="6" s="1"/>
  <c r="O309" i="6" s="1"/>
  <c r="O310" i="6" s="1"/>
  <c r="O311" i="6" s="1"/>
  <c r="O312" i="6" s="1"/>
  <c r="O313" i="6" s="1"/>
  <c r="O314" i="6" s="1"/>
  <c r="O315" i="6" s="1"/>
  <c r="O316" i="6" s="1"/>
  <c r="O317" i="6" s="1"/>
  <c r="O318" i="6" s="1"/>
  <c r="O319" i="6" s="1"/>
  <c r="O320" i="6" s="1"/>
  <c r="O321" i="6" s="1"/>
  <c r="O771" i="6"/>
  <c r="O772" i="6" s="1"/>
  <c r="O773" i="6" s="1"/>
  <c r="O774" i="6" s="1"/>
  <c r="O775" i="6" s="1"/>
  <c r="O776" i="6" s="1"/>
  <c r="O777" i="6" s="1"/>
  <c r="O778" i="6" s="1"/>
  <c r="O779" i="6" s="1"/>
  <c r="O780" i="6" s="1"/>
  <c r="O781" i="6" s="1"/>
  <c r="O782" i="6" s="1"/>
  <c r="O783" i="6" s="1"/>
  <c r="O784" i="6" s="1"/>
  <c r="O785" i="6" s="1"/>
  <c r="O786" i="6" s="1"/>
  <c r="O787" i="6" s="1"/>
  <c r="O788" i="6" s="1"/>
  <c r="O789" i="6" s="1"/>
  <c r="O790" i="6" s="1"/>
  <c r="O791" i="6" s="1"/>
  <c r="O792" i="6" s="1"/>
  <c r="O793" i="6" s="1"/>
  <c r="O794" i="6" s="1"/>
  <c r="O795" i="6" s="1"/>
  <c r="O796" i="6" s="1"/>
  <c r="O797" i="6" s="1"/>
  <c r="O798" i="6" s="1"/>
  <c r="O799" i="6" s="1"/>
  <c r="O800" i="6" s="1"/>
  <c r="O801" i="6" s="1"/>
  <c r="O802" i="6" s="1"/>
  <c r="O803" i="6" s="1"/>
  <c r="O804" i="6" s="1"/>
  <c r="O805" i="6" s="1"/>
  <c r="O806" i="6" s="1"/>
  <c r="O807" i="6" s="1"/>
  <c r="O808" i="6" s="1"/>
  <c r="O809" i="6" s="1"/>
  <c r="O810" i="6" s="1"/>
  <c r="O811" i="6" s="1"/>
  <c r="O812" i="6" s="1"/>
  <c r="O813" i="6" s="1"/>
  <c r="O814" i="6" s="1"/>
  <c r="O815" i="6" s="1"/>
  <c r="O816" i="6" s="1"/>
  <c r="O817" i="6" s="1"/>
  <c r="O818" i="6" s="1"/>
  <c r="O819" i="6" s="1"/>
  <c r="O820" i="6" s="1"/>
  <c r="O821" i="6" s="1"/>
  <c r="O822" i="6" s="1"/>
  <c r="O823" i="6" s="1"/>
  <c r="O824" i="6" s="1"/>
  <c r="O825" i="6" s="1"/>
  <c r="O826" i="6" s="1"/>
  <c r="O827" i="6" s="1"/>
  <c r="O828" i="6" s="1"/>
  <c r="O829" i="6" s="1"/>
  <c r="O830" i="6" s="1"/>
  <c r="O831" i="6" s="1"/>
  <c r="O832" i="6" s="1"/>
  <c r="O833" i="6" s="1"/>
  <c r="M1397" i="6"/>
  <c r="M1398" i="6" s="1"/>
  <c r="M1399" i="6" s="1"/>
  <c r="M1400" i="6" s="1"/>
  <c r="M1401" i="6" s="1"/>
  <c r="M1402" i="6" s="1"/>
  <c r="M1042" i="6"/>
  <c r="M1043" i="6" s="1"/>
  <c r="M1044" i="6" s="1"/>
  <c r="M1045" i="6" s="1"/>
  <c r="M1046" i="6" s="1"/>
  <c r="M1047" i="6" s="1"/>
  <c r="M1490" i="6"/>
  <c r="M1491" i="6" s="1"/>
  <c r="M1492" i="6" s="1"/>
  <c r="M1493" i="6" s="1"/>
  <c r="M1494" i="6" s="1"/>
  <c r="M1495" i="6" s="1"/>
  <c r="M1426" i="6"/>
  <c r="M1427" i="6" s="1"/>
  <c r="M1428" i="6" s="1"/>
  <c r="M1429" i="6" s="1"/>
  <c r="M1430" i="6" s="1"/>
  <c r="M1431" i="6" s="1"/>
  <c r="M1888" i="6"/>
  <c r="M1889" i="6" s="1"/>
  <c r="M1890" i="6" s="1"/>
  <c r="M1891" i="6" s="1"/>
  <c r="M1892" i="6" s="1"/>
  <c r="M1893" i="6" s="1"/>
  <c r="M1604" i="6"/>
  <c r="M1605" i="6" s="1"/>
  <c r="M1606" i="6" s="1"/>
  <c r="M1607" i="6" s="1"/>
  <c r="M1608" i="6" s="1"/>
  <c r="M1609" i="6" s="1"/>
  <c r="M181" i="6"/>
  <c r="M182" i="6" s="1"/>
  <c r="M183" i="6" s="1"/>
  <c r="M184" i="6" s="1"/>
  <c r="M185" i="6" s="1"/>
  <c r="M186" i="6" s="1"/>
  <c r="M2158" i="6"/>
  <c r="M2159" i="6" s="1"/>
  <c r="M2160" i="6" s="1"/>
  <c r="M2161" i="6" s="1"/>
  <c r="M2162" i="6" s="1"/>
  <c r="M2163" i="6" s="1"/>
  <c r="M885" i="6"/>
  <c r="M886" i="6" s="1"/>
  <c r="M887" i="6" s="1"/>
  <c r="M888" i="6" s="1"/>
  <c r="M889" i="6" s="1"/>
  <c r="M890" i="6" s="1"/>
  <c r="M1333" i="6"/>
  <c r="M1334" i="6" s="1"/>
  <c r="M1335" i="6" s="1"/>
  <c r="M1336" i="6" s="1"/>
  <c r="M1337" i="6" s="1"/>
  <c r="M1338" i="6" s="1"/>
  <c r="M1867" i="6"/>
  <c r="M1868" i="6" s="1"/>
  <c r="M1869" i="6" s="1"/>
  <c r="M1870" i="6" s="1"/>
  <c r="M1871" i="6" s="1"/>
  <c r="M1872" i="6" s="1"/>
  <c r="M444" i="6"/>
  <c r="M445" i="6" s="1"/>
  <c r="M446" i="6" s="1"/>
  <c r="M447" i="6" s="1"/>
  <c r="M448" i="6" s="1"/>
  <c r="M449" i="6" s="1"/>
  <c r="M622" i="6"/>
  <c r="M623" i="6" s="1"/>
  <c r="M624" i="6" s="1"/>
  <c r="M625" i="6" s="1"/>
  <c r="M626" i="6" s="1"/>
  <c r="M627" i="6" s="1"/>
  <c r="M302" i="6"/>
  <c r="M303" i="6" s="1"/>
  <c r="M304" i="6" s="1"/>
  <c r="M305" i="6" s="1"/>
  <c r="M306" i="6" s="1"/>
  <c r="M307" i="6" s="1"/>
  <c r="M1831" i="6"/>
  <c r="M1832" i="6" s="1"/>
  <c r="M1833" i="6" s="1"/>
  <c r="M1834" i="6" s="1"/>
  <c r="M1835" i="6" s="1"/>
  <c r="M1836" i="6" s="1"/>
  <c r="M1205" i="6"/>
  <c r="M1206" i="6" s="1"/>
  <c r="M1207" i="6" s="1"/>
  <c r="M1208" i="6" s="1"/>
  <c r="M1209" i="6" s="1"/>
  <c r="M1210" i="6" s="1"/>
  <c r="M1675" i="6"/>
  <c r="M1676" i="6" s="1"/>
  <c r="M1677" i="6" s="1"/>
  <c r="M1678" i="6" s="1"/>
  <c r="M1679" i="6" s="1"/>
  <c r="M1680" i="6" s="1"/>
  <c r="M1995" i="6"/>
  <c r="M1996" i="6" s="1"/>
  <c r="M1997" i="6" s="1"/>
  <c r="M1998" i="6" s="1"/>
  <c r="M1999" i="6" s="1"/>
  <c r="M2000" i="6" s="1"/>
  <c r="O899" i="6"/>
  <c r="O900" i="6" s="1"/>
  <c r="O901" i="6" s="1"/>
  <c r="O902" i="6" s="1"/>
  <c r="O903" i="6" s="1"/>
  <c r="O904" i="6" s="1"/>
  <c r="O905" i="6" s="1"/>
  <c r="O906" i="6" s="1"/>
  <c r="O907" i="6" s="1"/>
  <c r="O908" i="6" s="1"/>
  <c r="O909" i="6" s="1"/>
  <c r="O910" i="6" s="1"/>
  <c r="O911" i="6" s="1"/>
  <c r="O912" i="6" s="1"/>
  <c r="O913" i="6" s="1"/>
  <c r="O914" i="6" s="1"/>
  <c r="O915" i="6" s="1"/>
  <c r="O916" i="6" s="1"/>
  <c r="O917" i="6" s="1"/>
  <c r="O918" i="6" s="1"/>
  <c r="O919" i="6" s="1"/>
  <c r="O920" i="6" s="1"/>
  <c r="O921" i="6" s="1"/>
  <c r="O922" i="6" s="1"/>
  <c r="O923" i="6" s="1"/>
  <c r="O924" i="6" s="1"/>
  <c r="O925" i="6" s="1"/>
  <c r="O926" i="6" s="1"/>
  <c r="O927" i="6" s="1"/>
  <c r="O928" i="6" s="1"/>
  <c r="O929" i="6" s="1"/>
  <c r="O930" i="6" s="1"/>
  <c r="O931" i="6" s="1"/>
  <c r="O932" i="6" s="1"/>
  <c r="O933" i="6" s="1"/>
  <c r="O934" i="6" s="1"/>
  <c r="O935" i="6" s="1"/>
  <c r="O936" i="6" s="1"/>
  <c r="O937" i="6" s="1"/>
  <c r="O938" i="6" s="1"/>
  <c r="O939" i="6" s="1"/>
  <c r="O940" i="6" s="1"/>
  <c r="O941" i="6" s="1"/>
  <c r="O942" i="6" s="1"/>
  <c r="O943" i="6" s="1"/>
  <c r="O944" i="6" s="1"/>
  <c r="O945" i="6" s="1"/>
  <c r="O946" i="6" s="1"/>
  <c r="O947" i="6" s="1"/>
  <c r="O948" i="6" s="1"/>
  <c r="O949" i="6" s="1"/>
  <c r="O950" i="6" s="1"/>
  <c r="O951" i="6" s="1"/>
  <c r="O952" i="6" s="1"/>
  <c r="O953" i="6" s="1"/>
  <c r="O954" i="6" s="1"/>
  <c r="O955" i="6" s="1"/>
  <c r="O956" i="6" s="1"/>
  <c r="O957" i="6" s="1"/>
  <c r="O958" i="6" s="1"/>
  <c r="O959" i="6" s="1"/>
  <c r="O960" i="6" s="1"/>
  <c r="O961" i="6" s="1"/>
  <c r="O67" i="6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O84" i="6" s="1"/>
  <c r="O85" i="6" s="1"/>
  <c r="O86" i="6" s="1"/>
  <c r="O87" i="6" s="1"/>
  <c r="O88" i="6" s="1"/>
  <c r="O89" i="6" s="1"/>
  <c r="O90" i="6" s="1"/>
  <c r="O91" i="6" s="1"/>
  <c r="O92" i="6" s="1"/>
  <c r="O93" i="6" s="1"/>
  <c r="O94" i="6" s="1"/>
  <c r="O95" i="6" s="1"/>
  <c r="O96" i="6" s="1"/>
  <c r="O97" i="6" s="1"/>
  <c r="O98" i="6" s="1"/>
  <c r="O99" i="6" s="1"/>
  <c r="O100" i="6" s="1"/>
  <c r="O101" i="6" s="1"/>
  <c r="O102" i="6" s="1"/>
  <c r="O103" i="6" s="1"/>
  <c r="O104" i="6" s="1"/>
  <c r="O105" i="6" s="1"/>
  <c r="O106" i="6" s="1"/>
  <c r="O107" i="6" s="1"/>
  <c r="O108" i="6" s="1"/>
  <c r="O109" i="6" s="1"/>
  <c r="O110" i="6" s="1"/>
  <c r="O111" i="6" s="1"/>
  <c r="O112" i="6" s="1"/>
  <c r="O113" i="6" s="1"/>
  <c r="O114" i="6" s="1"/>
  <c r="O115" i="6" s="1"/>
  <c r="O116" i="6" s="1"/>
  <c r="O117" i="6" s="1"/>
  <c r="O118" i="6" s="1"/>
  <c r="O119" i="6" s="1"/>
  <c r="O120" i="6" s="1"/>
  <c r="O121" i="6" s="1"/>
  <c r="O122" i="6" s="1"/>
  <c r="O123" i="6" s="1"/>
  <c r="O124" i="6" s="1"/>
  <c r="O125" i="6" s="1"/>
  <c r="O126" i="6" s="1"/>
  <c r="O127" i="6" s="1"/>
  <c r="O128" i="6" s="1"/>
  <c r="O129" i="6" s="1"/>
  <c r="M1810" i="6"/>
  <c r="M1811" i="6" s="1"/>
  <c r="M1812" i="6" s="1"/>
  <c r="M1813" i="6" s="1"/>
  <c r="M1814" i="6" s="1"/>
  <c r="M1815" i="6" s="1"/>
  <c r="M1177" i="6"/>
  <c r="M1178" i="6" s="1"/>
  <c r="M1179" i="6" s="1"/>
  <c r="M1180" i="6" s="1"/>
  <c r="M1181" i="6" s="1"/>
  <c r="M1182" i="6" s="1"/>
  <c r="M1305" i="6"/>
  <c r="M1306" i="6" s="1"/>
  <c r="M1307" i="6" s="1"/>
  <c r="M1308" i="6" s="1"/>
  <c r="M1309" i="6" s="1"/>
  <c r="M1310" i="6" s="1"/>
  <c r="M402" i="6"/>
  <c r="M403" i="6" s="1"/>
  <c r="M404" i="6" s="1"/>
  <c r="M405" i="6" s="1"/>
  <c r="M406" i="6" s="1"/>
  <c r="M407" i="6" s="1"/>
  <c r="M594" i="6"/>
  <c r="M595" i="6" s="1"/>
  <c r="M596" i="6" s="1"/>
  <c r="M597" i="6" s="1"/>
  <c r="M598" i="6" s="1"/>
  <c r="M599" i="6" s="1"/>
  <c r="M1269" i="6"/>
  <c r="M1270" i="6" s="1"/>
  <c r="M1271" i="6" s="1"/>
  <c r="M1272" i="6" s="1"/>
  <c r="M1273" i="6" s="1"/>
  <c r="M1274" i="6" s="1"/>
  <c r="M964" i="6"/>
  <c r="M965" i="6" s="1"/>
  <c r="M966" i="6" s="1"/>
  <c r="M967" i="6" s="1"/>
  <c r="M968" i="6" s="1"/>
  <c r="M969" i="6" s="1"/>
  <c r="M757" i="6"/>
  <c r="M758" i="6" s="1"/>
  <c r="M759" i="6" s="1"/>
  <c r="M760" i="6" s="1"/>
  <c r="M761" i="6" s="1"/>
  <c r="M762" i="6" s="1"/>
  <c r="M146" i="6"/>
  <c r="M147" i="6" s="1"/>
  <c r="M148" i="6" s="1"/>
  <c r="M149" i="6" s="1"/>
  <c r="M150" i="6" s="1"/>
  <c r="M151" i="6" s="1"/>
  <c r="M1376" i="6"/>
  <c r="M1377" i="6" s="1"/>
  <c r="M1378" i="6" s="1"/>
  <c r="M1379" i="6" s="1"/>
  <c r="M1380" i="6" s="1"/>
  <c r="M1381" i="6" s="1"/>
  <c r="M1127" i="6"/>
  <c r="M1128" i="6" s="1"/>
  <c r="M1129" i="6" s="1"/>
  <c r="M1130" i="6" s="1"/>
  <c r="M1131" i="6" s="1"/>
  <c r="M1132" i="6" s="1"/>
  <c r="M814" i="6"/>
  <c r="M815" i="6" s="1"/>
  <c r="M816" i="6" s="1"/>
  <c r="M817" i="6" s="1"/>
  <c r="M818" i="6" s="1"/>
  <c r="M819" i="6" s="1"/>
  <c r="M1284" i="6"/>
  <c r="M1285" i="6" s="1"/>
  <c r="M1286" i="6" s="1"/>
  <c r="M1287" i="6" s="1"/>
  <c r="M1288" i="6" s="1"/>
  <c r="M1289" i="6" s="1"/>
  <c r="O195" i="6"/>
  <c r="O196" i="6" s="1"/>
  <c r="O197" i="6" s="1"/>
  <c r="O198" i="6" s="1"/>
  <c r="O199" i="6" s="1"/>
  <c r="O200" i="6" s="1"/>
  <c r="O201" i="6" s="1"/>
  <c r="O202" i="6" s="1"/>
  <c r="O203" i="6" s="1"/>
  <c r="O204" i="6" s="1"/>
  <c r="O205" i="6" s="1"/>
  <c r="O206" i="6" s="1"/>
  <c r="O207" i="6" s="1"/>
  <c r="O208" i="6" s="1"/>
  <c r="O209" i="6" s="1"/>
  <c r="O210" i="6" s="1"/>
  <c r="O211" i="6" s="1"/>
  <c r="O212" i="6" s="1"/>
  <c r="O213" i="6" s="1"/>
  <c r="O214" i="6" s="1"/>
  <c r="O215" i="6" s="1"/>
  <c r="O216" i="6" s="1"/>
  <c r="O217" i="6" s="1"/>
  <c r="O218" i="6" s="1"/>
  <c r="O219" i="6" s="1"/>
  <c r="O220" i="6" s="1"/>
  <c r="O221" i="6" s="1"/>
  <c r="O222" i="6" s="1"/>
  <c r="O223" i="6" s="1"/>
  <c r="O224" i="6" s="1"/>
  <c r="O225" i="6" s="1"/>
  <c r="O226" i="6" s="1"/>
  <c r="O227" i="6" s="1"/>
  <c r="O228" i="6" s="1"/>
  <c r="O229" i="6" s="1"/>
  <c r="O230" i="6" s="1"/>
  <c r="O231" i="6" s="1"/>
  <c r="O232" i="6" s="1"/>
  <c r="O233" i="6" s="1"/>
  <c r="O234" i="6" s="1"/>
  <c r="O235" i="6" s="1"/>
  <c r="O236" i="6" s="1"/>
  <c r="O237" i="6" s="1"/>
  <c r="O238" i="6" s="1"/>
  <c r="O239" i="6" s="1"/>
  <c r="O240" i="6" s="1"/>
  <c r="O241" i="6" s="1"/>
  <c r="O242" i="6" s="1"/>
  <c r="O243" i="6" s="1"/>
  <c r="O244" i="6" s="1"/>
  <c r="O245" i="6" s="1"/>
  <c r="O246" i="6" s="1"/>
  <c r="O247" i="6" s="1"/>
  <c r="O248" i="6" s="1"/>
  <c r="O249" i="6" s="1"/>
  <c r="O250" i="6" s="1"/>
  <c r="O251" i="6" s="1"/>
  <c r="O252" i="6" s="1"/>
  <c r="O253" i="6" s="1"/>
  <c r="O254" i="6" s="1"/>
  <c r="O255" i="6" s="1"/>
  <c r="O256" i="6" s="1"/>
  <c r="O257" i="6" s="1"/>
  <c r="M338" i="6"/>
  <c r="M339" i="6" s="1"/>
  <c r="M340" i="6" s="1"/>
  <c r="M341" i="6" s="1"/>
  <c r="M342" i="6" s="1"/>
  <c r="M343" i="6" s="1"/>
  <c r="M480" i="6"/>
  <c r="M481" i="6" s="1"/>
  <c r="M482" i="6" s="1"/>
  <c r="M483" i="6" s="1"/>
  <c r="M484" i="6" s="1"/>
  <c r="M485" i="6" s="1"/>
  <c r="M1447" i="6"/>
  <c r="M1448" i="6" s="1"/>
  <c r="M1449" i="6" s="1"/>
  <c r="M1450" i="6" s="1"/>
  <c r="M1451" i="6" s="1"/>
  <c r="M1452" i="6" s="1"/>
  <c r="M2066" i="6"/>
  <c r="M2067" i="6" s="1"/>
  <c r="M2068" i="6" s="1"/>
  <c r="M2069" i="6" s="1"/>
  <c r="M2070" i="6" s="1"/>
  <c r="M2071" i="6" s="1"/>
  <c r="M1860" i="6"/>
  <c r="M1861" i="6" s="1"/>
  <c r="M1862" i="6" s="1"/>
  <c r="M1863" i="6" s="1"/>
  <c r="M1864" i="6" s="1"/>
  <c r="M1865" i="6" s="1"/>
  <c r="M1902" i="6"/>
  <c r="M1903" i="6" s="1"/>
  <c r="M1904" i="6" s="1"/>
  <c r="M1905" i="6" s="1"/>
  <c r="M1906" i="6" s="1"/>
  <c r="M1907" i="6" s="1"/>
  <c r="M587" i="6"/>
  <c r="M588" i="6" s="1"/>
  <c r="M589" i="6" s="1"/>
  <c r="M590" i="6" s="1"/>
  <c r="M591" i="6" s="1"/>
  <c r="M592" i="6" s="1"/>
  <c r="M651" i="6"/>
  <c r="M652" i="6" s="1"/>
  <c r="M653" i="6" s="1"/>
  <c r="M654" i="6" s="1"/>
  <c r="M655" i="6" s="1"/>
  <c r="M656" i="6" s="1"/>
  <c r="M850" i="6"/>
  <c r="M851" i="6" s="1"/>
  <c r="M852" i="6" s="1"/>
  <c r="M853" i="6" s="1"/>
  <c r="M854" i="6" s="1"/>
  <c r="M855" i="6" s="1"/>
  <c r="M921" i="6"/>
  <c r="M922" i="6" s="1"/>
  <c r="M923" i="6" s="1"/>
  <c r="M924" i="6" s="1"/>
  <c r="M925" i="6" s="1"/>
  <c r="M926" i="6" s="1"/>
  <c r="M1035" i="6"/>
  <c r="M1036" i="6" s="1"/>
  <c r="M1037" i="6" s="1"/>
  <c r="M1038" i="6" s="1"/>
  <c r="M1039" i="6" s="1"/>
  <c r="M1040" i="6" s="1"/>
  <c r="M1148" i="6"/>
  <c r="M1149" i="6" s="1"/>
  <c r="M1150" i="6" s="1"/>
  <c r="M1151" i="6" s="1"/>
  <c r="M1152" i="6" s="1"/>
  <c r="M1153" i="6" s="1"/>
  <c r="M1732" i="6"/>
  <c r="M1733" i="6" s="1"/>
  <c r="M1734" i="6" s="1"/>
  <c r="M1735" i="6" s="1"/>
  <c r="M1736" i="6" s="1"/>
  <c r="M1737" i="6" s="1"/>
  <c r="M2094" i="6"/>
  <c r="M2095" i="6" s="1"/>
  <c r="M2096" i="6" s="1"/>
  <c r="M2097" i="6" s="1"/>
  <c r="M2098" i="6" s="1"/>
  <c r="M2099" i="6" s="1"/>
  <c r="M558" i="6"/>
  <c r="M559" i="6" s="1"/>
  <c r="M560" i="6" s="1"/>
  <c r="M561" i="6" s="1"/>
  <c r="M562" i="6" s="1"/>
  <c r="M563" i="6" s="1"/>
  <c r="M68" i="6"/>
  <c r="M69" i="6" s="1"/>
  <c r="M70" i="6" s="1"/>
  <c r="M71" i="6" s="1"/>
  <c r="M72" i="6" s="1"/>
  <c r="M73" i="6" s="1"/>
  <c r="M1262" i="6"/>
  <c r="M1263" i="6" s="1"/>
  <c r="M1264" i="6" s="1"/>
  <c r="M1265" i="6" s="1"/>
  <c r="M1266" i="6" s="1"/>
  <c r="M1267" i="6" s="1"/>
  <c r="M1931" i="6"/>
  <c r="M1932" i="6" s="1"/>
  <c r="M1933" i="6" s="1"/>
  <c r="M1934" i="6" s="1"/>
  <c r="M1935" i="6" s="1"/>
  <c r="M1936" i="6" s="1"/>
  <c r="M217" i="6"/>
  <c r="M218" i="6" s="1"/>
  <c r="M219" i="6" s="1"/>
  <c r="M220" i="6" s="1"/>
  <c r="M221" i="6" s="1"/>
  <c r="M222" i="6" s="1"/>
  <c r="M388" i="6"/>
  <c r="M389" i="6" s="1"/>
  <c r="M390" i="6" s="1"/>
  <c r="M391" i="6" s="1"/>
  <c r="M392" i="6" s="1"/>
  <c r="M393" i="6" s="1"/>
  <c r="M373" i="6"/>
  <c r="M374" i="6" s="1"/>
  <c r="M375" i="6" s="1"/>
  <c r="M376" i="6" s="1"/>
  <c r="M377" i="6" s="1"/>
  <c r="M378" i="6" s="1"/>
  <c r="M971" i="6"/>
  <c r="M972" i="6" s="1"/>
  <c r="M973" i="6" s="1"/>
  <c r="M974" i="6" s="1"/>
  <c r="M975" i="6" s="1"/>
  <c r="M976" i="6" s="1"/>
  <c r="M1326" i="6"/>
  <c r="M1327" i="6" s="1"/>
  <c r="M1328" i="6" s="1"/>
  <c r="M1329" i="6" s="1"/>
  <c r="M1330" i="6" s="1"/>
  <c r="M1331" i="6" s="1"/>
  <c r="M907" i="6"/>
  <c r="M908" i="6" s="1"/>
  <c r="M909" i="6" s="1"/>
  <c r="M910" i="6" s="1"/>
  <c r="M911" i="6" s="1"/>
  <c r="M912" i="6" s="1"/>
  <c r="M1106" i="6"/>
  <c r="M1107" i="6" s="1"/>
  <c r="M1108" i="6" s="1"/>
  <c r="M1109" i="6" s="1"/>
  <c r="M1110" i="6" s="1"/>
  <c r="M1111" i="6" s="1"/>
  <c r="M352" i="6"/>
  <c r="M353" i="6" s="1"/>
  <c r="M354" i="6" s="1"/>
  <c r="M355" i="6" s="1"/>
  <c r="M356" i="6" s="1"/>
  <c r="M357" i="6" s="1"/>
  <c r="M572" i="6"/>
  <c r="M573" i="6" s="1"/>
  <c r="M574" i="6" s="1"/>
  <c r="M575" i="6" s="1"/>
  <c r="M576" i="6" s="1"/>
  <c r="M577" i="6" s="1"/>
  <c r="M1440" i="6"/>
  <c r="M1441" i="6" s="1"/>
  <c r="M1442" i="6" s="1"/>
  <c r="M1443" i="6" s="1"/>
  <c r="M1444" i="6" s="1"/>
  <c r="M1445" i="6" s="1"/>
  <c r="M1084" i="6"/>
  <c r="M1085" i="6" s="1"/>
  <c r="M1086" i="6" s="1"/>
  <c r="M1087" i="6" s="1"/>
  <c r="M1088" i="6" s="1"/>
  <c r="M1089" i="6" s="1"/>
  <c r="M1767" i="6"/>
  <c r="M1768" i="6" s="1"/>
  <c r="M1769" i="6" s="1"/>
  <c r="M1770" i="6" s="1"/>
  <c r="M1771" i="6" s="1"/>
  <c r="M1772" i="6" s="1"/>
  <c r="O3" i="6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M1497" i="6"/>
  <c r="M1498" i="6" s="1"/>
  <c r="M1499" i="6" s="1"/>
  <c r="M1500" i="6" s="1"/>
  <c r="M1501" i="6" s="1"/>
  <c r="M1502" i="6" s="1"/>
  <c r="M1625" i="6"/>
  <c r="M1626" i="6" s="1"/>
  <c r="M1627" i="6" s="1"/>
  <c r="M1628" i="6" s="1"/>
  <c r="M1629" i="6" s="1"/>
  <c r="M1630" i="6" s="1"/>
  <c r="M1717" i="6"/>
  <c r="M1718" i="6" s="1"/>
  <c r="M1719" i="6" s="1"/>
  <c r="M1720" i="6" s="1"/>
  <c r="M1721" i="6" s="1"/>
  <c r="M1722" i="6" s="1"/>
  <c r="M167" i="6"/>
  <c r="M168" i="6" s="1"/>
  <c r="M169" i="6" s="1"/>
  <c r="M170" i="6" s="1"/>
  <c r="M171" i="6" s="1"/>
  <c r="M172" i="6" s="1"/>
  <c r="M1980" i="6"/>
  <c r="M1981" i="6" s="1"/>
  <c r="M1982" i="6" s="1"/>
  <c r="M1983" i="6" s="1"/>
  <c r="M1984" i="6" s="1"/>
  <c r="M1985" i="6" s="1"/>
  <c r="M1355" i="6"/>
  <c r="M1356" i="6" s="1"/>
  <c r="M1357" i="6" s="1"/>
  <c r="M1358" i="6" s="1"/>
  <c r="M1359" i="6" s="1"/>
  <c r="M1360" i="6" s="1"/>
  <c r="M1220" i="6"/>
  <c r="M1221" i="6" s="1"/>
  <c r="M1222" i="6" s="1"/>
  <c r="M1223" i="6" s="1"/>
  <c r="M1224" i="6" s="1"/>
  <c r="M1225" i="6" s="1"/>
  <c r="M828" i="6"/>
  <c r="M829" i="6" s="1"/>
  <c r="M830" i="6" s="1"/>
  <c r="M831" i="6" s="1"/>
  <c r="M832" i="6" s="1"/>
  <c r="M833" i="6" s="1"/>
  <c r="M124" i="6"/>
  <c r="M125" i="6" s="1"/>
  <c r="M126" i="6" s="1"/>
  <c r="M127" i="6" s="1"/>
  <c r="M128" i="6" s="1"/>
  <c r="M129" i="6" s="1"/>
  <c r="M729" i="6"/>
  <c r="M730" i="6" s="1"/>
  <c r="M731" i="6" s="1"/>
  <c r="M732" i="6" s="1"/>
  <c r="M733" i="6" s="1"/>
  <c r="M734" i="6" s="1"/>
  <c r="M1838" i="6"/>
  <c r="M1839" i="6" s="1"/>
  <c r="M1840" i="6" s="1"/>
  <c r="M1841" i="6" s="1"/>
  <c r="M1842" i="6" s="1"/>
  <c r="M1843" i="6" s="1"/>
  <c r="M1938" i="6"/>
  <c r="M1939" i="6" s="1"/>
  <c r="M1940" i="6" s="1"/>
  <c r="M1941" i="6" s="1"/>
  <c r="M1942" i="6" s="1"/>
  <c r="M1943" i="6" s="1"/>
  <c r="M1141" i="6"/>
  <c r="M1142" i="6" s="1"/>
  <c r="M1143" i="6" s="1"/>
  <c r="M1144" i="6" s="1"/>
  <c r="M1145" i="6" s="1"/>
  <c r="M1146" i="6" s="1"/>
  <c r="M1163" i="6"/>
  <c r="M1164" i="6" s="1"/>
  <c r="M1165" i="6" s="1"/>
  <c r="M1166" i="6" s="1"/>
  <c r="M1167" i="6" s="1"/>
  <c r="M1168" i="6" s="1"/>
  <c r="M494" i="6"/>
  <c r="M495" i="6" s="1"/>
  <c r="M496" i="6" s="1"/>
  <c r="M497" i="6" s="1"/>
  <c r="M498" i="6" s="1"/>
  <c r="M499" i="6" s="1"/>
  <c r="M1241" i="6"/>
  <c r="M1242" i="6" s="1"/>
  <c r="M1243" i="6" s="1"/>
  <c r="M1244" i="6" s="1"/>
  <c r="M1245" i="6" s="1"/>
  <c r="M1246" i="6" s="1"/>
  <c r="M174" i="6"/>
  <c r="M175" i="6" s="1"/>
  <c r="M176" i="6" s="1"/>
  <c r="M177" i="6" s="1"/>
  <c r="M178" i="6" s="1"/>
  <c r="M179" i="6" s="1"/>
  <c r="O1539" i="6"/>
  <c r="O1540" i="6" s="1"/>
  <c r="O1541" i="6" s="1"/>
  <c r="O1542" i="6" s="1"/>
  <c r="O1543" i="6" s="1"/>
  <c r="O1544" i="6" s="1"/>
  <c r="O1545" i="6" s="1"/>
  <c r="O1546" i="6" s="1"/>
  <c r="O1547" i="6" s="1"/>
  <c r="O1548" i="6" s="1"/>
  <c r="O1549" i="6" s="1"/>
  <c r="O1550" i="6" s="1"/>
  <c r="O1551" i="6" s="1"/>
  <c r="O1552" i="6" s="1"/>
  <c r="O1553" i="6" s="1"/>
  <c r="O1554" i="6" s="1"/>
  <c r="O1555" i="6" s="1"/>
  <c r="O1556" i="6" s="1"/>
  <c r="O1557" i="6" s="1"/>
  <c r="O1558" i="6" s="1"/>
  <c r="O1559" i="6" s="1"/>
  <c r="O1560" i="6" s="1"/>
  <c r="O1561" i="6" s="1"/>
  <c r="O1562" i="6" s="1"/>
  <c r="O1563" i="6" s="1"/>
  <c r="O1564" i="6" s="1"/>
  <c r="O1565" i="6" s="1"/>
  <c r="O1566" i="6" s="1"/>
  <c r="O1567" i="6" s="1"/>
  <c r="O1568" i="6" s="1"/>
  <c r="O1569" i="6" s="1"/>
  <c r="O1570" i="6" s="1"/>
  <c r="O1571" i="6" s="1"/>
  <c r="O1572" i="6" s="1"/>
  <c r="O1573" i="6" s="1"/>
  <c r="O1574" i="6" s="1"/>
  <c r="O1575" i="6" s="1"/>
  <c r="O1576" i="6" s="1"/>
  <c r="O1577" i="6" s="1"/>
  <c r="O1578" i="6" s="1"/>
  <c r="O1579" i="6" s="1"/>
  <c r="O1580" i="6" s="1"/>
  <c r="O1581" i="6" s="1"/>
  <c r="O1582" i="6" s="1"/>
  <c r="O1583" i="6" s="1"/>
  <c r="O1584" i="6" s="1"/>
  <c r="O1585" i="6" s="1"/>
  <c r="O1586" i="6" s="1"/>
  <c r="O1587" i="6" s="1"/>
  <c r="O1588" i="6" s="1"/>
  <c r="O1589" i="6" s="1"/>
  <c r="O1590" i="6" s="1"/>
  <c r="O1591" i="6" s="1"/>
  <c r="O1592" i="6" s="1"/>
  <c r="O1593" i="6" s="1"/>
  <c r="O1594" i="6" s="1"/>
  <c r="O1595" i="6" s="1"/>
  <c r="O1596" i="6" s="1"/>
  <c r="O1597" i="6" s="1"/>
  <c r="O1598" i="6" s="1"/>
  <c r="O1599" i="6" s="1"/>
  <c r="O1600" i="6" s="1"/>
  <c r="O1601" i="6" s="1"/>
  <c r="M1049" i="6"/>
  <c r="M1050" i="6" s="1"/>
  <c r="M1051" i="6" s="1"/>
  <c r="M1052" i="6" s="1"/>
  <c r="M1053" i="6" s="1"/>
  <c r="M1054" i="6" s="1"/>
  <c r="M1461" i="6"/>
  <c r="M1462" i="6" s="1"/>
  <c r="M1463" i="6" s="1"/>
  <c r="M1464" i="6" s="1"/>
  <c r="M1465" i="6" s="1"/>
  <c r="M1466" i="6" s="1"/>
  <c r="M772" i="6"/>
  <c r="M773" i="6" s="1"/>
  <c r="M774" i="6" s="1"/>
  <c r="M775" i="6" s="1"/>
  <c r="M776" i="6" s="1"/>
  <c r="M777" i="6" s="1"/>
  <c r="M267" i="6"/>
  <c r="M268" i="6" s="1"/>
  <c r="M269" i="6" s="1"/>
  <c r="M270" i="6" s="1"/>
  <c r="M271" i="6" s="1"/>
  <c r="M272" i="6" s="1"/>
  <c r="M288" i="6"/>
  <c r="M289" i="6" s="1"/>
  <c r="M290" i="6" s="1"/>
  <c r="M291" i="6" s="1"/>
  <c r="M292" i="6" s="1"/>
  <c r="M293" i="6" s="1"/>
  <c r="M2130" i="6"/>
  <c r="M2131" i="6" s="1"/>
  <c r="M2132" i="6" s="1"/>
  <c r="M2133" i="6" s="1"/>
  <c r="M2134" i="6" s="1"/>
  <c r="M2135" i="6" s="1"/>
  <c r="O387" i="6"/>
  <c r="O388" i="6" s="1"/>
  <c r="O389" i="6" s="1"/>
  <c r="O390" i="6" s="1"/>
  <c r="O391" i="6" s="1"/>
  <c r="O392" i="6" s="1"/>
  <c r="O393" i="6" s="1"/>
  <c r="O394" i="6" s="1"/>
  <c r="O395" i="6" s="1"/>
  <c r="O396" i="6" s="1"/>
  <c r="O397" i="6" s="1"/>
  <c r="O398" i="6" s="1"/>
  <c r="O399" i="6" s="1"/>
  <c r="O400" i="6" s="1"/>
  <c r="O401" i="6" s="1"/>
  <c r="O402" i="6" s="1"/>
  <c r="O403" i="6" s="1"/>
  <c r="O404" i="6" s="1"/>
  <c r="O405" i="6" s="1"/>
  <c r="O406" i="6" s="1"/>
  <c r="O407" i="6" s="1"/>
  <c r="O408" i="6" s="1"/>
  <c r="O409" i="6" s="1"/>
  <c r="O410" i="6" s="1"/>
  <c r="O411" i="6" s="1"/>
  <c r="O412" i="6" s="1"/>
  <c r="O413" i="6" s="1"/>
  <c r="O414" i="6" s="1"/>
  <c r="O415" i="6" s="1"/>
  <c r="O416" i="6" s="1"/>
  <c r="O417" i="6" s="1"/>
  <c r="O418" i="6" s="1"/>
  <c r="O419" i="6" s="1"/>
  <c r="O420" i="6" s="1"/>
  <c r="O421" i="6" s="1"/>
  <c r="O422" i="6" s="1"/>
  <c r="O423" i="6" s="1"/>
  <c r="O424" i="6" s="1"/>
  <c r="O425" i="6" s="1"/>
  <c r="O426" i="6" s="1"/>
  <c r="O427" i="6" s="1"/>
  <c r="O428" i="6" s="1"/>
  <c r="O429" i="6" s="1"/>
  <c r="O430" i="6" s="1"/>
  <c r="O431" i="6" s="1"/>
  <c r="O432" i="6" s="1"/>
  <c r="O433" i="6" s="1"/>
  <c r="O434" i="6" s="1"/>
  <c r="O435" i="6" s="1"/>
  <c r="O436" i="6" s="1"/>
  <c r="O437" i="6" s="1"/>
  <c r="O438" i="6" s="1"/>
  <c r="O439" i="6" s="1"/>
  <c r="O440" i="6" s="1"/>
  <c r="O441" i="6" s="1"/>
  <c r="O442" i="6" s="1"/>
  <c r="O443" i="6" s="1"/>
  <c r="O444" i="6" s="1"/>
  <c r="O445" i="6" s="1"/>
  <c r="O446" i="6" s="1"/>
  <c r="O447" i="6" s="1"/>
  <c r="O448" i="6" s="1"/>
  <c r="O449" i="6" s="1"/>
  <c r="M2080" i="6"/>
  <c r="M2081" i="6" s="1"/>
  <c r="M2082" i="6" s="1"/>
  <c r="M2083" i="6" s="1"/>
  <c r="M2084" i="6" s="1"/>
  <c r="M2085" i="6" s="1"/>
  <c r="M565" i="6"/>
  <c r="M566" i="6" s="1"/>
  <c r="M567" i="6" s="1"/>
  <c r="M568" i="6" s="1"/>
  <c r="M569" i="6" s="1"/>
  <c r="M570" i="6" s="1"/>
  <c r="M1077" i="6"/>
  <c r="M1078" i="6" s="1"/>
  <c r="M1079" i="6" s="1"/>
  <c r="M1080" i="6" s="1"/>
  <c r="M1081" i="6" s="1"/>
  <c r="M1082" i="6" s="1"/>
  <c r="M1746" i="6"/>
  <c r="M1747" i="6" s="1"/>
  <c r="M1748" i="6" s="1"/>
  <c r="M1749" i="6" s="1"/>
  <c r="M1750" i="6" s="1"/>
  <c r="M1751" i="6" s="1"/>
  <c r="M2009" i="6"/>
  <c r="M2010" i="6" s="1"/>
  <c r="M2011" i="6" s="1"/>
  <c r="M2012" i="6" s="1"/>
  <c r="M2013" i="6" s="1"/>
  <c r="M2014" i="6" s="1"/>
  <c r="M1852" i="6"/>
  <c r="M1853" i="6" s="1"/>
  <c r="M1854" i="6" s="1"/>
  <c r="M1855" i="6" s="1"/>
  <c r="M1856" i="6" s="1"/>
  <c r="M1857" i="6" s="1"/>
  <c r="M1803" i="6"/>
  <c r="M1804" i="6" s="1"/>
  <c r="M1805" i="6" s="1"/>
  <c r="M1806" i="6" s="1"/>
  <c r="M1807" i="6" s="1"/>
  <c r="M1808" i="6" s="1"/>
  <c r="M1362" i="6"/>
  <c r="M1363" i="6" s="1"/>
  <c r="M1364" i="6" s="1"/>
  <c r="M1365" i="6" s="1"/>
  <c r="M1366" i="6" s="1"/>
  <c r="M1367" i="6" s="1"/>
  <c r="O1475" i="6"/>
  <c r="O1476" i="6" s="1"/>
  <c r="O1477" i="6" s="1"/>
  <c r="O1478" i="6" s="1"/>
  <c r="O1479" i="6" s="1"/>
  <c r="O1480" i="6" s="1"/>
  <c r="O1481" i="6" s="1"/>
  <c r="O1482" i="6" s="1"/>
  <c r="O1483" i="6" s="1"/>
  <c r="O1484" i="6" s="1"/>
  <c r="O1485" i="6" s="1"/>
  <c r="O1486" i="6" s="1"/>
  <c r="O1487" i="6" s="1"/>
  <c r="O1488" i="6" s="1"/>
  <c r="O1489" i="6" s="1"/>
  <c r="O1490" i="6" s="1"/>
  <c r="O1491" i="6" s="1"/>
  <c r="O1492" i="6" s="1"/>
  <c r="O1493" i="6" s="1"/>
  <c r="O1494" i="6" s="1"/>
  <c r="O1495" i="6" s="1"/>
  <c r="O1496" i="6" s="1"/>
  <c r="O1497" i="6" s="1"/>
  <c r="O1498" i="6" s="1"/>
  <c r="O1499" i="6" s="1"/>
  <c r="O1500" i="6" s="1"/>
  <c r="O1501" i="6" s="1"/>
  <c r="O1502" i="6" s="1"/>
  <c r="O1503" i="6" s="1"/>
  <c r="O1504" i="6" s="1"/>
  <c r="O1505" i="6" s="1"/>
  <c r="O1506" i="6" s="1"/>
  <c r="O1507" i="6" s="1"/>
  <c r="O1508" i="6" s="1"/>
  <c r="O1509" i="6" s="1"/>
  <c r="O1510" i="6" s="1"/>
  <c r="O1511" i="6" s="1"/>
  <c r="O1512" i="6" s="1"/>
  <c r="O1513" i="6" s="1"/>
  <c r="O1514" i="6" s="1"/>
  <c r="O1515" i="6" s="1"/>
  <c r="O1516" i="6" s="1"/>
  <c r="O1517" i="6" s="1"/>
  <c r="O1518" i="6" s="1"/>
  <c r="O1519" i="6" s="1"/>
  <c r="O1520" i="6" s="1"/>
  <c r="O1521" i="6" s="1"/>
  <c r="O1522" i="6" s="1"/>
  <c r="O1523" i="6" s="1"/>
  <c r="O1524" i="6" s="1"/>
  <c r="O1525" i="6" s="1"/>
  <c r="O1526" i="6" s="1"/>
  <c r="O1527" i="6" s="1"/>
  <c r="O1528" i="6" s="1"/>
  <c r="O1529" i="6" s="1"/>
  <c r="O1530" i="6" s="1"/>
  <c r="O1531" i="6" s="1"/>
  <c r="O1532" i="6" s="1"/>
  <c r="O1533" i="6" s="1"/>
  <c r="O1534" i="6" s="1"/>
  <c r="O1535" i="6" s="1"/>
  <c r="O1536" i="6" s="1"/>
  <c r="O1537" i="6" s="1"/>
  <c r="M1525" i="6"/>
  <c r="M1526" i="6" s="1"/>
  <c r="M1527" i="6" s="1"/>
  <c r="M1528" i="6" s="1"/>
  <c r="M1529" i="6" s="1"/>
  <c r="M1530" i="6" s="1"/>
  <c r="M985" i="6"/>
  <c r="M986" i="6" s="1"/>
  <c r="M987" i="6" s="1"/>
  <c r="M988" i="6" s="1"/>
  <c r="M989" i="6" s="1"/>
  <c r="M990" i="6" s="1"/>
  <c r="M1689" i="6"/>
  <c r="M1690" i="6" s="1"/>
  <c r="M1691" i="6" s="1"/>
  <c r="M1692" i="6" s="1"/>
  <c r="M1693" i="6" s="1"/>
  <c r="M1694" i="6" s="1"/>
  <c r="M1184" i="6"/>
  <c r="M1185" i="6" s="1"/>
  <c r="M1186" i="6" s="1"/>
  <c r="M1187" i="6" s="1"/>
  <c r="M1188" i="6" s="1"/>
  <c r="M1189" i="6" s="1"/>
  <c r="M1632" i="6"/>
  <c r="M1633" i="6" s="1"/>
  <c r="M1634" i="6" s="1"/>
  <c r="M1635" i="6" s="1"/>
  <c r="M1636" i="6" s="1"/>
  <c r="M1637" i="6" s="1"/>
  <c r="O1283" i="6"/>
  <c r="O1284" i="6" s="1"/>
  <c r="O1285" i="6" s="1"/>
  <c r="O1286" i="6" s="1"/>
  <c r="O1287" i="6" s="1"/>
  <c r="O1288" i="6" s="1"/>
  <c r="O1289" i="6" s="1"/>
  <c r="O1290" i="6" s="1"/>
  <c r="O1291" i="6" s="1"/>
  <c r="O1292" i="6" s="1"/>
  <c r="O1293" i="6" s="1"/>
  <c r="O1294" i="6" s="1"/>
  <c r="O1295" i="6" s="1"/>
  <c r="O1296" i="6" s="1"/>
  <c r="O1297" i="6" s="1"/>
  <c r="O1298" i="6" s="1"/>
  <c r="O1299" i="6" s="1"/>
  <c r="O1300" i="6" s="1"/>
  <c r="O1301" i="6" s="1"/>
  <c r="O1302" i="6" s="1"/>
  <c r="O1303" i="6" s="1"/>
  <c r="O1304" i="6" s="1"/>
  <c r="O1305" i="6" s="1"/>
  <c r="O1306" i="6" s="1"/>
  <c r="O1307" i="6" s="1"/>
  <c r="O1308" i="6" s="1"/>
  <c r="O1309" i="6" s="1"/>
  <c r="O1310" i="6" s="1"/>
  <c r="O1311" i="6" s="1"/>
  <c r="O1312" i="6" s="1"/>
  <c r="O1313" i="6" s="1"/>
  <c r="O1314" i="6" s="1"/>
  <c r="O1315" i="6" s="1"/>
  <c r="O1316" i="6" s="1"/>
  <c r="O1317" i="6" s="1"/>
  <c r="O1318" i="6" s="1"/>
  <c r="O1319" i="6" s="1"/>
  <c r="O1320" i="6" s="1"/>
  <c r="O1321" i="6" s="1"/>
  <c r="O1322" i="6" s="1"/>
  <c r="O1323" i="6" s="1"/>
  <c r="O1324" i="6" s="1"/>
  <c r="O1325" i="6" s="1"/>
  <c r="O1326" i="6" s="1"/>
  <c r="O1327" i="6" s="1"/>
  <c r="O1328" i="6" s="1"/>
  <c r="O1329" i="6" s="1"/>
  <c r="O1330" i="6" s="1"/>
  <c r="O1331" i="6" s="1"/>
  <c r="O1332" i="6" s="1"/>
  <c r="O1333" i="6" s="1"/>
  <c r="O1334" i="6" s="1"/>
  <c r="O1335" i="6" s="1"/>
  <c r="O1336" i="6" s="1"/>
  <c r="O1337" i="6" s="1"/>
  <c r="O1338" i="6" s="1"/>
  <c r="O1339" i="6" s="1"/>
  <c r="O1340" i="6" s="1"/>
  <c r="O1341" i="6" s="1"/>
  <c r="O1342" i="6" s="1"/>
  <c r="O1343" i="6" s="1"/>
  <c r="O1344" i="6" s="1"/>
  <c r="O1345" i="6" s="1"/>
  <c r="M900" i="6"/>
  <c r="M901" i="6" s="1"/>
  <c r="M902" i="6" s="1"/>
  <c r="M903" i="6" s="1"/>
  <c r="M904" i="6" s="1"/>
  <c r="M905" i="6" s="1"/>
  <c r="M153" i="6"/>
  <c r="M154" i="6" s="1"/>
  <c r="M155" i="6" s="1"/>
  <c r="M156" i="6" s="1"/>
  <c r="M157" i="6" s="1"/>
  <c r="M158" i="6" s="1"/>
  <c r="M999" i="6"/>
  <c r="M1000" i="6" s="1"/>
  <c r="M1001" i="6" s="1"/>
  <c r="M1002" i="6" s="1"/>
  <c r="M1003" i="6" s="1"/>
  <c r="M1004" i="6" s="1"/>
  <c r="M4" i="6"/>
  <c r="M5" i="6" s="1"/>
  <c r="M6" i="6" s="1"/>
  <c r="M7" i="6" s="1"/>
  <c r="M8" i="6" s="1"/>
  <c r="M9" i="6" s="1"/>
  <c r="M629" i="6"/>
  <c r="M630" i="6" s="1"/>
  <c r="M631" i="6" s="1"/>
  <c r="M632" i="6" s="1"/>
  <c r="M633" i="6" s="1"/>
  <c r="M634" i="6" s="1"/>
  <c r="M487" i="6"/>
  <c r="M488" i="6" s="1"/>
  <c r="M489" i="6" s="1"/>
  <c r="M490" i="6" s="1"/>
  <c r="M491" i="6" s="1"/>
  <c r="M492" i="6" s="1"/>
  <c r="M238" i="6"/>
  <c r="M239" i="6" s="1"/>
  <c r="M240" i="6" s="1"/>
  <c r="M241" i="6" s="1"/>
  <c r="M242" i="6" s="1"/>
  <c r="M243" i="6" s="1"/>
  <c r="M1881" i="6"/>
  <c r="M1882" i="6" s="1"/>
  <c r="M1883" i="6" s="1"/>
  <c r="M1884" i="6" s="1"/>
  <c r="M1885" i="6" s="1"/>
  <c r="M1886" i="6" s="1"/>
  <c r="M25" i="6"/>
  <c r="M26" i="6" s="1"/>
  <c r="M27" i="6" s="1"/>
  <c r="M28" i="6" s="1"/>
  <c r="M29" i="6" s="1"/>
  <c r="M30" i="6" s="1"/>
  <c r="M1540" i="6"/>
  <c r="M1541" i="6" s="1"/>
  <c r="M1542" i="6" s="1"/>
  <c r="M1543" i="6" s="1"/>
  <c r="M1544" i="6" s="1"/>
  <c r="M1545" i="6" s="1"/>
  <c r="M1028" i="6"/>
  <c r="M1029" i="6" s="1"/>
  <c r="M1030" i="6" s="1"/>
  <c r="M1031" i="6" s="1"/>
  <c r="M1032" i="6" s="1"/>
  <c r="M1033" i="6" s="1"/>
  <c r="M11" i="6"/>
  <c r="M12" i="6" s="1"/>
  <c r="M13" i="6" s="1"/>
  <c r="M14" i="6" s="1"/>
  <c r="M15" i="6" s="1"/>
  <c r="M16" i="6" s="1"/>
  <c r="M203" i="6"/>
  <c r="M204" i="6" s="1"/>
  <c r="M205" i="6" s="1"/>
  <c r="M206" i="6" s="1"/>
  <c r="M207" i="6" s="1"/>
  <c r="M208" i="6" s="1"/>
  <c r="M992" i="6"/>
  <c r="M993" i="6" s="1"/>
  <c r="M994" i="6" s="1"/>
  <c r="M995" i="6" s="1"/>
  <c r="M996" i="6" s="1"/>
  <c r="M997" i="6" s="1"/>
  <c r="M2087" i="6"/>
  <c r="M2088" i="6" s="1"/>
  <c r="M2089" i="6" s="1"/>
  <c r="M2090" i="6" s="1"/>
  <c r="M2091" i="6" s="1"/>
  <c r="M2092" i="6" s="1"/>
  <c r="M1511" i="6"/>
  <c r="M1512" i="6" s="1"/>
  <c r="M1513" i="6" s="1"/>
  <c r="M1514" i="6" s="1"/>
  <c r="M1515" i="6" s="1"/>
  <c r="M1516" i="6" s="1"/>
  <c r="M1611" i="6"/>
  <c r="M1612" i="6" s="1"/>
  <c r="M1613" i="6" s="1"/>
  <c r="M1614" i="6" s="1"/>
  <c r="M1615" i="6" s="1"/>
  <c r="M1616" i="6" s="1"/>
  <c r="M110" i="6"/>
  <c r="M111" i="6" s="1"/>
  <c r="M112" i="6" s="1"/>
  <c r="M113" i="6" s="1"/>
  <c r="M114" i="6" s="1"/>
  <c r="M115" i="6" s="1"/>
  <c r="M530" i="6"/>
  <c r="M531" i="6" s="1"/>
  <c r="M532" i="6" s="1"/>
  <c r="M533" i="6" s="1"/>
  <c r="M534" i="6" s="1"/>
  <c r="M535" i="6" s="1"/>
  <c r="M260" i="6"/>
  <c r="M261" i="6" s="1"/>
  <c r="M262" i="6" s="1"/>
  <c r="M263" i="6" s="1"/>
  <c r="M264" i="6" s="1"/>
  <c r="M265" i="6" s="1"/>
  <c r="M32" i="6"/>
  <c r="M33" i="6" s="1"/>
  <c r="M34" i="6" s="1"/>
  <c r="M35" i="6" s="1"/>
  <c r="M36" i="6" s="1"/>
  <c r="M37" i="6" s="1"/>
  <c r="M821" i="6"/>
  <c r="M822" i="6" s="1"/>
  <c r="M823" i="6" s="1"/>
  <c r="M824" i="6" s="1"/>
  <c r="M825" i="6" s="1"/>
  <c r="M826" i="6" s="1"/>
  <c r="M836" i="6"/>
  <c r="M837" i="6" s="1"/>
  <c r="M838" i="6" s="1"/>
  <c r="M839" i="6" s="1"/>
  <c r="M840" i="6" s="1"/>
  <c r="M841" i="6" s="1"/>
  <c r="M224" i="6"/>
  <c r="M225" i="6" s="1"/>
  <c r="M226" i="6" s="1"/>
  <c r="M227" i="6" s="1"/>
  <c r="M228" i="6" s="1"/>
  <c r="M229" i="6" s="1"/>
  <c r="M1404" i="6"/>
  <c r="M1405" i="6" s="1"/>
  <c r="M1406" i="6" s="1"/>
  <c r="M1407" i="6" s="1"/>
  <c r="M1408" i="6" s="1"/>
  <c r="M1409" i="6" s="1"/>
  <c r="M430" i="6"/>
  <c r="M431" i="6" s="1"/>
  <c r="M432" i="6" s="1"/>
  <c r="M433" i="6" s="1"/>
  <c r="M434" i="6" s="1"/>
  <c r="M435" i="6" s="1"/>
  <c r="M2165" i="6"/>
  <c r="M2166" i="6" s="1"/>
  <c r="M2167" i="6" s="1"/>
  <c r="M2168" i="6" s="1"/>
  <c r="M2169" i="6" s="1"/>
  <c r="M2170" i="6" s="1"/>
  <c r="M1696" i="6"/>
  <c r="M1697" i="6" s="1"/>
  <c r="M1698" i="6" s="1"/>
  <c r="M1699" i="6" s="1"/>
  <c r="M1700" i="6" s="1"/>
  <c r="M1701" i="6" s="1"/>
  <c r="O1155" i="6"/>
  <c r="O1156" i="6" s="1"/>
  <c r="O1157" i="6" s="1"/>
  <c r="O1158" i="6" s="1"/>
  <c r="O1159" i="6" s="1"/>
  <c r="O1160" i="6" s="1"/>
  <c r="O1161" i="6" s="1"/>
  <c r="O1162" i="6" s="1"/>
  <c r="O1163" i="6" s="1"/>
  <c r="O1164" i="6" s="1"/>
  <c r="O1165" i="6" s="1"/>
  <c r="O1166" i="6" s="1"/>
  <c r="O1167" i="6" s="1"/>
  <c r="O1168" i="6" s="1"/>
  <c r="O1169" i="6" s="1"/>
  <c r="O1170" i="6" s="1"/>
  <c r="O1171" i="6" s="1"/>
  <c r="O1172" i="6" s="1"/>
  <c r="O1173" i="6" s="1"/>
  <c r="O1174" i="6" s="1"/>
  <c r="O1175" i="6" s="1"/>
  <c r="O1176" i="6" s="1"/>
  <c r="O1177" i="6" s="1"/>
  <c r="O1178" i="6" s="1"/>
  <c r="O1179" i="6" s="1"/>
  <c r="O1180" i="6" s="1"/>
  <c r="O1181" i="6" s="1"/>
  <c r="O1182" i="6" s="1"/>
  <c r="O1183" i="6" s="1"/>
  <c r="O1184" i="6" s="1"/>
  <c r="O1185" i="6" s="1"/>
  <c r="O1186" i="6" s="1"/>
  <c r="O1187" i="6" s="1"/>
  <c r="O1188" i="6" s="1"/>
  <c r="O1189" i="6" s="1"/>
  <c r="O1190" i="6" s="1"/>
  <c r="O1191" i="6" s="1"/>
  <c r="O1192" i="6" s="1"/>
  <c r="O1193" i="6" s="1"/>
  <c r="O1194" i="6" s="1"/>
  <c r="O1195" i="6" s="1"/>
  <c r="O1196" i="6" s="1"/>
  <c r="O1197" i="6" s="1"/>
  <c r="O1198" i="6" s="1"/>
  <c r="O1199" i="6" s="1"/>
  <c r="O1200" i="6" s="1"/>
  <c r="O1201" i="6" s="1"/>
  <c r="O1202" i="6" s="1"/>
  <c r="O1203" i="6" s="1"/>
  <c r="O1204" i="6" s="1"/>
  <c r="O1205" i="6" s="1"/>
  <c r="O1206" i="6" s="1"/>
  <c r="O1207" i="6" s="1"/>
  <c r="O1208" i="6" s="1"/>
  <c r="O1209" i="6" s="1"/>
  <c r="O1210" i="6" s="1"/>
  <c r="O1211" i="6" s="1"/>
  <c r="O1212" i="6" s="1"/>
  <c r="O1213" i="6" s="1"/>
  <c r="O1214" i="6" s="1"/>
  <c r="O1215" i="6" s="1"/>
  <c r="O1216" i="6" s="1"/>
  <c r="O1217" i="6" s="1"/>
  <c r="M1753" i="6"/>
  <c r="M1754" i="6" s="1"/>
  <c r="M1755" i="6" s="1"/>
  <c r="M1756" i="6" s="1"/>
  <c r="M1757" i="6" s="1"/>
  <c r="M1758" i="6" s="1"/>
  <c r="M935" i="6"/>
  <c r="M936" i="6" s="1"/>
  <c r="M937" i="6" s="1"/>
  <c r="M938" i="6" s="1"/>
  <c r="M939" i="6" s="1"/>
  <c r="M940" i="6" s="1"/>
  <c r="M1063" i="6"/>
  <c r="M1064" i="6" s="1"/>
  <c r="M1065" i="6" s="1"/>
  <c r="M1066" i="6" s="1"/>
  <c r="M1067" i="6" s="1"/>
  <c r="M1068" i="6" s="1"/>
  <c r="M1952" i="6"/>
  <c r="M1953" i="6" s="1"/>
  <c r="M1954" i="6" s="1"/>
  <c r="M1955" i="6" s="1"/>
  <c r="M1956" i="6" s="1"/>
  <c r="M1957" i="6" s="1"/>
  <c r="O1091" i="6"/>
  <c r="O1092" i="6" s="1"/>
  <c r="O1093" i="6" s="1"/>
  <c r="O1094" i="6" s="1"/>
  <c r="O1095" i="6" s="1"/>
  <c r="O1096" i="6" s="1"/>
  <c r="O1097" i="6" s="1"/>
  <c r="O1098" i="6" s="1"/>
  <c r="O1099" i="6" s="1"/>
  <c r="O1100" i="6" s="1"/>
  <c r="O1101" i="6" s="1"/>
  <c r="O1102" i="6" s="1"/>
  <c r="O1103" i="6" s="1"/>
  <c r="O1104" i="6" s="1"/>
  <c r="O1105" i="6" s="1"/>
  <c r="O1106" i="6" s="1"/>
  <c r="O1107" i="6" s="1"/>
  <c r="O1108" i="6" s="1"/>
  <c r="O1109" i="6" s="1"/>
  <c r="O1110" i="6" s="1"/>
  <c r="O1111" i="6" s="1"/>
  <c r="O1112" i="6" s="1"/>
  <c r="O1113" i="6" s="1"/>
  <c r="O1114" i="6" s="1"/>
  <c r="O1115" i="6" s="1"/>
  <c r="O1116" i="6" s="1"/>
  <c r="O1117" i="6" s="1"/>
  <c r="O1118" i="6" s="1"/>
  <c r="O1119" i="6" s="1"/>
  <c r="O1120" i="6" s="1"/>
  <c r="O1121" i="6" s="1"/>
  <c r="O1122" i="6" s="1"/>
  <c r="O1123" i="6" s="1"/>
  <c r="O1124" i="6" s="1"/>
  <c r="O1125" i="6" s="1"/>
  <c r="O1126" i="6" s="1"/>
  <c r="O1127" i="6" s="1"/>
  <c r="O1128" i="6" s="1"/>
  <c r="O1129" i="6" s="1"/>
  <c r="O1130" i="6" s="1"/>
  <c r="O1131" i="6" s="1"/>
  <c r="O1132" i="6" s="1"/>
  <c r="O1133" i="6" s="1"/>
  <c r="O1134" i="6" s="1"/>
  <c r="O1135" i="6" s="1"/>
  <c r="O1136" i="6" s="1"/>
  <c r="O1137" i="6" s="1"/>
  <c r="O1138" i="6" s="1"/>
  <c r="O1139" i="6" s="1"/>
  <c r="O1140" i="6" s="1"/>
  <c r="O1141" i="6" s="1"/>
  <c r="O1142" i="6" s="1"/>
  <c r="O1143" i="6" s="1"/>
  <c r="O1144" i="6" s="1"/>
  <c r="O1145" i="6" s="1"/>
  <c r="O1146" i="6" s="1"/>
  <c r="O1147" i="6" s="1"/>
  <c r="O1148" i="6" s="1"/>
  <c r="O1149" i="6" s="1"/>
  <c r="O1150" i="6" s="1"/>
  <c r="O1151" i="6" s="1"/>
  <c r="O1152" i="6" s="1"/>
  <c r="O1153" i="6" s="1"/>
  <c r="M1468" i="6"/>
  <c r="M1469" i="6" s="1"/>
  <c r="M1470" i="6" s="1"/>
  <c r="M1471" i="6" s="1"/>
  <c r="M1472" i="6" s="1"/>
  <c r="M1473" i="6" s="1"/>
  <c r="M1547" i="6"/>
  <c r="M1548" i="6" s="1"/>
  <c r="M1549" i="6" s="1"/>
  <c r="M1550" i="6" s="1"/>
  <c r="M1551" i="6" s="1"/>
  <c r="M1552" i="6" s="1"/>
  <c r="M665" i="6"/>
  <c r="M666" i="6" s="1"/>
  <c r="M667" i="6" s="1"/>
  <c r="M668" i="6" s="1"/>
  <c r="M669" i="6" s="1"/>
  <c r="M670" i="6" s="1"/>
  <c r="M1255" i="6"/>
  <c r="M1256" i="6" s="1"/>
  <c r="M1257" i="6" s="1"/>
  <c r="M1258" i="6" s="1"/>
  <c r="M1259" i="6" s="1"/>
  <c r="M1260" i="6" s="1"/>
  <c r="M1824" i="6"/>
  <c r="M1825" i="6" s="1"/>
  <c r="M1826" i="6" s="1"/>
  <c r="M1827" i="6" s="1"/>
  <c r="M1828" i="6" s="1"/>
  <c r="M1829" i="6" s="1"/>
  <c r="M2052" i="6"/>
  <c r="M2053" i="6" s="1"/>
  <c r="M2054" i="6" s="1"/>
  <c r="M2055" i="6" s="1"/>
  <c r="M2056" i="6" s="1"/>
  <c r="M2057" i="6" s="1"/>
  <c r="M2073" i="6"/>
  <c r="M2074" i="6" s="1"/>
  <c r="M2075" i="6" s="1"/>
  <c r="M2076" i="6" s="1"/>
  <c r="M2077" i="6" s="1"/>
  <c r="M2078" i="6" s="1"/>
  <c r="M1340" i="6"/>
  <c r="M1341" i="6" s="1"/>
  <c r="M1342" i="6" s="1"/>
  <c r="M1343" i="6" s="1"/>
  <c r="M1344" i="6" s="1"/>
  <c r="M1345" i="6" s="1"/>
  <c r="M942" i="6"/>
  <c r="M943" i="6" s="1"/>
  <c r="M944" i="6" s="1"/>
  <c r="M945" i="6" s="1"/>
  <c r="M946" i="6" s="1"/>
  <c r="M947" i="6" s="1"/>
  <c r="M2101" i="6"/>
  <c r="M2102" i="6" s="1"/>
  <c r="M2103" i="6" s="1"/>
  <c r="M2104" i="6" s="1"/>
  <c r="M2105" i="6" s="1"/>
  <c r="M2106" i="6" s="1"/>
  <c r="M139" i="6"/>
  <c r="M140" i="6" s="1"/>
  <c r="M141" i="6" s="1"/>
  <c r="M142" i="6" s="1"/>
  <c r="M143" i="6" s="1"/>
  <c r="M144" i="6" s="1"/>
  <c r="M1589" i="6"/>
  <c r="M1590" i="6" s="1"/>
  <c r="M1591" i="6" s="1"/>
  <c r="M1592" i="6" s="1"/>
  <c r="M1593" i="6" s="1"/>
  <c r="M1594" i="6" s="1"/>
  <c r="M779" i="6"/>
  <c r="M780" i="6" s="1"/>
  <c r="M781" i="6" s="1"/>
  <c r="M782" i="6" s="1"/>
  <c r="M783" i="6" s="1"/>
  <c r="M784" i="6" s="1"/>
  <c r="M1575" i="6"/>
  <c r="M1576" i="6" s="1"/>
  <c r="M1577" i="6" s="1"/>
  <c r="M1578" i="6" s="1"/>
  <c r="M1579" i="6" s="1"/>
  <c r="M1580" i="6" s="1"/>
  <c r="M693" i="6"/>
  <c r="M694" i="6" s="1"/>
  <c r="M695" i="6" s="1"/>
  <c r="M696" i="6" s="1"/>
  <c r="M697" i="6" s="1"/>
  <c r="M698" i="6" s="1"/>
  <c r="M1120" i="6"/>
  <c r="M1121" i="6" s="1"/>
  <c r="M1122" i="6" s="1"/>
  <c r="M1123" i="6" s="1"/>
  <c r="M1124" i="6" s="1"/>
  <c r="M1125" i="6" s="1"/>
  <c r="M132" i="6"/>
  <c r="M133" i="6" s="1"/>
  <c r="M134" i="6" s="1"/>
  <c r="M135" i="6" s="1"/>
  <c r="M136" i="6" s="1"/>
  <c r="M137" i="6" s="1"/>
  <c r="M1113" i="6"/>
  <c r="M1114" i="6" s="1"/>
  <c r="M1115" i="6" s="1"/>
  <c r="M1116" i="6" s="1"/>
  <c r="M1117" i="6" s="1"/>
  <c r="M1118" i="6" s="1"/>
  <c r="M1483" i="6"/>
  <c r="M1484" i="6" s="1"/>
  <c r="M1485" i="6" s="1"/>
  <c r="M1486" i="6" s="1"/>
  <c r="M1487" i="6" s="1"/>
  <c r="M1488" i="6" s="1"/>
  <c r="M1006" i="6"/>
  <c r="M1007" i="6" s="1"/>
  <c r="M1008" i="6" s="1"/>
  <c r="M1009" i="6" s="1"/>
  <c r="M1010" i="6" s="1"/>
  <c r="M1011" i="6" s="1"/>
  <c r="M473" i="6"/>
  <c r="M474" i="6" s="1"/>
  <c r="M475" i="6" s="1"/>
  <c r="M476" i="6" s="1"/>
  <c r="M477" i="6" s="1"/>
  <c r="M478" i="6" s="1"/>
  <c r="M722" i="6"/>
  <c r="M723" i="6" s="1"/>
  <c r="M724" i="6" s="1"/>
  <c r="M725" i="6" s="1"/>
  <c r="M726" i="6" s="1"/>
  <c r="M727" i="6" s="1"/>
  <c r="M395" i="6"/>
  <c r="M396" i="6" s="1"/>
  <c r="M397" i="6" s="1"/>
  <c r="M398" i="6" s="1"/>
  <c r="M399" i="6" s="1"/>
  <c r="M400" i="6" s="1"/>
  <c r="M210" i="6"/>
  <c r="M211" i="6" s="1"/>
  <c r="M212" i="6" s="1"/>
  <c r="M213" i="6" s="1"/>
  <c r="M214" i="6" s="1"/>
  <c r="M215" i="6" s="1"/>
  <c r="M380" i="6"/>
  <c r="M381" i="6" s="1"/>
  <c r="M382" i="6" s="1"/>
  <c r="M383" i="6" s="1"/>
  <c r="M384" i="6" s="1"/>
  <c r="M385" i="6" s="1"/>
  <c r="M1312" i="6"/>
  <c r="M1313" i="6" s="1"/>
  <c r="M1314" i="6" s="1"/>
  <c r="M1315" i="6" s="1"/>
  <c r="M1316" i="6" s="1"/>
  <c r="M1317" i="6" s="1"/>
  <c r="M331" i="10"/>
  <c r="O1669" i="10"/>
  <c r="M1641" i="10"/>
  <c r="M2112" i="10"/>
  <c r="M892" i="10"/>
  <c r="M807" i="10"/>
  <c r="M956" i="10"/>
  <c r="M452" i="10"/>
  <c r="M2034" i="10"/>
  <c r="M821" i="10"/>
  <c r="O899" i="10"/>
  <c r="M779" i="10"/>
  <c r="M800" i="10"/>
  <c r="O515" i="10"/>
  <c r="M615" i="10"/>
  <c r="M1249" i="10"/>
  <c r="M238" i="10"/>
  <c r="M25" i="10"/>
  <c r="M373" i="10"/>
  <c r="M1670" i="10"/>
  <c r="M281" i="10"/>
  <c r="M1777" i="10"/>
  <c r="M110" i="10"/>
  <c r="M1178" i="10"/>
  <c r="M1678" i="10"/>
  <c r="M1164" i="10"/>
  <c r="M871" i="10"/>
  <c r="M1506" i="10"/>
  <c r="M1292" i="10"/>
  <c r="M1627" i="10"/>
  <c r="M1463" i="10"/>
  <c r="M1513" i="10"/>
  <c r="O1541" i="10"/>
  <c r="M508" i="10"/>
  <c r="M509" i="10" s="1"/>
  <c r="M1920" i="10"/>
  <c r="M551" i="10"/>
  <c r="M132" i="10"/>
  <c r="M1321" i="10"/>
  <c r="M1092" i="10"/>
  <c r="M1392" i="10"/>
  <c r="M1756" i="10"/>
  <c r="M1648" i="10"/>
  <c r="M388" i="10"/>
  <c r="M1371" i="10"/>
  <c r="M986" i="10"/>
  <c r="M274" i="10"/>
  <c r="M828" i="10"/>
  <c r="M1456" i="10"/>
  <c r="M857" i="10"/>
  <c r="M1114" i="10"/>
  <c r="M750" i="10"/>
  <c r="M1534" i="10"/>
  <c r="M900" i="10"/>
  <c r="M89" i="10"/>
  <c r="M2063" i="10"/>
  <c r="M935" i="10"/>
  <c r="M2162" i="10"/>
  <c r="M1634" i="10"/>
  <c r="O835" i="10"/>
  <c r="M1128" i="10"/>
  <c r="M494" i="10"/>
  <c r="M1357" i="10"/>
  <c r="M2141" i="10"/>
  <c r="M309" i="10"/>
  <c r="O1870" i="10"/>
  <c r="O1035" i="10"/>
  <c r="M68" i="10"/>
  <c r="M964" i="10"/>
  <c r="M1121" i="10"/>
  <c r="M1043" i="10"/>
  <c r="M1820" i="10"/>
  <c r="M2055" i="10"/>
  <c r="M1527" i="10"/>
  <c r="M1242" i="10"/>
  <c r="M1021" i="10"/>
  <c r="M1699" i="10"/>
  <c r="M665" i="10"/>
  <c r="M608" i="10"/>
  <c r="M416" i="10"/>
  <c r="M430" i="10"/>
  <c r="M580" i="10"/>
  <c r="M2020" i="10"/>
  <c r="M1871" i="10"/>
  <c r="M1556" i="10"/>
  <c r="M516" i="10"/>
  <c r="M594" i="10"/>
  <c r="M252" i="10"/>
  <c r="M1171" i="10"/>
  <c r="M1749" i="10"/>
  <c r="M1000" i="10"/>
  <c r="M544" i="10"/>
  <c r="O67" i="10"/>
  <c r="M466" i="10"/>
  <c r="M942" i="10"/>
  <c r="M1449" i="10"/>
  <c r="M1999" i="10"/>
  <c r="M572" i="10"/>
  <c r="O1862" i="10"/>
  <c r="M729" i="10"/>
  <c r="M907" i="10"/>
  <c r="O771" i="10"/>
  <c r="M210" i="10"/>
  <c r="M530" i="10"/>
  <c r="O1420" i="10"/>
  <c r="M423" i="10"/>
  <c r="M1757" i="10" s="1"/>
  <c r="M380" i="10"/>
  <c r="M324" i="10"/>
  <c r="M1655" i="10"/>
  <c r="M1149" i="10"/>
  <c r="M1855" i="10"/>
  <c r="M1892" i="10"/>
  <c r="M437" i="10"/>
  <c r="M736" i="10"/>
  <c r="M2006" i="10"/>
  <c r="M757" i="10"/>
  <c r="M1057" i="10"/>
  <c r="M743" i="10"/>
  <c r="M345" i="10"/>
  <c r="M1970" i="10"/>
  <c r="O1227" i="10"/>
  <c r="O1798" i="10"/>
  <c r="M1300" i="10"/>
  <c r="M1199" i="10"/>
  <c r="M972" i="10"/>
  <c r="M1977" i="10"/>
  <c r="M1770" i="10"/>
  <c r="M1050" i="10"/>
  <c r="O963" i="10"/>
  <c r="M928" i="10"/>
  <c r="M82" i="10"/>
  <c r="O1291" i="10"/>
  <c r="M302" i="10"/>
  <c r="O387" i="10"/>
  <c r="M1085" i="10"/>
  <c r="M843" i="10"/>
  <c r="M1542" i="10"/>
  <c r="M1406" i="10"/>
  <c r="M672" i="10"/>
  <c r="M673" i="10" s="1"/>
  <c r="M1949" i="10"/>
  <c r="M2176" i="10"/>
  <c r="M629" i="10"/>
  <c r="M537" i="10"/>
  <c r="M1906" i="10"/>
  <c r="M1220" i="10"/>
  <c r="M338" i="10"/>
  <c r="M2105" i="10"/>
  <c r="M1235" i="10"/>
  <c r="M1236" i="10" s="1"/>
  <c r="M1549" i="10"/>
  <c r="M124" i="10"/>
  <c r="O1605" i="10"/>
  <c r="M1284" i="10"/>
  <c r="M1285" i="10" s="1"/>
  <c r="M295" i="10"/>
  <c r="M1806" i="10"/>
  <c r="M39" i="10"/>
  <c r="M40" i="10" s="1"/>
  <c r="M146" i="10"/>
  <c r="M1991" i="10"/>
  <c r="O131" i="10"/>
  <c r="M914" i="10"/>
  <c r="M1378" i="10"/>
  <c r="M1379" i="10" s="1"/>
  <c r="M1863" i="10"/>
  <c r="M1270" i="10"/>
  <c r="M1078" i="10"/>
  <c r="M636" i="10"/>
  <c r="M1742" i="10"/>
  <c r="O1677" i="10"/>
  <c r="M850" i="10"/>
  <c r="M260" i="10"/>
  <c r="M217" i="10"/>
  <c r="M1963" i="10"/>
  <c r="M288" i="10"/>
  <c r="M1720" i="10"/>
  <c r="M644" i="10"/>
  <c r="M1256" i="10"/>
  <c r="M2041" i="10"/>
  <c r="M1584" i="10"/>
  <c r="M1706" i="10"/>
  <c r="M32" i="10"/>
  <c r="M117" i="10"/>
  <c r="M118" i="10" s="1"/>
  <c r="M196" i="10"/>
  <c r="M267" i="10"/>
  <c r="M1364" i="10"/>
  <c r="M46" i="10"/>
  <c r="M979" i="10"/>
  <c r="M366" i="10"/>
  <c r="M1435" i="10"/>
  <c r="M1436" i="10" s="1"/>
  <c r="M1385" i="10"/>
  <c r="M2155" i="10"/>
  <c r="M1413" i="10"/>
  <c r="M1813" i="10"/>
  <c r="M1834" i="10"/>
  <c r="M1107" i="10"/>
  <c r="O643" i="10"/>
  <c r="M2134" i="10"/>
  <c r="M658" i="10"/>
  <c r="M1827" i="10"/>
  <c r="O1299" i="10"/>
  <c r="M1841" i="10"/>
  <c r="M1071" i="10"/>
  <c r="M1899" i="10"/>
  <c r="M1900" i="10" s="1"/>
  <c r="M402" i="10"/>
  <c r="M153" i="10"/>
  <c r="M1064" i="10"/>
  <c r="M1065" i="10" s="1"/>
  <c r="M1036" i="10"/>
  <c r="M1263" i="10"/>
  <c r="M1314" i="10"/>
  <c r="M1492" i="10"/>
  <c r="M1428" i="10"/>
  <c r="M1956" i="10"/>
  <c r="M2070" i="10"/>
  <c r="M2071" i="10" s="1"/>
  <c r="M1570" i="10"/>
  <c r="M1571" i="10" s="1"/>
  <c r="M1606" i="10"/>
  <c r="O451" i="10"/>
  <c r="M587" i="10"/>
  <c r="M693" i="10"/>
  <c r="M1028" i="10"/>
  <c r="M558" i="10"/>
  <c r="M1984" i="10"/>
  <c r="M224" i="10"/>
  <c r="M878" i="10"/>
  <c r="O3" i="10"/>
  <c r="M523" i="10"/>
  <c r="M524" i="10" s="1"/>
  <c r="O2126" i="10"/>
  <c r="M352" i="10"/>
  <c r="M459" i="10"/>
  <c r="M444" i="10"/>
  <c r="O1099" i="10"/>
  <c r="M1328" i="10"/>
  <c r="M53" i="10"/>
  <c r="M1913" i="10"/>
  <c r="M993" i="10"/>
  <c r="M1734" i="10"/>
  <c r="M1135" i="10"/>
  <c r="M203" i="10"/>
  <c r="M204" i="10" s="1"/>
  <c r="M1349" i="10"/>
  <c r="M1350" i="10" s="1"/>
  <c r="O1356" i="10"/>
  <c r="M316" i="10"/>
  <c r="M686" i="10"/>
  <c r="M1277" i="10"/>
  <c r="M1577" i="10"/>
  <c r="M96" i="10"/>
  <c r="M473" i="10"/>
  <c r="O579" i="10"/>
  <c r="O2062" i="10"/>
  <c r="M1499" i="10"/>
  <c r="O1741" i="10"/>
  <c r="M1228" i="10"/>
  <c r="M715" i="10"/>
  <c r="M716" i="10" s="1"/>
  <c r="M2148" i="10"/>
  <c r="M480" i="10"/>
  <c r="M481" i="10" s="1"/>
  <c r="M1342" i="10"/>
  <c r="M160" i="10"/>
  <c r="M921" i="10"/>
  <c r="M1935" i="10"/>
  <c r="M1442" i="10"/>
  <c r="M1620" i="10"/>
  <c r="M1727" i="10"/>
  <c r="M359" i="10"/>
  <c r="M360" i="10" s="1"/>
  <c r="M1613" i="10"/>
  <c r="M1885" i="10"/>
  <c r="O1934" i="10"/>
  <c r="M679" i="10"/>
  <c r="M1185" i="10"/>
  <c r="M1186" i="10" s="1"/>
  <c r="M1563" i="10"/>
  <c r="M1564" i="10" s="1"/>
  <c r="M1470" i="10"/>
  <c r="M885" i="10"/>
  <c r="M886" i="10" s="1"/>
  <c r="M722" i="10"/>
  <c r="M11" i="10"/>
  <c r="M1878" i="10"/>
  <c r="M1879" i="10" s="1"/>
  <c r="O1998" i="10"/>
  <c r="M1662" i="10"/>
  <c r="O323" i="10"/>
  <c r="M2127" i="10"/>
  <c r="M1307" i="10"/>
  <c r="M2119" i="10"/>
  <c r="M1713" i="10"/>
  <c r="M1763" i="10"/>
  <c r="M1791" i="10"/>
  <c r="M2013" i="10"/>
  <c r="M651" i="10"/>
  <c r="M1598" i="10"/>
  <c r="M565" i="10"/>
  <c r="M786" i="10"/>
  <c r="O1477" i="10"/>
  <c r="M2091" i="10"/>
  <c r="M4" i="10"/>
  <c r="M5" i="10" s="1"/>
  <c r="M409" i="10"/>
  <c r="M1485" i="10"/>
  <c r="M487" i="10"/>
  <c r="M167" i="10"/>
  <c r="O259" i="10"/>
  <c r="M1478" i="10"/>
  <c r="M245" i="10"/>
  <c r="M231" i="10"/>
  <c r="M501" i="10"/>
  <c r="M60" i="10"/>
  <c r="M181" i="10"/>
  <c r="M700" i="10"/>
  <c r="M1399" i="10"/>
  <c r="M1400" i="10" s="1"/>
  <c r="M174" i="10"/>
  <c r="M622" i="10"/>
  <c r="M623" i="10" s="1"/>
  <c r="M2084" i="10"/>
  <c r="M1142" i="10"/>
  <c r="M103" i="10"/>
  <c r="M1942" i="10"/>
  <c r="M1421" i="10"/>
  <c r="M395" i="10"/>
  <c r="M1335" i="10"/>
  <c r="M2077" i="10"/>
  <c r="M708" i="10"/>
  <c r="M2048" i="10"/>
  <c r="M601" i="10"/>
  <c r="M602" i="10" s="1"/>
  <c r="M75" i="10"/>
  <c r="M1784" i="10"/>
  <c r="M1692" i="10"/>
  <c r="M1007" i="10"/>
  <c r="M1213" i="10"/>
  <c r="M1214" i="10" s="1"/>
  <c r="O971" i="10"/>
  <c r="M2098" i="10"/>
  <c r="M1848" i="10"/>
  <c r="M1014" i="10"/>
  <c r="O195" i="10"/>
  <c r="M1799" i="10"/>
  <c r="M188" i="10"/>
  <c r="M1100" i="10"/>
  <c r="M772" i="10"/>
  <c r="M2169" i="10"/>
  <c r="M1927" i="10"/>
  <c r="M1928" i="10" s="1"/>
  <c r="M1591" i="10"/>
  <c r="M2027" i="10"/>
  <c r="M2028" i="10" s="1"/>
  <c r="M836" i="10"/>
  <c r="M1685" i="10"/>
  <c r="M1686" i="10" s="1"/>
  <c r="O707" i="10"/>
  <c r="M1206" i="10"/>
  <c r="M1207" i="10" s="1"/>
  <c r="M1156" i="10"/>
  <c r="M1520" i="10"/>
  <c r="M864" i="10"/>
  <c r="M764" i="10"/>
  <c r="M765" i="10" s="1"/>
  <c r="M139" i="10"/>
  <c r="M140" i="10" s="1"/>
  <c r="M793" i="10"/>
  <c r="M814" i="10"/>
  <c r="M815" i="10" s="1"/>
  <c r="M18" i="10"/>
  <c r="O1163" i="10"/>
  <c r="M1192" i="10"/>
  <c r="M1193" i="10" s="1"/>
  <c r="M949" i="10"/>
  <c r="M69" i="10" l="1"/>
  <c r="M1051" i="10"/>
  <c r="M1029" i="10"/>
  <c r="M2049" i="10"/>
  <c r="M1663" i="10"/>
  <c r="M1607" i="10"/>
  <c r="M1443" i="10"/>
  <c r="M104" i="10"/>
  <c r="M1058" i="10"/>
  <c r="M1693" i="10"/>
  <c r="M1621" i="10"/>
  <c r="M417" i="10"/>
  <c r="M161" i="10"/>
  <c r="M1257" i="10"/>
  <c r="M1422" i="10"/>
  <c r="M1308" i="10"/>
  <c r="M858" i="10"/>
  <c r="M1785" i="10"/>
  <c r="M566" i="10"/>
  <c r="M2135" i="10"/>
  <c r="M1807" i="10"/>
  <c r="M950" i="10"/>
  <c r="M1015" i="10"/>
  <c r="M2149" i="10"/>
  <c r="M1136" i="10"/>
  <c r="M403" i="10"/>
  <c r="M1221" i="10"/>
  <c r="M310" i="10"/>
  <c r="M1521" i="10"/>
  <c r="M61" i="10"/>
  <c r="M1486" i="10"/>
  <c r="M1429" i="10"/>
  <c r="M261" i="10"/>
  <c r="M1971" i="10"/>
  <c r="M2170" i="10"/>
  <c r="M680" i="10"/>
  <c r="M1157" i="10"/>
  <c r="M723" i="10"/>
  <c r="M879" i="10"/>
  <c r="M2156" i="10"/>
  <c r="M637" i="10"/>
  <c r="M225" i="10"/>
  <c r="M76" i="10"/>
  <c r="M1728" i="10"/>
  <c r="M474" i="10"/>
  <c r="M1528" i="10"/>
  <c r="M332" i="10"/>
  <c r="M1450" i="10"/>
  <c r="M2099" i="10"/>
  <c r="M1143" i="10"/>
  <c r="M709" i="10"/>
  <c r="M232" i="10"/>
  <c r="M1358" i="10"/>
  <c r="M1101" i="10"/>
  <c r="M2092" i="10"/>
  <c r="M588" i="10"/>
  <c r="M1315" i="10"/>
  <c r="M1842" i="10"/>
  <c r="M1814" i="10"/>
  <c r="M125" i="10"/>
  <c r="M980" i="10"/>
  <c r="M531" i="10"/>
  <c r="M2085" i="10"/>
  <c r="M1792" i="10"/>
  <c r="M538" i="10"/>
  <c r="M1886" i="10"/>
  <c r="M1500" i="10"/>
  <c r="M1264" i="10"/>
  <c r="M1743" i="10"/>
  <c r="M1372" i="10"/>
  <c r="M552" i="10"/>
  <c r="M147" i="10"/>
  <c r="M1001" i="10"/>
  <c r="M268" i="10"/>
  <c r="M424" i="10"/>
  <c r="M425" i="10" s="1"/>
  <c r="M1336" i="10"/>
  <c r="M1764" i="10"/>
  <c r="M2035" i="10"/>
  <c r="M794" i="10"/>
  <c r="M502" i="10"/>
  <c r="M189" i="10"/>
  <c r="M2128" i="10"/>
  <c r="M1072" i="10"/>
  <c r="M1835" i="10"/>
  <c r="M289" i="10"/>
  <c r="M1550" i="10"/>
  <c r="M211" i="10"/>
  <c r="M212" i="10" s="1"/>
  <c r="M1093" i="10"/>
  <c r="M2056" i="10"/>
  <c r="M837" i="10"/>
  <c r="M1008" i="10"/>
  <c r="M467" i="10"/>
  <c r="M595" i="10"/>
  <c r="M218" i="10"/>
  <c r="M1864" i="10"/>
  <c r="M325" i="10"/>
  <c r="M908" i="10"/>
  <c r="M666" i="10"/>
  <c r="M901" i="10"/>
  <c r="M431" i="10"/>
  <c r="M396" i="10"/>
  <c r="M1936" i="10"/>
  <c r="M460" i="10"/>
  <c r="M1985" i="10"/>
  <c r="M1828" i="10"/>
  <c r="M2007" i="10"/>
  <c r="M381" i="10"/>
  <c r="M1535" i="10"/>
  <c r="M1599" i="10"/>
  <c r="M1771" i="10"/>
  <c r="M701" i="10"/>
  <c r="M168" i="10"/>
  <c r="M787" i="10"/>
  <c r="M1735" i="10"/>
  <c r="M851" i="10"/>
  <c r="M852" i="10" s="1"/>
  <c r="M1407" i="10"/>
  <c r="M929" i="10"/>
  <c r="M19" i="10"/>
  <c r="M20" i="10" s="1"/>
  <c r="M1943" i="10"/>
  <c r="M182" i="10"/>
  <c r="M687" i="10"/>
  <c r="M1243" i="10"/>
  <c r="M1635" i="10"/>
  <c r="M253" i="10"/>
  <c r="M254" i="10" s="1"/>
  <c r="M1278" i="10"/>
  <c r="M1592" i="10"/>
  <c r="M1593" i="10" s="1"/>
  <c r="M175" i="10"/>
  <c r="M1479" i="10"/>
  <c r="M1578" i="10"/>
  <c r="M1579" i="10" s="1"/>
  <c r="M1329" i="10"/>
  <c r="M694" i="10"/>
  <c r="M695" i="10" s="1"/>
  <c r="M1493" i="10"/>
  <c r="M659" i="10"/>
  <c r="M1414" i="10"/>
  <c r="M1415" i="10" s="1"/>
  <c r="M1365" i="10"/>
  <c r="M1366" i="10" s="1"/>
  <c r="M2042" i="10"/>
  <c r="M2043" i="10" s="1"/>
  <c r="M1271" i="10"/>
  <c r="M1272" i="10" s="1"/>
  <c r="M1301" i="10"/>
  <c r="M1302" i="10" s="1"/>
  <c r="M758" i="10"/>
  <c r="M759" i="10" s="1"/>
  <c r="M943" i="10"/>
  <c r="M944" i="10" s="1"/>
  <c r="M1172" i="10"/>
  <c r="M829" i="10"/>
  <c r="M830" i="10" s="1"/>
  <c r="M1921" i="10"/>
  <c r="M872" i="10"/>
  <c r="M873" i="10" s="1"/>
  <c r="M282" i="10"/>
  <c r="M283" i="10" s="1"/>
  <c r="M616" i="10"/>
  <c r="M617" i="10" s="1"/>
  <c r="M275" i="10"/>
  <c r="M1393" i="10"/>
  <c r="M1165" i="10"/>
  <c r="M1166" i="10" s="1"/>
  <c r="M1671" i="10"/>
  <c r="M1672" i="10" s="1"/>
  <c r="M1907" i="10"/>
  <c r="M2163" i="10"/>
  <c r="M987" i="10"/>
  <c r="M988" i="10" s="1"/>
  <c r="M801" i="10"/>
  <c r="M802" i="10" s="1"/>
  <c r="M453" i="10"/>
  <c r="M773" i="10"/>
  <c r="M774" i="10" s="1"/>
  <c r="M1849" i="10"/>
  <c r="M1850" i="10" s="1"/>
  <c r="M488" i="10"/>
  <c r="M489" i="10" s="1"/>
  <c r="M12" i="10"/>
  <c r="M13" i="10" s="1"/>
  <c r="M922" i="10"/>
  <c r="M445" i="10"/>
  <c r="M1108" i="10"/>
  <c r="M1386" i="10"/>
  <c r="M197" i="10"/>
  <c r="M198" i="10" s="1"/>
  <c r="M645" i="10"/>
  <c r="M915" i="10"/>
  <c r="M303" i="10"/>
  <c r="M304" i="10" s="1"/>
  <c r="M1978" i="10"/>
  <c r="M1979" i="10" s="1"/>
  <c r="M438" i="10"/>
  <c r="M730" i="10"/>
  <c r="M545" i="10"/>
  <c r="M546" i="10" s="1"/>
  <c r="M517" i="10"/>
  <c r="M609" i="10"/>
  <c r="M610" i="10" s="1"/>
  <c r="M1821" i="10"/>
  <c r="M1822" i="10" s="1"/>
  <c r="M2142" i="10"/>
  <c r="M2143" i="10" s="1"/>
  <c r="M1322" i="10"/>
  <c r="M1514" i="10"/>
  <c r="M1679" i="10"/>
  <c r="M780" i="10"/>
  <c r="M781" i="10" s="1"/>
  <c r="M957" i="10"/>
  <c r="M958" i="10" s="1"/>
  <c r="M994" i="10"/>
  <c r="M995" i="10" s="1"/>
  <c r="M1721" i="10"/>
  <c r="M2106" i="10"/>
  <c r="M2107" i="10" s="1"/>
  <c r="M630" i="10"/>
  <c r="M1543" i="10"/>
  <c r="M1893" i="10"/>
  <c r="M1557" i="10"/>
  <c r="M1558" i="10" s="1"/>
  <c r="M1044" i="10"/>
  <c r="M936" i="10"/>
  <c r="M751" i="10"/>
  <c r="M752" i="10" s="1"/>
  <c r="M389" i="10"/>
  <c r="M1464" i="10"/>
  <c r="M1465" i="10" s="1"/>
  <c r="M374" i="10"/>
  <c r="M808" i="10"/>
  <c r="M410" i="10"/>
  <c r="M1614" i="10"/>
  <c r="M1615" i="10" s="1"/>
  <c r="M1229" i="10"/>
  <c r="M317" i="10"/>
  <c r="M1914" i="10"/>
  <c r="M1915" i="10" s="1"/>
  <c r="M353" i="10"/>
  <c r="M559" i="10"/>
  <c r="M560" i="10" s="1"/>
  <c r="M1037" i="10"/>
  <c r="M1038" i="10" s="1"/>
  <c r="M367" i="10"/>
  <c r="M368" i="10" s="1"/>
  <c r="M33" i="10"/>
  <c r="M34" i="10" s="1"/>
  <c r="M296" i="10"/>
  <c r="M297" i="10" s="1"/>
  <c r="M2177" i="10"/>
  <c r="M2178" i="10" s="1"/>
  <c r="M973" i="10"/>
  <c r="M974" i="10" s="1"/>
  <c r="M346" i="10"/>
  <c r="M1856" i="10"/>
  <c r="M1857" i="10" s="1"/>
  <c r="M573" i="10"/>
  <c r="M1872" i="10"/>
  <c r="M1700" i="10"/>
  <c r="M1701" i="10" s="1"/>
  <c r="M1122" i="10"/>
  <c r="M495" i="10"/>
  <c r="M496" i="10" s="1"/>
  <c r="M1115" i="10"/>
  <c r="M1116" i="10" s="1"/>
  <c r="M1628" i="10"/>
  <c r="M1179" i="10"/>
  <c r="M26" i="10"/>
  <c r="M893" i="10"/>
  <c r="M894" i="10" s="1"/>
  <c r="M2078" i="10"/>
  <c r="M2079" i="10" s="1"/>
  <c r="M652" i="10"/>
  <c r="M1714" i="10"/>
  <c r="M1715" i="10" s="1"/>
  <c r="M1471" i="10"/>
  <c r="M1472" i="10" s="1"/>
  <c r="M1957" i="10"/>
  <c r="M1707" i="10"/>
  <c r="M1964" i="10"/>
  <c r="M1079" i="10"/>
  <c r="M1992" i="10"/>
  <c r="M339" i="10"/>
  <c r="M340" i="10" s="1"/>
  <c r="M844" i="10"/>
  <c r="M83" i="10"/>
  <c r="M744" i="10"/>
  <c r="M745" i="10" s="1"/>
  <c r="M1150" i="10"/>
  <c r="M1151" i="10" s="1"/>
  <c r="M2000" i="10"/>
  <c r="M1750" i="10"/>
  <c r="M2021" i="10"/>
  <c r="M965" i="10"/>
  <c r="M966" i="10" s="1"/>
  <c r="M1129" i="10"/>
  <c r="M1130" i="10" s="1"/>
  <c r="M2064" i="10"/>
  <c r="M2065" i="10" s="1"/>
  <c r="M1649" i="10"/>
  <c r="M133" i="10"/>
  <c r="M134" i="10" s="1"/>
  <c r="M1293" i="10"/>
  <c r="M1294" i="10" s="1"/>
  <c r="M111" i="10"/>
  <c r="M112" i="10" s="1"/>
  <c r="M239" i="10"/>
  <c r="M2113" i="10"/>
  <c r="M737" i="10"/>
  <c r="M738" i="10" s="1"/>
  <c r="M865" i="10"/>
  <c r="M1800" i="10"/>
  <c r="M246" i="10"/>
  <c r="M2014" i="10"/>
  <c r="M2120" i="10"/>
  <c r="M1343" i="10"/>
  <c r="M97" i="10"/>
  <c r="M98" i="10" s="1"/>
  <c r="M54" i="10"/>
  <c r="M154" i="10"/>
  <c r="M155" i="10" s="1"/>
  <c r="M47" i="10"/>
  <c r="M1585" i="10"/>
  <c r="M1950" i="10"/>
  <c r="M1086" i="10"/>
  <c r="M1200" i="10"/>
  <c r="M1656" i="10"/>
  <c r="M1657" i="10" s="1"/>
  <c r="M581" i="10"/>
  <c r="M582" i="10" s="1"/>
  <c r="M1022" i="10"/>
  <c r="M1023" i="10" s="1"/>
  <c r="M90" i="10"/>
  <c r="M1457" i="10"/>
  <c r="M1507" i="10"/>
  <c r="M1508" i="10" s="1"/>
  <c r="M1778" i="10"/>
  <c r="M1779" i="10" s="1"/>
  <c r="M1250" i="10"/>
  <c r="M822" i="10"/>
  <c r="M1642" i="10"/>
  <c r="M866" i="10" l="1"/>
  <c r="M84" i="10"/>
  <c r="M390" i="10"/>
  <c r="M1922" i="10"/>
  <c r="M1551" i="10"/>
  <c r="M2114" i="10"/>
  <c r="M1123" i="10"/>
  <c r="M1765" i="10"/>
  <c r="M1087" i="10"/>
  <c r="M1873" i="10"/>
  <c r="M454" i="10"/>
  <c r="M1501" i="10"/>
  <c r="M682" i="10" s="1"/>
  <c r="M1951" i="10"/>
  <c r="M2015" i="10"/>
  <c r="M2001" i="10"/>
  <c r="M27" i="10"/>
  <c r="M1680" i="10"/>
  <c r="M731" i="10"/>
  <c r="M1650" i="10"/>
  <c r="M923" i="10"/>
  <c r="M702" i="10"/>
  <c r="M1888" i="10"/>
  <c r="M299" i="10" s="1"/>
  <c r="M300" i="10" s="1"/>
  <c r="M2022" i="10"/>
  <c r="M518" i="10"/>
  <c r="M681" i="10"/>
  <c r="M1251" i="10"/>
  <c r="M1080" i="10"/>
  <c r="M2121" i="10"/>
  <c r="M574" i="10"/>
  <c r="M809" i="10"/>
  <c r="M1894" i="10"/>
  <c r="M1458" i="10"/>
  <c r="M375" i="10"/>
  <c r="M1809" i="10" s="1"/>
  <c r="M439" i="10"/>
  <c r="M48" i="10"/>
  <c r="M1323" i="10"/>
  <c r="M1109" i="10"/>
  <c r="M176" i="10"/>
  <c r="M1643" i="10"/>
  <c r="M55" i="10"/>
  <c r="M916" i="10"/>
  <c r="M823" i="10"/>
  <c r="M653" i="10"/>
  <c r="M1230" i="10"/>
  <c r="M937" i="10"/>
  <c r="M660" i="10"/>
  <c r="M397" i="10"/>
  <c r="M2036" i="10"/>
  <c r="M845" i="10"/>
  <c r="M1201" i="10"/>
  <c r="M1344" i="10"/>
  <c r="M1993" i="10"/>
  <c r="M1045" i="10"/>
  <c r="M1536" i="10"/>
  <c r="M141" i="10"/>
  <c r="M2044" i="10" s="1"/>
  <c r="M1237" i="10"/>
  <c r="M945" i="10" s="1"/>
  <c r="M148" i="10"/>
  <c r="M2037" i="10" s="1"/>
  <c r="M1772" i="10"/>
  <c r="M219" i="10"/>
  <c r="M1586" i="10"/>
  <c r="M247" i="10"/>
  <c r="M1708" i="10"/>
  <c r="M1180" i="10"/>
  <c r="M1544" i="10"/>
  <c r="M1515" i="10"/>
  <c r="M446" i="10"/>
  <c r="M1737" i="10" s="1"/>
  <c r="M688" i="10"/>
  <c r="M788" i="10"/>
  <c r="M1829" i="10"/>
  <c r="M2057" i="10"/>
  <c r="M91" i="10"/>
  <c r="M1801" i="10"/>
  <c r="M1958" i="10"/>
  <c r="M1629" i="10"/>
  <c r="M205" i="10"/>
  <c r="M1980" i="10" s="1"/>
  <c r="M347" i="10"/>
  <c r="M1786" i="10"/>
  <c r="M1380" i="10"/>
  <c r="M803" i="10" s="1"/>
  <c r="M1722" i="10"/>
  <c r="M269" i="10"/>
  <c r="M1916" i="10" s="1"/>
  <c r="M1565" i="10"/>
  <c r="M618" i="10" s="1"/>
  <c r="M1758" i="10"/>
  <c r="M426" i="10" s="1"/>
  <c r="M1880" i="10"/>
  <c r="M305" i="10" s="1"/>
  <c r="M1751" i="10"/>
  <c r="M1387" i="10"/>
  <c r="M276" i="10"/>
  <c r="M902" i="10"/>
  <c r="M1009" i="10"/>
  <c r="M1016" i="10"/>
  <c r="M1167" i="10" s="1"/>
  <c r="M318" i="10"/>
  <c r="M240" i="10"/>
  <c r="M1373" i="10"/>
  <c r="M1187" i="10"/>
  <c r="M996" i="10" s="1"/>
  <c r="M646" i="10"/>
  <c r="M1537" i="10" s="1"/>
  <c r="M1173" i="10"/>
  <c r="M1279" i="10"/>
  <c r="M930" i="10"/>
  <c r="M1600" i="10"/>
  <c r="M583" i="10" s="1"/>
  <c r="M596" i="10"/>
  <c r="M290" i="10"/>
  <c r="M41" i="10"/>
  <c r="M2144" i="10" s="1"/>
  <c r="M77" i="10"/>
  <c r="M2108" i="10" s="1"/>
  <c r="M1059" i="10"/>
  <c r="M1423" i="10"/>
  <c r="M760" i="10" s="1"/>
  <c r="M816" i="10"/>
  <c r="M1367" i="10" s="1"/>
  <c r="M1359" i="10"/>
  <c r="M824" i="10" s="1"/>
  <c r="M1102" i="10"/>
  <c r="M1081" i="10" s="1"/>
  <c r="M1572" i="10"/>
  <c r="M611" i="10" s="1"/>
  <c r="M1687" i="10"/>
  <c r="M497" i="10" s="1"/>
  <c r="M2100" i="10"/>
  <c r="M85" i="10" s="1"/>
  <c r="M710" i="10"/>
  <c r="M1473" i="10" s="1"/>
  <c r="M1729" i="10"/>
  <c r="M455" i="10" s="1"/>
  <c r="M361" i="10"/>
  <c r="M1823" i="10" s="1"/>
  <c r="M2171" i="10"/>
  <c r="M14" i="10" s="1"/>
  <c r="M1394" i="10"/>
  <c r="M1494" i="10"/>
  <c r="M1408" i="10"/>
  <c r="M775" i="10" s="1"/>
  <c r="M432" i="10"/>
  <c r="M468" i="10"/>
  <c r="M1716" i="10" s="1"/>
  <c r="M1836" i="10"/>
  <c r="M119" i="10"/>
  <c r="M2066" i="10" s="1"/>
  <c r="M1144" i="10"/>
  <c r="M1039" i="10" s="1"/>
  <c r="M539" i="10"/>
  <c r="M482" i="10"/>
  <c r="M1702" i="10" s="1"/>
  <c r="M226" i="10"/>
  <c r="M1286" i="10"/>
  <c r="M895" i="10" s="1"/>
  <c r="M1002" i="10"/>
  <c r="M1181" i="10" s="1"/>
  <c r="M1529" i="10"/>
  <c r="M510" i="10"/>
  <c r="M1673" i="10" s="1"/>
  <c r="M887" i="10"/>
  <c r="M1295" i="10" s="1"/>
  <c r="M1158" i="10"/>
  <c r="M1024" i="10" s="1"/>
  <c r="M411" i="10"/>
  <c r="M1636" i="10"/>
  <c r="M547" i="10" s="1"/>
  <c r="M382" i="10"/>
  <c r="M1073" i="10"/>
  <c r="M795" i="10"/>
  <c r="M1929" i="10"/>
  <c r="M255" i="10" s="1"/>
  <c r="M638" i="10"/>
  <c r="M1545" i="10" s="1"/>
  <c r="M951" i="10"/>
  <c r="M1744" i="10"/>
  <c r="M1066" i="10"/>
  <c r="M1117" i="10" s="1"/>
  <c r="M717" i="10"/>
  <c r="M1466" i="10" s="1"/>
  <c r="M981" i="10"/>
  <c r="M311" i="10"/>
  <c r="M1874" i="10" s="1"/>
  <c r="M2050" i="10"/>
  <c r="M135" i="10" s="1"/>
  <c r="M674" i="10"/>
  <c r="M1509" i="10" s="1"/>
  <c r="M1309" i="10"/>
  <c r="M874" i="10" s="1"/>
  <c r="M1265" i="10"/>
  <c r="M1965" i="10"/>
  <c r="M1330" i="10"/>
  <c r="M853" i="10" s="1"/>
  <c r="M1244" i="10"/>
  <c r="M1736" i="10"/>
  <c r="M2008" i="10"/>
  <c r="M667" i="10"/>
  <c r="M1516" i="10" s="1"/>
  <c r="M838" i="10"/>
  <c r="M1345" i="10" s="1"/>
  <c r="M2129" i="10"/>
  <c r="M56" i="10" s="1"/>
  <c r="M525" i="10"/>
  <c r="M1658" i="10" s="1"/>
  <c r="M1522" i="10"/>
  <c r="M661" i="10" s="1"/>
  <c r="M2136" i="10"/>
  <c r="M1401" i="10"/>
  <c r="M782" i="10" s="1"/>
  <c r="M1258" i="10"/>
  <c r="M2072" i="10"/>
  <c r="M113" i="10" s="1"/>
  <c r="M1451" i="10"/>
  <c r="M732" i="10" s="1"/>
  <c r="M1444" i="10"/>
  <c r="M739" i="10" s="1"/>
  <c r="M1608" i="10"/>
  <c r="M1222" i="10"/>
  <c r="M959" i="10" s="1"/>
  <c r="M333" i="10"/>
  <c r="M1851" i="10" s="1"/>
  <c r="M1808" i="10"/>
  <c r="M567" i="10"/>
  <c r="M1616" i="10" s="1"/>
  <c r="M126" i="10"/>
  <c r="M2058" i="10" s="1"/>
  <c r="M909" i="10"/>
  <c r="M1273" i="10" s="1"/>
  <c r="M190" i="10"/>
  <c r="M1994" i="10" s="1"/>
  <c r="M1194" i="10"/>
  <c r="M989" i="10" s="1"/>
  <c r="M404" i="10"/>
  <c r="M1780" i="10" s="1"/>
  <c r="M2029" i="10"/>
  <c r="M156" i="10" s="1"/>
  <c r="M1137" i="10"/>
  <c r="M532" i="10"/>
  <c r="M1651" i="10" s="1"/>
  <c r="M1437" i="10"/>
  <c r="M746" i="10" s="1"/>
  <c r="M1487" i="10"/>
  <c r="M696" i="10" s="1"/>
  <c r="M1815" i="10"/>
  <c r="M369" i="10" s="1"/>
  <c r="M354" i="10"/>
  <c r="M1830" i="10" s="1"/>
  <c r="M631" i="10"/>
  <c r="M2164" i="10"/>
  <c r="M21" i="10" s="1"/>
  <c r="M1480" i="10"/>
  <c r="M183" i="10"/>
  <c r="M2002" i="10" s="1"/>
  <c r="M169" i="10"/>
  <c r="M1986" i="10"/>
  <c r="M199" i="10" s="1"/>
  <c r="M326" i="10"/>
  <c r="M1858" i="10" s="1"/>
  <c r="M1094" i="10"/>
  <c r="M1088" i="10" s="1"/>
  <c r="M503" i="10"/>
  <c r="M1681" i="10" s="1"/>
  <c r="M1208" i="10"/>
  <c r="M975" i="10" s="1"/>
  <c r="M1430" i="10"/>
  <c r="M753" i="10" s="1"/>
  <c r="M766" i="10"/>
  <c r="M1416" i="10" s="1"/>
  <c r="M418" i="10"/>
  <c r="M1766" i="10" s="1"/>
  <c r="M1793" i="10"/>
  <c r="M391" i="10" s="1"/>
  <c r="M1972" i="10"/>
  <c r="M213" i="10" s="1"/>
  <c r="M1664" i="10"/>
  <c r="M2150" i="10"/>
  <c r="M35" i="10" s="1"/>
  <c r="M262" i="10"/>
  <c r="M1901" i="10"/>
  <c r="M284" i="10" s="1"/>
  <c r="M62" i="10"/>
  <c r="M6" i="10"/>
  <c r="M2179" i="10" s="1"/>
  <c r="M1908" i="10"/>
  <c r="M1944" i="10"/>
  <c r="M461" i="10"/>
  <c r="M1865" i="10"/>
  <c r="M70" i="10"/>
  <c r="M162" i="10"/>
  <c r="M553" i="10"/>
  <c r="M1030" i="10"/>
  <c r="M1152" i="10" s="1"/>
  <c r="M1622" i="10"/>
  <c r="M561" i="10" s="1"/>
  <c r="M1694" i="10"/>
  <c r="M490" i="10" s="1"/>
  <c r="M2093" i="10"/>
  <c r="M1052" i="10"/>
  <c r="M1131" i="10" s="1"/>
  <c r="M624" i="10"/>
  <c r="M1559" i="10" s="1"/>
  <c r="M233" i="10"/>
  <c r="M234" i="10" s="1"/>
  <c r="M1843" i="10"/>
  <c r="M341" i="10" s="1"/>
  <c r="M859" i="10"/>
  <c r="M1324" i="10" s="1"/>
  <c r="M1316" i="10"/>
  <c r="M105" i="10"/>
  <c r="M2080" i="10" s="1"/>
  <c r="M880" i="10"/>
  <c r="M1303" i="10" s="1"/>
  <c r="M1937" i="10"/>
  <c r="M248" i="10" s="1"/>
  <c r="M724" i="10"/>
  <c r="M1887" i="10"/>
  <c r="M298" i="10" s="1"/>
  <c r="M2086" i="10"/>
  <c r="M99" i="10" s="1"/>
  <c r="M1337" i="10"/>
  <c r="M846" i="10" s="1"/>
  <c r="M1215" i="10"/>
  <c r="M967" i="10" s="1"/>
  <c r="M1351" i="10"/>
  <c r="M831" i="10" s="1"/>
  <c r="M475" i="10"/>
  <c r="M589" i="10"/>
  <c r="M1594" i="10" s="1"/>
  <c r="M603" i="10"/>
  <c r="M1580" i="10" s="1"/>
  <c r="M2157" i="10"/>
  <c r="O196" i="10"/>
  <c r="O197" i="10" s="1"/>
  <c r="O1935" i="10"/>
  <c r="O1936" i="10" s="1"/>
  <c r="O1036" i="10"/>
  <c r="O1037" i="10" s="1"/>
  <c r="O1100" i="10"/>
  <c r="O1101" i="10" s="1"/>
  <c r="O972" i="10"/>
  <c r="O973" i="10" s="1"/>
  <c r="O2063" i="10"/>
  <c r="O2064" i="10" s="1"/>
  <c r="O68" i="10"/>
  <c r="O69" i="10" s="1"/>
  <c r="O1863" i="10"/>
  <c r="O1864" i="10" s="1"/>
  <c r="O260" i="10"/>
  <c r="O261" i="10" s="1"/>
  <c r="O1164" i="10"/>
  <c r="O1165" i="10" s="1"/>
  <c r="O900" i="10"/>
  <c r="O901" i="10" s="1"/>
  <c r="O1228" i="10"/>
  <c r="O1229" i="10" s="1"/>
  <c r="O836" i="10"/>
  <c r="O837" i="10" s="1"/>
  <c r="O1871" i="10"/>
  <c r="O1872" i="10" s="1"/>
  <c r="O1742" i="10"/>
  <c r="O1743" i="10" s="1"/>
  <c r="O388" i="10"/>
  <c r="O389" i="10" s="1"/>
  <c r="O1678" i="10"/>
  <c r="O1679" i="10" s="1"/>
  <c r="O964" i="10"/>
  <c r="O965" i="10" s="1"/>
  <c r="O1357" i="10"/>
  <c r="O1358" i="10" s="1"/>
  <c r="O772" i="10"/>
  <c r="O773" i="10" s="1"/>
  <c r="O4" i="10"/>
  <c r="O5" i="10" s="1"/>
  <c r="O1421" i="10"/>
  <c r="O1422" i="10" s="1"/>
  <c r="O708" i="10"/>
  <c r="O709" i="10" s="1"/>
  <c r="O1606" i="10"/>
  <c r="O1607" i="10" s="1"/>
  <c r="O516" i="10"/>
  <c r="O517" i="10" s="1"/>
  <c r="O2127" i="10"/>
  <c r="O2128" i="10" s="1"/>
  <c r="O324" i="10"/>
  <c r="O325" i="10" s="1"/>
  <c r="O1799" i="10"/>
  <c r="O1800" i="10" s="1"/>
  <c r="O1542" i="10"/>
  <c r="O1543" i="10" s="1"/>
  <c r="O580" i="10"/>
  <c r="O581" i="10" s="1"/>
  <c r="O452" i="10"/>
  <c r="O453" i="10" s="1"/>
  <c r="O1478" i="10"/>
  <c r="O1479" i="10" s="1"/>
  <c r="O644" i="10"/>
  <c r="O645" i="10" s="1"/>
  <c r="O1670" i="10"/>
  <c r="O1671" i="10" s="1"/>
  <c r="O1292" i="10"/>
  <c r="O1293" i="10" s="1"/>
  <c r="O1300" i="10"/>
  <c r="O1301" i="10" s="1"/>
  <c r="O1999" i="10"/>
  <c r="O2000" i="10"/>
  <c r="O132" i="10"/>
  <c r="O133" i="10" s="1"/>
  <c r="M1446" i="10" l="1"/>
  <c r="M1447" i="10" s="1"/>
  <c r="M1489" i="10"/>
  <c r="M1490" i="10" s="1"/>
  <c r="M1453" i="10"/>
  <c r="M1454" i="10" s="1"/>
  <c r="M1231" i="10"/>
  <c r="M789" i="10"/>
  <c r="M1104" i="10"/>
  <c r="M1105" i="10" s="1"/>
  <c r="M1587" i="10"/>
  <c r="M1882" i="10"/>
  <c r="M1883" i="10" s="1"/>
  <c r="M163" i="10"/>
  <c r="M640" i="10"/>
  <c r="M641" i="10" s="1"/>
  <c r="M107" i="10"/>
  <c r="M108" i="10" s="1"/>
  <c r="M768" i="10"/>
  <c r="M769" i="10" s="1"/>
  <c r="M1731" i="10"/>
  <c r="M1732" i="10" s="1"/>
  <c r="M2115" i="10"/>
  <c r="M1931" i="10"/>
  <c r="M1932" i="10" s="1"/>
  <c r="M1816" i="10"/>
  <c r="M370" i="10" s="1"/>
  <c r="M371" i="10" s="1"/>
  <c r="M1889" i="10"/>
  <c r="M1890" i="10" s="1"/>
  <c r="M1239" i="10"/>
  <c r="M1240" i="10" s="1"/>
  <c r="M312" i="10"/>
  <c r="M1875" i="10" s="1"/>
  <c r="M1876" i="10" s="1"/>
  <c r="M1459" i="10"/>
  <c r="M1923" i="10"/>
  <c r="M264" i="10" s="1"/>
  <c r="M265" i="10" s="1"/>
  <c r="M1124" i="10"/>
  <c r="M1061" i="10" s="1"/>
  <c r="M1062" i="10" s="1"/>
  <c r="M591" i="10"/>
  <c r="M592" i="10" s="1"/>
  <c r="M1939" i="10"/>
  <c r="M1940" i="10" s="1"/>
  <c r="M319" i="10"/>
  <c r="M1552" i="10"/>
  <c r="M1224" i="10"/>
  <c r="M1225" i="10" s="1"/>
  <c r="M719" i="10"/>
  <c r="M720" i="10" s="1"/>
  <c r="M1802" i="10"/>
  <c r="M1752" i="10"/>
  <c r="M434" i="10" s="1"/>
  <c r="M435" i="10" s="1"/>
  <c r="M2102" i="10"/>
  <c r="M2103" i="10" s="1"/>
  <c r="M648" i="10"/>
  <c r="M649" i="10" s="1"/>
  <c r="M861" i="10"/>
  <c r="M862" i="10" s="1"/>
  <c r="M889" i="10"/>
  <c r="M890" i="10" s="1"/>
  <c r="M569" i="10"/>
  <c r="M570" i="10" s="1"/>
  <c r="M1567" i="10"/>
  <c r="M1568" i="10" s="1"/>
  <c r="M1425" i="10"/>
  <c r="M1426" i="10" s="1"/>
  <c r="M1210" i="10"/>
  <c r="M1211" i="10" s="1"/>
  <c r="M1004" i="10"/>
  <c r="M1005" i="10" s="1"/>
  <c r="M1902" i="10"/>
  <c r="M285" i="10" s="1"/>
  <c r="M286" i="10" s="1"/>
  <c r="M575" i="10"/>
  <c r="M1638" i="10"/>
  <c r="M1639" i="10" s="1"/>
  <c r="M1959" i="10"/>
  <c r="M228" i="10" s="1"/>
  <c r="M229" i="10" s="1"/>
  <c r="M1410" i="10"/>
  <c r="M1411" i="10" s="1"/>
  <c r="M1689" i="10"/>
  <c r="M1690" i="10" s="1"/>
  <c r="M796" i="10"/>
  <c r="M1138" i="10"/>
  <c r="M1502" i="10"/>
  <c r="M683" i="10" s="1"/>
  <c r="M684" i="10" s="1"/>
  <c r="M63" i="10"/>
  <c r="M2165" i="10"/>
  <c r="M22" i="10" s="1"/>
  <c r="M23" i="10" s="1"/>
  <c r="M142" i="10"/>
  <c r="M2045" i="10" s="1"/>
  <c r="M2046" i="10" s="1"/>
  <c r="M2016" i="10"/>
  <c r="M1630" i="10"/>
  <c r="M924" i="10"/>
  <c r="M177" i="10"/>
  <c r="M2010" i="10" s="1"/>
  <c r="M2011" i="10" s="1"/>
  <c r="M1252" i="10"/>
  <c r="M28" i="10"/>
  <c r="M1952" i="10"/>
  <c r="M235" i="10" s="1"/>
  <c r="M236" i="10" s="1"/>
  <c r="M703" i="10"/>
  <c r="M903" i="10"/>
  <c r="M1174" i="10"/>
  <c r="M334" i="10"/>
  <c r="M1852" i="10" s="1"/>
  <c r="M1853" i="10" s="1"/>
  <c r="M1352" i="10"/>
  <c r="M832" i="10" s="1"/>
  <c r="M833" i="10" s="1"/>
  <c r="M7" i="10"/>
  <c r="M2180" i="10" s="1"/>
  <c r="M2181" i="10" s="1"/>
  <c r="M632" i="10"/>
  <c r="M1553" i="10" s="1"/>
  <c r="M1554" i="10" s="1"/>
  <c r="M1709" i="10"/>
  <c r="M1723" i="10"/>
  <c r="M1060" i="10"/>
  <c r="M469" i="10"/>
  <c r="M1717" i="10" s="1"/>
  <c r="M1718" i="10" s="1"/>
  <c r="M1245" i="10"/>
  <c r="M939" i="10" s="1"/>
  <c r="M940" i="10" s="1"/>
  <c r="M1074" i="10"/>
  <c r="M1759" i="10"/>
  <c r="M427" i="10" s="1"/>
  <c r="M428" i="10" s="1"/>
  <c r="M1209" i="10"/>
  <c r="M976" i="10" s="1"/>
  <c r="M977" i="10" s="1"/>
  <c r="M917" i="10"/>
  <c r="M440" i="10"/>
  <c r="M1773" i="10"/>
  <c r="M1895" i="10"/>
  <c r="M292" i="10" s="1"/>
  <c r="M293" i="10" s="1"/>
  <c r="M1837" i="10"/>
  <c r="M1374" i="10"/>
  <c r="M1402" i="10"/>
  <c r="M783" i="10" s="1"/>
  <c r="M784" i="10" s="1"/>
  <c r="M1238" i="10"/>
  <c r="M946" i="10" s="1"/>
  <c r="M947" i="10" s="1"/>
  <c r="M711" i="10"/>
  <c r="M1474" i="10" s="1"/>
  <c r="M1475" i="10" s="1"/>
  <c r="M405" i="10"/>
  <c r="M1781" i="10" s="1"/>
  <c r="M1782" i="10" s="1"/>
  <c r="M263" i="10"/>
  <c r="M92" i="10"/>
  <c r="M398" i="10"/>
  <c r="M1788" i="10" s="1"/>
  <c r="M1789" i="10" s="1"/>
  <c r="M867" i="10"/>
  <c r="M277" i="10"/>
  <c r="M1910" i="10" s="1"/>
  <c r="M1911" i="10" s="1"/>
  <c r="M1644" i="10"/>
  <c r="M1945" i="10"/>
  <c r="M242" i="10" s="1"/>
  <c r="M243" i="10" s="1"/>
  <c r="M1495" i="10"/>
  <c r="M1966" i="10"/>
  <c r="M1530" i="10"/>
  <c r="M2137" i="10"/>
  <c r="M50" i="10" s="1"/>
  <c r="M51" i="10" s="1"/>
  <c r="M625" i="10"/>
  <c r="M1560" i="10" s="1"/>
  <c r="M1561" i="10" s="1"/>
  <c r="M1665" i="10"/>
  <c r="M2101" i="10"/>
  <c r="M86" i="10" s="1"/>
  <c r="M87" i="10" s="1"/>
  <c r="M982" i="10"/>
  <c r="M71" i="10"/>
  <c r="M2116" i="10" s="1"/>
  <c r="M2117" i="10" s="1"/>
  <c r="M1909" i="10"/>
  <c r="M127" i="10"/>
  <c r="M2059" i="10" s="1"/>
  <c r="M2060" i="10" s="1"/>
  <c r="M476" i="10"/>
  <c r="M1710" i="10" s="1"/>
  <c r="M1711" i="10" s="1"/>
  <c r="M647" i="10"/>
  <c r="M1538" i="10" s="1"/>
  <c r="M1539" i="10" s="1"/>
  <c r="M1523" i="10"/>
  <c r="M662" i="10" s="1"/>
  <c r="M663" i="10" s="1"/>
  <c r="M2009" i="10"/>
  <c r="M910" i="10"/>
  <c r="M1274" i="10" s="1"/>
  <c r="M1275" i="10" s="1"/>
  <c r="M1095" i="10"/>
  <c r="M1089" i="10" s="1"/>
  <c r="M1090" i="10" s="1"/>
  <c r="M1452" i="10"/>
  <c r="M733" i="10" s="1"/>
  <c r="M734" i="10" s="1"/>
  <c r="M888" i="10"/>
  <c r="M1296" i="10" s="1"/>
  <c r="M1297" i="10" s="1"/>
  <c r="M362" i="10"/>
  <c r="M1824" i="10" s="1"/>
  <c r="M1825" i="10" s="1"/>
  <c r="M1637" i="10"/>
  <c r="M548" i="10" s="1"/>
  <c r="M549" i="10" s="1"/>
  <c r="M931" i="10"/>
  <c r="M1253" i="10" s="1"/>
  <c r="M1254" i="10" s="1"/>
  <c r="M106" i="10"/>
  <c r="M2081" i="10" s="1"/>
  <c r="M2082" i="10" s="1"/>
  <c r="M817" i="10"/>
  <c r="M1368" i="10" s="1"/>
  <c r="M1369" i="10" s="1"/>
  <c r="M1188" i="10"/>
  <c r="M997" i="10" s="1"/>
  <c r="M998" i="10" s="1"/>
  <c r="M718" i="10"/>
  <c r="M1467" i="10" s="1"/>
  <c r="M1468" i="10" s="1"/>
  <c r="M220" i="10"/>
  <c r="M1967" i="10" s="1"/>
  <c r="M1968" i="10" s="1"/>
  <c r="M355" i="10"/>
  <c r="M1831" i="10" s="1"/>
  <c r="M1832" i="10" s="1"/>
  <c r="M1938" i="10"/>
  <c r="M249" i="10" s="1"/>
  <c r="M250" i="10" s="1"/>
  <c r="M1017" i="10"/>
  <c r="M1168" i="10" s="1"/>
  <c r="M1169" i="10" s="1"/>
  <c r="M504" i="10"/>
  <c r="M1682" i="10" s="1"/>
  <c r="M1683" i="10" s="1"/>
  <c r="M170" i="10"/>
  <c r="M2017" i="10" s="1"/>
  <c r="M2018" i="10" s="1"/>
  <c r="M1445" i="10"/>
  <c r="M740" i="10" s="1"/>
  <c r="M741" i="10" s="1"/>
  <c r="M419" i="10"/>
  <c r="M1767" i="10" s="1"/>
  <c r="M1768" i="10" s="1"/>
  <c r="M1409" i="10"/>
  <c r="M776" i="10" s="1"/>
  <c r="M777" i="10" s="1"/>
  <c r="M1067" i="10"/>
  <c r="M1118" i="10" s="1"/>
  <c r="M1119" i="10" s="1"/>
  <c r="M1438" i="10"/>
  <c r="M747" i="10" s="1"/>
  <c r="M748" i="10" s="1"/>
  <c r="M519" i="10"/>
  <c r="M1666" i="10" s="1"/>
  <c r="M1667" i="10" s="1"/>
  <c r="M241" i="10"/>
  <c r="M689" i="10"/>
  <c r="M1496" i="10" s="1"/>
  <c r="M1497" i="10" s="1"/>
  <c r="M810" i="10"/>
  <c r="M1375" i="10" s="1"/>
  <c r="M1376" i="10" s="1"/>
  <c r="M433" i="10"/>
  <c r="M1395" i="10"/>
  <c r="M790" i="10" s="1"/>
  <c r="M791" i="10" s="1"/>
  <c r="M597" i="10"/>
  <c r="M1588" i="10" s="1"/>
  <c r="M1589" i="10" s="1"/>
  <c r="M191" i="10"/>
  <c r="M1995" i="10" s="1"/>
  <c r="M1996" i="10" s="1"/>
  <c r="M952" i="10"/>
  <c r="M1232" i="10" s="1"/>
  <c r="M1233" i="10" s="1"/>
  <c r="M860" i="10"/>
  <c r="M1325" i="10" s="1"/>
  <c r="M1326" i="10" s="1"/>
  <c r="M1195" i="10"/>
  <c r="M990" i="10" s="1"/>
  <c r="M991" i="10" s="1"/>
  <c r="M2087" i="10"/>
  <c r="M100" i="10" s="1"/>
  <c r="M101" i="10" s="1"/>
  <c r="M291" i="10"/>
  <c r="M1573" i="10"/>
  <c r="M612" i="10" s="1"/>
  <c r="M613" i="10" s="1"/>
  <c r="M1987" i="10"/>
  <c r="M200" i="10" s="1"/>
  <c r="M201" i="10" s="1"/>
  <c r="M2172" i="10"/>
  <c r="M15" i="10" s="1"/>
  <c r="M16" i="10" s="1"/>
  <c r="M533" i="10"/>
  <c r="M1652" i="10" s="1"/>
  <c r="M1653" i="10" s="1"/>
  <c r="M1881" i="10"/>
  <c r="M306" i="10" s="1"/>
  <c r="M307" i="10" s="1"/>
  <c r="M1866" i="10"/>
  <c r="M320" i="10" s="1"/>
  <c r="M321" i="10" s="1"/>
  <c r="M554" i="10"/>
  <c r="M1631" i="10" s="1"/>
  <c r="M1632" i="10" s="1"/>
  <c r="M412" i="10"/>
  <c r="M1774" i="10" s="1"/>
  <c r="M1775" i="10" s="1"/>
  <c r="M1360" i="10"/>
  <c r="M825" i="10" s="1"/>
  <c r="M826" i="10" s="1"/>
  <c r="M1745" i="10"/>
  <c r="M441" i="10" s="1"/>
  <c r="M442" i="10" s="1"/>
  <c r="M327" i="10"/>
  <c r="M1859" i="10" s="1"/>
  <c r="M1860" i="10" s="1"/>
  <c r="M1695" i="10"/>
  <c r="M491" i="10" s="1"/>
  <c r="M492" i="10" s="1"/>
  <c r="M1145" i="10"/>
  <c r="M1040" i="10" s="1"/>
  <c r="M1041" i="10" s="1"/>
  <c r="M1331" i="10"/>
  <c r="M854" i="10" s="1"/>
  <c r="M855" i="10" s="1"/>
  <c r="M511" i="10"/>
  <c r="M1674" i="10" s="1"/>
  <c r="M1675" i="10" s="1"/>
  <c r="M1223" i="10"/>
  <c r="M960" i="10" s="1"/>
  <c r="M961" i="10" s="1"/>
  <c r="M1688" i="10"/>
  <c r="M498" i="10" s="1"/>
  <c r="M499" i="10" s="1"/>
  <c r="M42" i="10"/>
  <c r="M2145" i="10" s="1"/>
  <c r="M2146" i="10" s="1"/>
  <c r="M120" i="10"/>
  <c r="M2067" i="10" s="1"/>
  <c r="M2068" i="10" s="1"/>
  <c r="M1844" i="10"/>
  <c r="M342" i="10" s="1"/>
  <c r="M343" i="10" s="1"/>
  <c r="M839" i="10"/>
  <c r="M1346" i="10" s="1"/>
  <c r="M1347" i="10" s="1"/>
  <c r="M1216" i="10"/>
  <c r="M968" i="10" s="1"/>
  <c r="M969" i="10" s="1"/>
  <c r="M2122" i="10"/>
  <c r="M64" i="10" s="1"/>
  <c r="M65" i="10" s="1"/>
  <c r="M227" i="10"/>
  <c r="M668" i="10"/>
  <c r="M1517" i="10" s="1"/>
  <c r="M1518" i="10" s="1"/>
  <c r="M1266" i="10"/>
  <c r="M918" i="10" s="1"/>
  <c r="M919" i="10" s="1"/>
  <c r="M1031" i="10"/>
  <c r="M1153" i="10" s="1"/>
  <c r="M1154" i="10" s="1"/>
  <c r="M881" i="10"/>
  <c r="M1304" i="10" s="1"/>
  <c r="M1305" i="10" s="1"/>
  <c r="M1609" i="10"/>
  <c r="M576" i="10" s="1"/>
  <c r="M577" i="10" s="1"/>
  <c r="M1488" i="10"/>
  <c r="M697" i="10" s="1"/>
  <c r="M698" i="10" s="1"/>
  <c r="M1287" i="10"/>
  <c r="M896" i="10" s="1"/>
  <c r="M897" i="10" s="1"/>
  <c r="M568" i="10"/>
  <c r="M1617" i="10" s="1"/>
  <c r="M1618" i="10" s="1"/>
  <c r="M1053" i="10"/>
  <c r="M1132" i="10" s="1"/>
  <c r="M1133" i="10" s="1"/>
  <c r="M78" i="10"/>
  <c r="M2109" i="10" s="1"/>
  <c r="M2110" i="10" s="1"/>
  <c r="M1317" i="10"/>
  <c r="M868" i="10" s="1"/>
  <c r="M869" i="10" s="1"/>
  <c r="M1310" i="10"/>
  <c r="M875" i="10" s="1"/>
  <c r="M876" i="10" s="1"/>
  <c r="M590" i="10"/>
  <c r="M1595" i="10" s="1"/>
  <c r="M1596" i="10" s="1"/>
  <c r="M1623" i="10"/>
  <c r="M562" i="10" s="1"/>
  <c r="M563" i="10" s="1"/>
  <c r="M1338" i="10"/>
  <c r="M847" i="10" s="1"/>
  <c r="M848" i="10" s="1"/>
  <c r="M2023" i="10"/>
  <c r="M164" i="10" s="1"/>
  <c r="M165" i="10" s="1"/>
  <c r="M1046" i="10"/>
  <c r="M1139" i="10" s="1"/>
  <c r="M1140" i="10" s="1"/>
  <c r="M376" i="10"/>
  <c r="M1810" i="10" s="1"/>
  <c r="M1811" i="10" s="1"/>
  <c r="M447" i="10"/>
  <c r="M1738" i="10" s="1"/>
  <c r="M1739" i="10" s="1"/>
  <c r="M1388" i="10"/>
  <c r="M797" i="10" s="1"/>
  <c r="M798" i="10" s="1"/>
  <c r="M654" i="10"/>
  <c r="M1531" i="10" s="1"/>
  <c r="M1532" i="10" s="1"/>
  <c r="M348" i="10"/>
  <c r="M1838" i="10" s="1"/>
  <c r="M1839" i="10" s="1"/>
  <c r="M383" i="10"/>
  <c r="M1803" i="10" s="1"/>
  <c r="M1804" i="10" s="1"/>
  <c r="M639" i="10"/>
  <c r="M1546" i="10" s="1"/>
  <c r="M1547" i="10" s="1"/>
  <c r="M149" i="10"/>
  <c r="M2038" i="10" s="1"/>
  <c r="M2039" i="10" s="1"/>
  <c r="M2130" i="10"/>
  <c r="M57" i="10" s="1"/>
  <c r="M58" i="10" s="1"/>
  <c r="M725" i="10"/>
  <c r="M1460" i="10" s="1"/>
  <c r="M1461" i="10" s="1"/>
  <c r="M2051" i="10"/>
  <c r="M136" i="10" s="1"/>
  <c r="M137" i="10" s="1"/>
  <c r="M1566" i="10"/>
  <c r="M619" i="10" s="1"/>
  <c r="M620" i="10" s="1"/>
  <c r="M2158" i="10"/>
  <c r="M29" i="10" s="1"/>
  <c r="M30" i="10" s="1"/>
  <c r="M526" i="10"/>
  <c r="M1659" i="10" s="1"/>
  <c r="M1660" i="10" s="1"/>
  <c r="M1424" i="10"/>
  <c r="M761" i="10" s="1"/>
  <c r="M762" i="10" s="1"/>
  <c r="M1103" i="10"/>
  <c r="M1082" i="10" s="1"/>
  <c r="M1083" i="10" s="1"/>
  <c r="M2151" i="10"/>
  <c r="M36" i="10" s="1"/>
  <c r="M37" i="10" s="1"/>
  <c r="M1973" i="10"/>
  <c r="M214" i="10" s="1"/>
  <c r="M215" i="10" s="1"/>
  <c r="M1794" i="10"/>
  <c r="M392" i="10" s="1"/>
  <c r="M393" i="10" s="1"/>
  <c r="M2030" i="10"/>
  <c r="M157" i="10" s="1"/>
  <c r="M158" i="10" s="1"/>
  <c r="M1259" i="10"/>
  <c r="M925" i="10" s="1"/>
  <c r="M926" i="10" s="1"/>
  <c r="M1431" i="10"/>
  <c r="M754" i="10" s="1"/>
  <c r="M755" i="10" s="1"/>
  <c r="M49" i="10"/>
  <c r="M938" i="10"/>
  <c r="M1202" i="10"/>
  <c r="M983" i="10" s="1"/>
  <c r="M984" i="10" s="1"/>
  <c r="M1110" i="10"/>
  <c r="M1075" i="10" s="1"/>
  <c r="M1076" i="10" s="1"/>
  <c r="M1010" i="10"/>
  <c r="M1175" i="10" s="1"/>
  <c r="M1176" i="10" s="1"/>
  <c r="M1280" i="10"/>
  <c r="M904" i="10" s="1"/>
  <c r="M905" i="10" s="1"/>
  <c r="M462" i="10"/>
  <c r="M1724" i="10" s="1"/>
  <c r="M1725" i="10" s="1"/>
  <c r="M2094" i="10"/>
  <c r="M93" i="10" s="1"/>
  <c r="M94" i="10" s="1"/>
  <c r="M1003" i="10"/>
  <c r="M1182" i="10" s="1"/>
  <c r="M1183" i="10" s="1"/>
  <c r="M1787" i="10"/>
  <c r="M540" i="10"/>
  <c r="M1645" i="10" s="1"/>
  <c r="M1646" i="10" s="1"/>
  <c r="M604" i="10"/>
  <c r="M1581" i="10" s="1"/>
  <c r="M1582" i="10" s="1"/>
  <c r="M675" i="10"/>
  <c r="M1510" i="10" s="1"/>
  <c r="M1511" i="10" s="1"/>
  <c r="M1381" i="10"/>
  <c r="M804" i="10" s="1"/>
  <c r="M805" i="10" s="1"/>
  <c r="M184" i="10"/>
  <c r="M2003" i="10" s="1"/>
  <c r="M2004" i="10" s="1"/>
  <c r="M767" i="10"/>
  <c r="M1417" i="10" s="1"/>
  <c r="M1418" i="10" s="1"/>
  <c r="M1730" i="10"/>
  <c r="M456" i="10" s="1"/>
  <c r="M457" i="10" s="1"/>
  <c r="M2073" i="10"/>
  <c r="M114" i="10" s="1"/>
  <c r="M115" i="10" s="1"/>
  <c r="M1930" i="10"/>
  <c r="M256" i="10" s="1"/>
  <c r="M257" i="10" s="1"/>
  <c r="M483" i="10"/>
  <c r="M1703" i="10" s="1"/>
  <c r="M1704" i="10" s="1"/>
  <c r="M1481" i="10"/>
  <c r="M704" i="10" s="1"/>
  <c r="M705" i="10" s="1"/>
  <c r="M270" i="10"/>
  <c r="M1917" i="10" s="1"/>
  <c r="M1918" i="10" s="1"/>
  <c r="M1159" i="10"/>
  <c r="M1025" i="10" s="1"/>
  <c r="M1026" i="10" s="1"/>
  <c r="M206" i="10"/>
  <c r="M1981" i="10" s="1"/>
  <c r="M1982" i="10" s="1"/>
  <c r="M1601" i="10"/>
  <c r="M584" i="10" s="1"/>
  <c r="M585" i="10" s="1"/>
  <c r="O1166" i="10"/>
  <c r="O974" i="10"/>
  <c r="O1102" i="10"/>
  <c r="O774" i="10"/>
  <c r="O1302" i="10"/>
  <c r="O1865" i="10"/>
  <c r="O262" i="10"/>
  <c r="O1480" i="10"/>
  <c r="O646" i="10"/>
  <c r="O70" i="10"/>
  <c r="O2065" i="10"/>
  <c r="O1230" i="10"/>
  <c r="O902" i="10"/>
  <c r="O1608" i="10"/>
  <c r="O518" i="10"/>
  <c r="O198" i="10"/>
  <c r="O2129" i="10"/>
  <c r="O6" i="10"/>
  <c r="O966" i="10"/>
  <c r="O134" i="10"/>
  <c r="O326" i="10"/>
  <c r="O1801" i="10"/>
  <c r="O1544" i="10"/>
  <c r="O582" i="10"/>
  <c r="O1680" i="10"/>
  <c r="O454" i="10"/>
  <c r="O1038" i="10"/>
  <c r="O1937" i="10"/>
  <c r="O2001" i="10"/>
  <c r="O1359" i="10"/>
  <c r="O390" i="10"/>
  <c r="O1873" i="10"/>
  <c r="O1672" i="10"/>
  <c r="O1744" i="10"/>
  <c r="O838" i="10"/>
  <c r="O1294" i="10"/>
  <c r="O710" i="10"/>
  <c r="O1423" i="10"/>
  <c r="M932" i="10" l="1"/>
  <c r="M933" i="10" s="1"/>
  <c r="M690" i="10"/>
  <c r="M691" i="10" s="1"/>
  <c r="M1746" i="10"/>
  <c r="M1747" i="10" s="1"/>
  <c r="M463" i="10"/>
  <c r="M464" i="10" s="1"/>
  <c r="M1482" i="10"/>
  <c r="M1483" i="10" s="1"/>
  <c r="M356" i="10"/>
  <c r="M357" i="10" s="1"/>
  <c r="M384" i="10"/>
  <c r="M385" i="10" s="1"/>
  <c r="M2152" i="10"/>
  <c r="M2153" i="10" s="1"/>
  <c r="M2166" i="10"/>
  <c r="M2167" i="10" s="1"/>
  <c r="M1018" i="10"/>
  <c r="M1019" i="10" s="1"/>
  <c r="M1361" i="10"/>
  <c r="M1362" i="10" s="1"/>
  <c r="M207" i="10"/>
  <c r="M208" i="10" s="1"/>
  <c r="M840" i="10"/>
  <c r="M841" i="10" s="1"/>
  <c r="M1574" i="10"/>
  <c r="M1575" i="10" s="1"/>
  <c r="M1203" i="10"/>
  <c r="M1204" i="10" s="1"/>
  <c r="M1267" i="10"/>
  <c r="M1268" i="10" s="1"/>
  <c r="M477" i="10"/>
  <c r="M478" i="10" s="1"/>
  <c r="M1096" i="10"/>
  <c r="M1097" i="10" s="1"/>
  <c r="M626" i="10"/>
  <c r="M627" i="10" s="1"/>
  <c r="M363" i="10"/>
  <c r="M364" i="10" s="1"/>
  <c r="M1353" i="10"/>
  <c r="M1354" i="10" s="1"/>
  <c r="M1867" i="10"/>
  <c r="M1868" i="10" s="1"/>
  <c r="M150" i="10"/>
  <c r="M151" i="10" s="1"/>
  <c r="M121" i="10"/>
  <c r="M122" i="10" s="1"/>
  <c r="M185" i="10"/>
  <c r="M186" i="10" s="1"/>
  <c r="M2173" i="10"/>
  <c r="M2174" i="10" s="1"/>
  <c r="M484" i="10"/>
  <c r="M485" i="10" s="1"/>
  <c r="M1524" i="10"/>
  <c r="M1525" i="10" s="1"/>
  <c r="M1946" i="10"/>
  <c r="M1947" i="10" s="1"/>
  <c r="M178" i="10"/>
  <c r="M179" i="10" s="1"/>
  <c r="M541" i="10"/>
  <c r="M542" i="10" s="1"/>
  <c r="M2159" i="10"/>
  <c r="M2160" i="10" s="1"/>
  <c r="M2123" i="10"/>
  <c r="M2124" i="10" s="1"/>
  <c r="M882" i="10"/>
  <c r="M883" i="10" s="1"/>
  <c r="M605" i="10"/>
  <c r="M606" i="10" s="1"/>
  <c r="M512" i="10"/>
  <c r="M513" i="10" s="1"/>
  <c r="M1382" i="10"/>
  <c r="M1383" i="10" s="1"/>
  <c r="M1332" i="10"/>
  <c r="M1333" i="10" s="1"/>
  <c r="M1054" i="10"/>
  <c r="M1055" i="10" s="1"/>
  <c r="M726" i="10"/>
  <c r="M727" i="10" s="1"/>
  <c r="M818" i="10"/>
  <c r="M819" i="10" s="1"/>
  <c r="M2052" i="10"/>
  <c r="M2053" i="10" s="1"/>
  <c r="M669" i="10"/>
  <c r="M670" i="10" s="1"/>
  <c r="M1146" i="10"/>
  <c r="M1147" i="10" s="1"/>
  <c r="M598" i="10"/>
  <c r="M599" i="10" s="1"/>
  <c r="M911" i="10"/>
  <c r="M912" i="10" s="1"/>
  <c r="M2131" i="10"/>
  <c r="M2132" i="10" s="1"/>
  <c r="M1318" i="10"/>
  <c r="M1319" i="10" s="1"/>
  <c r="M811" i="10"/>
  <c r="M812" i="10" s="1"/>
  <c r="M1111" i="10"/>
  <c r="M1112" i="10" s="1"/>
  <c r="M1047" i="10"/>
  <c r="M1048" i="10" s="1"/>
  <c r="M1068" i="10"/>
  <c r="M1069" i="10" s="1"/>
  <c r="M143" i="10"/>
  <c r="M144" i="10" s="1"/>
  <c r="M271" i="10"/>
  <c r="M272" i="10" s="1"/>
  <c r="M1845" i="10"/>
  <c r="M1846" i="10" s="1"/>
  <c r="M79" i="10"/>
  <c r="M80" i="10" s="1"/>
  <c r="M534" i="10"/>
  <c r="M535" i="10" s="1"/>
  <c r="M2088" i="10"/>
  <c r="M2089" i="10" s="1"/>
  <c r="M328" i="10"/>
  <c r="M329" i="10" s="1"/>
  <c r="M2074" i="10"/>
  <c r="M2075" i="10" s="1"/>
  <c r="M1396" i="10"/>
  <c r="M1397" i="10" s="1"/>
  <c r="M1988" i="10"/>
  <c r="M1989" i="10" s="1"/>
  <c r="M192" i="10"/>
  <c r="M193" i="10" s="1"/>
  <c r="M1503" i="10"/>
  <c r="M1504" i="10" s="1"/>
  <c r="M8" i="10"/>
  <c r="M9" i="10" s="1"/>
  <c r="M349" i="10"/>
  <c r="M350" i="10" s="1"/>
  <c r="M1260" i="10"/>
  <c r="M1261" i="10" s="1"/>
  <c r="M1389" i="10"/>
  <c r="M1390" i="10" s="1"/>
  <c r="M527" i="10"/>
  <c r="M528" i="10" s="1"/>
  <c r="M712" i="10"/>
  <c r="M713" i="10" s="1"/>
  <c r="M406" i="10"/>
  <c r="M407" i="10" s="1"/>
  <c r="M1403" i="10"/>
  <c r="M1404" i="10" s="1"/>
  <c r="M72" i="10"/>
  <c r="M73" i="10" s="1"/>
  <c r="M676" i="10"/>
  <c r="M677" i="10" s="1"/>
  <c r="M448" i="10"/>
  <c r="M449" i="10" s="1"/>
  <c r="M1032" i="10"/>
  <c r="M1033" i="10" s="1"/>
  <c r="M1160" i="10"/>
  <c r="M1161" i="10" s="1"/>
  <c r="M1795" i="10"/>
  <c r="M1796" i="10" s="1"/>
  <c r="M1817" i="10"/>
  <c r="M1818" i="10" s="1"/>
  <c r="M520" i="10"/>
  <c r="M521" i="10" s="1"/>
  <c r="M399" i="10"/>
  <c r="M400" i="10" s="1"/>
  <c r="M1246" i="10"/>
  <c r="M1247" i="10" s="1"/>
  <c r="M655" i="10"/>
  <c r="M656" i="10" s="1"/>
  <c r="M2095" i="10"/>
  <c r="M2096" i="10" s="1"/>
  <c r="M1011" i="10"/>
  <c r="M1012" i="10" s="1"/>
  <c r="M555" i="10"/>
  <c r="M556" i="10" s="1"/>
  <c r="M1189" i="10"/>
  <c r="M1190" i="10" s="1"/>
  <c r="M1610" i="10"/>
  <c r="M1611" i="10" s="1"/>
  <c r="M313" i="10"/>
  <c r="M314" i="10" s="1"/>
  <c r="M128" i="10"/>
  <c r="M129" i="10" s="1"/>
  <c r="M633" i="10"/>
  <c r="M634" i="10" s="1"/>
  <c r="M470" i="10"/>
  <c r="M471" i="10" s="1"/>
  <c r="M1432" i="10"/>
  <c r="M1433" i="10" s="1"/>
  <c r="M1439" i="10"/>
  <c r="M1440" i="10" s="1"/>
  <c r="M1760" i="10"/>
  <c r="M1761" i="10" s="1"/>
  <c r="M1974" i="10"/>
  <c r="M1975" i="10" s="1"/>
  <c r="M953" i="10"/>
  <c r="M954" i="10" s="1"/>
  <c r="M1624" i="10"/>
  <c r="M1625" i="10" s="1"/>
  <c r="M1696" i="10"/>
  <c r="M1697" i="10" s="1"/>
  <c r="M2138" i="10"/>
  <c r="M2139" i="10" s="1"/>
  <c r="M1960" i="10"/>
  <c r="M1961" i="10" s="1"/>
  <c r="M1896" i="10"/>
  <c r="M1897" i="10" s="1"/>
  <c r="M1753" i="10"/>
  <c r="M1754" i="10" s="1"/>
  <c r="M278" i="10"/>
  <c r="M279" i="10" s="1"/>
  <c r="M221" i="10"/>
  <c r="M222" i="10" s="1"/>
  <c r="M1924" i="10"/>
  <c r="M1925" i="10" s="1"/>
  <c r="M413" i="10"/>
  <c r="M414" i="10" s="1"/>
  <c r="M1125" i="10"/>
  <c r="M1126" i="10" s="1"/>
  <c r="M1281" i="10"/>
  <c r="M1282" i="10" s="1"/>
  <c r="M171" i="10"/>
  <c r="M172" i="10" s="1"/>
  <c r="M43" i="10"/>
  <c r="M44" i="10" s="1"/>
  <c r="M1196" i="10"/>
  <c r="M1197" i="10" s="1"/>
  <c r="M2031" i="10"/>
  <c r="M2032" i="10" s="1"/>
  <c r="M377" i="10"/>
  <c r="M378" i="10" s="1"/>
  <c r="M420" i="10"/>
  <c r="M421" i="10" s="1"/>
  <c r="M1288" i="10"/>
  <c r="M1289" i="10" s="1"/>
  <c r="M505" i="10"/>
  <c r="M506" i="10" s="1"/>
  <c r="M335" i="10"/>
  <c r="M336" i="10" s="1"/>
  <c r="M1903" i="10"/>
  <c r="M1904" i="10" s="1"/>
  <c r="M1339" i="10"/>
  <c r="M1340" i="10" s="1"/>
  <c r="M1602" i="10"/>
  <c r="M1603" i="10" s="1"/>
  <c r="M2024" i="10"/>
  <c r="M2025" i="10" s="1"/>
  <c r="M1311" i="10"/>
  <c r="M1312" i="10" s="1"/>
  <c r="M1217" i="10"/>
  <c r="M1218" i="10" s="1"/>
  <c r="M1953" i="10"/>
  <c r="M1954" i="10" s="1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1609" i="10"/>
  <c r="O1039" i="10"/>
  <c r="O1040" i="10"/>
  <c r="O1041" i="10"/>
  <c r="O1042" i="10"/>
  <c r="O1103" i="10"/>
  <c r="O1104" i="10"/>
  <c r="O1105" i="10"/>
  <c r="O1106" i="10"/>
  <c r="O1107" i="10"/>
  <c r="O1108" i="10"/>
  <c r="O1109" i="10"/>
  <c r="O1110" i="10"/>
  <c r="O1111" i="10"/>
  <c r="O1112" i="10"/>
  <c r="O1113" i="10"/>
  <c r="O1114" i="10"/>
  <c r="O1115" i="10"/>
  <c r="O1116" i="10"/>
  <c r="O1117" i="10"/>
  <c r="O1118" i="10"/>
  <c r="O1119" i="10"/>
  <c r="O1120" i="10"/>
  <c r="O1121" i="10"/>
  <c r="O1122" i="10"/>
  <c r="O1123" i="10"/>
  <c r="O1124" i="10"/>
  <c r="O1125" i="10"/>
  <c r="O1126" i="10"/>
  <c r="O1127" i="10"/>
  <c r="O1128" i="10"/>
  <c r="O1129" i="10"/>
  <c r="O1130" i="10"/>
  <c r="O1131" i="10"/>
  <c r="O1132" i="10"/>
  <c r="O1133" i="10"/>
  <c r="O1134" i="10"/>
  <c r="O1135" i="10"/>
  <c r="O1136" i="10"/>
  <c r="O1137" i="10"/>
  <c r="O1138" i="10"/>
  <c r="O1139" i="10"/>
  <c r="O1140" i="10"/>
  <c r="O1141" i="10"/>
  <c r="O1142" i="10"/>
  <c r="O1143" i="10"/>
  <c r="O1144" i="10"/>
  <c r="O1145" i="10"/>
  <c r="O1146" i="10"/>
  <c r="O1147" i="10"/>
  <c r="O1148" i="10"/>
  <c r="O1149" i="10"/>
  <c r="O1150" i="10"/>
  <c r="O1151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1003" i="10"/>
  <c r="O1004" i="10"/>
  <c r="O1005" i="10"/>
  <c r="O1006" i="10"/>
  <c r="O1007" i="10"/>
  <c r="O1008" i="10"/>
  <c r="O1009" i="10"/>
  <c r="O1010" i="10"/>
  <c r="O1011" i="10"/>
  <c r="O1012" i="10"/>
  <c r="O1013" i="10"/>
  <c r="O1014" i="10"/>
  <c r="O1015" i="10"/>
  <c r="O1016" i="10"/>
  <c r="O1017" i="10"/>
  <c r="O1018" i="10"/>
  <c r="O1019" i="10"/>
  <c r="O1020" i="10"/>
  <c r="O1021" i="10"/>
  <c r="O1022" i="10"/>
  <c r="O1023" i="10"/>
  <c r="O1024" i="10"/>
  <c r="O1025" i="10"/>
  <c r="O1026" i="10"/>
  <c r="O1027" i="10"/>
  <c r="O1028" i="10"/>
  <c r="O1029" i="10"/>
  <c r="O1030" i="10"/>
  <c r="O1031" i="10"/>
  <c r="O1152" i="10"/>
  <c r="O1153" i="10"/>
  <c r="O1154" i="10"/>
  <c r="O1155" i="10"/>
  <c r="O1156" i="10"/>
  <c r="O1157" i="10"/>
  <c r="O1158" i="10"/>
  <c r="O1159" i="10"/>
  <c r="O1160" i="10"/>
  <c r="O1161" i="10"/>
  <c r="O7" i="10"/>
  <c r="O8" i="10"/>
  <c r="O9" i="10"/>
  <c r="O2130" i="10"/>
  <c r="O2131" i="10"/>
  <c r="O2132" i="10"/>
  <c r="O2133" i="10"/>
  <c r="O2134" i="10"/>
  <c r="O2135" i="10"/>
  <c r="O2136" i="10"/>
  <c r="O2137" i="10"/>
  <c r="O2138" i="10"/>
  <c r="O2139" i="10"/>
  <c r="O2140" i="10"/>
  <c r="O2141" i="10"/>
  <c r="O2142" i="10"/>
  <c r="O2143" i="10"/>
  <c r="O2144" i="10"/>
  <c r="O2145" i="10"/>
  <c r="O2146" i="10"/>
  <c r="O2147" i="10"/>
  <c r="O2148" i="10"/>
  <c r="O2149" i="10"/>
  <c r="O2150" i="10"/>
  <c r="O2151" i="10"/>
  <c r="O2152" i="10"/>
  <c r="O2153" i="10"/>
  <c r="O2154" i="10"/>
  <c r="O2155" i="10"/>
  <c r="O2156" i="10"/>
  <c r="O2157" i="10"/>
  <c r="O2158" i="10"/>
  <c r="O2159" i="10"/>
  <c r="O2160" i="10"/>
  <c r="O2161" i="10"/>
  <c r="O2162" i="10"/>
  <c r="O2163" i="10"/>
  <c r="O2164" i="10"/>
  <c r="O2165" i="10"/>
  <c r="O2166" i="10"/>
  <c r="O2167" i="10"/>
  <c r="O2168" i="10"/>
  <c r="O2169" i="10"/>
  <c r="O2170" i="10"/>
  <c r="O2171" i="10"/>
  <c r="O2172" i="10"/>
  <c r="O2173" i="10"/>
  <c r="O2174" i="10"/>
  <c r="O2175" i="10"/>
  <c r="O2176" i="10"/>
  <c r="O2177" i="10"/>
  <c r="O2178" i="10"/>
  <c r="O2179" i="10"/>
  <c r="O2180" i="10"/>
  <c r="O2181" i="10"/>
  <c r="O2002" i="10"/>
  <c r="O2003" i="10"/>
  <c r="O2004" i="10"/>
  <c r="O2005" i="10"/>
  <c r="O2006" i="10"/>
  <c r="O2007" i="10"/>
  <c r="O2008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2009" i="10"/>
  <c r="O2010" i="10"/>
  <c r="O2011" i="10"/>
  <c r="O2012" i="10"/>
  <c r="O2013" i="10"/>
  <c r="O2014" i="10"/>
  <c r="O2015" i="10"/>
  <c r="O2016" i="10"/>
  <c r="O2017" i="10"/>
  <c r="O2018" i="10"/>
  <c r="O2019" i="10"/>
  <c r="O2020" i="10"/>
  <c r="O2021" i="10"/>
  <c r="O2022" i="10"/>
  <c r="O2023" i="10"/>
  <c r="O2024" i="10"/>
  <c r="O2025" i="10"/>
  <c r="O2026" i="10"/>
  <c r="O2027" i="10"/>
  <c r="O2028" i="10"/>
  <c r="O2029" i="10"/>
  <c r="O2030" i="10"/>
  <c r="O2031" i="10"/>
  <c r="O2032" i="10"/>
  <c r="O2033" i="10"/>
  <c r="O2034" i="10"/>
  <c r="O2035" i="10"/>
  <c r="O2036" i="10"/>
  <c r="O2037" i="10"/>
  <c r="O2038" i="10"/>
  <c r="O2039" i="10"/>
  <c r="O2040" i="10"/>
  <c r="O2041" i="10"/>
  <c r="O2042" i="10"/>
  <c r="O2043" i="10"/>
  <c r="O2044" i="10"/>
  <c r="O2045" i="10"/>
  <c r="O2046" i="10"/>
  <c r="O2047" i="10"/>
  <c r="O2048" i="10"/>
  <c r="O2049" i="10"/>
  <c r="O2050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38" i="10"/>
  <c r="O1939" i="10"/>
  <c r="O1940" i="10"/>
  <c r="O1941" i="10"/>
  <c r="O1942" i="10"/>
  <c r="O1943" i="10"/>
  <c r="O1944" i="10"/>
  <c r="O1945" i="10"/>
  <c r="O1946" i="10"/>
  <c r="O1947" i="10"/>
  <c r="O1948" i="10"/>
  <c r="O1949" i="10"/>
  <c r="O1950" i="10"/>
  <c r="O1951" i="10"/>
  <c r="O1952" i="10"/>
  <c r="O1953" i="10"/>
  <c r="O1954" i="10"/>
  <c r="O1955" i="10"/>
  <c r="O1956" i="10"/>
  <c r="O1957" i="10"/>
  <c r="O1958" i="10"/>
  <c r="O1959" i="10"/>
  <c r="O1960" i="10"/>
  <c r="O1961" i="10"/>
  <c r="O1962" i="10"/>
  <c r="O1963" i="10"/>
  <c r="O1964" i="10"/>
  <c r="O1965" i="10"/>
  <c r="O1966" i="10"/>
  <c r="O1967" i="10"/>
  <c r="O1968" i="10"/>
  <c r="O1969" i="10"/>
  <c r="O1970" i="10"/>
  <c r="O1971" i="10"/>
  <c r="O1972" i="10"/>
  <c r="O1973" i="10"/>
  <c r="O1974" i="10"/>
  <c r="O1975" i="10"/>
  <c r="O1976" i="10"/>
  <c r="O1977" i="10"/>
  <c r="O1978" i="10"/>
  <c r="O1979" i="10"/>
  <c r="O1980" i="10"/>
  <c r="O1981" i="10"/>
  <c r="O1982" i="10"/>
  <c r="O1983" i="10"/>
  <c r="O1984" i="10"/>
  <c r="O1985" i="10"/>
  <c r="O1986" i="10"/>
  <c r="O1987" i="10"/>
  <c r="O1988" i="10"/>
  <c r="O1989" i="10"/>
  <c r="O1990" i="10"/>
  <c r="O1991" i="10"/>
  <c r="O1992" i="10"/>
  <c r="O1993" i="10"/>
  <c r="O1994" i="10"/>
  <c r="O191" i="10"/>
  <c r="O192" i="10"/>
  <c r="O193" i="10"/>
  <c r="O2051" i="10"/>
  <c r="O2052" i="10"/>
  <c r="O2053" i="10"/>
  <c r="O2054" i="10"/>
  <c r="O2055" i="10"/>
  <c r="O2056" i="10"/>
  <c r="O2057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2058" i="10"/>
  <c r="O2059" i="10"/>
  <c r="O2060" i="10"/>
  <c r="O263" i="10"/>
  <c r="O264" i="10"/>
  <c r="O265" i="10"/>
  <c r="O266" i="10"/>
  <c r="O267" i="10"/>
  <c r="O268" i="10"/>
  <c r="O269" i="10"/>
  <c r="O1874" i="10"/>
  <c r="O1875" i="10"/>
  <c r="O1876" i="10"/>
  <c r="O1877" i="10"/>
  <c r="O1878" i="10"/>
  <c r="O1879" i="10"/>
  <c r="O1880" i="10"/>
  <c r="O1881" i="10"/>
  <c r="O1882" i="10"/>
  <c r="O1883" i="10"/>
  <c r="O1884" i="10"/>
  <c r="O1885" i="10"/>
  <c r="O1886" i="10"/>
  <c r="O1887" i="10"/>
  <c r="O1888" i="10"/>
  <c r="O1889" i="10"/>
  <c r="O1890" i="10"/>
  <c r="O1891" i="10"/>
  <c r="O1892" i="10"/>
  <c r="O1893" i="10"/>
  <c r="O1894" i="10"/>
  <c r="O1895" i="10"/>
  <c r="O1896" i="10"/>
  <c r="O1897" i="10"/>
  <c r="O1898" i="10"/>
  <c r="O1899" i="10"/>
  <c r="O1900" i="10"/>
  <c r="O1901" i="10"/>
  <c r="O1902" i="10"/>
  <c r="O1903" i="10"/>
  <c r="O1904" i="10"/>
  <c r="O1905" i="10"/>
  <c r="O1906" i="10"/>
  <c r="O1907" i="10"/>
  <c r="O1908" i="10"/>
  <c r="O1909" i="10"/>
  <c r="O1910" i="10"/>
  <c r="O1911" i="10"/>
  <c r="O1912" i="10"/>
  <c r="O1913" i="10"/>
  <c r="O1914" i="10"/>
  <c r="O1915" i="10"/>
  <c r="O1916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1917" i="10"/>
  <c r="O1918" i="10"/>
  <c r="O1919" i="10"/>
  <c r="O1920" i="10"/>
  <c r="O1921" i="10"/>
  <c r="O1922" i="10"/>
  <c r="O1923" i="10"/>
  <c r="O1924" i="10"/>
  <c r="O1925" i="10"/>
  <c r="O1926" i="10"/>
  <c r="O1927" i="10"/>
  <c r="O1928" i="10"/>
  <c r="O1929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1930" i="10"/>
  <c r="O1931" i="10"/>
  <c r="O1932" i="10"/>
  <c r="O1167" i="10"/>
  <c r="O1168" i="10"/>
  <c r="O1169" i="10"/>
  <c r="O1170" i="10"/>
  <c r="O1171" i="10"/>
  <c r="O1172" i="10"/>
  <c r="O1173" i="10"/>
  <c r="O1174" i="10"/>
  <c r="O1175" i="10"/>
  <c r="O1176" i="10"/>
  <c r="O1177" i="10"/>
  <c r="O1178" i="10"/>
  <c r="O1179" i="10"/>
  <c r="O1180" i="10"/>
  <c r="O1181" i="10"/>
  <c r="O1182" i="10"/>
  <c r="O1183" i="10"/>
  <c r="O1184" i="10"/>
  <c r="O1185" i="10"/>
  <c r="O1186" i="10"/>
  <c r="O1187" i="10"/>
  <c r="O1188" i="10"/>
  <c r="O1189" i="10"/>
  <c r="O1190" i="10"/>
  <c r="O1191" i="10"/>
  <c r="O1192" i="10"/>
  <c r="O1193" i="10"/>
  <c r="O1194" i="10"/>
  <c r="O1195" i="10"/>
  <c r="O1196" i="10"/>
  <c r="O1197" i="10"/>
  <c r="O1198" i="10"/>
  <c r="O1199" i="10"/>
  <c r="O1200" i="10"/>
  <c r="O1201" i="10"/>
  <c r="O1202" i="10"/>
  <c r="O1203" i="10"/>
  <c r="O1204" i="10"/>
  <c r="O1205" i="10"/>
  <c r="O1206" i="10"/>
  <c r="O1207" i="10"/>
  <c r="O1208" i="10"/>
  <c r="O1032" i="10"/>
  <c r="O1033" i="10"/>
  <c r="O312" i="10"/>
  <c r="O313" i="10"/>
  <c r="O314" i="10"/>
  <c r="O315" i="10"/>
  <c r="O316" i="10"/>
  <c r="O317" i="10"/>
  <c r="O318" i="10"/>
  <c r="O583" i="10"/>
  <c r="O584" i="10"/>
  <c r="O585" i="10"/>
  <c r="O586" i="10"/>
  <c r="O587" i="10"/>
  <c r="O588" i="10"/>
  <c r="O589" i="10"/>
  <c r="O1545" i="10"/>
  <c r="O1546" i="10"/>
  <c r="O1547" i="10"/>
  <c r="O1548" i="10"/>
  <c r="O1549" i="10"/>
  <c r="O1550" i="10"/>
  <c r="O1551" i="10"/>
  <c r="O1552" i="10"/>
  <c r="O1553" i="10"/>
  <c r="O1554" i="10"/>
  <c r="O1555" i="10"/>
  <c r="O1556" i="10"/>
  <c r="O1557" i="10"/>
  <c r="O1558" i="10"/>
  <c r="O1559" i="10"/>
  <c r="O1560" i="10"/>
  <c r="O1561" i="10"/>
  <c r="O1562" i="10"/>
  <c r="O1563" i="10"/>
  <c r="O1564" i="10"/>
  <c r="O1565" i="10"/>
  <c r="O1566" i="10"/>
  <c r="O1567" i="10"/>
  <c r="O1568" i="10"/>
  <c r="O1569" i="10"/>
  <c r="O1570" i="10"/>
  <c r="O1571" i="10"/>
  <c r="O1572" i="10"/>
  <c r="O1573" i="10"/>
  <c r="O1574" i="10"/>
  <c r="O1575" i="10"/>
  <c r="O1576" i="10"/>
  <c r="O1577" i="10"/>
  <c r="O1578" i="10"/>
  <c r="O1579" i="10"/>
  <c r="O1580" i="10"/>
  <c r="O1581" i="10"/>
  <c r="O1582" i="10"/>
  <c r="O1583" i="10"/>
  <c r="O1584" i="10"/>
  <c r="O1585" i="10"/>
  <c r="O1586" i="10"/>
  <c r="O1587" i="10"/>
  <c r="O1588" i="10"/>
  <c r="O1589" i="10"/>
  <c r="O1590" i="10"/>
  <c r="O1591" i="10"/>
  <c r="O1592" i="10"/>
  <c r="O1593" i="10"/>
  <c r="O1594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1595" i="10"/>
  <c r="O1596" i="10"/>
  <c r="O1597" i="10"/>
  <c r="O1598" i="10"/>
  <c r="O1599" i="10"/>
  <c r="O1600" i="10"/>
  <c r="O1601" i="10"/>
  <c r="O1602" i="10"/>
  <c r="O1603" i="10"/>
  <c r="O1866" i="10"/>
  <c r="O1867" i="10"/>
  <c r="O319" i="10"/>
  <c r="O320" i="10"/>
  <c r="O321" i="10"/>
  <c r="O1745" i="10"/>
  <c r="O1746" i="10"/>
  <c r="O1747" i="10"/>
  <c r="O1748" i="10"/>
  <c r="O1749" i="10"/>
  <c r="O1750" i="10"/>
  <c r="O1751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1752" i="10"/>
  <c r="O1753" i="10"/>
  <c r="O1754" i="10"/>
  <c r="O1755" i="10"/>
  <c r="O1756" i="10"/>
  <c r="O1757" i="10"/>
  <c r="O1758" i="10"/>
  <c r="O1759" i="10"/>
  <c r="O1760" i="10"/>
  <c r="O1761" i="10"/>
  <c r="O1762" i="10"/>
  <c r="O1763" i="10"/>
  <c r="O1764" i="10"/>
  <c r="O1765" i="10"/>
  <c r="O1766" i="10"/>
  <c r="O1767" i="10"/>
  <c r="O1768" i="10"/>
  <c r="O1769" i="10"/>
  <c r="O1770" i="10"/>
  <c r="O1771" i="10"/>
  <c r="O1772" i="10"/>
  <c r="O1773" i="10"/>
  <c r="O1774" i="10"/>
  <c r="O1775" i="10"/>
  <c r="O1776" i="10"/>
  <c r="O1777" i="10"/>
  <c r="O1778" i="10"/>
  <c r="O1779" i="10"/>
  <c r="O1780" i="10"/>
  <c r="O1781" i="10"/>
  <c r="O1782" i="10"/>
  <c r="O1783" i="10"/>
  <c r="O1784" i="10"/>
  <c r="O1785" i="10"/>
  <c r="O1786" i="10"/>
  <c r="O1787" i="10"/>
  <c r="O1788" i="10"/>
  <c r="O1789" i="10"/>
  <c r="O1790" i="10"/>
  <c r="O1791" i="10"/>
  <c r="O1792" i="10"/>
  <c r="O179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1681" i="10"/>
  <c r="O1682" i="10"/>
  <c r="O1683" i="10"/>
  <c r="O1684" i="10"/>
  <c r="O1685" i="10"/>
  <c r="O1686" i="10"/>
  <c r="O1687" i="10"/>
  <c r="O1688" i="10"/>
  <c r="O1689" i="10"/>
  <c r="O1690" i="10"/>
  <c r="O1691" i="10"/>
  <c r="O1692" i="10"/>
  <c r="O1693" i="10"/>
  <c r="O1694" i="10"/>
  <c r="O1695" i="10"/>
  <c r="O1696" i="10"/>
  <c r="O1697" i="10"/>
  <c r="O1698" i="10"/>
  <c r="O1699" i="10"/>
  <c r="O1700" i="10"/>
  <c r="O1701" i="10"/>
  <c r="O1702" i="10"/>
  <c r="O1703" i="10"/>
  <c r="O1704" i="10"/>
  <c r="O1705" i="10"/>
  <c r="O1706" i="10"/>
  <c r="O1707" i="10"/>
  <c r="O1708" i="10"/>
  <c r="O1709" i="10"/>
  <c r="O1710" i="10"/>
  <c r="O1711" i="10"/>
  <c r="O1712" i="10"/>
  <c r="O1713" i="10"/>
  <c r="O1714" i="10"/>
  <c r="O1715" i="10"/>
  <c r="O1716" i="10"/>
  <c r="O1717" i="10"/>
  <c r="O1718" i="10"/>
  <c r="O1719" i="10"/>
  <c r="O1720" i="10"/>
  <c r="O1721" i="10"/>
  <c r="O1722" i="10"/>
  <c r="O1723" i="10"/>
  <c r="O1724" i="10"/>
  <c r="O1725" i="10"/>
  <c r="O1726" i="10"/>
  <c r="O1727" i="10"/>
  <c r="O1728" i="10"/>
  <c r="O1729" i="10"/>
  <c r="O1730" i="10"/>
  <c r="O1731" i="10"/>
  <c r="O1732" i="10"/>
  <c r="O1733" i="10"/>
  <c r="O1734" i="10"/>
  <c r="O1735" i="10"/>
  <c r="O1736" i="10"/>
  <c r="O1737" i="10"/>
  <c r="O447" i="10"/>
  <c r="O448" i="10"/>
  <c r="O449" i="10"/>
  <c r="O967" i="10"/>
  <c r="O968" i="10"/>
  <c r="O969" i="10"/>
  <c r="O1209" i="10"/>
  <c r="O1210" i="10"/>
  <c r="O1211" i="10"/>
  <c r="O1212" i="10"/>
  <c r="O1213" i="10"/>
  <c r="O1214" i="10"/>
  <c r="O1215" i="10"/>
  <c r="O1216" i="10"/>
  <c r="O1217" i="10"/>
  <c r="O1218" i="10"/>
  <c r="O1219" i="10"/>
  <c r="O1220" i="10"/>
  <c r="O1221" i="10"/>
  <c r="O122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1223" i="10"/>
  <c r="O1224" i="10"/>
  <c r="O1225" i="10"/>
  <c r="O1794" i="10"/>
  <c r="O1795" i="10"/>
  <c r="O1796" i="10"/>
  <c r="O327" i="10"/>
  <c r="O328" i="10"/>
  <c r="O329" i="10"/>
  <c r="O330" i="10"/>
  <c r="O331" i="10"/>
  <c r="O332" i="10"/>
  <c r="O333" i="10"/>
  <c r="O1802" i="10"/>
  <c r="O1803" i="10"/>
  <c r="O1804" i="10"/>
  <c r="O1805" i="10"/>
  <c r="O1806" i="10"/>
  <c r="O1807" i="10"/>
  <c r="O1808" i="10"/>
  <c r="O1809" i="10"/>
  <c r="O1810" i="10"/>
  <c r="O1811" i="10"/>
  <c r="O1812" i="10"/>
  <c r="O1813" i="10"/>
  <c r="O1814" i="10"/>
  <c r="O1815" i="10"/>
  <c r="O1816" i="10"/>
  <c r="O1817" i="10"/>
  <c r="O1818" i="10"/>
  <c r="O1819" i="10"/>
  <c r="O1820" i="10"/>
  <c r="O1821" i="10"/>
  <c r="O1822" i="10"/>
  <c r="O1823" i="10"/>
  <c r="O1824" i="10"/>
  <c r="O1825" i="10"/>
  <c r="O1826" i="10"/>
  <c r="O1827" i="10"/>
  <c r="O1828" i="10"/>
  <c r="O1829" i="10"/>
  <c r="O1830" i="10"/>
  <c r="O1831" i="10"/>
  <c r="O1832" i="10"/>
  <c r="O1833" i="10"/>
  <c r="O1834" i="10"/>
  <c r="O1835" i="10"/>
  <c r="O1836" i="10"/>
  <c r="O1837" i="10"/>
  <c r="O1838" i="10"/>
  <c r="O1839" i="10"/>
  <c r="O1840" i="10"/>
  <c r="O1841" i="10"/>
  <c r="O1842" i="10"/>
  <c r="O1843" i="10"/>
  <c r="O1844" i="10"/>
  <c r="O1845" i="10"/>
  <c r="O1846" i="10"/>
  <c r="O1847" i="10"/>
  <c r="O1848" i="10"/>
  <c r="O1849" i="10"/>
  <c r="O1850" i="10"/>
  <c r="O1851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1852" i="10"/>
  <c r="O1853" i="10"/>
  <c r="O1854" i="10"/>
  <c r="O1855" i="10"/>
  <c r="O1856" i="10"/>
  <c r="O1857" i="10"/>
  <c r="O1858" i="10"/>
  <c r="O1859" i="10"/>
  <c r="O1860" i="10"/>
  <c r="O1043" i="10"/>
  <c r="O1044" i="10"/>
  <c r="O1045" i="10"/>
  <c r="O1046" i="10"/>
  <c r="O1047" i="10"/>
  <c r="O1048" i="10"/>
  <c r="O1049" i="10"/>
  <c r="O1050" i="10"/>
  <c r="O1051" i="10"/>
  <c r="O1052" i="10"/>
  <c r="O1053" i="10"/>
  <c r="O1054" i="10"/>
  <c r="O1055" i="10"/>
  <c r="O1056" i="10"/>
  <c r="O1057" i="10"/>
  <c r="O1058" i="10"/>
  <c r="O1059" i="10"/>
  <c r="O1060" i="10"/>
  <c r="O1061" i="10"/>
  <c r="O1062" i="10"/>
  <c r="O1063" i="10"/>
  <c r="O1064" i="10"/>
  <c r="O1065" i="10"/>
  <c r="O1066" i="10"/>
  <c r="O1067" i="10"/>
  <c r="O1068" i="10"/>
  <c r="O1069" i="10"/>
  <c r="O1070" i="10"/>
  <c r="O1071" i="10"/>
  <c r="O1072" i="10"/>
  <c r="O1073" i="10"/>
  <c r="O1074" i="10"/>
  <c r="O1075" i="10"/>
  <c r="O1076" i="10"/>
  <c r="O1077" i="10"/>
  <c r="O1078" i="10"/>
  <c r="O1079" i="10"/>
  <c r="O1080" i="10"/>
  <c r="O1081" i="10"/>
  <c r="O1082" i="10"/>
  <c r="O1083" i="10"/>
  <c r="O1084" i="10"/>
  <c r="O1085" i="10"/>
  <c r="O1086" i="10"/>
  <c r="O1087" i="10"/>
  <c r="O1088" i="10"/>
  <c r="O1089" i="10"/>
  <c r="O1090" i="10"/>
  <c r="O1091" i="10"/>
  <c r="O1092" i="10"/>
  <c r="O1093" i="10"/>
  <c r="O1094" i="10"/>
  <c r="O1095" i="10"/>
  <c r="O1096" i="10"/>
  <c r="O1097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2066" i="10"/>
  <c r="O2067" i="10"/>
  <c r="O2068" i="10"/>
  <c r="O2069" i="10"/>
  <c r="O2070" i="10"/>
  <c r="O2071" i="10"/>
  <c r="O2072" i="10"/>
  <c r="O2073" i="10"/>
  <c r="O2074" i="10"/>
  <c r="O2075" i="10"/>
  <c r="O2076" i="10"/>
  <c r="O2077" i="10"/>
  <c r="O2078" i="10"/>
  <c r="O2079" i="10"/>
  <c r="O2080" i="10"/>
  <c r="O2081" i="10"/>
  <c r="O2082" i="10"/>
  <c r="O2083" i="10"/>
  <c r="O2084" i="10"/>
  <c r="O2085" i="10"/>
  <c r="O2086" i="10"/>
  <c r="O2087" i="10"/>
  <c r="O2088" i="10"/>
  <c r="O2089" i="10"/>
  <c r="O2090" i="10"/>
  <c r="O2091" i="10"/>
  <c r="O2092" i="10"/>
  <c r="O2093" i="10"/>
  <c r="O2094" i="10"/>
  <c r="O2095" i="10"/>
  <c r="O2096" i="10"/>
  <c r="O2097" i="10"/>
  <c r="O2098" i="10"/>
  <c r="O2099" i="10"/>
  <c r="O2100" i="10"/>
  <c r="O2101" i="10"/>
  <c r="O2102" i="10"/>
  <c r="O2103" i="10"/>
  <c r="O2104" i="10"/>
  <c r="O2105" i="10"/>
  <c r="O2106" i="10"/>
  <c r="O2107" i="10"/>
  <c r="O2108" i="10"/>
  <c r="O2109" i="10"/>
  <c r="O2110" i="10"/>
  <c r="O2111" i="10"/>
  <c r="O2112" i="10"/>
  <c r="O2113" i="10"/>
  <c r="O2114" i="10"/>
  <c r="O2115" i="10"/>
  <c r="O2116" i="10"/>
  <c r="O2117" i="10"/>
  <c r="O2118" i="10"/>
  <c r="O2119" i="10"/>
  <c r="O2120" i="10"/>
  <c r="O2121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2122" i="10"/>
  <c r="O2123" i="10"/>
  <c r="O2124" i="10"/>
  <c r="O128" i="10"/>
  <c r="O129" i="10"/>
  <c r="O1303" i="10"/>
  <c r="O1304" i="10"/>
  <c r="O1305" i="10"/>
  <c r="O1306" i="10"/>
  <c r="O1307" i="10"/>
  <c r="O1308" i="10"/>
  <c r="O1309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1310" i="10"/>
  <c r="O1311" i="10"/>
  <c r="O1312" i="10"/>
  <c r="O1313" i="10"/>
  <c r="O1314" i="10"/>
  <c r="O1315" i="10"/>
  <c r="O1316" i="10"/>
  <c r="O1317" i="10"/>
  <c r="O1318" i="10"/>
  <c r="O1319" i="10"/>
  <c r="O1320" i="10"/>
  <c r="O1321" i="10"/>
  <c r="O1322" i="10"/>
  <c r="O1323" i="10"/>
  <c r="O1324" i="10"/>
  <c r="O1325" i="10"/>
  <c r="O1326" i="10"/>
  <c r="O1327" i="10"/>
  <c r="O1328" i="10"/>
  <c r="O1329" i="10"/>
  <c r="O1330" i="10"/>
  <c r="O1331" i="10"/>
  <c r="O1332" i="10"/>
  <c r="O1333" i="10"/>
  <c r="O1334" i="10"/>
  <c r="O1335" i="10"/>
  <c r="O1336" i="10"/>
  <c r="O1337" i="10"/>
  <c r="O1338" i="10"/>
  <c r="O1339" i="10"/>
  <c r="O1340" i="10"/>
  <c r="O1341" i="10"/>
  <c r="O1342" i="10"/>
  <c r="O1343" i="10"/>
  <c r="O134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1481" i="10"/>
  <c r="O1482" i="10"/>
  <c r="O1483" i="10"/>
  <c r="O1484" i="10"/>
  <c r="O1485" i="10"/>
  <c r="O1486" i="10"/>
  <c r="O1487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1488" i="10"/>
  <c r="O1489" i="10"/>
  <c r="O1490" i="10"/>
  <c r="O1491" i="10"/>
  <c r="O1492" i="10"/>
  <c r="O1493" i="10"/>
  <c r="O1494" i="10"/>
  <c r="O1495" i="10"/>
  <c r="O1496" i="10"/>
  <c r="O1497" i="10"/>
  <c r="O1498" i="10"/>
  <c r="O1499" i="10"/>
  <c r="O1500" i="10"/>
  <c r="O1501" i="10"/>
  <c r="O1502" i="10"/>
  <c r="O1503" i="10"/>
  <c r="O1504" i="10"/>
  <c r="O1505" i="10"/>
  <c r="O1506" i="10"/>
  <c r="O1507" i="10"/>
  <c r="O1508" i="10"/>
  <c r="O1509" i="10"/>
  <c r="O1510" i="10"/>
  <c r="O1511" i="10"/>
  <c r="O1512" i="10"/>
  <c r="O1513" i="10"/>
  <c r="O1514" i="10"/>
  <c r="O1515" i="10"/>
  <c r="O1516" i="10"/>
  <c r="O1517" i="10"/>
  <c r="O1518" i="10"/>
  <c r="O1519" i="10"/>
  <c r="O1520" i="10"/>
  <c r="O1521" i="10"/>
  <c r="O1522" i="10"/>
  <c r="O1523" i="10"/>
  <c r="O1524" i="10"/>
  <c r="O1525" i="10"/>
  <c r="O1526" i="10"/>
  <c r="O1527" i="10"/>
  <c r="O1528" i="10"/>
  <c r="O1529" i="10"/>
  <c r="O1530" i="10"/>
  <c r="O1531" i="10"/>
  <c r="O1532" i="10"/>
  <c r="O1533" i="10"/>
  <c r="O1534" i="10"/>
  <c r="O1535" i="10"/>
  <c r="O1536" i="10"/>
  <c r="O697" i="10"/>
  <c r="O698" i="10"/>
  <c r="O699" i="10"/>
  <c r="O700" i="10"/>
  <c r="O701" i="10"/>
  <c r="O702" i="10"/>
  <c r="O703" i="10"/>
  <c r="O704" i="10"/>
  <c r="O705" i="10"/>
  <c r="O1231" i="10"/>
  <c r="O1232" i="10"/>
  <c r="O1233" i="10"/>
  <c r="O1234" i="10"/>
  <c r="O1235" i="10"/>
  <c r="O1236" i="10"/>
  <c r="O1237" i="10"/>
  <c r="O1238" i="10"/>
  <c r="O1239" i="10"/>
  <c r="O1240" i="10"/>
  <c r="O1241" i="10"/>
  <c r="O1242" i="10"/>
  <c r="O1243" i="10"/>
  <c r="O1244" i="10"/>
  <c r="O1245" i="10"/>
  <c r="O1246" i="10"/>
  <c r="O1247" i="10"/>
  <c r="O1248" i="10"/>
  <c r="O1249" i="10"/>
  <c r="O1250" i="10"/>
  <c r="O1251" i="10"/>
  <c r="O1252" i="10"/>
  <c r="O1253" i="10"/>
  <c r="O1254" i="10"/>
  <c r="O1255" i="10"/>
  <c r="O1256" i="10"/>
  <c r="O1257" i="10"/>
  <c r="O1258" i="10"/>
  <c r="O1259" i="10"/>
  <c r="O1260" i="10"/>
  <c r="O1261" i="10"/>
  <c r="O1262" i="10"/>
  <c r="O1263" i="10"/>
  <c r="O1264" i="10"/>
  <c r="O1265" i="10"/>
  <c r="O1266" i="10"/>
  <c r="O1267" i="10"/>
  <c r="O1268" i="10"/>
  <c r="O1269" i="10"/>
  <c r="O1270" i="10"/>
  <c r="O1271" i="10"/>
  <c r="O1272" i="10"/>
  <c r="O1273" i="10"/>
  <c r="O1274" i="10"/>
  <c r="O1275" i="10"/>
  <c r="O1276" i="10"/>
  <c r="O1277" i="10"/>
  <c r="O1278" i="10"/>
  <c r="O1279" i="10"/>
  <c r="O1280" i="10"/>
  <c r="O1281" i="10"/>
  <c r="O1282" i="10"/>
  <c r="O1283" i="10"/>
  <c r="O1284" i="10"/>
  <c r="O1285" i="10"/>
  <c r="O1286" i="10"/>
  <c r="O888" i="10"/>
  <c r="O889" i="10"/>
  <c r="O890" i="10"/>
  <c r="O891" i="10"/>
  <c r="O892" i="10"/>
  <c r="O893" i="10"/>
  <c r="O894" i="10"/>
  <c r="O895" i="10"/>
  <c r="O1287" i="10"/>
  <c r="O1288" i="10"/>
  <c r="O1289" i="10"/>
  <c r="O1537" i="10"/>
  <c r="O1538" i="10"/>
  <c r="O1539" i="10"/>
  <c r="O1295" i="10"/>
  <c r="O1296" i="10"/>
  <c r="O1297" i="10"/>
  <c r="O896" i="10"/>
  <c r="O897" i="10"/>
  <c r="O711" i="10"/>
  <c r="O712" i="10"/>
  <c r="O713" i="10"/>
  <c r="O714" i="10"/>
  <c r="O715" i="10"/>
  <c r="O716" i="10"/>
  <c r="O717" i="10"/>
  <c r="O1424" i="10"/>
  <c r="O1425" i="10"/>
  <c r="O1426" i="10"/>
  <c r="O1427" i="10"/>
  <c r="O1428" i="10"/>
  <c r="O1429" i="10"/>
  <c r="O1430" i="10"/>
  <c r="O1431" i="10"/>
  <c r="O1432" i="10"/>
  <c r="O1433" i="10"/>
  <c r="O1434" i="10"/>
  <c r="O1435" i="10"/>
  <c r="O1436" i="10"/>
  <c r="O1437" i="10"/>
  <c r="O1438" i="10"/>
  <c r="O1439" i="10"/>
  <c r="O1440" i="10"/>
  <c r="O1441" i="10"/>
  <c r="O1442" i="10"/>
  <c r="O1443" i="10"/>
  <c r="O1444" i="10"/>
  <c r="O1445" i="10"/>
  <c r="O1446" i="10"/>
  <c r="O1447" i="10"/>
  <c r="O1448" i="10"/>
  <c r="O1449" i="10"/>
  <c r="O1450" i="10"/>
  <c r="O1451" i="10"/>
  <c r="O1452" i="10"/>
  <c r="O1453" i="10"/>
  <c r="O1454" i="10"/>
  <c r="O1455" i="10"/>
  <c r="O1456" i="10"/>
  <c r="O1457" i="10"/>
  <c r="O1458" i="10"/>
  <c r="O1459" i="10"/>
  <c r="O1460" i="10"/>
  <c r="O1461" i="10"/>
  <c r="O1462" i="10"/>
  <c r="O1463" i="10"/>
  <c r="O1464" i="10"/>
  <c r="O1465" i="10"/>
  <c r="O1466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1467" i="10"/>
  <c r="O1468" i="10"/>
  <c r="O1469" i="10"/>
  <c r="O1470" i="10"/>
  <c r="O1471" i="10"/>
  <c r="O1472" i="10"/>
  <c r="O1473" i="10"/>
  <c r="O1474" i="10"/>
  <c r="O1475" i="10"/>
  <c r="O760" i="10"/>
  <c r="O761" i="10"/>
  <c r="O762" i="10"/>
  <c r="O763" i="10"/>
  <c r="O764" i="10"/>
  <c r="O765" i="10"/>
  <c r="O766" i="10"/>
  <c r="O1360" i="10"/>
  <c r="O1361" i="10"/>
  <c r="O1362" i="10"/>
  <c r="O1363" i="10"/>
  <c r="O1364" i="10"/>
  <c r="O1365" i="10"/>
  <c r="O1366" i="10"/>
  <c r="O1367" i="10"/>
  <c r="O1368" i="10"/>
  <c r="O1369" i="10"/>
  <c r="O1370" i="10"/>
  <c r="O1371" i="10"/>
  <c r="O1372" i="10"/>
  <c r="O1373" i="10"/>
  <c r="O1374" i="10"/>
  <c r="O1375" i="10"/>
  <c r="O1376" i="10"/>
  <c r="O1377" i="10"/>
  <c r="O1378" i="10"/>
  <c r="O1379" i="10"/>
  <c r="O1380" i="10"/>
  <c r="O1381" i="10"/>
  <c r="O1382" i="10"/>
  <c r="O1383" i="10"/>
  <c r="O1384" i="10"/>
  <c r="O1385" i="10"/>
  <c r="O1386" i="10"/>
  <c r="O1387" i="10"/>
  <c r="O1388" i="10"/>
  <c r="O1389" i="10"/>
  <c r="O1390" i="10"/>
  <c r="O1391" i="10"/>
  <c r="O1392" i="10"/>
  <c r="O1393" i="10"/>
  <c r="O1394" i="10"/>
  <c r="O1395" i="10"/>
  <c r="O1396" i="10"/>
  <c r="O1397" i="10"/>
  <c r="O1398" i="10"/>
  <c r="O1399" i="10"/>
  <c r="O1400" i="10"/>
  <c r="O1401" i="10"/>
  <c r="O1402" i="10"/>
  <c r="O1403" i="10"/>
  <c r="O1404" i="10"/>
  <c r="O1405" i="10"/>
  <c r="O1406" i="10"/>
  <c r="O1407" i="10"/>
  <c r="O1408" i="10"/>
  <c r="O1409" i="10"/>
  <c r="O1410" i="10"/>
  <c r="O1411" i="10"/>
  <c r="O1412" i="10"/>
  <c r="O1413" i="10"/>
  <c r="O1414" i="10"/>
  <c r="O1415" i="10"/>
  <c r="O1416" i="10"/>
  <c r="O767" i="10"/>
  <c r="O768" i="10"/>
  <c r="O769" i="10"/>
  <c r="O1345" i="10"/>
  <c r="O1346" i="10"/>
  <c r="O1347" i="10"/>
  <c r="O1348" i="10"/>
  <c r="O1349" i="10"/>
  <c r="O1350" i="10"/>
  <c r="O1351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1352" i="10"/>
  <c r="O1353" i="10"/>
  <c r="O1354" i="10"/>
  <c r="O1995" i="10"/>
  <c r="O1996" i="10"/>
  <c r="O639" i="10"/>
  <c r="O640" i="10"/>
  <c r="O641" i="10"/>
  <c r="O383" i="10"/>
  <c r="O1610" i="10"/>
  <c r="O1611" i="10"/>
  <c r="O1612" i="10"/>
  <c r="O1613" i="10"/>
  <c r="O1614" i="10"/>
  <c r="O1615" i="10"/>
  <c r="O1616" i="10"/>
  <c r="O1617" i="10"/>
  <c r="O1618" i="10"/>
  <c r="O1619" i="10"/>
  <c r="O1620" i="10"/>
  <c r="O1621" i="10"/>
  <c r="O1622" i="10"/>
  <c r="O1623" i="10"/>
  <c r="O1624" i="10"/>
  <c r="O1625" i="10"/>
  <c r="O1626" i="10"/>
  <c r="O1627" i="10"/>
  <c r="O1628" i="10"/>
  <c r="O1629" i="10"/>
  <c r="O1630" i="10"/>
  <c r="O1631" i="10"/>
  <c r="O1632" i="10"/>
  <c r="O1633" i="10"/>
  <c r="O1634" i="10"/>
  <c r="O1635" i="10"/>
  <c r="O1636" i="10"/>
  <c r="O1637" i="10"/>
  <c r="O1638" i="10"/>
  <c r="O1639" i="10"/>
  <c r="O1640" i="10"/>
  <c r="O1641" i="10"/>
  <c r="O1642" i="10"/>
  <c r="O1643" i="10"/>
  <c r="O1644" i="10"/>
  <c r="O1645" i="10"/>
  <c r="O1646" i="10"/>
  <c r="O1647" i="10"/>
  <c r="O1648" i="10"/>
  <c r="O1649" i="10"/>
  <c r="O1650" i="10"/>
  <c r="O1651" i="10"/>
  <c r="O1652" i="10"/>
  <c r="O1653" i="10"/>
  <c r="O1654" i="10"/>
  <c r="O1655" i="10"/>
  <c r="O1656" i="10"/>
  <c r="O1657" i="10"/>
  <c r="O1658" i="10"/>
  <c r="O1659" i="10"/>
  <c r="O1660" i="10"/>
  <c r="O1661" i="10"/>
  <c r="O1662" i="10"/>
  <c r="O1663" i="10"/>
  <c r="O1664" i="10"/>
  <c r="O1665" i="10"/>
  <c r="O1666" i="10"/>
  <c r="O1667" i="10"/>
  <c r="O1417" i="10"/>
  <c r="O1418" i="10"/>
  <c r="O832" i="10"/>
  <c r="O833" i="10"/>
  <c r="O1673" i="10"/>
  <c r="O1674" i="10"/>
  <c r="O1675" i="10"/>
  <c r="O511" i="10"/>
  <c r="O512" i="10"/>
  <c r="O513" i="10"/>
  <c r="O960" i="10"/>
  <c r="O961" i="10"/>
  <c r="O384" i="10"/>
  <c r="O385" i="10"/>
  <c r="O576" i="10"/>
  <c r="O577" i="10"/>
  <c r="O256" i="10"/>
  <c r="O257" i="10"/>
  <c r="O64" i="10"/>
  <c r="O65" i="10"/>
  <c r="O1738" i="10"/>
  <c r="O1739" i="10"/>
  <c r="O1868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ocument" description="Connection to the 'Document' query in the workbook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<sst xmlns="http://schemas.openxmlformats.org/spreadsheetml/2006/main" count="13781" uniqueCount="1745">
  <si>
    <t>Ronda 1</t>
  </si>
  <si>
    <t>Vitória SC</t>
  </si>
  <si>
    <t>Benfica</t>
  </si>
  <si>
    <t>Académica</t>
  </si>
  <si>
    <t>Rio Ave</t>
  </si>
  <si>
    <t>Nacional</t>
  </si>
  <si>
    <t>Paços Ferreira</t>
  </si>
  <si>
    <t>Sporting</t>
  </si>
  <si>
    <t>FC Porto</t>
  </si>
  <si>
    <t>14.08. 16:00</t>
  </si>
  <si>
    <t>Marítimo</t>
  </si>
  <si>
    <t>Vitória FC</t>
  </si>
  <si>
    <t>13.08. 20:15</t>
  </si>
  <si>
    <t>Braga</t>
  </si>
  <si>
    <t>Portimonense</t>
  </si>
  <si>
    <t>g</t>
  </si>
  <si>
    <t>home</t>
  </si>
  <si>
    <t>away</t>
  </si>
  <si>
    <t>h_g</t>
  </si>
  <si>
    <t>a_g</t>
  </si>
  <si>
    <t>y_g1</t>
  </si>
  <si>
    <t>y_g2</t>
  </si>
  <si>
    <t>Jornada</t>
  </si>
  <si>
    <t>18.08. 20:00</t>
  </si>
  <si>
    <t>Arouca</t>
  </si>
  <si>
    <t>Estoril</t>
  </si>
  <si>
    <t>17.08. 19:15</t>
  </si>
  <si>
    <t>17.08. 19:00</t>
  </si>
  <si>
    <t>Boavista</t>
  </si>
  <si>
    <t>17.08. 17:00</t>
  </si>
  <si>
    <t>Penafiel</t>
  </si>
  <si>
    <t>Belenenses</t>
  </si>
  <si>
    <t>17.08. 16:00</t>
  </si>
  <si>
    <t>Moreirense</t>
  </si>
  <si>
    <t>16.08. 20:30</t>
  </si>
  <si>
    <t>16.08. 18:00</t>
  </si>
  <si>
    <t>Gil Vicente</t>
  </si>
  <si>
    <t>15.08. 20:00</t>
  </si>
  <si>
    <t>Column1</t>
  </si>
  <si>
    <t>Ronda 2</t>
  </si>
  <si>
    <t>25.08. 20:00</t>
  </si>
  <si>
    <t>24.08. 19:30</t>
  </si>
  <si>
    <t>24.08. 17:00</t>
  </si>
  <si>
    <t>24.08. 16:00</t>
  </si>
  <si>
    <t>23.08. 20:30</t>
  </si>
  <si>
    <t>23.08. 18:00</t>
  </si>
  <si>
    <t>23.08. 17:00</t>
  </si>
  <si>
    <t>22.08. 20:00</t>
  </si>
  <si>
    <t>Ronda 3</t>
  </si>
  <si>
    <t>01.09. 20:00</t>
  </si>
  <si>
    <t>31.08. 19:00</t>
  </si>
  <si>
    <t>31.08. 18:00</t>
  </si>
  <si>
    <t>31.08. 17:00</t>
  </si>
  <si>
    <t>31.08. 16:00</t>
  </si>
  <si>
    <t>30.08. 20:30</t>
  </si>
  <si>
    <t>30.08. 18:00</t>
  </si>
  <si>
    <t>29.08. 20:00</t>
  </si>
  <si>
    <t>18.05. 20:00</t>
  </si>
  <si>
    <t>17.05. 18:00</t>
  </si>
  <si>
    <t>Ronda 4</t>
  </si>
  <si>
    <t>14.09. 19:15</t>
  </si>
  <si>
    <t>14.09. 17:00</t>
  </si>
  <si>
    <t>14.09. 16:00</t>
  </si>
  <si>
    <t>13.09. 20:15</t>
  </si>
  <si>
    <t>13.09. 18:00</t>
  </si>
  <si>
    <t>13.09. 16:00</t>
  </si>
  <si>
    <t>12.09. 20:30</t>
  </si>
  <si>
    <t>Ronda 34</t>
  </si>
  <si>
    <t>23.05. 20:15</t>
  </si>
  <si>
    <t>23.05. 18:00</t>
  </si>
  <si>
    <t>23.05. 17:00</t>
  </si>
  <si>
    <t>22.05. 20:30</t>
  </si>
  <si>
    <t>Ronda 33</t>
  </si>
  <si>
    <t>Ronda 32</t>
  </si>
  <si>
    <t>11.05. 20:00</t>
  </si>
  <si>
    <t>10.05. 19:15</t>
  </si>
  <si>
    <t>10.05. 17:00</t>
  </si>
  <si>
    <t>10.05. 16:00</t>
  </si>
  <si>
    <t>09.05. 20:30</t>
  </si>
  <si>
    <t>09.05. 18:30</t>
  </si>
  <si>
    <t>09.05. 17:00</t>
  </si>
  <si>
    <t>09.05. 16:00</t>
  </si>
  <si>
    <t>Ronda 31</t>
  </si>
  <si>
    <t>04.05. 20:00</t>
  </si>
  <si>
    <t>04.05. 19:45</t>
  </si>
  <si>
    <t>03.05. 19:15</t>
  </si>
  <si>
    <t>03.05. 16:00</t>
  </si>
  <si>
    <t>02.05. 20:15</t>
  </si>
  <si>
    <t>02.05. 18:00</t>
  </si>
  <si>
    <t>01.05. 20:30</t>
  </si>
  <si>
    <t>Ronda 30</t>
  </si>
  <si>
    <t>27.04. 20:00</t>
  </si>
  <si>
    <t>26.04. 19:15</t>
  </si>
  <si>
    <t>26.04. 17:00</t>
  </si>
  <si>
    <t>26.04. 16:00</t>
  </si>
  <si>
    <t>25.04. 20:15</t>
  </si>
  <si>
    <t>25.04. 18:00</t>
  </si>
  <si>
    <t>25.04. 17:00</t>
  </si>
  <si>
    <t>24.04. 20:30</t>
  </si>
  <si>
    <t>Ronda 29</t>
  </si>
  <si>
    <t>20.04. 20:00</t>
  </si>
  <si>
    <t>19.04. 18:00</t>
  </si>
  <si>
    <t>19.04. 17:00</t>
  </si>
  <si>
    <t>19.04. 16:00</t>
  </si>
  <si>
    <t>18.04. 18:00</t>
  </si>
  <si>
    <t>17.04. 20:30</t>
  </si>
  <si>
    <t>Ronda 28</t>
  </si>
  <si>
    <t>13.04. 20:00</t>
  </si>
  <si>
    <t>12.04. 19:15</t>
  </si>
  <si>
    <t>12.04. 17:00</t>
  </si>
  <si>
    <t>12.04. 16:00</t>
  </si>
  <si>
    <t>11.04. 20:15</t>
  </si>
  <si>
    <t>11.04. 18:00</t>
  </si>
  <si>
    <t>11.04. 17:00</t>
  </si>
  <si>
    <t>11.04. 16:00</t>
  </si>
  <si>
    <t>10.04. 20:30</t>
  </si>
  <si>
    <t>Ronda 27</t>
  </si>
  <si>
    <t>06.04. 20:00</t>
  </si>
  <si>
    <t>06.04. 18:00</t>
  </si>
  <si>
    <t>04.04. 20:15</t>
  </si>
  <si>
    <t>04.04. 18:00</t>
  </si>
  <si>
    <t>04.04. 17:00</t>
  </si>
  <si>
    <t>04.04. 16:00</t>
  </si>
  <si>
    <t>03.04. 20:30</t>
  </si>
  <si>
    <t>03.04. 18:00</t>
  </si>
  <si>
    <t>03.04. 16:00</t>
  </si>
  <si>
    <t>Ronda 26</t>
  </si>
  <si>
    <t>23.03. 20:00</t>
  </si>
  <si>
    <t>22.03. 18:00</t>
  </si>
  <si>
    <t>22.03. 16:00</t>
  </si>
  <si>
    <t>21.03. 20:15</t>
  </si>
  <si>
    <t>21.03. 18:00</t>
  </si>
  <si>
    <t>21.03. 16:00</t>
  </si>
  <si>
    <t>20.03. 20:30</t>
  </si>
  <si>
    <t>Ronda 25</t>
  </si>
  <si>
    <t>15.03. 19:15</t>
  </si>
  <si>
    <t>15.03. 17:00</t>
  </si>
  <si>
    <t>15.03. 16:00</t>
  </si>
  <si>
    <t>14.03. 21:00</t>
  </si>
  <si>
    <t>14.03. 19:00</t>
  </si>
  <si>
    <t>14.03. 17:00</t>
  </si>
  <si>
    <t>13.03. 20:30</t>
  </si>
  <si>
    <t>Ronda 24</t>
  </si>
  <si>
    <t>09.03. 20:00</t>
  </si>
  <si>
    <t>09.03. 18:00</t>
  </si>
  <si>
    <t>08.03. 19:15</t>
  </si>
  <si>
    <t>08.03. 17:00</t>
  </si>
  <si>
    <t>08.03. 16:00</t>
  </si>
  <si>
    <t>07.03. 19:15</t>
  </si>
  <si>
    <t>06.03. 20:30</t>
  </si>
  <si>
    <t>Ronda 23</t>
  </si>
  <si>
    <t>02.03. 20:00</t>
  </si>
  <si>
    <t>01.03. 19:15</t>
  </si>
  <si>
    <t>01.03. 16:00</t>
  </si>
  <si>
    <t>28.02. 20:15</t>
  </si>
  <si>
    <t>28.02. 17:00</t>
  </si>
  <si>
    <t>28.02. 16:00</t>
  </si>
  <si>
    <t>27.02. 20:30</t>
  </si>
  <si>
    <t>Ronda 22</t>
  </si>
  <si>
    <t>23.02. 20:00</t>
  </si>
  <si>
    <t>22.02. 18:15</t>
  </si>
  <si>
    <t>22.02. 17:00</t>
  </si>
  <si>
    <t>22.02. 16:15</t>
  </si>
  <si>
    <t>22.02. 16:00</t>
  </si>
  <si>
    <t>21.02. 19:00</t>
  </si>
  <si>
    <t>21.02. 18:00</t>
  </si>
  <si>
    <t>21.02. 17:00</t>
  </si>
  <si>
    <t>20.02. 20:30</t>
  </si>
  <si>
    <t>Ronda 21</t>
  </si>
  <si>
    <t>16.02. 20:00</t>
  </si>
  <si>
    <t>15.02. 19:15</t>
  </si>
  <si>
    <t>15.02. 17:00</t>
  </si>
  <si>
    <t>15.02. 16:00</t>
  </si>
  <si>
    <t>14.02. 20:15</t>
  </si>
  <si>
    <t>14.02. 18:00</t>
  </si>
  <si>
    <t>13.02. 20:30</t>
  </si>
  <si>
    <t>Ronda 20</t>
  </si>
  <si>
    <t>09.02. 20:00</t>
  </si>
  <si>
    <t>08.02. 20:00</t>
  </si>
  <si>
    <t>08.02. 18:00</t>
  </si>
  <si>
    <t>08.02. 16:00</t>
  </si>
  <si>
    <t>07.02. 20:15</t>
  </si>
  <si>
    <t>Ronda 19</t>
  </si>
  <si>
    <t>01.02. 20:15</t>
  </si>
  <si>
    <t>01.02. 18:00</t>
  </si>
  <si>
    <t>01.02. 16:00</t>
  </si>
  <si>
    <t>31.01. 20:15</t>
  </si>
  <si>
    <t>31.01. 17:30</t>
  </si>
  <si>
    <t>31.01. 17:00</t>
  </si>
  <si>
    <t>30.01. 20:30</t>
  </si>
  <si>
    <t>Ronda 18</t>
  </si>
  <si>
    <t>26.01. 20:00</t>
  </si>
  <si>
    <t>25.01. 20:15</t>
  </si>
  <si>
    <t>25.01. 18:00</t>
  </si>
  <si>
    <t>25.01. 17:00</t>
  </si>
  <si>
    <t>25.01. 16:00</t>
  </si>
  <si>
    <t>24.01. 20:15</t>
  </si>
  <si>
    <t>Ronda 17</t>
  </si>
  <si>
    <t>18.01. 20:15</t>
  </si>
  <si>
    <t>18.01. 18:00</t>
  </si>
  <si>
    <t>18.01. 16:00</t>
  </si>
  <si>
    <t>17.01. 20:15</t>
  </si>
  <si>
    <t>17.01. 18:00</t>
  </si>
  <si>
    <t>Ronda 16</t>
  </si>
  <si>
    <t>11.01. 19:15</t>
  </si>
  <si>
    <t>11.01. 18:00</t>
  </si>
  <si>
    <t>11.01. 16:00</t>
  </si>
  <si>
    <t>10.01. 20:15</t>
  </si>
  <si>
    <t>10.01. 18:00</t>
  </si>
  <si>
    <t>10.01. 17:00</t>
  </si>
  <si>
    <t>09.01. 20:30</t>
  </si>
  <si>
    <t>Ronda 15</t>
  </si>
  <si>
    <t>04.01. 19:15</t>
  </si>
  <si>
    <t>04.01. 17:00</t>
  </si>
  <si>
    <t>04.01. 16:00</t>
  </si>
  <si>
    <t>03.01. 20:15</t>
  </si>
  <si>
    <t>03.01. 18:00</t>
  </si>
  <si>
    <t>03.01. 16:00</t>
  </si>
  <si>
    <t>02.01. 20:30</t>
  </si>
  <si>
    <t>Ronda 14</t>
  </si>
  <si>
    <t>22.12. 21:00</t>
  </si>
  <si>
    <t>22.12. 19:00</t>
  </si>
  <si>
    <t>21.12. 19:15</t>
  </si>
  <si>
    <t>21.12. 17:00</t>
  </si>
  <si>
    <t>21.12. 16:00</t>
  </si>
  <si>
    <t>20.12. 20:15</t>
  </si>
  <si>
    <t>19.12. 20:30</t>
  </si>
  <si>
    <t>Ronda 13</t>
  </si>
  <si>
    <t>14.12. 20:00</t>
  </si>
  <si>
    <t>14.12. 18:00</t>
  </si>
  <si>
    <t>14.12. 16:00</t>
  </si>
  <si>
    <t>13.12. 20:15</t>
  </si>
  <si>
    <t>13.12. 16:00</t>
  </si>
  <si>
    <t>12.12. 20:30</t>
  </si>
  <si>
    <t>Ronda 12</t>
  </si>
  <si>
    <t>08.12. 20:00</t>
  </si>
  <si>
    <t>07.12. 20:15</t>
  </si>
  <si>
    <t>07.12. 16:00</t>
  </si>
  <si>
    <t>06.12. 20:15</t>
  </si>
  <si>
    <t>06.12. 18:00</t>
  </si>
  <si>
    <t>06.12. 17:00</t>
  </si>
  <si>
    <t>06.12. 16:00</t>
  </si>
  <si>
    <t>05.12. 20:30</t>
  </si>
  <si>
    <t>Ronda 11</t>
  </si>
  <si>
    <t>01.12. 20:00</t>
  </si>
  <si>
    <t>30.11. 20:15</t>
  </si>
  <si>
    <t>30.11. 18:00</t>
  </si>
  <si>
    <t>30.11. 16:00</t>
  </si>
  <si>
    <t>29.11. 20:15</t>
  </si>
  <si>
    <t>29.11. 18:00</t>
  </si>
  <si>
    <t>29.11. 16:00</t>
  </si>
  <si>
    <t>28.11. 20:30</t>
  </si>
  <si>
    <t>Ronda 10</t>
  </si>
  <si>
    <t>10.11. 20:00</t>
  </si>
  <si>
    <t>09.11. 20:15</t>
  </si>
  <si>
    <t>09.11. 18:00</t>
  </si>
  <si>
    <t>09.11. 16:00</t>
  </si>
  <si>
    <t>08.11. 20:15</t>
  </si>
  <si>
    <t>07.11. 20:30</t>
  </si>
  <si>
    <t>Ronda 9</t>
  </si>
  <si>
    <t>03.11. 20:00</t>
  </si>
  <si>
    <t>02.11. 19:15</t>
  </si>
  <si>
    <t>02.11. 16:00</t>
  </si>
  <si>
    <t>01.11. 20:15</t>
  </si>
  <si>
    <t>01.11. 18:00</t>
  </si>
  <si>
    <t>01.11. 16:00</t>
  </si>
  <si>
    <t>31.10. 19:45</t>
  </si>
  <si>
    <t>Ronda 8</t>
  </si>
  <si>
    <t>27.10. 20:00</t>
  </si>
  <si>
    <t>26.10. 20:15</t>
  </si>
  <si>
    <t>26.10. 18:00</t>
  </si>
  <si>
    <t>26.10. 16:00</t>
  </si>
  <si>
    <t>25.10. 20:15</t>
  </si>
  <si>
    <t>25.10. 16:00</t>
  </si>
  <si>
    <t>24.10. 20:30</t>
  </si>
  <si>
    <t>Ronda 7</t>
  </si>
  <si>
    <t>05.10. 20:15</t>
  </si>
  <si>
    <t>05.10. 19:00</t>
  </si>
  <si>
    <t>05.10. 18:00</t>
  </si>
  <si>
    <t>05.10. 16:00</t>
  </si>
  <si>
    <t>04.10. 20:15</t>
  </si>
  <si>
    <t>03.10. 20:30</t>
  </si>
  <si>
    <t>Ronda 6</t>
  </si>
  <si>
    <t>29.09. 20:00</t>
  </si>
  <si>
    <t>28.09. 18:00</t>
  </si>
  <si>
    <t>28.09. 16:00</t>
  </si>
  <si>
    <t>27.09. 20:30</t>
  </si>
  <si>
    <t>27.09. 18:30</t>
  </si>
  <si>
    <t>26.09. 20:30</t>
  </si>
  <si>
    <t>Ronda 5</t>
  </si>
  <si>
    <t>22.09. 20:00</t>
  </si>
  <si>
    <t>21.09. 20:15</t>
  </si>
  <si>
    <t>21.09. 18:00</t>
  </si>
  <si>
    <t>21.09. 17:00</t>
  </si>
  <si>
    <t>21.09. 16:00</t>
  </si>
  <si>
    <t>20.09. 20:15</t>
  </si>
  <si>
    <t>20.09. 16:00</t>
  </si>
  <si>
    <t>19.09. 20:30</t>
  </si>
  <si>
    <t>cond</t>
  </si>
  <si>
    <t>0</t>
  </si>
  <si>
    <t>15.05. 17:00</t>
  </si>
  <si>
    <t>15.05. 15:00</t>
  </si>
  <si>
    <t>14.05. 19:30</t>
  </si>
  <si>
    <t>Tondela</t>
  </si>
  <si>
    <t>U. Madeira</t>
  </si>
  <si>
    <t>14.05. 18:00</t>
  </si>
  <si>
    <t>14.05. 11:45</t>
  </si>
  <si>
    <t>09.05. 20:00</t>
  </si>
  <si>
    <t>08.05. 20:30</t>
  </si>
  <si>
    <t>08.05. 18:15</t>
  </si>
  <si>
    <t>08.05. 16:00</t>
  </si>
  <si>
    <t>07.05. 20:45</t>
  </si>
  <si>
    <t>07.05. 18:30</t>
  </si>
  <si>
    <t>07.05. 16:15</t>
  </si>
  <si>
    <t>06.05. 20:30</t>
  </si>
  <si>
    <t>01.05. 18:15</t>
  </si>
  <si>
    <t>01.05. 16:00</t>
  </si>
  <si>
    <t>30.04. 18:30</t>
  </si>
  <si>
    <t>30.04. 16:00</t>
  </si>
  <si>
    <t>29.04. 21:00</t>
  </si>
  <si>
    <t>29.04. 19:00</t>
  </si>
  <si>
    <t>24.04. 18:15</t>
  </si>
  <si>
    <t>24.04. 16:00</t>
  </si>
  <si>
    <t>23.04. 20:45</t>
  </si>
  <si>
    <t>23.04. 18:30</t>
  </si>
  <si>
    <t>23.04. 16:15</t>
  </si>
  <si>
    <t>22.04. 20:30</t>
  </si>
  <si>
    <t>18.04. 21:00</t>
  </si>
  <si>
    <t>18.04. 19:00</t>
  </si>
  <si>
    <t>17.04. 18:15</t>
  </si>
  <si>
    <t>17.04. 16:00</t>
  </si>
  <si>
    <t>16.04. 20:45</t>
  </si>
  <si>
    <t>16.04. 18:30</t>
  </si>
  <si>
    <t>16.04. 16:15</t>
  </si>
  <si>
    <t>11.04. 20:00</t>
  </si>
  <si>
    <t>10.04. 18:15</t>
  </si>
  <si>
    <t>10.04. 16:00</t>
  </si>
  <si>
    <t>09.04. 20:45</t>
  </si>
  <si>
    <t>09.04. 18:30</t>
  </si>
  <si>
    <t>08.04. 20:30</t>
  </si>
  <si>
    <t>04.04. 21:00</t>
  </si>
  <si>
    <t>04.04. 19:00</t>
  </si>
  <si>
    <t>03.04. 19:15</t>
  </si>
  <si>
    <t>03.04. 17:00</t>
  </si>
  <si>
    <t>02.04. 20:45</t>
  </si>
  <si>
    <t>02.04. 18:30</t>
  </si>
  <si>
    <t>02.04. 16:15</t>
  </si>
  <si>
    <t>01.04. 20:30</t>
  </si>
  <si>
    <t>20.03. 18:15</t>
  </si>
  <si>
    <t>20.03. 16:00</t>
  </si>
  <si>
    <t>19.03. 20:45</t>
  </si>
  <si>
    <t>19.03. 18:30</t>
  </si>
  <si>
    <t>18.03. 20:30</t>
  </si>
  <si>
    <t>14.03. 20:00</t>
  </si>
  <si>
    <t>13.03. 18:15</t>
  </si>
  <si>
    <t>13.03. 16:00</t>
  </si>
  <si>
    <t>12.03. 20:45</t>
  </si>
  <si>
    <t>12.03. 18:30</t>
  </si>
  <si>
    <t>11.03. 20:30</t>
  </si>
  <si>
    <t>07.03. 20:00</t>
  </si>
  <si>
    <t>06.03. 18:15</t>
  </si>
  <si>
    <t>06.03. 16:00</t>
  </si>
  <si>
    <t>05.03. 20:45</t>
  </si>
  <si>
    <t>04.03. 20:30</t>
  </si>
  <si>
    <t>29.02. 20:00</t>
  </si>
  <si>
    <t>29.02. 19:45</t>
  </si>
  <si>
    <t>28.02. 19:15</t>
  </si>
  <si>
    <t>27.02. 20:45</t>
  </si>
  <si>
    <t>27.02. 18:30</t>
  </si>
  <si>
    <t>27.02. 16:15</t>
  </si>
  <si>
    <t>26.02. 20:30</t>
  </si>
  <si>
    <t>22.02. 20:00</t>
  </si>
  <si>
    <t>21.02. 20:30</t>
  </si>
  <si>
    <t>21.02. 18:15</t>
  </si>
  <si>
    <t>21.02. 16:00</t>
  </si>
  <si>
    <t>20.02. 20:45</t>
  </si>
  <si>
    <t>20.02. 18:30</t>
  </si>
  <si>
    <t>19.02. 20:30</t>
  </si>
  <si>
    <t>15.02. 20:00</t>
  </si>
  <si>
    <t>14.02. 19:15</t>
  </si>
  <si>
    <t>14.02. 17:00</t>
  </si>
  <si>
    <t>14.02. 16:00</t>
  </si>
  <si>
    <t>13.02. 20:45</t>
  </si>
  <si>
    <t>13.02. 18:30</t>
  </si>
  <si>
    <t>13.02. 16:15</t>
  </si>
  <si>
    <t>12.02. 20:30</t>
  </si>
  <si>
    <t>08.02. 21:00</t>
  </si>
  <si>
    <t>08.02. 19:00</t>
  </si>
  <si>
    <t>07.02. 19:15</t>
  </si>
  <si>
    <t>07.02. 16:00</t>
  </si>
  <si>
    <t>06.02. 20:45</t>
  </si>
  <si>
    <t>06.02. 18:30</t>
  </si>
  <si>
    <t>05.02. 20:30</t>
  </si>
  <si>
    <t>01.02. 20:00</t>
  </si>
  <si>
    <t>31.01. 19:15</t>
  </si>
  <si>
    <t>31.01. 16:00</t>
  </si>
  <si>
    <t>30.01. 20:45</t>
  </si>
  <si>
    <t>30.01. 18:30</t>
  </si>
  <si>
    <t>29.01. 20:30</t>
  </si>
  <si>
    <t>25.01. 20:00</t>
  </si>
  <si>
    <t>24.01. 20:30</t>
  </si>
  <si>
    <t>24.01. 18:15</t>
  </si>
  <si>
    <t>24.01. 16:00</t>
  </si>
  <si>
    <t>23.01. 20:45</t>
  </si>
  <si>
    <t>23.01. 18:30</t>
  </si>
  <si>
    <t>23.01. 16:00</t>
  </si>
  <si>
    <t>22.01. 20:30</t>
  </si>
  <si>
    <t>18.01. 20:00</t>
  </si>
  <si>
    <t>17.01. 20:30</t>
  </si>
  <si>
    <t>17.01. 18:15</t>
  </si>
  <si>
    <t>17.01. 16:00</t>
  </si>
  <si>
    <t>16.01. 20:45</t>
  </si>
  <si>
    <t>16.01. 18:30</t>
  </si>
  <si>
    <t>16.01. 16:15</t>
  </si>
  <si>
    <t>15.01. 20:30</t>
  </si>
  <si>
    <t>11.01. 20:00</t>
  </si>
  <si>
    <t>11.01. 12:00</t>
  </si>
  <si>
    <t>10.01. 18:15</t>
  </si>
  <si>
    <t>10.01. 16:00</t>
  </si>
  <si>
    <t>09.01. 18:30</t>
  </si>
  <si>
    <t>06.01. 20:15</t>
  </si>
  <si>
    <t>06.01. 19:00</t>
  </si>
  <si>
    <t>06.01. 18:15</t>
  </si>
  <si>
    <t>06.01. 18:00</t>
  </si>
  <si>
    <t>06.01. 16:15</t>
  </si>
  <si>
    <t>06.01. 16:00</t>
  </si>
  <si>
    <t>06.01. 15:00</t>
  </si>
  <si>
    <t>03.01. 17:00</t>
  </si>
  <si>
    <t>02.01. 20:45</t>
  </si>
  <si>
    <t>02.01. 18:30</t>
  </si>
  <si>
    <t>02.01. 18:00</t>
  </si>
  <si>
    <t>02.01. 16:15</t>
  </si>
  <si>
    <t>02.01. 16:00</t>
  </si>
  <si>
    <t>21.12. 21:00</t>
  </si>
  <si>
    <t>21.12. 19:00</t>
  </si>
  <si>
    <t>20.12. 20:30</t>
  </si>
  <si>
    <t>20.12. 18:15</t>
  </si>
  <si>
    <t>20.12. 16:00</t>
  </si>
  <si>
    <t>19.12. 20:45</t>
  </si>
  <si>
    <t>19.12. 18:30</t>
  </si>
  <si>
    <t>15.12. 21:00</t>
  </si>
  <si>
    <t>14.12. 12:30</t>
  </si>
  <si>
    <t>13.12. 20:30</t>
  </si>
  <si>
    <t>13.12. 18:15</t>
  </si>
  <si>
    <t>12.12. 20:45</t>
  </si>
  <si>
    <t>12.12. 18:30</t>
  </si>
  <si>
    <t>12.12. 18:00</t>
  </si>
  <si>
    <t>12.12. 16:15</t>
  </si>
  <si>
    <t>11.12. 20:30</t>
  </si>
  <si>
    <t>07.12. 20:00</t>
  </si>
  <si>
    <t>05.12. 20:45</t>
  </si>
  <si>
    <t>05.12. 18:30</t>
  </si>
  <si>
    <t>05.12. 16:15</t>
  </si>
  <si>
    <t>04.12. 20:30</t>
  </si>
  <si>
    <t>02.12. 20:00</t>
  </si>
  <si>
    <t>30.11. 21:00</t>
  </si>
  <si>
    <t>30.11. 19:00</t>
  </si>
  <si>
    <t>29.11. 19:15</t>
  </si>
  <si>
    <t>28.11. 20:45</t>
  </si>
  <si>
    <t>28.11. 18:30</t>
  </si>
  <si>
    <t>28.11. 17:00</t>
  </si>
  <si>
    <t>27.11. 20:30</t>
  </si>
  <si>
    <t>09.11. 21:00</t>
  </si>
  <si>
    <t>09.11. 19:00</t>
  </si>
  <si>
    <t>08.11. 20:30</t>
  </si>
  <si>
    <t>08.11. 18:15</t>
  </si>
  <si>
    <t>08.11. 16:00</t>
  </si>
  <si>
    <t>07.11. 20:45</t>
  </si>
  <si>
    <t>06.11. 20:30</t>
  </si>
  <si>
    <t>02.11. 20:00</t>
  </si>
  <si>
    <t>01.11. 19:15</t>
  </si>
  <si>
    <t>31.10. 20:45</t>
  </si>
  <si>
    <t>31.10. 16:15</t>
  </si>
  <si>
    <t>30.10. 20:30</t>
  </si>
  <si>
    <t>26.10. 20:00</t>
  </si>
  <si>
    <t>25.10. 19:15</t>
  </si>
  <si>
    <t>25.10. 17:00</t>
  </si>
  <si>
    <t>24.10. 20:45</t>
  </si>
  <si>
    <t>24.10. 18:30</t>
  </si>
  <si>
    <t>24.10. 16:15</t>
  </si>
  <si>
    <t>23.10. 20:30</t>
  </si>
  <si>
    <t>04.10. 20:30</t>
  </si>
  <si>
    <t>04.10. 18:15</t>
  </si>
  <si>
    <t>04.10. 18:00</t>
  </si>
  <si>
    <t>03.10. 20:45</t>
  </si>
  <si>
    <t>03.10. 18:30</t>
  </si>
  <si>
    <t>03.10. 16:00</t>
  </si>
  <si>
    <t>02.10. 20:30</t>
  </si>
  <si>
    <t>28.09. 20:00</t>
  </si>
  <si>
    <t>27.09. 19:15</t>
  </si>
  <si>
    <t>27.09. 17:00</t>
  </si>
  <si>
    <t>27.09. 16:00</t>
  </si>
  <si>
    <t>26.09. 20:45</t>
  </si>
  <si>
    <t>26.09. 18:30</t>
  </si>
  <si>
    <t>25.09. 20:30</t>
  </si>
  <si>
    <t>21.09. 21:00</t>
  </si>
  <si>
    <t>21.09. 19:00</t>
  </si>
  <si>
    <t>20.09. 19:15</t>
  </si>
  <si>
    <t>19.09. 20:45</t>
  </si>
  <si>
    <t>19.09. 16:00</t>
  </si>
  <si>
    <t>18.09. 20:30</t>
  </si>
  <si>
    <t>14.09. 20:00</t>
  </si>
  <si>
    <t>13.09. 19:15</t>
  </si>
  <si>
    <t>13.09. 17:00</t>
  </si>
  <si>
    <t>12.09. 20:45</t>
  </si>
  <si>
    <t>12.09. 18:30</t>
  </si>
  <si>
    <t>11.09. 20:30</t>
  </si>
  <si>
    <t>31.08. 21:00</t>
  </si>
  <si>
    <t>30.08. 19:15</t>
  </si>
  <si>
    <t>30.08. 17:00</t>
  </si>
  <si>
    <t>30.08. 16:00</t>
  </si>
  <si>
    <t>29.08. 20:45</t>
  </si>
  <si>
    <t>29.08. 18:30</t>
  </si>
  <si>
    <t>29.08. 16:15</t>
  </si>
  <si>
    <t>24.08. 20:00</t>
  </si>
  <si>
    <t>23.08. 19:15</t>
  </si>
  <si>
    <t>22.08. 20:45</t>
  </si>
  <si>
    <t>22.08. 18:30</t>
  </si>
  <si>
    <t>21.08. 20:30</t>
  </si>
  <si>
    <t>17.08. 20:00</t>
  </si>
  <si>
    <t>16.08. 18:15</t>
  </si>
  <si>
    <t>16.08. 17:00</t>
  </si>
  <si>
    <t>16.08. 16:00</t>
  </si>
  <si>
    <t>15.08. 20:45</t>
  </si>
  <si>
    <t>15.08. 18:30</t>
  </si>
  <si>
    <t>14.08. 20:30</t>
  </si>
  <si>
    <t>cond2</t>
  </si>
  <si>
    <t>ronda</t>
  </si>
  <si>
    <t>index</t>
  </si>
  <si>
    <t xml:space="preserve"> 34</t>
  </si>
  <si>
    <t xml:space="preserve"> 33</t>
  </si>
  <si>
    <t xml:space="preserve"> 32</t>
  </si>
  <si>
    <t xml:space="preserve"> 31</t>
  </si>
  <si>
    <t xml:space="preserve"> 30</t>
  </si>
  <si>
    <t xml:space="preserve"> 29</t>
  </si>
  <si>
    <t xml:space="preserve"> 28</t>
  </si>
  <si>
    <t xml:space="preserve"> 27</t>
  </si>
  <si>
    <t xml:space="preserve"> 26</t>
  </si>
  <si>
    <t xml:space="preserve"> 25</t>
  </si>
  <si>
    <t xml:space="preserve"> 24</t>
  </si>
  <si>
    <t xml:space="preserve"> 23</t>
  </si>
  <si>
    <t xml:space="preserve"> 22</t>
  </si>
  <si>
    <t xml:space="preserve"> 21</t>
  </si>
  <si>
    <t xml:space="preserve"> 20</t>
  </si>
  <si>
    <t xml:space="preserve"> 19</t>
  </si>
  <si>
    <t xml:space="preserve"> 18</t>
  </si>
  <si>
    <t xml:space="preserve"> 17</t>
  </si>
  <si>
    <t xml:space="preserve"> 16</t>
  </si>
  <si>
    <t xml:space="preserve"> 15</t>
  </si>
  <si>
    <t xml:space="preserve"> 14</t>
  </si>
  <si>
    <t xml:space="preserve"> 7</t>
  </si>
  <si>
    <t xml:space="preserve"> 13</t>
  </si>
  <si>
    <t xml:space="preserve"> 12</t>
  </si>
  <si>
    <t xml:space="preserve"> 9</t>
  </si>
  <si>
    <t xml:space="preserve"> 11</t>
  </si>
  <si>
    <t xml:space="preserve"> 10</t>
  </si>
  <si>
    <t xml:space="preserve"> 8</t>
  </si>
  <si>
    <t xml:space="preserve"> 6</t>
  </si>
  <si>
    <t xml:space="preserve"> 5</t>
  </si>
  <si>
    <t xml:space="preserve"> 4</t>
  </si>
  <si>
    <t xml:space="preserve"> 3</t>
  </si>
  <si>
    <t xml:space="preserve"> 2</t>
  </si>
  <si>
    <t xml:space="preserve"> 1</t>
  </si>
  <si>
    <t>21.05. 20:15</t>
  </si>
  <si>
    <t>Chaves</t>
  </si>
  <si>
    <t>21.05. 18:00</t>
  </si>
  <si>
    <t>20.05. 20:30</t>
  </si>
  <si>
    <t>20.05. 18:15</t>
  </si>
  <si>
    <t>Feirense</t>
  </si>
  <si>
    <t>20.05. 16:00</t>
  </si>
  <si>
    <t>15.05. 20:00</t>
  </si>
  <si>
    <t>14.05. 20:15</t>
  </si>
  <si>
    <t>14.05. 16:00</t>
  </si>
  <si>
    <t>13.05. 20:30</t>
  </si>
  <si>
    <t>13.05. 18:15</t>
  </si>
  <si>
    <t>13.05. 16:00</t>
  </si>
  <si>
    <t>12.05. 20:30</t>
  </si>
  <si>
    <t>08.05. 20:00</t>
  </si>
  <si>
    <t>07.05. 20:15</t>
  </si>
  <si>
    <t>07.05. 18:00</t>
  </si>
  <si>
    <t>07.05. 16:00</t>
  </si>
  <si>
    <t>07.05. 11:45</t>
  </si>
  <si>
    <t>06.05. 18:15</t>
  </si>
  <si>
    <t>06.05. 16:00</t>
  </si>
  <si>
    <t>05.05. 20:30</t>
  </si>
  <si>
    <t>30.04. 20:15</t>
  </si>
  <si>
    <t>30.04. 18:00</t>
  </si>
  <si>
    <t>29.04. 20:30</t>
  </si>
  <si>
    <t>29.04. 18:15</t>
  </si>
  <si>
    <t>29.04. 16:00</t>
  </si>
  <si>
    <t>28.04. 20:30</t>
  </si>
  <si>
    <t>24.04. 20:00</t>
  </si>
  <si>
    <t>23.04. 20:15</t>
  </si>
  <si>
    <t>23.04. 18:00</t>
  </si>
  <si>
    <t>23.04. 16:00</t>
  </si>
  <si>
    <t>22.04. 18:15</t>
  </si>
  <si>
    <t>22.04. 16:00</t>
  </si>
  <si>
    <t>21.04. 20:30</t>
  </si>
  <si>
    <t>17.04. 20:00</t>
  </si>
  <si>
    <t>15.04. 20:30</t>
  </si>
  <si>
    <t>15.04. 18:15</t>
  </si>
  <si>
    <t>15.04. 16:00</t>
  </si>
  <si>
    <t>14.04. 20:30</t>
  </si>
  <si>
    <t>14.04. 18:15</t>
  </si>
  <si>
    <t>14.04. 16:00</t>
  </si>
  <si>
    <t>10.04. 20:00</t>
  </si>
  <si>
    <t>09.04. 20:15</t>
  </si>
  <si>
    <t>09.04. 18:00</t>
  </si>
  <si>
    <t>09.04. 16:00</t>
  </si>
  <si>
    <t>08.04. 18:15</t>
  </si>
  <si>
    <t>08.04. 16:00</t>
  </si>
  <si>
    <t>07.04. 20:30</t>
  </si>
  <si>
    <t>02.04. 20:15</t>
  </si>
  <si>
    <t>02.04. 18:00</t>
  </si>
  <si>
    <t>02.04. 16:00</t>
  </si>
  <si>
    <t>01.04. 18:15</t>
  </si>
  <si>
    <t>01.04. 16:00</t>
  </si>
  <si>
    <t>31.03. 21:00</t>
  </si>
  <si>
    <t>31.03. 19:00</t>
  </si>
  <si>
    <t>19.03. 20:15</t>
  </si>
  <si>
    <t>19.03. 18:00</t>
  </si>
  <si>
    <t>19.03. 16:00</t>
  </si>
  <si>
    <t>18.03. 18:15</t>
  </si>
  <si>
    <t>18.03. 16:00</t>
  </si>
  <si>
    <t>17.03. 20:30</t>
  </si>
  <si>
    <t>13.03. 20:00</t>
  </si>
  <si>
    <t>13.03. 18:00</t>
  </si>
  <si>
    <t>12.03. 20:15</t>
  </si>
  <si>
    <t>12.03. 18:00</t>
  </si>
  <si>
    <t>12.03. 16:00</t>
  </si>
  <si>
    <t>11.03. 18:15</t>
  </si>
  <si>
    <t>11.03. 16:00</t>
  </si>
  <si>
    <t>10.03. 20:30</t>
  </si>
  <si>
    <t>06.03. 20:00</t>
  </si>
  <si>
    <t>05.03. 20:15</t>
  </si>
  <si>
    <t>05.03. 18:00</t>
  </si>
  <si>
    <t>05.03. 16:00</t>
  </si>
  <si>
    <t>05.03. 11:45</t>
  </si>
  <si>
    <t>04.03. 18:15</t>
  </si>
  <si>
    <t>04.03. 16:00</t>
  </si>
  <si>
    <t>03.03. 20:30</t>
  </si>
  <si>
    <t>27.02. 20:00</t>
  </si>
  <si>
    <t>26.02. 20:15</t>
  </si>
  <si>
    <t>26.02. 18:00</t>
  </si>
  <si>
    <t>26.02. 16:00</t>
  </si>
  <si>
    <t>25.02. 20:30</t>
  </si>
  <si>
    <t>25.02. 18:15</t>
  </si>
  <si>
    <t>25.02. 16:00</t>
  </si>
  <si>
    <t>24.02. 21:00</t>
  </si>
  <si>
    <t>24.02. 19:00</t>
  </si>
  <si>
    <t>20.02. 20:00</t>
  </si>
  <si>
    <t>19.02. 20:15</t>
  </si>
  <si>
    <t>19.02. 18:00</t>
  </si>
  <si>
    <t>19.02. 16:00</t>
  </si>
  <si>
    <t>18.02. 20:30</t>
  </si>
  <si>
    <t>18.02. 18:15</t>
  </si>
  <si>
    <t>18.02. 16:00</t>
  </si>
  <si>
    <t>17.02. 20:30</t>
  </si>
  <si>
    <t>13.02. 20:00</t>
  </si>
  <si>
    <t>12.02. 20:15</t>
  </si>
  <si>
    <t>12.02. 18:00</t>
  </si>
  <si>
    <t>12.02. 16:00</t>
  </si>
  <si>
    <t>11.02. 20:30</t>
  </si>
  <si>
    <t>11.02. 18:15</t>
  </si>
  <si>
    <t>11.02. 16:00</t>
  </si>
  <si>
    <t>11.02. 11:45</t>
  </si>
  <si>
    <t>10.02. 20:30</t>
  </si>
  <si>
    <t>06.02. 21:00</t>
  </si>
  <si>
    <t>06.02. 19:00</t>
  </si>
  <si>
    <t>05.02. 20:15</t>
  </si>
  <si>
    <t>05.02. 18:00</t>
  </si>
  <si>
    <t>05.02. 16:00</t>
  </si>
  <si>
    <t>04.02. 20:30</t>
  </si>
  <si>
    <t>04.02. 16:00</t>
  </si>
  <si>
    <t>03.02. 20:30</t>
  </si>
  <si>
    <t>02.02. 21:00</t>
  </si>
  <si>
    <t>02.02. 19:00</t>
  </si>
  <si>
    <t>30.01. 20:00</t>
  </si>
  <si>
    <t>28.01. 20:30</t>
  </si>
  <si>
    <t>28.01. 18:15</t>
  </si>
  <si>
    <t>28.01. 16:00</t>
  </si>
  <si>
    <t>28.01. 11:45</t>
  </si>
  <si>
    <t>27.01. 20:30</t>
  </si>
  <si>
    <t>23.01. 20:00</t>
  </si>
  <si>
    <t>22.01. 20:15</t>
  </si>
  <si>
    <t>22.01. 18:00</t>
  </si>
  <si>
    <t>22.01. 16:00</t>
  </si>
  <si>
    <t>21.01. 20:30</t>
  </si>
  <si>
    <t>21.01. 18:15</t>
  </si>
  <si>
    <t>21.01. 16:00</t>
  </si>
  <si>
    <t>20.01. 20:30</t>
  </si>
  <si>
    <t>16.01. 20:00</t>
  </si>
  <si>
    <t>15.01. 20:15</t>
  </si>
  <si>
    <t>15.01. 18:00</t>
  </si>
  <si>
    <t>15.01. 16:00</t>
  </si>
  <si>
    <t>14.01. 20:30</t>
  </si>
  <si>
    <t>14.01. 18:15</t>
  </si>
  <si>
    <t>14.01. 16:00</t>
  </si>
  <si>
    <t>13.01. 20:30</t>
  </si>
  <si>
    <t>09.01. 20:00</t>
  </si>
  <si>
    <t>08.01. 20:15</t>
  </si>
  <si>
    <t>08.01. 18:00</t>
  </si>
  <si>
    <t>08.01. 16:00</t>
  </si>
  <si>
    <t>07.01. 20:30</t>
  </si>
  <si>
    <t>07.01. 18:15</t>
  </si>
  <si>
    <t>07.01. 16:00</t>
  </si>
  <si>
    <t>07.01. 11:45</t>
  </si>
  <si>
    <t>23.12. 21:00</t>
  </si>
  <si>
    <t>23.12. 19:00</t>
  </si>
  <si>
    <t>22.12. 17:00</t>
  </si>
  <si>
    <t>21.12. 18:00</t>
  </si>
  <si>
    <t>19.12. 20:00</t>
  </si>
  <si>
    <t>19.12. 17:30</t>
  </si>
  <si>
    <t>18.12. 20:15</t>
  </si>
  <si>
    <t>18.12. 18:00</t>
  </si>
  <si>
    <t>18.12. 16:00</t>
  </si>
  <si>
    <t>17.12. 20:30</t>
  </si>
  <si>
    <t>17.12. 18:15</t>
  </si>
  <si>
    <t>16.12. 20:30</t>
  </si>
  <si>
    <t>15.12. 20:30</t>
  </si>
  <si>
    <t>12.12. 20:00</t>
  </si>
  <si>
    <t>11.12. 20:15</t>
  </si>
  <si>
    <t>11.12. 18:00</t>
  </si>
  <si>
    <t>11.12. 16:00</t>
  </si>
  <si>
    <t>10.12. 20:30</t>
  </si>
  <si>
    <t>10.12. 18:15</t>
  </si>
  <si>
    <t>10.12. 11:45</t>
  </si>
  <si>
    <t>09.12. 20:30</t>
  </si>
  <si>
    <t>05.12. 20:00</t>
  </si>
  <si>
    <t>04.12. 20:15</t>
  </si>
  <si>
    <t>04.12. 18:00</t>
  </si>
  <si>
    <t>04.12. 16:00</t>
  </si>
  <si>
    <t>03.12. 20:30</t>
  </si>
  <si>
    <t>03.12. 18:15</t>
  </si>
  <si>
    <t>03.12. 16:00</t>
  </si>
  <si>
    <t>02.12. 20:30</t>
  </si>
  <si>
    <t>28.11. 20:00</t>
  </si>
  <si>
    <t>27.11. 20:15</t>
  </si>
  <si>
    <t>27.11. 18:00</t>
  </si>
  <si>
    <t>27.11. 16:00</t>
  </si>
  <si>
    <t>26.11. 20:30</t>
  </si>
  <si>
    <t>26.11. 18:15</t>
  </si>
  <si>
    <t>26.11. 16:00</t>
  </si>
  <si>
    <t>26.11. 11:45</t>
  </si>
  <si>
    <t>25.11. 20:30</t>
  </si>
  <si>
    <t>06.11. 20:15</t>
  </si>
  <si>
    <t>06.11. 18:00</t>
  </si>
  <si>
    <t>06.11. 16:00</t>
  </si>
  <si>
    <t>05.11. 20:30</t>
  </si>
  <si>
    <t>05.11. 18:15</t>
  </si>
  <si>
    <t>05.11. 16:00</t>
  </si>
  <si>
    <t>04.11. 20:30</t>
  </si>
  <si>
    <t>31.10. 20:00</t>
  </si>
  <si>
    <t>30.10. 20:15</t>
  </si>
  <si>
    <t>30.10. 18:00</t>
  </si>
  <si>
    <t>30.10. 16:00</t>
  </si>
  <si>
    <t>29.10. 20:30</t>
  </si>
  <si>
    <t>29.10. 18:15</t>
  </si>
  <si>
    <t>29.10. 16:00</t>
  </si>
  <si>
    <t>28.10. 21:00</t>
  </si>
  <si>
    <t>28.10. 19:00</t>
  </si>
  <si>
    <t>24.10. 20:00</t>
  </si>
  <si>
    <t>23.10. 20:15</t>
  </si>
  <si>
    <t>23.10. 18:00</t>
  </si>
  <si>
    <t>23.10. 16:00</t>
  </si>
  <si>
    <t>22.10. 20:30</t>
  </si>
  <si>
    <t>22.10. 18:15</t>
  </si>
  <si>
    <t>22.10. 16:00</t>
  </si>
  <si>
    <t>21.10. 21:00</t>
  </si>
  <si>
    <t>21.10. 19:00</t>
  </si>
  <si>
    <t>02.10. 20:15</t>
  </si>
  <si>
    <t>02.10. 18:00</t>
  </si>
  <si>
    <t>02.10. 16:00</t>
  </si>
  <si>
    <t>01.10. 20:30</t>
  </si>
  <si>
    <t>01.10. 18:15</t>
  </si>
  <si>
    <t>01.10. 16:00</t>
  </si>
  <si>
    <t>01.10. 11:45</t>
  </si>
  <si>
    <t>30.09. 20:30</t>
  </si>
  <si>
    <t>26.09. 20:00</t>
  </si>
  <si>
    <t>25.09. 20:15</t>
  </si>
  <si>
    <t>25.09. 18:00</t>
  </si>
  <si>
    <t>25.09. 16:00</t>
  </si>
  <si>
    <t>24.09. 20:30</t>
  </si>
  <si>
    <t>24.09. 18:15</t>
  </si>
  <si>
    <t>24.09. 16:00</t>
  </si>
  <si>
    <t>23.09. 21:00</t>
  </si>
  <si>
    <t>23.09. 19:00</t>
  </si>
  <si>
    <t>19.09. 20:00</t>
  </si>
  <si>
    <t>18.09. 20:15</t>
  </si>
  <si>
    <t>18.09. 18:00</t>
  </si>
  <si>
    <t>18.09. 16:00</t>
  </si>
  <si>
    <t>17.09. 20:30</t>
  </si>
  <si>
    <t>17.09. 18:15</t>
  </si>
  <si>
    <t>17.09. 16:00</t>
  </si>
  <si>
    <t>16.09. 20:30</t>
  </si>
  <si>
    <t>12.09. 20:00</t>
  </si>
  <si>
    <t>11.09. 20:15</t>
  </si>
  <si>
    <t>11.09. 18:00</t>
  </si>
  <si>
    <t>11.09. 16:00</t>
  </si>
  <si>
    <t>11.09. 11:45</t>
  </si>
  <si>
    <t>10.09. 20:30</t>
  </si>
  <si>
    <t>10.09. 18:15</t>
  </si>
  <si>
    <t>10.09. 16:00</t>
  </si>
  <si>
    <t>09.09. 20:30</t>
  </si>
  <si>
    <t>04.09. 16:00</t>
  </si>
  <si>
    <t>28.08. 21:00</t>
  </si>
  <si>
    <t>28.08. 20:15</t>
  </si>
  <si>
    <t>28.08. 18:00</t>
  </si>
  <si>
    <t>28.08. 16:00</t>
  </si>
  <si>
    <t>27.08. 20:30</t>
  </si>
  <si>
    <t>27.08. 18:15</t>
  </si>
  <si>
    <t>27.08. 16:00</t>
  </si>
  <si>
    <t>26.08. 20:30</t>
  </si>
  <si>
    <t>21.08. 20:15</t>
  </si>
  <si>
    <t>21.08. 18:00</t>
  </si>
  <si>
    <t>21.08. 16:00</t>
  </si>
  <si>
    <t>20.08. 20:30</t>
  </si>
  <si>
    <t>20.08. 18:15</t>
  </si>
  <si>
    <t>20.08. 16:00</t>
  </si>
  <si>
    <t>20.08. 11:45</t>
  </si>
  <si>
    <t>19.08. 20:30</t>
  </si>
  <si>
    <t>14.08. 20:15</t>
  </si>
  <si>
    <t>14.08. 18:00</t>
  </si>
  <si>
    <t>13.08. 20:30</t>
  </si>
  <si>
    <t>13.08. 18:15</t>
  </si>
  <si>
    <t>13.08. 16:00</t>
  </si>
  <si>
    <t>12.08. 20:30</t>
  </si>
  <si>
    <t>Ronda</t>
  </si>
  <si>
    <t>União Madeira</t>
  </si>
  <si>
    <t>13.05. 18:00</t>
  </si>
  <si>
    <t>12.05. 20:00</t>
  </si>
  <si>
    <t>12.05. 16:00</t>
  </si>
  <si>
    <t>11.05. 20:30</t>
  </si>
  <si>
    <t>Aves</t>
  </si>
  <si>
    <t>07.05. 20:00</t>
  </si>
  <si>
    <t>06.05. 20:15</t>
  </si>
  <si>
    <t>06.05. 18:00</t>
  </si>
  <si>
    <t>05.05. 18:15</t>
  </si>
  <si>
    <t>05.05. 16:00</t>
  </si>
  <si>
    <t>04.05. 20:30</t>
  </si>
  <si>
    <t>30.04. 20:00</t>
  </si>
  <si>
    <t>29.04. 20:15</t>
  </si>
  <si>
    <t>29.04. 18:00</t>
  </si>
  <si>
    <t>28.04. 18:15</t>
  </si>
  <si>
    <t>28.04. 16:00</t>
  </si>
  <si>
    <t>27.04. 20:30</t>
  </si>
  <si>
    <t>23.04. 20:00</t>
  </si>
  <si>
    <t>22.04. 20:15</t>
  </si>
  <si>
    <t>22.04. 18:00</t>
  </si>
  <si>
    <t>21.04. 18:15</t>
  </si>
  <si>
    <t>21.04. 16:00</t>
  </si>
  <si>
    <t>20.04. 20:30</t>
  </si>
  <si>
    <t>16.04. 20:00</t>
  </si>
  <si>
    <t>15.04. 20:15</t>
  </si>
  <si>
    <t>15.04. 18:00</t>
  </si>
  <si>
    <t>13.04. 20:30</t>
  </si>
  <si>
    <t>09.04. 20:00</t>
  </si>
  <si>
    <t>08.04. 20:15</t>
  </si>
  <si>
    <t>08.04. 18:00</t>
  </si>
  <si>
    <t>07.04. 18:15</t>
  </si>
  <si>
    <t>07.04. 16:00</t>
  </si>
  <si>
    <t>06.04. 20:30</t>
  </si>
  <si>
    <t>02.04. 20:00</t>
  </si>
  <si>
    <t>31.03. 20:30</t>
  </si>
  <si>
    <t>31.03. 18:15</t>
  </si>
  <si>
    <t>31.03. 16:00</t>
  </si>
  <si>
    <t>30.03. 20:30</t>
  </si>
  <si>
    <t>30.03. 18:15</t>
  </si>
  <si>
    <t>30.03. 16:00</t>
  </si>
  <si>
    <t>29.03. 20:00</t>
  </si>
  <si>
    <t>18.03. 20:15</t>
  </si>
  <si>
    <t>18.03. 18:00</t>
  </si>
  <si>
    <t>17.03. 18:15</t>
  </si>
  <si>
    <t>17.03. 16:00</t>
  </si>
  <si>
    <t>16.03. 20:30</t>
  </si>
  <si>
    <t>12.03. 19:00</t>
  </si>
  <si>
    <t>11.03. 20:15</t>
  </si>
  <si>
    <t>11.03. 18:00</t>
  </si>
  <si>
    <t>11.03. 11:45</t>
  </si>
  <si>
    <t>10.03. 18:15</t>
  </si>
  <si>
    <t>10.03. 16:00</t>
  </si>
  <si>
    <t>09.03. 20:30</t>
  </si>
  <si>
    <t>05.03. 20:00</t>
  </si>
  <si>
    <t>04.03. 20:15</t>
  </si>
  <si>
    <t>04.03. 18:00</t>
  </si>
  <si>
    <t>04.03. 11:45</t>
  </si>
  <si>
    <t>03.03. 18:15</t>
  </si>
  <si>
    <t>03.03. 16:00</t>
  </si>
  <si>
    <t>02.03. 20:30</t>
  </si>
  <si>
    <t>26.02. 21:00</t>
  </si>
  <si>
    <t>26.02. 19:00</t>
  </si>
  <si>
    <t>25.02. 20:15</t>
  </si>
  <si>
    <t>25.02. 18:00</t>
  </si>
  <si>
    <t>24.02. 20:30</t>
  </si>
  <si>
    <t>24.02. 18:15</t>
  </si>
  <si>
    <t>24.02. 16:00</t>
  </si>
  <si>
    <t>23.02. 20:30</t>
  </si>
  <si>
    <t>19.02. 20:00</t>
  </si>
  <si>
    <t>18.02. 20:15</t>
  </si>
  <si>
    <t>18.02. 18:00</t>
  </si>
  <si>
    <t>17.02. 18:15</t>
  </si>
  <si>
    <t>17.02. 16:00</t>
  </si>
  <si>
    <t>16.02. 20:30</t>
  </si>
  <si>
    <t>12.02. 20:00</t>
  </si>
  <si>
    <t>11.02. 20:15</t>
  </si>
  <si>
    <t>11.02. 18:00</t>
  </si>
  <si>
    <t>10.02. 18:15</t>
  </si>
  <si>
    <t>10.02. 16:00</t>
  </si>
  <si>
    <t>09.02. 20:30</t>
  </si>
  <si>
    <t>06.02. 20:00</t>
  </si>
  <si>
    <t>05.02. 21:00</t>
  </si>
  <si>
    <t>05.02. 19:00</t>
  </si>
  <si>
    <t>04.02. 20:15</t>
  </si>
  <si>
    <t>04.02. 18:00</t>
  </si>
  <si>
    <t>03.02. 18:15</t>
  </si>
  <si>
    <t>31.01. 21:00</t>
  </si>
  <si>
    <t>31.01. 19:00</t>
  </si>
  <si>
    <t>30.01. 21:00</t>
  </si>
  <si>
    <t>30.01. 19:00</t>
  </si>
  <si>
    <t>29.01. 21:00</t>
  </si>
  <si>
    <t>29.01. 19:00</t>
  </si>
  <si>
    <t>21.01. 20:15</t>
  </si>
  <si>
    <t>21.01. 18:00</t>
  </si>
  <si>
    <t>20.01. 18:15</t>
  </si>
  <si>
    <t>20.01. 16:00</t>
  </si>
  <si>
    <t>19.01. 21:00</t>
  </si>
  <si>
    <t>19.01. 19:00</t>
  </si>
  <si>
    <t>15.01. 19:00</t>
  </si>
  <si>
    <t>14.01. 20:15</t>
  </si>
  <si>
    <t>14.01. 18:00</t>
  </si>
  <si>
    <t>13.01. 18:15</t>
  </si>
  <si>
    <t>12.01. 20:30</t>
  </si>
  <si>
    <t>09.01. 21:00</t>
  </si>
  <si>
    <t>09.01. 19:00</t>
  </si>
  <si>
    <t>08.01. 21:00</t>
  </si>
  <si>
    <t>08.01. 19:00</t>
  </si>
  <si>
    <t>07.01. 20:15</t>
  </si>
  <si>
    <t>07.01. 18:00</t>
  </si>
  <si>
    <t>06.01. 20:30</t>
  </si>
  <si>
    <t>04.01. 20:15</t>
  </si>
  <si>
    <t>04.01. 18:15</t>
  </si>
  <si>
    <t>03.01. 21:30</t>
  </si>
  <si>
    <t>03.01. 18:15</t>
  </si>
  <si>
    <t>23.12. 18:15</t>
  </si>
  <si>
    <t>18.12. 21:00</t>
  </si>
  <si>
    <t>18.12. 19:00</t>
  </si>
  <si>
    <t>17.12. 20:15</t>
  </si>
  <si>
    <t>17.12. 18:00</t>
  </si>
  <si>
    <t>17.12. 16:00</t>
  </si>
  <si>
    <t>16.12. 18:15</t>
  </si>
  <si>
    <t>11.12. 21:00</t>
  </si>
  <si>
    <t>11.12. 19:00</t>
  </si>
  <si>
    <t>10.12. 20:15</t>
  </si>
  <si>
    <t>10.12. 18:00</t>
  </si>
  <si>
    <t>10.12. 16:00</t>
  </si>
  <si>
    <t>09.12. 18:15</t>
  </si>
  <si>
    <t>09.12. 16:00</t>
  </si>
  <si>
    <t>08.12. 20:30</t>
  </si>
  <si>
    <t>04.12. 20:00</t>
  </si>
  <si>
    <t>03.12. 20:15</t>
  </si>
  <si>
    <t>03.12. 18:00</t>
  </si>
  <si>
    <t>02.12. 18:15</t>
  </si>
  <si>
    <t>02.12. 16:00</t>
  </si>
  <si>
    <t>01.12. 20:30</t>
  </si>
  <si>
    <t>01.12. 18:15</t>
  </si>
  <si>
    <t>27.11. 21:00</t>
  </si>
  <si>
    <t>27.11. 19:00</t>
  </si>
  <si>
    <t>26.11. 20:15</t>
  </si>
  <si>
    <t>26.11. 18:00</t>
  </si>
  <si>
    <t>25.11. 18:15</t>
  </si>
  <si>
    <t>25.11. 16:00</t>
  </si>
  <si>
    <t>24.11. 20:30</t>
  </si>
  <si>
    <t>05.11. 20:15</t>
  </si>
  <si>
    <t>05.11. 18:00</t>
  </si>
  <si>
    <t>04.11. 18:15</t>
  </si>
  <si>
    <t>04.11. 16:00</t>
  </si>
  <si>
    <t>03.11. 20:30</t>
  </si>
  <si>
    <t>30.10. 20:00</t>
  </si>
  <si>
    <t>29.10. 20:15</t>
  </si>
  <si>
    <t>29.10. 18:00</t>
  </si>
  <si>
    <t>28.10. 20:30</t>
  </si>
  <si>
    <t>28.10. 18:15</t>
  </si>
  <si>
    <t>28.10. 16:00</t>
  </si>
  <si>
    <t>27.10. 21:00</t>
  </si>
  <si>
    <t>27.10. 19:00</t>
  </si>
  <si>
    <t>23.10. 21:00</t>
  </si>
  <si>
    <t>23.10. 19:00</t>
  </si>
  <si>
    <t>22.10. 20:15</t>
  </si>
  <si>
    <t>22.10. 18:00</t>
  </si>
  <si>
    <t>21.10. 20:30</t>
  </si>
  <si>
    <t>21.10. 18:15</t>
  </si>
  <si>
    <t>21.10. 16:00</t>
  </si>
  <si>
    <t>20.10. 20:30</t>
  </si>
  <si>
    <t>01.10. 21:30</t>
  </si>
  <si>
    <t>01.10. 19:15</t>
  </si>
  <si>
    <t>01.10. 17:15</t>
  </si>
  <si>
    <t>30.09. 18:15</t>
  </si>
  <si>
    <t>30.09. 16:00</t>
  </si>
  <si>
    <t>29.09. 20:30</t>
  </si>
  <si>
    <t>25.09. 20:00</t>
  </si>
  <si>
    <t>24.09. 20:15</t>
  </si>
  <si>
    <t>24.09. 18:00</t>
  </si>
  <si>
    <t>23.09. 20:30</t>
  </si>
  <si>
    <t>23.09. 18:15</t>
  </si>
  <si>
    <t>23.09. 16:00</t>
  </si>
  <si>
    <t>22.09. 20:30</t>
  </si>
  <si>
    <t>18.09. 21:00</t>
  </si>
  <si>
    <t>18.09. 19:00</t>
  </si>
  <si>
    <t>17.09. 20:15</t>
  </si>
  <si>
    <t>17.09. 18:00</t>
  </si>
  <si>
    <t>16.09. 18:15</t>
  </si>
  <si>
    <t>16.09. 16:00</t>
  </si>
  <si>
    <t>15.09. 20:30</t>
  </si>
  <si>
    <t>11.09. 20:00</t>
  </si>
  <si>
    <t>10.09. 20:15</t>
  </si>
  <si>
    <t>10.09. 18:00</t>
  </si>
  <si>
    <t>09.09. 18:15</t>
  </si>
  <si>
    <t>09.09. 16:00</t>
  </si>
  <si>
    <t>08.09. 21:00</t>
  </si>
  <si>
    <t>08.09. 19:00</t>
  </si>
  <si>
    <t>28.08. 20:00</t>
  </si>
  <si>
    <t>27.08. 20:15</t>
  </si>
  <si>
    <t>27.08. 18:00</t>
  </si>
  <si>
    <t>26.08. 18:15</t>
  </si>
  <si>
    <t>26.08. 16:00</t>
  </si>
  <si>
    <t>25.08. 20:30</t>
  </si>
  <si>
    <t>21.08. 20:00</t>
  </si>
  <si>
    <t>20.08. 20:15</t>
  </si>
  <si>
    <t>20.08. 20:00</t>
  </si>
  <si>
    <t>20.08. 18:00</t>
  </si>
  <si>
    <t>19.08. 18:15</t>
  </si>
  <si>
    <t>19.08. 16:00</t>
  </si>
  <si>
    <t>18.08. 20:30</t>
  </si>
  <si>
    <t>14.08. 21:00</t>
  </si>
  <si>
    <t>14.08. 19:00</t>
  </si>
  <si>
    <t>13.08. 18:00</t>
  </si>
  <si>
    <t>12.08. 18:15</t>
  </si>
  <si>
    <t>12.08. 16:00</t>
  </si>
  <si>
    <t>11.08. 20:30</t>
  </si>
  <si>
    <t>10.08. 21:00</t>
  </si>
  <si>
    <t>09.08. 21:00</t>
  </si>
  <si>
    <t>09.08. 19:00</t>
  </si>
  <si>
    <t>08.08. 16:00</t>
  </si>
  <si>
    <t>07.08. 21:00</t>
  </si>
  <si>
    <t>07.08. 19:00</t>
  </si>
  <si>
    <t>07.08. 17:00</t>
  </si>
  <si>
    <t>06.08. 20:15</t>
  </si>
  <si>
    <t>06.08. 18:00</t>
  </si>
  <si>
    <t>19.05. 20:00</t>
  </si>
  <si>
    <t>19.05. 17:30</t>
  </si>
  <si>
    <t>18.05. 18:30</t>
  </si>
  <si>
    <t>Santa Clara</t>
  </si>
  <si>
    <t>18.05. 15:30</t>
  </si>
  <si>
    <t>17.05. 20:30</t>
  </si>
  <si>
    <t>16.05. 18:30</t>
  </si>
  <si>
    <t>12.05. 17:30</t>
  </si>
  <si>
    <t>12.05. 15:00</t>
  </si>
  <si>
    <t>11.05. 18:00</t>
  </si>
  <si>
    <t>11.05. 15:30</t>
  </si>
  <si>
    <t>10.05. 20:30</t>
  </si>
  <si>
    <t>05.05. 20:00</t>
  </si>
  <si>
    <t>05.05. 17:30</t>
  </si>
  <si>
    <t>05.05. 15:00</t>
  </si>
  <si>
    <t>04.05. 18:00</t>
  </si>
  <si>
    <t>04.05. 15:30</t>
  </si>
  <si>
    <t>03.05. 20:30</t>
  </si>
  <si>
    <t>28.04. 20:00</t>
  </si>
  <si>
    <t>28.04. 17:30</t>
  </si>
  <si>
    <t>28.04. 15:00</t>
  </si>
  <si>
    <t>27.04. 18:00</t>
  </si>
  <si>
    <t>27.04. 15:30</t>
  </si>
  <si>
    <t>26.04. 20:30</t>
  </si>
  <si>
    <t>20.04. 18:00</t>
  </si>
  <si>
    <t>20.04. 15:30</t>
  </si>
  <si>
    <t>19.04. 20:30</t>
  </si>
  <si>
    <t>19.04. 15:30</t>
  </si>
  <si>
    <t>14.04. 20:00</t>
  </si>
  <si>
    <t>14.04. 17:30</t>
  </si>
  <si>
    <t>14.04. 15:00</t>
  </si>
  <si>
    <t>13.04. 18:00</t>
  </si>
  <si>
    <t>13.04. 15:30</t>
  </si>
  <si>
    <t>12.04. 20:30</t>
  </si>
  <si>
    <t>07.04. 20:00</t>
  </si>
  <si>
    <t>07.04. 17:30</t>
  </si>
  <si>
    <t>07.04. 15:00</t>
  </si>
  <si>
    <t>06.04. 15:30</t>
  </si>
  <si>
    <t>05.04. 20:30</t>
  </si>
  <si>
    <t>01.04. 20:15</t>
  </si>
  <si>
    <t>31.03. 20:00</t>
  </si>
  <si>
    <t>31.03. 17:30</t>
  </si>
  <si>
    <t>31.03. 15:00</t>
  </si>
  <si>
    <t>30.03. 18:00</t>
  </si>
  <si>
    <t>30.03. 15:30</t>
  </si>
  <si>
    <t>29.03. 20:30</t>
  </si>
  <si>
    <t>17.03. 20:00</t>
  </si>
  <si>
    <t>17.03. 17:30</t>
  </si>
  <si>
    <t>17.03. 15:00</t>
  </si>
  <si>
    <t>16.03. 18:00</t>
  </si>
  <si>
    <t>16.03. 15:30</t>
  </si>
  <si>
    <t>15.03. 20:30</t>
  </si>
  <si>
    <t>10.03. 20:00</t>
  </si>
  <si>
    <t>10.03. 17:30</t>
  </si>
  <si>
    <t>10.03. 15:00</t>
  </si>
  <si>
    <t>09.03. 15:30</t>
  </si>
  <si>
    <t>08.03. 20:30</t>
  </si>
  <si>
    <t>03.03. 20:00</t>
  </si>
  <si>
    <t>03.03. 17:30</t>
  </si>
  <si>
    <t>03.03. 15:00</t>
  </si>
  <si>
    <t>02.03. 18:00</t>
  </si>
  <si>
    <t>02.03. 15:30</t>
  </si>
  <si>
    <t>01.03. 20:30</t>
  </si>
  <si>
    <t>25.02. 21:15</t>
  </si>
  <si>
    <t>25.02. 19:00</t>
  </si>
  <si>
    <t>24.02. 17:30</t>
  </si>
  <si>
    <t>24.02. 15:30</t>
  </si>
  <si>
    <t>23.02. 18:00</t>
  </si>
  <si>
    <t>23.02. 15:30</t>
  </si>
  <si>
    <t>22.02. 21:15</t>
  </si>
  <si>
    <t>22.02. 19:00</t>
  </si>
  <si>
    <t>17.02. 20:00</t>
  </si>
  <si>
    <t>17.02. 17:30</t>
  </si>
  <si>
    <t>17.02. 15:00</t>
  </si>
  <si>
    <t>16.02. 18:00</t>
  </si>
  <si>
    <t>16.02. 15:30</t>
  </si>
  <si>
    <t>15.02. 20:30</t>
  </si>
  <si>
    <t>10.02. 20:00</t>
  </si>
  <si>
    <t>10.02. 17:30</t>
  </si>
  <si>
    <t>10.02. 15:00</t>
  </si>
  <si>
    <t>09.02. 18:00</t>
  </si>
  <si>
    <t>09.02. 15:30</t>
  </si>
  <si>
    <t>08.02. 20:30</t>
  </si>
  <si>
    <t>03.02. 20:00</t>
  </si>
  <si>
    <t>03.02. 17:30</t>
  </si>
  <si>
    <t>03.02. 15:00</t>
  </si>
  <si>
    <t>02.02. 20:30</t>
  </si>
  <si>
    <t>02.02. 18:00</t>
  </si>
  <si>
    <t>02.02. 15:30</t>
  </si>
  <si>
    <t>01.02. 20:30</t>
  </si>
  <si>
    <t>30.01. 21:15</t>
  </si>
  <si>
    <t>29.01. 21:15</t>
  </si>
  <si>
    <t>28.01. 21:15</t>
  </si>
  <si>
    <t>28.01. 19:00</t>
  </si>
  <si>
    <t>28.01. 17:00</t>
  </si>
  <si>
    <t>20.01. 20:00</t>
  </si>
  <si>
    <t>20.01. 17:30</t>
  </si>
  <si>
    <t>20.01. 15:00</t>
  </si>
  <si>
    <t>19.01. 20:30</t>
  </si>
  <si>
    <t>19.01. 18:00</t>
  </si>
  <si>
    <t>19.01. 15:30</t>
  </si>
  <si>
    <t>18.01. 21:15</t>
  </si>
  <si>
    <t>18.01. 19:00</t>
  </si>
  <si>
    <t>18.01. 18:45</t>
  </si>
  <si>
    <t>13.01. 20:00</t>
  </si>
  <si>
    <t>13.01. 17:30</t>
  </si>
  <si>
    <t>13.01. 15:00</t>
  </si>
  <si>
    <t>12.01. 15:30</t>
  </si>
  <si>
    <t>11.01. 21:15</t>
  </si>
  <si>
    <t>11.01. 19:00</t>
  </si>
  <si>
    <t>07.01. 21:15</t>
  </si>
  <si>
    <t>07.01. 19:00</t>
  </si>
  <si>
    <t>07.01. 17:00</t>
  </si>
  <si>
    <t>06.01. 20:00</t>
  </si>
  <si>
    <t>06.01. 17:30</t>
  </si>
  <si>
    <t>05.01. 20:30</t>
  </si>
  <si>
    <t>02.01. 20:15</t>
  </si>
  <si>
    <t>23.12. 20:00</t>
  </si>
  <si>
    <t>23.12. 17:30</t>
  </si>
  <si>
    <t>23.12. 15:00</t>
  </si>
  <si>
    <t>22.12. 20:30</t>
  </si>
  <si>
    <t>22.12. 18:00</t>
  </si>
  <si>
    <t>22.12. 15:30</t>
  </si>
  <si>
    <t>16.12. 20:00</t>
  </si>
  <si>
    <t>16.12. 17:30</t>
  </si>
  <si>
    <t>16.12. 15:00</t>
  </si>
  <si>
    <t>15.12. 18:00</t>
  </si>
  <si>
    <t>15.12. 15:30</t>
  </si>
  <si>
    <t>14.12. 21:15</t>
  </si>
  <si>
    <t>14.12. 19:00</t>
  </si>
  <si>
    <t>09.12. 20:00</t>
  </si>
  <si>
    <t>09.12. 17:30</t>
  </si>
  <si>
    <t>09.12. 15:00</t>
  </si>
  <si>
    <t>08.12. 18:00</t>
  </si>
  <si>
    <t>08.12. 15:30</t>
  </si>
  <si>
    <t>07.12. 20:30</t>
  </si>
  <si>
    <t>02.12. 17:30</t>
  </si>
  <si>
    <t>02.12. 15:00</t>
  </si>
  <si>
    <t>01.12. 18:00</t>
  </si>
  <si>
    <t>01.12. 15:30</t>
  </si>
  <si>
    <t>30.11. 20:30</t>
  </si>
  <si>
    <t>11.11. 20:00</t>
  </si>
  <si>
    <t>11.11. 17:30</t>
  </si>
  <si>
    <t>11.11. 15:00</t>
  </si>
  <si>
    <t>10.11. 20:30</t>
  </si>
  <si>
    <t>10.11. 18:00</t>
  </si>
  <si>
    <t>10.11. 15:30</t>
  </si>
  <si>
    <t>09.11. 21:15</t>
  </si>
  <si>
    <t>05.11. 21:15</t>
  </si>
  <si>
    <t>05.11. 19:00</t>
  </si>
  <si>
    <t>04.11. 20:00</t>
  </si>
  <si>
    <t>04.11. 17:30</t>
  </si>
  <si>
    <t>04.11. 15:00</t>
  </si>
  <si>
    <t>03.11. 18:00</t>
  </si>
  <si>
    <t>03.11. 15:30</t>
  </si>
  <si>
    <t>02.11. 20:30</t>
  </si>
  <si>
    <t>28.10. 20:00</t>
  </si>
  <si>
    <t>28.10. 17:30</t>
  </si>
  <si>
    <t>28.10. 15:00</t>
  </si>
  <si>
    <t>27.10. 20:30</t>
  </si>
  <si>
    <t>27.10. 18:00</t>
  </si>
  <si>
    <t>27.10. 15:30</t>
  </si>
  <si>
    <t>26.10. 21:15</t>
  </si>
  <si>
    <t>26.10. 19:00</t>
  </si>
  <si>
    <t>07.10. 20:00</t>
  </si>
  <si>
    <t>07.10. 17:30</t>
  </si>
  <si>
    <t>07.10. 15:00</t>
  </si>
  <si>
    <t>06.10. 20:30</t>
  </si>
  <si>
    <t>06.10. 18:00</t>
  </si>
  <si>
    <t>06.10. 15:30</t>
  </si>
  <si>
    <t>05.10. 20:30</t>
  </si>
  <si>
    <t>05.10. 15:30</t>
  </si>
  <si>
    <t>01.10. 20:15</t>
  </si>
  <si>
    <t>30.09. 18:30</t>
  </si>
  <si>
    <t>29.09. 21:00</t>
  </si>
  <si>
    <t>29.09. 19:00</t>
  </si>
  <si>
    <t>29.09. 16:30</t>
  </si>
  <si>
    <t>28.09. 20:30</t>
  </si>
  <si>
    <t>27.09. 20:15</t>
  </si>
  <si>
    <t>23.09. 18:30</t>
  </si>
  <si>
    <t>22.09. 21:00</t>
  </si>
  <si>
    <t>22.09. 19:00</t>
  </si>
  <si>
    <t>22.09. 16:30</t>
  </si>
  <si>
    <t>21.09. 20:30</t>
  </si>
  <si>
    <t>02.09. 20:30</t>
  </si>
  <si>
    <t>02.09. 18:30</t>
  </si>
  <si>
    <t>02.09. 16:00</t>
  </si>
  <si>
    <t>01.09. 21:00</t>
  </si>
  <si>
    <t>01.09. 19:00</t>
  </si>
  <si>
    <t>01.09. 16:30</t>
  </si>
  <si>
    <t>31.08. 21:15</t>
  </si>
  <si>
    <t>26.08. 18:30</t>
  </si>
  <si>
    <t>25.08. 21:00</t>
  </si>
  <si>
    <t>25.08. 19:00</t>
  </si>
  <si>
    <t>25.08. 16:30</t>
  </si>
  <si>
    <t>24.08. 20:30</t>
  </si>
  <si>
    <t>19.08. 18:30</t>
  </si>
  <si>
    <t>18.08. 21:00</t>
  </si>
  <si>
    <t>18.08. 19:00</t>
  </si>
  <si>
    <t>18.08. 16:30</t>
  </si>
  <si>
    <t>17.08. 20:30</t>
  </si>
  <si>
    <t>12.08. 18:30</t>
  </si>
  <si>
    <t>11.08. 21:00</t>
  </si>
  <si>
    <t>11.08. 19:00</t>
  </si>
  <si>
    <t>11.08. 16:30</t>
  </si>
  <si>
    <t>10.08. 20:30</t>
  </si>
  <si>
    <t>26.07. 19:30</t>
  </si>
  <si>
    <t>25.07. 21:15</t>
  </si>
  <si>
    <t>25.07. 19:00</t>
  </si>
  <si>
    <t>Famalicão</t>
  </si>
  <si>
    <t>24.07. 21:15</t>
  </si>
  <si>
    <t>24.07. 19:00</t>
  </si>
  <si>
    <t>21.07. 21:15</t>
  </si>
  <si>
    <t>21.07. 19:00</t>
  </si>
  <si>
    <t>20.07. 21:15</t>
  </si>
  <si>
    <t>20.07. 19:15</t>
  </si>
  <si>
    <t>20.07. 17:00</t>
  </si>
  <si>
    <t>19.07. 21:15</t>
  </si>
  <si>
    <t>19.07. 19:00</t>
  </si>
  <si>
    <t>18.07. 21:15</t>
  </si>
  <si>
    <t>18.07. 19:00</t>
  </si>
  <si>
    <t>15.07. 21:30</t>
  </si>
  <si>
    <t>15.07. 19:15</t>
  </si>
  <si>
    <t>15.07. 17:00</t>
  </si>
  <si>
    <t>14.07. 21:30</t>
  </si>
  <si>
    <t>14.07. 19:15</t>
  </si>
  <si>
    <t>14.07. 17:00</t>
  </si>
  <si>
    <t>13.07. 21:15</t>
  </si>
  <si>
    <t>13.07. 19:00</t>
  </si>
  <si>
    <t>11.07. 19:15</t>
  </si>
  <si>
    <t>10.07. 21:30</t>
  </si>
  <si>
    <t>10.07. 19:15</t>
  </si>
  <si>
    <t>10.07. 17:00</t>
  </si>
  <si>
    <t>09.07. 21:30</t>
  </si>
  <si>
    <t>09.07. 19:15</t>
  </si>
  <si>
    <t>09.07. 17:00</t>
  </si>
  <si>
    <t>08.07. 21:15</t>
  </si>
  <si>
    <t>08.07. 19:00</t>
  </si>
  <si>
    <t>06.07. 21:00</t>
  </si>
  <si>
    <t>05.07. 21:30</t>
  </si>
  <si>
    <t>05.07. 19:15</t>
  </si>
  <si>
    <t>05.07. 17:00</t>
  </si>
  <si>
    <t>04.07. 21:30</t>
  </si>
  <si>
    <t>04.07. 21:15</t>
  </si>
  <si>
    <t>04.07. 19:15</t>
  </si>
  <si>
    <t>04.07. 17:00</t>
  </si>
  <si>
    <t>03.07. 19:15</t>
  </si>
  <si>
    <t>01.07. 21:15</t>
  </si>
  <si>
    <t>01.07. 19:00</t>
  </si>
  <si>
    <t>30.06. 21:30</t>
  </si>
  <si>
    <t>30.06. 19:15</t>
  </si>
  <si>
    <t>30.06. 17:00</t>
  </si>
  <si>
    <t>29.06. 21:15</t>
  </si>
  <si>
    <t>29.06. 18:00</t>
  </si>
  <si>
    <t>29.06. 17:00</t>
  </si>
  <si>
    <t>28.06. 21:00</t>
  </si>
  <si>
    <t>26.06. 19:15</t>
  </si>
  <si>
    <t>25.06. 21:00</t>
  </si>
  <si>
    <t>24.06. 21:15</t>
  </si>
  <si>
    <t>24.06. 19:00</t>
  </si>
  <si>
    <t>23.06. 21:15</t>
  </si>
  <si>
    <t>23.06. 19:15</t>
  </si>
  <si>
    <t>23.06. 19:00</t>
  </si>
  <si>
    <t>22.06. 21:00</t>
  </si>
  <si>
    <t>21.06. 21:00</t>
  </si>
  <si>
    <t>19.06. 21:15</t>
  </si>
  <si>
    <t>19.06. 19:00</t>
  </si>
  <si>
    <t>18.06. 21:15</t>
  </si>
  <si>
    <t>18.06. 19:00</t>
  </si>
  <si>
    <t>17.06. 21:15</t>
  </si>
  <si>
    <t>17.06. 19:00</t>
  </si>
  <si>
    <t>16.06. 21:15</t>
  </si>
  <si>
    <t>16.06. 19:00</t>
  </si>
  <si>
    <t>15.06. 19:00</t>
  </si>
  <si>
    <t>13.06. 21:00</t>
  </si>
  <si>
    <t>12.06. 21:15</t>
  </si>
  <si>
    <t>12.06. 19:00</t>
  </si>
  <si>
    <t>11.06. 21:15</t>
  </si>
  <si>
    <t>11.06. 19:00</t>
  </si>
  <si>
    <t>10.06. 21:30</t>
  </si>
  <si>
    <t>10.06. 19:15</t>
  </si>
  <si>
    <t>10.06. 17:00</t>
  </si>
  <si>
    <t>09.06. 21:00</t>
  </si>
  <si>
    <t>07.06. 21:00</t>
  </si>
  <si>
    <t>06.06. 21:15</t>
  </si>
  <si>
    <t>05.06. 21:15</t>
  </si>
  <si>
    <t>05.06. 19:00</t>
  </si>
  <si>
    <t>04.06. 21:15</t>
  </si>
  <si>
    <t>04.06. 19:15</t>
  </si>
  <si>
    <t>04.06. 18:00</t>
  </si>
  <si>
    <t>03.06. 21:15</t>
  </si>
  <si>
    <t>03.06. 19:00</t>
  </si>
  <si>
    <t>08.03. 20:00</t>
  </si>
  <si>
    <t>08.03. 17:30</t>
  </si>
  <si>
    <t>08.03. 15:00</t>
  </si>
  <si>
    <t>07.03. 20:30</t>
  </si>
  <si>
    <t>07.03. 18:00</t>
  </si>
  <si>
    <t>07.03. 15:30</t>
  </si>
  <si>
    <t>02.03. 20:45</t>
  </si>
  <si>
    <t>02.03. 19:30</t>
  </si>
  <si>
    <t>01.03. 20:00</t>
  </si>
  <si>
    <t>01.03. 17:30</t>
  </si>
  <si>
    <t>01.03. 15:00</t>
  </si>
  <si>
    <t>29.02. 20:30</t>
  </si>
  <si>
    <t>29.02. 18:00</t>
  </si>
  <si>
    <t>28.02. 20:30</t>
  </si>
  <si>
    <t>24.02. 19:30</t>
  </si>
  <si>
    <t>23.02. 17:30</t>
  </si>
  <si>
    <t>23.02. 15:00</t>
  </si>
  <si>
    <t>22.02. 20:30</t>
  </si>
  <si>
    <t>22.02. 18:00</t>
  </si>
  <si>
    <t>16.02. 17:30</t>
  </si>
  <si>
    <t>16.02. 15:00</t>
  </si>
  <si>
    <t>15.02. 18:00</t>
  </si>
  <si>
    <t>15.02. 15:30</t>
  </si>
  <si>
    <t>14.02. 20:30</t>
  </si>
  <si>
    <t>09.02. 17:30</t>
  </si>
  <si>
    <t>09.02. 15:00</t>
  </si>
  <si>
    <t>08.02. 15:30</t>
  </si>
  <si>
    <t>07.02. 20:30</t>
  </si>
  <si>
    <t>02.02. 20:00</t>
  </si>
  <si>
    <t>02.02. 17:30</t>
  </si>
  <si>
    <t>02.02. 15:00</t>
  </si>
  <si>
    <t>01.02. 15:30</t>
  </si>
  <si>
    <t>31.01. 21:15</t>
  </si>
  <si>
    <t>29.01. 20:15</t>
  </si>
  <si>
    <t>28.01. 20:15</t>
  </si>
  <si>
    <t>27.01. 21:00</t>
  </si>
  <si>
    <t>27.01. 18:45</t>
  </si>
  <si>
    <t>26.01. 17:30</t>
  </si>
  <si>
    <t>26.01. 15:00</t>
  </si>
  <si>
    <t>19.01. 20:00</t>
  </si>
  <si>
    <t>19.01. 17:30</t>
  </si>
  <si>
    <t>19.01. 15:00</t>
  </si>
  <si>
    <t>18.01. 20:30</t>
  </si>
  <si>
    <t>18.01. 15:30</t>
  </si>
  <si>
    <t>17.01. 21:15</t>
  </si>
  <si>
    <t>17.01. 19:00</t>
  </si>
  <si>
    <t>12.01. 20:00</t>
  </si>
  <si>
    <t>12.01. 17:30</t>
  </si>
  <si>
    <t>12.01. 15:00</t>
  </si>
  <si>
    <t>11.01. 20:30</t>
  </si>
  <si>
    <t>11.01. 15:30</t>
  </si>
  <si>
    <t>10.01. 21:15</t>
  </si>
  <si>
    <t>10.01. 19:00</t>
  </si>
  <si>
    <t>05.01. 20:00</t>
  </si>
  <si>
    <t>05.01. 17:30</t>
  </si>
  <si>
    <t>05.01. 15:00</t>
  </si>
  <si>
    <t>04.01. 20:30</t>
  </si>
  <si>
    <t>04.01. 18:00</t>
  </si>
  <si>
    <t>04.01. 15:30</t>
  </si>
  <si>
    <t>16.12. 20:15</t>
  </si>
  <si>
    <t>16.12. 19:00</t>
  </si>
  <si>
    <t>15.12. 20:00</t>
  </si>
  <si>
    <t>15.12. 17:30</t>
  </si>
  <si>
    <t>15.12. 15:00</t>
  </si>
  <si>
    <t>14.12. 20:30</t>
  </si>
  <si>
    <t>14.12. 15:30</t>
  </si>
  <si>
    <t>09.12. 20:15</t>
  </si>
  <si>
    <t>08.12. 17:30</t>
  </si>
  <si>
    <t>08.12. 15:00</t>
  </si>
  <si>
    <t>07.12. 18:00</t>
  </si>
  <si>
    <t>07.12. 15:00</t>
  </si>
  <si>
    <t>06.12. 20:30</t>
  </si>
  <si>
    <t>02.12. 20:45</t>
  </si>
  <si>
    <t>02.12. 18:45</t>
  </si>
  <si>
    <t>01.12. 17:30</t>
  </si>
  <si>
    <t>01.12. 15:00</t>
  </si>
  <si>
    <t>30.11. 15:30</t>
  </si>
  <si>
    <t>29.11. 20:30</t>
  </si>
  <si>
    <t>10.11. 21:00</t>
  </si>
  <si>
    <t>10.11. 18:30</t>
  </si>
  <si>
    <t>10.11. 15:00</t>
  </si>
  <si>
    <t>09.11. 20:30</t>
  </si>
  <si>
    <t>09.11. 15:30</t>
  </si>
  <si>
    <t>04.11. 21:00</t>
  </si>
  <si>
    <t>04.11. 19:00</t>
  </si>
  <si>
    <t>03.11. 20:15</t>
  </si>
  <si>
    <t>03.11. 17:30</t>
  </si>
  <si>
    <t>03.11. 15:00</t>
  </si>
  <si>
    <t>02.11. 18:00</t>
  </si>
  <si>
    <t>31.10. 20:15</t>
  </si>
  <si>
    <t>30.10. 21:00</t>
  </si>
  <si>
    <t>30.10. 18:45</t>
  </si>
  <si>
    <t>30.10. 17:00</t>
  </si>
  <si>
    <t>28.10. 20:15</t>
  </si>
  <si>
    <t>27.10. 17:30</t>
  </si>
  <si>
    <t>27.10. 15:00</t>
  </si>
  <si>
    <t>26.10. 20:30</t>
  </si>
  <si>
    <t>26.10. 15:30</t>
  </si>
  <si>
    <t>25.10. 20:30</t>
  </si>
  <si>
    <t>30.09. 20:15</t>
  </si>
  <si>
    <t>29.09. 18:00</t>
  </si>
  <si>
    <t>29.09. 16:00</t>
  </si>
  <si>
    <t>28.09. 21:30</t>
  </si>
  <si>
    <t>28.09. 19:00</t>
  </si>
  <si>
    <t>28.09. 16:30</t>
  </si>
  <si>
    <t>22.09. 18:00</t>
  </si>
  <si>
    <t>22.09. 15:30</t>
  </si>
  <si>
    <t>20.09. 20:30</t>
  </si>
  <si>
    <t>15.09. 20:00</t>
  </si>
  <si>
    <t>15.09. 18:00</t>
  </si>
  <si>
    <t>15.09. 16:00</t>
  </si>
  <si>
    <t>14.09. 21:30</t>
  </si>
  <si>
    <t>14.09. 19:00</t>
  </si>
  <si>
    <t>14.09. 16:30</t>
  </si>
  <si>
    <t>13.09. 20:30</t>
  </si>
  <si>
    <t>08.09. 15:00</t>
  </si>
  <si>
    <t>01.09. 18:30</t>
  </si>
  <si>
    <t>01.09. 16:00</t>
  </si>
  <si>
    <t>31.08. 21:30</t>
  </si>
  <si>
    <t>31.08. 16:30</t>
  </si>
  <si>
    <t>30.08. 21:15</t>
  </si>
  <si>
    <t>30.08. 19:00</t>
  </si>
  <si>
    <t>25.08. 18:30</t>
  </si>
  <si>
    <t>25.08. 16:00</t>
  </si>
  <si>
    <t>24.08. 21:30</t>
  </si>
  <si>
    <t>24.08. 19:00</t>
  </si>
  <si>
    <t>23.08. 21:15</t>
  </si>
  <si>
    <t>23.08. 19:00</t>
  </si>
  <si>
    <t>19.08. 20:15</t>
  </si>
  <si>
    <t>18.08. 18:30</t>
  </si>
  <si>
    <t>18.08. 16:00</t>
  </si>
  <si>
    <t>17.08. 21:30</t>
  </si>
  <si>
    <t>17.08. 16:30</t>
  </si>
  <si>
    <t>12.08. 20:15</t>
  </si>
  <si>
    <t>11.08. 18:30</t>
  </si>
  <si>
    <t>11.08. 16:00</t>
  </si>
  <si>
    <t>10.08. 21:30</t>
  </si>
  <si>
    <t>10.08. 19:00</t>
  </si>
  <si>
    <t>10.08. 16:30</t>
  </si>
  <si>
    <t>09.08. 20:30</t>
  </si>
  <si>
    <t>Equipas</t>
  </si>
  <si>
    <t>Total</t>
  </si>
  <si>
    <t>14-15</t>
  </si>
  <si>
    <t>Novas equipas</t>
  </si>
  <si>
    <t>Novas</t>
  </si>
  <si>
    <t>Temporada</t>
  </si>
  <si>
    <t>Vitoria_casa</t>
  </si>
  <si>
    <t>Empate</t>
  </si>
  <si>
    <t>Vitoria_fora</t>
  </si>
  <si>
    <t>RONDA 34</t>
  </si>
  <si>
    <t>19.05. 21:45</t>
  </si>
  <si>
    <t>Farense</t>
  </si>
  <si>
    <t>19.05. 18:00</t>
  </si>
  <si>
    <t>BSAD</t>
  </si>
  <si>
    <t>18.05. 20:15</t>
  </si>
  <si>
    <t>RONDA 33</t>
  </si>
  <si>
    <t>16.05. 20:00</t>
  </si>
  <si>
    <t>16.05. 17:00</t>
  </si>
  <si>
    <t>16.05. 15:00</t>
  </si>
  <si>
    <t>15.05. 20:30</t>
  </si>
  <si>
    <t>15.05. 18:00</t>
  </si>
  <si>
    <t>15.05. 15:30</t>
  </si>
  <si>
    <t>14.05. 21:15</t>
  </si>
  <si>
    <t>14.05. 19:00</t>
  </si>
  <si>
    <t>RONDA 32</t>
  </si>
  <si>
    <t>12.05. 20:15</t>
  </si>
  <si>
    <t>11.05. 16:00</t>
  </si>
  <si>
    <t>10.05. 20:15</t>
  </si>
  <si>
    <t>10.05. 18:00</t>
  </si>
  <si>
    <t>09.05. 15:00</t>
  </si>
  <si>
    <t>RONDA 31</t>
  </si>
  <si>
    <t>07.05. 21:15</t>
  </si>
  <si>
    <t>07.05. 19:00</t>
  </si>
  <si>
    <t>06.05. 18:30</t>
  </si>
  <si>
    <t>06.05. 17:00</t>
  </si>
  <si>
    <t>06.05. 15:00</t>
  </si>
  <si>
    <t>05.05. 21:15</t>
  </si>
  <si>
    <t>05.05. 19:00</t>
  </si>
  <si>
    <t>RONDA 30</t>
  </si>
  <si>
    <t>01.05. 18:00</t>
  </si>
  <si>
    <t>01.05. 15:30</t>
  </si>
  <si>
    <t>30.04. 21:15</t>
  </si>
  <si>
    <t>30.04. 19:00</t>
  </si>
  <si>
    <t>30.04. 17:00</t>
  </si>
  <si>
    <t>30.04. 15:00</t>
  </si>
  <si>
    <t>RONDA 29</t>
  </si>
  <si>
    <t>27.04. 21:45</t>
  </si>
  <si>
    <t>26.04. 21:15</t>
  </si>
  <si>
    <t>26.04. 19:00</t>
  </si>
  <si>
    <t>25.04. 20:00</t>
  </si>
  <si>
    <t>25.04. 17:30</t>
  </si>
  <si>
    <t>25.04. 15:00</t>
  </si>
  <si>
    <t>RONDA 28</t>
  </si>
  <si>
    <t>22.04. 21:00</t>
  </si>
  <si>
    <t>22.04. 19:00</t>
  </si>
  <si>
    <t>22.04. 17:00</t>
  </si>
  <si>
    <t>22.04. 15:00</t>
  </si>
  <si>
    <t>21.04. 21:15</t>
  </si>
  <si>
    <t>21.04. 19:00</t>
  </si>
  <si>
    <t>21.04. 17:00</t>
  </si>
  <si>
    <t>21.04. 15:30</t>
  </si>
  <si>
    <t>RONDA 27</t>
  </si>
  <si>
    <t>18.04. 17:30</t>
  </si>
  <si>
    <t>18.04. 15:00</t>
  </si>
  <si>
    <t>17.04. 18:00</t>
  </si>
  <si>
    <t>17.04. 15:30</t>
  </si>
  <si>
    <t>16.04. 21:00</t>
  </si>
  <si>
    <t>16.04. 18:45</t>
  </si>
  <si>
    <t>RONDA 26</t>
  </si>
  <si>
    <t>11.04. 17:30</t>
  </si>
  <si>
    <t>11.04. 15:30</t>
  </si>
  <si>
    <t>11.04. 15:00</t>
  </si>
  <si>
    <t>10.04. 18:00</t>
  </si>
  <si>
    <t>10.04. 15:30</t>
  </si>
  <si>
    <t>10.04. 15:00</t>
  </si>
  <si>
    <t>RONDA 25</t>
  </si>
  <si>
    <t>05.04. 21:00</t>
  </si>
  <si>
    <t>05.04. 19:00</t>
  </si>
  <si>
    <t>05.04. 18:45</t>
  </si>
  <si>
    <t>04.04. 20:00</t>
  </si>
  <si>
    <t>04.04. 17:30</t>
  </si>
  <si>
    <t>04.04. 15:00</t>
  </si>
  <si>
    <t>02.04. 20:30</t>
  </si>
  <si>
    <t>RONDA 24</t>
  </si>
  <si>
    <t>21.03. 20:00</t>
  </si>
  <si>
    <t>21.03. 17:30</t>
  </si>
  <si>
    <t>21.03. 15:00</t>
  </si>
  <si>
    <t>20.03. 18:00</t>
  </si>
  <si>
    <t>20.03. 15:30</t>
  </si>
  <si>
    <t>19.03. 20:30</t>
  </si>
  <si>
    <t>RONDA 23</t>
  </si>
  <si>
    <t>15.03. 20:15</t>
  </si>
  <si>
    <t>14.03. 17:30</t>
  </si>
  <si>
    <t>14.03. 15:00</t>
  </si>
  <si>
    <t>13.03. 15:30</t>
  </si>
  <si>
    <t>12.03. 20:30</t>
  </si>
  <si>
    <t>RONDA 22</t>
  </si>
  <si>
    <t>09.03. 21:45</t>
  </si>
  <si>
    <t>08.03. 20:15</t>
  </si>
  <si>
    <t>07.03. 17:30</t>
  </si>
  <si>
    <t>06.03. 18:00</t>
  </si>
  <si>
    <t>06.03. 15:30</t>
  </si>
  <si>
    <t>05.03. 18:30</t>
  </si>
  <si>
    <t>RONDA 21</t>
  </si>
  <si>
    <t>01.03. 20:15</t>
  </si>
  <si>
    <t>01.03. 19:00</t>
  </si>
  <si>
    <t>28.02. 20:00</t>
  </si>
  <si>
    <t>28.02. 17:30</t>
  </si>
  <si>
    <t>28.02. 15:00</t>
  </si>
  <si>
    <t>27.02. 18:00</t>
  </si>
  <si>
    <t>27.02. 15:30</t>
  </si>
  <si>
    <t>RONDA 20</t>
  </si>
  <si>
    <t>21.02. 20:15</t>
  </si>
  <si>
    <t>21.02. 15:00</t>
  </si>
  <si>
    <t>20.02. 17:30</t>
  </si>
  <si>
    <t>20.02. 15:30</t>
  </si>
  <si>
    <t>RONDA 14</t>
  </si>
  <si>
    <t>17.02. 21:45</t>
  </si>
  <si>
    <t>RONDA 19</t>
  </si>
  <si>
    <t>16.02. 17:45</t>
  </si>
  <si>
    <t>15.02. 20:15</t>
  </si>
  <si>
    <t>14.02. 17:30</t>
  </si>
  <si>
    <t>14.02. 15:00</t>
  </si>
  <si>
    <t>13.02. 18:00</t>
  </si>
  <si>
    <t>13.02. 15:30</t>
  </si>
  <si>
    <t>RONDA 18</t>
  </si>
  <si>
    <t>09.02. 21:00</t>
  </si>
  <si>
    <t>09.02. 19:00</t>
  </si>
  <si>
    <t>09.02. 17:00</t>
  </si>
  <si>
    <t>08.02. 17:00</t>
  </si>
  <si>
    <t>07.02. 20:45</t>
  </si>
  <si>
    <t>RONDA 17</t>
  </si>
  <si>
    <t>05.02. 17:00</t>
  </si>
  <si>
    <t>04.02. 21:30</t>
  </si>
  <si>
    <t>04.02. 21:00</t>
  </si>
  <si>
    <t>04.02. 19:00</t>
  </si>
  <si>
    <t>04.02. 15:00</t>
  </si>
  <si>
    <t>RONDA 16</t>
  </si>
  <si>
    <t>02.02. 20:15</t>
  </si>
  <si>
    <t>01.02. 21:30</t>
  </si>
  <si>
    <t>01.02. 19:45</t>
  </si>
  <si>
    <t>01.02. 19:00</t>
  </si>
  <si>
    <t>01.02. 17:00</t>
  </si>
  <si>
    <t>31.01. 15:00</t>
  </si>
  <si>
    <t>30.01. 18:00</t>
  </si>
  <si>
    <t>30.01. 15:30</t>
  </si>
  <si>
    <t>RONDA 15</t>
  </si>
  <si>
    <t>26.01. 21:15</t>
  </si>
  <si>
    <t>26.01. 19:45</t>
  </si>
  <si>
    <t>25.01. 16:30</t>
  </si>
  <si>
    <t>25.01. 14:30</t>
  </si>
  <si>
    <t>24.01. 17:30</t>
  </si>
  <si>
    <t>24.01. 15:00</t>
  </si>
  <si>
    <t>RONDA 12</t>
  </si>
  <si>
    <t>17.01. 20:00</t>
  </si>
  <si>
    <t>17.01. 17:30</t>
  </si>
  <si>
    <t>17.01. 15:00</t>
  </si>
  <si>
    <t>16.01. 20:30</t>
  </si>
  <si>
    <t>16.01. 15:30</t>
  </si>
  <si>
    <t>15.01. 21:00</t>
  </si>
  <si>
    <t>15.01. 18:30</t>
  </si>
  <si>
    <t>RONDA 13</t>
  </si>
  <si>
    <t>10.01. 20:00</t>
  </si>
  <si>
    <t>10.01. 15:00</t>
  </si>
  <si>
    <t>09.01. 17:00</t>
  </si>
  <si>
    <t>07.01. 21:00</t>
  </si>
  <si>
    <t>04.01. 21:15</t>
  </si>
  <si>
    <t>04.01. 19:00</t>
  </si>
  <si>
    <t>03.01. 21:00</t>
  </si>
  <si>
    <t>03.01. 19:00</t>
  </si>
  <si>
    <t>03.01. 15:00</t>
  </si>
  <si>
    <t>03.01. 13:00</t>
  </si>
  <si>
    <t>RONDA 11</t>
  </si>
  <si>
    <t>29.12. 21:00</t>
  </si>
  <si>
    <t>29.12. 18:45</t>
  </si>
  <si>
    <t>29.12. 18:00</t>
  </si>
  <si>
    <t>28.12. 21:00</t>
  </si>
  <si>
    <t>28.12. 18:45</t>
  </si>
  <si>
    <t>27.12. 20:00</t>
  </si>
  <si>
    <t>27.12. 17:30</t>
  </si>
  <si>
    <t>27.12. 15:00</t>
  </si>
  <si>
    <t>RONDA 10</t>
  </si>
  <si>
    <t>22.12. 20:15</t>
  </si>
  <si>
    <t>21.12. 20:15</t>
  </si>
  <si>
    <t>20.12. 20:00</t>
  </si>
  <si>
    <t>20.12. 17:30</t>
  </si>
  <si>
    <t>20.12. 15:00</t>
  </si>
  <si>
    <t>19.12. 18:00</t>
  </si>
  <si>
    <t>19.12. 15:00</t>
  </si>
  <si>
    <t>18.12. 20:30</t>
  </si>
  <si>
    <t>RONDA 9</t>
  </si>
  <si>
    <t>06.12. 20:00</t>
  </si>
  <si>
    <t>06.12. 17:30</t>
  </si>
  <si>
    <t>06.12. 15:00</t>
  </si>
  <si>
    <t>05.12. 18:00</t>
  </si>
  <si>
    <t>05.12. 15:30</t>
  </si>
  <si>
    <t>RONDA 7</t>
  </si>
  <si>
    <t>01.12. 21:45</t>
  </si>
  <si>
    <t>RONDA 8</t>
  </si>
  <si>
    <t>29.11. 20:00</t>
  </si>
  <si>
    <t>29.11. 17:30</t>
  </si>
  <si>
    <t>29.11. 15:00</t>
  </si>
  <si>
    <t>28.11. 18:00</t>
  </si>
  <si>
    <t>08.11. 20:00</t>
  </si>
  <si>
    <t>08.11. 17:30</t>
  </si>
  <si>
    <t>08.11. 15:00</t>
  </si>
  <si>
    <t>07.11. 18:00</t>
  </si>
  <si>
    <t>07.11. 15:00</t>
  </si>
  <si>
    <t>RONDA 6</t>
  </si>
  <si>
    <t>02.11. 21:00</t>
  </si>
  <si>
    <t>02.11. 18:45</t>
  </si>
  <si>
    <t>01.11. 20:00</t>
  </si>
  <si>
    <t>01.11. 17:30</t>
  </si>
  <si>
    <t>01.11. 15:00</t>
  </si>
  <si>
    <t>31.10. 20:30</t>
  </si>
  <si>
    <t>31.10. 18:00</t>
  </si>
  <si>
    <t>31.10. 15:30</t>
  </si>
  <si>
    <t>RONDA 1</t>
  </si>
  <si>
    <t>28.10. 21:45</t>
  </si>
  <si>
    <t>RONDA 5</t>
  </si>
  <si>
    <t>25.10. 20:00</t>
  </si>
  <si>
    <t>25.10. 17:30</t>
  </si>
  <si>
    <t>25.10. 15:00</t>
  </si>
  <si>
    <t>24.10. 18:00</t>
  </si>
  <si>
    <t>24.10. 15:30</t>
  </si>
  <si>
    <t>RONDA 4</t>
  </si>
  <si>
    <t>19.10. 20:15</t>
  </si>
  <si>
    <t>18.10. 20:00</t>
  </si>
  <si>
    <t>18.10. 17:30</t>
  </si>
  <si>
    <t>18.10. 15:00</t>
  </si>
  <si>
    <t>17.10. 20:30</t>
  </si>
  <si>
    <t>17.10. 18:00</t>
  </si>
  <si>
    <t>17.10. 15:30</t>
  </si>
  <si>
    <t>RONDA 3</t>
  </si>
  <si>
    <t>04.10. 21:00</t>
  </si>
  <si>
    <t>04.10. 18:30</t>
  </si>
  <si>
    <t>04.10. 15:30</t>
  </si>
  <si>
    <t>03.10. 21:00</t>
  </si>
  <si>
    <t>02.10. 21:15</t>
  </si>
  <si>
    <t>02.10. 19:00</t>
  </si>
  <si>
    <t>RONDA 2</t>
  </si>
  <si>
    <t>28.09. 19:45</t>
  </si>
  <si>
    <t>27.09. 21:00</t>
  </si>
  <si>
    <t>27.09. 15:30</t>
  </si>
  <si>
    <t>26.09. 21:00</t>
  </si>
  <si>
    <t>26.09. 15:30</t>
  </si>
  <si>
    <t>21.09. 19:45</t>
  </si>
  <si>
    <t>20.09. 21:00</t>
  </si>
  <si>
    <t>20.09. 18:30</t>
  </si>
  <si>
    <t>19.09. 21:00</t>
  </si>
  <si>
    <t>18.09. 21:15</t>
  </si>
  <si>
    <t>xd</t>
  </si>
  <si>
    <t>Column2</t>
  </si>
  <si>
    <t>COL</t>
  </si>
  <si>
    <t>15-16</t>
  </si>
  <si>
    <t>16-17</t>
  </si>
  <si>
    <t>17-18</t>
  </si>
  <si>
    <t>18-19</t>
  </si>
  <si>
    <t>19-20</t>
  </si>
  <si>
    <t>11 primeiros</t>
  </si>
  <si>
    <t>presentes</t>
  </si>
  <si>
    <t>em todas</t>
  </si>
  <si>
    <t>USEI VLOOKUP(EQUIPAS;TABELA;2;FALSE)</t>
  </si>
  <si>
    <t>h_g_all</t>
  </si>
  <si>
    <t>a_g_all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</si>
</sst>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0" borderId="1" xfId="0" applyBorder="1"/>
    <xf numFmtId="0" fontId="0" fillId="7" borderId="2" xfId="0" applyFill="1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8" borderId="4" xfId="0" applyFill="1" applyBorder="1"/>
    <xf numFmtId="0" fontId="0" fillId="0" borderId="0" xfId="0" applyNumberFormat="1"/>
    <xf numFmtId="0" fontId="0" fillId="0" borderId="0" xfId="0" applyBorder="1"/>
    <xf numFmtId="0" fontId="0" fillId="0" borderId="0" xfId="0" applyFont="1" applyFill="1" applyBorder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N2143" totalsRowShown="0">
  <autoFilter ref="A1:N2143" xr:uid="{00000000-0009-0000-0100-000006000000}"/>
  <sortState xmlns:xlrd2="http://schemas.microsoft.com/office/spreadsheetml/2017/richdata2" ref="A2:H1837">
    <sortCondition ref="A1:A1837"/>
  </sortState>
  <tableColumns count="14">
    <tableColumn id="1" xr3:uid="{00000000-0010-0000-0000-000001000000}" name="g"/>
    <tableColumn id="2" xr3:uid="{00000000-0010-0000-0000-000002000000}" name="home"/>
    <tableColumn id="3" xr3:uid="{00000000-0010-0000-0000-000003000000}" name="away"/>
    <tableColumn id="4" xr3:uid="{00000000-0010-0000-0000-000004000000}" name="h_g"/>
    <tableColumn id="5" xr3:uid="{00000000-0010-0000-0000-000005000000}" name="a_g"/>
    <tableColumn id="6" xr3:uid="{00000000-0010-0000-0000-000006000000}" name="y_g1" dataDxfId="71"/>
    <tableColumn id="7" xr3:uid="{00000000-0010-0000-0000-000007000000}" name="y_g2" dataDxfId="70"/>
    <tableColumn id="8" xr3:uid="{00000000-0010-0000-0000-000008000000}" name="Jornada"/>
    <tableColumn id="9" xr3:uid="{587F7352-659A-425C-A789-BF63C8DD9741}" name="Temporada"/>
    <tableColumn id="11" xr3:uid="{91B6CAA9-355F-42C6-9FD1-2FDD6B5894FF}" name="Vitoria_casa" dataDxfId="69">
      <calculatedColumnFormula>IF(Table6[[#This Row],[y_g1]]&gt;Table6[[#This Row],[y_g2]],1,0)</calculatedColumnFormula>
    </tableColumn>
    <tableColumn id="12" xr3:uid="{CD3D590E-9AC3-4B3C-9A2B-03B9B62B4D78}" name="Empate" dataDxfId="68">
      <calculatedColumnFormula>IF(Table6[[#This Row],[y_g1]]=Table6[[#This Row],[y_g2]],1,0)</calculatedColumnFormula>
    </tableColumn>
    <tableColumn id="13" xr3:uid="{A31F9B4B-7FCE-4980-8352-833764244510}" name="Vitoria_fora" dataDxfId="67">
      <calculatedColumnFormula>IF(Table6[[#This Row],[y_g1]]&lt;Table6[[#This Row],[y_g2]],1,0)</calculatedColumnFormula>
    </tableColumn>
    <tableColumn id="10" xr3:uid="{1F74EBFD-E45D-4B81-A06A-22F5C5C22D39}" name="h_g_all" dataDxfId="0"/>
    <tableColumn id="14" xr3:uid="{A7B352B1-4EE7-4649-B72F-948FBDBDD1EE}" name="a_g_all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K1:M2177" totalsRowShown="0">
  <autoFilter ref="K1:M2177" xr:uid="{00000000-0009-0000-0100-000004000000}"/>
  <tableColumns count="3">
    <tableColumn id="1" xr3:uid="{00000000-0010-0000-0100-000001000000}" name="Column1"/>
    <tableColumn id="2" xr3:uid="{00000000-0010-0000-0100-000002000000}" name="cond" dataDxfId="66">
      <calculatedColumnFormula>IF(AND(ISNUMBER(SEARCH(".",Table4[[#This Row],[Column1]]))=FALSE,ISNUMBER(SEARCH("Ronda",Table4[[#This Row],[Column1]]))=FALSE),1,0)</calculatedColumnFormula>
    </tableColumn>
    <tableColumn id="3" xr3:uid="{00000000-0010-0000-0100-000003000000}" name="0" dataDxfId="65">
      <calculatedColumnFormula>IF(Table4[[#This Row],[cond]]=1,M1+1,0)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Table13" displayName="Table13" ref="C4:D31" totalsRowShown="0" headerRowDxfId="64" dataDxfId="63">
  <autoFilter ref="C4:D31" xr:uid="{00000000-0009-0000-0100-00000D000000}"/>
  <sortState xmlns:xlrd2="http://schemas.microsoft.com/office/spreadsheetml/2017/richdata2" ref="C5:C30">
    <sortCondition ref="C4:C30"/>
  </sortState>
  <tableColumns count="2">
    <tableColumn id="1" xr3:uid="{00000000-0010-0000-0200-000001000000}" name="Equipas" dataDxfId="62"/>
    <tableColumn id="2" xr3:uid="{CC8CCFCA-DE8E-4EDA-95E0-7A7C58404F0C}" name="COL" dataDxfId="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B4:B31" totalsRowShown="0">
  <autoFilter ref="B4:B31" xr:uid="{00000000-0009-0000-0100-00000E000000}"/>
  <tableColumns count="1">
    <tableColumn id="1" xr3:uid="{00000000-0010-0000-0300-000001000000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62964C-22C7-4851-B70B-F793275BFFD5}" name="Tabela2" displayName="Tabela2" ref="F6:F24" totalsRowShown="0" dataDxfId="60">
  <autoFilter ref="F6:F24" xr:uid="{0062964C-22C7-4851-B70B-F793275BFFD5}"/>
  <sortState xmlns:xlrd2="http://schemas.microsoft.com/office/spreadsheetml/2017/richdata2" ref="F7:F24">
    <sortCondition ref="F6:F24"/>
  </sortState>
  <tableColumns count="1">
    <tableColumn id="1" xr3:uid="{A79D0E26-1574-437D-BF1F-501808579471}" name="14-15" dataDxfId="5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D34D486-97E7-4D23-9938-150ABFD4AA63}" name="Table116" displayName="Table116" ref="P4:P22" totalsRowShown="0" dataDxfId="58" tableBorderDxfId="57">
  <autoFilter ref="P4:P22" xr:uid="{CD34D486-97E7-4D23-9938-150ABFD4AA63}"/>
  <sortState xmlns:xlrd2="http://schemas.microsoft.com/office/spreadsheetml/2017/richdata2" ref="P5:P22">
    <sortCondition ref="P3:P21"/>
  </sortState>
  <tableColumns count="1">
    <tableColumn id="1" xr3:uid="{A74F9DF4-DBA6-4341-991E-08DC34F0C8F0}" name="15-16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064308-A3B3-48E8-AE12-2EF41A23BB71}" name="Table318" displayName="Table318" ref="Q4:Q22" totalsRowShown="0" dataDxfId="55">
  <autoFilter ref="Q4:Q22" xr:uid="{ED064308-A3B3-48E8-AE12-2EF41A23BB71}"/>
  <sortState xmlns:xlrd2="http://schemas.microsoft.com/office/spreadsheetml/2017/richdata2" ref="Q5:Q22">
    <sortCondition ref="Q3:Q21"/>
  </sortState>
  <tableColumns count="1">
    <tableColumn id="1" xr3:uid="{10847114-41E1-4E26-B7A9-1FFBEFD3537F}" name="16-17" dataDxfId="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9076290-5946-4910-9073-049A470DAD11}" name="Table519" displayName="Table519" ref="R4:R22" totalsRowShown="0" dataDxfId="53" tableBorderDxfId="52">
  <autoFilter ref="R4:R22" xr:uid="{29076290-5946-4910-9073-049A470DAD11}"/>
  <sortState xmlns:xlrd2="http://schemas.microsoft.com/office/spreadsheetml/2017/richdata2" ref="R5:R22">
    <sortCondition ref="R3:R21"/>
  </sortState>
  <tableColumns count="1">
    <tableColumn id="1" xr3:uid="{BAA6E0E7-7631-4EF9-B6A9-53AF60068699}" name="17-18" dataDxfId="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A34392F-53E4-4C12-A08C-A4E4E1A67CD4}" name="Table2225" displayName="Table2225" ref="S4:S22" totalsRowShown="0" headerRowDxfId="50" dataDxfId="49">
  <autoFilter ref="S4:S22" xr:uid="{9A34392F-53E4-4C12-A08C-A4E4E1A67CD4}"/>
  <sortState xmlns:xlrd2="http://schemas.microsoft.com/office/spreadsheetml/2017/richdata2" ref="S5:S22">
    <sortCondition ref="S3:S21"/>
  </sortState>
  <tableColumns count="1">
    <tableColumn id="1" xr3:uid="{F36718A0-4D9A-4F43-806A-BE3ED00153A5}" name="18-19" dataDxfId="4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4E34773-FE1B-4E8B-A229-9992AC7B6BE3}" name="Table212426" displayName="Table212426" ref="T4:T22" totalsRowShown="0" headerRowDxfId="47" dataDxfId="46">
  <autoFilter ref="T4:T22" xr:uid="{54E34773-FE1B-4E8B-A229-9992AC7B6BE3}"/>
  <sortState xmlns:xlrd2="http://schemas.microsoft.com/office/spreadsheetml/2017/richdata2" ref="T5:T22">
    <sortCondition ref="T3:T21"/>
  </sortState>
  <tableColumns count="1">
    <tableColumn id="1" xr3:uid="{EE1986AC-1499-4C38-8A9D-79779294D64B}" name="19-20" dataDxfId="4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3CD5092-3DBB-4665-9B4B-F5D43EF1D78F}" name="Tabela228" displayName="Tabela228" ref="O4:O22" totalsRowShown="0" dataDxfId="44">
  <autoFilter ref="O4:O22" xr:uid="{C3CD5092-3DBB-4665-9B4B-F5D43EF1D78F}"/>
  <sortState xmlns:xlrd2="http://schemas.microsoft.com/office/spreadsheetml/2017/richdata2" ref="O5:O22">
    <sortCondition ref="O6:O24"/>
  </sortState>
  <tableColumns count="1">
    <tableColumn id="1" xr3:uid="{061F3BE4-6E94-485D-BC09-F75DC5C84263}" name="14-15" dataDxfId="4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K1:P2179" totalsRowShown="0">
  <autoFilter ref="K1:P2179" xr:uid="{00000000-0009-0000-0100-000007000000}"/>
  <sortState xmlns:xlrd2="http://schemas.microsoft.com/office/spreadsheetml/2017/richdata2" ref="K2:P2179">
    <sortCondition ref="P1:P2179"/>
  </sortState>
  <tableColumns count="6">
    <tableColumn id="1" xr3:uid="{00000000-0010-0000-0400-000001000000}" name="Column1"/>
    <tableColumn id="2" xr3:uid="{00000000-0010-0000-0400-000002000000}" name="cond" dataDxfId="42">
      <calculatedColumnFormula>IF(AND(ISNUMBER(SEARCH(":",Table7[[#This Row],[Column1]]))=FALSE,ISNUMBER(SEARCH("Ronda",Table7[[#This Row],[Column1]]))=FALSE),1,0)</calculatedColumnFormula>
    </tableColumn>
    <tableColumn id="3" xr3:uid="{00000000-0010-0000-0400-000003000000}" name="0" dataDxfId="41">
      <calculatedColumnFormula>IF(Table7[[#This Row],[cond]]=1,M1+1,0)</calculatedColumnFormula>
    </tableColumn>
    <tableColumn id="4" xr3:uid="{00000000-0010-0000-0400-000004000000}" name="cond2" dataDxfId="40">
      <calculatedColumnFormula>IF(ISNUMBER(SEARCH("Ronda",Table7[[#This Row],[Column1]]))=TRUE,1,0)</calculatedColumnFormula>
    </tableColumn>
    <tableColumn id="5" xr3:uid="{00000000-0010-0000-0400-000005000000}" name="ronda" dataDxfId="39">
      <calculatedColumnFormula>IF(Table7[[#This Row],[cond2]]=1,MID(Table7[[#This Row],[Column1]],6,3),O1)</calculatedColumnFormula>
    </tableColumn>
    <tableColumn id="6" xr3:uid="{00000000-0010-0000-0400-000006000000}" name="index" dataDxfId="3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B1:C307" totalsRowShown="0">
  <autoFilter ref="B1:C307" xr:uid="{00000000-0009-0000-0100-000008000000}"/>
  <sortState xmlns:xlrd2="http://schemas.microsoft.com/office/spreadsheetml/2017/richdata2" ref="B2:C307">
    <sortCondition descending="1" ref="C1:C307"/>
  </sortState>
  <tableColumns count="2">
    <tableColumn id="1" xr3:uid="{00000000-0010-0000-0500-000001000000}" name="ronda"/>
    <tableColumn id="2" xr3:uid="{00000000-0010-0000-0500-000002000000}" name="index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F44C1-DBCE-4B64-BFBC-479A2E2FF728}" name="Table1" displayName="Table1" ref="G3:G21" totalsRowShown="0" dataDxfId="37" tableBorderDxfId="36">
  <autoFilter ref="G3:G21" xr:uid="{A86F44C1-DBCE-4B64-BFBC-479A2E2FF728}"/>
  <sortState xmlns:xlrd2="http://schemas.microsoft.com/office/spreadsheetml/2017/richdata2" ref="G4:G21">
    <sortCondition ref="G3:G21"/>
  </sortState>
  <tableColumns count="1">
    <tableColumn id="1" xr3:uid="{2A2C4973-08F9-4489-AC36-ACC4B4D79C3E}" name="15-16" dataDxfId="3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K1:O2179" totalsRowShown="0">
  <autoFilter ref="K1:O2179" xr:uid="{00000000-0009-0000-0100-000009000000}"/>
  <tableColumns count="5">
    <tableColumn id="1" xr3:uid="{00000000-0010-0000-0600-000001000000}" name="Column1"/>
    <tableColumn id="2" xr3:uid="{00000000-0010-0000-0600-000002000000}" name="cond" dataDxfId="34">
      <calculatedColumnFormula>IF(AND(ISNUMBER(SEARCH(":",Table9[[#This Row],[Column1]]))=FALSE,ISNUMBER(SEARCH("Ronda",Table9[[#This Row],[Column1]]))=FALSE),1,0)</calculatedColumnFormula>
    </tableColumn>
    <tableColumn id="3" xr3:uid="{00000000-0010-0000-0600-000003000000}" name="0" dataDxfId="33">
      <calculatedColumnFormula>IF(Table9[[#This Row],[cond]]=1,L1+1,0)</calculatedColumnFormula>
    </tableColumn>
    <tableColumn id="4" xr3:uid="{00000000-0010-0000-0600-000004000000}" name="cond2" dataDxfId="32">
      <calculatedColumnFormula>IF(ISNUMBER(SEARCH("Ronda",Table9[[#This Row],[Column1]]))=TRUE,1,0)</calculatedColumnFormula>
    </tableColumn>
    <tableColumn id="5" xr3:uid="{00000000-0010-0000-0600-000005000000}" name="Ronda" dataDxfId="31">
      <calculatedColumnFormula>IF(Table9[[#This Row],[cond2]]=1,MID(Table9[[#This Row],[Column1]],6,3),O1)</calculatedColumnFormula>
    </tableColumn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A35CF4-4F6E-47C3-BB3C-501A482F4438}" name="Table3" displayName="Table3" ref="F3:F21" totalsRowShown="0" dataDxfId="30">
  <autoFilter ref="F3:F21" xr:uid="{7CA35CF4-4F6E-47C3-BB3C-501A482F4438}"/>
  <sortState xmlns:xlrd2="http://schemas.microsoft.com/office/spreadsheetml/2017/richdata2" ref="F4:F21">
    <sortCondition ref="F3:F21"/>
  </sortState>
  <tableColumns count="1">
    <tableColumn id="1" xr3:uid="{02DC429C-DA85-44D4-B41A-28F13FBD4BCE}" name="16-17" dataDxfId="2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K1:O2178" totalsRowShown="0">
  <autoFilter ref="K1:O2178" xr:uid="{00000000-0009-0000-0100-00000A000000}"/>
  <tableColumns count="5">
    <tableColumn id="1" xr3:uid="{00000000-0010-0000-0700-000001000000}" name="Column1"/>
    <tableColumn id="2" xr3:uid="{00000000-0010-0000-0700-000002000000}" name="cond" dataDxfId="28">
      <calculatedColumnFormula>IF(AND(ISNUMBER(SEARCH(":",Table10[[#This Row],[Column1]]))=FALSE,ISNUMBER(SEARCH("Ronda",Table10[[#This Row],[Column1]]))=FALSE),1,0)</calculatedColumnFormula>
    </tableColumn>
    <tableColumn id="3" xr3:uid="{00000000-0010-0000-0700-000003000000}" name="0" dataDxfId="27">
      <calculatedColumnFormula>IF(Table10[[#This Row],[cond]]=1,M1+1,0)</calculatedColumnFormula>
    </tableColumn>
    <tableColumn id="4" xr3:uid="{00000000-0010-0000-0700-000004000000}" name="cond2" dataDxfId="26">
      <calculatedColumnFormula>IF(ISNUMBER(SEARCH("Ronda",Table10[[#This Row],[Column1]]))=TRUE,1,0)</calculatedColumnFormula>
    </tableColumn>
    <tableColumn id="5" xr3:uid="{00000000-0010-0000-0700-000005000000}" name="Ronda" dataDxfId="25">
      <calculatedColumnFormula>IF(Table10[[#This Row],[cond2]]=1,MID(Table10[[#This Row],[Column1]],6,3),O1)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59EA9C-DC23-4182-BCB7-4D43C16C65A3}" name="Table5" displayName="Table5" ref="F3:F21" totalsRowShown="0" dataDxfId="24" tableBorderDxfId="23">
  <autoFilter ref="F3:F21" xr:uid="{6659EA9C-DC23-4182-BCB7-4D43C16C65A3}"/>
  <sortState xmlns:xlrd2="http://schemas.microsoft.com/office/spreadsheetml/2017/richdata2" ref="F4:F21">
    <sortCondition ref="F3:F21"/>
  </sortState>
  <tableColumns count="1">
    <tableColumn id="1" xr3:uid="{8B1148A8-4566-4A2E-ACDA-C4F8B4A3FDAA}" name="17-18" dataDxfId="2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K1:O2177" totalsRowShown="0">
  <autoFilter ref="K1:O2177" xr:uid="{00000000-0009-0000-0100-00000B000000}"/>
  <tableColumns count="5">
    <tableColumn id="1" xr3:uid="{00000000-0010-0000-0800-000001000000}" name="Column1"/>
    <tableColumn id="2" xr3:uid="{00000000-0010-0000-0800-000002000000}" name="cond" dataDxfId="21">
      <calculatedColumnFormula>IF(AND(ISNUMBER(SEARCH(":",Table11[[#This Row],[Column1]]))=FALSE,ISNUMBER(SEARCH("Ronda",Table11[[#This Row],[Column1]]))=FALSE),1,0)</calculatedColumnFormula>
    </tableColumn>
    <tableColumn id="3" xr3:uid="{00000000-0010-0000-0800-000003000000}" name="0" dataDxfId="20">
      <calculatedColumnFormula>IF(Table11[[#This Row],[cond]]=1,M1+1,0)</calculatedColumnFormula>
    </tableColumn>
    <tableColumn id="4" xr3:uid="{00000000-0010-0000-0800-000004000000}" name="cond2" dataDxfId="19">
      <calculatedColumnFormula>IF(ISNUMBER(SEARCH("Ronda",Table11[[#This Row],[Column1]]))=TRUE,1,0)</calculatedColumnFormula>
    </tableColumn>
    <tableColumn id="5" xr3:uid="{00000000-0010-0000-0800-000005000000}" name="Ronda" dataDxfId="18">
      <calculatedColumnFormula>IF(Table11[[#This Row],[cond2]]=1,MID(Table11[[#This Row],[Column1]],6,3),O1)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34E2766-FB97-471C-B5A4-06077FE717D1}" name="Table22" displayName="Table22" ref="D3:D21" totalsRowShown="0" headerRowDxfId="17" dataDxfId="16">
  <autoFilter ref="D3:D21" xr:uid="{A34E2766-FB97-471C-B5A4-06077FE717D1}"/>
  <sortState xmlns:xlrd2="http://schemas.microsoft.com/office/spreadsheetml/2017/richdata2" ref="D4:D21">
    <sortCondition ref="D3:D21"/>
  </sortState>
  <tableColumns count="1">
    <tableColumn id="1" xr3:uid="{75779905-FFD9-4BE4-A48E-DC220721B8CF}" name="18-19" dataDxfId="1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K1:O2179" totalsRowShown="0">
  <autoFilter ref="K1:O2179" xr:uid="{00000000-0009-0000-0100-00000C000000}"/>
  <tableColumns count="5">
    <tableColumn id="1" xr3:uid="{00000000-0010-0000-0900-000001000000}" name="Column1"/>
    <tableColumn id="2" xr3:uid="{00000000-0010-0000-0900-000002000000}" name="cond" dataDxfId="14">
      <calculatedColumnFormula>IF(AND(ISNUMBER(SEARCH(":",Table12[[#This Row],[Column1]]))=FALSE,ISNUMBER(SEARCH("Ronda",Table12[[#This Row],[Column1]]))=FALSE),1,0)</calculatedColumnFormula>
    </tableColumn>
    <tableColumn id="3" xr3:uid="{00000000-0010-0000-0900-000003000000}" name="0" dataDxfId="13">
      <calculatedColumnFormula>IF(Table12[[#This Row],[cond]]=1,M1+1,0)</calculatedColumnFormula>
    </tableColumn>
    <tableColumn id="4" xr3:uid="{00000000-0010-0000-0900-000004000000}" name="cond2" dataDxfId="12">
      <calculatedColumnFormula>IF(ISNUMBER(SEARCH("Ronda",Table12[[#This Row],[Column1]]))=TRUE,1,0)</calculatedColumnFormula>
    </tableColumn>
    <tableColumn id="5" xr3:uid="{00000000-0010-0000-0900-000005000000}" name="Ronda" dataDxfId="11">
      <calculatedColumnFormula>IF(Table12[[#This Row],[cond2]]=1,MID(Table12[[#This Row],[Column1]],6,3),O1)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4D9BAF2-06F3-49F5-87F1-F33F7306467D}" name="Table2124" displayName="Table2124" ref="D3:D21" totalsRowShown="0" headerRowDxfId="10" dataDxfId="9">
  <autoFilter ref="D3:D21" xr:uid="{14D9BAF2-06F3-49F5-87F1-F33F7306467D}"/>
  <sortState xmlns:xlrd2="http://schemas.microsoft.com/office/spreadsheetml/2017/richdata2" ref="D4:D21">
    <sortCondition ref="D3:D21"/>
  </sortState>
  <tableColumns count="1">
    <tableColumn id="1" xr3:uid="{54B5E83B-CC0E-42F3-B61F-08A67FF63019}" name="19-20" dataDxfId="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D17E6F-274A-4E30-8309-77454F892012}" name="Table16" displayName="Table16" ref="K1:Q2181" totalsRowShown="0">
  <autoFilter ref="K1:Q2181" xr:uid="{2AD17E6F-274A-4E30-8309-77454F892012}">
    <filterColumn colId="2">
      <filters>
        <filter val="4"/>
      </filters>
    </filterColumn>
  </autoFilter>
  <sortState xmlns:xlrd2="http://schemas.microsoft.com/office/spreadsheetml/2017/richdata2" ref="K7:Q2179">
    <sortCondition descending="1" ref="P1:P2181"/>
  </sortState>
  <tableColumns count="7">
    <tableColumn id="1" xr3:uid="{068B3340-080F-4C33-AC26-AE5E8FDA54B7}" name="Column1"/>
    <tableColumn id="2" xr3:uid="{9FF0AC09-0F86-4D3E-B671-CD487FCD2C1C}" name="cond" dataDxfId="7">
      <calculatedColumnFormula>IF(AND(ISNUMBER(SEARCH(":",Table16[[#This Row],[Column1]]))=FALSE,ISNUMBER(SEARCH("Ronda",Table16[[#This Row],[Column1]]))=FALSE),1,0)</calculatedColumnFormula>
    </tableColumn>
    <tableColumn id="3" xr3:uid="{CF6987F6-859E-467D-B993-08EA427A91CF}" name="0" dataDxfId="6">
      <calculatedColumnFormula>IF(Table16[[#This Row],[cond]]=1,M1+1,0)</calculatedColumnFormula>
    </tableColumn>
    <tableColumn id="4" xr3:uid="{9A2AAA0C-5DB5-4AB3-A436-ED78AFCED017}" name="cond2" dataDxfId="5">
      <calculatedColumnFormula>IF(ISNUMBER(SEARCH("Ronda",Table16[[#This Row],[Column1]]))=TRUE,1,0)</calculatedColumnFormula>
    </tableColumn>
    <tableColumn id="5" xr3:uid="{E1E9A281-DF3B-4751-90D5-15B4318EB41A}" name="Ronda" dataDxfId="4">
      <calculatedColumnFormula>IF(Table16[[#This Row],[cond2]]=1,MID(Table16[[#This Row],[Column1]],6,3),O1)</calculatedColumnFormula>
    </tableColumn>
    <tableColumn id="6" xr3:uid="{C4AD7E90-BAA0-431E-B137-533DD84704ED}" name="xd" dataDxfId="3"/>
    <tableColumn id="7" xr3:uid="{4940DBE5-C654-417C-82DC-CC08ED5F0BE3}" name="Column2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43"/>
  <sheetViews>
    <sheetView tabSelected="1" workbookViewId="0">
      <selection activeCell="Q10" sqref="Q10"/>
    </sheetView>
  </sheetViews>
  <sheetFormatPr defaultRowHeight="14.4" x14ac:dyDescent="0.3"/>
  <cols>
    <col min="1" max="1" width="11" customWidth="1"/>
    <col min="2" max="2" width="13.6640625" customWidth="1"/>
    <col min="3" max="3" width="13.88671875" customWidth="1"/>
    <col min="4" max="4" width="11.5546875" customWidth="1"/>
    <col min="5" max="5" width="11" customWidth="1"/>
    <col min="9" max="9" width="13.21875" customWidth="1"/>
    <col min="10" max="10" width="12.33203125" customWidth="1"/>
    <col min="11" max="11" width="13.77734375" customWidth="1"/>
    <col min="12" max="12" width="13.44140625" customWidth="1"/>
  </cols>
  <sheetData>
    <row r="1" spans="1:18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1485</v>
      </c>
      <c r="J1" t="s">
        <v>1486</v>
      </c>
      <c r="K1" t="s">
        <v>1487</v>
      </c>
      <c r="L1" t="s">
        <v>1488</v>
      </c>
      <c r="M1" t="s">
        <v>1743</v>
      </c>
      <c r="N1" t="s">
        <v>1744</v>
      </c>
    </row>
    <row r="2" spans="1:18" x14ac:dyDescent="0.3">
      <c r="A2" s="3">
        <v>1</v>
      </c>
      <c r="B2" s="3" t="s">
        <v>8</v>
      </c>
      <c r="C2" s="3" t="s">
        <v>10</v>
      </c>
      <c r="D2" s="3">
        <v>8</v>
      </c>
      <c r="E2" s="3">
        <v>10</v>
      </c>
      <c r="F2" s="3">
        <v>2</v>
      </c>
      <c r="G2" s="3">
        <v>0</v>
      </c>
      <c r="H2" s="3">
        <v>1</v>
      </c>
      <c r="I2">
        <v>1</v>
      </c>
      <c r="J2">
        <f>IF(Table6[[#This Row],[y_g1]]&gt;Table6[[#This Row],[y_g2]],1,0)</f>
        <v>1</v>
      </c>
      <c r="K2">
        <f>IF(Table6[[#This Row],[y_g1]]=Table6[[#This Row],[y_g2]],1,0)</f>
        <v>0</v>
      </c>
      <c r="L2">
        <f>IF(Table6[[#This Row],[y_g1]]&lt;Table6[[#This Row],[y_g2]],1,0)</f>
        <v>0</v>
      </c>
      <c r="M2" s="13">
        <v>11</v>
      </c>
      <c r="N2" s="13">
        <v>14</v>
      </c>
    </row>
    <row r="3" spans="1:18" x14ac:dyDescent="0.3">
      <c r="A3">
        <v>2</v>
      </c>
      <c r="B3" t="s">
        <v>36</v>
      </c>
      <c r="C3" t="s">
        <v>1</v>
      </c>
      <c r="D3">
        <v>9</v>
      </c>
      <c r="E3">
        <v>18</v>
      </c>
      <c r="F3">
        <v>1</v>
      </c>
      <c r="G3">
        <v>3</v>
      </c>
      <c r="H3">
        <v>1</v>
      </c>
      <c r="I3">
        <v>1</v>
      </c>
      <c r="J3">
        <f>IF(Table6[[#This Row],[y_g1]]&gt;Table6[[#This Row],[y_g2]],1,0)</f>
        <v>0</v>
      </c>
      <c r="K3">
        <f>IF(Table6[[#This Row],[y_g1]]=Table6[[#This Row],[y_g2]],1,0)</f>
        <v>0</v>
      </c>
      <c r="L3">
        <f>IF(Table6[[#This Row],[y_g1]]&lt;Table6[[#This Row],[y_g2]],1,0)</f>
        <v>1</v>
      </c>
      <c r="M3" s="13">
        <v>13</v>
      </c>
      <c r="N3" s="13">
        <v>26</v>
      </c>
      <c r="O3" s="14"/>
      <c r="P3" s="14"/>
      <c r="Q3" s="14"/>
      <c r="R3" s="14"/>
    </row>
    <row r="4" spans="1:18" x14ac:dyDescent="0.3">
      <c r="A4" s="3">
        <v>3</v>
      </c>
      <c r="B4" t="s">
        <v>3</v>
      </c>
      <c r="C4" t="s">
        <v>7</v>
      </c>
      <c r="D4">
        <v>1</v>
      </c>
      <c r="E4">
        <v>16</v>
      </c>
      <c r="F4">
        <v>1</v>
      </c>
      <c r="G4">
        <v>1</v>
      </c>
      <c r="H4">
        <v>1</v>
      </c>
      <c r="I4">
        <v>1</v>
      </c>
      <c r="J4">
        <f>IF(Table6[[#This Row],[y_g1]]&gt;Table6[[#This Row],[y_g2]],1,0)</f>
        <v>0</v>
      </c>
      <c r="K4">
        <f>IF(Table6[[#This Row],[y_g1]]=Table6[[#This Row],[y_g2]],1,0)</f>
        <v>1</v>
      </c>
      <c r="L4">
        <f>IF(Table6[[#This Row],[y_g1]]&lt;Table6[[#This Row],[y_g2]],1,0)</f>
        <v>0</v>
      </c>
      <c r="M4" s="13">
        <v>1</v>
      </c>
      <c r="N4" s="13">
        <v>22</v>
      </c>
      <c r="O4" s="14"/>
      <c r="P4" s="14"/>
      <c r="Q4" s="14"/>
      <c r="R4" s="14"/>
    </row>
    <row r="5" spans="1:18" x14ac:dyDescent="0.3">
      <c r="A5">
        <v>4</v>
      </c>
      <c r="B5" t="s">
        <v>4</v>
      </c>
      <c r="C5" t="s">
        <v>11</v>
      </c>
      <c r="D5">
        <v>15</v>
      </c>
      <c r="E5">
        <v>17</v>
      </c>
      <c r="F5">
        <v>2</v>
      </c>
      <c r="G5">
        <v>0</v>
      </c>
      <c r="H5">
        <v>1</v>
      </c>
      <c r="I5">
        <v>1</v>
      </c>
      <c r="J5">
        <f>IF(Table6[[#This Row],[y_g1]]&gt;Table6[[#This Row],[y_g2]],1,0)</f>
        <v>1</v>
      </c>
      <c r="K5">
        <f>IF(Table6[[#This Row],[y_g1]]=Table6[[#This Row],[y_g2]],1,0)</f>
        <v>0</v>
      </c>
      <c r="L5">
        <f>IF(Table6[[#This Row],[y_g1]]&lt;Table6[[#This Row],[y_g2]],1,0)</f>
        <v>0</v>
      </c>
      <c r="M5" s="13">
        <v>20</v>
      </c>
      <c r="N5" s="13">
        <v>25</v>
      </c>
      <c r="O5" s="14"/>
      <c r="P5" s="15"/>
      <c r="Q5" s="15"/>
      <c r="R5" s="14"/>
    </row>
    <row r="6" spans="1:18" x14ac:dyDescent="0.3">
      <c r="A6" s="3">
        <v>5</v>
      </c>
      <c r="B6" t="s">
        <v>5</v>
      </c>
      <c r="C6" t="s">
        <v>33</v>
      </c>
      <c r="D6">
        <v>12</v>
      </c>
      <c r="E6">
        <v>11</v>
      </c>
      <c r="F6">
        <v>0</v>
      </c>
      <c r="G6">
        <v>1</v>
      </c>
      <c r="H6">
        <v>1</v>
      </c>
      <c r="I6">
        <v>1</v>
      </c>
      <c r="J6">
        <f>IF(Table6[[#This Row],[y_g1]]&gt;Table6[[#This Row],[y_g2]],1,0)</f>
        <v>0</v>
      </c>
      <c r="K6">
        <f>IF(Table6[[#This Row],[y_g1]]=Table6[[#This Row],[y_g2]],1,0)</f>
        <v>0</v>
      </c>
      <c r="L6">
        <f>IF(Table6[[#This Row],[y_g1]]&lt;Table6[[#This Row],[y_g2]],1,0)</f>
        <v>1</v>
      </c>
      <c r="M6" s="13">
        <v>16</v>
      </c>
      <c r="N6" s="13">
        <v>15</v>
      </c>
      <c r="O6" s="14"/>
      <c r="P6" s="15"/>
      <c r="Q6" s="15"/>
      <c r="R6" s="14"/>
    </row>
    <row r="7" spans="1:18" x14ac:dyDescent="0.3">
      <c r="A7">
        <v>6</v>
      </c>
      <c r="B7" t="s">
        <v>30</v>
      </c>
      <c r="C7" t="s">
        <v>31</v>
      </c>
      <c r="D7">
        <v>14</v>
      </c>
      <c r="E7">
        <v>3</v>
      </c>
      <c r="F7">
        <v>1</v>
      </c>
      <c r="G7">
        <v>3</v>
      </c>
      <c r="H7">
        <v>1</v>
      </c>
      <c r="I7">
        <v>1</v>
      </c>
      <c r="J7">
        <f>IF(Table6[[#This Row],[y_g1]]&gt;Table6[[#This Row],[y_g2]],1,0)</f>
        <v>0</v>
      </c>
      <c r="K7">
        <f>IF(Table6[[#This Row],[y_g1]]=Table6[[#This Row],[y_g2]],1,0)</f>
        <v>0</v>
      </c>
      <c r="L7">
        <f>IF(Table6[[#This Row],[y_g1]]&lt;Table6[[#This Row],[y_g2]],1,0)</f>
        <v>1</v>
      </c>
      <c r="M7" s="13">
        <v>18</v>
      </c>
      <c r="N7" s="13">
        <v>4</v>
      </c>
      <c r="O7" s="14"/>
      <c r="P7" s="15"/>
      <c r="Q7" s="15"/>
      <c r="R7" s="14"/>
    </row>
    <row r="8" spans="1:18" x14ac:dyDescent="0.3">
      <c r="A8" s="3">
        <v>7</v>
      </c>
      <c r="B8" t="s">
        <v>13</v>
      </c>
      <c r="C8" t="s">
        <v>28</v>
      </c>
      <c r="D8">
        <v>6</v>
      </c>
      <c r="E8">
        <v>5</v>
      </c>
      <c r="F8">
        <v>3</v>
      </c>
      <c r="G8">
        <v>0</v>
      </c>
      <c r="H8">
        <v>1</v>
      </c>
      <c r="I8">
        <v>1</v>
      </c>
      <c r="J8">
        <f>IF(Table6[[#This Row],[y_g1]]&gt;Table6[[#This Row],[y_g2]],1,0)</f>
        <v>1</v>
      </c>
      <c r="K8">
        <f>IF(Table6[[#This Row],[y_g1]]=Table6[[#This Row],[y_g2]],1,0)</f>
        <v>0</v>
      </c>
      <c r="L8">
        <f>IF(Table6[[#This Row],[y_g1]]&lt;Table6[[#This Row],[y_g2]],1,0)</f>
        <v>0</v>
      </c>
      <c r="M8" s="13">
        <v>7</v>
      </c>
      <c r="N8" s="13">
        <v>6</v>
      </c>
      <c r="O8" s="14"/>
      <c r="P8" s="15"/>
      <c r="Q8" s="15"/>
      <c r="R8" s="14"/>
    </row>
    <row r="9" spans="1:18" x14ac:dyDescent="0.3">
      <c r="A9">
        <v>8</v>
      </c>
      <c r="B9" t="s">
        <v>2</v>
      </c>
      <c r="C9" t="s">
        <v>6</v>
      </c>
      <c r="D9">
        <v>4</v>
      </c>
      <c r="E9">
        <v>13</v>
      </c>
      <c r="F9">
        <v>2</v>
      </c>
      <c r="G9">
        <v>0</v>
      </c>
      <c r="H9">
        <v>1</v>
      </c>
      <c r="I9">
        <v>1</v>
      </c>
      <c r="J9">
        <f>IF(Table6[[#This Row],[y_g1]]&gt;Table6[[#This Row],[y_g2]],1,0)</f>
        <v>1</v>
      </c>
      <c r="K9">
        <f>IF(Table6[[#This Row],[y_g1]]=Table6[[#This Row],[y_g2]],1,0)</f>
        <v>0</v>
      </c>
      <c r="L9">
        <f>IF(Table6[[#This Row],[y_g1]]&lt;Table6[[#This Row],[y_g2]],1,0)</f>
        <v>0</v>
      </c>
      <c r="M9" s="13">
        <v>5</v>
      </c>
      <c r="N9" s="13">
        <v>17</v>
      </c>
      <c r="O9" s="14"/>
      <c r="P9" s="15"/>
      <c r="Q9" s="15"/>
      <c r="R9" s="14"/>
    </row>
    <row r="10" spans="1:18" x14ac:dyDescent="0.3">
      <c r="A10" s="3">
        <v>9</v>
      </c>
      <c r="B10" t="s">
        <v>24</v>
      </c>
      <c r="C10" t="s">
        <v>25</v>
      </c>
      <c r="D10">
        <v>2</v>
      </c>
      <c r="E10">
        <v>7</v>
      </c>
      <c r="F10">
        <v>1</v>
      </c>
      <c r="G10">
        <v>1</v>
      </c>
      <c r="H10">
        <v>1</v>
      </c>
      <c r="I10">
        <v>1</v>
      </c>
      <c r="J10">
        <f>IF(Table6[[#This Row],[y_g1]]&gt;Table6[[#This Row],[y_g2]],1,0)</f>
        <v>0</v>
      </c>
      <c r="K10">
        <f>IF(Table6[[#This Row],[y_g1]]=Table6[[#This Row],[y_g2]],1,0)</f>
        <v>1</v>
      </c>
      <c r="L10">
        <f>IF(Table6[[#This Row],[y_g1]]&lt;Table6[[#This Row],[y_g2]],1,0)</f>
        <v>0</v>
      </c>
      <c r="M10" s="13">
        <v>2</v>
      </c>
      <c r="N10" s="13">
        <v>9</v>
      </c>
      <c r="O10" s="14"/>
      <c r="P10" s="15"/>
      <c r="Q10" s="15"/>
      <c r="R10" s="14"/>
    </row>
    <row r="11" spans="1:18" x14ac:dyDescent="0.3">
      <c r="A11">
        <v>10</v>
      </c>
      <c r="B11" t="s">
        <v>1</v>
      </c>
      <c r="C11" t="s">
        <v>30</v>
      </c>
      <c r="D11">
        <v>18</v>
      </c>
      <c r="E11">
        <v>14</v>
      </c>
      <c r="F11">
        <v>3</v>
      </c>
      <c r="G11">
        <v>0</v>
      </c>
      <c r="H11">
        <v>2</v>
      </c>
      <c r="I11">
        <v>1</v>
      </c>
      <c r="J11">
        <f>IF(Table6[[#This Row],[y_g1]]&gt;Table6[[#This Row],[y_g2]],1,0)</f>
        <v>1</v>
      </c>
      <c r="K11">
        <f>IF(Table6[[#This Row],[y_g1]]=Table6[[#This Row],[y_g2]],1,0)</f>
        <v>0</v>
      </c>
      <c r="L11">
        <f>IF(Table6[[#This Row],[y_g1]]&lt;Table6[[#This Row],[y_g2]],1,0)</f>
        <v>0</v>
      </c>
      <c r="M11" s="13">
        <v>26</v>
      </c>
      <c r="N11" s="13">
        <v>18</v>
      </c>
      <c r="O11" s="14"/>
      <c r="P11" s="15"/>
      <c r="Q11" s="15"/>
      <c r="R11" s="14"/>
    </row>
    <row r="12" spans="1:18" x14ac:dyDescent="0.3">
      <c r="A12" s="3">
        <v>11</v>
      </c>
      <c r="B12" t="s">
        <v>10</v>
      </c>
      <c r="C12" t="s">
        <v>3</v>
      </c>
      <c r="D12">
        <v>10</v>
      </c>
      <c r="E12">
        <v>1</v>
      </c>
      <c r="F12">
        <v>2</v>
      </c>
      <c r="G12">
        <v>1</v>
      </c>
      <c r="H12">
        <v>2</v>
      </c>
      <c r="I12">
        <v>1</v>
      </c>
      <c r="J12">
        <f>IF(Table6[[#This Row],[y_g1]]&gt;Table6[[#This Row],[y_g2]],1,0)</f>
        <v>1</v>
      </c>
      <c r="K12">
        <f>IF(Table6[[#This Row],[y_g1]]=Table6[[#This Row],[y_g2]],1,0)</f>
        <v>0</v>
      </c>
      <c r="L12">
        <f>IF(Table6[[#This Row],[y_g1]]&lt;Table6[[#This Row],[y_g2]],1,0)</f>
        <v>0</v>
      </c>
      <c r="M12" s="13">
        <v>14</v>
      </c>
      <c r="N12" s="13">
        <v>1</v>
      </c>
      <c r="O12" s="14"/>
      <c r="P12" s="15"/>
      <c r="Q12" s="15"/>
      <c r="R12" s="14"/>
    </row>
    <row r="13" spans="1:18" x14ac:dyDescent="0.3">
      <c r="A13">
        <v>12</v>
      </c>
      <c r="B13" t="s">
        <v>6</v>
      </c>
      <c r="C13" t="s">
        <v>8</v>
      </c>
      <c r="D13">
        <v>13</v>
      </c>
      <c r="E13">
        <v>8</v>
      </c>
      <c r="F13">
        <v>0</v>
      </c>
      <c r="G13">
        <v>1</v>
      </c>
      <c r="H13">
        <v>2</v>
      </c>
      <c r="I13">
        <v>1</v>
      </c>
      <c r="J13">
        <f>IF(Table6[[#This Row],[y_g1]]&gt;Table6[[#This Row],[y_g2]],1,0)</f>
        <v>0</v>
      </c>
      <c r="K13">
        <f>IF(Table6[[#This Row],[y_g1]]=Table6[[#This Row],[y_g2]],1,0)</f>
        <v>0</v>
      </c>
      <c r="L13">
        <f>IF(Table6[[#This Row],[y_g1]]&lt;Table6[[#This Row],[y_g2]],1,0)</f>
        <v>1</v>
      </c>
      <c r="M13" s="13">
        <v>17</v>
      </c>
      <c r="N13" s="13">
        <v>11</v>
      </c>
      <c r="O13" s="14"/>
      <c r="P13" s="15"/>
      <c r="Q13" s="15"/>
      <c r="R13" s="14"/>
    </row>
    <row r="14" spans="1:18" x14ac:dyDescent="0.3">
      <c r="A14" s="3">
        <v>13</v>
      </c>
      <c r="B14" t="s">
        <v>7</v>
      </c>
      <c r="C14" t="s">
        <v>24</v>
      </c>
      <c r="D14">
        <v>16</v>
      </c>
      <c r="E14">
        <v>2</v>
      </c>
      <c r="F14">
        <v>1</v>
      </c>
      <c r="G14">
        <v>0</v>
      </c>
      <c r="H14">
        <v>2</v>
      </c>
      <c r="I14">
        <v>1</v>
      </c>
      <c r="J14">
        <f>IF(Table6[[#This Row],[y_g1]]&gt;Table6[[#This Row],[y_g2]],1,0)</f>
        <v>1</v>
      </c>
      <c r="K14">
        <f>IF(Table6[[#This Row],[y_g1]]=Table6[[#This Row],[y_g2]],1,0)</f>
        <v>0</v>
      </c>
      <c r="L14">
        <f>IF(Table6[[#This Row],[y_g1]]&lt;Table6[[#This Row],[y_g2]],1,0)</f>
        <v>0</v>
      </c>
      <c r="M14" s="13">
        <v>22</v>
      </c>
      <c r="N14" s="13">
        <v>2</v>
      </c>
      <c r="O14" s="14"/>
      <c r="P14" s="15"/>
      <c r="Q14" s="15"/>
      <c r="R14" s="14"/>
    </row>
    <row r="15" spans="1:18" x14ac:dyDescent="0.3">
      <c r="A15">
        <v>14</v>
      </c>
      <c r="B15" t="s">
        <v>31</v>
      </c>
      <c r="C15" t="s">
        <v>5</v>
      </c>
      <c r="D15">
        <v>3</v>
      </c>
      <c r="E15">
        <v>12</v>
      </c>
      <c r="F15">
        <v>3</v>
      </c>
      <c r="G15">
        <v>1</v>
      </c>
      <c r="H15">
        <v>2</v>
      </c>
      <c r="I15">
        <v>1</v>
      </c>
      <c r="J15">
        <f>IF(Table6[[#This Row],[y_g1]]&gt;Table6[[#This Row],[y_g2]],1,0)</f>
        <v>1</v>
      </c>
      <c r="K15">
        <f>IF(Table6[[#This Row],[y_g1]]=Table6[[#This Row],[y_g2]],1,0)</f>
        <v>0</v>
      </c>
      <c r="L15">
        <f>IF(Table6[[#This Row],[y_g1]]&lt;Table6[[#This Row],[y_g2]],1,0)</f>
        <v>0</v>
      </c>
      <c r="M15" s="13">
        <v>4</v>
      </c>
      <c r="N15" s="13">
        <v>16</v>
      </c>
      <c r="O15" s="14"/>
      <c r="P15" s="15"/>
      <c r="Q15" s="15"/>
      <c r="R15" s="14"/>
    </row>
    <row r="16" spans="1:18" x14ac:dyDescent="0.3">
      <c r="A16" s="3">
        <v>15</v>
      </c>
      <c r="B16" t="s">
        <v>11</v>
      </c>
      <c r="C16" t="s">
        <v>36</v>
      </c>
      <c r="D16">
        <v>17</v>
      </c>
      <c r="E16">
        <v>9</v>
      </c>
      <c r="F16">
        <v>2</v>
      </c>
      <c r="G16">
        <v>0</v>
      </c>
      <c r="H16">
        <v>2</v>
      </c>
      <c r="I16">
        <v>1</v>
      </c>
      <c r="J16">
        <f>IF(Table6[[#This Row],[y_g1]]&gt;Table6[[#This Row],[y_g2]],1,0)</f>
        <v>1</v>
      </c>
      <c r="K16">
        <f>IF(Table6[[#This Row],[y_g1]]=Table6[[#This Row],[y_g2]],1,0)</f>
        <v>0</v>
      </c>
      <c r="L16">
        <f>IF(Table6[[#This Row],[y_g1]]&lt;Table6[[#This Row],[y_g2]],1,0)</f>
        <v>0</v>
      </c>
      <c r="M16" s="13">
        <v>25</v>
      </c>
      <c r="N16" s="13">
        <v>13</v>
      </c>
      <c r="O16" s="14"/>
      <c r="P16" s="15"/>
      <c r="Q16" s="15"/>
      <c r="R16" s="14"/>
    </row>
    <row r="17" spans="1:18" x14ac:dyDescent="0.3">
      <c r="A17">
        <v>16</v>
      </c>
      <c r="B17" t="s">
        <v>25</v>
      </c>
      <c r="C17" t="s">
        <v>4</v>
      </c>
      <c r="D17">
        <v>7</v>
      </c>
      <c r="E17">
        <v>15</v>
      </c>
      <c r="F17">
        <v>1</v>
      </c>
      <c r="G17">
        <v>5</v>
      </c>
      <c r="H17">
        <v>2</v>
      </c>
      <c r="I17">
        <v>1</v>
      </c>
      <c r="J17">
        <f>IF(Table6[[#This Row],[y_g1]]&gt;Table6[[#This Row],[y_g2]],1,0)</f>
        <v>0</v>
      </c>
      <c r="K17">
        <f>IF(Table6[[#This Row],[y_g1]]=Table6[[#This Row],[y_g2]],1,0)</f>
        <v>0</v>
      </c>
      <c r="L17">
        <f>IF(Table6[[#This Row],[y_g1]]&lt;Table6[[#This Row],[y_g2]],1,0)</f>
        <v>1</v>
      </c>
      <c r="M17" s="13">
        <v>9</v>
      </c>
      <c r="N17" s="13">
        <v>20</v>
      </c>
      <c r="O17" s="14"/>
      <c r="P17" s="15"/>
      <c r="Q17" s="15"/>
      <c r="R17" s="14"/>
    </row>
    <row r="18" spans="1:18" x14ac:dyDescent="0.3">
      <c r="A18" s="3">
        <v>17</v>
      </c>
      <c r="B18" t="s">
        <v>28</v>
      </c>
      <c r="C18" t="s">
        <v>2</v>
      </c>
      <c r="D18">
        <v>5</v>
      </c>
      <c r="E18">
        <v>4</v>
      </c>
      <c r="F18">
        <v>0</v>
      </c>
      <c r="G18">
        <v>1</v>
      </c>
      <c r="H18">
        <v>2</v>
      </c>
      <c r="I18">
        <v>1</v>
      </c>
      <c r="J18">
        <f>IF(Table6[[#This Row],[y_g1]]&gt;Table6[[#This Row],[y_g2]],1,0)</f>
        <v>0</v>
      </c>
      <c r="K18">
        <f>IF(Table6[[#This Row],[y_g1]]=Table6[[#This Row],[y_g2]],1,0)</f>
        <v>0</v>
      </c>
      <c r="L18">
        <f>IF(Table6[[#This Row],[y_g1]]&lt;Table6[[#This Row],[y_g2]],1,0)</f>
        <v>1</v>
      </c>
      <c r="M18" s="13">
        <v>6</v>
      </c>
      <c r="N18" s="13">
        <v>5</v>
      </c>
      <c r="O18" s="14"/>
      <c r="P18" s="15"/>
      <c r="Q18" s="15"/>
      <c r="R18" s="14"/>
    </row>
    <row r="19" spans="1:18" x14ac:dyDescent="0.3">
      <c r="A19">
        <v>18</v>
      </c>
      <c r="B19" t="s">
        <v>33</v>
      </c>
      <c r="C19" t="s">
        <v>13</v>
      </c>
      <c r="D19">
        <v>11</v>
      </c>
      <c r="E19">
        <v>6</v>
      </c>
      <c r="F19">
        <v>0</v>
      </c>
      <c r="G19">
        <v>0</v>
      </c>
      <c r="H19">
        <v>2</v>
      </c>
      <c r="I19">
        <v>1</v>
      </c>
      <c r="J19">
        <f>IF(Table6[[#This Row],[y_g1]]&gt;Table6[[#This Row],[y_g2]],1,0)</f>
        <v>0</v>
      </c>
      <c r="K19">
        <f>IF(Table6[[#This Row],[y_g1]]=Table6[[#This Row],[y_g2]],1,0)</f>
        <v>1</v>
      </c>
      <c r="L19">
        <f>IF(Table6[[#This Row],[y_g1]]&lt;Table6[[#This Row],[y_g2]],1,0)</f>
        <v>0</v>
      </c>
      <c r="M19" s="13">
        <v>15</v>
      </c>
      <c r="N19" s="13">
        <v>7</v>
      </c>
      <c r="O19" s="14"/>
      <c r="P19" s="15"/>
      <c r="Q19" s="15"/>
      <c r="R19" s="14"/>
    </row>
    <row r="20" spans="1:18" x14ac:dyDescent="0.3">
      <c r="A20" s="3">
        <v>19</v>
      </c>
      <c r="B20" t="s">
        <v>3</v>
      </c>
      <c r="C20" t="s">
        <v>11</v>
      </c>
      <c r="D20">
        <v>1</v>
      </c>
      <c r="E20">
        <v>17</v>
      </c>
      <c r="F20">
        <v>1</v>
      </c>
      <c r="G20">
        <v>1</v>
      </c>
      <c r="H20">
        <v>3</v>
      </c>
      <c r="I20">
        <v>1</v>
      </c>
      <c r="J20">
        <f>IF(Table6[[#This Row],[y_g1]]&gt;Table6[[#This Row],[y_g2]],1,0)</f>
        <v>0</v>
      </c>
      <c r="K20">
        <f>IF(Table6[[#This Row],[y_g1]]=Table6[[#This Row],[y_g2]],1,0)</f>
        <v>1</v>
      </c>
      <c r="L20">
        <f>IF(Table6[[#This Row],[y_g1]]&lt;Table6[[#This Row],[y_g2]],1,0)</f>
        <v>0</v>
      </c>
      <c r="M20" s="13">
        <v>1</v>
      </c>
      <c r="N20" s="13">
        <v>25</v>
      </c>
      <c r="O20" s="14"/>
      <c r="P20" s="15"/>
      <c r="Q20" s="15"/>
      <c r="R20" s="14"/>
    </row>
    <row r="21" spans="1:18" x14ac:dyDescent="0.3">
      <c r="A21">
        <v>20</v>
      </c>
      <c r="B21" t="s">
        <v>31</v>
      </c>
      <c r="C21" t="s">
        <v>1</v>
      </c>
      <c r="D21">
        <v>3</v>
      </c>
      <c r="E21">
        <v>18</v>
      </c>
      <c r="F21">
        <v>0</v>
      </c>
      <c r="G21">
        <v>3</v>
      </c>
      <c r="H21">
        <v>3</v>
      </c>
      <c r="I21">
        <v>1</v>
      </c>
      <c r="J21">
        <f>IF(Table6[[#This Row],[y_g1]]&gt;Table6[[#This Row],[y_g2]],1,0)</f>
        <v>0</v>
      </c>
      <c r="K21">
        <f>IF(Table6[[#This Row],[y_g1]]=Table6[[#This Row],[y_g2]],1,0)</f>
        <v>0</v>
      </c>
      <c r="L21">
        <f>IF(Table6[[#This Row],[y_g1]]&lt;Table6[[#This Row],[y_g2]],1,0)</f>
        <v>1</v>
      </c>
      <c r="M21" s="13">
        <v>4</v>
      </c>
      <c r="N21" s="13">
        <v>26</v>
      </c>
      <c r="O21" s="14"/>
      <c r="P21" s="15"/>
      <c r="Q21" s="15"/>
      <c r="R21" s="14"/>
    </row>
    <row r="22" spans="1:18" x14ac:dyDescent="0.3">
      <c r="A22" s="3">
        <v>21</v>
      </c>
      <c r="B22" t="s">
        <v>13</v>
      </c>
      <c r="C22" t="s">
        <v>25</v>
      </c>
      <c r="D22">
        <v>6</v>
      </c>
      <c r="E22">
        <v>7</v>
      </c>
      <c r="F22">
        <v>2</v>
      </c>
      <c r="G22">
        <v>1</v>
      </c>
      <c r="H22">
        <v>3</v>
      </c>
      <c r="I22">
        <v>1</v>
      </c>
      <c r="J22">
        <f>IF(Table6[[#This Row],[y_g1]]&gt;Table6[[#This Row],[y_g2]],1,0)</f>
        <v>1</v>
      </c>
      <c r="K22">
        <f>IF(Table6[[#This Row],[y_g1]]=Table6[[#This Row],[y_g2]],1,0)</f>
        <v>0</v>
      </c>
      <c r="L22">
        <f>IF(Table6[[#This Row],[y_g1]]&lt;Table6[[#This Row],[y_g2]],1,0)</f>
        <v>0</v>
      </c>
      <c r="M22" s="13">
        <v>7</v>
      </c>
      <c r="N22" s="13">
        <v>9</v>
      </c>
      <c r="O22" s="14"/>
      <c r="P22" s="15"/>
      <c r="Q22" s="15"/>
      <c r="R22" s="14"/>
    </row>
    <row r="23" spans="1:18" x14ac:dyDescent="0.3">
      <c r="A23">
        <v>22</v>
      </c>
      <c r="B23" t="s">
        <v>36</v>
      </c>
      <c r="C23" t="s">
        <v>10</v>
      </c>
      <c r="D23">
        <v>9</v>
      </c>
      <c r="E23">
        <v>10</v>
      </c>
      <c r="F23">
        <v>1</v>
      </c>
      <c r="G23">
        <v>2</v>
      </c>
      <c r="H23">
        <v>3</v>
      </c>
      <c r="I23">
        <v>1</v>
      </c>
      <c r="J23">
        <f>IF(Table6[[#This Row],[y_g1]]&gt;Table6[[#This Row],[y_g2]],1,0)</f>
        <v>0</v>
      </c>
      <c r="K23">
        <f>IF(Table6[[#This Row],[y_g1]]=Table6[[#This Row],[y_g2]],1,0)</f>
        <v>0</v>
      </c>
      <c r="L23">
        <f>IF(Table6[[#This Row],[y_g1]]&lt;Table6[[#This Row],[y_g2]],1,0)</f>
        <v>1</v>
      </c>
      <c r="M23" s="13">
        <v>13</v>
      </c>
      <c r="N23" s="13">
        <v>14</v>
      </c>
      <c r="O23" s="14"/>
      <c r="P23" s="15"/>
      <c r="Q23" s="15"/>
      <c r="R23" s="14"/>
    </row>
    <row r="24" spans="1:18" x14ac:dyDescent="0.3">
      <c r="A24" s="3">
        <v>23</v>
      </c>
      <c r="B24" t="s">
        <v>30</v>
      </c>
      <c r="C24" t="s">
        <v>6</v>
      </c>
      <c r="D24">
        <v>14</v>
      </c>
      <c r="E24">
        <v>13</v>
      </c>
      <c r="F24">
        <v>0</v>
      </c>
      <c r="G24">
        <v>1</v>
      </c>
      <c r="H24">
        <v>3</v>
      </c>
      <c r="I24">
        <v>1</v>
      </c>
      <c r="J24">
        <f>IF(Table6[[#This Row],[y_g1]]&gt;Table6[[#This Row],[y_g2]],1,0)</f>
        <v>0</v>
      </c>
      <c r="K24">
        <f>IF(Table6[[#This Row],[y_g1]]=Table6[[#This Row],[y_g2]],1,0)</f>
        <v>0</v>
      </c>
      <c r="L24">
        <f>IF(Table6[[#This Row],[y_g1]]&lt;Table6[[#This Row],[y_g2]],1,0)</f>
        <v>1</v>
      </c>
      <c r="M24" s="13">
        <v>18</v>
      </c>
      <c r="N24" s="13">
        <v>17</v>
      </c>
      <c r="O24" s="14"/>
      <c r="P24" s="15"/>
      <c r="Q24" s="15"/>
      <c r="R24" s="14"/>
    </row>
    <row r="25" spans="1:18" x14ac:dyDescent="0.3">
      <c r="A25">
        <v>24</v>
      </c>
      <c r="B25" t="s">
        <v>5</v>
      </c>
      <c r="C25" t="s">
        <v>24</v>
      </c>
      <c r="D25">
        <v>12</v>
      </c>
      <c r="E25">
        <v>2</v>
      </c>
      <c r="F25">
        <v>2</v>
      </c>
      <c r="G25">
        <v>0</v>
      </c>
      <c r="H25">
        <v>3</v>
      </c>
      <c r="I25">
        <v>1</v>
      </c>
      <c r="J25">
        <f>IF(Table6[[#This Row],[y_g1]]&gt;Table6[[#This Row],[y_g2]],1,0)</f>
        <v>1</v>
      </c>
      <c r="K25">
        <f>IF(Table6[[#This Row],[y_g1]]=Table6[[#This Row],[y_g2]],1,0)</f>
        <v>0</v>
      </c>
      <c r="L25">
        <f>IF(Table6[[#This Row],[y_g1]]&lt;Table6[[#This Row],[y_g2]],1,0)</f>
        <v>0</v>
      </c>
      <c r="M25" s="13">
        <v>16</v>
      </c>
      <c r="N25" s="13">
        <v>2</v>
      </c>
      <c r="O25" s="14"/>
      <c r="P25" s="15"/>
      <c r="Q25" s="15"/>
      <c r="R25" s="14"/>
    </row>
    <row r="26" spans="1:18" x14ac:dyDescent="0.3">
      <c r="A26" s="3">
        <v>25</v>
      </c>
      <c r="B26" t="s">
        <v>8</v>
      </c>
      <c r="C26" t="s">
        <v>33</v>
      </c>
      <c r="D26">
        <v>8</v>
      </c>
      <c r="E26">
        <v>11</v>
      </c>
      <c r="F26">
        <v>3</v>
      </c>
      <c r="G26">
        <v>0</v>
      </c>
      <c r="H26">
        <v>3</v>
      </c>
      <c r="I26">
        <v>1</v>
      </c>
      <c r="J26">
        <f>IF(Table6[[#This Row],[y_g1]]&gt;Table6[[#This Row],[y_g2]],1,0)</f>
        <v>1</v>
      </c>
      <c r="K26">
        <f>IF(Table6[[#This Row],[y_g1]]=Table6[[#This Row],[y_g2]],1,0)</f>
        <v>0</v>
      </c>
      <c r="L26">
        <f>IF(Table6[[#This Row],[y_g1]]&lt;Table6[[#This Row],[y_g2]],1,0)</f>
        <v>0</v>
      </c>
      <c r="M26" s="13">
        <v>11</v>
      </c>
      <c r="N26" s="13">
        <v>15</v>
      </c>
      <c r="O26" s="14"/>
      <c r="P26" s="15"/>
      <c r="Q26" s="15"/>
      <c r="R26" s="14"/>
    </row>
    <row r="27" spans="1:18" x14ac:dyDescent="0.3">
      <c r="A27">
        <v>26</v>
      </c>
      <c r="B27" t="s">
        <v>2</v>
      </c>
      <c r="C27" t="s">
        <v>7</v>
      </c>
      <c r="D27">
        <v>4</v>
      </c>
      <c r="E27">
        <v>16</v>
      </c>
      <c r="F27">
        <v>1</v>
      </c>
      <c r="G27">
        <v>1</v>
      </c>
      <c r="H27">
        <v>3</v>
      </c>
      <c r="I27">
        <v>1</v>
      </c>
      <c r="J27">
        <f>IF(Table6[[#This Row],[y_g1]]&gt;Table6[[#This Row],[y_g2]],1,0)</f>
        <v>0</v>
      </c>
      <c r="K27">
        <f>IF(Table6[[#This Row],[y_g1]]=Table6[[#This Row],[y_g2]],1,0)</f>
        <v>1</v>
      </c>
      <c r="L27">
        <f>IF(Table6[[#This Row],[y_g1]]&lt;Table6[[#This Row],[y_g2]],1,0)</f>
        <v>0</v>
      </c>
      <c r="M27" s="13">
        <v>5</v>
      </c>
      <c r="N27" s="13">
        <v>22</v>
      </c>
      <c r="O27" s="14"/>
      <c r="P27" s="15"/>
      <c r="Q27" s="15"/>
      <c r="R27" s="14"/>
    </row>
    <row r="28" spans="1:18" x14ac:dyDescent="0.3">
      <c r="A28" s="3">
        <v>27</v>
      </c>
      <c r="B28" t="s">
        <v>4</v>
      </c>
      <c r="C28" t="s">
        <v>28</v>
      </c>
      <c r="D28">
        <v>15</v>
      </c>
      <c r="E28">
        <v>5</v>
      </c>
      <c r="F28">
        <v>4</v>
      </c>
      <c r="G28">
        <v>0</v>
      </c>
      <c r="H28">
        <v>3</v>
      </c>
      <c r="I28">
        <v>1</v>
      </c>
      <c r="J28">
        <f>IF(Table6[[#This Row],[y_g1]]&gt;Table6[[#This Row],[y_g2]],1,0)</f>
        <v>1</v>
      </c>
      <c r="K28">
        <f>IF(Table6[[#This Row],[y_g1]]=Table6[[#This Row],[y_g2]],1,0)</f>
        <v>0</v>
      </c>
      <c r="L28">
        <f>IF(Table6[[#This Row],[y_g1]]&lt;Table6[[#This Row],[y_g2]],1,0)</f>
        <v>0</v>
      </c>
      <c r="M28" s="13">
        <v>20</v>
      </c>
      <c r="N28" s="13">
        <v>6</v>
      </c>
      <c r="O28" s="14"/>
      <c r="P28" s="15"/>
      <c r="Q28" s="15"/>
      <c r="R28" s="14"/>
    </row>
    <row r="29" spans="1:18" x14ac:dyDescent="0.3">
      <c r="A29">
        <v>28</v>
      </c>
      <c r="B29" t="s">
        <v>11</v>
      </c>
      <c r="C29" t="s">
        <v>2</v>
      </c>
      <c r="D29">
        <v>17</v>
      </c>
      <c r="E29">
        <v>4</v>
      </c>
      <c r="F29">
        <v>0</v>
      </c>
      <c r="G29">
        <v>5</v>
      </c>
      <c r="H29">
        <v>4</v>
      </c>
      <c r="I29">
        <v>1</v>
      </c>
      <c r="J29">
        <f>IF(Table6[[#This Row],[y_g1]]&gt;Table6[[#This Row],[y_g2]],1,0)</f>
        <v>0</v>
      </c>
      <c r="K29">
        <f>IF(Table6[[#This Row],[y_g1]]=Table6[[#This Row],[y_g2]],1,0)</f>
        <v>0</v>
      </c>
      <c r="L29">
        <f>IF(Table6[[#This Row],[y_g1]]&lt;Table6[[#This Row],[y_g2]],1,0)</f>
        <v>1</v>
      </c>
      <c r="M29" s="13">
        <v>25</v>
      </c>
      <c r="N29" s="13">
        <v>5</v>
      </c>
      <c r="O29" s="14"/>
      <c r="P29" s="15"/>
      <c r="Q29" s="15"/>
      <c r="R29" s="14"/>
    </row>
    <row r="30" spans="1:18" x14ac:dyDescent="0.3">
      <c r="A30" s="3">
        <v>29</v>
      </c>
      <c r="B30" t="s">
        <v>33</v>
      </c>
      <c r="C30" t="s">
        <v>4</v>
      </c>
      <c r="D30">
        <v>11</v>
      </c>
      <c r="E30">
        <v>15</v>
      </c>
      <c r="F30">
        <v>1</v>
      </c>
      <c r="G30">
        <v>1</v>
      </c>
      <c r="H30">
        <v>4</v>
      </c>
      <c r="I30">
        <v>1</v>
      </c>
      <c r="J30">
        <f>IF(Table6[[#This Row],[y_g1]]&gt;Table6[[#This Row],[y_g2]],1,0)</f>
        <v>0</v>
      </c>
      <c r="K30">
        <f>IF(Table6[[#This Row],[y_g1]]=Table6[[#This Row],[y_g2]],1,0)</f>
        <v>1</v>
      </c>
      <c r="L30">
        <f>IF(Table6[[#This Row],[y_g1]]&lt;Table6[[#This Row],[y_g2]],1,0)</f>
        <v>0</v>
      </c>
      <c r="M30" s="13">
        <v>15</v>
      </c>
      <c r="N30" s="13">
        <v>20</v>
      </c>
      <c r="O30" s="14"/>
      <c r="P30" s="15"/>
      <c r="Q30" s="15"/>
      <c r="R30" s="14"/>
    </row>
    <row r="31" spans="1:18" x14ac:dyDescent="0.3">
      <c r="A31">
        <v>30</v>
      </c>
      <c r="B31" t="s">
        <v>24</v>
      </c>
      <c r="C31" t="s">
        <v>13</v>
      </c>
      <c r="D31">
        <v>2</v>
      </c>
      <c r="E31">
        <v>6</v>
      </c>
      <c r="F31">
        <v>1</v>
      </c>
      <c r="G31">
        <v>0</v>
      </c>
      <c r="H31">
        <v>4</v>
      </c>
      <c r="I31">
        <v>1</v>
      </c>
      <c r="J31">
        <f>IF(Table6[[#This Row],[y_g1]]&gt;Table6[[#This Row],[y_g2]],1,0)</f>
        <v>1</v>
      </c>
      <c r="K31">
        <f>IF(Table6[[#This Row],[y_g1]]=Table6[[#This Row],[y_g2]],1,0)</f>
        <v>0</v>
      </c>
      <c r="L31">
        <f>IF(Table6[[#This Row],[y_g1]]&lt;Table6[[#This Row],[y_g2]],1,0)</f>
        <v>0</v>
      </c>
      <c r="M31" s="13">
        <v>2</v>
      </c>
      <c r="N31" s="13">
        <v>7</v>
      </c>
      <c r="O31" s="14"/>
      <c r="P31" s="15"/>
      <c r="Q31" s="15"/>
      <c r="R31" s="14"/>
    </row>
    <row r="32" spans="1:18" x14ac:dyDescent="0.3">
      <c r="A32" s="3">
        <v>31</v>
      </c>
      <c r="B32" t="s">
        <v>7</v>
      </c>
      <c r="C32" t="s">
        <v>31</v>
      </c>
      <c r="D32">
        <v>16</v>
      </c>
      <c r="E32">
        <v>3</v>
      </c>
      <c r="F32">
        <v>1</v>
      </c>
      <c r="G32">
        <v>1</v>
      </c>
      <c r="H32">
        <v>4</v>
      </c>
      <c r="I32">
        <v>1</v>
      </c>
      <c r="J32">
        <f>IF(Table6[[#This Row],[y_g1]]&gt;Table6[[#This Row],[y_g2]],1,0)</f>
        <v>0</v>
      </c>
      <c r="K32">
        <f>IF(Table6[[#This Row],[y_g1]]=Table6[[#This Row],[y_g2]],1,0)</f>
        <v>1</v>
      </c>
      <c r="L32">
        <f>IF(Table6[[#This Row],[y_g1]]&lt;Table6[[#This Row],[y_g2]],1,0)</f>
        <v>0</v>
      </c>
      <c r="M32" s="13">
        <v>22</v>
      </c>
      <c r="N32" s="13">
        <v>4</v>
      </c>
    </row>
    <row r="33" spans="1:14" x14ac:dyDescent="0.3">
      <c r="A33">
        <v>32</v>
      </c>
      <c r="B33" t="s">
        <v>10</v>
      </c>
      <c r="C33" t="s">
        <v>30</v>
      </c>
      <c r="D33">
        <v>10</v>
      </c>
      <c r="E33">
        <v>14</v>
      </c>
      <c r="F33">
        <v>2</v>
      </c>
      <c r="G33">
        <v>0</v>
      </c>
      <c r="H33">
        <v>4</v>
      </c>
      <c r="I33">
        <v>1</v>
      </c>
      <c r="J33">
        <f>IF(Table6[[#This Row],[y_g1]]&gt;Table6[[#This Row],[y_g2]],1,0)</f>
        <v>1</v>
      </c>
      <c r="K33">
        <f>IF(Table6[[#This Row],[y_g1]]=Table6[[#This Row],[y_g2]],1,0)</f>
        <v>0</v>
      </c>
      <c r="L33">
        <f>IF(Table6[[#This Row],[y_g1]]&lt;Table6[[#This Row],[y_g2]],1,0)</f>
        <v>0</v>
      </c>
      <c r="M33" s="13">
        <v>14</v>
      </c>
      <c r="N33" s="13">
        <v>18</v>
      </c>
    </row>
    <row r="34" spans="1:14" x14ac:dyDescent="0.3">
      <c r="A34" s="3">
        <v>33</v>
      </c>
      <c r="B34" t="s">
        <v>28</v>
      </c>
      <c r="C34" t="s">
        <v>3</v>
      </c>
      <c r="D34">
        <v>5</v>
      </c>
      <c r="E34">
        <v>1</v>
      </c>
      <c r="F34">
        <v>1</v>
      </c>
      <c r="G34">
        <v>0</v>
      </c>
      <c r="H34">
        <v>4</v>
      </c>
      <c r="I34">
        <v>1</v>
      </c>
      <c r="J34">
        <f>IF(Table6[[#This Row],[y_g1]]&gt;Table6[[#This Row],[y_g2]],1,0)</f>
        <v>1</v>
      </c>
      <c r="K34">
        <f>IF(Table6[[#This Row],[y_g1]]=Table6[[#This Row],[y_g2]],1,0)</f>
        <v>0</v>
      </c>
      <c r="L34">
        <f>IF(Table6[[#This Row],[y_g1]]&lt;Table6[[#This Row],[y_g2]],1,0)</f>
        <v>0</v>
      </c>
      <c r="M34" s="13">
        <v>6</v>
      </c>
      <c r="N34" s="13">
        <v>1</v>
      </c>
    </row>
    <row r="35" spans="1:14" x14ac:dyDescent="0.3">
      <c r="A35">
        <v>34</v>
      </c>
      <c r="B35" t="s">
        <v>1</v>
      </c>
      <c r="C35" t="s">
        <v>8</v>
      </c>
      <c r="D35">
        <v>18</v>
      </c>
      <c r="E35">
        <v>8</v>
      </c>
      <c r="F35">
        <v>1</v>
      </c>
      <c r="G35">
        <v>1</v>
      </c>
      <c r="H35">
        <v>4</v>
      </c>
      <c r="I35">
        <v>1</v>
      </c>
      <c r="J35">
        <f>IF(Table6[[#This Row],[y_g1]]&gt;Table6[[#This Row],[y_g2]],1,0)</f>
        <v>0</v>
      </c>
      <c r="K35">
        <f>IF(Table6[[#This Row],[y_g1]]=Table6[[#This Row],[y_g2]],1,0)</f>
        <v>1</v>
      </c>
      <c r="L35">
        <f>IF(Table6[[#This Row],[y_g1]]&lt;Table6[[#This Row],[y_g2]],1,0)</f>
        <v>0</v>
      </c>
      <c r="M35" s="13">
        <v>26</v>
      </c>
      <c r="N35" s="13">
        <v>11</v>
      </c>
    </row>
    <row r="36" spans="1:14" x14ac:dyDescent="0.3">
      <c r="A36" s="3">
        <v>35</v>
      </c>
      <c r="B36" t="s">
        <v>6</v>
      </c>
      <c r="C36" t="s">
        <v>36</v>
      </c>
      <c r="D36">
        <v>13</v>
      </c>
      <c r="E36">
        <v>9</v>
      </c>
      <c r="F36">
        <v>1</v>
      </c>
      <c r="G36">
        <v>1</v>
      </c>
      <c r="H36">
        <v>4</v>
      </c>
      <c r="I36">
        <v>1</v>
      </c>
      <c r="J36">
        <f>IF(Table6[[#This Row],[y_g1]]&gt;Table6[[#This Row],[y_g2]],1,0)</f>
        <v>0</v>
      </c>
      <c r="K36">
        <f>IF(Table6[[#This Row],[y_g1]]=Table6[[#This Row],[y_g2]],1,0)</f>
        <v>1</v>
      </c>
      <c r="L36">
        <f>IF(Table6[[#This Row],[y_g1]]&lt;Table6[[#This Row],[y_g2]],1,0)</f>
        <v>0</v>
      </c>
      <c r="M36" s="13">
        <v>17</v>
      </c>
      <c r="N36" s="13">
        <v>13</v>
      </c>
    </row>
    <row r="37" spans="1:14" x14ac:dyDescent="0.3">
      <c r="A37">
        <v>36</v>
      </c>
      <c r="B37" t="s">
        <v>25</v>
      </c>
      <c r="C37" t="s">
        <v>5</v>
      </c>
      <c r="D37">
        <v>7</v>
      </c>
      <c r="E37">
        <v>12</v>
      </c>
      <c r="F37">
        <v>2</v>
      </c>
      <c r="G37">
        <v>1</v>
      </c>
      <c r="H37">
        <v>4</v>
      </c>
      <c r="I37">
        <v>1</v>
      </c>
      <c r="J37">
        <f>IF(Table6[[#This Row],[y_g1]]&gt;Table6[[#This Row],[y_g2]],1,0)</f>
        <v>1</v>
      </c>
      <c r="K37">
        <f>IF(Table6[[#This Row],[y_g1]]=Table6[[#This Row],[y_g2]],1,0)</f>
        <v>0</v>
      </c>
      <c r="L37">
        <f>IF(Table6[[#This Row],[y_g1]]&lt;Table6[[#This Row],[y_g2]],1,0)</f>
        <v>0</v>
      </c>
      <c r="M37" s="13">
        <v>9</v>
      </c>
      <c r="N37" s="13">
        <v>16</v>
      </c>
    </row>
    <row r="38" spans="1:14" x14ac:dyDescent="0.3">
      <c r="A38" s="3">
        <v>37</v>
      </c>
      <c r="B38" t="s">
        <v>1</v>
      </c>
      <c r="C38" t="s">
        <v>6</v>
      </c>
      <c r="D38">
        <v>18</v>
      </c>
      <c r="E38">
        <v>13</v>
      </c>
      <c r="F38">
        <v>1</v>
      </c>
      <c r="G38">
        <v>1</v>
      </c>
      <c r="H38">
        <v>5</v>
      </c>
      <c r="I38">
        <v>1</v>
      </c>
      <c r="J38">
        <f>IF(Table6[[#This Row],[y_g1]]&gt;Table6[[#This Row],[y_g2]],1,0)</f>
        <v>0</v>
      </c>
      <c r="K38">
        <f>IF(Table6[[#This Row],[y_g1]]=Table6[[#This Row],[y_g2]],1,0)</f>
        <v>1</v>
      </c>
      <c r="L38">
        <f>IF(Table6[[#This Row],[y_g1]]&lt;Table6[[#This Row],[y_g2]],1,0)</f>
        <v>0</v>
      </c>
      <c r="M38" s="13">
        <v>26</v>
      </c>
      <c r="N38" s="13">
        <v>17</v>
      </c>
    </row>
    <row r="39" spans="1:14" x14ac:dyDescent="0.3">
      <c r="A39">
        <v>38</v>
      </c>
      <c r="B39" t="s">
        <v>30</v>
      </c>
      <c r="C39" t="s">
        <v>11</v>
      </c>
      <c r="D39">
        <v>14</v>
      </c>
      <c r="E39">
        <v>17</v>
      </c>
      <c r="F39">
        <v>2</v>
      </c>
      <c r="G39">
        <v>0</v>
      </c>
      <c r="H39">
        <v>5</v>
      </c>
      <c r="I39">
        <v>1</v>
      </c>
      <c r="J39">
        <f>IF(Table6[[#This Row],[y_g1]]&gt;Table6[[#This Row],[y_g2]],1,0)</f>
        <v>1</v>
      </c>
      <c r="K39">
        <f>IF(Table6[[#This Row],[y_g1]]=Table6[[#This Row],[y_g2]],1,0)</f>
        <v>0</v>
      </c>
      <c r="L39">
        <f>IF(Table6[[#This Row],[y_g1]]&lt;Table6[[#This Row],[y_g2]],1,0)</f>
        <v>0</v>
      </c>
      <c r="M39" s="13">
        <v>18</v>
      </c>
      <c r="N39" s="13">
        <v>25</v>
      </c>
    </row>
    <row r="40" spans="1:14" x14ac:dyDescent="0.3">
      <c r="A40" s="3">
        <v>39</v>
      </c>
      <c r="B40" t="s">
        <v>5</v>
      </c>
      <c r="C40" t="s">
        <v>13</v>
      </c>
      <c r="D40">
        <v>12</v>
      </c>
      <c r="E40">
        <v>6</v>
      </c>
      <c r="F40">
        <v>1</v>
      </c>
      <c r="G40">
        <v>1</v>
      </c>
      <c r="H40">
        <v>5</v>
      </c>
      <c r="I40">
        <v>1</v>
      </c>
      <c r="J40">
        <f>IF(Table6[[#This Row],[y_g1]]&gt;Table6[[#This Row],[y_g2]],1,0)</f>
        <v>0</v>
      </c>
      <c r="K40">
        <f>IF(Table6[[#This Row],[y_g1]]=Table6[[#This Row],[y_g2]],1,0)</f>
        <v>1</v>
      </c>
      <c r="L40">
        <f>IF(Table6[[#This Row],[y_g1]]&lt;Table6[[#This Row],[y_g2]],1,0)</f>
        <v>0</v>
      </c>
      <c r="M40" s="13">
        <v>16</v>
      </c>
      <c r="N40" s="13">
        <v>7</v>
      </c>
    </row>
    <row r="41" spans="1:14" x14ac:dyDescent="0.3">
      <c r="A41">
        <v>40</v>
      </c>
      <c r="B41" t="s">
        <v>4</v>
      </c>
      <c r="C41" t="s">
        <v>24</v>
      </c>
      <c r="D41">
        <v>15</v>
      </c>
      <c r="E41">
        <v>2</v>
      </c>
      <c r="F41">
        <v>1</v>
      </c>
      <c r="G41">
        <v>2</v>
      </c>
      <c r="H41">
        <v>5</v>
      </c>
      <c r="I41">
        <v>1</v>
      </c>
      <c r="J41">
        <f>IF(Table6[[#This Row],[y_g1]]&gt;Table6[[#This Row],[y_g2]],1,0)</f>
        <v>0</v>
      </c>
      <c r="K41">
        <f>IF(Table6[[#This Row],[y_g1]]=Table6[[#This Row],[y_g2]],1,0)</f>
        <v>0</v>
      </c>
      <c r="L41">
        <f>IF(Table6[[#This Row],[y_g1]]&lt;Table6[[#This Row],[y_g2]],1,0)</f>
        <v>1</v>
      </c>
      <c r="M41" s="13">
        <v>20</v>
      </c>
      <c r="N41" s="13">
        <v>2</v>
      </c>
    </row>
    <row r="42" spans="1:14" x14ac:dyDescent="0.3">
      <c r="A42" s="3">
        <v>41</v>
      </c>
      <c r="B42" t="s">
        <v>31</v>
      </c>
      <c r="C42" t="s">
        <v>10</v>
      </c>
      <c r="D42">
        <v>3</v>
      </c>
      <c r="E42">
        <v>10</v>
      </c>
      <c r="F42">
        <v>1</v>
      </c>
      <c r="G42">
        <v>0</v>
      </c>
      <c r="H42">
        <v>5</v>
      </c>
      <c r="I42">
        <v>1</v>
      </c>
      <c r="J42">
        <f>IF(Table6[[#This Row],[y_g1]]&gt;Table6[[#This Row],[y_g2]],1,0)</f>
        <v>1</v>
      </c>
      <c r="K42">
        <f>IF(Table6[[#This Row],[y_g1]]=Table6[[#This Row],[y_g2]],1,0)</f>
        <v>0</v>
      </c>
      <c r="L42">
        <f>IF(Table6[[#This Row],[y_g1]]&lt;Table6[[#This Row],[y_g2]],1,0)</f>
        <v>0</v>
      </c>
      <c r="M42" s="13">
        <v>4</v>
      </c>
      <c r="N42" s="13">
        <v>14</v>
      </c>
    </row>
    <row r="43" spans="1:14" x14ac:dyDescent="0.3">
      <c r="A43">
        <v>42</v>
      </c>
      <c r="B43" t="s">
        <v>2</v>
      </c>
      <c r="C43" t="s">
        <v>33</v>
      </c>
      <c r="D43">
        <v>4</v>
      </c>
      <c r="E43">
        <v>11</v>
      </c>
      <c r="F43">
        <v>3</v>
      </c>
      <c r="G43">
        <v>1</v>
      </c>
      <c r="H43">
        <v>5</v>
      </c>
      <c r="I43">
        <v>1</v>
      </c>
      <c r="J43">
        <f>IF(Table6[[#This Row],[y_g1]]&gt;Table6[[#This Row],[y_g2]],1,0)</f>
        <v>1</v>
      </c>
      <c r="K43">
        <f>IF(Table6[[#This Row],[y_g1]]=Table6[[#This Row],[y_g2]],1,0)</f>
        <v>0</v>
      </c>
      <c r="L43">
        <f>IF(Table6[[#This Row],[y_g1]]&lt;Table6[[#This Row],[y_g2]],1,0)</f>
        <v>0</v>
      </c>
      <c r="M43" s="13">
        <v>5</v>
      </c>
      <c r="N43" s="13">
        <v>15</v>
      </c>
    </row>
    <row r="44" spans="1:14" x14ac:dyDescent="0.3">
      <c r="A44" s="3">
        <v>43</v>
      </c>
      <c r="B44" t="s">
        <v>36</v>
      </c>
      <c r="C44" t="s">
        <v>7</v>
      </c>
      <c r="D44">
        <v>9</v>
      </c>
      <c r="E44">
        <v>16</v>
      </c>
      <c r="F44">
        <v>0</v>
      </c>
      <c r="G44">
        <v>4</v>
      </c>
      <c r="H44">
        <v>5</v>
      </c>
      <c r="I44">
        <v>1</v>
      </c>
      <c r="J44">
        <f>IF(Table6[[#This Row],[y_g1]]&gt;Table6[[#This Row],[y_g2]],1,0)</f>
        <v>0</v>
      </c>
      <c r="K44">
        <f>IF(Table6[[#This Row],[y_g1]]=Table6[[#This Row],[y_g2]],1,0)</f>
        <v>0</v>
      </c>
      <c r="L44">
        <f>IF(Table6[[#This Row],[y_g1]]&lt;Table6[[#This Row],[y_g2]],1,0)</f>
        <v>1</v>
      </c>
      <c r="M44" s="13">
        <v>13</v>
      </c>
      <c r="N44" s="13">
        <v>22</v>
      </c>
    </row>
    <row r="45" spans="1:14" x14ac:dyDescent="0.3">
      <c r="A45">
        <v>44</v>
      </c>
      <c r="B45" t="s">
        <v>8</v>
      </c>
      <c r="C45" t="s">
        <v>28</v>
      </c>
      <c r="D45">
        <v>8</v>
      </c>
      <c r="E45">
        <v>5</v>
      </c>
      <c r="F45">
        <v>0</v>
      </c>
      <c r="G45">
        <v>0</v>
      </c>
      <c r="H45">
        <v>5</v>
      </c>
      <c r="I45">
        <v>1</v>
      </c>
      <c r="J45">
        <f>IF(Table6[[#This Row],[y_g1]]&gt;Table6[[#This Row],[y_g2]],1,0)</f>
        <v>0</v>
      </c>
      <c r="K45">
        <f>IF(Table6[[#This Row],[y_g1]]=Table6[[#This Row],[y_g2]],1,0)</f>
        <v>1</v>
      </c>
      <c r="L45">
        <f>IF(Table6[[#This Row],[y_g1]]&lt;Table6[[#This Row],[y_g2]],1,0)</f>
        <v>0</v>
      </c>
      <c r="M45" s="13">
        <v>11</v>
      </c>
      <c r="N45" s="13">
        <v>6</v>
      </c>
    </row>
    <row r="46" spans="1:14" x14ac:dyDescent="0.3">
      <c r="A46" s="3">
        <v>45</v>
      </c>
      <c r="B46" t="s">
        <v>3</v>
      </c>
      <c r="C46" t="s">
        <v>25</v>
      </c>
      <c r="D46">
        <v>1</v>
      </c>
      <c r="E46">
        <v>7</v>
      </c>
      <c r="F46">
        <v>2</v>
      </c>
      <c r="G46">
        <v>2</v>
      </c>
      <c r="H46">
        <v>5</v>
      </c>
      <c r="I46">
        <v>1</v>
      </c>
      <c r="J46">
        <f>IF(Table6[[#This Row],[y_g1]]&gt;Table6[[#This Row],[y_g2]],1,0)</f>
        <v>0</v>
      </c>
      <c r="K46">
        <f>IF(Table6[[#This Row],[y_g1]]=Table6[[#This Row],[y_g2]],1,0)</f>
        <v>1</v>
      </c>
      <c r="L46">
        <f>IF(Table6[[#This Row],[y_g1]]&lt;Table6[[#This Row],[y_g2]],1,0)</f>
        <v>0</v>
      </c>
      <c r="M46" s="13">
        <v>1</v>
      </c>
      <c r="N46" s="13">
        <v>9</v>
      </c>
    </row>
    <row r="47" spans="1:14" x14ac:dyDescent="0.3">
      <c r="A47">
        <v>46</v>
      </c>
      <c r="B47" t="s">
        <v>7</v>
      </c>
      <c r="C47" t="s">
        <v>8</v>
      </c>
      <c r="D47">
        <v>16</v>
      </c>
      <c r="E47">
        <v>8</v>
      </c>
      <c r="F47">
        <v>1</v>
      </c>
      <c r="G47">
        <v>1</v>
      </c>
      <c r="H47">
        <v>6</v>
      </c>
      <c r="I47">
        <v>1</v>
      </c>
      <c r="J47">
        <f>IF(Table6[[#This Row],[y_g1]]&gt;Table6[[#This Row],[y_g2]],1,0)</f>
        <v>0</v>
      </c>
      <c r="K47">
        <f>IF(Table6[[#This Row],[y_g1]]=Table6[[#This Row],[y_g2]],1,0)</f>
        <v>1</v>
      </c>
      <c r="L47">
        <f>IF(Table6[[#This Row],[y_g1]]&lt;Table6[[#This Row],[y_g2]],1,0)</f>
        <v>0</v>
      </c>
      <c r="M47" s="13">
        <v>22</v>
      </c>
      <c r="N47" s="13">
        <v>11</v>
      </c>
    </row>
    <row r="48" spans="1:14" x14ac:dyDescent="0.3">
      <c r="A48" s="3">
        <v>47</v>
      </c>
      <c r="B48" t="s">
        <v>25</v>
      </c>
      <c r="C48" t="s">
        <v>2</v>
      </c>
      <c r="D48">
        <v>7</v>
      </c>
      <c r="E48">
        <v>4</v>
      </c>
      <c r="F48">
        <v>2</v>
      </c>
      <c r="G48">
        <v>3</v>
      </c>
      <c r="H48">
        <v>6</v>
      </c>
      <c r="I48">
        <v>1</v>
      </c>
      <c r="J48">
        <f>IF(Table6[[#This Row],[y_g1]]&gt;Table6[[#This Row],[y_g2]],1,0)</f>
        <v>0</v>
      </c>
      <c r="K48">
        <f>IF(Table6[[#This Row],[y_g1]]=Table6[[#This Row],[y_g2]],1,0)</f>
        <v>0</v>
      </c>
      <c r="L48">
        <f>IF(Table6[[#This Row],[y_g1]]&lt;Table6[[#This Row],[y_g2]],1,0)</f>
        <v>1</v>
      </c>
      <c r="M48" s="13">
        <v>9</v>
      </c>
      <c r="N48" s="13">
        <v>5</v>
      </c>
    </row>
    <row r="49" spans="1:14" x14ac:dyDescent="0.3">
      <c r="A49">
        <v>48</v>
      </c>
      <c r="B49" t="s">
        <v>13</v>
      </c>
      <c r="C49" t="s">
        <v>4</v>
      </c>
      <c r="D49">
        <v>6</v>
      </c>
      <c r="E49">
        <v>15</v>
      </c>
      <c r="F49">
        <v>3</v>
      </c>
      <c r="G49">
        <v>0</v>
      </c>
      <c r="H49">
        <v>6</v>
      </c>
      <c r="I49">
        <v>1</v>
      </c>
      <c r="J49">
        <f>IF(Table6[[#This Row],[y_g1]]&gt;Table6[[#This Row],[y_g2]],1,0)</f>
        <v>1</v>
      </c>
      <c r="K49">
        <f>IF(Table6[[#This Row],[y_g1]]=Table6[[#This Row],[y_g2]],1,0)</f>
        <v>0</v>
      </c>
      <c r="L49">
        <f>IF(Table6[[#This Row],[y_g1]]&lt;Table6[[#This Row],[y_g2]],1,0)</f>
        <v>0</v>
      </c>
      <c r="M49" s="13">
        <v>7</v>
      </c>
      <c r="N49" s="13">
        <v>20</v>
      </c>
    </row>
    <row r="50" spans="1:14" x14ac:dyDescent="0.3">
      <c r="A50" s="3">
        <v>49</v>
      </c>
      <c r="B50" t="s">
        <v>33</v>
      </c>
      <c r="C50" t="s">
        <v>30</v>
      </c>
      <c r="D50">
        <v>11</v>
      </c>
      <c r="E50">
        <v>14</v>
      </c>
      <c r="F50">
        <v>0</v>
      </c>
      <c r="G50">
        <v>0</v>
      </c>
      <c r="H50">
        <v>6</v>
      </c>
      <c r="I50">
        <v>1</v>
      </c>
      <c r="J50">
        <f>IF(Table6[[#This Row],[y_g1]]&gt;Table6[[#This Row],[y_g2]],1,0)</f>
        <v>0</v>
      </c>
      <c r="K50">
        <f>IF(Table6[[#This Row],[y_g1]]=Table6[[#This Row],[y_g2]],1,0)</f>
        <v>1</v>
      </c>
      <c r="L50">
        <f>IF(Table6[[#This Row],[y_g1]]&lt;Table6[[#This Row],[y_g2]],1,0)</f>
        <v>0</v>
      </c>
      <c r="M50" s="13">
        <v>15</v>
      </c>
      <c r="N50" s="13">
        <v>18</v>
      </c>
    </row>
    <row r="51" spans="1:14" x14ac:dyDescent="0.3">
      <c r="A51">
        <v>50</v>
      </c>
      <c r="B51" t="s">
        <v>10</v>
      </c>
      <c r="C51" t="s">
        <v>1</v>
      </c>
      <c r="D51">
        <v>10</v>
      </c>
      <c r="E51">
        <v>18</v>
      </c>
      <c r="F51">
        <v>4</v>
      </c>
      <c r="G51">
        <v>0</v>
      </c>
      <c r="H51">
        <v>6</v>
      </c>
      <c r="I51">
        <v>1</v>
      </c>
      <c r="J51">
        <f>IF(Table6[[#This Row],[y_g1]]&gt;Table6[[#This Row],[y_g2]],1,0)</f>
        <v>1</v>
      </c>
      <c r="K51">
        <f>IF(Table6[[#This Row],[y_g1]]=Table6[[#This Row],[y_g2]],1,0)</f>
        <v>0</v>
      </c>
      <c r="L51">
        <f>IF(Table6[[#This Row],[y_g1]]&lt;Table6[[#This Row],[y_g2]],1,0)</f>
        <v>0</v>
      </c>
      <c r="M51" s="13">
        <v>14</v>
      </c>
      <c r="N51" s="13">
        <v>26</v>
      </c>
    </row>
    <row r="52" spans="1:14" x14ac:dyDescent="0.3">
      <c r="A52" s="3">
        <v>51</v>
      </c>
      <c r="B52" t="s">
        <v>28</v>
      </c>
      <c r="C52" t="s">
        <v>36</v>
      </c>
      <c r="D52">
        <v>5</v>
      </c>
      <c r="E52">
        <v>9</v>
      </c>
      <c r="F52">
        <v>3</v>
      </c>
      <c r="G52">
        <v>2</v>
      </c>
      <c r="H52">
        <v>6</v>
      </c>
      <c r="I52">
        <v>1</v>
      </c>
      <c r="J52">
        <f>IF(Table6[[#This Row],[y_g1]]&gt;Table6[[#This Row],[y_g2]],1,0)</f>
        <v>1</v>
      </c>
      <c r="K52">
        <f>IF(Table6[[#This Row],[y_g1]]=Table6[[#This Row],[y_g2]],1,0)</f>
        <v>0</v>
      </c>
      <c r="L52">
        <f>IF(Table6[[#This Row],[y_g1]]&lt;Table6[[#This Row],[y_g2]],1,0)</f>
        <v>0</v>
      </c>
      <c r="M52" s="13">
        <v>6</v>
      </c>
      <c r="N52" s="13">
        <v>13</v>
      </c>
    </row>
    <row r="53" spans="1:14" x14ac:dyDescent="0.3">
      <c r="A53">
        <v>52</v>
      </c>
      <c r="B53" t="s">
        <v>24</v>
      </c>
      <c r="C53" t="s">
        <v>3</v>
      </c>
      <c r="D53">
        <v>2</v>
      </c>
      <c r="E53">
        <v>1</v>
      </c>
      <c r="F53">
        <v>0</v>
      </c>
      <c r="G53">
        <v>1</v>
      </c>
      <c r="H53">
        <v>6</v>
      </c>
      <c r="I53">
        <v>1</v>
      </c>
      <c r="J53">
        <f>IF(Table6[[#This Row],[y_g1]]&gt;Table6[[#This Row],[y_g2]],1,0)</f>
        <v>0</v>
      </c>
      <c r="K53">
        <f>IF(Table6[[#This Row],[y_g1]]=Table6[[#This Row],[y_g2]],1,0)</f>
        <v>0</v>
      </c>
      <c r="L53">
        <f>IF(Table6[[#This Row],[y_g1]]&lt;Table6[[#This Row],[y_g2]],1,0)</f>
        <v>1</v>
      </c>
      <c r="M53" s="13">
        <v>2</v>
      </c>
      <c r="N53" s="13">
        <v>1</v>
      </c>
    </row>
    <row r="54" spans="1:14" x14ac:dyDescent="0.3">
      <c r="A54" s="3">
        <v>53</v>
      </c>
      <c r="B54" t="s">
        <v>11</v>
      </c>
      <c r="C54" t="s">
        <v>5</v>
      </c>
      <c r="D54">
        <v>17</v>
      </c>
      <c r="E54">
        <v>12</v>
      </c>
      <c r="F54">
        <v>2</v>
      </c>
      <c r="G54">
        <v>0</v>
      </c>
      <c r="H54">
        <v>6</v>
      </c>
      <c r="I54">
        <v>1</v>
      </c>
      <c r="J54">
        <f>IF(Table6[[#This Row],[y_g1]]&gt;Table6[[#This Row],[y_g2]],1,0)</f>
        <v>1</v>
      </c>
      <c r="K54">
        <f>IF(Table6[[#This Row],[y_g1]]=Table6[[#This Row],[y_g2]],1,0)</f>
        <v>0</v>
      </c>
      <c r="L54">
        <f>IF(Table6[[#This Row],[y_g1]]&lt;Table6[[#This Row],[y_g2]],1,0)</f>
        <v>0</v>
      </c>
      <c r="M54" s="13">
        <v>25</v>
      </c>
      <c r="N54" s="13">
        <v>16</v>
      </c>
    </row>
    <row r="55" spans="1:14" x14ac:dyDescent="0.3">
      <c r="A55">
        <v>54</v>
      </c>
      <c r="B55" t="s">
        <v>6</v>
      </c>
      <c r="C55" t="s">
        <v>31</v>
      </c>
      <c r="D55">
        <v>13</v>
      </c>
      <c r="E55">
        <v>3</v>
      </c>
      <c r="F55">
        <v>2</v>
      </c>
      <c r="G55">
        <v>0</v>
      </c>
      <c r="H55">
        <v>6</v>
      </c>
      <c r="I55">
        <v>1</v>
      </c>
      <c r="J55">
        <f>IF(Table6[[#This Row],[y_g1]]&gt;Table6[[#This Row],[y_g2]],1,0)</f>
        <v>1</v>
      </c>
      <c r="K55">
        <f>IF(Table6[[#This Row],[y_g1]]=Table6[[#This Row],[y_g2]],1,0)</f>
        <v>0</v>
      </c>
      <c r="L55">
        <f>IF(Table6[[#This Row],[y_g1]]&lt;Table6[[#This Row],[y_g2]],1,0)</f>
        <v>0</v>
      </c>
      <c r="M55" s="13">
        <v>17</v>
      </c>
      <c r="N55" s="13">
        <v>4</v>
      </c>
    </row>
    <row r="56" spans="1:14" x14ac:dyDescent="0.3">
      <c r="A56" s="3">
        <v>55</v>
      </c>
      <c r="B56" t="s">
        <v>1</v>
      </c>
      <c r="C56" t="s">
        <v>28</v>
      </c>
      <c r="D56">
        <v>18</v>
      </c>
      <c r="E56">
        <v>5</v>
      </c>
      <c r="F56">
        <v>3</v>
      </c>
      <c r="G56">
        <v>0</v>
      </c>
      <c r="H56">
        <v>7</v>
      </c>
      <c r="I56">
        <v>1</v>
      </c>
      <c r="J56">
        <f>IF(Table6[[#This Row],[y_g1]]&gt;Table6[[#This Row],[y_g2]],1,0)</f>
        <v>1</v>
      </c>
      <c r="K56">
        <f>IF(Table6[[#This Row],[y_g1]]=Table6[[#This Row],[y_g2]],1,0)</f>
        <v>0</v>
      </c>
      <c r="L56">
        <f>IF(Table6[[#This Row],[y_g1]]&lt;Table6[[#This Row],[y_g2]],1,0)</f>
        <v>0</v>
      </c>
      <c r="M56" s="13">
        <v>26</v>
      </c>
      <c r="N56" s="13">
        <v>6</v>
      </c>
    </row>
    <row r="57" spans="1:14" x14ac:dyDescent="0.3">
      <c r="A57">
        <v>56</v>
      </c>
      <c r="B57" t="s">
        <v>30</v>
      </c>
      <c r="C57" t="s">
        <v>7</v>
      </c>
      <c r="D57">
        <v>14</v>
      </c>
      <c r="E57">
        <v>16</v>
      </c>
      <c r="F57">
        <v>0</v>
      </c>
      <c r="G57">
        <v>4</v>
      </c>
      <c r="H57">
        <v>7</v>
      </c>
      <c r="I57">
        <v>1</v>
      </c>
      <c r="J57">
        <f>IF(Table6[[#This Row],[y_g1]]&gt;Table6[[#This Row],[y_g2]],1,0)</f>
        <v>0</v>
      </c>
      <c r="K57">
        <f>IF(Table6[[#This Row],[y_g1]]=Table6[[#This Row],[y_g2]],1,0)</f>
        <v>0</v>
      </c>
      <c r="L57">
        <f>IF(Table6[[#This Row],[y_g1]]&lt;Table6[[#This Row],[y_g2]],1,0)</f>
        <v>1</v>
      </c>
      <c r="M57" s="13">
        <v>18</v>
      </c>
      <c r="N57" s="13">
        <v>22</v>
      </c>
    </row>
    <row r="58" spans="1:14" x14ac:dyDescent="0.3">
      <c r="A58" s="3">
        <v>57</v>
      </c>
      <c r="B58" t="s">
        <v>6</v>
      </c>
      <c r="C58" t="s">
        <v>10</v>
      </c>
      <c r="D58">
        <v>13</v>
      </c>
      <c r="E58">
        <v>10</v>
      </c>
      <c r="F58">
        <v>3</v>
      </c>
      <c r="G58">
        <v>2</v>
      </c>
      <c r="H58">
        <v>7</v>
      </c>
      <c r="I58">
        <v>1</v>
      </c>
      <c r="J58">
        <f>IF(Table6[[#This Row],[y_g1]]&gt;Table6[[#This Row],[y_g2]],1,0)</f>
        <v>1</v>
      </c>
      <c r="K58">
        <f>IF(Table6[[#This Row],[y_g1]]=Table6[[#This Row],[y_g2]],1,0)</f>
        <v>0</v>
      </c>
      <c r="L58">
        <f>IF(Table6[[#This Row],[y_g1]]&lt;Table6[[#This Row],[y_g2]],1,0)</f>
        <v>0</v>
      </c>
      <c r="M58" s="13">
        <v>17</v>
      </c>
      <c r="N58" s="13">
        <v>14</v>
      </c>
    </row>
    <row r="59" spans="1:14" x14ac:dyDescent="0.3">
      <c r="A59">
        <v>58</v>
      </c>
      <c r="B59" t="s">
        <v>36</v>
      </c>
      <c r="C59" t="s">
        <v>25</v>
      </c>
      <c r="D59">
        <v>9</v>
      </c>
      <c r="E59">
        <v>7</v>
      </c>
      <c r="F59">
        <v>1</v>
      </c>
      <c r="G59">
        <v>1</v>
      </c>
      <c r="H59">
        <v>7</v>
      </c>
      <c r="I59">
        <v>1</v>
      </c>
      <c r="J59">
        <f>IF(Table6[[#This Row],[y_g1]]&gt;Table6[[#This Row],[y_g2]],1,0)</f>
        <v>0</v>
      </c>
      <c r="K59">
        <f>IF(Table6[[#This Row],[y_g1]]=Table6[[#This Row],[y_g2]],1,0)</f>
        <v>1</v>
      </c>
      <c r="L59">
        <f>IF(Table6[[#This Row],[y_g1]]&lt;Table6[[#This Row],[y_g2]],1,0)</f>
        <v>0</v>
      </c>
      <c r="M59" s="13">
        <v>13</v>
      </c>
      <c r="N59" s="13">
        <v>9</v>
      </c>
    </row>
    <row r="60" spans="1:14" x14ac:dyDescent="0.3">
      <c r="A60" s="3">
        <v>59</v>
      </c>
      <c r="B60" t="s">
        <v>3</v>
      </c>
      <c r="C60" t="s">
        <v>33</v>
      </c>
      <c r="D60">
        <v>1</v>
      </c>
      <c r="E60">
        <v>11</v>
      </c>
      <c r="F60">
        <v>0</v>
      </c>
      <c r="G60">
        <v>0</v>
      </c>
      <c r="H60">
        <v>7</v>
      </c>
      <c r="I60">
        <v>1</v>
      </c>
      <c r="J60">
        <f>IF(Table6[[#This Row],[y_g1]]&gt;Table6[[#This Row],[y_g2]],1,0)</f>
        <v>0</v>
      </c>
      <c r="K60">
        <f>IF(Table6[[#This Row],[y_g1]]=Table6[[#This Row],[y_g2]],1,0)</f>
        <v>1</v>
      </c>
      <c r="L60">
        <f>IF(Table6[[#This Row],[y_g1]]&lt;Table6[[#This Row],[y_g2]],1,0)</f>
        <v>0</v>
      </c>
      <c r="M60" s="13">
        <v>1</v>
      </c>
      <c r="N60" s="13">
        <v>15</v>
      </c>
    </row>
    <row r="61" spans="1:14" x14ac:dyDescent="0.3">
      <c r="A61">
        <v>60</v>
      </c>
      <c r="B61" t="s">
        <v>8</v>
      </c>
      <c r="C61" t="s">
        <v>13</v>
      </c>
      <c r="D61">
        <v>8</v>
      </c>
      <c r="E61">
        <v>6</v>
      </c>
      <c r="F61">
        <v>2</v>
      </c>
      <c r="G61">
        <v>1</v>
      </c>
      <c r="H61">
        <v>7</v>
      </c>
      <c r="I61">
        <v>1</v>
      </c>
      <c r="J61">
        <f>IF(Table6[[#This Row],[y_g1]]&gt;Table6[[#This Row],[y_g2]],1,0)</f>
        <v>1</v>
      </c>
      <c r="K61">
        <f>IF(Table6[[#This Row],[y_g1]]=Table6[[#This Row],[y_g2]],1,0)</f>
        <v>0</v>
      </c>
      <c r="L61">
        <f>IF(Table6[[#This Row],[y_g1]]&lt;Table6[[#This Row],[y_g2]],1,0)</f>
        <v>0</v>
      </c>
      <c r="M61" s="13">
        <v>11</v>
      </c>
      <c r="N61" s="13">
        <v>7</v>
      </c>
    </row>
    <row r="62" spans="1:14" x14ac:dyDescent="0.3">
      <c r="A62" s="3">
        <v>61</v>
      </c>
      <c r="B62" t="s">
        <v>2</v>
      </c>
      <c r="C62" t="s">
        <v>24</v>
      </c>
      <c r="D62">
        <v>4</v>
      </c>
      <c r="E62">
        <v>2</v>
      </c>
      <c r="F62">
        <v>4</v>
      </c>
      <c r="G62">
        <v>0</v>
      </c>
      <c r="H62">
        <v>7</v>
      </c>
      <c r="I62">
        <v>1</v>
      </c>
      <c r="J62">
        <f>IF(Table6[[#This Row],[y_g1]]&gt;Table6[[#This Row],[y_g2]],1,0)</f>
        <v>1</v>
      </c>
      <c r="K62">
        <f>IF(Table6[[#This Row],[y_g1]]=Table6[[#This Row],[y_g2]],1,0)</f>
        <v>0</v>
      </c>
      <c r="L62">
        <f>IF(Table6[[#This Row],[y_g1]]&lt;Table6[[#This Row],[y_g2]],1,0)</f>
        <v>0</v>
      </c>
      <c r="M62" s="13">
        <v>5</v>
      </c>
      <c r="N62" s="13">
        <v>2</v>
      </c>
    </row>
    <row r="63" spans="1:14" x14ac:dyDescent="0.3">
      <c r="A63">
        <v>62</v>
      </c>
      <c r="B63" t="s">
        <v>5</v>
      </c>
      <c r="C63" t="s">
        <v>4</v>
      </c>
      <c r="D63">
        <v>12</v>
      </c>
      <c r="E63">
        <v>15</v>
      </c>
      <c r="F63">
        <v>0</v>
      </c>
      <c r="G63">
        <v>0</v>
      </c>
      <c r="H63">
        <v>7</v>
      </c>
      <c r="I63">
        <v>1</v>
      </c>
      <c r="J63">
        <f>IF(Table6[[#This Row],[y_g1]]&gt;Table6[[#This Row],[y_g2]],1,0)</f>
        <v>0</v>
      </c>
      <c r="K63">
        <f>IF(Table6[[#This Row],[y_g1]]=Table6[[#This Row],[y_g2]],1,0)</f>
        <v>1</v>
      </c>
      <c r="L63">
        <f>IF(Table6[[#This Row],[y_g1]]&lt;Table6[[#This Row],[y_g2]],1,0)</f>
        <v>0</v>
      </c>
      <c r="M63" s="13">
        <v>16</v>
      </c>
      <c r="N63" s="13">
        <v>20</v>
      </c>
    </row>
    <row r="64" spans="1:14" x14ac:dyDescent="0.3">
      <c r="A64" s="3">
        <v>63</v>
      </c>
      <c r="B64" t="s">
        <v>31</v>
      </c>
      <c r="C64" t="s">
        <v>11</v>
      </c>
      <c r="D64">
        <v>3</v>
      </c>
      <c r="E64">
        <v>17</v>
      </c>
      <c r="F64">
        <v>1</v>
      </c>
      <c r="G64">
        <v>1</v>
      </c>
      <c r="H64">
        <v>7</v>
      </c>
      <c r="I64">
        <v>1</v>
      </c>
      <c r="J64">
        <f>IF(Table6[[#This Row],[y_g1]]&gt;Table6[[#This Row],[y_g2]],1,0)</f>
        <v>0</v>
      </c>
      <c r="K64">
        <f>IF(Table6[[#This Row],[y_g1]]=Table6[[#This Row],[y_g2]],1,0)</f>
        <v>1</v>
      </c>
      <c r="L64">
        <f>IF(Table6[[#This Row],[y_g1]]&lt;Table6[[#This Row],[y_g2]],1,0)</f>
        <v>0</v>
      </c>
      <c r="M64" s="13">
        <v>4</v>
      </c>
      <c r="N64" s="13">
        <v>25</v>
      </c>
    </row>
    <row r="65" spans="1:14" x14ac:dyDescent="0.3">
      <c r="A65">
        <v>64</v>
      </c>
      <c r="B65" t="s">
        <v>11</v>
      </c>
      <c r="C65" t="s">
        <v>1</v>
      </c>
      <c r="D65">
        <v>17</v>
      </c>
      <c r="E65">
        <v>18</v>
      </c>
      <c r="F65">
        <v>0</v>
      </c>
      <c r="G65">
        <v>1</v>
      </c>
      <c r="H65">
        <v>8</v>
      </c>
      <c r="I65">
        <v>1</v>
      </c>
      <c r="J65">
        <f>IF(Table6[[#This Row],[y_g1]]&gt;Table6[[#This Row],[y_g2]],1,0)</f>
        <v>0</v>
      </c>
      <c r="K65">
        <f>IF(Table6[[#This Row],[y_g1]]=Table6[[#This Row],[y_g2]],1,0)</f>
        <v>0</v>
      </c>
      <c r="L65">
        <f>IF(Table6[[#This Row],[y_g1]]&lt;Table6[[#This Row],[y_g2]],1,0)</f>
        <v>1</v>
      </c>
      <c r="M65" s="13">
        <v>25</v>
      </c>
      <c r="N65" s="13">
        <v>26</v>
      </c>
    </row>
    <row r="66" spans="1:14" x14ac:dyDescent="0.3">
      <c r="A66" s="3">
        <v>65</v>
      </c>
      <c r="B66" t="s">
        <v>33</v>
      </c>
      <c r="C66" t="s">
        <v>36</v>
      </c>
      <c r="D66">
        <v>11</v>
      </c>
      <c r="E66">
        <v>9</v>
      </c>
      <c r="F66">
        <v>2</v>
      </c>
      <c r="G66">
        <v>0</v>
      </c>
      <c r="H66">
        <v>8</v>
      </c>
      <c r="I66">
        <v>1</v>
      </c>
      <c r="J66">
        <f>IF(Table6[[#This Row],[y_g1]]&gt;Table6[[#This Row],[y_g2]],1,0)</f>
        <v>1</v>
      </c>
      <c r="K66">
        <f>IF(Table6[[#This Row],[y_g1]]=Table6[[#This Row],[y_g2]],1,0)</f>
        <v>0</v>
      </c>
      <c r="L66">
        <f>IF(Table6[[#This Row],[y_g1]]&lt;Table6[[#This Row],[y_g2]],1,0)</f>
        <v>0</v>
      </c>
      <c r="M66" s="13">
        <v>15</v>
      </c>
      <c r="N66" s="13">
        <v>13</v>
      </c>
    </row>
    <row r="67" spans="1:14" x14ac:dyDescent="0.3">
      <c r="A67">
        <v>66</v>
      </c>
      <c r="B67" t="s">
        <v>28</v>
      </c>
      <c r="C67" t="s">
        <v>6</v>
      </c>
      <c r="D67">
        <v>5</v>
      </c>
      <c r="E67">
        <v>13</v>
      </c>
      <c r="F67">
        <v>1</v>
      </c>
      <c r="G67">
        <v>2</v>
      </c>
      <c r="H67">
        <v>8</v>
      </c>
      <c r="I67">
        <v>1</v>
      </c>
      <c r="J67">
        <f>IF(Table6[[#This Row],[y_g1]]&gt;Table6[[#This Row],[y_g2]],1,0)</f>
        <v>0</v>
      </c>
      <c r="K67">
        <f>IF(Table6[[#This Row],[y_g1]]=Table6[[#This Row],[y_g2]],1,0)</f>
        <v>0</v>
      </c>
      <c r="L67">
        <f>IF(Table6[[#This Row],[y_g1]]&lt;Table6[[#This Row],[y_g2]],1,0)</f>
        <v>1</v>
      </c>
      <c r="M67" s="13">
        <v>6</v>
      </c>
      <c r="N67" s="13">
        <v>17</v>
      </c>
    </row>
    <row r="68" spans="1:14" x14ac:dyDescent="0.3">
      <c r="A68" s="3">
        <v>67</v>
      </c>
      <c r="B68" t="s">
        <v>24</v>
      </c>
      <c r="C68" t="s">
        <v>8</v>
      </c>
      <c r="D68">
        <v>2</v>
      </c>
      <c r="E68">
        <v>8</v>
      </c>
      <c r="F68">
        <v>0</v>
      </c>
      <c r="G68">
        <v>5</v>
      </c>
      <c r="H68">
        <v>8</v>
      </c>
      <c r="I68">
        <v>1</v>
      </c>
      <c r="J68">
        <f>IF(Table6[[#This Row],[y_g1]]&gt;Table6[[#This Row],[y_g2]],1,0)</f>
        <v>0</v>
      </c>
      <c r="K68">
        <f>IF(Table6[[#This Row],[y_g1]]=Table6[[#This Row],[y_g2]],1,0)</f>
        <v>0</v>
      </c>
      <c r="L68">
        <f>IF(Table6[[#This Row],[y_g1]]&lt;Table6[[#This Row],[y_g2]],1,0)</f>
        <v>1</v>
      </c>
      <c r="M68" s="13">
        <v>2</v>
      </c>
      <c r="N68" s="13">
        <v>11</v>
      </c>
    </row>
    <row r="69" spans="1:14" x14ac:dyDescent="0.3">
      <c r="A69">
        <v>68</v>
      </c>
      <c r="B69" t="s">
        <v>5</v>
      </c>
      <c r="C69" t="s">
        <v>3</v>
      </c>
      <c r="D69">
        <v>12</v>
      </c>
      <c r="E69">
        <v>1</v>
      </c>
      <c r="F69">
        <v>1</v>
      </c>
      <c r="G69">
        <v>0</v>
      </c>
      <c r="H69">
        <v>8</v>
      </c>
      <c r="I69">
        <v>1</v>
      </c>
      <c r="J69">
        <f>IF(Table6[[#This Row],[y_g1]]&gt;Table6[[#This Row],[y_g2]],1,0)</f>
        <v>1</v>
      </c>
      <c r="K69">
        <f>IF(Table6[[#This Row],[y_g1]]=Table6[[#This Row],[y_g2]],1,0)</f>
        <v>0</v>
      </c>
      <c r="L69">
        <f>IF(Table6[[#This Row],[y_g1]]&lt;Table6[[#This Row],[y_g2]],1,0)</f>
        <v>0</v>
      </c>
      <c r="M69" s="13">
        <v>16</v>
      </c>
      <c r="N69" s="13">
        <v>1</v>
      </c>
    </row>
    <row r="70" spans="1:14" x14ac:dyDescent="0.3">
      <c r="A70" s="3">
        <v>69</v>
      </c>
      <c r="B70" t="s">
        <v>25</v>
      </c>
      <c r="C70" t="s">
        <v>31</v>
      </c>
      <c r="D70">
        <v>7</v>
      </c>
      <c r="E70">
        <v>3</v>
      </c>
      <c r="F70">
        <v>1</v>
      </c>
      <c r="G70">
        <v>2</v>
      </c>
      <c r="H70">
        <v>8</v>
      </c>
      <c r="I70">
        <v>1</v>
      </c>
      <c r="J70">
        <f>IF(Table6[[#This Row],[y_g1]]&gt;Table6[[#This Row],[y_g2]],1,0)</f>
        <v>0</v>
      </c>
      <c r="K70">
        <f>IF(Table6[[#This Row],[y_g1]]=Table6[[#This Row],[y_g2]],1,0)</f>
        <v>0</v>
      </c>
      <c r="L70">
        <f>IF(Table6[[#This Row],[y_g1]]&lt;Table6[[#This Row],[y_g2]],1,0)</f>
        <v>1</v>
      </c>
      <c r="M70" s="13">
        <v>9</v>
      </c>
      <c r="N70" s="13">
        <v>4</v>
      </c>
    </row>
    <row r="71" spans="1:14" x14ac:dyDescent="0.3">
      <c r="A71">
        <v>70</v>
      </c>
      <c r="B71" t="s">
        <v>7</v>
      </c>
      <c r="C71" t="s">
        <v>10</v>
      </c>
      <c r="D71">
        <v>16</v>
      </c>
      <c r="E71">
        <v>10</v>
      </c>
      <c r="F71">
        <v>4</v>
      </c>
      <c r="G71">
        <v>2</v>
      </c>
      <c r="H71">
        <v>8</v>
      </c>
      <c r="I71">
        <v>1</v>
      </c>
      <c r="J71">
        <f>IF(Table6[[#This Row],[y_g1]]&gt;Table6[[#This Row],[y_g2]],1,0)</f>
        <v>1</v>
      </c>
      <c r="K71">
        <f>IF(Table6[[#This Row],[y_g1]]=Table6[[#This Row],[y_g2]],1,0)</f>
        <v>0</v>
      </c>
      <c r="L71">
        <f>IF(Table6[[#This Row],[y_g1]]&lt;Table6[[#This Row],[y_g2]],1,0)</f>
        <v>0</v>
      </c>
      <c r="M71" s="13">
        <v>22</v>
      </c>
      <c r="N71" s="13">
        <v>14</v>
      </c>
    </row>
    <row r="72" spans="1:14" x14ac:dyDescent="0.3">
      <c r="A72" s="3">
        <v>71</v>
      </c>
      <c r="B72" t="s">
        <v>13</v>
      </c>
      <c r="C72" t="s">
        <v>2</v>
      </c>
      <c r="D72">
        <v>6</v>
      </c>
      <c r="E72">
        <v>4</v>
      </c>
      <c r="F72">
        <v>2</v>
      </c>
      <c r="G72">
        <v>1</v>
      </c>
      <c r="H72">
        <v>8</v>
      </c>
      <c r="I72">
        <v>1</v>
      </c>
      <c r="J72">
        <f>IF(Table6[[#This Row],[y_g1]]&gt;Table6[[#This Row],[y_g2]],1,0)</f>
        <v>1</v>
      </c>
      <c r="K72">
        <f>IF(Table6[[#This Row],[y_g1]]=Table6[[#This Row],[y_g2]],1,0)</f>
        <v>0</v>
      </c>
      <c r="L72">
        <f>IF(Table6[[#This Row],[y_g1]]&lt;Table6[[#This Row],[y_g2]],1,0)</f>
        <v>0</v>
      </c>
      <c r="M72" s="13">
        <v>7</v>
      </c>
      <c r="N72" s="13">
        <v>5</v>
      </c>
    </row>
    <row r="73" spans="1:14" x14ac:dyDescent="0.3">
      <c r="A73">
        <v>72</v>
      </c>
      <c r="B73" t="s">
        <v>4</v>
      </c>
      <c r="C73" t="s">
        <v>30</v>
      </c>
      <c r="D73">
        <v>15</v>
      </c>
      <c r="E73">
        <v>14</v>
      </c>
      <c r="F73">
        <v>3</v>
      </c>
      <c r="G73">
        <v>2</v>
      </c>
      <c r="H73">
        <v>8</v>
      </c>
      <c r="I73">
        <v>1</v>
      </c>
      <c r="J73">
        <f>IF(Table6[[#This Row],[y_g1]]&gt;Table6[[#This Row],[y_g2]],1,0)</f>
        <v>1</v>
      </c>
      <c r="K73">
        <f>IF(Table6[[#This Row],[y_g1]]=Table6[[#This Row],[y_g2]],1,0)</f>
        <v>0</v>
      </c>
      <c r="L73">
        <f>IF(Table6[[#This Row],[y_g1]]&lt;Table6[[#This Row],[y_g2]],1,0)</f>
        <v>0</v>
      </c>
      <c r="M73" s="13">
        <v>20</v>
      </c>
      <c r="N73" s="13">
        <v>18</v>
      </c>
    </row>
    <row r="74" spans="1:14" x14ac:dyDescent="0.3">
      <c r="A74" s="3">
        <v>73</v>
      </c>
      <c r="B74" t="s">
        <v>2</v>
      </c>
      <c r="C74" t="s">
        <v>4</v>
      </c>
      <c r="D74">
        <v>4</v>
      </c>
      <c r="E74">
        <v>15</v>
      </c>
      <c r="F74">
        <v>1</v>
      </c>
      <c r="G74">
        <v>0</v>
      </c>
      <c r="H74">
        <v>9</v>
      </c>
      <c r="I74">
        <v>1</v>
      </c>
      <c r="J74">
        <f>IF(Table6[[#This Row],[y_g1]]&gt;Table6[[#This Row],[y_g2]],1,0)</f>
        <v>1</v>
      </c>
      <c r="K74">
        <f>IF(Table6[[#This Row],[y_g1]]=Table6[[#This Row],[y_g2]],1,0)</f>
        <v>0</v>
      </c>
      <c r="L74">
        <f>IF(Table6[[#This Row],[y_g1]]&lt;Table6[[#This Row],[y_g2]],1,0)</f>
        <v>0</v>
      </c>
      <c r="M74" s="13">
        <v>5</v>
      </c>
      <c r="N74" s="13">
        <v>20</v>
      </c>
    </row>
    <row r="75" spans="1:14" x14ac:dyDescent="0.3">
      <c r="A75">
        <v>74</v>
      </c>
      <c r="B75" t="s">
        <v>30</v>
      </c>
      <c r="C75" t="s">
        <v>25</v>
      </c>
      <c r="D75">
        <v>14</v>
      </c>
      <c r="E75">
        <v>7</v>
      </c>
      <c r="F75">
        <v>1</v>
      </c>
      <c r="G75">
        <v>2</v>
      </c>
      <c r="H75">
        <v>9</v>
      </c>
      <c r="I75">
        <v>1</v>
      </c>
      <c r="J75">
        <f>IF(Table6[[#This Row],[y_g1]]&gt;Table6[[#This Row],[y_g2]],1,0)</f>
        <v>0</v>
      </c>
      <c r="K75">
        <f>IF(Table6[[#This Row],[y_g1]]=Table6[[#This Row],[y_g2]],1,0)</f>
        <v>0</v>
      </c>
      <c r="L75">
        <f>IF(Table6[[#This Row],[y_g1]]&lt;Table6[[#This Row],[y_g2]],1,0)</f>
        <v>1</v>
      </c>
      <c r="M75" s="13">
        <v>18</v>
      </c>
      <c r="N75" s="13">
        <v>9</v>
      </c>
    </row>
    <row r="76" spans="1:14" x14ac:dyDescent="0.3">
      <c r="A76" s="3">
        <v>75</v>
      </c>
      <c r="B76" t="s">
        <v>1</v>
      </c>
      <c r="C76" t="s">
        <v>7</v>
      </c>
      <c r="D76">
        <v>18</v>
      </c>
      <c r="E76">
        <v>16</v>
      </c>
      <c r="F76">
        <v>3</v>
      </c>
      <c r="G76">
        <v>0</v>
      </c>
      <c r="H76">
        <v>9</v>
      </c>
      <c r="I76">
        <v>1</v>
      </c>
      <c r="J76">
        <f>IF(Table6[[#This Row],[y_g1]]&gt;Table6[[#This Row],[y_g2]],1,0)</f>
        <v>1</v>
      </c>
      <c r="K76">
        <f>IF(Table6[[#This Row],[y_g1]]=Table6[[#This Row],[y_g2]],1,0)</f>
        <v>0</v>
      </c>
      <c r="L76">
        <f>IF(Table6[[#This Row],[y_g1]]&lt;Table6[[#This Row],[y_g2]],1,0)</f>
        <v>0</v>
      </c>
      <c r="M76" s="13">
        <v>26</v>
      </c>
      <c r="N76" s="13">
        <v>22</v>
      </c>
    </row>
    <row r="77" spans="1:14" x14ac:dyDescent="0.3">
      <c r="A77">
        <v>76</v>
      </c>
      <c r="B77" t="s">
        <v>8</v>
      </c>
      <c r="C77" t="s">
        <v>5</v>
      </c>
      <c r="D77">
        <v>8</v>
      </c>
      <c r="E77">
        <v>12</v>
      </c>
      <c r="F77">
        <v>2</v>
      </c>
      <c r="G77">
        <v>0</v>
      </c>
      <c r="H77">
        <v>9</v>
      </c>
      <c r="I77">
        <v>1</v>
      </c>
      <c r="J77">
        <f>IF(Table6[[#This Row],[y_g1]]&gt;Table6[[#This Row],[y_g2]],1,0)</f>
        <v>1</v>
      </c>
      <c r="K77">
        <f>IF(Table6[[#This Row],[y_g1]]=Table6[[#This Row],[y_g2]],1,0)</f>
        <v>0</v>
      </c>
      <c r="L77">
        <f>IF(Table6[[#This Row],[y_g1]]&lt;Table6[[#This Row],[y_g2]],1,0)</f>
        <v>0</v>
      </c>
      <c r="M77" s="13">
        <v>11</v>
      </c>
      <c r="N77" s="13">
        <v>16</v>
      </c>
    </row>
    <row r="78" spans="1:14" x14ac:dyDescent="0.3">
      <c r="A78" s="3">
        <v>77</v>
      </c>
      <c r="B78" t="s">
        <v>6</v>
      </c>
      <c r="C78" t="s">
        <v>11</v>
      </c>
      <c r="D78">
        <v>13</v>
      </c>
      <c r="E78">
        <v>17</v>
      </c>
      <c r="F78">
        <v>4</v>
      </c>
      <c r="G78">
        <v>1</v>
      </c>
      <c r="H78">
        <v>9</v>
      </c>
      <c r="I78">
        <v>1</v>
      </c>
      <c r="J78">
        <f>IF(Table6[[#This Row],[y_g1]]&gt;Table6[[#This Row],[y_g2]],1,0)</f>
        <v>1</v>
      </c>
      <c r="K78">
        <f>IF(Table6[[#This Row],[y_g1]]=Table6[[#This Row],[y_g2]],1,0)</f>
        <v>0</v>
      </c>
      <c r="L78">
        <f>IF(Table6[[#This Row],[y_g1]]&lt;Table6[[#This Row],[y_g2]],1,0)</f>
        <v>0</v>
      </c>
      <c r="M78" s="13">
        <v>17</v>
      </c>
      <c r="N78" s="13">
        <v>25</v>
      </c>
    </row>
    <row r="79" spans="1:14" x14ac:dyDescent="0.3">
      <c r="A79">
        <v>78</v>
      </c>
      <c r="B79" t="s">
        <v>10</v>
      </c>
      <c r="C79" t="s">
        <v>33</v>
      </c>
      <c r="D79">
        <v>10</v>
      </c>
      <c r="E79">
        <v>11</v>
      </c>
      <c r="F79">
        <v>1</v>
      </c>
      <c r="G79">
        <v>2</v>
      </c>
      <c r="H79">
        <v>9</v>
      </c>
      <c r="I79">
        <v>1</v>
      </c>
      <c r="J79">
        <f>IF(Table6[[#This Row],[y_g1]]&gt;Table6[[#This Row],[y_g2]],1,0)</f>
        <v>0</v>
      </c>
      <c r="K79">
        <f>IF(Table6[[#This Row],[y_g1]]=Table6[[#This Row],[y_g2]],1,0)</f>
        <v>0</v>
      </c>
      <c r="L79">
        <f>IF(Table6[[#This Row],[y_g1]]&lt;Table6[[#This Row],[y_g2]],1,0)</f>
        <v>1</v>
      </c>
      <c r="M79" s="13">
        <v>14</v>
      </c>
      <c r="N79" s="13">
        <v>15</v>
      </c>
    </row>
    <row r="80" spans="1:14" x14ac:dyDescent="0.3">
      <c r="A80" s="3">
        <v>79</v>
      </c>
      <c r="B80" t="s">
        <v>36</v>
      </c>
      <c r="C80" t="s">
        <v>24</v>
      </c>
      <c r="D80">
        <v>9</v>
      </c>
      <c r="E80">
        <v>2</v>
      </c>
      <c r="F80">
        <v>1</v>
      </c>
      <c r="G80">
        <v>1</v>
      </c>
      <c r="H80">
        <v>9</v>
      </c>
      <c r="I80">
        <v>1</v>
      </c>
      <c r="J80">
        <f>IF(Table6[[#This Row],[y_g1]]&gt;Table6[[#This Row],[y_g2]],1,0)</f>
        <v>0</v>
      </c>
      <c r="K80">
        <f>IF(Table6[[#This Row],[y_g1]]=Table6[[#This Row],[y_g2]],1,0)</f>
        <v>1</v>
      </c>
      <c r="L80">
        <f>IF(Table6[[#This Row],[y_g1]]&lt;Table6[[#This Row],[y_g2]],1,0)</f>
        <v>0</v>
      </c>
      <c r="M80" s="13">
        <v>13</v>
      </c>
      <c r="N80" s="13">
        <v>2</v>
      </c>
    </row>
    <row r="81" spans="1:14" x14ac:dyDescent="0.3">
      <c r="A81">
        <v>80</v>
      </c>
      <c r="B81" t="s">
        <v>3</v>
      </c>
      <c r="C81" t="s">
        <v>13</v>
      </c>
      <c r="D81">
        <v>1</v>
      </c>
      <c r="E81">
        <v>6</v>
      </c>
      <c r="F81">
        <v>1</v>
      </c>
      <c r="G81">
        <v>1</v>
      </c>
      <c r="H81">
        <v>9</v>
      </c>
      <c r="I81">
        <v>1</v>
      </c>
      <c r="J81">
        <f>IF(Table6[[#This Row],[y_g1]]&gt;Table6[[#This Row],[y_g2]],1,0)</f>
        <v>0</v>
      </c>
      <c r="K81">
        <f>IF(Table6[[#This Row],[y_g1]]=Table6[[#This Row],[y_g2]],1,0)</f>
        <v>1</v>
      </c>
      <c r="L81">
        <f>IF(Table6[[#This Row],[y_g1]]&lt;Table6[[#This Row],[y_g2]],1,0)</f>
        <v>0</v>
      </c>
      <c r="M81" s="13">
        <v>1</v>
      </c>
      <c r="N81" s="13">
        <v>7</v>
      </c>
    </row>
    <row r="82" spans="1:14" x14ac:dyDescent="0.3">
      <c r="A82" s="3">
        <v>81</v>
      </c>
      <c r="B82" t="s">
        <v>31</v>
      </c>
      <c r="C82" t="s">
        <v>28</v>
      </c>
      <c r="D82">
        <v>3</v>
      </c>
      <c r="E82">
        <v>5</v>
      </c>
      <c r="F82">
        <v>3</v>
      </c>
      <c r="G82">
        <v>1</v>
      </c>
      <c r="H82">
        <v>9</v>
      </c>
      <c r="I82">
        <v>1</v>
      </c>
      <c r="J82">
        <f>IF(Table6[[#This Row],[y_g1]]&gt;Table6[[#This Row],[y_g2]],1,0)</f>
        <v>1</v>
      </c>
      <c r="K82">
        <f>IF(Table6[[#This Row],[y_g1]]=Table6[[#This Row],[y_g2]],1,0)</f>
        <v>0</v>
      </c>
      <c r="L82">
        <f>IF(Table6[[#This Row],[y_g1]]&lt;Table6[[#This Row],[y_g2]],1,0)</f>
        <v>0</v>
      </c>
      <c r="M82" s="13">
        <v>4</v>
      </c>
      <c r="N82" s="13">
        <v>6</v>
      </c>
    </row>
    <row r="83" spans="1:14" x14ac:dyDescent="0.3">
      <c r="A83">
        <v>82</v>
      </c>
      <c r="B83" t="s">
        <v>24</v>
      </c>
      <c r="C83" t="s">
        <v>1</v>
      </c>
      <c r="D83">
        <v>2</v>
      </c>
      <c r="E83">
        <v>18</v>
      </c>
      <c r="F83">
        <v>1</v>
      </c>
      <c r="G83">
        <v>2</v>
      </c>
      <c r="H83">
        <v>10</v>
      </c>
      <c r="I83">
        <v>1</v>
      </c>
      <c r="J83">
        <f>IF(Table6[[#This Row],[y_g1]]&gt;Table6[[#This Row],[y_g2]],1,0)</f>
        <v>0</v>
      </c>
      <c r="K83">
        <f>IF(Table6[[#This Row],[y_g1]]=Table6[[#This Row],[y_g2]],1,0)</f>
        <v>0</v>
      </c>
      <c r="L83">
        <f>IF(Table6[[#This Row],[y_g1]]&lt;Table6[[#This Row],[y_g2]],1,0)</f>
        <v>1</v>
      </c>
      <c r="M83" s="13">
        <v>2</v>
      </c>
      <c r="N83" s="13">
        <v>26</v>
      </c>
    </row>
    <row r="84" spans="1:14" x14ac:dyDescent="0.3">
      <c r="A84" s="3">
        <v>83</v>
      </c>
      <c r="B84" t="s">
        <v>13</v>
      </c>
      <c r="C84" t="s">
        <v>36</v>
      </c>
      <c r="D84">
        <v>6</v>
      </c>
      <c r="E84">
        <v>9</v>
      </c>
      <c r="F84">
        <v>2</v>
      </c>
      <c r="G84">
        <v>0</v>
      </c>
      <c r="H84">
        <v>10</v>
      </c>
      <c r="I84">
        <v>1</v>
      </c>
      <c r="J84">
        <f>IF(Table6[[#This Row],[y_g1]]&gt;Table6[[#This Row],[y_g2]],1,0)</f>
        <v>1</v>
      </c>
      <c r="K84">
        <f>IF(Table6[[#This Row],[y_g1]]=Table6[[#This Row],[y_g2]],1,0)</f>
        <v>0</v>
      </c>
      <c r="L84">
        <f>IF(Table6[[#This Row],[y_g1]]&lt;Table6[[#This Row],[y_g2]],1,0)</f>
        <v>0</v>
      </c>
      <c r="M84" s="13">
        <v>7</v>
      </c>
      <c r="N84" s="13">
        <v>13</v>
      </c>
    </row>
    <row r="85" spans="1:14" x14ac:dyDescent="0.3">
      <c r="A85">
        <v>84</v>
      </c>
      <c r="B85" t="s">
        <v>11</v>
      </c>
      <c r="C85" t="s">
        <v>10</v>
      </c>
      <c r="D85">
        <v>17</v>
      </c>
      <c r="E85">
        <v>10</v>
      </c>
      <c r="F85">
        <v>1</v>
      </c>
      <c r="G85">
        <v>0</v>
      </c>
      <c r="H85">
        <v>10</v>
      </c>
      <c r="I85">
        <v>1</v>
      </c>
      <c r="J85">
        <f>IF(Table6[[#This Row],[y_g1]]&gt;Table6[[#This Row],[y_g2]],1,0)</f>
        <v>1</v>
      </c>
      <c r="K85">
        <f>IF(Table6[[#This Row],[y_g1]]=Table6[[#This Row],[y_g2]],1,0)</f>
        <v>0</v>
      </c>
      <c r="L85">
        <f>IF(Table6[[#This Row],[y_g1]]&lt;Table6[[#This Row],[y_g2]],1,0)</f>
        <v>0</v>
      </c>
      <c r="M85" s="13">
        <v>25</v>
      </c>
      <c r="N85" s="13">
        <v>14</v>
      </c>
    </row>
    <row r="86" spans="1:14" x14ac:dyDescent="0.3">
      <c r="A86" s="3">
        <v>85</v>
      </c>
      <c r="B86" t="s">
        <v>5</v>
      </c>
      <c r="C86" t="s">
        <v>2</v>
      </c>
      <c r="D86">
        <v>12</v>
      </c>
      <c r="E86">
        <v>4</v>
      </c>
      <c r="F86">
        <v>1</v>
      </c>
      <c r="G86">
        <v>2</v>
      </c>
      <c r="H86">
        <v>10</v>
      </c>
      <c r="I86">
        <v>1</v>
      </c>
      <c r="J86">
        <f>IF(Table6[[#This Row],[y_g1]]&gt;Table6[[#This Row],[y_g2]],1,0)</f>
        <v>0</v>
      </c>
      <c r="K86">
        <f>IF(Table6[[#This Row],[y_g1]]=Table6[[#This Row],[y_g2]],1,0)</f>
        <v>0</v>
      </c>
      <c r="L86">
        <f>IF(Table6[[#This Row],[y_g1]]&lt;Table6[[#This Row],[y_g2]],1,0)</f>
        <v>1</v>
      </c>
      <c r="M86" s="13">
        <v>16</v>
      </c>
      <c r="N86" s="13">
        <v>5</v>
      </c>
    </row>
    <row r="87" spans="1:14" x14ac:dyDescent="0.3">
      <c r="A87">
        <v>86</v>
      </c>
      <c r="B87" t="s">
        <v>33</v>
      </c>
      <c r="C87" t="s">
        <v>31</v>
      </c>
      <c r="D87">
        <v>11</v>
      </c>
      <c r="E87">
        <v>3</v>
      </c>
      <c r="F87">
        <v>0</v>
      </c>
      <c r="G87">
        <v>1</v>
      </c>
      <c r="H87">
        <v>10</v>
      </c>
      <c r="I87">
        <v>1</v>
      </c>
      <c r="J87">
        <f>IF(Table6[[#This Row],[y_g1]]&gt;Table6[[#This Row],[y_g2]],1,0)</f>
        <v>0</v>
      </c>
      <c r="K87">
        <f>IF(Table6[[#This Row],[y_g1]]=Table6[[#This Row],[y_g2]],1,0)</f>
        <v>0</v>
      </c>
      <c r="L87">
        <f>IF(Table6[[#This Row],[y_g1]]&lt;Table6[[#This Row],[y_g2]],1,0)</f>
        <v>1</v>
      </c>
      <c r="M87" s="13">
        <v>15</v>
      </c>
      <c r="N87" s="13">
        <v>4</v>
      </c>
    </row>
    <row r="88" spans="1:14" x14ac:dyDescent="0.3">
      <c r="A88" s="3">
        <v>87</v>
      </c>
      <c r="B88" t="s">
        <v>28</v>
      </c>
      <c r="C88" t="s">
        <v>30</v>
      </c>
      <c r="D88">
        <v>5</v>
      </c>
      <c r="E88">
        <v>14</v>
      </c>
      <c r="F88">
        <v>1</v>
      </c>
      <c r="G88">
        <v>0</v>
      </c>
      <c r="H88">
        <v>10</v>
      </c>
      <c r="I88">
        <v>1</v>
      </c>
      <c r="J88">
        <f>IF(Table6[[#This Row],[y_g1]]&gt;Table6[[#This Row],[y_g2]],1,0)</f>
        <v>1</v>
      </c>
      <c r="K88">
        <f>IF(Table6[[#This Row],[y_g1]]=Table6[[#This Row],[y_g2]],1,0)</f>
        <v>0</v>
      </c>
      <c r="L88">
        <f>IF(Table6[[#This Row],[y_g1]]&lt;Table6[[#This Row],[y_g2]],1,0)</f>
        <v>0</v>
      </c>
      <c r="M88" s="13">
        <v>6</v>
      </c>
      <c r="N88" s="13">
        <v>18</v>
      </c>
    </row>
    <row r="89" spans="1:14" x14ac:dyDescent="0.3">
      <c r="A89">
        <v>88</v>
      </c>
      <c r="B89" t="s">
        <v>7</v>
      </c>
      <c r="C89" t="s">
        <v>6</v>
      </c>
      <c r="D89">
        <v>16</v>
      </c>
      <c r="E89">
        <v>13</v>
      </c>
      <c r="F89">
        <v>1</v>
      </c>
      <c r="G89">
        <v>1</v>
      </c>
      <c r="H89">
        <v>10</v>
      </c>
      <c r="I89">
        <v>1</v>
      </c>
      <c r="J89">
        <f>IF(Table6[[#This Row],[y_g1]]&gt;Table6[[#This Row],[y_g2]],1,0)</f>
        <v>0</v>
      </c>
      <c r="K89">
        <f>IF(Table6[[#This Row],[y_g1]]=Table6[[#This Row],[y_g2]],1,0)</f>
        <v>1</v>
      </c>
      <c r="L89">
        <f>IF(Table6[[#This Row],[y_g1]]&lt;Table6[[#This Row],[y_g2]],1,0)</f>
        <v>0</v>
      </c>
      <c r="M89" s="13">
        <v>22</v>
      </c>
      <c r="N89" s="13">
        <v>17</v>
      </c>
    </row>
    <row r="90" spans="1:14" x14ac:dyDescent="0.3">
      <c r="A90" s="3">
        <v>89</v>
      </c>
      <c r="B90" t="s">
        <v>25</v>
      </c>
      <c r="C90" t="s">
        <v>8</v>
      </c>
      <c r="D90">
        <v>7</v>
      </c>
      <c r="E90">
        <v>8</v>
      </c>
      <c r="F90">
        <v>2</v>
      </c>
      <c r="G90">
        <v>2</v>
      </c>
      <c r="H90">
        <v>10</v>
      </c>
      <c r="I90">
        <v>1</v>
      </c>
      <c r="J90">
        <f>IF(Table6[[#This Row],[y_g1]]&gt;Table6[[#This Row],[y_g2]],1,0)</f>
        <v>0</v>
      </c>
      <c r="K90">
        <f>IF(Table6[[#This Row],[y_g1]]=Table6[[#This Row],[y_g2]],1,0)</f>
        <v>1</v>
      </c>
      <c r="L90">
        <f>IF(Table6[[#This Row],[y_g1]]&lt;Table6[[#This Row],[y_g2]],1,0)</f>
        <v>0</v>
      </c>
      <c r="M90" s="13">
        <v>9</v>
      </c>
      <c r="N90" s="13">
        <v>11</v>
      </c>
    </row>
    <row r="91" spans="1:14" x14ac:dyDescent="0.3">
      <c r="A91">
        <v>90</v>
      </c>
      <c r="B91" t="s">
        <v>4</v>
      </c>
      <c r="C91" t="s">
        <v>3</v>
      </c>
      <c r="D91">
        <v>15</v>
      </c>
      <c r="E91">
        <v>1</v>
      </c>
      <c r="F91">
        <v>3</v>
      </c>
      <c r="G91">
        <v>0</v>
      </c>
      <c r="H91">
        <v>10</v>
      </c>
      <c r="I91">
        <v>1</v>
      </c>
      <c r="J91">
        <f>IF(Table6[[#This Row],[y_g1]]&gt;Table6[[#This Row],[y_g2]],1,0)</f>
        <v>1</v>
      </c>
      <c r="K91">
        <f>IF(Table6[[#This Row],[y_g1]]=Table6[[#This Row],[y_g2]],1,0)</f>
        <v>0</v>
      </c>
      <c r="L91">
        <f>IF(Table6[[#This Row],[y_g1]]&lt;Table6[[#This Row],[y_g2]],1,0)</f>
        <v>0</v>
      </c>
      <c r="M91" s="13">
        <v>20</v>
      </c>
      <c r="N91" s="13">
        <v>1</v>
      </c>
    </row>
    <row r="92" spans="1:14" x14ac:dyDescent="0.3">
      <c r="A92" s="3">
        <v>91</v>
      </c>
      <c r="B92" t="s">
        <v>1</v>
      </c>
      <c r="C92" t="s">
        <v>33</v>
      </c>
      <c r="D92">
        <v>18</v>
      </c>
      <c r="E92">
        <v>11</v>
      </c>
      <c r="F92">
        <v>2</v>
      </c>
      <c r="G92">
        <v>1</v>
      </c>
      <c r="H92">
        <v>11</v>
      </c>
      <c r="I92">
        <v>1</v>
      </c>
      <c r="J92">
        <f>IF(Table6[[#This Row],[y_g1]]&gt;Table6[[#This Row],[y_g2]],1,0)</f>
        <v>1</v>
      </c>
      <c r="K92">
        <f>IF(Table6[[#This Row],[y_g1]]=Table6[[#This Row],[y_g2]],1,0)</f>
        <v>0</v>
      </c>
      <c r="L92">
        <f>IF(Table6[[#This Row],[y_g1]]&lt;Table6[[#This Row],[y_g2]],1,0)</f>
        <v>0</v>
      </c>
      <c r="M92" s="13">
        <v>26</v>
      </c>
      <c r="N92" s="13">
        <v>15</v>
      </c>
    </row>
    <row r="93" spans="1:14" x14ac:dyDescent="0.3">
      <c r="A93">
        <v>92</v>
      </c>
      <c r="B93" t="s">
        <v>31</v>
      </c>
      <c r="C93" t="s">
        <v>24</v>
      </c>
      <c r="D93">
        <v>3</v>
      </c>
      <c r="E93">
        <v>2</v>
      </c>
      <c r="F93">
        <v>0</v>
      </c>
      <c r="G93">
        <v>0</v>
      </c>
      <c r="H93">
        <v>11</v>
      </c>
      <c r="I93">
        <v>1</v>
      </c>
      <c r="J93">
        <f>IF(Table6[[#This Row],[y_g1]]&gt;Table6[[#This Row],[y_g2]],1,0)</f>
        <v>0</v>
      </c>
      <c r="K93">
        <f>IF(Table6[[#This Row],[y_g1]]=Table6[[#This Row],[y_g2]],1,0)</f>
        <v>1</v>
      </c>
      <c r="L93">
        <f>IF(Table6[[#This Row],[y_g1]]&lt;Table6[[#This Row],[y_g2]],1,0)</f>
        <v>0</v>
      </c>
      <c r="M93" s="13">
        <v>4</v>
      </c>
      <c r="N93" s="13">
        <v>2</v>
      </c>
    </row>
    <row r="94" spans="1:14" x14ac:dyDescent="0.3">
      <c r="A94" s="3">
        <v>93</v>
      </c>
      <c r="B94" t="s">
        <v>30</v>
      </c>
      <c r="C94" t="s">
        <v>13</v>
      </c>
      <c r="D94">
        <v>14</v>
      </c>
      <c r="E94">
        <v>6</v>
      </c>
      <c r="F94">
        <v>1</v>
      </c>
      <c r="G94">
        <v>6</v>
      </c>
      <c r="H94">
        <v>11</v>
      </c>
      <c r="I94">
        <v>1</v>
      </c>
      <c r="J94">
        <f>IF(Table6[[#This Row],[y_g1]]&gt;Table6[[#This Row],[y_g2]],1,0)</f>
        <v>0</v>
      </c>
      <c r="K94">
        <f>IF(Table6[[#This Row],[y_g1]]=Table6[[#This Row],[y_g2]],1,0)</f>
        <v>0</v>
      </c>
      <c r="L94">
        <f>IF(Table6[[#This Row],[y_g1]]&lt;Table6[[#This Row],[y_g2]],1,0)</f>
        <v>1</v>
      </c>
      <c r="M94" s="13">
        <v>18</v>
      </c>
      <c r="N94" s="13">
        <v>7</v>
      </c>
    </row>
    <row r="95" spans="1:14" x14ac:dyDescent="0.3">
      <c r="A95">
        <v>94</v>
      </c>
      <c r="B95" t="s">
        <v>7</v>
      </c>
      <c r="C95" t="s">
        <v>11</v>
      </c>
      <c r="D95">
        <v>16</v>
      </c>
      <c r="E95">
        <v>17</v>
      </c>
      <c r="F95">
        <v>3</v>
      </c>
      <c r="G95">
        <v>0</v>
      </c>
      <c r="H95">
        <v>11</v>
      </c>
      <c r="I95">
        <v>1</v>
      </c>
      <c r="J95">
        <f>IF(Table6[[#This Row],[y_g1]]&gt;Table6[[#This Row],[y_g2]],1,0)</f>
        <v>1</v>
      </c>
      <c r="K95">
        <f>IF(Table6[[#This Row],[y_g1]]=Table6[[#This Row],[y_g2]],1,0)</f>
        <v>0</v>
      </c>
      <c r="L95">
        <f>IF(Table6[[#This Row],[y_g1]]&lt;Table6[[#This Row],[y_g2]],1,0)</f>
        <v>0</v>
      </c>
      <c r="M95" s="13">
        <v>22</v>
      </c>
      <c r="N95" s="13">
        <v>25</v>
      </c>
    </row>
    <row r="96" spans="1:14" x14ac:dyDescent="0.3">
      <c r="A96" s="3">
        <v>95</v>
      </c>
      <c r="B96" t="s">
        <v>10</v>
      </c>
      <c r="C96" t="s">
        <v>28</v>
      </c>
      <c r="D96">
        <v>10</v>
      </c>
      <c r="E96">
        <v>5</v>
      </c>
      <c r="F96">
        <v>4</v>
      </c>
      <c r="G96">
        <v>0</v>
      </c>
      <c r="H96">
        <v>11</v>
      </c>
      <c r="I96">
        <v>1</v>
      </c>
      <c r="J96">
        <f>IF(Table6[[#This Row],[y_g1]]&gt;Table6[[#This Row],[y_g2]],1,0)</f>
        <v>1</v>
      </c>
      <c r="K96">
        <f>IF(Table6[[#This Row],[y_g1]]=Table6[[#This Row],[y_g2]],1,0)</f>
        <v>0</v>
      </c>
      <c r="L96">
        <f>IF(Table6[[#This Row],[y_g1]]&lt;Table6[[#This Row],[y_g2]],1,0)</f>
        <v>0</v>
      </c>
      <c r="M96" s="13">
        <v>14</v>
      </c>
      <c r="N96" s="13">
        <v>6</v>
      </c>
    </row>
    <row r="97" spans="1:14" x14ac:dyDescent="0.3">
      <c r="A97">
        <v>96</v>
      </c>
      <c r="B97" t="s">
        <v>36</v>
      </c>
      <c r="C97" t="s">
        <v>5</v>
      </c>
      <c r="D97">
        <v>9</v>
      </c>
      <c r="E97">
        <v>12</v>
      </c>
      <c r="F97">
        <v>0</v>
      </c>
      <c r="G97">
        <v>0</v>
      </c>
      <c r="H97">
        <v>11</v>
      </c>
      <c r="I97">
        <v>1</v>
      </c>
      <c r="J97">
        <f>IF(Table6[[#This Row],[y_g1]]&gt;Table6[[#This Row],[y_g2]],1,0)</f>
        <v>0</v>
      </c>
      <c r="K97">
        <f>IF(Table6[[#This Row],[y_g1]]=Table6[[#This Row],[y_g2]],1,0)</f>
        <v>1</v>
      </c>
      <c r="L97">
        <f>IF(Table6[[#This Row],[y_g1]]&lt;Table6[[#This Row],[y_g2]],1,0)</f>
        <v>0</v>
      </c>
      <c r="M97" s="13">
        <v>13</v>
      </c>
      <c r="N97" s="13">
        <v>16</v>
      </c>
    </row>
    <row r="98" spans="1:14" x14ac:dyDescent="0.3">
      <c r="A98" s="3">
        <v>97</v>
      </c>
      <c r="B98" t="s">
        <v>3</v>
      </c>
      <c r="C98" t="s">
        <v>2</v>
      </c>
      <c r="D98">
        <v>1</v>
      </c>
      <c r="E98">
        <v>4</v>
      </c>
      <c r="F98">
        <v>0</v>
      </c>
      <c r="G98">
        <v>2</v>
      </c>
      <c r="H98">
        <v>11</v>
      </c>
      <c r="I98">
        <v>1</v>
      </c>
      <c r="J98">
        <f>IF(Table6[[#This Row],[y_g1]]&gt;Table6[[#This Row],[y_g2]],1,0)</f>
        <v>0</v>
      </c>
      <c r="K98">
        <f>IF(Table6[[#This Row],[y_g1]]=Table6[[#This Row],[y_g2]],1,0)</f>
        <v>0</v>
      </c>
      <c r="L98">
        <f>IF(Table6[[#This Row],[y_g1]]&lt;Table6[[#This Row],[y_g2]],1,0)</f>
        <v>1</v>
      </c>
      <c r="M98" s="13">
        <v>1</v>
      </c>
      <c r="N98" s="13">
        <v>5</v>
      </c>
    </row>
    <row r="99" spans="1:14" x14ac:dyDescent="0.3">
      <c r="A99">
        <v>98</v>
      </c>
      <c r="B99" t="s">
        <v>8</v>
      </c>
      <c r="C99" t="s">
        <v>4</v>
      </c>
      <c r="D99">
        <v>8</v>
      </c>
      <c r="E99">
        <v>15</v>
      </c>
      <c r="F99">
        <v>5</v>
      </c>
      <c r="G99">
        <v>0</v>
      </c>
      <c r="H99">
        <v>11</v>
      </c>
      <c r="I99">
        <v>1</v>
      </c>
      <c r="J99">
        <f>IF(Table6[[#This Row],[y_g1]]&gt;Table6[[#This Row],[y_g2]],1,0)</f>
        <v>1</v>
      </c>
      <c r="K99">
        <f>IF(Table6[[#This Row],[y_g1]]=Table6[[#This Row],[y_g2]],1,0)</f>
        <v>0</v>
      </c>
      <c r="L99">
        <f>IF(Table6[[#This Row],[y_g1]]&lt;Table6[[#This Row],[y_g2]],1,0)</f>
        <v>0</v>
      </c>
      <c r="M99" s="13">
        <v>11</v>
      </c>
      <c r="N99" s="13">
        <v>20</v>
      </c>
    </row>
    <row r="100" spans="1:14" x14ac:dyDescent="0.3">
      <c r="A100" s="3">
        <v>99</v>
      </c>
      <c r="B100" t="s">
        <v>6</v>
      </c>
      <c r="C100" t="s">
        <v>25</v>
      </c>
      <c r="D100">
        <v>13</v>
      </c>
      <c r="E100">
        <v>7</v>
      </c>
      <c r="F100">
        <v>1</v>
      </c>
      <c r="G100">
        <v>1</v>
      </c>
      <c r="H100">
        <v>11</v>
      </c>
      <c r="I100">
        <v>1</v>
      </c>
      <c r="J100">
        <f>IF(Table6[[#This Row],[y_g1]]&gt;Table6[[#This Row],[y_g2]],1,0)</f>
        <v>0</v>
      </c>
      <c r="K100">
        <f>IF(Table6[[#This Row],[y_g1]]=Table6[[#This Row],[y_g2]],1,0)</f>
        <v>1</v>
      </c>
      <c r="L100">
        <f>IF(Table6[[#This Row],[y_g1]]&lt;Table6[[#This Row],[y_g2]],1,0)</f>
        <v>0</v>
      </c>
      <c r="M100" s="13">
        <v>17</v>
      </c>
      <c r="N100" s="13">
        <v>9</v>
      </c>
    </row>
    <row r="101" spans="1:14" x14ac:dyDescent="0.3">
      <c r="A101">
        <v>100</v>
      </c>
      <c r="B101" t="s">
        <v>28</v>
      </c>
      <c r="C101" t="s">
        <v>7</v>
      </c>
      <c r="D101">
        <v>5</v>
      </c>
      <c r="E101">
        <v>16</v>
      </c>
      <c r="F101">
        <v>1</v>
      </c>
      <c r="G101">
        <v>3</v>
      </c>
      <c r="H101">
        <v>12</v>
      </c>
      <c r="I101">
        <v>1</v>
      </c>
      <c r="J101">
        <f>IF(Table6[[#This Row],[y_g1]]&gt;Table6[[#This Row],[y_g2]],1,0)</f>
        <v>0</v>
      </c>
      <c r="K101">
        <f>IF(Table6[[#This Row],[y_g1]]=Table6[[#This Row],[y_g2]],1,0)</f>
        <v>0</v>
      </c>
      <c r="L101">
        <f>IF(Table6[[#This Row],[y_g1]]&lt;Table6[[#This Row],[y_g2]],1,0)</f>
        <v>1</v>
      </c>
      <c r="M101" s="13">
        <v>6</v>
      </c>
      <c r="N101" s="13">
        <v>22</v>
      </c>
    </row>
    <row r="102" spans="1:14" x14ac:dyDescent="0.3">
      <c r="A102" s="3">
        <v>101</v>
      </c>
      <c r="B102" t="s">
        <v>4</v>
      </c>
      <c r="C102" t="s">
        <v>36</v>
      </c>
      <c r="D102">
        <v>15</v>
      </c>
      <c r="E102">
        <v>9</v>
      </c>
      <c r="F102">
        <v>0</v>
      </c>
      <c r="G102">
        <v>0</v>
      </c>
      <c r="H102">
        <v>12</v>
      </c>
      <c r="I102">
        <v>1</v>
      </c>
      <c r="J102">
        <f>IF(Table6[[#This Row],[y_g1]]&gt;Table6[[#This Row],[y_g2]],1,0)</f>
        <v>0</v>
      </c>
      <c r="K102">
        <f>IF(Table6[[#This Row],[y_g1]]=Table6[[#This Row],[y_g2]],1,0)</f>
        <v>1</v>
      </c>
      <c r="L102">
        <f>IF(Table6[[#This Row],[y_g1]]&lt;Table6[[#This Row],[y_g2]],1,0)</f>
        <v>0</v>
      </c>
      <c r="M102" s="13">
        <v>20</v>
      </c>
      <c r="N102" s="13">
        <v>13</v>
      </c>
    </row>
    <row r="103" spans="1:14" x14ac:dyDescent="0.3">
      <c r="A103">
        <v>102</v>
      </c>
      <c r="B103" t="s">
        <v>2</v>
      </c>
      <c r="C103" t="s">
        <v>31</v>
      </c>
      <c r="D103">
        <v>4</v>
      </c>
      <c r="E103">
        <v>3</v>
      </c>
      <c r="F103">
        <v>3</v>
      </c>
      <c r="G103">
        <v>0</v>
      </c>
      <c r="H103">
        <v>12</v>
      </c>
      <c r="I103">
        <v>1</v>
      </c>
      <c r="J103">
        <f>IF(Table6[[#This Row],[y_g1]]&gt;Table6[[#This Row],[y_g2]],1,0)</f>
        <v>1</v>
      </c>
      <c r="K103">
        <f>IF(Table6[[#This Row],[y_g1]]=Table6[[#This Row],[y_g2]],1,0)</f>
        <v>0</v>
      </c>
      <c r="L103">
        <f>IF(Table6[[#This Row],[y_g1]]&lt;Table6[[#This Row],[y_g2]],1,0)</f>
        <v>0</v>
      </c>
      <c r="M103" s="13">
        <v>5</v>
      </c>
      <c r="N103" s="13">
        <v>4</v>
      </c>
    </row>
    <row r="104" spans="1:14" x14ac:dyDescent="0.3">
      <c r="A104" s="3">
        <v>103</v>
      </c>
      <c r="B104" t="s">
        <v>25</v>
      </c>
      <c r="C104" t="s">
        <v>11</v>
      </c>
      <c r="D104">
        <v>7</v>
      </c>
      <c r="E104">
        <v>17</v>
      </c>
      <c r="F104">
        <v>1</v>
      </c>
      <c r="G104">
        <v>0</v>
      </c>
      <c r="H104">
        <v>12</v>
      </c>
      <c r="I104">
        <v>1</v>
      </c>
      <c r="J104">
        <f>IF(Table6[[#This Row],[y_g1]]&gt;Table6[[#This Row],[y_g2]],1,0)</f>
        <v>1</v>
      </c>
      <c r="K104">
        <f>IF(Table6[[#This Row],[y_g1]]=Table6[[#This Row],[y_g2]],1,0)</f>
        <v>0</v>
      </c>
      <c r="L104">
        <f>IF(Table6[[#This Row],[y_g1]]&lt;Table6[[#This Row],[y_g2]],1,0)</f>
        <v>0</v>
      </c>
      <c r="M104" s="13">
        <v>9</v>
      </c>
      <c r="N104" s="13">
        <v>25</v>
      </c>
    </row>
    <row r="105" spans="1:14" x14ac:dyDescent="0.3">
      <c r="A105">
        <v>104</v>
      </c>
      <c r="B105" t="s">
        <v>3</v>
      </c>
      <c r="C105" t="s">
        <v>8</v>
      </c>
      <c r="D105">
        <v>1</v>
      </c>
      <c r="E105">
        <v>8</v>
      </c>
      <c r="F105">
        <v>0</v>
      </c>
      <c r="G105">
        <v>3</v>
      </c>
      <c r="H105">
        <v>12</v>
      </c>
      <c r="I105">
        <v>1</v>
      </c>
      <c r="J105">
        <f>IF(Table6[[#This Row],[y_g1]]&gt;Table6[[#This Row],[y_g2]],1,0)</f>
        <v>0</v>
      </c>
      <c r="K105">
        <f>IF(Table6[[#This Row],[y_g1]]=Table6[[#This Row],[y_g2]],1,0)</f>
        <v>0</v>
      </c>
      <c r="L105">
        <f>IF(Table6[[#This Row],[y_g1]]&lt;Table6[[#This Row],[y_g2]],1,0)</f>
        <v>1</v>
      </c>
      <c r="M105" s="13">
        <v>1</v>
      </c>
      <c r="N105" s="13">
        <v>11</v>
      </c>
    </row>
    <row r="106" spans="1:14" x14ac:dyDescent="0.3">
      <c r="A106" s="3">
        <v>105</v>
      </c>
      <c r="B106" t="s">
        <v>33</v>
      </c>
      <c r="C106" t="s">
        <v>6</v>
      </c>
      <c r="D106">
        <v>11</v>
      </c>
      <c r="E106">
        <v>13</v>
      </c>
      <c r="F106">
        <v>2</v>
      </c>
      <c r="G106">
        <v>0</v>
      </c>
      <c r="H106">
        <v>12</v>
      </c>
      <c r="I106">
        <v>1</v>
      </c>
      <c r="J106">
        <f>IF(Table6[[#This Row],[y_g1]]&gt;Table6[[#This Row],[y_g2]],1,0)</f>
        <v>1</v>
      </c>
      <c r="K106">
        <f>IF(Table6[[#This Row],[y_g1]]=Table6[[#This Row],[y_g2]],1,0)</f>
        <v>0</v>
      </c>
      <c r="L106">
        <f>IF(Table6[[#This Row],[y_g1]]&lt;Table6[[#This Row],[y_g2]],1,0)</f>
        <v>0</v>
      </c>
      <c r="M106" s="13">
        <v>15</v>
      </c>
      <c r="N106" s="13">
        <v>17</v>
      </c>
    </row>
    <row r="107" spans="1:14" x14ac:dyDescent="0.3">
      <c r="A107">
        <v>106</v>
      </c>
      <c r="B107" t="s">
        <v>24</v>
      </c>
      <c r="C107" t="s">
        <v>30</v>
      </c>
      <c r="D107">
        <v>2</v>
      </c>
      <c r="E107">
        <v>14</v>
      </c>
      <c r="F107">
        <v>0</v>
      </c>
      <c r="G107">
        <v>1</v>
      </c>
      <c r="H107">
        <v>12</v>
      </c>
      <c r="I107">
        <v>1</v>
      </c>
      <c r="J107">
        <f>IF(Table6[[#This Row],[y_g1]]&gt;Table6[[#This Row],[y_g2]],1,0)</f>
        <v>0</v>
      </c>
      <c r="K107">
        <f>IF(Table6[[#This Row],[y_g1]]=Table6[[#This Row],[y_g2]],1,0)</f>
        <v>0</v>
      </c>
      <c r="L107">
        <f>IF(Table6[[#This Row],[y_g1]]&lt;Table6[[#This Row],[y_g2]],1,0)</f>
        <v>1</v>
      </c>
      <c r="M107" s="13">
        <v>2</v>
      </c>
      <c r="N107" s="13">
        <v>18</v>
      </c>
    </row>
    <row r="108" spans="1:14" x14ac:dyDescent="0.3">
      <c r="A108" s="3">
        <v>107</v>
      </c>
      <c r="B108" t="s">
        <v>13</v>
      </c>
      <c r="C108" t="s">
        <v>1</v>
      </c>
      <c r="D108">
        <v>6</v>
      </c>
      <c r="E108">
        <v>18</v>
      </c>
      <c r="F108">
        <v>0</v>
      </c>
      <c r="G108">
        <v>0</v>
      </c>
      <c r="H108">
        <v>12</v>
      </c>
      <c r="I108">
        <v>1</v>
      </c>
      <c r="J108">
        <f>IF(Table6[[#This Row],[y_g1]]&gt;Table6[[#This Row],[y_g2]],1,0)</f>
        <v>0</v>
      </c>
      <c r="K108">
        <f>IF(Table6[[#This Row],[y_g1]]=Table6[[#This Row],[y_g2]],1,0)</f>
        <v>1</v>
      </c>
      <c r="L108">
        <f>IF(Table6[[#This Row],[y_g1]]&lt;Table6[[#This Row],[y_g2]],1,0)</f>
        <v>0</v>
      </c>
      <c r="M108" s="13">
        <v>7</v>
      </c>
      <c r="N108" s="13">
        <v>26</v>
      </c>
    </row>
    <row r="109" spans="1:14" x14ac:dyDescent="0.3">
      <c r="A109">
        <v>108</v>
      </c>
      <c r="B109" t="s">
        <v>5</v>
      </c>
      <c r="C109" t="s">
        <v>10</v>
      </c>
      <c r="D109">
        <v>12</v>
      </c>
      <c r="E109">
        <v>10</v>
      </c>
      <c r="F109">
        <v>3</v>
      </c>
      <c r="G109">
        <v>0</v>
      </c>
      <c r="H109">
        <v>12</v>
      </c>
      <c r="I109">
        <v>1</v>
      </c>
      <c r="J109">
        <f>IF(Table6[[#This Row],[y_g1]]&gt;Table6[[#This Row],[y_g2]],1,0)</f>
        <v>1</v>
      </c>
      <c r="K109">
        <f>IF(Table6[[#This Row],[y_g1]]=Table6[[#This Row],[y_g2]],1,0)</f>
        <v>0</v>
      </c>
      <c r="L109">
        <f>IF(Table6[[#This Row],[y_g1]]&lt;Table6[[#This Row],[y_g2]],1,0)</f>
        <v>0</v>
      </c>
      <c r="M109" s="13">
        <v>16</v>
      </c>
      <c r="N109" s="13">
        <v>14</v>
      </c>
    </row>
    <row r="110" spans="1:14" x14ac:dyDescent="0.3">
      <c r="A110" s="3">
        <v>109</v>
      </c>
      <c r="B110" t="s">
        <v>11</v>
      </c>
      <c r="C110" t="s">
        <v>28</v>
      </c>
      <c r="D110">
        <v>17</v>
      </c>
      <c r="E110">
        <v>5</v>
      </c>
      <c r="F110">
        <v>0</v>
      </c>
      <c r="G110">
        <v>1</v>
      </c>
      <c r="H110">
        <v>13</v>
      </c>
      <c r="I110">
        <v>1</v>
      </c>
      <c r="J110">
        <f>IF(Table6[[#This Row],[y_g1]]&gt;Table6[[#This Row],[y_g2]],1,0)</f>
        <v>0</v>
      </c>
      <c r="K110">
        <f>IF(Table6[[#This Row],[y_g1]]=Table6[[#This Row],[y_g2]],1,0)</f>
        <v>0</v>
      </c>
      <c r="L110">
        <f>IF(Table6[[#This Row],[y_g1]]&lt;Table6[[#This Row],[y_g2]],1,0)</f>
        <v>1</v>
      </c>
      <c r="M110" s="13">
        <v>25</v>
      </c>
      <c r="N110" s="13">
        <v>6</v>
      </c>
    </row>
    <row r="111" spans="1:14" x14ac:dyDescent="0.3">
      <c r="A111">
        <v>110</v>
      </c>
      <c r="B111" t="s">
        <v>30</v>
      </c>
      <c r="C111" t="s">
        <v>5</v>
      </c>
      <c r="D111">
        <v>14</v>
      </c>
      <c r="E111">
        <v>12</v>
      </c>
      <c r="F111">
        <v>2</v>
      </c>
      <c r="G111">
        <v>1</v>
      </c>
      <c r="H111">
        <v>13</v>
      </c>
      <c r="I111">
        <v>1</v>
      </c>
      <c r="J111">
        <f>IF(Table6[[#This Row],[y_g1]]&gt;Table6[[#This Row],[y_g2]],1,0)</f>
        <v>1</v>
      </c>
      <c r="K111">
        <f>IF(Table6[[#This Row],[y_g1]]=Table6[[#This Row],[y_g2]],1,0)</f>
        <v>0</v>
      </c>
      <c r="L111">
        <f>IF(Table6[[#This Row],[y_g1]]&lt;Table6[[#This Row],[y_g2]],1,0)</f>
        <v>0</v>
      </c>
      <c r="M111" s="13">
        <v>18</v>
      </c>
      <c r="N111" s="13">
        <v>16</v>
      </c>
    </row>
    <row r="112" spans="1:14" x14ac:dyDescent="0.3">
      <c r="A112" s="3">
        <v>111</v>
      </c>
      <c r="B112" t="s">
        <v>6</v>
      </c>
      <c r="C112" t="s">
        <v>24</v>
      </c>
      <c r="D112">
        <v>13</v>
      </c>
      <c r="E112">
        <v>2</v>
      </c>
      <c r="F112">
        <v>2</v>
      </c>
      <c r="G112">
        <v>1</v>
      </c>
      <c r="H112">
        <v>13</v>
      </c>
      <c r="I112">
        <v>1</v>
      </c>
      <c r="J112">
        <f>IF(Table6[[#This Row],[y_g1]]&gt;Table6[[#This Row],[y_g2]],1,0)</f>
        <v>1</v>
      </c>
      <c r="K112">
        <f>IF(Table6[[#This Row],[y_g1]]=Table6[[#This Row],[y_g2]],1,0)</f>
        <v>0</v>
      </c>
      <c r="L112">
        <f>IF(Table6[[#This Row],[y_g1]]&lt;Table6[[#This Row],[y_g2]],1,0)</f>
        <v>0</v>
      </c>
      <c r="M112" s="13">
        <v>17</v>
      </c>
      <c r="N112" s="13">
        <v>2</v>
      </c>
    </row>
    <row r="113" spans="1:14" x14ac:dyDescent="0.3">
      <c r="A113">
        <v>112</v>
      </c>
      <c r="B113" t="s">
        <v>36</v>
      </c>
      <c r="C113" t="s">
        <v>3</v>
      </c>
      <c r="D113">
        <v>9</v>
      </c>
      <c r="E113">
        <v>1</v>
      </c>
      <c r="F113">
        <v>1</v>
      </c>
      <c r="G113">
        <v>1</v>
      </c>
      <c r="H113">
        <v>13</v>
      </c>
      <c r="I113">
        <v>1</v>
      </c>
      <c r="J113">
        <f>IF(Table6[[#This Row],[y_g1]]&gt;Table6[[#This Row],[y_g2]],1,0)</f>
        <v>0</v>
      </c>
      <c r="K113">
        <f>IF(Table6[[#This Row],[y_g1]]=Table6[[#This Row],[y_g2]],1,0)</f>
        <v>1</v>
      </c>
      <c r="L113">
        <f>IF(Table6[[#This Row],[y_g1]]&lt;Table6[[#This Row],[y_g2]],1,0)</f>
        <v>0</v>
      </c>
      <c r="M113" s="13">
        <v>13</v>
      </c>
      <c r="N113" s="13">
        <v>1</v>
      </c>
    </row>
    <row r="114" spans="1:14" x14ac:dyDescent="0.3">
      <c r="A114" s="3">
        <v>113</v>
      </c>
      <c r="B114" t="s">
        <v>31</v>
      </c>
      <c r="C114" t="s">
        <v>13</v>
      </c>
      <c r="D114">
        <v>3</v>
      </c>
      <c r="E114">
        <v>6</v>
      </c>
      <c r="F114">
        <v>0</v>
      </c>
      <c r="G114">
        <v>1</v>
      </c>
      <c r="H114">
        <v>13</v>
      </c>
      <c r="I114">
        <v>1</v>
      </c>
      <c r="J114">
        <f>IF(Table6[[#This Row],[y_g1]]&gt;Table6[[#This Row],[y_g2]],1,0)</f>
        <v>0</v>
      </c>
      <c r="K114">
        <f>IF(Table6[[#This Row],[y_g1]]=Table6[[#This Row],[y_g2]],1,0)</f>
        <v>0</v>
      </c>
      <c r="L114">
        <f>IF(Table6[[#This Row],[y_g1]]&lt;Table6[[#This Row],[y_g2]],1,0)</f>
        <v>1</v>
      </c>
      <c r="M114" s="13">
        <v>4</v>
      </c>
      <c r="N114" s="13">
        <v>7</v>
      </c>
    </row>
    <row r="115" spans="1:14" x14ac:dyDescent="0.3">
      <c r="A115">
        <v>114</v>
      </c>
      <c r="B115" t="s">
        <v>1</v>
      </c>
      <c r="C115" t="s">
        <v>4</v>
      </c>
      <c r="D115">
        <v>18</v>
      </c>
      <c r="E115">
        <v>15</v>
      </c>
      <c r="F115">
        <v>0</v>
      </c>
      <c r="G115">
        <v>0</v>
      </c>
      <c r="H115">
        <v>13</v>
      </c>
      <c r="I115">
        <v>1</v>
      </c>
      <c r="J115">
        <f>IF(Table6[[#This Row],[y_g1]]&gt;Table6[[#This Row],[y_g2]],1,0)</f>
        <v>0</v>
      </c>
      <c r="K115">
        <f>IF(Table6[[#This Row],[y_g1]]=Table6[[#This Row],[y_g2]],1,0)</f>
        <v>1</v>
      </c>
      <c r="L115">
        <f>IF(Table6[[#This Row],[y_g1]]&lt;Table6[[#This Row],[y_g2]],1,0)</f>
        <v>0</v>
      </c>
      <c r="M115" s="13">
        <v>26</v>
      </c>
      <c r="N115" s="13">
        <v>20</v>
      </c>
    </row>
    <row r="116" spans="1:14" x14ac:dyDescent="0.3">
      <c r="A116" s="3">
        <v>115</v>
      </c>
      <c r="B116" t="s">
        <v>7</v>
      </c>
      <c r="C116" t="s">
        <v>33</v>
      </c>
      <c r="D116">
        <v>16</v>
      </c>
      <c r="E116">
        <v>11</v>
      </c>
      <c r="F116">
        <v>1</v>
      </c>
      <c r="G116">
        <v>1</v>
      </c>
      <c r="H116">
        <v>13</v>
      </c>
      <c r="I116">
        <v>1</v>
      </c>
      <c r="J116">
        <f>IF(Table6[[#This Row],[y_g1]]&gt;Table6[[#This Row],[y_g2]],1,0)</f>
        <v>0</v>
      </c>
      <c r="K116">
        <f>IF(Table6[[#This Row],[y_g1]]=Table6[[#This Row],[y_g2]],1,0)</f>
        <v>1</v>
      </c>
      <c r="L116">
        <f>IF(Table6[[#This Row],[y_g1]]&lt;Table6[[#This Row],[y_g2]],1,0)</f>
        <v>0</v>
      </c>
      <c r="M116" s="13">
        <v>22</v>
      </c>
      <c r="N116" s="13">
        <v>15</v>
      </c>
    </row>
    <row r="117" spans="1:14" x14ac:dyDescent="0.3">
      <c r="A117">
        <v>116</v>
      </c>
      <c r="B117" t="s">
        <v>10</v>
      </c>
      <c r="C117" t="s">
        <v>25</v>
      </c>
      <c r="D117">
        <v>10</v>
      </c>
      <c r="E117">
        <v>7</v>
      </c>
      <c r="F117">
        <v>0</v>
      </c>
      <c r="G117">
        <v>0</v>
      </c>
      <c r="H117">
        <v>13</v>
      </c>
      <c r="I117">
        <v>1</v>
      </c>
      <c r="J117">
        <f>IF(Table6[[#This Row],[y_g1]]&gt;Table6[[#This Row],[y_g2]],1,0)</f>
        <v>0</v>
      </c>
      <c r="K117">
        <f>IF(Table6[[#This Row],[y_g1]]=Table6[[#This Row],[y_g2]],1,0)</f>
        <v>1</v>
      </c>
      <c r="L117">
        <f>IF(Table6[[#This Row],[y_g1]]&lt;Table6[[#This Row],[y_g2]],1,0)</f>
        <v>0</v>
      </c>
      <c r="M117" s="13">
        <v>14</v>
      </c>
      <c r="N117" s="13">
        <v>9</v>
      </c>
    </row>
    <row r="118" spans="1:14" x14ac:dyDescent="0.3">
      <c r="A118" s="3">
        <v>117</v>
      </c>
      <c r="B118" t="s">
        <v>8</v>
      </c>
      <c r="C118" t="s">
        <v>2</v>
      </c>
      <c r="D118">
        <v>8</v>
      </c>
      <c r="E118">
        <v>4</v>
      </c>
      <c r="F118">
        <v>0</v>
      </c>
      <c r="G118">
        <v>2</v>
      </c>
      <c r="H118">
        <v>13</v>
      </c>
      <c r="I118">
        <v>1</v>
      </c>
      <c r="J118">
        <f>IF(Table6[[#This Row],[y_g1]]&gt;Table6[[#This Row],[y_g2]],1,0)</f>
        <v>0</v>
      </c>
      <c r="K118">
        <f>IF(Table6[[#This Row],[y_g1]]=Table6[[#This Row],[y_g2]],1,0)</f>
        <v>0</v>
      </c>
      <c r="L118">
        <f>IF(Table6[[#This Row],[y_g1]]&lt;Table6[[#This Row],[y_g2]],1,0)</f>
        <v>1</v>
      </c>
      <c r="M118" s="13">
        <v>11</v>
      </c>
      <c r="N118" s="13">
        <v>5</v>
      </c>
    </row>
    <row r="119" spans="1:14" x14ac:dyDescent="0.3">
      <c r="A119">
        <v>118</v>
      </c>
      <c r="B119" t="s">
        <v>8</v>
      </c>
      <c r="C119" t="s">
        <v>11</v>
      </c>
      <c r="D119">
        <v>8</v>
      </c>
      <c r="E119">
        <v>17</v>
      </c>
      <c r="F119">
        <v>4</v>
      </c>
      <c r="G119">
        <v>0</v>
      </c>
      <c r="H119">
        <v>14</v>
      </c>
      <c r="I119">
        <v>1</v>
      </c>
      <c r="J119">
        <f>IF(Table6[[#This Row],[y_g1]]&gt;Table6[[#This Row],[y_g2]],1,0)</f>
        <v>1</v>
      </c>
      <c r="K119">
        <f>IF(Table6[[#This Row],[y_g1]]=Table6[[#This Row],[y_g2]],1,0)</f>
        <v>0</v>
      </c>
      <c r="L119">
        <f>IF(Table6[[#This Row],[y_g1]]&lt;Table6[[#This Row],[y_g2]],1,0)</f>
        <v>0</v>
      </c>
      <c r="M119" s="13">
        <v>11</v>
      </c>
      <c r="N119" s="13">
        <v>25</v>
      </c>
    </row>
    <row r="120" spans="1:14" x14ac:dyDescent="0.3">
      <c r="A120" s="3">
        <v>119</v>
      </c>
      <c r="B120" t="s">
        <v>25</v>
      </c>
      <c r="C120" t="s">
        <v>1</v>
      </c>
      <c r="D120">
        <v>7</v>
      </c>
      <c r="E120">
        <v>18</v>
      </c>
      <c r="F120">
        <v>1</v>
      </c>
      <c r="G120">
        <v>0</v>
      </c>
      <c r="H120">
        <v>14</v>
      </c>
      <c r="I120">
        <v>1</v>
      </c>
      <c r="J120">
        <f>IF(Table6[[#This Row],[y_g1]]&gt;Table6[[#This Row],[y_g2]],1,0)</f>
        <v>1</v>
      </c>
      <c r="K120">
        <f>IF(Table6[[#This Row],[y_g1]]=Table6[[#This Row],[y_g2]],1,0)</f>
        <v>0</v>
      </c>
      <c r="L120">
        <f>IF(Table6[[#This Row],[y_g1]]&lt;Table6[[#This Row],[y_g2]],1,0)</f>
        <v>0</v>
      </c>
      <c r="M120" s="13">
        <v>9</v>
      </c>
      <c r="N120" s="13">
        <v>26</v>
      </c>
    </row>
    <row r="121" spans="1:14" x14ac:dyDescent="0.3">
      <c r="A121">
        <v>120</v>
      </c>
      <c r="B121" t="s">
        <v>33</v>
      </c>
      <c r="C121" t="s">
        <v>28</v>
      </c>
      <c r="D121">
        <v>11</v>
      </c>
      <c r="E121">
        <v>5</v>
      </c>
      <c r="F121">
        <v>1</v>
      </c>
      <c r="G121">
        <v>0</v>
      </c>
      <c r="H121">
        <v>14</v>
      </c>
      <c r="I121">
        <v>1</v>
      </c>
      <c r="J121">
        <f>IF(Table6[[#This Row],[y_g1]]&gt;Table6[[#This Row],[y_g2]],1,0)</f>
        <v>1</v>
      </c>
      <c r="K121">
        <f>IF(Table6[[#This Row],[y_g1]]=Table6[[#This Row],[y_g2]],1,0)</f>
        <v>0</v>
      </c>
      <c r="L121">
        <f>IF(Table6[[#This Row],[y_g1]]&lt;Table6[[#This Row],[y_g2]],1,0)</f>
        <v>0</v>
      </c>
      <c r="M121" s="13">
        <v>15</v>
      </c>
      <c r="N121" s="13">
        <v>6</v>
      </c>
    </row>
    <row r="122" spans="1:14" x14ac:dyDescent="0.3">
      <c r="A122" s="3">
        <v>121</v>
      </c>
      <c r="B122" t="s">
        <v>24</v>
      </c>
      <c r="C122" t="s">
        <v>10</v>
      </c>
      <c r="D122">
        <v>2</v>
      </c>
      <c r="E122">
        <v>10</v>
      </c>
      <c r="F122">
        <v>1</v>
      </c>
      <c r="G122">
        <v>0</v>
      </c>
      <c r="H122">
        <v>14</v>
      </c>
      <c r="I122">
        <v>1</v>
      </c>
      <c r="J122">
        <f>IF(Table6[[#This Row],[y_g1]]&gt;Table6[[#This Row],[y_g2]],1,0)</f>
        <v>1</v>
      </c>
      <c r="K122">
        <f>IF(Table6[[#This Row],[y_g1]]=Table6[[#This Row],[y_g2]],1,0)</f>
        <v>0</v>
      </c>
      <c r="L122">
        <f>IF(Table6[[#This Row],[y_g1]]&lt;Table6[[#This Row],[y_g2]],1,0)</f>
        <v>0</v>
      </c>
      <c r="M122" s="13">
        <v>2</v>
      </c>
      <c r="N122" s="13">
        <v>14</v>
      </c>
    </row>
    <row r="123" spans="1:14" x14ac:dyDescent="0.3">
      <c r="A123">
        <v>122</v>
      </c>
      <c r="B123" t="s">
        <v>3</v>
      </c>
      <c r="C123" t="s">
        <v>30</v>
      </c>
      <c r="D123">
        <v>1</v>
      </c>
      <c r="E123">
        <v>14</v>
      </c>
      <c r="F123">
        <v>1</v>
      </c>
      <c r="G123">
        <v>1</v>
      </c>
      <c r="H123">
        <v>14</v>
      </c>
      <c r="I123">
        <v>1</v>
      </c>
      <c r="J123">
        <f>IF(Table6[[#This Row],[y_g1]]&gt;Table6[[#This Row],[y_g2]],1,0)</f>
        <v>0</v>
      </c>
      <c r="K123">
        <f>IF(Table6[[#This Row],[y_g1]]=Table6[[#This Row],[y_g2]],1,0)</f>
        <v>1</v>
      </c>
      <c r="L123">
        <f>IF(Table6[[#This Row],[y_g1]]&lt;Table6[[#This Row],[y_g2]],1,0)</f>
        <v>0</v>
      </c>
      <c r="M123" s="13">
        <v>1</v>
      </c>
      <c r="N123" s="13">
        <v>18</v>
      </c>
    </row>
    <row r="124" spans="1:14" x14ac:dyDescent="0.3">
      <c r="A124" s="3">
        <v>123</v>
      </c>
      <c r="B124" t="s">
        <v>2</v>
      </c>
      <c r="C124" t="s">
        <v>36</v>
      </c>
      <c r="D124">
        <v>4</v>
      </c>
      <c r="E124">
        <v>9</v>
      </c>
      <c r="F124">
        <v>1</v>
      </c>
      <c r="G124">
        <v>0</v>
      </c>
      <c r="H124">
        <v>14</v>
      </c>
      <c r="I124">
        <v>1</v>
      </c>
      <c r="J124">
        <f>IF(Table6[[#This Row],[y_g1]]&gt;Table6[[#This Row],[y_g2]],1,0)</f>
        <v>1</v>
      </c>
      <c r="K124">
        <f>IF(Table6[[#This Row],[y_g1]]=Table6[[#This Row],[y_g2]],1,0)</f>
        <v>0</v>
      </c>
      <c r="L124">
        <f>IF(Table6[[#This Row],[y_g1]]&lt;Table6[[#This Row],[y_g2]],1,0)</f>
        <v>0</v>
      </c>
      <c r="M124" s="13">
        <v>5</v>
      </c>
      <c r="N124" s="13">
        <v>13</v>
      </c>
    </row>
    <row r="125" spans="1:14" x14ac:dyDescent="0.3">
      <c r="A125">
        <v>124</v>
      </c>
      <c r="B125" t="s">
        <v>5</v>
      </c>
      <c r="C125" t="s">
        <v>7</v>
      </c>
      <c r="D125">
        <v>12</v>
      </c>
      <c r="E125">
        <v>16</v>
      </c>
      <c r="F125">
        <v>0</v>
      </c>
      <c r="G125">
        <v>1</v>
      </c>
      <c r="H125">
        <v>14</v>
      </c>
      <c r="I125">
        <v>1</v>
      </c>
      <c r="J125">
        <f>IF(Table6[[#This Row],[y_g1]]&gt;Table6[[#This Row],[y_g2]],1,0)</f>
        <v>0</v>
      </c>
      <c r="K125">
        <f>IF(Table6[[#This Row],[y_g1]]=Table6[[#This Row],[y_g2]],1,0)</f>
        <v>0</v>
      </c>
      <c r="L125">
        <f>IF(Table6[[#This Row],[y_g1]]&lt;Table6[[#This Row],[y_g2]],1,0)</f>
        <v>1</v>
      </c>
      <c r="M125" s="13">
        <v>16</v>
      </c>
      <c r="N125" s="13">
        <v>22</v>
      </c>
    </row>
    <row r="126" spans="1:14" x14ac:dyDescent="0.3">
      <c r="A126" s="3">
        <v>125</v>
      </c>
      <c r="B126" t="s">
        <v>13</v>
      </c>
      <c r="C126" t="s">
        <v>6</v>
      </c>
      <c r="D126">
        <v>6</v>
      </c>
      <c r="E126">
        <v>13</v>
      </c>
      <c r="F126">
        <v>3</v>
      </c>
      <c r="G126">
        <v>0</v>
      </c>
      <c r="H126">
        <v>14</v>
      </c>
      <c r="I126">
        <v>1</v>
      </c>
      <c r="J126">
        <f>IF(Table6[[#This Row],[y_g1]]&gt;Table6[[#This Row],[y_g2]],1,0)</f>
        <v>1</v>
      </c>
      <c r="K126">
        <f>IF(Table6[[#This Row],[y_g1]]=Table6[[#This Row],[y_g2]],1,0)</f>
        <v>0</v>
      </c>
      <c r="L126">
        <f>IF(Table6[[#This Row],[y_g1]]&lt;Table6[[#This Row],[y_g2]],1,0)</f>
        <v>0</v>
      </c>
      <c r="M126" s="13">
        <v>7</v>
      </c>
      <c r="N126" s="13">
        <v>17</v>
      </c>
    </row>
    <row r="127" spans="1:14" x14ac:dyDescent="0.3">
      <c r="A127">
        <v>126</v>
      </c>
      <c r="B127" t="s">
        <v>4</v>
      </c>
      <c r="C127" t="s">
        <v>31</v>
      </c>
      <c r="D127">
        <v>15</v>
      </c>
      <c r="E127">
        <v>3</v>
      </c>
      <c r="F127">
        <v>0</v>
      </c>
      <c r="G127">
        <v>0</v>
      </c>
      <c r="H127">
        <v>14</v>
      </c>
      <c r="I127">
        <v>1</v>
      </c>
      <c r="J127">
        <f>IF(Table6[[#This Row],[y_g1]]&gt;Table6[[#This Row],[y_g2]],1,0)</f>
        <v>0</v>
      </c>
      <c r="K127">
        <f>IF(Table6[[#This Row],[y_g1]]=Table6[[#This Row],[y_g2]],1,0)</f>
        <v>1</v>
      </c>
      <c r="L127">
        <f>IF(Table6[[#This Row],[y_g1]]&lt;Table6[[#This Row],[y_g2]],1,0)</f>
        <v>0</v>
      </c>
      <c r="M127" s="13">
        <v>20</v>
      </c>
      <c r="N127" s="13">
        <v>4</v>
      </c>
    </row>
    <row r="128" spans="1:14" x14ac:dyDescent="0.3">
      <c r="A128" s="3">
        <v>127</v>
      </c>
      <c r="B128" t="s">
        <v>31</v>
      </c>
      <c r="C128" t="s">
        <v>3</v>
      </c>
      <c r="D128">
        <v>3</v>
      </c>
      <c r="E128">
        <v>1</v>
      </c>
      <c r="F128">
        <v>0</v>
      </c>
      <c r="G128">
        <v>0</v>
      </c>
      <c r="H128">
        <v>15</v>
      </c>
      <c r="I128">
        <v>1</v>
      </c>
      <c r="J128">
        <f>IF(Table6[[#This Row],[y_g1]]&gt;Table6[[#This Row],[y_g2]],1,0)</f>
        <v>0</v>
      </c>
      <c r="K128">
        <f>IF(Table6[[#This Row],[y_g1]]=Table6[[#This Row],[y_g2]],1,0)</f>
        <v>1</v>
      </c>
      <c r="L128">
        <f>IF(Table6[[#This Row],[y_g1]]&lt;Table6[[#This Row],[y_g2]],1,0)</f>
        <v>0</v>
      </c>
      <c r="M128" s="13">
        <v>4</v>
      </c>
      <c r="N128" s="13">
        <v>1</v>
      </c>
    </row>
    <row r="129" spans="1:14" x14ac:dyDescent="0.3">
      <c r="A129">
        <v>128</v>
      </c>
      <c r="B129" t="s">
        <v>6</v>
      </c>
      <c r="C129" t="s">
        <v>4</v>
      </c>
      <c r="D129">
        <v>13</v>
      </c>
      <c r="E129">
        <v>15</v>
      </c>
      <c r="F129">
        <v>1</v>
      </c>
      <c r="G129">
        <v>2</v>
      </c>
      <c r="H129">
        <v>15</v>
      </c>
      <c r="I129">
        <v>1</v>
      </c>
      <c r="J129">
        <f>IF(Table6[[#This Row],[y_g1]]&gt;Table6[[#This Row],[y_g2]],1,0)</f>
        <v>0</v>
      </c>
      <c r="K129">
        <f>IF(Table6[[#This Row],[y_g1]]=Table6[[#This Row],[y_g2]],1,0)</f>
        <v>0</v>
      </c>
      <c r="L129">
        <f>IF(Table6[[#This Row],[y_g1]]&lt;Table6[[#This Row],[y_g2]],1,0)</f>
        <v>1</v>
      </c>
      <c r="M129" s="13">
        <v>17</v>
      </c>
      <c r="N129" s="13">
        <v>20</v>
      </c>
    </row>
    <row r="130" spans="1:14" x14ac:dyDescent="0.3">
      <c r="A130" s="3">
        <v>129</v>
      </c>
      <c r="B130" t="s">
        <v>10</v>
      </c>
      <c r="C130" t="s">
        <v>13</v>
      </c>
      <c r="D130">
        <v>10</v>
      </c>
      <c r="E130">
        <v>6</v>
      </c>
      <c r="F130">
        <v>2</v>
      </c>
      <c r="G130">
        <v>1</v>
      </c>
      <c r="H130">
        <v>15</v>
      </c>
      <c r="I130">
        <v>1</v>
      </c>
      <c r="J130">
        <f>IF(Table6[[#This Row],[y_g1]]&gt;Table6[[#This Row],[y_g2]],1,0)</f>
        <v>1</v>
      </c>
      <c r="K130">
        <f>IF(Table6[[#This Row],[y_g1]]=Table6[[#This Row],[y_g2]],1,0)</f>
        <v>0</v>
      </c>
      <c r="L130">
        <f>IF(Table6[[#This Row],[y_g1]]&lt;Table6[[#This Row],[y_g2]],1,0)</f>
        <v>0</v>
      </c>
      <c r="M130" s="13">
        <v>14</v>
      </c>
      <c r="N130" s="13">
        <v>7</v>
      </c>
    </row>
    <row r="131" spans="1:14" x14ac:dyDescent="0.3">
      <c r="A131">
        <v>130</v>
      </c>
      <c r="B131" t="s">
        <v>7</v>
      </c>
      <c r="C131" t="s">
        <v>25</v>
      </c>
      <c r="D131">
        <v>16</v>
      </c>
      <c r="E131">
        <v>7</v>
      </c>
      <c r="F131">
        <v>3</v>
      </c>
      <c r="G131">
        <v>0</v>
      </c>
      <c r="H131">
        <v>15</v>
      </c>
      <c r="I131">
        <v>1</v>
      </c>
      <c r="J131">
        <f>IF(Table6[[#This Row],[y_g1]]&gt;Table6[[#This Row],[y_g2]],1,0)</f>
        <v>1</v>
      </c>
      <c r="K131">
        <f>IF(Table6[[#This Row],[y_g1]]=Table6[[#This Row],[y_g2]],1,0)</f>
        <v>0</v>
      </c>
      <c r="L131">
        <f>IF(Table6[[#This Row],[y_g1]]&lt;Table6[[#This Row],[y_g2]],1,0)</f>
        <v>0</v>
      </c>
      <c r="M131" s="13">
        <v>22</v>
      </c>
      <c r="N131" s="13">
        <v>9</v>
      </c>
    </row>
    <row r="132" spans="1:14" x14ac:dyDescent="0.3">
      <c r="A132" s="3">
        <v>131</v>
      </c>
      <c r="B132" t="s">
        <v>36</v>
      </c>
      <c r="C132" t="s">
        <v>8</v>
      </c>
      <c r="D132">
        <v>9</v>
      </c>
      <c r="E132">
        <v>8</v>
      </c>
      <c r="F132">
        <v>1</v>
      </c>
      <c r="G132">
        <v>5</v>
      </c>
      <c r="H132">
        <v>15</v>
      </c>
      <c r="I132">
        <v>1</v>
      </c>
      <c r="J132">
        <f>IF(Table6[[#This Row],[y_g1]]&gt;Table6[[#This Row],[y_g2]],1,0)</f>
        <v>0</v>
      </c>
      <c r="K132">
        <f>IF(Table6[[#This Row],[y_g1]]=Table6[[#This Row],[y_g2]],1,0)</f>
        <v>0</v>
      </c>
      <c r="L132">
        <f>IF(Table6[[#This Row],[y_g1]]&lt;Table6[[#This Row],[y_g2]],1,0)</f>
        <v>1</v>
      </c>
      <c r="M132" s="13">
        <v>13</v>
      </c>
      <c r="N132" s="13">
        <v>11</v>
      </c>
    </row>
    <row r="133" spans="1:14" x14ac:dyDescent="0.3">
      <c r="A133">
        <v>132</v>
      </c>
      <c r="B133" t="s">
        <v>11</v>
      </c>
      <c r="C133" t="s">
        <v>33</v>
      </c>
      <c r="D133">
        <v>17</v>
      </c>
      <c r="E133">
        <v>11</v>
      </c>
      <c r="F133">
        <v>2</v>
      </c>
      <c r="G133">
        <v>1</v>
      </c>
      <c r="H133">
        <v>15</v>
      </c>
      <c r="I133">
        <v>1</v>
      </c>
      <c r="J133">
        <f>IF(Table6[[#This Row],[y_g1]]&gt;Table6[[#This Row],[y_g2]],1,0)</f>
        <v>1</v>
      </c>
      <c r="K133">
        <f>IF(Table6[[#This Row],[y_g1]]=Table6[[#This Row],[y_g2]],1,0)</f>
        <v>0</v>
      </c>
      <c r="L133">
        <f>IF(Table6[[#This Row],[y_g1]]&lt;Table6[[#This Row],[y_g2]],1,0)</f>
        <v>0</v>
      </c>
      <c r="M133" s="13">
        <v>25</v>
      </c>
      <c r="N133" s="13">
        <v>15</v>
      </c>
    </row>
    <row r="134" spans="1:14" x14ac:dyDescent="0.3">
      <c r="A134" s="3">
        <v>133</v>
      </c>
      <c r="B134" t="s">
        <v>28</v>
      </c>
      <c r="C134" t="s">
        <v>24</v>
      </c>
      <c r="D134">
        <v>5</v>
      </c>
      <c r="E134">
        <v>2</v>
      </c>
      <c r="F134">
        <v>3</v>
      </c>
      <c r="G134">
        <v>1</v>
      </c>
      <c r="H134">
        <v>15</v>
      </c>
      <c r="I134">
        <v>1</v>
      </c>
      <c r="J134">
        <f>IF(Table6[[#This Row],[y_g1]]&gt;Table6[[#This Row],[y_g2]],1,0)</f>
        <v>1</v>
      </c>
      <c r="K134">
        <f>IF(Table6[[#This Row],[y_g1]]=Table6[[#This Row],[y_g2]],1,0)</f>
        <v>0</v>
      </c>
      <c r="L134">
        <f>IF(Table6[[#This Row],[y_g1]]&lt;Table6[[#This Row],[y_g2]],1,0)</f>
        <v>0</v>
      </c>
      <c r="M134" s="13">
        <v>6</v>
      </c>
      <c r="N134" s="13">
        <v>2</v>
      </c>
    </row>
    <row r="135" spans="1:14" x14ac:dyDescent="0.3">
      <c r="A135">
        <v>134</v>
      </c>
      <c r="B135" t="s">
        <v>1</v>
      </c>
      <c r="C135" t="s">
        <v>5</v>
      </c>
      <c r="D135">
        <v>18</v>
      </c>
      <c r="E135">
        <v>12</v>
      </c>
      <c r="F135">
        <v>4</v>
      </c>
      <c r="G135">
        <v>0</v>
      </c>
      <c r="H135">
        <v>15</v>
      </c>
      <c r="I135">
        <v>1</v>
      </c>
      <c r="J135">
        <f>IF(Table6[[#This Row],[y_g1]]&gt;Table6[[#This Row],[y_g2]],1,0)</f>
        <v>1</v>
      </c>
      <c r="K135">
        <f>IF(Table6[[#This Row],[y_g1]]=Table6[[#This Row],[y_g2]],1,0)</f>
        <v>0</v>
      </c>
      <c r="L135">
        <f>IF(Table6[[#This Row],[y_g1]]&lt;Table6[[#This Row],[y_g2]],1,0)</f>
        <v>0</v>
      </c>
      <c r="M135" s="13">
        <v>26</v>
      </c>
      <c r="N135" s="13">
        <v>16</v>
      </c>
    </row>
    <row r="136" spans="1:14" x14ac:dyDescent="0.3">
      <c r="A136" s="3">
        <v>135</v>
      </c>
      <c r="B136" t="s">
        <v>30</v>
      </c>
      <c r="C136" t="s">
        <v>2</v>
      </c>
      <c r="D136">
        <v>14</v>
      </c>
      <c r="E136">
        <v>4</v>
      </c>
      <c r="F136">
        <v>0</v>
      </c>
      <c r="G136">
        <v>3</v>
      </c>
      <c r="H136">
        <v>15</v>
      </c>
      <c r="I136">
        <v>1</v>
      </c>
      <c r="J136">
        <f>IF(Table6[[#This Row],[y_g1]]&gt;Table6[[#This Row],[y_g2]],1,0)</f>
        <v>0</v>
      </c>
      <c r="K136">
        <f>IF(Table6[[#This Row],[y_g1]]=Table6[[#This Row],[y_g2]],1,0)</f>
        <v>0</v>
      </c>
      <c r="L136">
        <f>IF(Table6[[#This Row],[y_g1]]&lt;Table6[[#This Row],[y_g2]],1,0)</f>
        <v>1</v>
      </c>
      <c r="M136" s="13">
        <v>18</v>
      </c>
      <c r="N136" s="13">
        <v>5</v>
      </c>
    </row>
    <row r="137" spans="1:14" x14ac:dyDescent="0.3">
      <c r="A137">
        <v>136</v>
      </c>
      <c r="B137" t="s">
        <v>25</v>
      </c>
      <c r="C137" t="s">
        <v>33</v>
      </c>
      <c r="D137">
        <v>7</v>
      </c>
      <c r="E137">
        <v>11</v>
      </c>
      <c r="F137">
        <v>1</v>
      </c>
      <c r="G137">
        <v>1</v>
      </c>
      <c r="H137">
        <v>16</v>
      </c>
      <c r="I137">
        <v>1</v>
      </c>
      <c r="J137">
        <f>IF(Table6[[#This Row],[y_g1]]&gt;Table6[[#This Row],[y_g2]],1,0)</f>
        <v>0</v>
      </c>
      <c r="K137">
        <f>IF(Table6[[#This Row],[y_g1]]=Table6[[#This Row],[y_g2]],1,0)</f>
        <v>1</v>
      </c>
      <c r="L137">
        <f>IF(Table6[[#This Row],[y_g1]]&lt;Table6[[#This Row],[y_g2]],1,0)</f>
        <v>0</v>
      </c>
      <c r="M137" s="13">
        <v>9</v>
      </c>
      <c r="N137" s="13">
        <v>15</v>
      </c>
    </row>
    <row r="138" spans="1:14" x14ac:dyDescent="0.3">
      <c r="A138" s="3">
        <v>137</v>
      </c>
      <c r="B138" t="s">
        <v>2</v>
      </c>
      <c r="C138" t="s">
        <v>1</v>
      </c>
      <c r="D138">
        <v>4</v>
      </c>
      <c r="E138">
        <v>18</v>
      </c>
      <c r="F138">
        <v>3</v>
      </c>
      <c r="G138">
        <v>0</v>
      </c>
      <c r="H138">
        <v>16</v>
      </c>
      <c r="I138">
        <v>1</v>
      </c>
      <c r="J138">
        <f>IF(Table6[[#This Row],[y_g1]]&gt;Table6[[#This Row],[y_g2]],1,0)</f>
        <v>1</v>
      </c>
      <c r="K138">
        <f>IF(Table6[[#This Row],[y_g1]]=Table6[[#This Row],[y_g2]],1,0)</f>
        <v>0</v>
      </c>
      <c r="L138">
        <f>IF(Table6[[#This Row],[y_g1]]&lt;Table6[[#This Row],[y_g2]],1,0)</f>
        <v>0</v>
      </c>
      <c r="M138" s="13">
        <v>5</v>
      </c>
      <c r="N138" s="13">
        <v>26</v>
      </c>
    </row>
    <row r="139" spans="1:14" x14ac:dyDescent="0.3">
      <c r="A139">
        <v>138</v>
      </c>
      <c r="B139" t="s">
        <v>3</v>
      </c>
      <c r="C139" t="s">
        <v>6</v>
      </c>
      <c r="D139">
        <v>1</v>
      </c>
      <c r="E139">
        <v>13</v>
      </c>
      <c r="F139">
        <v>2</v>
      </c>
      <c r="G139">
        <v>2</v>
      </c>
      <c r="H139">
        <v>16</v>
      </c>
      <c r="I139">
        <v>1</v>
      </c>
      <c r="J139">
        <f>IF(Table6[[#This Row],[y_g1]]&gt;Table6[[#This Row],[y_g2]],1,0)</f>
        <v>0</v>
      </c>
      <c r="K139">
        <f>IF(Table6[[#This Row],[y_g1]]=Table6[[#This Row],[y_g2]],1,0)</f>
        <v>1</v>
      </c>
      <c r="L139">
        <f>IF(Table6[[#This Row],[y_g1]]&lt;Table6[[#This Row],[y_g2]],1,0)</f>
        <v>0</v>
      </c>
      <c r="M139" s="13">
        <v>1</v>
      </c>
      <c r="N139" s="13">
        <v>17</v>
      </c>
    </row>
    <row r="140" spans="1:14" x14ac:dyDescent="0.3">
      <c r="A140" s="3">
        <v>139</v>
      </c>
      <c r="B140" t="s">
        <v>8</v>
      </c>
      <c r="C140" t="s">
        <v>31</v>
      </c>
      <c r="D140">
        <v>8</v>
      </c>
      <c r="E140">
        <v>3</v>
      </c>
      <c r="F140">
        <v>3</v>
      </c>
      <c r="G140">
        <v>0</v>
      </c>
      <c r="H140">
        <v>16</v>
      </c>
      <c r="I140">
        <v>1</v>
      </c>
      <c r="J140">
        <f>IF(Table6[[#This Row],[y_g1]]&gt;Table6[[#This Row],[y_g2]],1,0)</f>
        <v>1</v>
      </c>
      <c r="K140">
        <f>IF(Table6[[#This Row],[y_g1]]=Table6[[#This Row],[y_g2]],1,0)</f>
        <v>0</v>
      </c>
      <c r="L140">
        <f>IF(Table6[[#This Row],[y_g1]]&lt;Table6[[#This Row],[y_g2]],1,0)</f>
        <v>0</v>
      </c>
      <c r="M140" s="13">
        <v>11</v>
      </c>
      <c r="N140" s="13">
        <v>4</v>
      </c>
    </row>
    <row r="141" spans="1:14" x14ac:dyDescent="0.3">
      <c r="A141">
        <v>140</v>
      </c>
      <c r="B141" t="s">
        <v>4</v>
      </c>
      <c r="C141" t="s">
        <v>10</v>
      </c>
      <c r="D141">
        <v>15</v>
      </c>
      <c r="E141">
        <v>10</v>
      </c>
      <c r="F141">
        <v>0</v>
      </c>
      <c r="G141">
        <v>0</v>
      </c>
      <c r="H141">
        <v>16</v>
      </c>
      <c r="I141">
        <v>1</v>
      </c>
      <c r="J141">
        <f>IF(Table6[[#This Row],[y_g1]]&gt;Table6[[#This Row],[y_g2]],1,0)</f>
        <v>0</v>
      </c>
      <c r="K141">
        <f>IF(Table6[[#This Row],[y_g1]]=Table6[[#This Row],[y_g2]],1,0)</f>
        <v>1</v>
      </c>
      <c r="L141">
        <f>IF(Table6[[#This Row],[y_g1]]&lt;Table6[[#This Row],[y_g2]],1,0)</f>
        <v>0</v>
      </c>
      <c r="M141" s="13">
        <v>20</v>
      </c>
      <c r="N141" s="13">
        <v>14</v>
      </c>
    </row>
    <row r="142" spans="1:14" x14ac:dyDescent="0.3">
      <c r="A142" s="3">
        <v>141</v>
      </c>
      <c r="B142" t="s">
        <v>36</v>
      </c>
      <c r="C142" t="s">
        <v>30</v>
      </c>
      <c r="D142">
        <v>9</v>
      </c>
      <c r="E142">
        <v>14</v>
      </c>
      <c r="F142">
        <v>2</v>
      </c>
      <c r="G142">
        <v>1</v>
      </c>
      <c r="H142">
        <v>16</v>
      </c>
      <c r="I142">
        <v>1</v>
      </c>
      <c r="J142">
        <f>IF(Table6[[#This Row],[y_g1]]&gt;Table6[[#This Row],[y_g2]],1,0)</f>
        <v>1</v>
      </c>
      <c r="K142">
        <f>IF(Table6[[#This Row],[y_g1]]=Table6[[#This Row],[y_g2]],1,0)</f>
        <v>0</v>
      </c>
      <c r="L142">
        <f>IF(Table6[[#This Row],[y_g1]]&lt;Table6[[#This Row],[y_g2]],1,0)</f>
        <v>0</v>
      </c>
      <c r="M142" s="13">
        <v>13</v>
      </c>
      <c r="N142" s="13">
        <v>18</v>
      </c>
    </row>
    <row r="143" spans="1:14" x14ac:dyDescent="0.3">
      <c r="A143">
        <v>142</v>
      </c>
      <c r="B143" t="s">
        <v>24</v>
      </c>
      <c r="C143" t="s">
        <v>11</v>
      </c>
      <c r="D143">
        <v>2</v>
      </c>
      <c r="E143">
        <v>17</v>
      </c>
      <c r="F143">
        <v>1</v>
      </c>
      <c r="G143">
        <v>0</v>
      </c>
      <c r="H143">
        <v>16</v>
      </c>
      <c r="I143">
        <v>1</v>
      </c>
      <c r="J143">
        <f>IF(Table6[[#This Row],[y_g1]]&gt;Table6[[#This Row],[y_g2]],1,0)</f>
        <v>1</v>
      </c>
      <c r="K143">
        <f>IF(Table6[[#This Row],[y_g1]]=Table6[[#This Row],[y_g2]],1,0)</f>
        <v>0</v>
      </c>
      <c r="L143">
        <f>IF(Table6[[#This Row],[y_g1]]&lt;Table6[[#This Row],[y_g2]],1,0)</f>
        <v>0</v>
      </c>
      <c r="M143" s="13">
        <v>2</v>
      </c>
      <c r="N143" s="13">
        <v>25</v>
      </c>
    </row>
    <row r="144" spans="1:14" x14ac:dyDescent="0.3">
      <c r="A144" s="3">
        <v>143</v>
      </c>
      <c r="B144" t="s">
        <v>5</v>
      </c>
      <c r="C144" t="s">
        <v>28</v>
      </c>
      <c r="D144">
        <v>12</v>
      </c>
      <c r="E144">
        <v>5</v>
      </c>
      <c r="F144">
        <v>2</v>
      </c>
      <c r="G144">
        <v>1</v>
      </c>
      <c r="H144">
        <v>16</v>
      </c>
      <c r="I144">
        <v>1</v>
      </c>
      <c r="J144">
        <f>IF(Table6[[#This Row],[y_g1]]&gt;Table6[[#This Row],[y_g2]],1,0)</f>
        <v>1</v>
      </c>
      <c r="K144">
        <f>IF(Table6[[#This Row],[y_g1]]=Table6[[#This Row],[y_g2]],1,0)</f>
        <v>0</v>
      </c>
      <c r="L144">
        <f>IF(Table6[[#This Row],[y_g1]]&lt;Table6[[#This Row],[y_g2]],1,0)</f>
        <v>0</v>
      </c>
      <c r="M144" s="13">
        <v>16</v>
      </c>
      <c r="N144" s="13">
        <v>6</v>
      </c>
    </row>
    <row r="145" spans="1:14" x14ac:dyDescent="0.3">
      <c r="A145">
        <v>144</v>
      </c>
      <c r="B145" t="s">
        <v>13</v>
      </c>
      <c r="C145" t="s">
        <v>7</v>
      </c>
      <c r="D145">
        <v>6</v>
      </c>
      <c r="E145">
        <v>16</v>
      </c>
      <c r="F145">
        <v>0</v>
      </c>
      <c r="G145">
        <v>1</v>
      </c>
      <c r="H145">
        <v>16</v>
      </c>
      <c r="I145">
        <v>1</v>
      </c>
      <c r="J145">
        <f>IF(Table6[[#This Row],[y_g1]]&gt;Table6[[#This Row],[y_g2]],1,0)</f>
        <v>0</v>
      </c>
      <c r="K145">
        <f>IF(Table6[[#This Row],[y_g1]]=Table6[[#This Row],[y_g2]],1,0)</f>
        <v>0</v>
      </c>
      <c r="L145">
        <f>IF(Table6[[#This Row],[y_g1]]&lt;Table6[[#This Row],[y_g2]],1,0)</f>
        <v>1</v>
      </c>
      <c r="M145" s="13">
        <v>7</v>
      </c>
      <c r="N145" s="13">
        <v>22</v>
      </c>
    </row>
    <row r="146" spans="1:14" x14ac:dyDescent="0.3">
      <c r="A146" s="3">
        <v>145</v>
      </c>
      <c r="B146" t="s">
        <v>1</v>
      </c>
      <c r="C146" t="s">
        <v>3</v>
      </c>
      <c r="D146">
        <v>18</v>
      </c>
      <c r="E146">
        <v>1</v>
      </c>
      <c r="F146">
        <v>4</v>
      </c>
      <c r="G146">
        <v>0</v>
      </c>
      <c r="H146">
        <v>17</v>
      </c>
      <c r="I146">
        <v>1</v>
      </c>
      <c r="J146">
        <f>IF(Table6[[#This Row],[y_g1]]&gt;Table6[[#This Row],[y_g2]],1,0)</f>
        <v>1</v>
      </c>
      <c r="K146">
        <f>IF(Table6[[#This Row],[y_g1]]=Table6[[#This Row],[y_g2]],1,0)</f>
        <v>0</v>
      </c>
      <c r="L146">
        <f>IF(Table6[[#This Row],[y_g1]]&lt;Table6[[#This Row],[y_g2]],1,0)</f>
        <v>0</v>
      </c>
      <c r="M146" s="13">
        <v>26</v>
      </c>
      <c r="N146" s="13">
        <v>1</v>
      </c>
    </row>
    <row r="147" spans="1:14" x14ac:dyDescent="0.3">
      <c r="A147">
        <v>146</v>
      </c>
      <c r="B147" t="s">
        <v>30</v>
      </c>
      <c r="C147" t="s">
        <v>8</v>
      </c>
      <c r="D147">
        <v>14</v>
      </c>
      <c r="E147">
        <v>8</v>
      </c>
      <c r="F147">
        <v>1</v>
      </c>
      <c r="G147">
        <v>3</v>
      </c>
      <c r="H147">
        <v>17</v>
      </c>
      <c r="I147">
        <v>1</v>
      </c>
      <c r="J147">
        <f>IF(Table6[[#This Row],[y_g1]]&gt;Table6[[#This Row],[y_g2]],1,0)</f>
        <v>0</v>
      </c>
      <c r="K147">
        <f>IF(Table6[[#This Row],[y_g1]]=Table6[[#This Row],[y_g2]],1,0)</f>
        <v>0</v>
      </c>
      <c r="L147">
        <f>IF(Table6[[#This Row],[y_g1]]&lt;Table6[[#This Row],[y_g2]],1,0)</f>
        <v>1</v>
      </c>
      <c r="M147" s="13">
        <v>18</v>
      </c>
      <c r="N147" s="13">
        <v>11</v>
      </c>
    </row>
    <row r="148" spans="1:14" x14ac:dyDescent="0.3">
      <c r="A148" s="3">
        <v>147</v>
      </c>
      <c r="B148" t="s">
        <v>11</v>
      </c>
      <c r="C148" t="s">
        <v>13</v>
      </c>
      <c r="D148">
        <v>17</v>
      </c>
      <c r="E148">
        <v>6</v>
      </c>
      <c r="F148">
        <v>1</v>
      </c>
      <c r="G148">
        <v>3</v>
      </c>
      <c r="H148">
        <v>17</v>
      </c>
      <c r="I148">
        <v>1</v>
      </c>
      <c r="J148">
        <f>IF(Table6[[#This Row],[y_g1]]&gt;Table6[[#This Row],[y_g2]],1,0)</f>
        <v>0</v>
      </c>
      <c r="K148">
        <f>IF(Table6[[#This Row],[y_g1]]=Table6[[#This Row],[y_g2]],1,0)</f>
        <v>0</v>
      </c>
      <c r="L148">
        <f>IF(Table6[[#This Row],[y_g1]]&lt;Table6[[#This Row],[y_g2]],1,0)</f>
        <v>1</v>
      </c>
      <c r="M148" s="13">
        <v>25</v>
      </c>
      <c r="N148" s="13">
        <v>7</v>
      </c>
    </row>
    <row r="149" spans="1:14" x14ac:dyDescent="0.3">
      <c r="A149">
        <v>148</v>
      </c>
      <c r="B149" t="s">
        <v>6</v>
      </c>
      <c r="C149" t="s">
        <v>5</v>
      </c>
      <c r="D149">
        <v>13</v>
      </c>
      <c r="E149">
        <v>12</v>
      </c>
      <c r="F149">
        <v>2</v>
      </c>
      <c r="G149">
        <v>3</v>
      </c>
      <c r="H149">
        <v>17</v>
      </c>
      <c r="I149">
        <v>1</v>
      </c>
      <c r="J149">
        <f>IF(Table6[[#This Row],[y_g1]]&gt;Table6[[#This Row],[y_g2]],1,0)</f>
        <v>0</v>
      </c>
      <c r="K149">
        <f>IF(Table6[[#This Row],[y_g1]]=Table6[[#This Row],[y_g2]],1,0)</f>
        <v>0</v>
      </c>
      <c r="L149">
        <f>IF(Table6[[#This Row],[y_g1]]&lt;Table6[[#This Row],[y_g2]],1,0)</f>
        <v>1</v>
      </c>
      <c r="M149" s="13">
        <v>17</v>
      </c>
      <c r="N149" s="13">
        <v>16</v>
      </c>
    </row>
    <row r="150" spans="1:14" x14ac:dyDescent="0.3">
      <c r="A150" s="3">
        <v>149</v>
      </c>
      <c r="B150" t="s">
        <v>33</v>
      </c>
      <c r="C150" t="s">
        <v>24</v>
      </c>
      <c r="D150">
        <v>11</v>
      </c>
      <c r="E150">
        <v>2</v>
      </c>
      <c r="F150">
        <v>1</v>
      </c>
      <c r="G150">
        <v>0</v>
      </c>
      <c r="H150">
        <v>17</v>
      </c>
      <c r="I150">
        <v>1</v>
      </c>
      <c r="J150">
        <f>IF(Table6[[#This Row],[y_g1]]&gt;Table6[[#This Row],[y_g2]],1,0)</f>
        <v>1</v>
      </c>
      <c r="K150">
        <f>IF(Table6[[#This Row],[y_g1]]=Table6[[#This Row],[y_g2]],1,0)</f>
        <v>0</v>
      </c>
      <c r="L150">
        <f>IF(Table6[[#This Row],[y_g1]]&lt;Table6[[#This Row],[y_g2]],1,0)</f>
        <v>0</v>
      </c>
      <c r="M150" s="13">
        <v>15</v>
      </c>
      <c r="N150" s="13">
        <v>2</v>
      </c>
    </row>
    <row r="151" spans="1:14" x14ac:dyDescent="0.3">
      <c r="A151">
        <v>150</v>
      </c>
      <c r="B151" t="s">
        <v>28</v>
      </c>
      <c r="C151" t="s">
        <v>25</v>
      </c>
      <c r="D151">
        <v>5</v>
      </c>
      <c r="E151">
        <v>7</v>
      </c>
      <c r="F151">
        <v>1</v>
      </c>
      <c r="G151">
        <v>2</v>
      </c>
      <c r="H151">
        <v>17</v>
      </c>
      <c r="I151">
        <v>1</v>
      </c>
      <c r="J151">
        <f>IF(Table6[[#This Row],[y_g1]]&gt;Table6[[#This Row],[y_g2]],1,0)</f>
        <v>0</v>
      </c>
      <c r="K151">
        <f>IF(Table6[[#This Row],[y_g1]]=Table6[[#This Row],[y_g2]],1,0)</f>
        <v>0</v>
      </c>
      <c r="L151">
        <f>IF(Table6[[#This Row],[y_g1]]&lt;Table6[[#This Row],[y_g2]],1,0)</f>
        <v>1</v>
      </c>
      <c r="M151" s="13">
        <v>6</v>
      </c>
      <c r="N151" s="13">
        <v>9</v>
      </c>
    </row>
    <row r="152" spans="1:14" x14ac:dyDescent="0.3">
      <c r="A152" s="3">
        <v>151</v>
      </c>
      <c r="B152" t="s">
        <v>31</v>
      </c>
      <c r="C152" t="s">
        <v>36</v>
      </c>
      <c r="D152">
        <v>3</v>
      </c>
      <c r="E152">
        <v>9</v>
      </c>
      <c r="F152">
        <v>2</v>
      </c>
      <c r="G152">
        <v>0</v>
      </c>
      <c r="H152">
        <v>17</v>
      </c>
      <c r="I152">
        <v>1</v>
      </c>
      <c r="J152">
        <f>IF(Table6[[#This Row],[y_g1]]&gt;Table6[[#This Row],[y_g2]],1,0)</f>
        <v>1</v>
      </c>
      <c r="K152">
        <f>IF(Table6[[#This Row],[y_g1]]=Table6[[#This Row],[y_g2]],1,0)</f>
        <v>0</v>
      </c>
      <c r="L152">
        <f>IF(Table6[[#This Row],[y_g1]]&lt;Table6[[#This Row],[y_g2]],1,0)</f>
        <v>0</v>
      </c>
      <c r="M152" s="13">
        <v>4</v>
      </c>
      <c r="N152" s="13">
        <v>13</v>
      </c>
    </row>
    <row r="153" spans="1:14" x14ac:dyDescent="0.3">
      <c r="A153">
        <v>152</v>
      </c>
      <c r="B153" t="s">
        <v>10</v>
      </c>
      <c r="C153" t="s">
        <v>2</v>
      </c>
      <c r="D153">
        <v>10</v>
      </c>
      <c r="E153">
        <v>4</v>
      </c>
      <c r="F153">
        <v>0</v>
      </c>
      <c r="G153">
        <v>4</v>
      </c>
      <c r="H153">
        <v>17</v>
      </c>
      <c r="I153">
        <v>1</v>
      </c>
      <c r="J153">
        <f>IF(Table6[[#This Row],[y_g1]]&gt;Table6[[#This Row],[y_g2]],1,0)</f>
        <v>0</v>
      </c>
      <c r="K153">
        <f>IF(Table6[[#This Row],[y_g1]]=Table6[[#This Row],[y_g2]],1,0)</f>
        <v>0</v>
      </c>
      <c r="L153">
        <f>IF(Table6[[#This Row],[y_g1]]&lt;Table6[[#This Row],[y_g2]],1,0)</f>
        <v>1</v>
      </c>
      <c r="M153" s="13">
        <v>14</v>
      </c>
      <c r="N153" s="13">
        <v>5</v>
      </c>
    </row>
    <row r="154" spans="1:14" x14ac:dyDescent="0.3">
      <c r="A154" s="3">
        <v>153</v>
      </c>
      <c r="B154" t="s">
        <v>7</v>
      </c>
      <c r="C154" t="s">
        <v>4</v>
      </c>
      <c r="D154">
        <v>16</v>
      </c>
      <c r="E154">
        <v>15</v>
      </c>
      <c r="F154">
        <v>4</v>
      </c>
      <c r="G154">
        <v>2</v>
      </c>
      <c r="H154">
        <v>17</v>
      </c>
      <c r="I154">
        <v>1</v>
      </c>
      <c r="J154">
        <f>IF(Table6[[#This Row],[y_g1]]&gt;Table6[[#This Row],[y_g2]],1,0)</f>
        <v>1</v>
      </c>
      <c r="K154">
        <f>IF(Table6[[#This Row],[y_g1]]=Table6[[#This Row],[y_g2]],1,0)</f>
        <v>0</v>
      </c>
      <c r="L154">
        <f>IF(Table6[[#This Row],[y_g1]]&lt;Table6[[#This Row],[y_g2]],1,0)</f>
        <v>0</v>
      </c>
      <c r="M154" s="13">
        <v>22</v>
      </c>
      <c r="N154" s="13">
        <v>20</v>
      </c>
    </row>
    <row r="155" spans="1:14" x14ac:dyDescent="0.3">
      <c r="A155">
        <v>154</v>
      </c>
      <c r="B155" t="s">
        <v>1</v>
      </c>
      <c r="C155" t="s">
        <v>36</v>
      </c>
      <c r="D155">
        <v>18</v>
      </c>
      <c r="E155">
        <v>9</v>
      </c>
      <c r="F155">
        <v>2</v>
      </c>
      <c r="G155">
        <v>2</v>
      </c>
      <c r="H155">
        <v>18</v>
      </c>
      <c r="I155">
        <v>1</v>
      </c>
      <c r="J155">
        <f>IF(Table6[[#This Row],[y_g1]]&gt;Table6[[#This Row],[y_g2]],1,0)</f>
        <v>0</v>
      </c>
      <c r="K155">
        <f>IF(Table6[[#This Row],[y_g1]]=Table6[[#This Row],[y_g2]],1,0)</f>
        <v>1</v>
      </c>
      <c r="L155">
        <f>IF(Table6[[#This Row],[y_g1]]&lt;Table6[[#This Row],[y_g2]],1,0)</f>
        <v>0</v>
      </c>
      <c r="M155" s="13">
        <v>26</v>
      </c>
      <c r="N155" s="13">
        <v>13</v>
      </c>
    </row>
    <row r="156" spans="1:14" x14ac:dyDescent="0.3">
      <c r="A156" s="3">
        <v>155</v>
      </c>
      <c r="B156" t="s">
        <v>11</v>
      </c>
      <c r="C156" t="s">
        <v>4</v>
      </c>
      <c r="D156">
        <v>17</v>
      </c>
      <c r="E156">
        <v>15</v>
      </c>
      <c r="F156">
        <v>4</v>
      </c>
      <c r="G156">
        <v>1</v>
      </c>
      <c r="H156">
        <v>18</v>
      </c>
      <c r="I156">
        <v>1</v>
      </c>
      <c r="J156">
        <f>IF(Table6[[#This Row],[y_g1]]&gt;Table6[[#This Row],[y_g2]],1,0)</f>
        <v>1</v>
      </c>
      <c r="K156">
        <f>IF(Table6[[#This Row],[y_g1]]=Table6[[#This Row],[y_g2]],1,0)</f>
        <v>0</v>
      </c>
      <c r="L156">
        <f>IF(Table6[[#This Row],[y_g1]]&lt;Table6[[#This Row],[y_g2]],1,0)</f>
        <v>0</v>
      </c>
      <c r="M156" s="13">
        <v>25</v>
      </c>
      <c r="N156" s="13">
        <v>20</v>
      </c>
    </row>
    <row r="157" spans="1:14" x14ac:dyDescent="0.3">
      <c r="A157">
        <v>156</v>
      </c>
      <c r="B157" t="s">
        <v>7</v>
      </c>
      <c r="C157" t="s">
        <v>3</v>
      </c>
      <c r="D157">
        <v>16</v>
      </c>
      <c r="E157">
        <v>1</v>
      </c>
      <c r="F157">
        <v>1</v>
      </c>
      <c r="G157">
        <v>0</v>
      </c>
      <c r="H157">
        <v>18</v>
      </c>
      <c r="I157">
        <v>1</v>
      </c>
      <c r="J157">
        <f>IF(Table6[[#This Row],[y_g1]]&gt;Table6[[#This Row],[y_g2]],1,0)</f>
        <v>1</v>
      </c>
      <c r="K157">
        <f>IF(Table6[[#This Row],[y_g1]]=Table6[[#This Row],[y_g2]],1,0)</f>
        <v>0</v>
      </c>
      <c r="L157">
        <f>IF(Table6[[#This Row],[y_g1]]&lt;Table6[[#This Row],[y_g2]],1,0)</f>
        <v>0</v>
      </c>
      <c r="M157" s="13">
        <v>22</v>
      </c>
      <c r="N157" s="13">
        <v>1</v>
      </c>
    </row>
    <row r="158" spans="1:14" x14ac:dyDescent="0.3">
      <c r="A158" s="3">
        <v>157</v>
      </c>
      <c r="B158" t="s">
        <v>33</v>
      </c>
      <c r="C158" t="s">
        <v>5</v>
      </c>
      <c r="D158">
        <v>11</v>
      </c>
      <c r="E158">
        <v>12</v>
      </c>
      <c r="F158">
        <v>2</v>
      </c>
      <c r="G158">
        <v>3</v>
      </c>
      <c r="H158">
        <v>18</v>
      </c>
      <c r="I158">
        <v>1</v>
      </c>
      <c r="J158">
        <f>IF(Table6[[#This Row],[y_g1]]&gt;Table6[[#This Row],[y_g2]],1,0)</f>
        <v>0</v>
      </c>
      <c r="K158">
        <f>IF(Table6[[#This Row],[y_g1]]=Table6[[#This Row],[y_g2]],1,0)</f>
        <v>0</v>
      </c>
      <c r="L158">
        <f>IF(Table6[[#This Row],[y_g1]]&lt;Table6[[#This Row],[y_g2]],1,0)</f>
        <v>1</v>
      </c>
      <c r="M158" s="13">
        <v>15</v>
      </c>
      <c r="N158" s="13">
        <v>16</v>
      </c>
    </row>
    <row r="159" spans="1:14" x14ac:dyDescent="0.3">
      <c r="A159">
        <v>158</v>
      </c>
      <c r="B159" t="s">
        <v>31</v>
      </c>
      <c r="C159" t="s">
        <v>30</v>
      </c>
      <c r="D159">
        <v>3</v>
      </c>
      <c r="E159">
        <v>14</v>
      </c>
      <c r="F159">
        <v>0</v>
      </c>
      <c r="G159">
        <v>0</v>
      </c>
      <c r="H159">
        <v>18</v>
      </c>
      <c r="I159">
        <v>1</v>
      </c>
      <c r="J159">
        <f>IF(Table6[[#This Row],[y_g1]]&gt;Table6[[#This Row],[y_g2]],1,0)</f>
        <v>0</v>
      </c>
      <c r="K159">
        <f>IF(Table6[[#This Row],[y_g1]]=Table6[[#This Row],[y_g2]],1,0)</f>
        <v>1</v>
      </c>
      <c r="L159">
        <f>IF(Table6[[#This Row],[y_g1]]&lt;Table6[[#This Row],[y_g2]],1,0)</f>
        <v>0</v>
      </c>
      <c r="M159" s="13">
        <v>4</v>
      </c>
      <c r="N159" s="13">
        <v>18</v>
      </c>
    </row>
    <row r="160" spans="1:14" x14ac:dyDescent="0.3">
      <c r="A160" s="3">
        <v>159</v>
      </c>
      <c r="B160" t="s">
        <v>25</v>
      </c>
      <c r="C160" t="s">
        <v>24</v>
      </c>
      <c r="D160">
        <v>7</v>
      </c>
      <c r="E160">
        <v>2</v>
      </c>
      <c r="F160">
        <v>1</v>
      </c>
      <c r="G160">
        <v>0</v>
      </c>
      <c r="H160">
        <v>18</v>
      </c>
      <c r="I160">
        <v>1</v>
      </c>
      <c r="J160">
        <f>IF(Table6[[#This Row],[y_g1]]&gt;Table6[[#This Row],[y_g2]],1,0)</f>
        <v>1</v>
      </c>
      <c r="K160">
        <f>IF(Table6[[#This Row],[y_g1]]=Table6[[#This Row],[y_g2]],1,0)</f>
        <v>0</v>
      </c>
      <c r="L160">
        <f>IF(Table6[[#This Row],[y_g1]]&lt;Table6[[#This Row],[y_g2]],1,0)</f>
        <v>0</v>
      </c>
      <c r="M160" s="13">
        <v>9</v>
      </c>
      <c r="N160" s="13">
        <v>2</v>
      </c>
    </row>
    <row r="161" spans="1:14" x14ac:dyDescent="0.3">
      <c r="A161">
        <v>160</v>
      </c>
      <c r="B161" t="s">
        <v>10</v>
      </c>
      <c r="C161" t="s">
        <v>8</v>
      </c>
      <c r="D161">
        <v>10</v>
      </c>
      <c r="E161">
        <v>8</v>
      </c>
      <c r="F161">
        <v>1</v>
      </c>
      <c r="G161">
        <v>0</v>
      </c>
      <c r="H161">
        <v>18</v>
      </c>
      <c r="I161">
        <v>1</v>
      </c>
      <c r="J161">
        <f>IF(Table6[[#This Row],[y_g1]]&gt;Table6[[#This Row],[y_g2]],1,0)</f>
        <v>1</v>
      </c>
      <c r="K161">
        <f>IF(Table6[[#This Row],[y_g1]]=Table6[[#This Row],[y_g2]],1,0)</f>
        <v>0</v>
      </c>
      <c r="L161">
        <f>IF(Table6[[#This Row],[y_g1]]&lt;Table6[[#This Row],[y_g2]],1,0)</f>
        <v>0</v>
      </c>
      <c r="M161" s="13">
        <v>14</v>
      </c>
      <c r="N161" s="13">
        <v>11</v>
      </c>
    </row>
    <row r="162" spans="1:14" x14ac:dyDescent="0.3">
      <c r="A162" s="3">
        <v>161</v>
      </c>
      <c r="B162" t="s">
        <v>28</v>
      </c>
      <c r="C162" t="s">
        <v>13</v>
      </c>
      <c r="D162">
        <v>5</v>
      </c>
      <c r="E162">
        <v>6</v>
      </c>
      <c r="F162">
        <v>1</v>
      </c>
      <c r="G162">
        <v>0</v>
      </c>
      <c r="H162">
        <v>18</v>
      </c>
      <c r="I162">
        <v>1</v>
      </c>
      <c r="J162">
        <f>IF(Table6[[#This Row],[y_g1]]&gt;Table6[[#This Row],[y_g2]],1,0)</f>
        <v>1</v>
      </c>
      <c r="K162">
        <f>IF(Table6[[#This Row],[y_g1]]=Table6[[#This Row],[y_g2]],1,0)</f>
        <v>0</v>
      </c>
      <c r="L162">
        <f>IF(Table6[[#This Row],[y_g1]]&lt;Table6[[#This Row],[y_g2]],1,0)</f>
        <v>0</v>
      </c>
      <c r="M162" s="13">
        <v>6</v>
      </c>
      <c r="N162" s="13">
        <v>7</v>
      </c>
    </row>
    <row r="163" spans="1:14" x14ac:dyDescent="0.3">
      <c r="A163">
        <v>162</v>
      </c>
      <c r="B163" t="s">
        <v>6</v>
      </c>
      <c r="C163" t="s">
        <v>2</v>
      </c>
      <c r="D163">
        <v>13</v>
      </c>
      <c r="E163">
        <v>4</v>
      </c>
      <c r="F163">
        <v>1</v>
      </c>
      <c r="G163">
        <v>0</v>
      </c>
      <c r="H163">
        <v>18</v>
      </c>
      <c r="I163">
        <v>1</v>
      </c>
      <c r="J163">
        <f>IF(Table6[[#This Row],[y_g1]]&gt;Table6[[#This Row],[y_g2]],1,0)</f>
        <v>1</v>
      </c>
      <c r="K163">
        <f>IF(Table6[[#This Row],[y_g1]]=Table6[[#This Row],[y_g2]],1,0)</f>
        <v>0</v>
      </c>
      <c r="L163">
        <f>IF(Table6[[#This Row],[y_g1]]&lt;Table6[[#This Row],[y_g2]],1,0)</f>
        <v>0</v>
      </c>
      <c r="M163" s="13">
        <v>17</v>
      </c>
      <c r="N163" s="13">
        <v>5</v>
      </c>
    </row>
    <row r="164" spans="1:14" x14ac:dyDescent="0.3">
      <c r="A164" s="3">
        <v>163</v>
      </c>
      <c r="B164" t="s">
        <v>13</v>
      </c>
      <c r="C164" t="s">
        <v>33</v>
      </c>
      <c r="D164">
        <v>6</v>
      </c>
      <c r="E164">
        <v>11</v>
      </c>
      <c r="F164">
        <v>1</v>
      </c>
      <c r="G164">
        <v>0</v>
      </c>
      <c r="H164">
        <v>19</v>
      </c>
      <c r="I164">
        <v>1</v>
      </c>
      <c r="J164">
        <f>IF(Table6[[#This Row],[y_g1]]&gt;Table6[[#This Row],[y_g2]],1,0)</f>
        <v>1</v>
      </c>
      <c r="K164">
        <f>IF(Table6[[#This Row],[y_g1]]=Table6[[#This Row],[y_g2]],1,0)</f>
        <v>0</v>
      </c>
      <c r="L164">
        <f>IF(Table6[[#This Row],[y_g1]]&lt;Table6[[#This Row],[y_g2]],1,0)</f>
        <v>0</v>
      </c>
      <c r="M164" s="13">
        <v>7</v>
      </c>
      <c r="N164" s="13">
        <v>15</v>
      </c>
    </row>
    <row r="165" spans="1:14" x14ac:dyDescent="0.3">
      <c r="A165">
        <v>164</v>
      </c>
      <c r="B165" t="s">
        <v>2</v>
      </c>
      <c r="C165" t="s">
        <v>28</v>
      </c>
      <c r="D165">
        <v>4</v>
      </c>
      <c r="E165">
        <v>5</v>
      </c>
      <c r="F165">
        <v>3</v>
      </c>
      <c r="G165">
        <v>0</v>
      </c>
      <c r="H165">
        <v>19</v>
      </c>
      <c r="I165">
        <v>1</v>
      </c>
      <c r="J165">
        <f>IF(Table6[[#This Row],[y_g1]]&gt;Table6[[#This Row],[y_g2]],1,0)</f>
        <v>1</v>
      </c>
      <c r="K165">
        <f>IF(Table6[[#This Row],[y_g1]]=Table6[[#This Row],[y_g2]],1,0)</f>
        <v>0</v>
      </c>
      <c r="L165">
        <f>IF(Table6[[#This Row],[y_g1]]&lt;Table6[[#This Row],[y_g2]],1,0)</f>
        <v>0</v>
      </c>
      <c r="M165" s="13">
        <v>5</v>
      </c>
      <c r="N165" s="13">
        <v>6</v>
      </c>
    </row>
    <row r="166" spans="1:14" x14ac:dyDescent="0.3">
      <c r="A166" s="3">
        <v>165</v>
      </c>
      <c r="B166" t="s">
        <v>5</v>
      </c>
      <c r="C166" t="s">
        <v>31</v>
      </c>
      <c r="D166">
        <v>12</v>
      </c>
      <c r="E166">
        <v>3</v>
      </c>
      <c r="F166">
        <v>2</v>
      </c>
      <c r="G166">
        <v>1</v>
      </c>
      <c r="H166">
        <v>19</v>
      </c>
      <c r="I166">
        <v>1</v>
      </c>
      <c r="J166">
        <f>IF(Table6[[#This Row],[y_g1]]&gt;Table6[[#This Row],[y_g2]],1,0)</f>
        <v>1</v>
      </c>
      <c r="K166">
        <f>IF(Table6[[#This Row],[y_g1]]=Table6[[#This Row],[y_g2]],1,0)</f>
        <v>0</v>
      </c>
      <c r="L166">
        <f>IF(Table6[[#This Row],[y_g1]]&lt;Table6[[#This Row],[y_g2]],1,0)</f>
        <v>0</v>
      </c>
      <c r="M166" s="13">
        <v>16</v>
      </c>
      <c r="N166" s="13">
        <v>4</v>
      </c>
    </row>
    <row r="167" spans="1:14" x14ac:dyDescent="0.3">
      <c r="A167">
        <v>166</v>
      </c>
      <c r="B167" t="s">
        <v>30</v>
      </c>
      <c r="C167" t="s">
        <v>1</v>
      </c>
      <c r="D167">
        <v>14</v>
      </c>
      <c r="E167">
        <v>18</v>
      </c>
      <c r="F167">
        <v>1</v>
      </c>
      <c r="G167">
        <v>1</v>
      </c>
      <c r="H167">
        <v>19</v>
      </c>
      <c r="I167">
        <v>1</v>
      </c>
      <c r="J167">
        <f>IF(Table6[[#This Row],[y_g1]]&gt;Table6[[#This Row],[y_g2]],1,0)</f>
        <v>0</v>
      </c>
      <c r="K167">
        <f>IF(Table6[[#This Row],[y_g1]]=Table6[[#This Row],[y_g2]],1,0)</f>
        <v>1</v>
      </c>
      <c r="L167">
        <f>IF(Table6[[#This Row],[y_g1]]&lt;Table6[[#This Row],[y_g2]],1,0)</f>
        <v>0</v>
      </c>
      <c r="M167" s="13">
        <v>18</v>
      </c>
      <c r="N167" s="13">
        <v>26</v>
      </c>
    </row>
    <row r="168" spans="1:14" x14ac:dyDescent="0.3">
      <c r="A168" s="3">
        <v>167</v>
      </c>
      <c r="B168" t="s">
        <v>4</v>
      </c>
      <c r="C168" t="s">
        <v>25</v>
      </c>
      <c r="D168">
        <v>15</v>
      </c>
      <c r="E168">
        <v>7</v>
      </c>
      <c r="F168">
        <v>2</v>
      </c>
      <c r="G168">
        <v>1</v>
      </c>
      <c r="H168">
        <v>19</v>
      </c>
      <c r="I168">
        <v>1</v>
      </c>
      <c r="J168">
        <f>IF(Table6[[#This Row],[y_g1]]&gt;Table6[[#This Row],[y_g2]],1,0)</f>
        <v>1</v>
      </c>
      <c r="K168">
        <f>IF(Table6[[#This Row],[y_g1]]=Table6[[#This Row],[y_g2]],1,0)</f>
        <v>0</v>
      </c>
      <c r="L168">
        <f>IF(Table6[[#This Row],[y_g1]]&lt;Table6[[#This Row],[y_g2]],1,0)</f>
        <v>0</v>
      </c>
      <c r="M168" s="13">
        <v>20</v>
      </c>
      <c r="N168" s="13">
        <v>9</v>
      </c>
    </row>
    <row r="169" spans="1:14" x14ac:dyDescent="0.3">
      <c r="A169">
        <v>168</v>
      </c>
      <c r="B169" t="s">
        <v>36</v>
      </c>
      <c r="C169" t="s">
        <v>11</v>
      </c>
      <c r="D169">
        <v>9</v>
      </c>
      <c r="E169">
        <v>17</v>
      </c>
      <c r="F169">
        <v>1</v>
      </c>
      <c r="G169">
        <v>1</v>
      </c>
      <c r="H169">
        <v>19</v>
      </c>
      <c r="I169">
        <v>1</v>
      </c>
      <c r="J169">
        <f>IF(Table6[[#This Row],[y_g1]]&gt;Table6[[#This Row],[y_g2]],1,0)</f>
        <v>0</v>
      </c>
      <c r="K169">
        <f>IF(Table6[[#This Row],[y_g1]]=Table6[[#This Row],[y_g2]],1,0)</f>
        <v>1</v>
      </c>
      <c r="L169">
        <f>IF(Table6[[#This Row],[y_g1]]&lt;Table6[[#This Row],[y_g2]],1,0)</f>
        <v>0</v>
      </c>
      <c r="M169" s="13">
        <v>13</v>
      </c>
      <c r="N169" s="13">
        <v>25</v>
      </c>
    </row>
    <row r="170" spans="1:14" x14ac:dyDescent="0.3">
      <c r="A170" s="3">
        <v>169</v>
      </c>
      <c r="B170" t="s">
        <v>3</v>
      </c>
      <c r="C170" t="s">
        <v>10</v>
      </c>
      <c r="D170">
        <v>1</v>
      </c>
      <c r="E170">
        <v>10</v>
      </c>
      <c r="F170">
        <v>1</v>
      </c>
      <c r="G170">
        <v>1</v>
      </c>
      <c r="H170">
        <v>19</v>
      </c>
      <c r="I170">
        <v>1</v>
      </c>
      <c r="J170">
        <f>IF(Table6[[#This Row],[y_g1]]&gt;Table6[[#This Row],[y_g2]],1,0)</f>
        <v>0</v>
      </c>
      <c r="K170">
        <f>IF(Table6[[#This Row],[y_g1]]=Table6[[#This Row],[y_g2]],1,0)</f>
        <v>1</v>
      </c>
      <c r="L170">
        <f>IF(Table6[[#This Row],[y_g1]]&lt;Table6[[#This Row],[y_g2]],1,0)</f>
        <v>0</v>
      </c>
      <c r="M170" s="13">
        <v>1</v>
      </c>
      <c r="N170" s="13">
        <v>14</v>
      </c>
    </row>
    <row r="171" spans="1:14" x14ac:dyDescent="0.3">
      <c r="A171">
        <v>170</v>
      </c>
      <c r="B171" t="s">
        <v>24</v>
      </c>
      <c r="C171" t="s">
        <v>7</v>
      </c>
      <c r="D171">
        <v>2</v>
      </c>
      <c r="E171">
        <v>16</v>
      </c>
      <c r="F171">
        <v>1</v>
      </c>
      <c r="G171">
        <v>3</v>
      </c>
      <c r="H171">
        <v>19</v>
      </c>
      <c r="I171">
        <v>1</v>
      </c>
      <c r="J171">
        <f>IF(Table6[[#This Row],[y_g1]]&gt;Table6[[#This Row],[y_g2]],1,0)</f>
        <v>0</v>
      </c>
      <c r="K171">
        <f>IF(Table6[[#This Row],[y_g1]]=Table6[[#This Row],[y_g2]],1,0)</f>
        <v>0</v>
      </c>
      <c r="L171">
        <f>IF(Table6[[#This Row],[y_g1]]&lt;Table6[[#This Row],[y_g2]],1,0)</f>
        <v>1</v>
      </c>
      <c r="M171" s="13">
        <v>2</v>
      </c>
      <c r="N171" s="13">
        <v>22</v>
      </c>
    </row>
    <row r="172" spans="1:14" x14ac:dyDescent="0.3">
      <c r="A172" s="3">
        <v>171</v>
      </c>
      <c r="B172" t="s">
        <v>8</v>
      </c>
      <c r="C172" t="s">
        <v>6</v>
      </c>
      <c r="D172">
        <v>8</v>
      </c>
      <c r="E172">
        <v>13</v>
      </c>
      <c r="F172">
        <v>5</v>
      </c>
      <c r="G172">
        <v>0</v>
      </c>
      <c r="H172">
        <v>19</v>
      </c>
      <c r="I172">
        <v>1</v>
      </c>
      <c r="J172">
        <f>IF(Table6[[#This Row],[y_g1]]&gt;Table6[[#This Row],[y_g2]],1,0)</f>
        <v>1</v>
      </c>
      <c r="K172">
        <f>IF(Table6[[#This Row],[y_g1]]=Table6[[#This Row],[y_g2]],1,0)</f>
        <v>0</v>
      </c>
      <c r="L172">
        <f>IF(Table6[[#This Row],[y_g1]]&lt;Table6[[#This Row],[y_g2]],1,0)</f>
        <v>0</v>
      </c>
      <c r="M172" s="13">
        <v>11</v>
      </c>
      <c r="N172" s="13">
        <v>17</v>
      </c>
    </row>
    <row r="173" spans="1:14" x14ac:dyDescent="0.3">
      <c r="A173">
        <v>172</v>
      </c>
      <c r="B173" t="s">
        <v>33</v>
      </c>
      <c r="C173" t="s">
        <v>8</v>
      </c>
      <c r="D173">
        <v>11</v>
      </c>
      <c r="E173">
        <v>8</v>
      </c>
      <c r="F173">
        <v>0</v>
      </c>
      <c r="G173">
        <v>2</v>
      </c>
      <c r="H173">
        <v>20</v>
      </c>
      <c r="I173">
        <v>1</v>
      </c>
      <c r="J173">
        <f>IF(Table6[[#This Row],[y_g1]]&gt;Table6[[#This Row],[y_g2]],1,0)</f>
        <v>0</v>
      </c>
      <c r="K173">
        <f>IF(Table6[[#This Row],[y_g1]]=Table6[[#This Row],[y_g2]],1,0)</f>
        <v>0</v>
      </c>
      <c r="L173">
        <f>IF(Table6[[#This Row],[y_g1]]&lt;Table6[[#This Row],[y_g2]],1,0)</f>
        <v>1</v>
      </c>
      <c r="M173" s="13">
        <v>15</v>
      </c>
      <c r="N173" s="13">
        <v>11</v>
      </c>
    </row>
    <row r="174" spans="1:14" x14ac:dyDescent="0.3">
      <c r="A174" s="3">
        <v>173</v>
      </c>
      <c r="B174" t="s">
        <v>1</v>
      </c>
      <c r="C174" t="s">
        <v>31</v>
      </c>
      <c r="D174">
        <v>18</v>
      </c>
      <c r="E174">
        <v>3</v>
      </c>
      <c r="F174">
        <v>0</v>
      </c>
      <c r="G174">
        <v>1</v>
      </c>
      <c r="H174">
        <v>20</v>
      </c>
      <c r="I174">
        <v>1</v>
      </c>
      <c r="J174">
        <f>IF(Table6[[#This Row],[y_g1]]&gt;Table6[[#This Row],[y_g2]],1,0)</f>
        <v>0</v>
      </c>
      <c r="K174">
        <f>IF(Table6[[#This Row],[y_g1]]=Table6[[#This Row],[y_g2]],1,0)</f>
        <v>0</v>
      </c>
      <c r="L174">
        <f>IF(Table6[[#This Row],[y_g1]]&lt;Table6[[#This Row],[y_g2]],1,0)</f>
        <v>1</v>
      </c>
      <c r="M174" s="13">
        <v>26</v>
      </c>
      <c r="N174" s="13">
        <v>4</v>
      </c>
    </row>
    <row r="175" spans="1:14" x14ac:dyDescent="0.3">
      <c r="A175">
        <v>174</v>
      </c>
      <c r="B175" t="s">
        <v>11</v>
      </c>
      <c r="C175" t="s">
        <v>3</v>
      </c>
      <c r="D175">
        <v>17</v>
      </c>
      <c r="E175">
        <v>1</v>
      </c>
      <c r="F175">
        <v>0</v>
      </c>
      <c r="G175">
        <v>0</v>
      </c>
      <c r="H175">
        <v>20</v>
      </c>
      <c r="I175">
        <v>1</v>
      </c>
      <c r="J175">
        <f>IF(Table6[[#This Row],[y_g1]]&gt;Table6[[#This Row],[y_g2]],1,0)</f>
        <v>0</v>
      </c>
      <c r="K175">
        <f>IF(Table6[[#This Row],[y_g1]]=Table6[[#This Row],[y_g2]],1,0)</f>
        <v>1</v>
      </c>
      <c r="L175">
        <f>IF(Table6[[#This Row],[y_g1]]&lt;Table6[[#This Row],[y_g2]],1,0)</f>
        <v>0</v>
      </c>
      <c r="M175" s="13">
        <v>25</v>
      </c>
      <c r="N175" s="13">
        <v>1</v>
      </c>
    </row>
    <row r="176" spans="1:14" x14ac:dyDescent="0.3">
      <c r="A176" s="3">
        <v>175</v>
      </c>
      <c r="B176" t="s">
        <v>6</v>
      </c>
      <c r="C176" t="s">
        <v>30</v>
      </c>
      <c r="D176">
        <v>13</v>
      </c>
      <c r="E176">
        <v>14</v>
      </c>
      <c r="F176">
        <v>2</v>
      </c>
      <c r="G176">
        <v>1</v>
      </c>
      <c r="H176">
        <v>20</v>
      </c>
      <c r="I176">
        <v>1</v>
      </c>
      <c r="J176">
        <f>IF(Table6[[#This Row],[y_g1]]&gt;Table6[[#This Row],[y_g2]],1,0)</f>
        <v>1</v>
      </c>
      <c r="K176">
        <f>IF(Table6[[#This Row],[y_g1]]=Table6[[#This Row],[y_g2]],1,0)</f>
        <v>0</v>
      </c>
      <c r="L176">
        <f>IF(Table6[[#This Row],[y_g1]]&lt;Table6[[#This Row],[y_g2]],1,0)</f>
        <v>0</v>
      </c>
      <c r="M176" s="13">
        <v>17</v>
      </c>
      <c r="N176" s="13">
        <v>18</v>
      </c>
    </row>
    <row r="177" spans="1:14" x14ac:dyDescent="0.3">
      <c r="A177">
        <v>176</v>
      </c>
      <c r="B177" t="s">
        <v>10</v>
      </c>
      <c r="C177" t="s">
        <v>36</v>
      </c>
      <c r="D177">
        <v>10</v>
      </c>
      <c r="E177">
        <v>9</v>
      </c>
      <c r="F177">
        <v>1</v>
      </c>
      <c r="G177">
        <v>2</v>
      </c>
      <c r="H177">
        <v>20</v>
      </c>
      <c r="I177">
        <v>1</v>
      </c>
      <c r="J177">
        <f>IF(Table6[[#This Row],[y_g1]]&gt;Table6[[#This Row],[y_g2]],1,0)</f>
        <v>0</v>
      </c>
      <c r="K177">
        <f>IF(Table6[[#This Row],[y_g1]]=Table6[[#This Row],[y_g2]],1,0)</f>
        <v>0</v>
      </c>
      <c r="L177">
        <f>IF(Table6[[#This Row],[y_g1]]&lt;Table6[[#This Row],[y_g2]],1,0)</f>
        <v>1</v>
      </c>
      <c r="M177" s="13">
        <v>14</v>
      </c>
      <c r="N177" s="13">
        <v>13</v>
      </c>
    </row>
    <row r="178" spans="1:14" x14ac:dyDescent="0.3">
      <c r="A178" s="3">
        <v>177</v>
      </c>
      <c r="B178" t="s">
        <v>24</v>
      </c>
      <c r="C178" t="s">
        <v>5</v>
      </c>
      <c r="D178">
        <v>2</v>
      </c>
      <c r="E178">
        <v>12</v>
      </c>
      <c r="F178">
        <v>3</v>
      </c>
      <c r="G178">
        <v>3</v>
      </c>
      <c r="H178">
        <v>20</v>
      </c>
      <c r="I178">
        <v>1</v>
      </c>
      <c r="J178">
        <f>IF(Table6[[#This Row],[y_g1]]&gt;Table6[[#This Row],[y_g2]],1,0)</f>
        <v>0</v>
      </c>
      <c r="K178">
        <f>IF(Table6[[#This Row],[y_g1]]=Table6[[#This Row],[y_g2]],1,0)</f>
        <v>1</v>
      </c>
      <c r="L178">
        <f>IF(Table6[[#This Row],[y_g1]]&lt;Table6[[#This Row],[y_g2]],1,0)</f>
        <v>0</v>
      </c>
      <c r="M178" s="13">
        <v>2</v>
      </c>
      <c r="N178" s="13">
        <v>16</v>
      </c>
    </row>
    <row r="179" spans="1:14" x14ac:dyDescent="0.3">
      <c r="A179">
        <v>178</v>
      </c>
      <c r="B179" t="s">
        <v>25</v>
      </c>
      <c r="C179" t="s">
        <v>13</v>
      </c>
      <c r="D179">
        <v>7</v>
      </c>
      <c r="E179">
        <v>6</v>
      </c>
      <c r="F179">
        <v>0</v>
      </c>
      <c r="G179">
        <v>2</v>
      </c>
      <c r="H179">
        <v>20</v>
      </c>
      <c r="I179">
        <v>1</v>
      </c>
      <c r="J179">
        <f>IF(Table6[[#This Row],[y_g1]]&gt;Table6[[#This Row],[y_g2]],1,0)</f>
        <v>0</v>
      </c>
      <c r="K179">
        <f>IF(Table6[[#This Row],[y_g1]]=Table6[[#This Row],[y_g2]],1,0)</f>
        <v>0</v>
      </c>
      <c r="L179">
        <f>IF(Table6[[#This Row],[y_g1]]&lt;Table6[[#This Row],[y_g2]],1,0)</f>
        <v>1</v>
      </c>
      <c r="M179" s="13">
        <v>9</v>
      </c>
      <c r="N179" s="13">
        <v>7</v>
      </c>
    </row>
    <row r="180" spans="1:14" x14ac:dyDescent="0.3">
      <c r="A180" s="3">
        <v>179</v>
      </c>
      <c r="B180" t="s">
        <v>7</v>
      </c>
      <c r="C180" t="s">
        <v>2</v>
      </c>
      <c r="D180">
        <v>16</v>
      </c>
      <c r="E180">
        <v>4</v>
      </c>
      <c r="F180">
        <v>1</v>
      </c>
      <c r="G180">
        <v>1</v>
      </c>
      <c r="H180">
        <v>20</v>
      </c>
      <c r="I180">
        <v>1</v>
      </c>
      <c r="J180">
        <f>IF(Table6[[#This Row],[y_g1]]&gt;Table6[[#This Row],[y_g2]],1,0)</f>
        <v>0</v>
      </c>
      <c r="K180">
        <f>IF(Table6[[#This Row],[y_g1]]=Table6[[#This Row],[y_g2]],1,0)</f>
        <v>1</v>
      </c>
      <c r="L180">
        <f>IF(Table6[[#This Row],[y_g1]]&lt;Table6[[#This Row],[y_g2]],1,0)</f>
        <v>0</v>
      </c>
      <c r="M180" s="13">
        <v>22</v>
      </c>
      <c r="N180" s="13">
        <v>5</v>
      </c>
    </row>
    <row r="181" spans="1:14" x14ac:dyDescent="0.3">
      <c r="A181">
        <v>180</v>
      </c>
      <c r="B181" t="s">
        <v>28</v>
      </c>
      <c r="C181" t="s">
        <v>4</v>
      </c>
      <c r="D181">
        <v>5</v>
      </c>
      <c r="E181">
        <v>15</v>
      </c>
      <c r="F181">
        <v>1</v>
      </c>
      <c r="G181">
        <v>1</v>
      </c>
      <c r="H181">
        <v>20</v>
      </c>
      <c r="I181">
        <v>1</v>
      </c>
      <c r="J181">
        <f>IF(Table6[[#This Row],[y_g1]]&gt;Table6[[#This Row],[y_g2]],1,0)</f>
        <v>0</v>
      </c>
      <c r="K181">
        <f>IF(Table6[[#This Row],[y_g1]]=Table6[[#This Row],[y_g2]],1,0)</f>
        <v>1</v>
      </c>
      <c r="L181">
        <f>IF(Table6[[#This Row],[y_g1]]&lt;Table6[[#This Row],[y_g2]],1,0)</f>
        <v>0</v>
      </c>
      <c r="M181" s="13">
        <v>6</v>
      </c>
      <c r="N181" s="13">
        <v>20</v>
      </c>
    </row>
    <row r="182" spans="1:14" x14ac:dyDescent="0.3">
      <c r="A182" s="3">
        <v>181</v>
      </c>
      <c r="B182" t="s">
        <v>8</v>
      </c>
      <c r="C182" t="s">
        <v>1</v>
      </c>
      <c r="D182">
        <v>8</v>
      </c>
      <c r="E182">
        <v>18</v>
      </c>
      <c r="F182">
        <v>1</v>
      </c>
      <c r="G182">
        <v>0</v>
      </c>
      <c r="H182">
        <v>21</v>
      </c>
      <c r="I182">
        <v>1</v>
      </c>
      <c r="J182">
        <f>IF(Table6[[#This Row],[y_g1]]&gt;Table6[[#This Row],[y_g2]],1,0)</f>
        <v>1</v>
      </c>
      <c r="K182">
        <f>IF(Table6[[#This Row],[y_g1]]=Table6[[#This Row],[y_g2]],1,0)</f>
        <v>0</v>
      </c>
      <c r="L182">
        <f>IF(Table6[[#This Row],[y_g1]]&lt;Table6[[#This Row],[y_g2]],1,0)</f>
        <v>0</v>
      </c>
      <c r="M182" s="13">
        <v>11</v>
      </c>
      <c r="N182" s="13">
        <v>26</v>
      </c>
    </row>
    <row r="183" spans="1:14" x14ac:dyDescent="0.3">
      <c r="A183">
        <v>182</v>
      </c>
      <c r="B183" t="s">
        <v>36</v>
      </c>
      <c r="C183" t="s">
        <v>6</v>
      </c>
      <c r="D183">
        <v>9</v>
      </c>
      <c r="E183">
        <v>13</v>
      </c>
      <c r="F183">
        <v>1</v>
      </c>
      <c r="G183">
        <v>0</v>
      </c>
      <c r="H183">
        <v>21</v>
      </c>
      <c r="I183">
        <v>1</v>
      </c>
      <c r="J183">
        <f>IF(Table6[[#This Row],[y_g1]]&gt;Table6[[#This Row],[y_g2]],1,0)</f>
        <v>1</v>
      </c>
      <c r="K183">
        <f>IF(Table6[[#This Row],[y_g1]]=Table6[[#This Row],[y_g2]],1,0)</f>
        <v>0</v>
      </c>
      <c r="L183">
        <f>IF(Table6[[#This Row],[y_g1]]&lt;Table6[[#This Row],[y_g2]],1,0)</f>
        <v>0</v>
      </c>
      <c r="M183" s="13">
        <v>13</v>
      </c>
      <c r="N183" s="13">
        <v>17</v>
      </c>
    </row>
    <row r="184" spans="1:14" x14ac:dyDescent="0.3">
      <c r="A184" s="3">
        <v>183</v>
      </c>
      <c r="B184" t="s">
        <v>31</v>
      </c>
      <c r="C184" t="s">
        <v>7</v>
      </c>
      <c r="D184">
        <v>3</v>
      </c>
      <c r="E184">
        <v>16</v>
      </c>
      <c r="F184">
        <v>1</v>
      </c>
      <c r="G184">
        <v>1</v>
      </c>
      <c r="H184">
        <v>21</v>
      </c>
      <c r="I184">
        <v>1</v>
      </c>
      <c r="J184">
        <f>IF(Table6[[#This Row],[y_g1]]&gt;Table6[[#This Row],[y_g2]],1,0)</f>
        <v>0</v>
      </c>
      <c r="K184">
        <f>IF(Table6[[#This Row],[y_g1]]=Table6[[#This Row],[y_g2]],1,0)</f>
        <v>1</v>
      </c>
      <c r="L184">
        <f>IF(Table6[[#This Row],[y_g1]]&lt;Table6[[#This Row],[y_g2]],1,0)</f>
        <v>0</v>
      </c>
      <c r="M184" s="13">
        <v>4</v>
      </c>
      <c r="N184" s="13">
        <v>22</v>
      </c>
    </row>
    <row r="185" spans="1:14" x14ac:dyDescent="0.3">
      <c r="A185">
        <v>184</v>
      </c>
      <c r="B185" t="s">
        <v>4</v>
      </c>
      <c r="C185" t="s">
        <v>33</v>
      </c>
      <c r="D185">
        <v>15</v>
      </c>
      <c r="E185">
        <v>11</v>
      </c>
      <c r="F185">
        <v>1</v>
      </c>
      <c r="G185">
        <v>1</v>
      </c>
      <c r="H185">
        <v>21</v>
      </c>
      <c r="I185">
        <v>1</v>
      </c>
      <c r="J185">
        <f>IF(Table6[[#This Row],[y_g1]]&gt;Table6[[#This Row],[y_g2]],1,0)</f>
        <v>0</v>
      </c>
      <c r="K185">
        <f>IF(Table6[[#This Row],[y_g1]]=Table6[[#This Row],[y_g2]],1,0)</f>
        <v>1</v>
      </c>
      <c r="L185">
        <f>IF(Table6[[#This Row],[y_g1]]&lt;Table6[[#This Row],[y_g2]],1,0)</f>
        <v>0</v>
      </c>
      <c r="M185" s="13">
        <v>20</v>
      </c>
      <c r="N185" s="13">
        <v>15</v>
      </c>
    </row>
    <row r="186" spans="1:14" x14ac:dyDescent="0.3">
      <c r="A186" s="3">
        <v>185</v>
      </c>
      <c r="B186" t="s">
        <v>30</v>
      </c>
      <c r="C186" t="s">
        <v>10</v>
      </c>
      <c r="D186">
        <v>14</v>
      </c>
      <c r="E186">
        <v>10</v>
      </c>
      <c r="F186">
        <v>3</v>
      </c>
      <c r="G186">
        <v>4</v>
      </c>
      <c r="H186">
        <v>21</v>
      </c>
      <c r="I186">
        <v>1</v>
      </c>
      <c r="J186">
        <f>IF(Table6[[#This Row],[y_g1]]&gt;Table6[[#This Row],[y_g2]],1,0)</f>
        <v>0</v>
      </c>
      <c r="K186">
        <f>IF(Table6[[#This Row],[y_g1]]=Table6[[#This Row],[y_g2]],1,0)</f>
        <v>0</v>
      </c>
      <c r="L186">
        <f>IF(Table6[[#This Row],[y_g1]]&lt;Table6[[#This Row],[y_g2]],1,0)</f>
        <v>1</v>
      </c>
      <c r="M186" s="13">
        <v>18</v>
      </c>
      <c r="N186" s="13">
        <v>14</v>
      </c>
    </row>
    <row r="187" spans="1:14" x14ac:dyDescent="0.3">
      <c r="A187">
        <v>186</v>
      </c>
      <c r="B187" t="s">
        <v>2</v>
      </c>
      <c r="C187" t="s">
        <v>11</v>
      </c>
      <c r="D187">
        <v>4</v>
      </c>
      <c r="E187">
        <v>17</v>
      </c>
      <c r="F187">
        <v>3</v>
      </c>
      <c r="G187">
        <v>0</v>
      </c>
      <c r="H187">
        <v>21</v>
      </c>
      <c r="I187">
        <v>1</v>
      </c>
      <c r="J187">
        <f>IF(Table6[[#This Row],[y_g1]]&gt;Table6[[#This Row],[y_g2]],1,0)</f>
        <v>1</v>
      </c>
      <c r="K187">
        <f>IF(Table6[[#This Row],[y_g1]]=Table6[[#This Row],[y_g2]],1,0)</f>
        <v>0</v>
      </c>
      <c r="L187">
        <f>IF(Table6[[#This Row],[y_g1]]&lt;Table6[[#This Row],[y_g2]],1,0)</f>
        <v>0</v>
      </c>
      <c r="M187" s="13">
        <v>5</v>
      </c>
      <c r="N187" s="13">
        <v>25</v>
      </c>
    </row>
    <row r="188" spans="1:14" x14ac:dyDescent="0.3">
      <c r="A188" s="3">
        <v>187</v>
      </c>
      <c r="B188" t="s">
        <v>3</v>
      </c>
      <c r="C188" t="s">
        <v>28</v>
      </c>
      <c r="D188">
        <v>1</v>
      </c>
      <c r="E188">
        <v>5</v>
      </c>
      <c r="F188">
        <v>0</v>
      </c>
      <c r="G188">
        <v>0</v>
      </c>
      <c r="H188">
        <v>21</v>
      </c>
      <c r="I188">
        <v>1</v>
      </c>
      <c r="J188">
        <f>IF(Table6[[#This Row],[y_g1]]&gt;Table6[[#This Row],[y_g2]],1,0)</f>
        <v>0</v>
      </c>
      <c r="K188">
        <f>IF(Table6[[#This Row],[y_g1]]=Table6[[#This Row],[y_g2]],1,0)</f>
        <v>1</v>
      </c>
      <c r="L188">
        <f>IF(Table6[[#This Row],[y_g1]]&lt;Table6[[#This Row],[y_g2]],1,0)</f>
        <v>0</v>
      </c>
      <c r="M188" s="13">
        <v>1</v>
      </c>
      <c r="N188" s="13">
        <v>6</v>
      </c>
    </row>
    <row r="189" spans="1:14" x14ac:dyDescent="0.3">
      <c r="A189">
        <v>188</v>
      </c>
      <c r="B189" t="s">
        <v>13</v>
      </c>
      <c r="C189" t="s">
        <v>24</v>
      </c>
      <c r="D189">
        <v>6</v>
      </c>
      <c r="E189">
        <v>2</v>
      </c>
      <c r="F189">
        <v>2</v>
      </c>
      <c r="G189">
        <v>0</v>
      </c>
      <c r="H189">
        <v>21</v>
      </c>
      <c r="I189">
        <v>1</v>
      </c>
      <c r="J189">
        <f>IF(Table6[[#This Row],[y_g1]]&gt;Table6[[#This Row],[y_g2]],1,0)</f>
        <v>1</v>
      </c>
      <c r="K189">
        <f>IF(Table6[[#This Row],[y_g1]]=Table6[[#This Row],[y_g2]],1,0)</f>
        <v>0</v>
      </c>
      <c r="L189">
        <f>IF(Table6[[#This Row],[y_g1]]&lt;Table6[[#This Row],[y_g2]],1,0)</f>
        <v>0</v>
      </c>
      <c r="M189" s="13">
        <v>7</v>
      </c>
      <c r="N189" s="13">
        <v>2</v>
      </c>
    </row>
    <row r="190" spans="1:14" x14ac:dyDescent="0.3">
      <c r="A190" s="3">
        <v>189</v>
      </c>
      <c r="B190" t="s">
        <v>5</v>
      </c>
      <c r="C190" t="s">
        <v>25</v>
      </c>
      <c r="D190">
        <v>12</v>
      </c>
      <c r="E190">
        <v>7</v>
      </c>
      <c r="F190">
        <v>1</v>
      </c>
      <c r="G190">
        <v>0</v>
      </c>
      <c r="H190">
        <v>21</v>
      </c>
      <c r="I190">
        <v>1</v>
      </c>
      <c r="J190">
        <f>IF(Table6[[#This Row],[y_g1]]&gt;Table6[[#This Row],[y_g2]],1,0)</f>
        <v>1</v>
      </c>
      <c r="K190">
        <f>IF(Table6[[#This Row],[y_g1]]=Table6[[#This Row],[y_g2]],1,0)</f>
        <v>0</v>
      </c>
      <c r="L190">
        <f>IF(Table6[[#This Row],[y_g1]]&lt;Table6[[#This Row],[y_g2]],1,0)</f>
        <v>0</v>
      </c>
      <c r="M190" s="13">
        <v>16</v>
      </c>
      <c r="N190" s="13">
        <v>9</v>
      </c>
    </row>
    <row r="191" spans="1:14" x14ac:dyDescent="0.3">
      <c r="A191">
        <v>190</v>
      </c>
      <c r="B191" t="s">
        <v>6</v>
      </c>
      <c r="C191" t="s">
        <v>1</v>
      </c>
      <c r="D191">
        <v>13</v>
      </c>
      <c r="E191">
        <v>18</v>
      </c>
      <c r="F191">
        <v>2</v>
      </c>
      <c r="G191">
        <v>2</v>
      </c>
      <c r="H191">
        <v>22</v>
      </c>
      <c r="I191">
        <v>1</v>
      </c>
      <c r="J191">
        <f>IF(Table6[[#This Row],[y_g1]]&gt;Table6[[#This Row],[y_g2]],1,0)</f>
        <v>0</v>
      </c>
      <c r="K191">
        <f>IF(Table6[[#This Row],[y_g1]]=Table6[[#This Row],[y_g2]],1,0)</f>
        <v>1</v>
      </c>
      <c r="L191">
        <f>IF(Table6[[#This Row],[y_g1]]&lt;Table6[[#This Row],[y_g2]],1,0)</f>
        <v>0</v>
      </c>
      <c r="M191" s="13">
        <v>17</v>
      </c>
      <c r="N191" s="13">
        <v>26</v>
      </c>
    </row>
    <row r="192" spans="1:14" x14ac:dyDescent="0.3">
      <c r="A192" s="3">
        <v>191</v>
      </c>
      <c r="B192" t="s">
        <v>13</v>
      </c>
      <c r="C192" t="s">
        <v>5</v>
      </c>
      <c r="D192">
        <v>6</v>
      </c>
      <c r="E192">
        <v>12</v>
      </c>
      <c r="F192">
        <v>3</v>
      </c>
      <c r="G192">
        <v>1</v>
      </c>
      <c r="H192">
        <v>22</v>
      </c>
      <c r="I192">
        <v>1</v>
      </c>
      <c r="J192">
        <f>IF(Table6[[#This Row],[y_g1]]&gt;Table6[[#This Row],[y_g2]],1,0)</f>
        <v>1</v>
      </c>
      <c r="K192">
        <f>IF(Table6[[#This Row],[y_g1]]=Table6[[#This Row],[y_g2]],1,0)</f>
        <v>0</v>
      </c>
      <c r="L192">
        <f>IF(Table6[[#This Row],[y_g1]]&lt;Table6[[#This Row],[y_g2]],1,0)</f>
        <v>0</v>
      </c>
      <c r="M192" s="13">
        <v>7</v>
      </c>
      <c r="N192" s="13">
        <v>16</v>
      </c>
    </row>
    <row r="193" spans="1:14" x14ac:dyDescent="0.3">
      <c r="A193">
        <v>192</v>
      </c>
      <c r="B193" t="s">
        <v>11</v>
      </c>
      <c r="C193" t="s">
        <v>30</v>
      </c>
      <c r="D193">
        <v>17</v>
      </c>
      <c r="E193">
        <v>14</v>
      </c>
      <c r="F193">
        <v>0</v>
      </c>
      <c r="G193">
        <v>1</v>
      </c>
      <c r="H193">
        <v>22</v>
      </c>
      <c r="I193">
        <v>1</v>
      </c>
      <c r="J193">
        <f>IF(Table6[[#This Row],[y_g1]]&gt;Table6[[#This Row],[y_g2]],1,0)</f>
        <v>0</v>
      </c>
      <c r="K193">
        <f>IF(Table6[[#This Row],[y_g1]]=Table6[[#This Row],[y_g2]],1,0)</f>
        <v>0</v>
      </c>
      <c r="L193">
        <f>IF(Table6[[#This Row],[y_g1]]&lt;Table6[[#This Row],[y_g2]],1,0)</f>
        <v>1</v>
      </c>
      <c r="M193" s="13">
        <v>25</v>
      </c>
      <c r="N193" s="13">
        <v>18</v>
      </c>
    </row>
    <row r="194" spans="1:14" x14ac:dyDescent="0.3">
      <c r="A194" s="3">
        <v>193</v>
      </c>
      <c r="B194" t="s">
        <v>33</v>
      </c>
      <c r="C194" t="s">
        <v>2</v>
      </c>
      <c r="D194">
        <v>11</v>
      </c>
      <c r="E194">
        <v>4</v>
      </c>
      <c r="F194">
        <v>1</v>
      </c>
      <c r="G194">
        <v>3</v>
      </c>
      <c r="H194">
        <v>22</v>
      </c>
      <c r="I194">
        <v>1</v>
      </c>
      <c r="J194">
        <f>IF(Table6[[#This Row],[y_g1]]&gt;Table6[[#This Row],[y_g2]],1,0)</f>
        <v>0</v>
      </c>
      <c r="K194">
        <f>IF(Table6[[#This Row],[y_g1]]=Table6[[#This Row],[y_g2]],1,0)</f>
        <v>0</v>
      </c>
      <c r="L194">
        <f>IF(Table6[[#This Row],[y_g1]]&lt;Table6[[#This Row],[y_g2]],1,0)</f>
        <v>1</v>
      </c>
      <c r="M194" s="13">
        <v>15</v>
      </c>
      <c r="N194" s="13">
        <v>5</v>
      </c>
    </row>
    <row r="195" spans="1:14" x14ac:dyDescent="0.3">
      <c r="A195">
        <v>194</v>
      </c>
      <c r="B195" t="s">
        <v>24</v>
      </c>
      <c r="C195" t="s">
        <v>4</v>
      </c>
      <c r="D195">
        <v>2</v>
      </c>
      <c r="E195">
        <v>15</v>
      </c>
      <c r="F195">
        <v>1</v>
      </c>
      <c r="G195">
        <v>0</v>
      </c>
      <c r="H195">
        <v>22</v>
      </c>
      <c r="I195">
        <v>1</v>
      </c>
      <c r="J195">
        <f>IF(Table6[[#This Row],[y_g1]]&gt;Table6[[#This Row],[y_g2]],1,0)</f>
        <v>1</v>
      </c>
      <c r="K195">
        <f>IF(Table6[[#This Row],[y_g1]]=Table6[[#This Row],[y_g2]],1,0)</f>
        <v>0</v>
      </c>
      <c r="L195">
        <f>IF(Table6[[#This Row],[y_g1]]&lt;Table6[[#This Row],[y_g2]],1,0)</f>
        <v>0</v>
      </c>
      <c r="M195" s="13">
        <v>2</v>
      </c>
      <c r="N195" s="13">
        <v>20</v>
      </c>
    </row>
    <row r="196" spans="1:14" x14ac:dyDescent="0.3">
      <c r="A196" s="3">
        <v>195</v>
      </c>
      <c r="B196" t="s">
        <v>10</v>
      </c>
      <c r="C196" t="s">
        <v>31</v>
      </c>
      <c r="D196">
        <v>10</v>
      </c>
      <c r="E196">
        <v>3</v>
      </c>
      <c r="F196">
        <v>1</v>
      </c>
      <c r="G196">
        <v>2</v>
      </c>
      <c r="H196">
        <v>22</v>
      </c>
      <c r="I196">
        <v>1</v>
      </c>
      <c r="J196">
        <f>IF(Table6[[#This Row],[y_g1]]&gt;Table6[[#This Row],[y_g2]],1,0)</f>
        <v>0</v>
      </c>
      <c r="K196">
        <f>IF(Table6[[#This Row],[y_g1]]=Table6[[#This Row],[y_g2]],1,0)</f>
        <v>0</v>
      </c>
      <c r="L196">
        <f>IF(Table6[[#This Row],[y_g1]]&lt;Table6[[#This Row],[y_g2]],1,0)</f>
        <v>1</v>
      </c>
      <c r="M196" s="13">
        <v>14</v>
      </c>
      <c r="N196" s="13">
        <v>4</v>
      </c>
    </row>
    <row r="197" spans="1:14" x14ac:dyDescent="0.3">
      <c r="A197">
        <v>196</v>
      </c>
      <c r="B197" t="s">
        <v>25</v>
      </c>
      <c r="C197" t="s">
        <v>3</v>
      </c>
      <c r="D197">
        <v>7</v>
      </c>
      <c r="E197">
        <v>1</v>
      </c>
      <c r="F197">
        <v>1</v>
      </c>
      <c r="G197">
        <v>2</v>
      </c>
      <c r="H197">
        <v>22</v>
      </c>
      <c r="I197">
        <v>1</v>
      </c>
      <c r="J197">
        <f>IF(Table6[[#This Row],[y_g1]]&gt;Table6[[#This Row],[y_g2]],1,0)</f>
        <v>0</v>
      </c>
      <c r="K197">
        <f>IF(Table6[[#This Row],[y_g1]]=Table6[[#This Row],[y_g2]],1,0)</f>
        <v>0</v>
      </c>
      <c r="L197">
        <f>IF(Table6[[#This Row],[y_g1]]&lt;Table6[[#This Row],[y_g2]],1,0)</f>
        <v>1</v>
      </c>
      <c r="M197" s="13">
        <v>9</v>
      </c>
      <c r="N197" s="13">
        <v>1</v>
      </c>
    </row>
    <row r="198" spans="1:14" x14ac:dyDescent="0.3">
      <c r="A198" s="3">
        <v>197</v>
      </c>
      <c r="B198" t="s">
        <v>7</v>
      </c>
      <c r="C198" t="s">
        <v>36</v>
      </c>
      <c r="D198">
        <v>16</v>
      </c>
      <c r="E198">
        <v>9</v>
      </c>
      <c r="F198">
        <v>2</v>
      </c>
      <c r="G198">
        <v>0</v>
      </c>
      <c r="H198">
        <v>22</v>
      </c>
      <c r="I198">
        <v>1</v>
      </c>
      <c r="J198">
        <f>IF(Table6[[#This Row],[y_g1]]&gt;Table6[[#This Row],[y_g2]],1,0)</f>
        <v>1</v>
      </c>
      <c r="K198">
        <f>IF(Table6[[#This Row],[y_g1]]=Table6[[#This Row],[y_g2]],1,0)</f>
        <v>0</v>
      </c>
      <c r="L198">
        <f>IF(Table6[[#This Row],[y_g1]]&lt;Table6[[#This Row],[y_g2]],1,0)</f>
        <v>0</v>
      </c>
      <c r="M198" s="13">
        <v>22</v>
      </c>
      <c r="N198" s="13">
        <v>13</v>
      </c>
    </row>
    <row r="199" spans="1:14" x14ac:dyDescent="0.3">
      <c r="A199">
        <v>198</v>
      </c>
      <c r="B199" t="s">
        <v>28</v>
      </c>
      <c r="C199" t="s">
        <v>8</v>
      </c>
      <c r="D199">
        <v>5</v>
      </c>
      <c r="E199">
        <v>8</v>
      </c>
      <c r="F199">
        <v>0</v>
      </c>
      <c r="G199">
        <v>2</v>
      </c>
      <c r="H199">
        <v>22</v>
      </c>
      <c r="I199">
        <v>1</v>
      </c>
      <c r="J199">
        <f>IF(Table6[[#This Row],[y_g1]]&gt;Table6[[#This Row],[y_g2]],1,0)</f>
        <v>0</v>
      </c>
      <c r="K199">
        <f>IF(Table6[[#This Row],[y_g1]]=Table6[[#This Row],[y_g2]],1,0)</f>
        <v>0</v>
      </c>
      <c r="L199">
        <f>IF(Table6[[#This Row],[y_g1]]&lt;Table6[[#This Row],[y_g2]],1,0)</f>
        <v>1</v>
      </c>
      <c r="M199" s="13">
        <v>6</v>
      </c>
      <c r="N199" s="13">
        <v>11</v>
      </c>
    </row>
    <row r="200" spans="1:14" x14ac:dyDescent="0.3">
      <c r="A200" s="3">
        <v>199</v>
      </c>
      <c r="B200" t="s">
        <v>1</v>
      </c>
      <c r="C200" t="s">
        <v>10</v>
      </c>
      <c r="D200">
        <v>18</v>
      </c>
      <c r="E200">
        <v>10</v>
      </c>
      <c r="F200">
        <v>1</v>
      </c>
      <c r="G200">
        <v>0</v>
      </c>
      <c r="H200">
        <v>23</v>
      </c>
      <c r="I200">
        <v>1</v>
      </c>
      <c r="J200">
        <f>IF(Table6[[#This Row],[y_g1]]&gt;Table6[[#This Row],[y_g2]],1,0)</f>
        <v>1</v>
      </c>
      <c r="K200">
        <f>IF(Table6[[#This Row],[y_g1]]=Table6[[#This Row],[y_g2]],1,0)</f>
        <v>0</v>
      </c>
      <c r="L200">
        <f>IF(Table6[[#This Row],[y_g1]]&lt;Table6[[#This Row],[y_g2]],1,0)</f>
        <v>0</v>
      </c>
      <c r="M200" s="13">
        <v>26</v>
      </c>
      <c r="N200" s="13">
        <v>14</v>
      </c>
    </row>
    <row r="201" spans="1:14" x14ac:dyDescent="0.3">
      <c r="A201">
        <v>200</v>
      </c>
      <c r="B201" t="s">
        <v>36</v>
      </c>
      <c r="C201" t="s">
        <v>28</v>
      </c>
      <c r="D201">
        <v>9</v>
      </c>
      <c r="E201">
        <v>5</v>
      </c>
      <c r="F201">
        <v>1</v>
      </c>
      <c r="G201">
        <v>1</v>
      </c>
      <c r="H201">
        <v>23</v>
      </c>
      <c r="I201">
        <v>1</v>
      </c>
      <c r="J201">
        <f>IF(Table6[[#This Row],[y_g1]]&gt;Table6[[#This Row],[y_g2]],1,0)</f>
        <v>0</v>
      </c>
      <c r="K201">
        <f>IF(Table6[[#This Row],[y_g1]]=Table6[[#This Row],[y_g2]],1,0)</f>
        <v>1</v>
      </c>
      <c r="L201">
        <f>IF(Table6[[#This Row],[y_g1]]&lt;Table6[[#This Row],[y_g2]],1,0)</f>
        <v>0</v>
      </c>
      <c r="M201" s="13">
        <v>13</v>
      </c>
      <c r="N201" s="13">
        <v>6</v>
      </c>
    </row>
    <row r="202" spans="1:14" x14ac:dyDescent="0.3">
      <c r="A202" s="3">
        <v>201</v>
      </c>
      <c r="B202" t="s">
        <v>2</v>
      </c>
      <c r="C202" t="s">
        <v>25</v>
      </c>
      <c r="D202">
        <v>4</v>
      </c>
      <c r="E202">
        <v>7</v>
      </c>
      <c r="F202">
        <v>6</v>
      </c>
      <c r="G202">
        <v>0</v>
      </c>
      <c r="H202">
        <v>23</v>
      </c>
      <c r="I202">
        <v>1</v>
      </c>
      <c r="J202">
        <f>IF(Table6[[#This Row],[y_g1]]&gt;Table6[[#This Row],[y_g2]],1,0)</f>
        <v>1</v>
      </c>
      <c r="K202">
        <f>IF(Table6[[#This Row],[y_g1]]=Table6[[#This Row],[y_g2]],1,0)</f>
        <v>0</v>
      </c>
      <c r="L202">
        <f>IF(Table6[[#This Row],[y_g1]]&lt;Table6[[#This Row],[y_g2]],1,0)</f>
        <v>0</v>
      </c>
      <c r="M202" s="13">
        <v>5</v>
      </c>
      <c r="N202" s="13">
        <v>9</v>
      </c>
    </row>
    <row r="203" spans="1:14" x14ac:dyDescent="0.3">
      <c r="A203">
        <v>202</v>
      </c>
      <c r="B203" t="s">
        <v>4</v>
      </c>
      <c r="C203" t="s">
        <v>13</v>
      </c>
      <c r="D203">
        <v>15</v>
      </c>
      <c r="E203">
        <v>6</v>
      </c>
      <c r="F203">
        <v>0</v>
      </c>
      <c r="G203">
        <v>2</v>
      </c>
      <c r="H203">
        <v>23</v>
      </c>
      <c r="I203">
        <v>1</v>
      </c>
      <c r="J203">
        <f>IF(Table6[[#This Row],[y_g1]]&gt;Table6[[#This Row],[y_g2]],1,0)</f>
        <v>0</v>
      </c>
      <c r="K203">
        <f>IF(Table6[[#This Row],[y_g1]]=Table6[[#This Row],[y_g2]],1,0)</f>
        <v>0</v>
      </c>
      <c r="L203">
        <f>IF(Table6[[#This Row],[y_g1]]&lt;Table6[[#This Row],[y_g2]],1,0)</f>
        <v>1</v>
      </c>
      <c r="M203" s="13">
        <v>20</v>
      </c>
      <c r="N203" s="13">
        <v>7</v>
      </c>
    </row>
    <row r="204" spans="1:14" x14ac:dyDescent="0.3">
      <c r="A204" s="3">
        <v>203</v>
      </c>
      <c r="B204" t="s">
        <v>30</v>
      </c>
      <c r="C204" t="s">
        <v>33</v>
      </c>
      <c r="D204">
        <v>14</v>
      </c>
      <c r="E204">
        <v>11</v>
      </c>
      <c r="F204">
        <v>1</v>
      </c>
      <c r="G204">
        <v>2</v>
      </c>
      <c r="H204">
        <v>23</v>
      </c>
      <c r="I204">
        <v>1</v>
      </c>
      <c r="J204">
        <f>IF(Table6[[#This Row],[y_g1]]&gt;Table6[[#This Row],[y_g2]],1,0)</f>
        <v>0</v>
      </c>
      <c r="K204">
        <f>IF(Table6[[#This Row],[y_g1]]=Table6[[#This Row],[y_g2]],1,0)</f>
        <v>0</v>
      </c>
      <c r="L204">
        <f>IF(Table6[[#This Row],[y_g1]]&lt;Table6[[#This Row],[y_g2]],1,0)</f>
        <v>1</v>
      </c>
      <c r="M204" s="13">
        <v>18</v>
      </c>
      <c r="N204" s="13">
        <v>15</v>
      </c>
    </row>
    <row r="205" spans="1:14" x14ac:dyDescent="0.3">
      <c r="A205">
        <v>204</v>
      </c>
      <c r="B205" t="s">
        <v>5</v>
      </c>
      <c r="C205" t="s">
        <v>11</v>
      </c>
      <c r="D205">
        <v>12</v>
      </c>
      <c r="E205">
        <v>17</v>
      </c>
      <c r="F205">
        <v>3</v>
      </c>
      <c r="G205">
        <v>0</v>
      </c>
      <c r="H205">
        <v>23</v>
      </c>
      <c r="I205">
        <v>1</v>
      </c>
      <c r="J205">
        <f>IF(Table6[[#This Row],[y_g1]]&gt;Table6[[#This Row],[y_g2]],1,0)</f>
        <v>1</v>
      </c>
      <c r="K205">
        <f>IF(Table6[[#This Row],[y_g1]]=Table6[[#This Row],[y_g2]],1,0)</f>
        <v>0</v>
      </c>
      <c r="L205">
        <f>IF(Table6[[#This Row],[y_g1]]&lt;Table6[[#This Row],[y_g2]],1,0)</f>
        <v>0</v>
      </c>
      <c r="M205" s="13">
        <v>16</v>
      </c>
      <c r="N205" s="13">
        <v>25</v>
      </c>
    </row>
    <row r="206" spans="1:14" x14ac:dyDescent="0.3">
      <c r="A206" s="3">
        <v>205</v>
      </c>
      <c r="B206" t="s">
        <v>3</v>
      </c>
      <c r="C206" t="s">
        <v>24</v>
      </c>
      <c r="D206">
        <v>1</v>
      </c>
      <c r="E206">
        <v>2</v>
      </c>
      <c r="F206">
        <v>1</v>
      </c>
      <c r="G206">
        <v>1</v>
      </c>
      <c r="H206">
        <v>23</v>
      </c>
      <c r="I206">
        <v>1</v>
      </c>
      <c r="J206">
        <f>IF(Table6[[#This Row],[y_g1]]&gt;Table6[[#This Row],[y_g2]],1,0)</f>
        <v>0</v>
      </c>
      <c r="K206">
        <f>IF(Table6[[#This Row],[y_g1]]=Table6[[#This Row],[y_g2]],1,0)</f>
        <v>1</v>
      </c>
      <c r="L206">
        <f>IF(Table6[[#This Row],[y_g1]]&lt;Table6[[#This Row],[y_g2]],1,0)</f>
        <v>0</v>
      </c>
      <c r="M206" s="13">
        <v>1</v>
      </c>
      <c r="N206" s="13">
        <v>2</v>
      </c>
    </row>
    <row r="207" spans="1:14" x14ac:dyDescent="0.3">
      <c r="A207">
        <v>206</v>
      </c>
      <c r="B207" t="s">
        <v>8</v>
      </c>
      <c r="C207" t="s">
        <v>7</v>
      </c>
      <c r="D207">
        <v>8</v>
      </c>
      <c r="E207">
        <v>16</v>
      </c>
      <c r="F207">
        <v>3</v>
      </c>
      <c r="G207">
        <v>0</v>
      </c>
      <c r="H207">
        <v>23</v>
      </c>
      <c r="I207">
        <v>1</v>
      </c>
      <c r="J207">
        <f>IF(Table6[[#This Row],[y_g1]]&gt;Table6[[#This Row],[y_g2]],1,0)</f>
        <v>1</v>
      </c>
      <c r="K207">
        <f>IF(Table6[[#This Row],[y_g1]]=Table6[[#This Row],[y_g2]],1,0)</f>
        <v>0</v>
      </c>
      <c r="L207">
        <f>IF(Table6[[#This Row],[y_g1]]&lt;Table6[[#This Row],[y_g2]],1,0)</f>
        <v>0</v>
      </c>
      <c r="M207" s="13">
        <v>11</v>
      </c>
      <c r="N207" s="13">
        <v>22</v>
      </c>
    </row>
    <row r="208" spans="1:14" x14ac:dyDescent="0.3">
      <c r="A208" s="3">
        <v>207</v>
      </c>
      <c r="B208" t="s">
        <v>31</v>
      </c>
      <c r="C208" t="s">
        <v>6</v>
      </c>
      <c r="D208">
        <v>3</v>
      </c>
      <c r="E208">
        <v>13</v>
      </c>
      <c r="F208">
        <v>0</v>
      </c>
      <c r="G208">
        <v>1</v>
      </c>
      <c r="H208">
        <v>23</v>
      </c>
      <c r="I208">
        <v>1</v>
      </c>
      <c r="J208">
        <f>IF(Table6[[#This Row],[y_g1]]&gt;Table6[[#This Row],[y_g2]],1,0)</f>
        <v>0</v>
      </c>
      <c r="K208">
        <f>IF(Table6[[#This Row],[y_g1]]=Table6[[#This Row],[y_g2]],1,0)</f>
        <v>0</v>
      </c>
      <c r="L208">
        <f>IF(Table6[[#This Row],[y_g1]]&lt;Table6[[#This Row],[y_g2]],1,0)</f>
        <v>1</v>
      </c>
      <c r="M208" s="13">
        <v>4</v>
      </c>
      <c r="N208" s="13">
        <v>17</v>
      </c>
    </row>
    <row r="209" spans="1:14" x14ac:dyDescent="0.3">
      <c r="A209">
        <v>208</v>
      </c>
      <c r="B209" t="s">
        <v>13</v>
      </c>
      <c r="C209" t="s">
        <v>8</v>
      </c>
      <c r="D209">
        <v>6</v>
      </c>
      <c r="E209">
        <v>8</v>
      </c>
      <c r="F209">
        <v>0</v>
      </c>
      <c r="G209">
        <v>1</v>
      </c>
      <c r="H209">
        <v>24</v>
      </c>
      <c r="I209">
        <v>1</v>
      </c>
      <c r="J209">
        <f>IF(Table6[[#This Row],[y_g1]]&gt;Table6[[#This Row],[y_g2]],1,0)</f>
        <v>0</v>
      </c>
      <c r="K209">
        <f>IF(Table6[[#This Row],[y_g1]]=Table6[[#This Row],[y_g2]],1,0)</f>
        <v>0</v>
      </c>
      <c r="L209">
        <f>IF(Table6[[#This Row],[y_g1]]&lt;Table6[[#This Row],[y_g2]],1,0)</f>
        <v>1</v>
      </c>
      <c r="M209" s="13">
        <v>7</v>
      </c>
      <c r="N209" s="13">
        <v>11</v>
      </c>
    </row>
    <row r="210" spans="1:14" x14ac:dyDescent="0.3">
      <c r="A210" s="3">
        <v>209</v>
      </c>
      <c r="B210" t="s">
        <v>11</v>
      </c>
      <c r="C210" t="s">
        <v>31</v>
      </c>
      <c r="D210">
        <v>17</v>
      </c>
      <c r="E210">
        <v>3</v>
      </c>
      <c r="F210">
        <v>1</v>
      </c>
      <c r="G210">
        <v>1</v>
      </c>
      <c r="H210">
        <v>24</v>
      </c>
      <c r="I210">
        <v>1</v>
      </c>
      <c r="J210">
        <f>IF(Table6[[#This Row],[y_g1]]&gt;Table6[[#This Row],[y_g2]],1,0)</f>
        <v>0</v>
      </c>
      <c r="K210">
        <f>IF(Table6[[#This Row],[y_g1]]=Table6[[#This Row],[y_g2]],1,0)</f>
        <v>1</v>
      </c>
      <c r="L210">
        <f>IF(Table6[[#This Row],[y_g1]]&lt;Table6[[#This Row],[y_g2]],1,0)</f>
        <v>0</v>
      </c>
      <c r="M210" s="13">
        <v>25</v>
      </c>
      <c r="N210" s="13">
        <v>4</v>
      </c>
    </row>
    <row r="211" spans="1:14" x14ac:dyDescent="0.3">
      <c r="A211">
        <v>210</v>
      </c>
      <c r="B211" t="s">
        <v>33</v>
      </c>
      <c r="C211" t="s">
        <v>3</v>
      </c>
      <c r="D211">
        <v>11</v>
      </c>
      <c r="E211">
        <v>1</v>
      </c>
      <c r="F211">
        <v>0</v>
      </c>
      <c r="G211">
        <v>2</v>
      </c>
      <c r="H211">
        <v>24</v>
      </c>
      <c r="I211">
        <v>1</v>
      </c>
      <c r="J211">
        <f>IF(Table6[[#This Row],[y_g1]]&gt;Table6[[#This Row],[y_g2]],1,0)</f>
        <v>0</v>
      </c>
      <c r="K211">
        <f>IF(Table6[[#This Row],[y_g1]]=Table6[[#This Row],[y_g2]],1,0)</f>
        <v>0</v>
      </c>
      <c r="L211">
        <f>IF(Table6[[#This Row],[y_g1]]&lt;Table6[[#This Row],[y_g2]],1,0)</f>
        <v>1</v>
      </c>
      <c r="M211" s="13">
        <v>15</v>
      </c>
      <c r="N211" s="13">
        <v>1</v>
      </c>
    </row>
    <row r="212" spans="1:14" x14ac:dyDescent="0.3">
      <c r="A212" s="3">
        <v>211</v>
      </c>
      <c r="B212" t="s">
        <v>10</v>
      </c>
      <c r="C212" t="s">
        <v>6</v>
      </c>
      <c r="D212">
        <v>10</v>
      </c>
      <c r="E212">
        <v>13</v>
      </c>
      <c r="F212">
        <v>2</v>
      </c>
      <c r="G212">
        <v>1</v>
      </c>
      <c r="H212">
        <v>24</v>
      </c>
      <c r="I212">
        <v>1</v>
      </c>
      <c r="J212">
        <f>IF(Table6[[#This Row],[y_g1]]&gt;Table6[[#This Row],[y_g2]],1,0)</f>
        <v>1</v>
      </c>
      <c r="K212">
        <f>IF(Table6[[#This Row],[y_g1]]=Table6[[#This Row],[y_g2]],1,0)</f>
        <v>0</v>
      </c>
      <c r="L212">
        <f>IF(Table6[[#This Row],[y_g1]]&lt;Table6[[#This Row],[y_g2]],1,0)</f>
        <v>0</v>
      </c>
      <c r="M212" s="13">
        <v>14</v>
      </c>
      <c r="N212" s="13">
        <v>17</v>
      </c>
    </row>
    <row r="213" spans="1:14" x14ac:dyDescent="0.3">
      <c r="A213">
        <v>212</v>
      </c>
      <c r="B213" t="s">
        <v>24</v>
      </c>
      <c r="C213" t="s">
        <v>2</v>
      </c>
      <c r="D213">
        <v>2</v>
      </c>
      <c r="E213">
        <v>4</v>
      </c>
      <c r="F213">
        <v>1</v>
      </c>
      <c r="G213">
        <v>3</v>
      </c>
      <c r="H213">
        <v>24</v>
      </c>
      <c r="I213">
        <v>1</v>
      </c>
      <c r="J213">
        <f>IF(Table6[[#This Row],[y_g1]]&gt;Table6[[#This Row],[y_g2]],1,0)</f>
        <v>0</v>
      </c>
      <c r="K213">
        <f>IF(Table6[[#This Row],[y_g1]]=Table6[[#This Row],[y_g2]],1,0)</f>
        <v>0</v>
      </c>
      <c r="L213">
        <f>IF(Table6[[#This Row],[y_g1]]&lt;Table6[[#This Row],[y_g2]],1,0)</f>
        <v>1</v>
      </c>
      <c r="M213" s="13">
        <v>2</v>
      </c>
      <c r="N213" s="13">
        <v>5</v>
      </c>
    </row>
    <row r="214" spans="1:14" x14ac:dyDescent="0.3">
      <c r="A214" s="3">
        <v>213</v>
      </c>
      <c r="B214" t="s">
        <v>25</v>
      </c>
      <c r="C214" t="s">
        <v>36</v>
      </c>
      <c r="D214">
        <v>7</v>
      </c>
      <c r="E214">
        <v>9</v>
      </c>
      <c r="F214">
        <v>1</v>
      </c>
      <c r="G214">
        <v>1</v>
      </c>
      <c r="H214">
        <v>24</v>
      </c>
      <c r="I214">
        <v>1</v>
      </c>
      <c r="J214">
        <f>IF(Table6[[#This Row],[y_g1]]&gt;Table6[[#This Row],[y_g2]],1,0)</f>
        <v>0</v>
      </c>
      <c r="K214">
        <f>IF(Table6[[#This Row],[y_g1]]=Table6[[#This Row],[y_g2]],1,0)</f>
        <v>1</v>
      </c>
      <c r="L214">
        <f>IF(Table6[[#This Row],[y_g1]]&lt;Table6[[#This Row],[y_g2]],1,0)</f>
        <v>0</v>
      </c>
      <c r="M214" s="13">
        <v>9</v>
      </c>
      <c r="N214" s="13">
        <v>13</v>
      </c>
    </row>
    <row r="215" spans="1:14" x14ac:dyDescent="0.3">
      <c r="A215">
        <v>214</v>
      </c>
      <c r="B215" t="s">
        <v>28</v>
      </c>
      <c r="C215" t="s">
        <v>1</v>
      </c>
      <c r="D215">
        <v>5</v>
      </c>
      <c r="E215">
        <v>18</v>
      </c>
      <c r="F215">
        <v>3</v>
      </c>
      <c r="G215">
        <v>1</v>
      </c>
      <c r="H215">
        <v>24</v>
      </c>
      <c r="I215">
        <v>1</v>
      </c>
      <c r="J215">
        <f>IF(Table6[[#This Row],[y_g1]]&gt;Table6[[#This Row],[y_g2]],1,0)</f>
        <v>1</v>
      </c>
      <c r="K215">
        <f>IF(Table6[[#This Row],[y_g1]]=Table6[[#This Row],[y_g2]],1,0)</f>
        <v>0</v>
      </c>
      <c r="L215">
        <f>IF(Table6[[#This Row],[y_g1]]&lt;Table6[[#This Row],[y_g2]],1,0)</f>
        <v>0</v>
      </c>
      <c r="M215" s="13">
        <v>6</v>
      </c>
      <c r="N215" s="13">
        <v>26</v>
      </c>
    </row>
    <row r="216" spans="1:14" x14ac:dyDescent="0.3">
      <c r="A216" s="3">
        <v>215</v>
      </c>
      <c r="B216" t="s">
        <v>4</v>
      </c>
      <c r="C216" t="s">
        <v>5</v>
      </c>
      <c r="D216">
        <v>15</v>
      </c>
      <c r="E216">
        <v>12</v>
      </c>
      <c r="F216">
        <v>1</v>
      </c>
      <c r="G216">
        <v>1</v>
      </c>
      <c r="H216">
        <v>24</v>
      </c>
      <c r="I216">
        <v>1</v>
      </c>
      <c r="J216">
        <f>IF(Table6[[#This Row],[y_g1]]&gt;Table6[[#This Row],[y_g2]],1,0)</f>
        <v>0</v>
      </c>
      <c r="K216">
        <f>IF(Table6[[#This Row],[y_g1]]=Table6[[#This Row],[y_g2]],1,0)</f>
        <v>1</v>
      </c>
      <c r="L216">
        <f>IF(Table6[[#This Row],[y_g1]]&lt;Table6[[#This Row],[y_g2]],1,0)</f>
        <v>0</v>
      </c>
      <c r="M216" s="13">
        <v>20</v>
      </c>
      <c r="N216" s="13">
        <v>16</v>
      </c>
    </row>
    <row r="217" spans="1:14" x14ac:dyDescent="0.3">
      <c r="A217">
        <v>216</v>
      </c>
      <c r="B217" t="s">
        <v>7</v>
      </c>
      <c r="C217" t="s">
        <v>30</v>
      </c>
      <c r="D217">
        <v>16</v>
      </c>
      <c r="E217">
        <v>14</v>
      </c>
      <c r="F217">
        <v>3</v>
      </c>
      <c r="G217">
        <v>2</v>
      </c>
      <c r="H217">
        <v>24</v>
      </c>
      <c r="I217">
        <v>1</v>
      </c>
      <c r="J217">
        <f>IF(Table6[[#This Row],[y_g1]]&gt;Table6[[#This Row],[y_g2]],1,0)</f>
        <v>1</v>
      </c>
      <c r="K217">
        <f>IF(Table6[[#This Row],[y_g1]]=Table6[[#This Row],[y_g2]],1,0)</f>
        <v>0</v>
      </c>
      <c r="L217">
        <f>IF(Table6[[#This Row],[y_g1]]&lt;Table6[[#This Row],[y_g2]],1,0)</f>
        <v>0</v>
      </c>
      <c r="M217" s="13">
        <v>22</v>
      </c>
      <c r="N217" s="13">
        <v>18</v>
      </c>
    </row>
    <row r="218" spans="1:14" x14ac:dyDescent="0.3">
      <c r="A218" s="3">
        <v>217</v>
      </c>
      <c r="B218" t="s">
        <v>6</v>
      </c>
      <c r="C218" t="s">
        <v>28</v>
      </c>
      <c r="D218">
        <v>13</v>
      </c>
      <c r="E218">
        <v>5</v>
      </c>
      <c r="F218">
        <v>1</v>
      </c>
      <c r="G218">
        <v>0</v>
      </c>
      <c r="H218">
        <v>25</v>
      </c>
      <c r="I218">
        <v>1</v>
      </c>
      <c r="J218">
        <f>IF(Table6[[#This Row],[y_g1]]&gt;Table6[[#This Row],[y_g2]],1,0)</f>
        <v>1</v>
      </c>
      <c r="K218">
        <f>IF(Table6[[#This Row],[y_g1]]=Table6[[#This Row],[y_g2]],1,0)</f>
        <v>0</v>
      </c>
      <c r="L218">
        <f>IF(Table6[[#This Row],[y_g1]]&lt;Table6[[#This Row],[y_g2]],1,0)</f>
        <v>0</v>
      </c>
      <c r="M218" s="13">
        <v>17</v>
      </c>
      <c r="N218" s="13">
        <v>6</v>
      </c>
    </row>
    <row r="219" spans="1:14" x14ac:dyDescent="0.3">
      <c r="A219">
        <v>218</v>
      </c>
      <c r="B219" t="s">
        <v>2</v>
      </c>
      <c r="C219" t="s">
        <v>13</v>
      </c>
      <c r="D219">
        <v>4</v>
      </c>
      <c r="E219">
        <v>6</v>
      </c>
      <c r="F219">
        <v>2</v>
      </c>
      <c r="G219">
        <v>0</v>
      </c>
      <c r="H219">
        <v>25</v>
      </c>
      <c r="I219">
        <v>1</v>
      </c>
      <c r="J219">
        <f>IF(Table6[[#This Row],[y_g1]]&gt;Table6[[#This Row],[y_g2]],1,0)</f>
        <v>1</v>
      </c>
      <c r="K219">
        <f>IF(Table6[[#This Row],[y_g1]]=Table6[[#This Row],[y_g2]],1,0)</f>
        <v>0</v>
      </c>
      <c r="L219">
        <f>IF(Table6[[#This Row],[y_g1]]&lt;Table6[[#This Row],[y_g2]],1,0)</f>
        <v>0</v>
      </c>
      <c r="M219" s="13">
        <v>5</v>
      </c>
      <c r="N219" s="13">
        <v>7</v>
      </c>
    </row>
    <row r="220" spans="1:14" x14ac:dyDescent="0.3">
      <c r="A220" s="3">
        <v>219</v>
      </c>
      <c r="B220" t="s">
        <v>1</v>
      </c>
      <c r="C220" t="s">
        <v>11</v>
      </c>
      <c r="D220">
        <v>18</v>
      </c>
      <c r="E220">
        <v>17</v>
      </c>
      <c r="F220">
        <v>0</v>
      </c>
      <c r="G220">
        <v>1</v>
      </c>
      <c r="H220">
        <v>25</v>
      </c>
      <c r="I220">
        <v>1</v>
      </c>
      <c r="J220">
        <f>IF(Table6[[#This Row],[y_g1]]&gt;Table6[[#This Row],[y_g2]],1,0)</f>
        <v>0</v>
      </c>
      <c r="K220">
        <f>IF(Table6[[#This Row],[y_g1]]=Table6[[#This Row],[y_g2]],1,0)</f>
        <v>0</v>
      </c>
      <c r="L220">
        <f>IF(Table6[[#This Row],[y_g1]]&lt;Table6[[#This Row],[y_g2]],1,0)</f>
        <v>1</v>
      </c>
      <c r="M220" s="13">
        <v>26</v>
      </c>
      <c r="N220" s="13">
        <v>25</v>
      </c>
    </row>
    <row r="221" spans="1:14" x14ac:dyDescent="0.3">
      <c r="A221">
        <v>220</v>
      </c>
      <c r="B221" t="s">
        <v>31</v>
      </c>
      <c r="C221" t="s">
        <v>25</v>
      </c>
      <c r="D221">
        <v>3</v>
      </c>
      <c r="E221">
        <v>7</v>
      </c>
      <c r="F221">
        <v>2</v>
      </c>
      <c r="G221">
        <v>2</v>
      </c>
      <c r="H221">
        <v>25</v>
      </c>
      <c r="I221">
        <v>1</v>
      </c>
      <c r="J221">
        <f>IF(Table6[[#This Row],[y_g1]]&gt;Table6[[#This Row],[y_g2]],1,0)</f>
        <v>0</v>
      </c>
      <c r="K221">
        <f>IF(Table6[[#This Row],[y_g1]]=Table6[[#This Row],[y_g2]],1,0)</f>
        <v>1</v>
      </c>
      <c r="L221">
        <f>IF(Table6[[#This Row],[y_g1]]&lt;Table6[[#This Row],[y_g2]],1,0)</f>
        <v>0</v>
      </c>
      <c r="M221" s="13">
        <v>4</v>
      </c>
      <c r="N221" s="13">
        <v>9</v>
      </c>
    </row>
    <row r="222" spans="1:14" x14ac:dyDescent="0.3">
      <c r="A222" s="3">
        <v>221</v>
      </c>
      <c r="B222" t="s">
        <v>30</v>
      </c>
      <c r="C222" t="s">
        <v>4</v>
      </c>
      <c r="D222">
        <v>14</v>
      </c>
      <c r="E222">
        <v>15</v>
      </c>
      <c r="F222">
        <v>0</v>
      </c>
      <c r="G222">
        <v>2</v>
      </c>
      <c r="H222">
        <v>25</v>
      </c>
      <c r="I222">
        <v>1</v>
      </c>
      <c r="J222">
        <f>IF(Table6[[#This Row],[y_g1]]&gt;Table6[[#This Row],[y_g2]],1,0)</f>
        <v>0</v>
      </c>
      <c r="K222">
        <f>IF(Table6[[#This Row],[y_g1]]=Table6[[#This Row],[y_g2]],1,0)</f>
        <v>0</v>
      </c>
      <c r="L222">
        <f>IF(Table6[[#This Row],[y_g1]]&lt;Table6[[#This Row],[y_g2]],1,0)</f>
        <v>1</v>
      </c>
      <c r="M222" s="13">
        <v>18</v>
      </c>
      <c r="N222" s="13">
        <v>20</v>
      </c>
    </row>
    <row r="223" spans="1:14" x14ac:dyDescent="0.3">
      <c r="A223">
        <v>222</v>
      </c>
      <c r="B223" t="s">
        <v>36</v>
      </c>
      <c r="C223" t="s">
        <v>33</v>
      </c>
      <c r="D223">
        <v>9</v>
      </c>
      <c r="E223">
        <v>11</v>
      </c>
      <c r="F223">
        <v>0</v>
      </c>
      <c r="G223">
        <v>1</v>
      </c>
      <c r="H223">
        <v>25</v>
      </c>
      <c r="I223">
        <v>1</v>
      </c>
      <c r="J223">
        <f>IF(Table6[[#This Row],[y_g1]]&gt;Table6[[#This Row],[y_g2]],1,0)</f>
        <v>0</v>
      </c>
      <c r="K223">
        <f>IF(Table6[[#This Row],[y_g1]]=Table6[[#This Row],[y_g2]],1,0)</f>
        <v>0</v>
      </c>
      <c r="L223">
        <f>IF(Table6[[#This Row],[y_g1]]&lt;Table6[[#This Row],[y_g2]],1,0)</f>
        <v>1</v>
      </c>
      <c r="M223" s="13">
        <v>13</v>
      </c>
      <c r="N223" s="13">
        <v>15</v>
      </c>
    </row>
    <row r="224" spans="1:14" x14ac:dyDescent="0.3">
      <c r="A224" s="3">
        <v>223</v>
      </c>
      <c r="B224" t="s">
        <v>3</v>
      </c>
      <c r="C224" t="s">
        <v>5</v>
      </c>
      <c r="D224">
        <v>1</v>
      </c>
      <c r="E224">
        <v>12</v>
      </c>
      <c r="F224">
        <v>2</v>
      </c>
      <c r="G224">
        <v>1</v>
      </c>
      <c r="H224">
        <v>25</v>
      </c>
      <c r="I224">
        <v>1</v>
      </c>
      <c r="J224">
        <f>IF(Table6[[#This Row],[y_g1]]&gt;Table6[[#This Row],[y_g2]],1,0)</f>
        <v>1</v>
      </c>
      <c r="K224">
        <f>IF(Table6[[#This Row],[y_g1]]=Table6[[#This Row],[y_g2]],1,0)</f>
        <v>0</v>
      </c>
      <c r="L224">
        <f>IF(Table6[[#This Row],[y_g1]]&lt;Table6[[#This Row],[y_g2]],1,0)</f>
        <v>0</v>
      </c>
      <c r="M224" s="13">
        <v>1</v>
      </c>
      <c r="N224" s="13">
        <v>16</v>
      </c>
    </row>
    <row r="225" spans="1:14" x14ac:dyDescent="0.3">
      <c r="A225">
        <v>224</v>
      </c>
      <c r="B225" t="s">
        <v>10</v>
      </c>
      <c r="C225" t="s">
        <v>7</v>
      </c>
      <c r="D225">
        <v>10</v>
      </c>
      <c r="E225">
        <v>16</v>
      </c>
      <c r="F225">
        <v>0</v>
      </c>
      <c r="G225">
        <v>1</v>
      </c>
      <c r="H225">
        <v>25</v>
      </c>
      <c r="I225">
        <v>1</v>
      </c>
      <c r="J225">
        <f>IF(Table6[[#This Row],[y_g1]]&gt;Table6[[#This Row],[y_g2]],1,0)</f>
        <v>0</v>
      </c>
      <c r="K225">
        <f>IF(Table6[[#This Row],[y_g1]]=Table6[[#This Row],[y_g2]],1,0)</f>
        <v>0</v>
      </c>
      <c r="L225">
        <f>IF(Table6[[#This Row],[y_g1]]&lt;Table6[[#This Row],[y_g2]],1,0)</f>
        <v>1</v>
      </c>
      <c r="M225" s="13">
        <v>14</v>
      </c>
      <c r="N225" s="13">
        <v>22</v>
      </c>
    </row>
    <row r="226" spans="1:14" x14ac:dyDescent="0.3">
      <c r="A226" s="3">
        <v>225</v>
      </c>
      <c r="B226" t="s">
        <v>8</v>
      </c>
      <c r="C226" t="s">
        <v>24</v>
      </c>
      <c r="D226">
        <v>8</v>
      </c>
      <c r="E226">
        <v>2</v>
      </c>
      <c r="F226">
        <v>1</v>
      </c>
      <c r="G226">
        <v>0</v>
      </c>
      <c r="H226">
        <v>25</v>
      </c>
      <c r="I226">
        <v>1</v>
      </c>
      <c r="J226">
        <f>IF(Table6[[#This Row],[y_g1]]&gt;Table6[[#This Row],[y_g2]],1,0)</f>
        <v>1</v>
      </c>
      <c r="K226">
        <f>IF(Table6[[#This Row],[y_g1]]=Table6[[#This Row],[y_g2]],1,0)</f>
        <v>0</v>
      </c>
      <c r="L226">
        <f>IF(Table6[[#This Row],[y_g1]]&lt;Table6[[#This Row],[y_g2]],1,0)</f>
        <v>0</v>
      </c>
      <c r="M226" s="13">
        <v>11</v>
      </c>
      <c r="N226" s="13">
        <v>2</v>
      </c>
    </row>
    <row r="227" spans="1:14" x14ac:dyDescent="0.3">
      <c r="A227">
        <v>226</v>
      </c>
      <c r="B227" t="s">
        <v>13</v>
      </c>
      <c r="C227" t="s">
        <v>3</v>
      </c>
      <c r="D227">
        <v>6</v>
      </c>
      <c r="E227">
        <v>1</v>
      </c>
      <c r="F227">
        <v>0</v>
      </c>
      <c r="G227">
        <v>0</v>
      </c>
      <c r="H227">
        <v>26</v>
      </c>
      <c r="I227">
        <v>1</v>
      </c>
      <c r="J227">
        <f>IF(Table6[[#This Row],[y_g1]]&gt;Table6[[#This Row],[y_g2]],1,0)</f>
        <v>0</v>
      </c>
      <c r="K227">
        <f>IF(Table6[[#This Row],[y_g1]]=Table6[[#This Row],[y_g2]],1,0)</f>
        <v>1</v>
      </c>
      <c r="L227">
        <f>IF(Table6[[#This Row],[y_g1]]&lt;Table6[[#This Row],[y_g2]],1,0)</f>
        <v>0</v>
      </c>
      <c r="M227" s="13">
        <v>7</v>
      </c>
      <c r="N227" s="13">
        <v>1</v>
      </c>
    </row>
    <row r="228" spans="1:14" x14ac:dyDescent="0.3">
      <c r="A228" s="3">
        <v>227</v>
      </c>
      <c r="B228" t="s">
        <v>25</v>
      </c>
      <c r="C228" t="s">
        <v>30</v>
      </c>
      <c r="D228">
        <v>7</v>
      </c>
      <c r="E228">
        <v>14</v>
      </c>
      <c r="F228">
        <v>3</v>
      </c>
      <c r="G228">
        <v>3</v>
      </c>
      <c r="H228">
        <v>26</v>
      </c>
      <c r="I228">
        <v>1</v>
      </c>
      <c r="J228">
        <f>IF(Table6[[#This Row],[y_g1]]&gt;Table6[[#This Row],[y_g2]],1,0)</f>
        <v>0</v>
      </c>
      <c r="K228">
        <f>IF(Table6[[#This Row],[y_g1]]=Table6[[#This Row],[y_g2]],1,0)</f>
        <v>1</v>
      </c>
      <c r="L228">
        <f>IF(Table6[[#This Row],[y_g1]]&lt;Table6[[#This Row],[y_g2]],1,0)</f>
        <v>0</v>
      </c>
      <c r="M228" s="13">
        <v>9</v>
      </c>
      <c r="N228" s="13">
        <v>18</v>
      </c>
    </row>
    <row r="229" spans="1:14" x14ac:dyDescent="0.3">
      <c r="A229">
        <v>228</v>
      </c>
      <c r="B229" t="s">
        <v>4</v>
      </c>
      <c r="C229" t="s">
        <v>2</v>
      </c>
      <c r="D229">
        <v>15</v>
      </c>
      <c r="E229">
        <v>4</v>
      </c>
      <c r="F229">
        <v>2</v>
      </c>
      <c r="G229">
        <v>1</v>
      </c>
      <c r="H229">
        <v>26</v>
      </c>
      <c r="I229">
        <v>1</v>
      </c>
      <c r="J229">
        <f>IF(Table6[[#This Row],[y_g1]]&gt;Table6[[#This Row],[y_g2]],1,0)</f>
        <v>1</v>
      </c>
      <c r="K229">
        <f>IF(Table6[[#This Row],[y_g1]]=Table6[[#This Row],[y_g2]],1,0)</f>
        <v>0</v>
      </c>
      <c r="L229">
        <f>IF(Table6[[#This Row],[y_g1]]&lt;Table6[[#This Row],[y_g2]],1,0)</f>
        <v>0</v>
      </c>
      <c r="M229" s="13">
        <v>20</v>
      </c>
      <c r="N229" s="13">
        <v>5</v>
      </c>
    </row>
    <row r="230" spans="1:14" x14ac:dyDescent="0.3">
      <c r="A230" s="3">
        <v>229</v>
      </c>
      <c r="B230" t="s">
        <v>5</v>
      </c>
      <c r="C230" t="s">
        <v>8</v>
      </c>
      <c r="D230">
        <v>12</v>
      </c>
      <c r="E230">
        <v>8</v>
      </c>
      <c r="F230">
        <v>1</v>
      </c>
      <c r="G230">
        <v>1</v>
      </c>
      <c r="H230">
        <v>26</v>
      </c>
      <c r="I230">
        <v>1</v>
      </c>
      <c r="J230">
        <f>IF(Table6[[#This Row],[y_g1]]&gt;Table6[[#This Row],[y_g2]],1,0)</f>
        <v>0</v>
      </c>
      <c r="K230">
        <f>IF(Table6[[#This Row],[y_g1]]=Table6[[#This Row],[y_g2]],1,0)</f>
        <v>1</v>
      </c>
      <c r="L230">
        <f>IF(Table6[[#This Row],[y_g1]]&lt;Table6[[#This Row],[y_g2]],1,0)</f>
        <v>0</v>
      </c>
      <c r="M230" s="13">
        <v>16</v>
      </c>
      <c r="N230" s="13">
        <v>11</v>
      </c>
    </row>
    <row r="231" spans="1:14" x14ac:dyDescent="0.3">
      <c r="A231">
        <v>230</v>
      </c>
      <c r="B231" t="s">
        <v>33</v>
      </c>
      <c r="C231" t="s">
        <v>10</v>
      </c>
      <c r="D231">
        <v>11</v>
      </c>
      <c r="E231">
        <v>10</v>
      </c>
      <c r="F231">
        <v>1</v>
      </c>
      <c r="G231">
        <v>1</v>
      </c>
      <c r="H231">
        <v>26</v>
      </c>
      <c r="I231">
        <v>1</v>
      </c>
      <c r="J231">
        <f>IF(Table6[[#This Row],[y_g1]]&gt;Table6[[#This Row],[y_g2]],1,0)</f>
        <v>0</v>
      </c>
      <c r="K231">
        <f>IF(Table6[[#This Row],[y_g1]]=Table6[[#This Row],[y_g2]],1,0)</f>
        <v>1</v>
      </c>
      <c r="L231">
        <f>IF(Table6[[#This Row],[y_g1]]&lt;Table6[[#This Row],[y_g2]],1,0)</f>
        <v>0</v>
      </c>
      <c r="M231" s="13">
        <v>15</v>
      </c>
      <c r="N231" s="13">
        <v>14</v>
      </c>
    </row>
    <row r="232" spans="1:14" x14ac:dyDescent="0.3">
      <c r="A232" s="3">
        <v>231</v>
      </c>
      <c r="B232" t="s">
        <v>28</v>
      </c>
      <c r="C232" t="s">
        <v>31</v>
      </c>
      <c r="D232">
        <v>5</v>
      </c>
      <c r="E232">
        <v>3</v>
      </c>
      <c r="F232">
        <v>1</v>
      </c>
      <c r="G232">
        <v>0</v>
      </c>
      <c r="H232">
        <v>26</v>
      </c>
      <c r="I232">
        <v>1</v>
      </c>
      <c r="J232">
        <f>IF(Table6[[#This Row],[y_g1]]&gt;Table6[[#This Row],[y_g2]],1,0)</f>
        <v>1</v>
      </c>
      <c r="K232">
        <f>IF(Table6[[#This Row],[y_g1]]=Table6[[#This Row],[y_g2]],1,0)</f>
        <v>0</v>
      </c>
      <c r="L232">
        <f>IF(Table6[[#This Row],[y_g1]]&lt;Table6[[#This Row],[y_g2]],1,0)</f>
        <v>0</v>
      </c>
      <c r="M232" s="13">
        <v>6</v>
      </c>
      <c r="N232" s="13">
        <v>4</v>
      </c>
    </row>
    <row r="233" spans="1:14" x14ac:dyDescent="0.3">
      <c r="A233">
        <v>232</v>
      </c>
      <c r="B233" t="s">
        <v>24</v>
      </c>
      <c r="C233" t="s">
        <v>36</v>
      </c>
      <c r="D233">
        <v>2</v>
      </c>
      <c r="E233">
        <v>9</v>
      </c>
      <c r="F233">
        <v>3</v>
      </c>
      <c r="G233">
        <v>1</v>
      </c>
      <c r="H233">
        <v>26</v>
      </c>
      <c r="I233">
        <v>1</v>
      </c>
      <c r="J233">
        <f>IF(Table6[[#This Row],[y_g1]]&gt;Table6[[#This Row],[y_g2]],1,0)</f>
        <v>1</v>
      </c>
      <c r="K233">
        <f>IF(Table6[[#This Row],[y_g1]]=Table6[[#This Row],[y_g2]],1,0)</f>
        <v>0</v>
      </c>
      <c r="L233">
        <f>IF(Table6[[#This Row],[y_g1]]&lt;Table6[[#This Row],[y_g2]],1,0)</f>
        <v>0</v>
      </c>
      <c r="M233" s="13">
        <v>2</v>
      </c>
      <c r="N233" s="13">
        <v>13</v>
      </c>
    </row>
    <row r="234" spans="1:14" x14ac:dyDescent="0.3">
      <c r="A234" s="3">
        <v>233</v>
      </c>
      <c r="B234" t="s">
        <v>7</v>
      </c>
      <c r="C234" t="s">
        <v>1</v>
      </c>
      <c r="D234">
        <v>16</v>
      </c>
      <c r="E234">
        <v>18</v>
      </c>
      <c r="F234">
        <v>4</v>
      </c>
      <c r="G234">
        <v>1</v>
      </c>
      <c r="H234">
        <v>26</v>
      </c>
      <c r="I234">
        <v>1</v>
      </c>
      <c r="J234">
        <f>IF(Table6[[#This Row],[y_g1]]&gt;Table6[[#This Row],[y_g2]],1,0)</f>
        <v>1</v>
      </c>
      <c r="K234">
        <f>IF(Table6[[#This Row],[y_g1]]=Table6[[#This Row],[y_g2]],1,0)</f>
        <v>0</v>
      </c>
      <c r="L234">
        <f>IF(Table6[[#This Row],[y_g1]]&lt;Table6[[#This Row],[y_g2]],1,0)</f>
        <v>0</v>
      </c>
      <c r="M234" s="13">
        <v>22</v>
      </c>
      <c r="N234" s="13">
        <v>26</v>
      </c>
    </row>
    <row r="235" spans="1:14" x14ac:dyDescent="0.3">
      <c r="A235">
        <v>234</v>
      </c>
      <c r="B235" t="s">
        <v>11</v>
      </c>
      <c r="C235" t="s">
        <v>6</v>
      </c>
      <c r="D235">
        <v>17</v>
      </c>
      <c r="E235">
        <v>13</v>
      </c>
      <c r="F235">
        <v>0</v>
      </c>
      <c r="G235">
        <v>0</v>
      </c>
      <c r="H235">
        <v>26</v>
      </c>
      <c r="I235">
        <v>1</v>
      </c>
      <c r="J235">
        <f>IF(Table6[[#This Row],[y_g1]]&gt;Table6[[#This Row],[y_g2]],1,0)</f>
        <v>0</v>
      </c>
      <c r="K235">
        <f>IF(Table6[[#This Row],[y_g1]]=Table6[[#This Row],[y_g2]],1,0)</f>
        <v>1</v>
      </c>
      <c r="L235">
        <f>IF(Table6[[#This Row],[y_g1]]&lt;Table6[[#This Row],[y_g2]],1,0)</f>
        <v>0</v>
      </c>
      <c r="M235" s="13">
        <v>25</v>
      </c>
      <c r="N235" s="13">
        <v>17</v>
      </c>
    </row>
    <row r="236" spans="1:14" x14ac:dyDescent="0.3">
      <c r="A236" s="3">
        <v>235</v>
      </c>
      <c r="B236" t="s">
        <v>3</v>
      </c>
      <c r="C236" t="s">
        <v>4</v>
      </c>
      <c r="D236">
        <v>1</v>
      </c>
      <c r="E236">
        <v>15</v>
      </c>
      <c r="F236">
        <v>0</v>
      </c>
      <c r="G236">
        <v>0</v>
      </c>
      <c r="H236">
        <v>27</v>
      </c>
      <c r="I236">
        <v>1</v>
      </c>
      <c r="J236">
        <f>IF(Table6[[#This Row],[y_g1]]&gt;Table6[[#This Row],[y_g2]],1,0)</f>
        <v>0</v>
      </c>
      <c r="K236">
        <f>IF(Table6[[#This Row],[y_g1]]=Table6[[#This Row],[y_g2]],1,0)</f>
        <v>1</v>
      </c>
      <c r="L236">
        <f>IF(Table6[[#This Row],[y_g1]]&lt;Table6[[#This Row],[y_g2]],1,0)</f>
        <v>0</v>
      </c>
      <c r="M236" s="13">
        <v>1</v>
      </c>
      <c r="N236" s="13">
        <v>20</v>
      </c>
    </row>
    <row r="237" spans="1:14" x14ac:dyDescent="0.3">
      <c r="A237">
        <v>236</v>
      </c>
      <c r="B237" t="s">
        <v>1</v>
      </c>
      <c r="C237" t="s">
        <v>24</v>
      </c>
      <c r="D237">
        <v>18</v>
      </c>
      <c r="E237">
        <v>2</v>
      </c>
      <c r="F237">
        <v>1</v>
      </c>
      <c r="G237">
        <v>0</v>
      </c>
      <c r="H237">
        <v>27</v>
      </c>
      <c r="I237">
        <v>1</v>
      </c>
      <c r="J237">
        <f>IF(Table6[[#This Row],[y_g1]]&gt;Table6[[#This Row],[y_g2]],1,0)</f>
        <v>1</v>
      </c>
      <c r="K237">
        <f>IF(Table6[[#This Row],[y_g1]]=Table6[[#This Row],[y_g2]],1,0)</f>
        <v>0</v>
      </c>
      <c r="L237">
        <f>IF(Table6[[#This Row],[y_g1]]&lt;Table6[[#This Row],[y_g2]],1,0)</f>
        <v>0</v>
      </c>
      <c r="M237" s="13">
        <v>26</v>
      </c>
      <c r="N237" s="13">
        <v>2</v>
      </c>
    </row>
    <row r="238" spans="1:14" x14ac:dyDescent="0.3">
      <c r="A238" s="3">
        <v>237</v>
      </c>
      <c r="B238" t="s">
        <v>36</v>
      </c>
      <c r="C238" t="s">
        <v>13</v>
      </c>
      <c r="D238">
        <v>9</v>
      </c>
      <c r="E238">
        <v>6</v>
      </c>
      <c r="F238">
        <v>0</v>
      </c>
      <c r="G238">
        <v>2</v>
      </c>
      <c r="H238">
        <v>27</v>
      </c>
      <c r="I238">
        <v>1</v>
      </c>
      <c r="J238">
        <f>IF(Table6[[#This Row],[y_g1]]&gt;Table6[[#This Row],[y_g2]],1,0)</f>
        <v>0</v>
      </c>
      <c r="K238">
        <f>IF(Table6[[#This Row],[y_g1]]=Table6[[#This Row],[y_g2]],1,0)</f>
        <v>0</v>
      </c>
      <c r="L238">
        <f>IF(Table6[[#This Row],[y_g1]]&lt;Table6[[#This Row],[y_g2]],1,0)</f>
        <v>1</v>
      </c>
      <c r="M238" s="13">
        <v>13</v>
      </c>
      <c r="N238" s="13">
        <v>7</v>
      </c>
    </row>
    <row r="239" spans="1:14" x14ac:dyDescent="0.3">
      <c r="A239">
        <v>238</v>
      </c>
      <c r="B239" t="s">
        <v>30</v>
      </c>
      <c r="C239" t="s">
        <v>28</v>
      </c>
      <c r="D239">
        <v>14</v>
      </c>
      <c r="E239">
        <v>5</v>
      </c>
      <c r="F239">
        <v>2</v>
      </c>
      <c r="G239">
        <v>2</v>
      </c>
      <c r="H239">
        <v>27</v>
      </c>
      <c r="I239">
        <v>1</v>
      </c>
      <c r="J239">
        <f>IF(Table6[[#This Row],[y_g1]]&gt;Table6[[#This Row],[y_g2]],1,0)</f>
        <v>0</v>
      </c>
      <c r="K239">
        <f>IF(Table6[[#This Row],[y_g1]]=Table6[[#This Row],[y_g2]],1,0)</f>
        <v>1</v>
      </c>
      <c r="L239">
        <f>IF(Table6[[#This Row],[y_g1]]&lt;Table6[[#This Row],[y_g2]],1,0)</f>
        <v>0</v>
      </c>
      <c r="M239" s="13">
        <v>18</v>
      </c>
      <c r="N239" s="13">
        <v>6</v>
      </c>
    </row>
    <row r="240" spans="1:14" x14ac:dyDescent="0.3">
      <c r="A240" s="3">
        <v>239</v>
      </c>
      <c r="B240" t="s">
        <v>2</v>
      </c>
      <c r="C240" t="s">
        <v>5</v>
      </c>
      <c r="D240">
        <v>4</v>
      </c>
      <c r="E240">
        <v>12</v>
      </c>
      <c r="F240">
        <v>3</v>
      </c>
      <c r="G240">
        <v>1</v>
      </c>
      <c r="H240">
        <v>27</v>
      </c>
      <c r="I240">
        <v>1</v>
      </c>
      <c r="J240">
        <f>IF(Table6[[#This Row],[y_g1]]&gt;Table6[[#This Row],[y_g2]],1,0)</f>
        <v>1</v>
      </c>
      <c r="K240">
        <f>IF(Table6[[#This Row],[y_g1]]=Table6[[#This Row],[y_g2]],1,0)</f>
        <v>0</v>
      </c>
      <c r="L240">
        <f>IF(Table6[[#This Row],[y_g1]]&lt;Table6[[#This Row],[y_g2]],1,0)</f>
        <v>0</v>
      </c>
      <c r="M240" s="13">
        <v>5</v>
      </c>
      <c r="N240" s="13">
        <v>16</v>
      </c>
    </row>
    <row r="241" spans="1:14" x14ac:dyDescent="0.3">
      <c r="A241">
        <v>240</v>
      </c>
      <c r="B241" t="s">
        <v>31</v>
      </c>
      <c r="C241" t="s">
        <v>33</v>
      </c>
      <c r="D241">
        <v>3</v>
      </c>
      <c r="E241">
        <v>11</v>
      </c>
      <c r="F241">
        <v>2</v>
      </c>
      <c r="G241">
        <v>0</v>
      </c>
      <c r="H241">
        <v>27</v>
      </c>
      <c r="I241">
        <v>1</v>
      </c>
      <c r="J241">
        <f>IF(Table6[[#This Row],[y_g1]]&gt;Table6[[#This Row],[y_g2]],1,0)</f>
        <v>1</v>
      </c>
      <c r="K241">
        <f>IF(Table6[[#This Row],[y_g1]]=Table6[[#This Row],[y_g2]],1,0)</f>
        <v>0</v>
      </c>
      <c r="L241">
        <f>IF(Table6[[#This Row],[y_g1]]&lt;Table6[[#This Row],[y_g2]],1,0)</f>
        <v>0</v>
      </c>
      <c r="M241" s="13">
        <v>4</v>
      </c>
      <c r="N241" s="13">
        <v>15</v>
      </c>
    </row>
    <row r="242" spans="1:14" x14ac:dyDescent="0.3">
      <c r="A242" s="3">
        <v>241</v>
      </c>
      <c r="B242" t="s">
        <v>6</v>
      </c>
      <c r="C242" t="s">
        <v>7</v>
      </c>
      <c r="D242">
        <v>13</v>
      </c>
      <c r="E242">
        <v>16</v>
      </c>
      <c r="F242">
        <v>1</v>
      </c>
      <c r="G242">
        <v>1</v>
      </c>
      <c r="H242">
        <v>27</v>
      </c>
      <c r="I242">
        <v>1</v>
      </c>
      <c r="J242">
        <f>IF(Table6[[#This Row],[y_g1]]&gt;Table6[[#This Row],[y_g2]],1,0)</f>
        <v>0</v>
      </c>
      <c r="K242">
        <f>IF(Table6[[#This Row],[y_g1]]=Table6[[#This Row],[y_g2]],1,0)</f>
        <v>1</v>
      </c>
      <c r="L242">
        <f>IF(Table6[[#This Row],[y_g1]]&lt;Table6[[#This Row],[y_g2]],1,0)</f>
        <v>0</v>
      </c>
      <c r="M242" s="13">
        <v>17</v>
      </c>
      <c r="N242" s="13">
        <v>22</v>
      </c>
    </row>
    <row r="243" spans="1:14" x14ac:dyDescent="0.3">
      <c r="A243">
        <v>242</v>
      </c>
      <c r="B243" t="s">
        <v>10</v>
      </c>
      <c r="C243" t="s">
        <v>11</v>
      </c>
      <c r="D243">
        <v>10</v>
      </c>
      <c r="E243">
        <v>17</v>
      </c>
      <c r="F243">
        <v>1</v>
      </c>
      <c r="G243">
        <v>1</v>
      </c>
      <c r="H243">
        <v>27</v>
      </c>
      <c r="I243">
        <v>1</v>
      </c>
      <c r="J243">
        <f>IF(Table6[[#This Row],[y_g1]]&gt;Table6[[#This Row],[y_g2]],1,0)</f>
        <v>0</v>
      </c>
      <c r="K243">
        <f>IF(Table6[[#This Row],[y_g1]]=Table6[[#This Row],[y_g2]],1,0)</f>
        <v>1</v>
      </c>
      <c r="L243">
        <f>IF(Table6[[#This Row],[y_g1]]&lt;Table6[[#This Row],[y_g2]],1,0)</f>
        <v>0</v>
      </c>
      <c r="M243" s="13">
        <v>14</v>
      </c>
      <c r="N243" s="13">
        <v>25</v>
      </c>
    </row>
    <row r="244" spans="1:14" x14ac:dyDescent="0.3">
      <c r="A244" s="3">
        <v>243</v>
      </c>
      <c r="B244" t="s">
        <v>8</v>
      </c>
      <c r="C244" t="s">
        <v>25</v>
      </c>
      <c r="D244">
        <v>8</v>
      </c>
      <c r="E244">
        <v>7</v>
      </c>
      <c r="F244">
        <v>5</v>
      </c>
      <c r="G244">
        <v>0</v>
      </c>
      <c r="H244">
        <v>27</v>
      </c>
      <c r="I244">
        <v>1</v>
      </c>
      <c r="J244">
        <f>IF(Table6[[#This Row],[y_g1]]&gt;Table6[[#This Row],[y_g2]],1,0)</f>
        <v>1</v>
      </c>
      <c r="K244">
        <f>IF(Table6[[#This Row],[y_g1]]=Table6[[#This Row],[y_g2]],1,0)</f>
        <v>0</v>
      </c>
      <c r="L244">
        <f>IF(Table6[[#This Row],[y_g1]]&lt;Table6[[#This Row],[y_g2]],1,0)</f>
        <v>0</v>
      </c>
      <c r="M244" s="13">
        <v>11</v>
      </c>
      <c r="N244" s="13">
        <v>9</v>
      </c>
    </row>
    <row r="245" spans="1:14" x14ac:dyDescent="0.3">
      <c r="A245">
        <v>244</v>
      </c>
      <c r="B245" t="s">
        <v>24</v>
      </c>
      <c r="C245" t="s">
        <v>31</v>
      </c>
      <c r="D245">
        <v>2</v>
      </c>
      <c r="E245">
        <v>3</v>
      </c>
      <c r="F245">
        <v>0</v>
      </c>
      <c r="G245">
        <v>1</v>
      </c>
      <c r="H245">
        <v>28</v>
      </c>
      <c r="I245">
        <v>1</v>
      </c>
      <c r="J245">
        <f>IF(Table6[[#This Row],[y_g1]]&gt;Table6[[#This Row],[y_g2]],1,0)</f>
        <v>0</v>
      </c>
      <c r="K245">
        <f>IF(Table6[[#This Row],[y_g1]]=Table6[[#This Row],[y_g2]],1,0)</f>
        <v>0</v>
      </c>
      <c r="L245">
        <f>IF(Table6[[#This Row],[y_g1]]&lt;Table6[[#This Row],[y_g2]],1,0)</f>
        <v>1</v>
      </c>
      <c r="M245" s="13">
        <v>2</v>
      </c>
      <c r="N245" s="13">
        <v>4</v>
      </c>
    </row>
    <row r="246" spans="1:14" x14ac:dyDescent="0.3">
      <c r="A246" s="3">
        <v>245</v>
      </c>
      <c r="B246" t="s">
        <v>28</v>
      </c>
      <c r="C246" t="s">
        <v>10</v>
      </c>
      <c r="D246">
        <v>5</v>
      </c>
      <c r="E246">
        <v>10</v>
      </c>
      <c r="F246">
        <v>0</v>
      </c>
      <c r="G246">
        <v>2</v>
      </c>
      <c r="H246">
        <v>28</v>
      </c>
      <c r="I246">
        <v>1</v>
      </c>
      <c r="J246">
        <f>IF(Table6[[#This Row],[y_g1]]&gt;Table6[[#This Row],[y_g2]],1,0)</f>
        <v>0</v>
      </c>
      <c r="K246">
        <f>IF(Table6[[#This Row],[y_g1]]=Table6[[#This Row],[y_g2]],1,0)</f>
        <v>0</v>
      </c>
      <c r="L246">
        <f>IF(Table6[[#This Row],[y_g1]]&lt;Table6[[#This Row],[y_g2]],1,0)</f>
        <v>1</v>
      </c>
      <c r="M246" s="13">
        <v>6</v>
      </c>
      <c r="N246" s="13">
        <v>14</v>
      </c>
    </row>
    <row r="247" spans="1:14" x14ac:dyDescent="0.3">
      <c r="A247">
        <v>246</v>
      </c>
      <c r="B247" t="s">
        <v>2</v>
      </c>
      <c r="C247" t="s">
        <v>3</v>
      </c>
      <c r="D247">
        <v>4</v>
      </c>
      <c r="E247">
        <v>1</v>
      </c>
      <c r="F247">
        <v>5</v>
      </c>
      <c r="G247">
        <v>1</v>
      </c>
      <c r="H247">
        <v>28</v>
      </c>
      <c r="I247">
        <v>1</v>
      </c>
      <c r="J247">
        <f>IF(Table6[[#This Row],[y_g1]]&gt;Table6[[#This Row],[y_g2]],1,0)</f>
        <v>1</v>
      </c>
      <c r="K247">
        <f>IF(Table6[[#This Row],[y_g1]]=Table6[[#This Row],[y_g2]],1,0)</f>
        <v>0</v>
      </c>
      <c r="L247">
        <f>IF(Table6[[#This Row],[y_g1]]&lt;Table6[[#This Row],[y_g2]],1,0)</f>
        <v>0</v>
      </c>
      <c r="M247" s="13">
        <v>5</v>
      </c>
      <c r="N247" s="13">
        <v>1</v>
      </c>
    </row>
    <row r="248" spans="1:14" x14ac:dyDescent="0.3">
      <c r="A248" s="3">
        <v>247</v>
      </c>
      <c r="B248" t="s">
        <v>4</v>
      </c>
      <c r="C248" t="s">
        <v>8</v>
      </c>
      <c r="D248">
        <v>15</v>
      </c>
      <c r="E248">
        <v>8</v>
      </c>
      <c r="F248">
        <v>1</v>
      </c>
      <c r="G248">
        <v>3</v>
      </c>
      <c r="H248">
        <v>28</v>
      </c>
      <c r="I248">
        <v>1</v>
      </c>
      <c r="J248">
        <f>IF(Table6[[#This Row],[y_g1]]&gt;Table6[[#This Row],[y_g2]],1,0)</f>
        <v>0</v>
      </c>
      <c r="K248">
        <f>IF(Table6[[#This Row],[y_g1]]=Table6[[#This Row],[y_g2]],1,0)</f>
        <v>0</v>
      </c>
      <c r="L248">
        <f>IF(Table6[[#This Row],[y_g1]]&lt;Table6[[#This Row],[y_g2]],1,0)</f>
        <v>1</v>
      </c>
      <c r="M248" s="13">
        <v>20</v>
      </c>
      <c r="N248" s="13">
        <v>11</v>
      </c>
    </row>
    <row r="249" spans="1:14" x14ac:dyDescent="0.3">
      <c r="A249">
        <v>248</v>
      </c>
      <c r="B249" t="s">
        <v>33</v>
      </c>
      <c r="C249" t="s">
        <v>1</v>
      </c>
      <c r="D249">
        <v>11</v>
      </c>
      <c r="E249">
        <v>18</v>
      </c>
      <c r="F249">
        <v>2</v>
      </c>
      <c r="G249">
        <v>1</v>
      </c>
      <c r="H249">
        <v>28</v>
      </c>
      <c r="I249">
        <v>1</v>
      </c>
      <c r="J249">
        <f>IF(Table6[[#This Row],[y_g1]]&gt;Table6[[#This Row],[y_g2]],1,0)</f>
        <v>1</v>
      </c>
      <c r="K249">
        <f>IF(Table6[[#This Row],[y_g1]]=Table6[[#This Row],[y_g2]],1,0)</f>
        <v>0</v>
      </c>
      <c r="L249">
        <f>IF(Table6[[#This Row],[y_g1]]&lt;Table6[[#This Row],[y_g2]],1,0)</f>
        <v>0</v>
      </c>
      <c r="M249" s="13">
        <v>15</v>
      </c>
      <c r="N249" s="13">
        <v>26</v>
      </c>
    </row>
    <row r="250" spans="1:14" x14ac:dyDescent="0.3">
      <c r="A250" s="3">
        <v>249</v>
      </c>
      <c r="B250" t="s">
        <v>5</v>
      </c>
      <c r="C250" t="s">
        <v>36</v>
      </c>
      <c r="D250">
        <v>12</v>
      </c>
      <c r="E250">
        <v>9</v>
      </c>
      <c r="F250">
        <v>3</v>
      </c>
      <c r="G250">
        <v>2</v>
      </c>
      <c r="H250">
        <v>28</v>
      </c>
      <c r="I250">
        <v>1</v>
      </c>
      <c r="J250">
        <f>IF(Table6[[#This Row],[y_g1]]&gt;Table6[[#This Row],[y_g2]],1,0)</f>
        <v>1</v>
      </c>
      <c r="K250">
        <f>IF(Table6[[#This Row],[y_g1]]=Table6[[#This Row],[y_g2]],1,0)</f>
        <v>0</v>
      </c>
      <c r="L250">
        <f>IF(Table6[[#This Row],[y_g1]]&lt;Table6[[#This Row],[y_g2]],1,0)</f>
        <v>0</v>
      </c>
      <c r="M250" s="13">
        <v>16</v>
      </c>
      <c r="N250" s="13">
        <v>13</v>
      </c>
    </row>
    <row r="251" spans="1:14" x14ac:dyDescent="0.3">
      <c r="A251">
        <v>250</v>
      </c>
      <c r="B251" t="s">
        <v>13</v>
      </c>
      <c r="C251" t="s">
        <v>30</v>
      </c>
      <c r="D251">
        <v>6</v>
      </c>
      <c r="E251">
        <v>14</v>
      </c>
      <c r="F251">
        <v>4</v>
      </c>
      <c r="G251">
        <v>0</v>
      </c>
      <c r="H251">
        <v>28</v>
      </c>
      <c r="I251">
        <v>1</v>
      </c>
      <c r="J251">
        <f>IF(Table6[[#This Row],[y_g1]]&gt;Table6[[#This Row],[y_g2]],1,0)</f>
        <v>1</v>
      </c>
      <c r="K251">
        <f>IF(Table6[[#This Row],[y_g1]]=Table6[[#This Row],[y_g2]],1,0)</f>
        <v>0</v>
      </c>
      <c r="L251">
        <f>IF(Table6[[#This Row],[y_g1]]&lt;Table6[[#This Row],[y_g2]],1,0)</f>
        <v>0</v>
      </c>
      <c r="M251" s="13">
        <v>7</v>
      </c>
      <c r="N251" s="13">
        <v>18</v>
      </c>
    </row>
    <row r="252" spans="1:14" x14ac:dyDescent="0.3">
      <c r="A252" s="3">
        <v>251</v>
      </c>
      <c r="B252" t="s">
        <v>11</v>
      </c>
      <c r="C252" t="s">
        <v>7</v>
      </c>
      <c r="D252">
        <v>17</v>
      </c>
      <c r="E252">
        <v>16</v>
      </c>
      <c r="F252">
        <v>1</v>
      </c>
      <c r="G252">
        <v>2</v>
      </c>
      <c r="H252">
        <v>28</v>
      </c>
      <c r="I252">
        <v>1</v>
      </c>
      <c r="J252">
        <f>IF(Table6[[#This Row],[y_g1]]&gt;Table6[[#This Row],[y_g2]],1,0)</f>
        <v>0</v>
      </c>
      <c r="K252">
        <f>IF(Table6[[#This Row],[y_g1]]=Table6[[#This Row],[y_g2]],1,0)</f>
        <v>0</v>
      </c>
      <c r="L252">
        <f>IF(Table6[[#This Row],[y_g1]]&lt;Table6[[#This Row],[y_g2]],1,0)</f>
        <v>1</v>
      </c>
      <c r="M252" s="13">
        <v>25</v>
      </c>
      <c r="N252" s="13">
        <v>22</v>
      </c>
    </row>
    <row r="253" spans="1:14" x14ac:dyDescent="0.3">
      <c r="A253">
        <v>252</v>
      </c>
      <c r="B253" t="s">
        <v>25</v>
      </c>
      <c r="C253" t="s">
        <v>6</v>
      </c>
      <c r="D253">
        <v>7</v>
      </c>
      <c r="E253">
        <v>13</v>
      </c>
      <c r="F253">
        <v>1</v>
      </c>
      <c r="G253">
        <v>0</v>
      </c>
      <c r="H253">
        <v>28</v>
      </c>
      <c r="I253">
        <v>1</v>
      </c>
      <c r="J253">
        <f>IF(Table6[[#This Row],[y_g1]]&gt;Table6[[#This Row],[y_g2]],1,0)</f>
        <v>1</v>
      </c>
      <c r="K253">
        <f>IF(Table6[[#This Row],[y_g1]]=Table6[[#This Row],[y_g2]],1,0)</f>
        <v>0</v>
      </c>
      <c r="L253">
        <f>IF(Table6[[#This Row],[y_g1]]&lt;Table6[[#This Row],[y_g2]],1,0)</f>
        <v>0</v>
      </c>
      <c r="M253" s="13">
        <v>9</v>
      </c>
      <c r="N253" s="13">
        <v>17</v>
      </c>
    </row>
    <row r="254" spans="1:14" x14ac:dyDescent="0.3">
      <c r="A254" s="3">
        <v>253</v>
      </c>
      <c r="B254" t="s">
        <v>1</v>
      </c>
      <c r="C254" t="s">
        <v>13</v>
      </c>
      <c r="D254">
        <v>18</v>
      </c>
      <c r="E254">
        <v>6</v>
      </c>
      <c r="F254">
        <v>1</v>
      </c>
      <c r="G254">
        <v>0</v>
      </c>
      <c r="H254">
        <v>29</v>
      </c>
      <c r="I254">
        <v>1</v>
      </c>
      <c r="J254">
        <f>IF(Table6[[#This Row],[y_g1]]&gt;Table6[[#This Row],[y_g2]],1,0)</f>
        <v>1</v>
      </c>
      <c r="K254">
        <f>IF(Table6[[#This Row],[y_g1]]=Table6[[#This Row],[y_g2]],1,0)</f>
        <v>0</v>
      </c>
      <c r="L254">
        <f>IF(Table6[[#This Row],[y_g1]]&lt;Table6[[#This Row],[y_g2]],1,0)</f>
        <v>0</v>
      </c>
      <c r="M254" s="13">
        <v>26</v>
      </c>
      <c r="N254" s="13">
        <v>7</v>
      </c>
    </row>
    <row r="255" spans="1:14" x14ac:dyDescent="0.3">
      <c r="A255">
        <v>254</v>
      </c>
      <c r="B255" t="s">
        <v>8</v>
      </c>
      <c r="C255" t="s">
        <v>3</v>
      </c>
      <c r="D255">
        <v>8</v>
      </c>
      <c r="E255">
        <v>1</v>
      </c>
      <c r="F255">
        <v>1</v>
      </c>
      <c r="G255">
        <v>0</v>
      </c>
      <c r="H255">
        <v>29</v>
      </c>
      <c r="I255">
        <v>1</v>
      </c>
      <c r="J255">
        <f>IF(Table6[[#This Row],[y_g1]]&gt;Table6[[#This Row],[y_g2]],1,0)</f>
        <v>1</v>
      </c>
      <c r="K255">
        <f>IF(Table6[[#This Row],[y_g1]]=Table6[[#This Row],[y_g2]],1,0)</f>
        <v>0</v>
      </c>
      <c r="L255">
        <f>IF(Table6[[#This Row],[y_g1]]&lt;Table6[[#This Row],[y_g2]],1,0)</f>
        <v>0</v>
      </c>
      <c r="M255" s="13">
        <v>11</v>
      </c>
      <c r="N255" s="13">
        <v>1</v>
      </c>
    </row>
    <row r="256" spans="1:14" x14ac:dyDescent="0.3">
      <c r="A256" s="3">
        <v>255</v>
      </c>
      <c r="B256" t="s">
        <v>31</v>
      </c>
      <c r="C256" t="s">
        <v>2</v>
      </c>
      <c r="D256">
        <v>3</v>
      </c>
      <c r="E256">
        <v>4</v>
      </c>
      <c r="F256">
        <v>0</v>
      </c>
      <c r="G256">
        <v>2</v>
      </c>
      <c r="H256">
        <v>29</v>
      </c>
      <c r="I256">
        <v>1</v>
      </c>
      <c r="J256">
        <f>IF(Table6[[#This Row],[y_g1]]&gt;Table6[[#This Row],[y_g2]],1,0)</f>
        <v>0</v>
      </c>
      <c r="K256">
        <f>IF(Table6[[#This Row],[y_g1]]=Table6[[#This Row],[y_g2]],1,0)</f>
        <v>0</v>
      </c>
      <c r="L256">
        <f>IF(Table6[[#This Row],[y_g1]]&lt;Table6[[#This Row],[y_g2]],1,0)</f>
        <v>1</v>
      </c>
      <c r="M256" s="13">
        <v>4</v>
      </c>
      <c r="N256" s="13">
        <v>5</v>
      </c>
    </row>
    <row r="257" spans="1:14" x14ac:dyDescent="0.3">
      <c r="A257">
        <v>256</v>
      </c>
      <c r="B257" t="s">
        <v>30</v>
      </c>
      <c r="C257" t="s">
        <v>24</v>
      </c>
      <c r="D257">
        <v>14</v>
      </c>
      <c r="E257">
        <v>2</v>
      </c>
      <c r="F257">
        <v>0</v>
      </c>
      <c r="G257">
        <v>2</v>
      </c>
      <c r="H257">
        <v>29</v>
      </c>
      <c r="I257">
        <v>1</v>
      </c>
      <c r="J257">
        <f>IF(Table6[[#This Row],[y_g1]]&gt;Table6[[#This Row],[y_g2]],1,0)</f>
        <v>0</v>
      </c>
      <c r="K257">
        <f>IF(Table6[[#This Row],[y_g1]]=Table6[[#This Row],[y_g2]],1,0)</f>
        <v>0</v>
      </c>
      <c r="L257">
        <f>IF(Table6[[#This Row],[y_g1]]&lt;Table6[[#This Row],[y_g2]],1,0)</f>
        <v>1</v>
      </c>
      <c r="M257" s="13">
        <v>18</v>
      </c>
      <c r="N257" s="13">
        <v>2</v>
      </c>
    </row>
    <row r="258" spans="1:14" x14ac:dyDescent="0.3">
      <c r="A258" s="3">
        <v>257</v>
      </c>
      <c r="B258" t="s">
        <v>6</v>
      </c>
      <c r="C258" t="s">
        <v>33</v>
      </c>
      <c r="D258">
        <v>13</v>
      </c>
      <c r="E258">
        <v>11</v>
      </c>
      <c r="F258">
        <v>0</v>
      </c>
      <c r="G258">
        <v>0</v>
      </c>
      <c r="H258">
        <v>29</v>
      </c>
      <c r="I258">
        <v>1</v>
      </c>
      <c r="J258">
        <f>IF(Table6[[#This Row],[y_g1]]&gt;Table6[[#This Row],[y_g2]],1,0)</f>
        <v>0</v>
      </c>
      <c r="K258">
        <f>IF(Table6[[#This Row],[y_g1]]=Table6[[#This Row],[y_g2]],1,0)</f>
        <v>1</v>
      </c>
      <c r="L258">
        <f>IF(Table6[[#This Row],[y_g1]]&lt;Table6[[#This Row],[y_g2]],1,0)</f>
        <v>0</v>
      </c>
      <c r="M258" s="13">
        <v>17</v>
      </c>
      <c r="N258" s="13">
        <v>15</v>
      </c>
    </row>
    <row r="259" spans="1:14" x14ac:dyDescent="0.3">
      <c r="A259">
        <v>258</v>
      </c>
      <c r="B259" t="s">
        <v>36</v>
      </c>
      <c r="C259" t="s">
        <v>4</v>
      </c>
      <c r="D259">
        <v>9</v>
      </c>
      <c r="E259">
        <v>15</v>
      </c>
      <c r="F259">
        <v>0</v>
      </c>
      <c r="G259">
        <v>0</v>
      </c>
      <c r="H259">
        <v>29</v>
      </c>
      <c r="I259">
        <v>1</v>
      </c>
      <c r="J259">
        <f>IF(Table6[[#This Row],[y_g1]]&gt;Table6[[#This Row],[y_g2]],1,0)</f>
        <v>0</v>
      </c>
      <c r="K259">
        <f>IF(Table6[[#This Row],[y_g1]]=Table6[[#This Row],[y_g2]],1,0)</f>
        <v>1</v>
      </c>
      <c r="L259">
        <f>IF(Table6[[#This Row],[y_g1]]&lt;Table6[[#This Row],[y_g2]],1,0)</f>
        <v>0</v>
      </c>
      <c r="M259" s="13">
        <v>13</v>
      </c>
      <c r="N259" s="13">
        <v>20</v>
      </c>
    </row>
    <row r="260" spans="1:14" x14ac:dyDescent="0.3">
      <c r="A260" s="3">
        <v>259</v>
      </c>
      <c r="B260" t="s">
        <v>11</v>
      </c>
      <c r="C260" t="s">
        <v>25</v>
      </c>
      <c r="D260">
        <v>17</v>
      </c>
      <c r="E260">
        <v>7</v>
      </c>
      <c r="F260">
        <v>1</v>
      </c>
      <c r="G260">
        <v>2</v>
      </c>
      <c r="H260">
        <v>29</v>
      </c>
      <c r="I260">
        <v>1</v>
      </c>
      <c r="J260">
        <f>IF(Table6[[#This Row],[y_g1]]&gt;Table6[[#This Row],[y_g2]],1,0)</f>
        <v>0</v>
      </c>
      <c r="K260">
        <f>IF(Table6[[#This Row],[y_g1]]=Table6[[#This Row],[y_g2]],1,0)</f>
        <v>0</v>
      </c>
      <c r="L260">
        <f>IF(Table6[[#This Row],[y_g1]]&lt;Table6[[#This Row],[y_g2]],1,0)</f>
        <v>1</v>
      </c>
      <c r="M260" s="13">
        <v>25</v>
      </c>
      <c r="N260" s="13">
        <v>9</v>
      </c>
    </row>
    <row r="261" spans="1:14" x14ac:dyDescent="0.3">
      <c r="A261">
        <v>260</v>
      </c>
      <c r="B261" t="s">
        <v>7</v>
      </c>
      <c r="C261" t="s">
        <v>28</v>
      </c>
      <c r="D261">
        <v>16</v>
      </c>
      <c r="E261">
        <v>5</v>
      </c>
      <c r="F261">
        <v>2</v>
      </c>
      <c r="G261">
        <v>1</v>
      </c>
      <c r="H261">
        <v>29</v>
      </c>
      <c r="I261">
        <v>1</v>
      </c>
      <c r="J261">
        <f>IF(Table6[[#This Row],[y_g1]]&gt;Table6[[#This Row],[y_g2]],1,0)</f>
        <v>1</v>
      </c>
      <c r="K261">
        <f>IF(Table6[[#This Row],[y_g1]]=Table6[[#This Row],[y_g2]],1,0)</f>
        <v>0</v>
      </c>
      <c r="L261">
        <f>IF(Table6[[#This Row],[y_g1]]&lt;Table6[[#This Row],[y_g2]],1,0)</f>
        <v>0</v>
      </c>
      <c r="M261" s="13">
        <v>22</v>
      </c>
      <c r="N261" s="13">
        <v>6</v>
      </c>
    </row>
    <row r="262" spans="1:14" x14ac:dyDescent="0.3">
      <c r="A262" s="3">
        <v>261</v>
      </c>
      <c r="B262" t="s">
        <v>10</v>
      </c>
      <c r="C262" t="s">
        <v>5</v>
      </c>
      <c r="D262">
        <v>10</v>
      </c>
      <c r="E262">
        <v>12</v>
      </c>
      <c r="F262">
        <v>1</v>
      </c>
      <c r="G262">
        <v>1</v>
      </c>
      <c r="H262">
        <v>29</v>
      </c>
      <c r="I262">
        <v>1</v>
      </c>
      <c r="J262">
        <f>IF(Table6[[#This Row],[y_g1]]&gt;Table6[[#This Row],[y_g2]],1,0)</f>
        <v>0</v>
      </c>
      <c r="K262">
        <f>IF(Table6[[#This Row],[y_g1]]=Table6[[#This Row],[y_g2]],1,0)</f>
        <v>1</v>
      </c>
      <c r="L262">
        <f>IF(Table6[[#This Row],[y_g1]]&lt;Table6[[#This Row],[y_g2]],1,0)</f>
        <v>0</v>
      </c>
      <c r="M262" s="13">
        <v>14</v>
      </c>
      <c r="N262" s="13">
        <v>16</v>
      </c>
    </row>
    <row r="263" spans="1:14" x14ac:dyDescent="0.3">
      <c r="A263">
        <v>262</v>
      </c>
      <c r="B263" t="s">
        <v>13</v>
      </c>
      <c r="C263" t="s">
        <v>31</v>
      </c>
      <c r="D263">
        <v>6</v>
      </c>
      <c r="E263">
        <v>3</v>
      </c>
      <c r="F263">
        <v>1</v>
      </c>
      <c r="G263">
        <v>1</v>
      </c>
      <c r="H263">
        <v>30</v>
      </c>
      <c r="I263">
        <v>1</v>
      </c>
      <c r="J263">
        <f>IF(Table6[[#This Row],[y_g1]]&gt;Table6[[#This Row],[y_g2]],1,0)</f>
        <v>0</v>
      </c>
      <c r="K263">
        <f>IF(Table6[[#This Row],[y_g1]]=Table6[[#This Row],[y_g2]],1,0)</f>
        <v>1</v>
      </c>
      <c r="L263">
        <f>IF(Table6[[#This Row],[y_g1]]&lt;Table6[[#This Row],[y_g2]],1,0)</f>
        <v>0</v>
      </c>
      <c r="M263" s="13">
        <v>7</v>
      </c>
      <c r="N263" s="13">
        <v>4</v>
      </c>
    </row>
    <row r="264" spans="1:14" x14ac:dyDescent="0.3">
      <c r="A264" s="3">
        <v>263</v>
      </c>
      <c r="B264" t="s">
        <v>3</v>
      </c>
      <c r="C264" t="s">
        <v>36</v>
      </c>
      <c r="D264">
        <v>1</v>
      </c>
      <c r="E264">
        <v>9</v>
      </c>
      <c r="F264">
        <v>1</v>
      </c>
      <c r="G264">
        <v>2</v>
      </c>
      <c r="H264">
        <v>30</v>
      </c>
      <c r="I264">
        <v>1</v>
      </c>
      <c r="J264">
        <f>IF(Table6[[#This Row],[y_g1]]&gt;Table6[[#This Row],[y_g2]],1,0)</f>
        <v>0</v>
      </c>
      <c r="K264">
        <f>IF(Table6[[#This Row],[y_g1]]=Table6[[#This Row],[y_g2]],1,0)</f>
        <v>0</v>
      </c>
      <c r="L264">
        <f>IF(Table6[[#This Row],[y_g1]]&lt;Table6[[#This Row],[y_g2]],1,0)</f>
        <v>1</v>
      </c>
      <c r="M264" s="13">
        <v>1</v>
      </c>
      <c r="N264" s="13">
        <v>13</v>
      </c>
    </row>
    <row r="265" spans="1:14" x14ac:dyDescent="0.3">
      <c r="A265">
        <v>264</v>
      </c>
      <c r="B265" t="s">
        <v>25</v>
      </c>
      <c r="C265" t="s">
        <v>10</v>
      </c>
      <c r="D265">
        <v>7</v>
      </c>
      <c r="E265">
        <v>10</v>
      </c>
      <c r="F265">
        <v>1</v>
      </c>
      <c r="G265">
        <v>1</v>
      </c>
      <c r="H265">
        <v>30</v>
      </c>
      <c r="I265">
        <v>1</v>
      </c>
      <c r="J265">
        <f>IF(Table6[[#This Row],[y_g1]]&gt;Table6[[#This Row],[y_g2]],1,0)</f>
        <v>0</v>
      </c>
      <c r="K265">
        <f>IF(Table6[[#This Row],[y_g1]]=Table6[[#This Row],[y_g2]],1,0)</f>
        <v>1</v>
      </c>
      <c r="L265">
        <f>IF(Table6[[#This Row],[y_g1]]&lt;Table6[[#This Row],[y_g2]],1,0)</f>
        <v>0</v>
      </c>
      <c r="M265" s="13">
        <v>9</v>
      </c>
      <c r="N265" s="13">
        <v>14</v>
      </c>
    </row>
    <row r="266" spans="1:14" x14ac:dyDescent="0.3">
      <c r="A266" s="3">
        <v>265</v>
      </c>
      <c r="B266" t="s">
        <v>4</v>
      </c>
      <c r="C266" t="s">
        <v>1</v>
      </c>
      <c r="D266">
        <v>15</v>
      </c>
      <c r="E266">
        <v>18</v>
      </c>
      <c r="F266">
        <v>1</v>
      </c>
      <c r="G266">
        <v>1</v>
      </c>
      <c r="H266">
        <v>30</v>
      </c>
      <c r="I266">
        <v>1</v>
      </c>
      <c r="J266">
        <f>IF(Table6[[#This Row],[y_g1]]&gt;Table6[[#This Row],[y_g2]],1,0)</f>
        <v>0</v>
      </c>
      <c r="K266">
        <f>IF(Table6[[#This Row],[y_g1]]=Table6[[#This Row],[y_g2]],1,0)</f>
        <v>1</v>
      </c>
      <c r="L266">
        <f>IF(Table6[[#This Row],[y_g1]]&lt;Table6[[#This Row],[y_g2]],1,0)</f>
        <v>0</v>
      </c>
      <c r="M266" s="13">
        <v>20</v>
      </c>
      <c r="N266" s="13">
        <v>26</v>
      </c>
    </row>
    <row r="267" spans="1:14" x14ac:dyDescent="0.3">
      <c r="A267">
        <v>266</v>
      </c>
      <c r="B267" t="s">
        <v>5</v>
      </c>
      <c r="C267" t="s">
        <v>30</v>
      </c>
      <c r="D267">
        <v>12</v>
      </c>
      <c r="E267">
        <v>14</v>
      </c>
      <c r="F267">
        <v>2</v>
      </c>
      <c r="G267">
        <v>0</v>
      </c>
      <c r="H267">
        <v>30</v>
      </c>
      <c r="I267">
        <v>1</v>
      </c>
      <c r="J267">
        <f>IF(Table6[[#This Row],[y_g1]]&gt;Table6[[#This Row],[y_g2]],1,0)</f>
        <v>1</v>
      </c>
      <c r="K267">
        <f>IF(Table6[[#This Row],[y_g1]]=Table6[[#This Row],[y_g2]],1,0)</f>
        <v>0</v>
      </c>
      <c r="L267">
        <f>IF(Table6[[#This Row],[y_g1]]&lt;Table6[[#This Row],[y_g2]],1,0)</f>
        <v>0</v>
      </c>
      <c r="M267" s="13">
        <v>16</v>
      </c>
      <c r="N267" s="13">
        <v>18</v>
      </c>
    </row>
    <row r="268" spans="1:14" x14ac:dyDescent="0.3">
      <c r="A268" s="3">
        <v>267</v>
      </c>
      <c r="B268" t="s">
        <v>24</v>
      </c>
      <c r="C268" t="s">
        <v>6</v>
      </c>
      <c r="D268">
        <v>2</v>
      </c>
      <c r="E268">
        <v>13</v>
      </c>
      <c r="F268">
        <v>1</v>
      </c>
      <c r="G268">
        <v>3</v>
      </c>
      <c r="H268">
        <v>30</v>
      </c>
      <c r="I268">
        <v>1</v>
      </c>
      <c r="J268">
        <f>IF(Table6[[#This Row],[y_g1]]&gt;Table6[[#This Row],[y_g2]],1,0)</f>
        <v>0</v>
      </c>
      <c r="K268">
        <f>IF(Table6[[#This Row],[y_g1]]=Table6[[#This Row],[y_g2]],1,0)</f>
        <v>0</v>
      </c>
      <c r="L268">
        <f>IF(Table6[[#This Row],[y_g1]]&lt;Table6[[#This Row],[y_g2]],1,0)</f>
        <v>1</v>
      </c>
      <c r="M268" s="13">
        <v>2</v>
      </c>
      <c r="N268" s="13">
        <v>17</v>
      </c>
    </row>
    <row r="269" spans="1:14" x14ac:dyDescent="0.3">
      <c r="A269">
        <v>268</v>
      </c>
      <c r="B269" t="s">
        <v>2</v>
      </c>
      <c r="C269" t="s">
        <v>8</v>
      </c>
      <c r="D269">
        <v>4</v>
      </c>
      <c r="E269">
        <v>8</v>
      </c>
      <c r="F269">
        <v>0</v>
      </c>
      <c r="G269">
        <v>0</v>
      </c>
      <c r="H269">
        <v>30</v>
      </c>
      <c r="I269">
        <v>1</v>
      </c>
      <c r="J269">
        <f>IF(Table6[[#This Row],[y_g1]]&gt;Table6[[#This Row],[y_g2]],1,0)</f>
        <v>0</v>
      </c>
      <c r="K269">
        <f>IF(Table6[[#This Row],[y_g1]]=Table6[[#This Row],[y_g2]],1,0)</f>
        <v>1</v>
      </c>
      <c r="L269">
        <f>IF(Table6[[#This Row],[y_g1]]&lt;Table6[[#This Row],[y_g2]],1,0)</f>
        <v>0</v>
      </c>
      <c r="M269" s="13">
        <v>5</v>
      </c>
      <c r="N269" s="13">
        <v>11</v>
      </c>
    </row>
    <row r="270" spans="1:14" x14ac:dyDescent="0.3">
      <c r="A270" s="3">
        <v>269</v>
      </c>
      <c r="B270" t="s">
        <v>28</v>
      </c>
      <c r="C270" t="s">
        <v>11</v>
      </c>
      <c r="D270">
        <v>5</v>
      </c>
      <c r="E270">
        <v>17</v>
      </c>
      <c r="F270">
        <v>0</v>
      </c>
      <c r="G270">
        <v>0</v>
      </c>
      <c r="H270">
        <v>30</v>
      </c>
      <c r="I270">
        <v>1</v>
      </c>
      <c r="J270">
        <f>IF(Table6[[#This Row],[y_g1]]&gt;Table6[[#This Row],[y_g2]],1,0)</f>
        <v>0</v>
      </c>
      <c r="K270">
        <f>IF(Table6[[#This Row],[y_g1]]=Table6[[#This Row],[y_g2]],1,0)</f>
        <v>1</v>
      </c>
      <c r="L270">
        <f>IF(Table6[[#This Row],[y_g1]]&lt;Table6[[#This Row],[y_g2]],1,0)</f>
        <v>0</v>
      </c>
      <c r="M270" s="13">
        <v>6</v>
      </c>
      <c r="N270" s="13">
        <v>25</v>
      </c>
    </row>
    <row r="271" spans="1:14" x14ac:dyDescent="0.3">
      <c r="A271">
        <v>270</v>
      </c>
      <c r="B271" t="s">
        <v>33</v>
      </c>
      <c r="C271" t="s">
        <v>7</v>
      </c>
      <c r="D271">
        <v>11</v>
      </c>
      <c r="E271">
        <v>16</v>
      </c>
      <c r="F271">
        <v>1</v>
      </c>
      <c r="G271">
        <v>4</v>
      </c>
      <c r="H271">
        <v>30</v>
      </c>
      <c r="I271">
        <v>1</v>
      </c>
      <c r="J271">
        <f>IF(Table6[[#This Row],[y_g1]]&gt;Table6[[#This Row],[y_g2]],1,0)</f>
        <v>0</v>
      </c>
      <c r="K271">
        <f>IF(Table6[[#This Row],[y_g1]]=Table6[[#This Row],[y_g2]],1,0)</f>
        <v>0</v>
      </c>
      <c r="L271">
        <f>IF(Table6[[#This Row],[y_g1]]&lt;Table6[[#This Row],[y_g2]],1,0)</f>
        <v>1</v>
      </c>
      <c r="M271" s="13">
        <v>15</v>
      </c>
      <c r="N271" s="13">
        <v>22</v>
      </c>
    </row>
    <row r="272" spans="1:14" x14ac:dyDescent="0.3">
      <c r="A272" s="3">
        <v>271</v>
      </c>
      <c r="B272" t="s">
        <v>1</v>
      </c>
      <c r="C272" t="s">
        <v>25</v>
      </c>
      <c r="D272">
        <v>18</v>
      </c>
      <c r="E272">
        <v>7</v>
      </c>
      <c r="F272">
        <v>2</v>
      </c>
      <c r="G272">
        <v>0</v>
      </c>
      <c r="H272">
        <v>31</v>
      </c>
      <c r="I272">
        <v>1</v>
      </c>
      <c r="J272">
        <f>IF(Table6[[#This Row],[y_g1]]&gt;Table6[[#This Row],[y_g2]],1,0)</f>
        <v>1</v>
      </c>
      <c r="K272">
        <f>IF(Table6[[#This Row],[y_g1]]=Table6[[#This Row],[y_g2]],1,0)</f>
        <v>0</v>
      </c>
      <c r="L272">
        <f>IF(Table6[[#This Row],[y_g1]]&lt;Table6[[#This Row],[y_g2]],1,0)</f>
        <v>0</v>
      </c>
      <c r="M272" s="13">
        <v>26</v>
      </c>
      <c r="N272" s="13">
        <v>9</v>
      </c>
    </row>
    <row r="273" spans="1:14" x14ac:dyDescent="0.3">
      <c r="A273">
        <v>272</v>
      </c>
      <c r="B273" t="s">
        <v>36</v>
      </c>
      <c r="C273" t="s">
        <v>2</v>
      </c>
      <c r="D273">
        <v>9</v>
      </c>
      <c r="E273">
        <v>4</v>
      </c>
      <c r="F273">
        <v>0</v>
      </c>
      <c r="G273">
        <v>5</v>
      </c>
      <c r="H273">
        <v>31</v>
      </c>
      <c r="I273">
        <v>1</v>
      </c>
      <c r="J273">
        <f>IF(Table6[[#This Row],[y_g1]]&gt;Table6[[#This Row],[y_g2]],1,0)</f>
        <v>0</v>
      </c>
      <c r="K273">
        <f>IF(Table6[[#This Row],[y_g1]]=Table6[[#This Row],[y_g2]],1,0)</f>
        <v>0</v>
      </c>
      <c r="L273">
        <f>IF(Table6[[#This Row],[y_g1]]&lt;Table6[[#This Row],[y_g2]],1,0)</f>
        <v>1</v>
      </c>
      <c r="M273" s="13">
        <v>13</v>
      </c>
      <c r="N273" s="13">
        <v>5</v>
      </c>
    </row>
    <row r="274" spans="1:14" x14ac:dyDescent="0.3">
      <c r="A274" s="3">
        <v>273</v>
      </c>
      <c r="B274" t="s">
        <v>7</v>
      </c>
      <c r="C274" t="s">
        <v>5</v>
      </c>
      <c r="D274">
        <v>16</v>
      </c>
      <c r="E274">
        <v>12</v>
      </c>
      <c r="F274">
        <v>2</v>
      </c>
      <c r="G274">
        <v>0</v>
      </c>
      <c r="H274">
        <v>31</v>
      </c>
      <c r="I274">
        <v>1</v>
      </c>
      <c r="J274">
        <f>IF(Table6[[#This Row],[y_g1]]&gt;Table6[[#This Row],[y_g2]],1,0)</f>
        <v>1</v>
      </c>
      <c r="K274">
        <f>IF(Table6[[#This Row],[y_g1]]=Table6[[#This Row],[y_g2]],1,0)</f>
        <v>0</v>
      </c>
      <c r="L274">
        <f>IF(Table6[[#This Row],[y_g1]]&lt;Table6[[#This Row],[y_g2]],1,0)</f>
        <v>0</v>
      </c>
      <c r="M274" s="13">
        <v>22</v>
      </c>
      <c r="N274" s="13">
        <v>16</v>
      </c>
    </row>
    <row r="275" spans="1:14" x14ac:dyDescent="0.3">
      <c r="A275">
        <v>274</v>
      </c>
      <c r="B275" t="s">
        <v>30</v>
      </c>
      <c r="C275" t="s">
        <v>3</v>
      </c>
      <c r="D275">
        <v>14</v>
      </c>
      <c r="E275">
        <v>1</v>
      </c>
      <c r="F275">
        <v>0</v>
      </c>
      <c r="G275">
        <v>0</v>
      </c>
      <c r="H275">
        <v>31</v>
      </c>
      <c r="I275">
        <v>1</v>
      </c>
      <c r="J275">
        <f>IF(Table6[[#This Row],[y_g1]]&gt;Table6[[#This Row],[y_g2]],1,0)</f>
        <v>0</v>
      </c>
      <c r="K275">
        <f>IF(Table6[[#This Row],[y_g1]]=Table6[[#This Row],[y_g2]],1,0)</f>
        <v>1</v>
      </c>
      <c r="L275">
        <f>IF(Table6[[#This Row],[y_g1]]&lt;Table6[[#This Row],[y_g2]],1,0)</f>
        <v>0</v>
      </c>
      <c r="M275" s="13">
        <v>18</v>
      </c>
      <c r="N275" s="13">
        <v>1</v>
      </c>
    </row>
    <row r="276" spans="1:14" x14ac:dyDescent="0.3">
      <c r="A276" s="3">
        <v>275</v>
      </c>
      <c r="B276" t="s">
        <v>10</v>
      </c>
      <c r="C276" t="s">
        <v>24</v>
      </c>
      <c r="D276">
        <v>10</v>
      </c>
      <c r="E276">
        <v>2</v>
      </c>
      <c r="F276">
        <v>1</v>
      </c>
      <c r="G276">
        <v>1</v>
      </c>
      <c r="H276">
        <v>31</v>
      </c>
      <c r="I276">
        <v>1</v>
      </c>
      <c r="J276">
        <f>IF(Table6[[#This Row],[y_g1]]&gt;Table6[[#This Row],[y_g2]],1,0)</f>
        <v>0</v>
      </c>
      <c r="K276">
        <f>IF(Table6[[#This Row],[y_g1]]=Table6[[#This Row],[y_g2]],1,0)</f>
        <v>1</v>
      </c>
      <c r="L276">
        <f>IF(Table6[[#This Row],[y_g1]]&lt;Table6[[#This Row],[y_g2]],1,0)</f>
        <v>0</v>
      </c>
      <c r="M276" s="13">
        <v>14</v>
      </c>
      <c r="N276" s="13">
        <v>2</v>
      </c>
    </row>
    <row r="277" spans="1:14" x14ac:dyDescent="0.3">
      <c r="A277">
        <v>276</v>
      </c>
      <c r="B277" t="s">
        <v>28</v>
      </c>
      <c r="C277" t="s">
        <v>33</v>
      </c>
      <c r="D277">
        <v>5</v>
      </c>
      <c r="E277">
        <v>11</v>
      </c>
      <c r="F277">
        <v>3</v>
      </c>
      <c r="G277">
        <v>1</v>
      </c>
      <c r="H277">
        <v>31</v>
      </c>
      <c r="I277">
        <v>1</v>
      </c>
      <c r="J277">
        <f>IF(Table6[[#This Row],[y_g1]]&gt;Table6[[#This Row],[y_g2]],1,0)</f>
        <v>1</v>
      </c>
      <c r="K277">
        <f>IF(Table6[[#This Row],[y_g1]]=Table6[[#This Row],[y_g2]],1,0)</f>
        <v>0</v>
      </c>
      <c r="L277">
        <f>IF(Table6[[#This Row],[y_g1]]&lt;Table6[[#This Row],[y_g2]],1,0)</f>
        <v>0</v>
      </c>
      <c r="M277" s="13">
        <v>6</v>
      </c>
      <c r="N277" s="13">
        <v>15</v>
      </c>
    </row>
    <row r="278" spans="1:14" x14ac:dyDescent="0.3">
      <c r="A278" s="3">
        <v>277</v>
      </c>
      <c r="B278" t="s">
        <v>11</v>
      </c>
      <c r="C278" t="s">
        <v>8</v>
      </c>
      <c r="D278">
        <v>17</v>
      </c>
      <c r="E278">
        <v>8</v>
      </c>
      <c r="F278">
        <v>0</v>
      </c>
      <c r="G278">
        <v>2</v>
      </c>
      <c r="H278">
        <v>31</v>
      </c>
      <c r="I278">
        <v>1</v>
      </c>
      <c r="J278">
        <f>IF(Table6[[#This Row],[y_g1]]&gt;Table6[[#This Row],[y_g2]],1,0)</f>
        <v>0</v>
      </c>
      <c r="K278">
        <f>IF(Table6[[#This Row],[y_g1]]=Table6[[#This Row],[y_g2]],1,0)</f>
        <v>0</v>
      </c>
      <c r="L278">
        <f>IF(Table6[[#This Row],[y_g1]]&lt;Table6[[#This Row],[y_g2]],1,0)</f>
        <v>1</v>
      </c>
      <c r="M278" s="13">
        <v>25</v>
      </c>
      <c r="N278" s="13">
        <v>11</v>
      </c>
    </row>
    <row r="279" spans="1:14" x14ac:dyDescent="0.3">
      <c r="A279">
        <v>278</v>
      </c>
      <c r="B279" t="s">
        <v>31</v>
      </c>
      <c r="C279" t="s">
        <v>4</v>
      </c>
      <c r="D279">
        <v>3</v>
      </c>
      <c r="E279">
        <v>15</v>
      </c>
      <c r="F279">
        <v>1</v>
      </c>
      <c r="G279">
        <v>3</v>
      </c>
      <c r="H279">
        <v>31</v>
      </c>
      <c r="I279">
        <v>1</v>
      </c>
      <c r="J279">
        <f>IF(Table6[[#This Row],[y_g1]]&gt;Table6[[#This Row],[y_g2]],1,0)</f>
        <v>0</v>
      </c>
      <c r="K279">
        <f>IF(Table6[[#This Row],[y_g1]]=Table6[[#This Row],[y_g2]],1,0)</f>
        <v>0</v>
      </c>
      <c r="L279">
        <f>IF(Table6[[#This Row],[y_g1]]&lt;Table6[[#This Row],[y_g2]],1,0)</f>
        <v>1</v>
      </c>
      <c r="M279" s="13">
        <v>4</v>
      </c>
      <c r="N279" s="13">
        <v>20</v>
      </c>
    </row>
    <row r="280" spans="1:14" x14ac:dyDescent="0.3">
      <c r="A280" s="3">
        <v>279</v>
      </c>
      <c r="B280" t="s">
        <v>6</v>
      </c>
      <c r="C280" t="s">
        <v>13</v>
      </c>
      <c r="D280">
        <v>13</v>
      </c>
      <c r="E280">
        <v>6</v>
      </c>
      <c r="F280">
        <v>2</v>
      </c>
      <c r="G280">
        <v>2</v>
      </c>
      <c r="H280">
        <v>31</v>
      </c>
      <c r="I280">
        <v>1</v>
      </c>
      <c r="J280">
        <f>IF(Table6[[#This Row],[y_g1]]&gt;Table6[[#This Row],[y_g2]],1,0)</f>
        <v>0</v>
      </c>
      <c r="K280">
        <f>IF(Table6[[#This Row],[y_g1]]=Table6[[#This Row],[y_g2]],1,0)</f>
        <v>1</v>
      </c>
      <c r="L280">
        <f>IF(Table6[[#This Row],[y_g1]]&lt;Table6[[#This Row],[y_g2]],1,0)</f>
        <v>0</v>
      </c>
      <c r="M280" s="13">
        <v>17</v>
      </c>
      <c r="N280" s="13">
        <v>7</v>
      </c>
    </row>
    <row r="281" spans="1:14" x14ac:dyDescent="0.3">
      <c r="A281">
        <v>280</v>
      </c>
      <c r="B281" t="s">
        <v>4</v>
      </c>
      <c r="C281" t="s">
        <v>6</v>
      </c>
      <c r="D281">
        <v>15</v>
      </c>
      <c r="E281">
        <v>13</v>
      </c>
      <c r="F281">
        <v>0</v>
      </c>
      <c r="G281">
        <v>0</v>
      </c>
      <c r="H281">
        <v>32</v>
      </c>
      <c r="I281">
        <v>1</v>
      </c>
      <c r="J281">
        <f>IF(Table6[[#This Row],[y_g1]]&gt;Table6[[#This Row],[y_g2]],1,0)</f>
        <v>0</v>
      </c>
      <c r="K281">
        <f>IF(Table6[[#This Row],[y_g1]]=Table6[[#This Row],[y_g2]],1,0)</f>
        <v>1</v>
      </c>
      <c r="L281">
        <f>IF(Table6[[#This Row],[y_g1]]&lt;Table6[[#This Row],[y_g2]],1,0)</f>
        <v>0</v>
      </c>
      <c r="M281" s="13">
        <v>20</v>
      </c>
      <c r="N281" s="13">
        <v>17</v>
      </c>
    </row>
    <row r="282" spans="1:14" x14ac:dyDescent="0.3">
      <c r="A282" s="3">
        <v>281</v>
      </c>
      <c r="B282" t="s">
        <v>2</v>
      </c>
      <c r="C282" t="s">
        <v>30</v>
      </c>
      <c r="D282">
        <v>4</v>
      </c>
      <c r="E282">
        <v>14</v>
      </c>
      <c r="F282">
        <v>4</v>
      </c>
      <c r="G282">
        <v>0</v>
      </c>
      <c r="H282">
        <v>32</v>
      </c>
      <c r="I282">
        <v>1</v>
      </c>
      <c r="J282">
        <f>IF(Table6[[#This Row],[y_g1]]&gt;Table6[[#This Row],[y_g2]],1,0)</f>
        <v>1</v>
      </c>
      <c r="K282">
        <f>IF(Table6[[#This Row],[y_g1]]=Table6[[#This Row],[y_g2]],1,0)</f>
        <v>0</v>
      </c>
      <c r="L282">
        <f>IF(Table6[[#This Row],[y_g1]]&lt;Table6[[#This Row],[y_g2]],1,0)</f>
        <v>0</v>
      </c>
      <c r="M282" s="13">
        <v>5</v>
      </c>
      <c r="N282" s="13">
        <v>18</v>
      </c>
    </row>
    <row r="283" spans="1:14" x14ac:dyDescent="0.3">
      <c r="A283">
        <v>282</v>
      </c>
      <c r="B283" t="s">
        <v>3</v>
      </c>
      <c r="C283" t="s">
        <v>31</v>
      </c>
      <c r="D283">
        <v>1</v>
      </c>
      <c r="E283">
        <v>3</v>
      </c>
      <c r="F283">
        <v>1</v>
      </c>
      <c r="G283">
        <v>1</v>
      </c>
      <c r="H283">
        <v>32</v>
      </c>
      <c r="I283">
        <v>1</v>
      </c>
      <c r="J283">
        <f>IF(Table6[[#This Row],[y_g1]]&gt;Table6[[#This Row],[y_g2]],1,0)</f>
        <v>0</v>
      </c>
      <c r="K283">
        <f>IF(Table6[[#This Row],[y_g1]]=Table6[[#This Row],[y_g2]],1,0)</f>
        <v>1</v>
      </c>
      <c r="L283">
        <f>IF(Table6[[#This Row],[y_g1]]&lt;Table6[[#This Row],[y_g2]],1,0)</f>
        <v>0</v>
      </c>
      <c r="M283" s="13">
        <v>1</v>
      </c>
      <c r="N283" s="13">
        <v>4</v>
      </c>
    </row>
    <row r="284" spans="1:14" x14ac:dyDescent="0.3">
      <c r="A284" s="3">
        <v>283</v>
      </c>
      <c r="B284" t="s">
        <v>13</v>
      </c>
      <c r="C284" t="s">
        <v>10</v>
      </c>
      <c r="D284">
        <v>6</v>
      </c>
      <c r="E284">
        <v>10</v>
      </c>
      <c r="F284">
        <v>1</v>
      </c>
      <c r="G284">
        <v>3</v>
      </c>
      <c r="H284">
        <v>32</v>
      </c>
      <c r="I284">
        <v>1</v>
      </c>
      <c r="J284">
        <f>IF(Table6[[#This Row],[y_g1]]&gt;Table6[[#This Row],[y_g2]],1,0)</f>
        <v>0</v>
      </c>
      <c r="K284">
        <f>IF(Table6[[#This Row],[y_g1]]=Table6[[#This Row],[y_g2]],1,0)</f>
        <v>0</v>
      </c>
      <c r="L284">
        <f>IF(Table6[[#This Row],[y_g1]]&lt;Table6[[#This Row],[y_g2]],1,0)</f>
        <v>1</v>
      </c>
      <c r="M284" s="13">
        <v>7</v>
      </c>
      <c r="N284" s="13">
        <v>14</v>
      </c>
    </row>
    <row r="285" spans="1:14" x14ac:dyDescent="0.3">
      <c r="A285">
        <v>284</v>
      </c>
      <c r="B285" t="s">
        <v>33</v>
      </c>
      <c r="C285" t="s">
        <v>11</v>
      </c>
      <c r="D285">
        <v>11</v>
      </c>
      <c r="E285">
        <v>17</v>
      </c>
      <c r="F285">
        <v>3</v>
      </c>
      <c r="G285">
        <v>1</v>
      </c>
      <c r="H285">
        <v>32</v>
      </c>
      <c r="I285">
        <v>1</v>
      </c>
      <c r="J285">
        <f>IF(Table6[[#This Row],[y_g1]]&gt;Table6[[#This Row],[y_g2]],1,0)</f>
        <v>1</v>
      </c>
      <c r="K285">
        <f>IF(Table6[[#This Row],[y_g1]]=Table6[[#This Row],[y_g2]],1,0)</f>
        <v>0</v>
      </c>
      <c r="L285">
        <f>IF(Table6[[#This Row],[y_g1]]&lt;Table6[[#This Row],[y_g2]],1,0)</f>
        <v>0</v>
      </c>
      <c r="M285" s="13">
        <v>15</v>
      </c>
      <c r="N285" s="13">
        <v>25</v>
      </c>
    </row>
    <row r="286" spans="1:14" x14ac:dyDescent="0.3">
      <c r="A286" s="3">
        <v>285</v>
      </c>
      <c r="B286" t="s">
        <v>24</v>
      </c>
      <c r="C286" t="s">
        <v>28</v>
      </c>
      <c r="D286">
        <v>2</v>
      </c>
      <c r="E286">
        <v>5</v>
      </c>
      <c r="F286">
        <v>0</v>
      </c>
      <c r="G286">
        <v>0</v>
      </c>
      <c r="H286">
        <v>32</v>
      </c>
      <c r="I286">
        <v>1</v>
      </c>
      <c r="J286">
        <f>IF(Table6[[#This Row],[y_g1]]&gt;Table6[[#This Row],[y_g2]],1,0)</f>
        <v>0</v>
      </c>
      <c r="K286">
        <f>IF(Table6[[#This Row],[y_g1]]=Table6[[#This Row],[y_g2]],1,0)</f>
        <v>1</v>
      </c>
      <c r="L286">
        <f>IF(Table6[[#This Row],[y_g1]]&lt;Table6[[#This Row],[y_g2]],1,0)</f>
        <v>0</v>
      </c>
      <c r="M286" s="13">
        <v>2</v>
      </c>
      <c r="N286" s="13">
        <v>6</v>
      </c>
    </row>
    <row r="287" spans="1:14" x14ac:dyDescent="0.3">
      <c r="A287">
        <v>286</v>
      </c>
      <c r="B287" t="s">
        <v>25</v>
      </c>
      <c r="C287" t="s">
        <v>7</v>
      </c>
      <c r="D287">
        <v>7</v>
      </c>
      <c r="E287">
        <v>16</v>
      </c>
      <c r="F287">
        <v>1</v>
      </c>
      <c r="G287">
        <v>1</v>
      </c>
      <c r="H287">
        <v>32</v>
      </c>
      <c r="I287">
        <v>1</v>
      </c>
      <c r="J287">
        <f>IF(Table6[[#This Row],[y_g1]]&gt;Table6[[#This Row],[y_g2]],1,0)</f>
        <v>0</v>
      </c>
      <c r="K287">
        <f>IF(Table6[[#This Row],[y_g1]]=Table6[[#This Row],[y_g2]],1,0)</f>
        <v>1</v>
      </c>
      <c r="L287">
        <f>IF(Table6[[#This Row],[y_g1]]&lt;Table6[[#This Row],[y_g2]],1,0)</f>
        <v>0</v>
      </c>
      <c r="M287" s="13">
        <v>9</v>
      </c>
      <c r="N287" s="13">
        <v>22</v>
      </c>
    </row>
    <row r="288" spans="1:14" x14ac:dyDescent="0.3">
      <c r="A288" s="3">
        <v>287</v>
      </c>
      <c r="B288" t="s">
        <v>8</v>
      </c>
      <c r="C288" t="s">
        <v>36</v>
      </c>
      <c r="D288">
        <v>8</v>
      </c>
      <c r="E288">
        <v>9</v>
      </c>
      <c r="F288">
        <v>2</v>
      </c>
      <c r="G288">
        <v>0</v>
      </c>
      <c r="H288">
        <v>32</v>
      </c>
      <c r="I288">
        <v>1</v>
      </c>
      <c r="J288">
        <f>IF(Table6[[#This Row],[y_g1]]&gt;Table6[[#This Row],[y_g2]],1,0)</f>
        <v>1</v>
      </c>
      <c r="K288">
        <f>IF(Table6[[#This Row],[y_g1]]=Table6[[#This Row],[y_g2]],1,0)</f>
        <v>0</v>
      </c>
      <c r="L288">
        <f>IF(Table6[[#This Row],[y_g1]]&lt;Table6[[#This Row],[y_g2]],1,0)</f>
        <v>0</v>
      </c>
      <c r="M288" s="13">
        <v>11</v>
      </c>
      <c r="N288" s="13">
        <v>13</v>
      </c>
    </row>
    <row r="289" spans="1:14" x14ac:dyDescent="0.3">
      <c r="A289">
        <v>288</v>
      </c>
      <c r="B289" t="s">
        <v>5</v>
      </c>
      <c r="C289" t="s">
        <v>1</v>
      </c>
      <c r="D289">
        <v>12</v>
      </c>
      <c r="E289">
        <v>18</v>
      </c>
      <c r="F289">
        <v>2</v>
      </c>
      <c r="G289">
        <v>2</v>
      </c>
      <c r="H289">
        <v>32</v>
      </c>
      <c r="I289">
        <v>1</v>
      </c>
      <c r="J289">
        <f>IF(Table6[[#This Row],[y_g1]]&gt;Table6[[#This Row],[y_g2]],1,0)</f>
        <v>0</v>
      </c>
      <c r="K289">
        <f>IF(Table6[[#This Row],[y_g1]]=Table6[[#This Row],[y_g2]],1,0)</f>
        <v>1</v>
      </c>
      <c r="L289">
        <f>IF(Table6[[#This Row],[y_g1]]&lt;Table6[[#This Row],[y_g2]],1,0)</f>
        <v>0</v>
      </c>
      <c r="M289" s="13">
        <v>16</v>
      </c>
      <c r="N289" s="13">
        <v>26</v>
      </c>
    </row>
    <row r="290" spans="1:14" x14ac:dyDescent="0.3">
      <c r="A290" s="3">
        <v>289</v>
      </c>
      <c r="B290" t="s">
        <v>1</v>
      </c>
      <c r="C290" t="s">
        <v>2</v>
      </c>
      <c r="D290">
        <v>18</v>
      </c>
      <c r="E290">
        <v>4</v>
      </c>
      <c r="F290">
        <v>0</v>
      </c>
      <c r="G290">
        <v>0</v>
      </c>
      <c r="H290">
        <v>33</v>
      </c>
      <c r="I290">
        <v>1</v>
      </c>
      <c r="J290">
        <f>IF(Table6[[#This Row],[y_g1]]&gt;Table6[[#This Row],[y_g2]],1,0)</f>
        <v>0</v>
      </c>
      <c r="K290">
        <f>IF(Table6[[#This Row],[y_g1]]=Table6[[#This Row],[y_g2]],1,0)</f>
        <v>1</v>
      </c>
      <c r="L290">
        <f>IF(Table6[[#This Row],[y_g1]]&lt;Table6[[#This Row],[y_g2]],1,0)</f>
        <v>0</v>
      </c>
      <c r="M290" s="13">
        <v>26</v>
      </c>
      <c r="N290" s="13">
        <v>5</v>
      </c>
    </row>
    <row r="291" spans="1:14" x14ac:dyDescent="0.3">
      <c r="A291">
        <v>290</v>
      </c>
      <c r="B291" t="s">
        <v>11</v>
      </c>
      <c r="C291" t="s">
        <v>24</v>
      </c>
      <c r="D291">
        <v>17</v>
      </c>
      <c r="E291">
        <v>2</v>
      </c>
      <c r="F291">
        <v>2</v>
      </c>
      <c r="G291">
        <v>1</v>
      </c>
      <c r="H291">
        <v>33</v>
      </c>
      <c r="I291">
        <v>1</v>
      </c>
      <c r="J291">
        <f>IF(Table6[[#This Row],[y_g1]]&gt;Table6[[#This Row],[y_g2]],1,0)</f>
        <v>1</v>
      </c>
      <c r="K291">
        <f>IF(Table6[[#This Row],[y_g1]]=Table6[[#This Row],[y_g2]],1,0)</f>
        <v>0</v>
      </c>
      <c r="L291">
        <f>IF(Table6[[#This Row],[y_g1]]&lt;Table6[[#This Row],[y_g2]],1,0)</f>
        <v>0</v>
      </c>
      <c r="M291" s="13">
        <v>25</v>
      </c>
      <c r="N291" s="13">
        <v>2</v>
      </c>
    </row>
    <row r="292" spans="1:14" x14ac:dyDescent="0.3">
      <c r="A292" s="3">
        <v>291</v>
      </c>
      <c r="B292" t="s">
        <v>7</v>
      </c>
      <c r="C292" t="s">
        <v>13</v>
      </c>
      <c r="D292">
        <v>16</v>
      </c>
      <c r="E292">
        <v>6</v>
      </c>
      <c r="F292">
        <v>4</v>
      </c>
      <c r="G292">
        <v>1</v>
      </c>
      <c r="H292">
        <v>33</v>
      </c>
      <c r="I292">
        <v>1</v>
      </c>
      <c r="J292">
        <f>IF(Table6[[#This Row],[y_g1]]&gt;Table6[[#This Row],[y_g2]],1,0)</f>
        <v>1</v>
      </c>
      <c r="K292">
        <f>IF(Table6[[#This Row],[y_g1]]=Table6[[#This Row],[y_g2]],1,0)</f>
        <v>0</v>
      </c>
      <c r="L292">
        <f>IF(Table6[[#This Row],[y_g1]]&lt;Table6[[#This Row],[y_g2]],1,0)</f>
        <v>0</v>
      </c>
      <c r="M292" s="13">
        <v>22</v>
      </c>
      <c r="N292" s="13">
        <v>7</v>
      </c>
    </row>
    <row r="293" spans="1:14" x14ac:dyDescent="0.3">
      <c r="A293">
        <v>292</v>
      </c>
      <c r="B293" t="s">
        <v>30</v>
      </c>
      <c r="C293" t="s">
        <v>36</v>
      </c>
      <c r="D293">
        <v>14</v>
      </c>
      <c r="E293">
        <v>9</v>
      </c>
      <c r="F293">
        <v>2</v>
      </c>
      <c r="G293">
        <v>1</v>
      </c>
      <c r="H293">
        <v>33</v>
      </c>
      <c r="I293">
        <v>1</v>
      </c>
      <c r="J293">
        <f>IF(Table6[[#This Row],[y_g1]]&gt;Table6[[#This Row],[y_g2]],1,0)</f>
        <v>1</v>
      </c>
      <c r="K293">
        <f>IF(Table6[[#This Row],[y_g1]]=Table6[[#This Row],[y_g2]],1,0)</f>
        <v>0</v>
      </c>
      <c r="L293">
        <f>IF(Table6[[#This Row],[y_g1]]&lt;Table6[[#This Row],[y_g2]],1,0)</f>
        <v>0</v>
      </c>
      <c r="M293" s="13">
        <v>18</v>
      </c>
      <c r="N293" s="13">
        <v>13</v>
      </c>
    </row>
    <row r="294" spans="1:14" x14ac:dyDescent="0.3">
      <c r="A294" s="3">
        <v>293</v>
      </c>
      <c r="B294" t="s">
        <v>6</v>
      </c>
      <c r="C294" t="s">
        <v>3</v>
      </c>
      <c r="D294">
        <v>13</v>
      </c>
      <c r="E294">
        <v>1</v>
      </c>
      <c r="F294">
        <v>3</v>
      </c>
      <c r="G294">
        <v>2</v>
      </c>
      <c r="H294">
        <v>33</v>
      </c>
      <c r="I294">
        <v>1</v>
      </c>
      <c r="J294">
        <f>IF(Table6[[#This Row],[y_g1]]&gt;Table6[[#This Row],[y_g2]],1,0)</f>
        <v>1</v>
      </c>
      <c r="K294">
        <f>IF(Table6[[#This Row],[y_g1]]=Table6[[#This Row],[y_g2]],1,0)</f>
        <v>0</v>
      </c>
      <c r="L294">
        <f>IF(Table6[[#This Row],[y_g1]]&lt;Table6[[#This Row],[y_g2]],1,0)</f>
        <v>0</v>
      </c>
      <c r="M294" s="13">
        <v>17</v>
      </c>
      <c r="N294" s="13">
        <v>1</v>
      </c>
    </row>
    <row r="295" spans="1:14" x14ac:dyDescent="0.3">
      <c r="A295">
        <v>294</v>
      </c>
      <c r="B295" t="s">
        <v>33</v>
      </c>
      <c r="C295" t="s">
        <v>25</v>
      </c>
      <c r="D295">
        <v>11</v>
      </c>
      <c r="E295">
        <v>7</v>
      </c>
      <c r="F295">
        <v>1</v>
      </c>
      <c r="G295">
        <v>1</v>
      </c>
      <c r="H295">
        <v>33</v>
      </c>
      <c r="I295">
        <v>1</v>
      </c>
      <c r="J295">
        <f>IF(Table6[[#This Row],[y_g1]]&gt;Table6[[#This Row],[y_g2]],1,0)</f>
        <v>0</v>
      </c>
      <c r="K295">
        <f>IF(Table6[[#This Row],[y_g1]]=Table6[[#This Row],[y_g2]],1,0)</f>
        <v>1</v>
      </c>
      <c r="L295">
        <f>IF(Table6[[#This Row],[y_g1]]&lt;Table6[[#This Row],[y_g2]],1,0)</f>
        <v>0</v>
      </c>
      <c r="M295" s="13">
        <v>15</v>
      </c>
      <c r="N295" s="13">
        <v>9</v>
      </c>
    </row>
    <row r="296" spans="1:14" x14ac:dyDescent="0.3">
      <c r="A296" s="3">
        <v>295</v>
      </c>
      <c r="B296" t="s">
        <v>10</v>
      </c>
      <c r="C296" t="s">
        <v>4</v>
      </c>
      <c r="D296">
        <v>10</v>
      </c>
      <c r="E296">
        <v>15</v>
      </c>
      <c r="F296">
        <v>4</v>
      </c>
      <c r="G296">
        <v>0</v>
      </c>
      <c r="H296">
        <v>33</v>
      </c>
      <c r="I296">
        <v>1</v>
      </c>
      <c r="J296">
        <f>IF(Table6[[#This Row],[y_g1]]&gt;Table6[[#This Row],[y_g2]],1,0)</f>
        <v>1</v>
      </c>
      <c r="K296">
        <f>IF(Table6[[#This Row],[y_g1]]=Table6[[#This Row],[y_g2]],1,0)</f>
        <v>0</v>
      </c>
      <c r="L296">
        <f>IF(Table6[[#This Row],[y_g1]]&lt;Table6[[#This Row],[y_g2]],1,0)</f>
        <v>0</v>
      </c>
      <c r="M296" s="13">
        <v>14</v>
      </c>
      <c r="N296" s="13">
        <v>20</v>
      </c>
    </row>
    <row r="297" spans="1:14" x14ac:dyDescent="0.3">
      <c r="A297">
        <v>296</v>
      </c>
      <c r="B297" t="s">
        <v>31</v>
      </c>
      <c r="C297" t="s">
        <v>8</v>
      </c>
      <c r="D297">
        <v>3</v>
      </c>
      <c r="E297">
        <v>8</v>
      </c>
      <c r="F297">
        <v>1</v>
      </c>
      <c r="G297">
        <v>1</v>
      </c>
      <c r="H297">
        <v>33</v>
      </c>
      <c r="I297">
        <v>1</v>
      </c>
      <c r="J297">
        <f>IF(Table6[[#This Row],[y_g1]]&gt;Table6[[#This Row],[y_g2]],1,0)</f>
        <v>0</v>
      </c>
      <c r="K297">
        <f>IF(Table6[[#This Row],[y_g1]]=Table6[[#This Row],[y_g2]],1,0)</f>
        <v>1</v>
      </c>
      <c r="L297">
        <f>IF(Table6[[#This Row],[y_g1]]&lt;Table6[[#This Row],[y_g2]],1,0)</f>
        <v>0</v>
      </c>
      <c r="M297" s="13">
        <v>4</v>
      </c>
      <c r="N297" s="13">
        <v>11</v>
      </c>
    </row>
    <row r="298" spans="1:14" x14ac:dyDescent="0.3">
      <c r="A298" s="3">
        <v>297</v>
      </c>
      <c r="B298" t="s">
        <v>28</v>
      </c>
      <c r="C298" t="s">
        <v>5</v>
      </c>
      <c r="D298">
        <v>5</v>
      </c>
      <c r="E298">
        <v>12</v>
      </c>
      <c r="F298">
        <v>0</v>
      </c>
      <c r="G298">
        <v>1</v>
      </c>
      <c r="H298">
        <v>33</v>
      </c>
      <c r="I298">
        <v>1</v>
      </c>
      <c r="J298">
        <f>IF(Table6[[#This Row],[y_g1]]&gt;Table6[[#This Row],[y_g2]],1,0)</f>
        <v>0</v>
      </c>
      <c r="K298">
        <f>IF(Table6[[#This Row],[y_g1]]=Table6[[#This Row],[y_g2]],1,0)</f>
        <v>0</v>
      </c>
      <c r="L298">
        <f>IF(Table6[[#This Row],[y_g1]]&lt;Table6[[#This Row],[y_g2]],1,0)</f>
        <v>1</v>
      </c>
      <c r="M298" s="13">
        <v>6</v>
      </c>
      <c r="N298" s="13">
        <v>16</v>
      </c>
    </row>
    <row r="299" spans="1:14" x14ac:dyDescent="0.3">
      <c r="A299">
        <v>298</v>
      </c>
      <c r="B299" t="s">
        <v>8</v>
      </c>
      <c r="C299" t="s">
        <v>30</v>
      </c>
      <c r="D299">
        <v>8</v>
      </c>
      <c r="E299">
        <v>14</v>
      </c>
      <c r="F299">
        <v>2</v>
      </c>
      <c r="G299">
        <v>0</v>
      </c>
      <c r="H299">
        <v>34</v>
      </c>
      <c r="I299">
        <v>1</v>
      </c>
      <c r="J299">
        <f>IF(Table6[[#This Row],[y_g1]]&gt;Table6[[#This Row],[y_g2]],1,0)</f>
        <v>1</v>
      </c>
      <c r="K299">
        <f>IF(Table6[[#This Row],[y_g1]]=Table6[[#This Row],[y_g2]],1,0)</f>
        <v>0</v>
      </c>
      <c r="L299">
        <f>IF(Table6[[#This Row],[y_g1]]&lt;Table6[[#This Row],[y_g2]],1,0)</f>
        <v>0</v>
      </c>
      <c r="M299" s="13">
        <v>11</v>
      </c>
      <c r="N299" s="13">
        <v>18</v>
      </c>
    </row>
    <row r="300" spans="1:14" x14ac:dyDescent="0.3">
      <c r="A300" s="3">
        <v>299</v>
      </c>
      <c r="B300" t="s">
        <v>25</v>
      </c>
      <c r="C300" t="s">
        <v>28</v>
      </c>
      <c r="D300">
        <v>7</v>
      </c>
      <c r="E300">
        <v>5</v>
      </c>
      <c r="F300">
        <v>2</v>
      </c>
      <c r="G300">
        <v>0</v>
      </c>
      <c r="H300">
        <v>34</v>
      </c>
      <c r="I300">
        <v>1</v>
      </c>
      <c r="J300">
        <f>IF(Table6[[#This Row],[y_g1]]&gt;Table6[[#This Row],[y_g2]],1,0)</f>
        <v>1</v>
      </c>
      <c r="K300">
        <f>IF(Table6[[#This Row],[y_g1]]=Table6[[#This Row],[y_g2]],1,0)</f>
        <v>0</v>
      </c>
      <c r="L300">
        <f>IF(Table6[[#This Row],[y_g1]]&lt;Table6[[#This Row],[y_g2]],1,0)</f>
        <v>0</v>
      </c>
      <c r="M300" s="13">
        <v>9</v>
      </c>
      <c r="N300" s="13">
        <v>6</v>
      </c>
    </row>
    <row r="301" spans="1:14" x14ac:dyDescent="0.3">
      <c r="A301">
        <v>300</v>
      </c>
      <c r="B301" t="s">
        <v>4</v>
      </c>
      <c r="C301" t="s">
        <v>7</v>
      </c>
      <c r="D301">
        <v>15</v>
      </c>
      <c r="E301">
        <v>16</v>
      </c>
      <c r="F301">
        <v>0</v>
      </c>
      <c r="G301">
        <v>1</v>
      </c>
      <c r="H301">
        <v>34</v>
      </c>
      <c r="I301">
        <v>1</v>
      </c>
      <c r="J301">
        <f>IF(Table6[[#This Row],[y_g1]]&gt;Table6[[#This Row],[y_g2]],1,0)</f>
        <v>0</v>
      </c>
      <c r="K301">
        <f>IF(Table6[[#This Row],[y_g1]]=Table6[[#This Row],[y_g2]],1,0)</f>
        <v>0</v>
      </c>
      <c r="L301">
        <f>IF(Table6[[#This Row],[y_g1]]&lt;Table6[[#This Row],[y_g2]],1,0)</f>
        <v>1</v>
      </c>
      <c r="M301" s="13">
        <v>20</v>
      </c>
      <c r="N301" s="13">
        <v>22</v>
      </c>
    </row>
    <row r="302" spans="1:14" x14ac:dyDescent="0.3">
      <c r="A302" s="3">
        <v>301</v>
      </c>
      <c r="B302" t="s">
        <v>5</v>
      </c>
      <c r="C302" t="s">
        <v>6</v>
      </c>
      <c r="D302">
        <v>12</v>
      </c>
      <c r="E302">
        <v>13</v>
      </c>
      <c r="F302">
        <v>3</v>
      </c>
      <c r="G302">
        <v>0</v>
      </c>
      <c r="H302">
        <v>34</v>
      </c>
      <c r="I302">
        <v>1</v>
      </c>
      <c r="J302">
        <f>IF(Table6[[#This Row],[y_g1]]&gt;Table6[[#This Row],[y_g2]],1,0)</f>
        <v>1</v>
      </c>
      <c r="K302">
        <f>IF(Table6[[#This Row],[y_g1]]=Table6[[#This Row],[y_g2]],1,0)</f>
        <v>0</v>
      </c>
      <c r="L302">
        <f>IF(Table6[[#This Row],[y_g1]]&lt;Table6[[#This Row],[y_g2]],1,0)</f>
        <v>0</v>
      </c>
      <c r="M302" s="13">
        <v>16</v>
      </c>
      <c r="N302" s="13">
        <v>17</v>
      </c>
    </row>
    <row r="303" spans="1:14" x14ac:dyDescent="0.3">
      <c r="A303">
        <v>302</v>
      </c>
      <c r="B303" t="s">
        <v>36</v>
      </c>
      <c r="C303" t="s">
        <v>31</v>
      </c>
      <c r="D303">
        <v>9</v>
      </c>
      <c r="E303">
        <v>3</v>
      </c>
      <c r="F303">
        <v>0</v>
      </c>
      <c r="G303">
        <v>2</v>
      </c>
      <c r="H303">
        <v>34</v>
      </c>
      <c r="I303">
        <v>1</v>
      </c>
      <c r="J303">
        <f>IF(Table6[[#This Row],[y_g1]]&gt;Table6[[#This Row],[y_g2]],1,0)</f>
        <v>0</v>
      </c>
      <c r="K303">
        <f>IF(Table6[[#This Row],[y_g1]]=Table6[[#This Row],[y_g2]],1,0)</f>
        <v>0</v>
      </c>
      <c r="L303">
        <f>IF(Table6[[#This Row],[y_g1]]&lt;Table6[[#This Row],[y_g2]],1,0)</f>
        <v>1</v>
      </c>
      <c r="M303" s="13">
        <v>13</v>
      </c>
      <c r="N303" s="13">
        <v>4</v>
      </c>
    </row>
    <row r="304" spans="1:14" x14ac:dyDescent="0.3">
      <c r="A304" s="3">
        <v>303</v>
      </c>
      <c r="B304" t="s">
        <v>2</v>
      </c>
      <c r="C304" t="s">
        <v>10</v>
      </c>
      <c r="D304">
        <v>4</v>
      </c>
      <c r="E304">
        <v>10</v>
      </c>
      <c r="F304">
        <v>4</v>
      </c>
      <c r="G304">
        <v>1</v>
      </c>
      <c r="H304">
        <v>34</v>
      </c>
      <c r="I304">
        <v>1</v>
      </c>
      <c r="J304">
        <f>IF(Table6[[#This Row],[y_g1]]&gt;Table6[[#This Row],[y_g2]],1,0)</f>
        <v>1</v>
      </c>
      <c r="K304">
        <f>IF(Table6[[#This Row],[y_g1]]=Table6[[#This Row],[y_g2]],1,0)</f>
        <v>0</v>
      </c>
      <c r="L304">
        <f>IF(Table6[[#This Row],[y_g1]]&lt;Table6[[#This Row],[y_g2]],1,0)</f>
        <v>0</v>
      </c>
      <c r="M304" s="13">
        <v>5</v>
      </c>
      <c r="N304" s="13">
        <v>14</v>
      </c>
    </row>
    <row r="305" spans="1:14" x14ac:dyDescent="0.3">
      <c r="A305">
        <v>304</v>
      </c>
      <c r="B305" t="s">
        <v>24</v>
      </c>
      <c r="C305" t="s">
        <v>33</v>
      </c>
      <c r="D305">
        <v>2</v>
      </c>
      <c r="E305">
        <v>11</v>
      </c>
      <c r="F305">
        <v>1</v>
      </c>
      <c r="G305">
        <v>2</v>
      </c>
      <c r="H305">
        <v>34</v>
      </c>
      <c r="I305">
        <v>1</v>
      </c>
      <c r="J305">
        <f>IF(Table6[[#This Row],[y_g1]]&gt;Table6[[#This Row],[y_g2]],1,0)</f>
        <v>0</v>
      </c>
      <c r="K305">
        <f>IF(Table6[[#This Row],[y_g1]]=Table6[[#This Row],[y_g2]],1,0)</f>
        <v>0</v>
      </c>
      <c r="L305">
        <f>IF(Table6[[#This Row],[y_g1]]&lt;Table6[[#This Row],[y_g2]],1,0)</f>
        <v>1</v>
      </c>
      <c r="M305" s="13">
        <v>2</v>
      </c>
      <c r="N305" s="13">
        <v>15</v>
      </c>
    </row>
    <row r="306" spans="1:14" x14ac:dyDescent="0.3">
      <c r="A306" s="3">
        <v>305</v>
      </c>
      <c r="B306" t="s">
        <v>13</v>
      </c>
      <c r="C306" t="s">
        <v>11</v>
      </c>
      <c r="D306">
        <v>6</v>
      </c>
      <c r="E306">
        <v>17</v>
      </c>
      <c r="F306">
        <v>5</v>
      </c>
      <c r="G306">
        <v>0</v>
      </c>
      <c r="H306">
        <v>34</v>
      </c>
      <c r="I306">
        <v>1</v>
      </c>
      <c r="J306">
        <f>IF(Table6[[#This Row],[y_g1]]&gt;Table6[[#This Row],[y_g2]],1,0)</f>
        <v>1</v>
      </c>
      <c r="K306">
        <f>IF(Table6[[#This Row],[y_g1]]=Table6[[#This Row],[y_g2]],1,0)</f>
        <v>0</v>
      </c>
      <c r="L306">
        <f>IF(Table6[[#This Row],[y_g1]]&lt;Table6[[#This Row],[y_g2]],1,0)</f>
        <v>0</v>
      </c>
      <c r="M306" s="13">
        <v>7</v>
      </c>
      <c r="N306" s="13">
        <v>25</v>
      </c>
    </row>
    <row r="307" spans="1:14" x14ac:dyDescent="0.3">
      <c r="A307">
        <v>306</v>
      </c>
      <c r="B307" s="3" t="s">
        <v>3</v>
      </c>
      <c r="C307" s="3" t="s">
        <v>1</v>
      </c>
      <c r="D307" s="3">
        <v>1</v>
      </c>
      <c r="E307" s="3">
        <v>18</v>
      </c>
      <c r="F307" s="3">
        <v>2</v>
      </c>
      <c r="G307" s="3">
        <v>4</v>
      </c>
      <c r="H307" s="3">
        <v>34</v>
      </c>
      <c r="I307">
        <v>1</v>
      </c>
      <c r="J307">
        <f>IF(Table6[[#This Row],[y_g1]]&gt;Table6[[#This Row],[y_g2]],1,0)</f>
        <v>0</v>
      </c>
      <c r="K307">
        <f>IF(Table6[[#This Row],[y_g1]]=Table6[[#This Row],[y_g2]],1,0)</f>
        <v>0</v>
      </c>
      <c r="L307">
        <f>IF(Table6[[#This Row],[y_g1]]&lt;Table6[[#This Row],[y_g2]],1,0)</f>
        <v>1</v>
      </c>
      <c r="M307" s="13">
        <v>1</v>
      </c>
      <c r="N307" s="13">
        <v>26</v>
      </c>
    </row>
    <row r="308" spans="1:14" x14ac:dyDescent="0.3">
      <c r="A308" s="3">
        <v>307</v>
      </c>
      <c r="B308" s="2" t="s">
        <v>303</v>
      </c>
      <c r="C308" s="2" t="s">
        <v>7</v>
      </c>
      <c r="D308" s="2" t="e">
        <f>VLOOKUP(Table6[[#This Row],[home]],$Q$6:$R$23,2,FALSE)</f>
        <v>#N/A</v>
      </c>
      <c r="E308" s="2" t="e">
        <f>VLOOKUP(Table6[[#This Row],[away]],$Q$6:$R$23,2,FALSE)</f>
        <v>#N/A</v>
      </c>
      <c r="F308" s="2">
        <v>1</v>
      </c>
      <c r="G308" s="2">
        <v>2</v>
      </c>
      <c r="H308" s="2">
        <v>1</v>
      </c>
      <c r="I308">
        <v>2</v>
      </c>
      <c r="J308">
        <f>IF(Table6[[#This Row],[y_g1]]&gt;Table6[[#This Row],[y_g2]],1,0)</f>
        <v>0</v>
      </c>
      <c r="K308">
        <f>IF(Table6[[#This Row],[y_g1]]=Table6[[#This Row],[y_g2]],1,0)</f>
        <v>0</v>
      </c>
      <c r="L308">
        <f>IF(Table6[[#This Row],[y_g1]]&lt;Table6[[#This Row],[y_g2]],1,0)</f>
        <v>1</v>
      </c>
      <c r="M308" s="13">
        <v>23</v>
      </c>
      <c r="N308" s="13">
        <v>22</v>
      </c>
    </row>
    <row r="309" spans="1:14" x14ac:dyDescent="0.3">
      <c r="A309">
        <v>308</v>
      </c>
      <c r="B309" t="s">
        <v>31</v>
      </c>
      <c r="C309" t="s">
        <v>4</v>
      </c>
      <c r="D309" t="e">
        <f>VLOOKUP(Table6[[#This Row],[home]],$Q$6:$R$23,2,FALSE)</f>
        <v>#N/A</v>
      </c>
      <c r="E309" t="e">
        <f>VLOOKUP(Table6[[#This Row],[away]],$Q$6:$R$23,2,FALSE)</f>
        <v>#N/A</v>
      </c>
      <c r="F309">
        <v>3</v>
      </c>
      <c r="G309">
        <v>3</v>
      </c>
      <c r="H309">
        <v>1</v>
      </c>
      <c r="I309">
        <v>2</v>
      </c>
      <c r="J309">
        <f>IF(Table6[[#This Row],[y_g1]]&gt;Table6[[#This Row],[y_g2]],1,0)</f>
        <v>0</v>
      </c>
      <c r="K309">
        <f>IF(Table6[[#This Row],[y_g1]]=Table6[[#This Row],[y_g2]],1,0)</f>
        <v>1</v>
      </c>
      <c r="L309">
        <f>IF(Table6[[#This Row],[y_g1]]&lt;Table6[[#This Row],[y_g2]],1,0)</f>
        <v>0</v>
      </c>
      <c r="M309" s="13">
        <v>4</v>
      </c>
      <c r="N309" s="13">
        <v>20</v>
      </c>
    </row>
    <row r="310" spans="1:14" x14ac:dyDescent="0.3">
      <c r="A310" s="3">
        <v>309</v>
      </c>
      <c r="B310" t="s">
        <v>8</v>
      </c>
      <c r="C310" t="s">
        <v>1</v>
      </c>
      <c r="D310" t="e">
        <f>VLOOKUP(Table6[[#This Row],[home]],$Q$6:$R$23,2,FALSE)</f>
        <v>#N/A</v>
      </c>
      <c r="E310" t="e">
        <f>VLOOKUP(Table6[[#This Row],[away]],$Q$6:$R$23,2,FALSE)</f>
        <v>#N/A</v>
      </c>
      <c r="F310">
        <v>3</v>
      </c>
      <c r="G310">
        <v>0</v>
      </c>
      <c r="H310">
        <v>1</v>
      </c>
      <c r="I310">
        <v>2</v>
      </c>
      <c r="J310">
        <f>IF(Table6[[#This Row],[y_g1]]&gt;Table6[[#This Row],[y_g2]],1,0)</f>
        <v>1</v>
      </c>
      <c r="K310">
        <f>IF(Table6[[#This Row],[y_g1]]=Table6[[#This Row],[y_g2]],1,0)</f>
        <v>0</v>
      </c>
      <c r="L310">
        <f>IF(Table6[[#This Row],[y_g1]]&lt;Table6[[#This Row],[y_g2]],1,0)</f>
        <v>0</v>
      </c>
      <c r="M310" s="13">
        <v>11</v>
      </c>
      <c r="N310" s="13">
        <v>26</v>
      </c>
    </row>
    <row r="311" spans="1:14" x14ac:dyDescent="0.3">
      <c r="A311">
        <v>310</v>
      </c>
      <c r="B311" t="s">
        <v>11</v>
      </c>
      <c r="C311" t="s">
        <v>28</v>
      </c>
      <c r="D311" t="e">
        <f>VLOOKUP(Table6[[#This Row],[home]],$Q$6:$R$23,2,FALSE)</f>
        <v>#N/A</v>
      </c>
      <c r="E311" t="e">
        <f>VLOOKUP(Table6[[#This Row],[away]],$Q$6:$R$23,2,FALSE)</f>
        <v>#N/A</v>
      </c>
      <c r="F311">
        <v>2</v>
      </c>
      <c r="G311">
        <v>2</v>
      </c>
      <c r="H311">
        <v>1</v>
      </c>
      <c r="I311">
        <v>2</v>
      </c>
      <c r="J311">
        <f>IF(Table6[[#This Row],[y_g1]]&gt;Table6[[#This Row],[y_g2]],1,0)</f>
        <v>0</v>
      </c>
      <c r="K311">
        <f>IF(Table6[[#This Row],[y_g1]]=Table6[[#This Row],[y_g2]],1,0)</f>
        <v>1</v>
      </c>
      <c r="L311">
        <f>IF(Table6[[#This Row],[y_g1]]&lt;Table6[[#This Row],[y_g2]],1,0)</f>
        <v>0</v>
      </c>
      <c r="M311" s="13">
        <v>25</v>
      </c>
      <c r="N311" s="13">
        <v>6</v>
      </c>
    </row>
    <row r="312" spans="1:14" x14ac:dyDescent="0.3">
      <c r="A312" s="3">
        <v>311</v>
      </c>
      <c r="B312" t="s">
        <v>828</v>
      </c>
      <c r="C312" t="s">
        <v>10</v>
      </c>
      <c r="D312" t="e">
        <f>VLOOKUP(Table6[[#This Row],[home]],$Q$6:$R$23,2,FALSE)</f>
        <v>#N/A</v>
      </c>
      <c r="E312" t="e">
        <f>VLOOKUP(Table6[[#This Row],[away]],$Q$6:$R$23,2,FALSE)</f>
        <v>#N/A</v>
      </c>
      <c r="F312">
        <v>2</v>
      </c>
      <c r="G312">
        <v>1</v>
      </c>
      <c r="H312">
        <v>1</v>
      </c>
      <c r="I312">
        <v>2</v>
      </c>
      <c r="J312">
        <f>IF(Table6[[#This Row],[y_g1]]&gt;Table6[[#This Row],[y_g2]],1,0)</f>
        <v>1</v>
      </c>
      <c r="K312">
        <f>IF(Table6[[#This Row],[y_g1]]=Table6[[#This Row],[y_g2]],1,0)</f>
        <v>0</v>
      </c>
      <c r="L312">
        <f>IF(Table6[[#This Row],[y_g1]]&lt;Table6[[#This Row],[y_g2]],1,0)</f>
        <v>0</v>
      </c>
      <c r="M312" s="13">
        <v>24</v>
      </c>
      <c r="N312" s="13">
        <v>14</v>
      </c>
    </row>
    <row r="313" spans="1:14" x14ac:dyDescent="0.3">
      <c r="A313">
        <v>312</v>
      </c>
      <c r="B313" t="s">
        <v>33</v>
      </c>
      <c r="C313" t="s">
        <v>24</v>
      </c>
      <c r="D313" t="e">
        <f>VLOOKUP(Table6[[#This Row],[home]],$Q$6:$R$23,2,FALSE)</f>
        <v>#N/A</v>
      </c>
      <c r="E313" t="e">
        <f>VLOOKUP(Table6[[#This Row],[away]],$Q$6:$R$23,2,FALSE)</f>
        <v>#N/A</v>
      </c>
      <c r="F313">
        <v>0</v>
      </c>
      <c r="G313">
        <v>2</v>
      </c>
      <c r="H313">
        <v>1</v>
      </c>
      <c r="I313">
        <v>2</v>
      </c>
      <c r="J313">
        <f>IF(Table6[[#This Row],[y_g1]]&gt;Table6[[#This Row],[y_g2]],1,0)</f>
        <v>0</v>
      </c>
      <c r="K313">
        <f>IF(Table6[[#This Row],[y_g1]]=Table6[[#This Row],[y_g2]],1,0)</f>
        <v>0</v>
      </c>
      <c r="L313">
        <f>IF(Table6[[#This Row],[y_g1]]&lt;Table6[[#This Row],[y_g2]],1,0)</f>
        <v>1</v>
      </c>
      <c r="M313" s="13">
        <v>15</v>
      </c>
      <c r="N313" s="13">
        <v>2</v>
      </c>
    </row>
    <row r="314" spans="1:14" x14ac:dyDescent="0.3">
      <c r="A314" s="3">
        <v>313</v>
      </c>
      <c r="B314" t="s">
        <v>13</v>
      </c>
      <c r="C314" t="s">
        <v>5</v>
      </c>
      <c r="D314" t="e">
        <f>VLOOKUP(Table6[[#This Row],[home]],$Q$6:$R$23,2,FALSE)</f>
        <v>#N/A</v>
      </c>
      <c r="E314" t="e">
        <f>VLOOKUP(Table6[[#This Row],[away]],$Q$6:$R$23,2,FALSE)</f>
        <v>#N/A</v>
      </c>
      <c r="F314">
        <v>2</v>
      </c>
      <c r="G314">
        <v>1</v>
      </c>
      <c r="H314">
        <v>1</v>
      </c>
      <c r="I314">
        <v>2</v>
      </c>
      <c r="J314">
        <f>IF(Table6[[#This Row],[y_g1]]&gt;Table6[[#This Row],[y_g2]],1,0)</f>
        <v>1</v>
      </c>
      <c r="K314">
        <f>IF(Table6[[#This Row],[y_g1]]=Table6[[#This Row],[y_g2]],1,0)</f>
        <v>0</v>
      </c>
      <c r="L314">
        <f>IF(Table6[[#This Row],[y_g1]]&lt;Table6[[#This Row],[y_g2]],1,0)</f>
        <v>0</v>
      </c>
      <c r="M314" s="13">
        <v>7</v>
      </c>
      <c r="N314" s="13">
        <v>16</v>
      </c>
    </row>
    <row r="315" spans="1:14" x14ac:dyDescent="0.3">
      <c r="A315">
        <v>314</v>
      </c>
      <c r="B315" t="s">
        <v>2</v>
      </c>
      <c r="C315" t="s">
        <v>25</v>
      </c>
      <c r="D315" t="e">
        <f>VLOOKUP(Table6[[#This Row],[home]],$Q$6:$R$23,2,FALSE)</f>
        <v>#N/A</v>
      </c>
      <c r="E315" t="e">
        <f>VLOOKUP(Table6[[#This Row],[away]],$Q$6:$R$23,2,FALSE)</f>
        <v>#N/A</v>
      </c>
      <c r="F315">
        <v>4</v>
      </c>
      <c r="G315">
        <v>0</v>
      </c>
      <c r="H315">
        <v>1</v>
      </c>
      <c r="I315">
        <v>2</v>
      </c>
      <c r="J315">
        <f>IF(Table6[[#This Row],[y_g1]]&gt;Table6[[#This Row],[y_g2]],1,0)</f>
        <v>1</v>
      </c>
      <c r="K315">
        <f>IF(Table6[[#This Row],[y_g1]]=Table6[[#This Row],[y_g2]],1,0)</f>
        <v>0</v>
      </c>
      <c r="L315">
        <f>IF(Table6[[#This Row],[y_g1]]&lt;Table6[[#This Row],[y_g2]],1,0)</f>
        <v>0</v>
      </c>
      <c r="M315" s="13">
        <v>5</v>
      </c>
      <c r="N315" s="13">
        <v>9</v>
      </c>
    </row>
    <row r="316" spans="1:14" x14ac:dyDescent="0.3">
      <c r="A316" s="3">
        <v>315</v>
      </c>
      <c r="B316" t="s">
        <v>6</v>
      </c>
      <c r="C316" t="s">
        <v>3</v>
      </c>
      <c r="D316" t="e">
        <f>VLOOKUP(Table6[[#This Row],[home]],$Q$6:$R$23,2,FALSE)</f>
        <v>#N/A</v>
      </c>
      <c r="E316" t="e">
        <f>VLOOKUP(Table6[[#This Row],[away]],$Q$6:$R$23,2,FALSE)</f>
        <v>#N/A</v>
      </c>
      <c r="F316">
        <v>1</v>
      </c>
      <c r="G316">
        <v>0</v>
      </c>
      <c r="H316">
        <v>1</v>
      </c>
      <c r="I316">
        <v>2</v>
      </c>
      <c r="J316">
        <f>IF(Table6[[#This Row],[y_g1]]&gt;Table6[[#This Row],[y_g2]],1,0)</f>
        <v>1</v>
      </c>
      <c r="K316">
        <f>IF(Table6[[#This Row],[y_g1]]=Table6[[#This Row],[y_g2]],1,0)</f>
        <v>0</v>
      </c>
      <c r="L316">
        <f>IF(Table6[[#This Row],[y_g1]]&lt;Table6[[#This Row],[y_g2]],1,0)</f>
        <v>0</v>
      </c>
      <c r="M316" s="13">
        <v>17</v>
      </c>
      <c r="N316" s="13">
        <v>1</v>
      </c>
    </row>
    <row r="317" spans="1:14" x14ac:dyDescent="0.3">
      <c r="A317">
        <v>316</v>
      </c>
      <c r="B317" t="s">
        <v>4</v>
      </c>
      <c r="C317" t="s">
        <v>13</v>
      </c>
      <c r="D317" t="e">
        <f>VLOOKUP(Table6[[#This Row],[home]],$Q$6:$R$23,2,FALSE)</f>
        <v>#N/A</v>
      </c>
      <c r="E317" t="e">
        <f>VLOOKUP(Table6[[#This Row],[away]],$Q$6:$R$23,2,FALSE)</f>
        <v>#N/A</v>
      </c>
      <c r="F317">
        <v>1</v>
      </c>
      <c r="G317">
        <v>0</v>
      </c>
      <c r="H317">
        <v>2</v>
      </c>
      <c r="I317">
        <v>2</v>
      </c>
      <c r="J317">
        <f>IF(Table6[[#This Row],[y_g1]]&gt;Table6[[#This Row],[y_g2]],1,0)</f>
        <v>1</v>
      </c>
      <c r="K317">
        <f>IF(Table6[[#This Row],[y_g1]]=Table6[[#This Row],[y_g2]],1,0)</f>
        <v>0</v>
      </c>
      <c r="L317">
        <f>IF(Table6[[#This Row],[y_g1]]&lt;Table6[[#This Row],[y_g2]],1,0)</f>
        <v>0</v>
      </c>
      <c r="M317" s="13">
        <v>20</v>
      </c>
      <c r="N317" s="13">
        <v>7</v>
      </c>
    </row>
    <row r="318" spans="1:14" x14ac:dyDescent="0.3">
      <c r="A318" s="3">
        <v>317</v>
      </c>
      <c r="B318" t="s">
        <v>7</v>
      </c>
      <c r="C318" t="s">
        <v>6</v>
      </c>
      <c r="D318" t="e">
        <f>VLOOKUP(Table6[[#This Row],[home]],$Q$6:$R$23,2,FALSE)</f>
        <v>#N/A</v>
      </c>
      <c r="E318" t="e">
        <f>VLOOKUP(Table6[[#This Row],[away]],$Q$6:$R$23,2,FALSE)</f>
        <v>#N/A</v>
      </c>
      <c r="F318">
        <v>1</v>
      </c>
      <c r="G318">
        <v>1</v>
      </c>
      <c r="H318">
        <v>2</v>
      </c>
      <c r="I318">
        <v>2</v>
      </c>
      <c r="J318">
        <f>IF(Table6[[#This Row],[y_g1]]&gt;Table6[[#This Row],[y_g2]],1,0)</f>
        <v>0</v>
      </c>
      <c r="K318">
        <f>IF(Table6[[#This Row],[y_g1]]=Table6[[#This Row],[y_g2]],1,0)</f>
        <v>1</v>
      </c>
      <c r="L318">
        <f>IF(Table6[[#This Row],[y_g1]]&lt;Table6[[#This Row],[y_g2]],1,0)</f>
        <v>0</v>
      </c>
      <c r="M318" s="13">
        <v>22</v>
      </c>
      <c r="N318" s="13">
        <v>17</v>
      </c>
    </row>
    <row r="319" spans="1:14" x14ac:dyDescent="0.3">
      <c r="A319">
        <v>318</v>
      </c>
      <c r="B319" t="s">
        <v>10</v>
      </c>
      <c r="C319" t="s">
        <v>8</v>
      </c>
      <c r="D319" t="e">
        <f>VLOOKUP(Table6[[#This Row],[home]],$Q$6:$R$23,2,FALSE)</f>
        <v>#N/A</v>
      </c>
      <c r="E319" t="e">
        <f>VLOOKUP(Table6[[#This Row],[away]],$Q$6:$R$23,2,FALSE)</f>
        <v>#N/A</v>
      </c>
      <c r="F319">
        <v>1</v>
      </c>
      <c r="G319">
        <v>1</v>
      </c>
      <c r="H319">
        <v>2</v>
      </c>
      <c r="I319">
        <v>2</v>
      </c>
      <c r="J319">
        <f>IF(Table6[[#This Row],[y_g1]]&gt;Table6[[#This Row],[y_g2]],1,0)</f>
        <v>0</v>
      </c>
      <c r="K319">
        <f>IF(Table6[[#This Row],[y_g1]]=Table6[[#This Row],[y_g2]],1,0)</f>
        <v>1</v>
      </c>
      <c r="L319">
        <f>IF(Table6[[#This Row],[y_g1]]&lt;Table6[[#This Row],[y_g2]],1,0)</f>
        <v>0</v>
      </c>
      <c r="M319" s="13">
        <v>14</v>
      </c>
      <c r="N319" s="13">
        <v>11</v>
      </c>
    </row>
    <row r="320" spans="1:14" x14ac:dyDescent="0.3">
      <c r="A320" s="3">
        <v>319</v>
      </c>
      <c r="B320" t="s">
        <v>1</v>
      </c>
      <c r="C320" t="s">
        <v>31</v>
      </c>
      <c r="D320" t="e">
        <f>VLOOKUP(Table6[[#This Row],[home]],$Q$6:$R$23,2,FALSE)</f>
        <v>#N/A</v>
      </c>
      <c r="E320" t="e">
        <f>VLOOKUP(Table6[[#This Row],[away]],$Q$6:$R$23,2,FALSE)</f>
        <v>#N/A</v>
      </c>
      <c r="F320">
        <v>1</v>
      </c>
      <c r="G320">
        <v>1</v>
      </c>
      <c r="H320">
        <v>2</v>
      </c>
      <c r="I320">
        <v>2</v>
      </c>
      <c r="J320">
        <f>IF(Table6[[#This Row],[y_g1]]&gt;Table6[[#This Row],[y_g2]],1,0)</f>
        <v>0</v>
      </c>
      <c r="K320">
        <f>IF(Table6[[#This Row],[y_g1]]=Table6[[#This Row],[y_g2]],1,0)</f>
        <v>1</v>
      </c>
      <c r="L320">
        <f>IF(Table6[[#This Row],[y_g1]]&lt;Table6[[#This Row],[y_g2]],1,0)</f>
        <v>0</v>
      </c>
      <c r="M320" s="13">
        <v>26</v>
      </c>
      <c r="N320" s="13">
        <v>4</v>
      </c>
    </row>
    <row r="321" spans="1:14" x14ac:dyDescent="0.3">
      <c r="A321">
        <v>320</v>
      </c>
      <c r="B321" t="s">
        <v>5</v>
      </c>
      <c r="C321" t="s">
        <v>828</v>
      </c>
      <c r="D321" t="e">
        <f>VLOOKUP(Table6[[#This Row],[home]],$Q$6:$R$23,2,FALSE)</f>
        <v>#N/A</v>
      </c>
      <c r="E321" t="e">
        <f>VLOOKUP(Table6[[#This Row],[away]],$Q$6:$R$23,2,FALSE)</f>
        <v>#N/A</v>
      </c>
      <c r="F321">
        <v>1</v>
      </c>
      <c r="G321">
        <v>0</v>
      </c>
      <c r="H321">
        <v>2</v>
      </c>
      <c r="I321">
        <v>2</v>
      </c>
      <c r="J321">
        <f>IF(Table6[[#This Row],[y_g1]]&gt;Table6[[#This Row],[y_g2]],1,0)</f>
        <v>1</v>
      </c>
      <c r="K321">
        <f>IF(Table6[[#This Row],[y_g1]]=Table6[[#This Row],[y_g2]],1,0)</f>
        <v>0</v>
      </c>
      <c r="L321">
        <f>IF(Table6[[#This Row],[y_g1]]&lt;Table6[[#This Row],[y_g2]],1,0)</f>
        <v>0</v>
      </c>
      <c r="M321" s="13">
        <v>16</v>
      </c>
      <c r="N321" s="13">
        <v>24</v>
      </c>
    </row>
    <row r="322" spans="1:14" x14ac:dyDescent="0.3">
      <c r="A322" s="3">
        <v>321</v>
      </c>
      <c r="B322" t="s">
        <v>25</v>
      </c>
      <c r="C322" t="s">
        <v>33</v>
      </c>
      <c r="D322" t="e">
        <f>VLOOKUP(Table6[[#This Row],[home]],$Q$6:$R$23,2,FALSE)</f>
        <v>#N/A</v>
      </c>
      <c r="E322" t="e">
        <f>VLOOKUP(Table6[[#This Row],[away]],$Q$6:$R$23,2,FALSE)</f>
        <v>#N/A</v>
      </c>
      <c r="F322">
        <v>2</v>
      </c>
      <c r="G322">
        <v>0</v>
      </c>
      <c r="H322">
        <v>2</v>
      </c>
      <c r="I322">
        <v>2</v>
      </c>
      <c r="J322">
        <f>IF(Table6[[#This Row],[y_g1]]&gt;Table6[[#This Row],[y_g2]],1,0)</f>
        <v>1</v>
      </c>
      <c r="K322">
        <f>IF(Table6[[#This Row],[y_g1]]=Table6[[#This Row],[y_g2]],1,0)</f>
        <v>0</v>
      </c>
      <c r="L322">
        <f>IF(Table6[[#This Row],[y_g1]]&lt;Table6[[#This Row],[y_g2]],1,0)</f>
        <v>0</v>
      </c>
      <c r="M322" s="13">
        <v>9</v>
      </c>
      <c r="N322" s="13">
        <v>15</v>
      </c>
    </row>
    <row r="323" spans="1:14" x14ac:dyDescent="0.3">
      <c r="A323">
        <v>322</v>
      </c>
      <c r="B323" t="s">
        <v>28</v>
      </c>
      <c r="C323" t="s">
        <v>303</v>
      </c>
      <c r="D323" t="e">
        <f>VLOOKUP(Table6[[#This Row],[home]],$Q$6:$R$23,2,FALSE)</f>
        <v>#N/A</v>
      </c>
      <c r="E323" t="e">
        <f>VLOOKUP(Table6[[#This Row],[away]],$Q$6:$R$23,2,FALSE)</f>
        <v>#N/A</v>
      </c>
      <c r="F323">
        <v>1</v>
      </c>
      <c r="G323">
        <v>0</v>
      </c>
      <c r="H323">
        <v>2</v>
      </c>
      <c r="I323">
        <v>2</v>
      </c>
      <c r="J323">
        <f>IF(Table6[[#This Row],[y_g1]]&gt;Table6[[#This Row],[y_g2]],1,0)</f>
        <v>1</v>
      </c>
      <c r="K323">
        <f>IF(Table6[[#This Row],[y_g1]]=Table6[[#This Row],[y_g2]],1,0)</f>
        <v>0</v>
      </c>
      <c r="L323">
        <f>IF(Table6[[#This Row],[y_g1]]&lt;Table6[[#This Row],[y_g2]],1,0)</f>
        <v>0</v>
      </c>
      <c r="M323" s="13">
        <v>6</v>
      </c>
      <c r="N323" s="13">
        <v>23</v>
      </c>
    </row>
    <row r="324" spans="1:14" x14ac:dyDescent="0.3">
      <c r="A324" s="3">
        <v>323</v>
      </c>
      <c r="B324" t="s">
        <v>24</v>
      </c>
      <c r="C324" t="s">
        <v>2</v>
      </c>
      <c r="D324" t="e">
        <f>VLOOKUP(Table6[[#This Row],[home]],$Q$6:$R$23,2,FALSE)</f>
        <v>#N/A</v>
      </c>
      <c r="E324" t="e">
        <f>VLOOKUP(Table6[[#This Row],[away]],$Q$6:$R$23,2,FALSE)</f>
        <v>#N/A</v>
      </c>
      <c r="F324">
        <v>1</v>
      </c>
      <c r="G324">
        <v>0</v>
      </c>
      <c r="H324">
        <v>2</v>
      </c>
      <c r="I324">
        <v>2</v>
      </c>
      <c r="J324">
        <f>IF(Table6[[#This Row],[y_g1]]&gt;Table6[[#This Row],[y_g2]],1,0)</f>
        <v>1</v>
      </c>
      <c r="K324">
        <f>IF(Table6[[#This Row],[y_g1]]=Table6[[#This Row],[y_g2]],1,0)</f>
        <v>0</v>
      </c>
      <c r="L324">
        <f>IF(Table6[[#This Row],[y_g1]]&lt;Table6[[#This Row],[y_g2]],1,0)</f>
        <v>0</v>
      </c>
      <c r="M324" s="13">
        <v>2</v>
      </c>
      <c r="N324" s="13">
        <v>5</v>
      </c>
    </row>
    <row r="325" spans="1:14" x14ac:dyDescent="0.3">
      <c r="A325">
        <v>324</v>
      </c>
      <c r="B325" t="s">
        <v>3</v>
      </c>
      <c r="C325" t="s">
        <v>11</v>
      </c>
      <c r="D325" t="e">
        <f>VLOOKUP(Table6[[#This Row],[home]],$Q$6:$R$23,2,FALSE)</f>
        <v>#N/A</v>
      </c>
      <c r="E325" t="e">
        <f>VLOOKUP(Table6[[#This Row],[away]],$Q$6:$R$23,2,FALSE)</f>
        <v>#N/A</v>
      </c>
      <c r="F325">
        <v>0</v>
      </c>
      <c r="G325">
        <v>4</v>
      </c>
      <c r="H325">
        <v>2</v>
      </c>
      <c r="I325">
        <v>2</v>
      </c>
      <c r="J325">
        <f>IF(Table6[[#This Row],[y_g1]]&gt;Table6[[#This Row],[y_g2]],1,0)</f>
        <v>0</v>
      </c>
      <c r="K325">
        <f>IF(Table6[[#This Row],[y_g1]]=Table6[[#This Row],[y_g2]],1,0)</f>
        <v>0</v>
      </c>
      <c r="L325">
        <f>IF(Table6[[#This Row],[y_g1]]&lt;Table6[[#This Row],[y_g2]],1,0)</f>
        <v>1</v>
      </c>
      <c r="M325" s="13">
        <v>1</v>
      </c>
      <c r="N325" s="13">
        <v>25</v>
      </c>
    </row>
    <row r="326" spans="1:14" x14ac:dyDescent="0.3">
      <c r="A326" s="3">
        <v>325</v>
      </c>
      <c r="B326" t="s">
        <v>11</v>
      </c>
      <c r="C326" t="s">
        <v>4</v>
      </c>
      <c r="D326" t="e">
        <f>VLOOKUP(Table6[[#This Row],[home]],$Q$6:$R$23,2,FALSE)</f>
        <v>#N/A</v>
      </c>
      <c r="E326" t="e">
        <f>VLOOKUP(Table6[[#This Row],[away]],$Q$6:$R$23,2,FALSE)</f>
        <v>#N/A</v>
      </c>
      <c r="F326">
        <v>2</v>
      </c>
      <c r="G326">
        <v>2</v>
      </c>
      <c r="H326">
        <v>3</v>
      </c>
      <c r="I326">
        <v>2</v>
      </c>
      <c r="J326">
        <f>IF(Table6[[#This Row],[y_g1]]&gt;Table6[[#This Row],[y_g2]],1,0)</f>
        <v>0</v>
      </c>
      <c r="K326">
        <f>IF(Table6[[#This Row],[y_g1]]=Table6[[#This Row],[y_g2]],1,0)</f>
        <v>1</v>
      </c>
      <c r="L326">
        <f>IF(Table6[[#This Row],[y_g1]]&lt;Table6[[#This Row],[y_g2]],1,0)</f>
        <v>0</v>
      </c>
      <c r="M326" s="13">
        <v>25</v>
      </c>
      <c r="N326" s="13">
        <v>20</v>
      </c>
    </row>
    <row r="327" spans="1:14" x14ac:dyDescent="0.3">
      <c r="A327">
        <v>326</v>
      </c>
      <c r="B327" t="s">
        <v>8</v>
      </c>
      <c r="C327" t="s">
        <v>25</v>
      </c>
      <c r="D327" t="e">
        <f>VLOOKUP(Table6[[#This Row],[home]],$Q$6:$R$23,2,FALSE)</f>
        <v>#N/A</v>
      </c>
      <c r="E327" t="e">
        <f>VLOOKUP(Table6[[#This Row],[away]],$Q$6:$R$23,2,FALSE)</f>
        <v>#N/A</v>
      </c>
      <c r="F327">
        <v>2</v>
      </c>
      <c r="G327">
        <v>0</v>
      </c>
      <c r="H327">
        <v>3</v>
      </c>
      <c r="I327">
        <v>2</v>
      </c>
      <c r="J327">
        <f>IF(Table6[[#This Row],[y_g1]]&gt;Table6[[#This Row],[y_g2]],1,0)</f>
        <v>1</v>
      </c>
      <c r="K327">
        <f>IF(Table6[[#This Row],[y_g1]]=Table6[[#This Row],[y_g2]],1,0)</f>
        <v>0</v>
      </c>
      <c r="L327">
        <f>IF(Table6[[#This Row],[y_g1]]&lt;Table6[[#This Row],[y_g2]],1,0)</f>
        <v>0</v>
      </c>
      <c r="M327" s="13">
        <v>11</v>
      </c>
      <c r="N327" s="13">
        <v>9</v>
      </c>
    </row>
    <row r="328" spans="1:14" x14ac:dyDescent="0.3">
      <c r="A328" s="3">
        <v>327</v>
      </c>
      <c r="B328" t="s">
        <v>2</v>
      </c>
      <c r="C328" t="s">
        <v>33</v>
      </c>
      <c r="D328" t="e">
        <f>VLOOKUP(Table6[[#This Row],[home]],$Q$6:$R$23,2,FALSE)</f>
        <v>#N/A</v>
      </c>
      <c r="E328" t="e">
        <f>VLOOKUP(Table6[[#This Row],[away]],$Q$6:$R$23,2,FALSE)</f>
        <v>#N/A</v>
      </c>
      <c r="F328">
        <v>3</v>
      </c>
      <c r="G328">
        <v>2</v>
      </c>
      <c r="H328">
        <v>3</v>
      </c>
      <c r="I328">
        <v>2</v>
      </c>
      <c r="J328">
        <f>IF(Table6[[#This Row],[y_g1]]&gt;Table6[[#This Row],[y_g2]],1,0)</f>
        <v>1</v>
      </c>
      <c r="K328">
        <f>IF(Table6[[#This Row],[y_g1]]=Table6[[#This Row],[y_g2]],1,0)</f>
        <v>0</v>
      </c>
      <c r="L328">
        <f>IF(Table6[[#This Row],[y_g1]]&lt;Table6[[#This Row],[y_g2]],1,0)</f>
        <v>0</v>
      </c>
      <c r="M328" s="13">
        <v>5</v>
      </c>
      <c r="N328" s="13">
        <v>15</v>
      </c>
    </row>
    <row r="329" spans="1:14" x14ac:dyDescent="0.3">
      <c r="A329">
        <v>328</v>
      </c>
      <c r="B329" t="s">
        <v>303</v>
      </c>
      <c r="C329" t="s">
        <v>5</v>
      </c>
      <c r="D329" t="e">
        <f>VLOOKUP(Table6[[#This Row],[home]],$Q$6:$R$23,2,FALSE)</f>
        <v>#N/A</v>
      </c>
      <c r="E329" t="e">
        <f>VLOOKUP(Table6[[#This Row],[away]],$Q$6:$R$23,2,FALSE)</f>
        <v>#N/A</v>
      </c>
      <c r="F329">
        <v>1</v>
      </c>
      <c r="G329">
        <v>0</v>
      </c>
      <c r="H329">
        <v>3</v>
      </c>
      <c r="I329">
        <v>2</v>
      </c>
      <c r="J329">
        <f>IF(Table6[[#This Row],[y_g1]]&gt;Table6[[#This Row],[y_g2]],1,0)</f>
        <v>1</v>
      </c>
      <c r="K329">
        <f>IF(Table6[[#This Row],[y_g1]]=Table6[[#This Row],[y_g2]],1,0)</f>
        <v>0</v>
      </c>
      <c r="L329">
        <f>IF(Table6[[#This Row],[y_g1]]&lt;Table6[[#This Row],[y_g2]],1,0)</f>
        <v>0</v>
      </c>
      <c r="M329" s="13">
        <v>23</v>
      </c>
      <c r="N329" s="13">
        <v>16</v>
      </c>
    </row>
    <row r="330" spans="1:14" x14ac:dyDescent="0.3">
      <c r="A330" s="3">
        <v>329</v>
      </c>
      <c r="B330" t="s">
        <v>6</v>
      </c>
      <c r="C330" t="s">
        <v>24</v>
      </c>
      <c r="D330" t="e">
        <f>VLOOKUP(Table6[[#This Row],[home]],$Q$6:$R$23,2,FALSE)</f>
        <v>#N/A</v>
      </c>
      <c r="E330" t="e">
        <f>VLOOKUP(Table6[[#This Row],[away]],$Q$6:$R$23,2,FALSE)</f>
        <v>#N/A</v>
      </c>
      <c r="F330">
        <v>1</v>
      </c>
      <c r="G330">
        <v>1</v>
      </c>
      <c r="H330">
        <v>3</v>
      </c>
      <c r="I330">
        <v>2</v>
      </c>
      <c r="J330">
        <f>IF(Table6[[#This Row],[y_g1]]&gt;Table6[[#This Row],[y_g2]],1,0)</f>
        <v>0</v>
      </c>
      <c r="K330">
        <f>IF(Table6[[#This Row],[y_g1]]=Table6[[#This Row],[y_g2]],1,0)</f>
        <v>1</v>
      </c>
      <c r="L330">
        <f>IF(Table6[[#This Row],[y_g1]]&lt;Table6[[#This Row],[y_g2]],1,0)</f>
        <v>0</v>
      </c>
      <c r="M330" s="13">
        <v>17</v>
      </c>
      <c r="N330" s="13">
        <v>2</v>
      </c>
    </row>
    <row r="331" spans="1:14" x14ac:dyDescent="0.3">
      <c r="A331">
        <v>330</v>
      </c>
      <c r="B331" t="s">
        <v>13</v>
      </c>
      <c r="C331" t="s">
        <v>28</v>
      </c>
      <c r="D331" t="e">
        <f>VLOOKUP(Table6[[#This Row],[home]],$Q$6:$R$23,2,FALSE)</f>
        <v>#N/A</v>
      </c>
      <c r="E331" t="e">
        <f>VLOOKUP(Table6[[#This Row],[away]],$Q$6:$R$23,2,FALSE)</f>
        <v>#N/A</v>
      </c>
      <c r="F331">
        <v>4</v>
      </c>
      <c r="G331">
        <v>0</v>
      </c>
      <c r="H331">
        <v>3</v>
      </c>
      <c r="I331">
        <v>2</v>
      </c>
      <c r="J331">
        <f>IF(Table6[[#This Row],[y_g1]]&gt;Table6[[#This Row],[y_g2]],1,0)</f>
        <v>1</v>
      </c>
      <c r="K331">
        <f>IF(Table6[[#This Row],[y_g1]]=Table6[[#This Row],[y_g2]],1,0)</f>
        <v>0</v>
      </c>
      <c r="L331">
        <f>IF(Table6[[#This Row],[y_g1]]&lt;Table6[[#This Row],[y_g2]],1,0)</f>
        <v>0</v>
      </c>
      <c r="M331" s="13">
        <v>7</v>
      </c>
      <c r="N331" s="13">
        <v>6</v>
      </c>
    </row>
    <row r="332" spans="1:14" x14ac:dyDescent="0.3">
      <c r="A332" s="3">
        <v>331</v>
      </c>
      <c r="B332" t="s">
        <v>3</v>
      </c>
      <c r="C332" t="s">
        <v>7</v>
      </c>
      <c r="D332" t="e">
        <f>VLOOKUP(Table6[[#This Row],[home]],$Q$6:$R$23,2,FALSE)</f>
        <v>#N/A</v>
      </c>
      <c r="E332" t="e">
        <f>VLOOKUP(Table6[[#This Row],[away]],$Q$6:$R$23,2,FALSE)</f>
        <v>#N/A</v>
      </c>
      <c r="F332">
        <v>1</v>
      </c>
      <c r="G332">
        <v>3</v>
      </c>
      <c r="H332">
        <v>3</v>
      </c>
      <c r="I332">
        <v>2</v>
      </c>
      <c r="J332">
        <f>IF(Table6[[#This Row],[y_g1]]&gt;Table6[[#This Row],[y_g2]],1,0)</f>
        <v>0</v>
      </c>
      <c r="K332">
        <f>IF(Table6[[#This Row],[y_g1]]=Table6[[#This Row],[y_g2]],1,0)</f>
        <v>0</v>
      </c>
      <c r="L332">
        <f>IF(Table6[[#This Row],[y_g1]]&lt;Table6[[#This Row],[y_g2]],1,0)</f>
        <v>1</v>
      </c>
      <c r="M332" s="13">
        <v>1</v>
      </c>
      <c r="N332" s="13">
        <v>22</v>
      </c>
    </row>
    <row r="333" spans="1:14" x14ac:dyDescent="0.3">
      <c r="A333">
        <v>332</v>
      </c>
      <c r="B333" t="s">
        <v>31</v>
      </c>
      <c r="C333" t="s">
        <v>10</v>
      </c>
      <c r="D333" t="e">
        <f>VLOOKUP(Table6[[#This Row],[home]],$Q$6:$R$23,2,FALSE)</f>
        <v>#N/A</v>
      </c>
      <c r="E333" t="e">
        <f>VLOOKUP(Table6[[#This Row],[away]],$Q$6:$R$23,2,FALSE)</f>
        <v>#N/A</v>
      </c>
      <c r="F333">
        <v>1</v>
      </c>
      <c r="G333">
        <v>1</v>
      </c>
      <c r="H333">
        <v>3</v>
      </c>
      <c r="I333">
        <v>2</v>
      </c>
      <c r="J333">
        <f>IF(Table6[[#This Row],[y_g1]]&gt;Table6[[#This Row],[y_g2]],1,0)</f>
        <v>0</v>
      </c>
      <c r="K333">
        <f>IF(Table6[[#This Row],[y_g1]]=Table6[[#This Row],[y_g2]],1,0)</f>
        <v>1</v>
      </c>
      <c r="L333">
        <f>IF(Table6[[#This Row],[y_g1]]&lt;Table6[[#This Row],[y_g2]],1,0)</f>
        <v>0</v>
      </c>
      <c r="M333" s="13">
        <v>4</v>
      </c>
      <c r="N333" s="13">
        <v>14</v>
      </c>
    </row>
    <row r="334" spans="1:14" x14ac:dyDescent="0.3">
      <c r="A334" s="3">
        <v>333</v>
      </c>
      <c r="B334" t="s">
        <v>828</v>
      </c>
      <c r="C334" t="s">
        <v>1</v>
      </c>
      <c r="D334" t="e">
        <f>VLOOKUP(Table6[[#This Row],[home]],$Q$6:$R$23,2,FALSE)</f>
        <v>#N/A</v>
      </c>
      <c r="E334" t="e">
        <f>VLOOKUP(Table6[[#This Row],[away]],$Q$6:$R$23,2,FALSE)</f>
        <v>#N/A</v>
      </c>
      <c r="F334">
        <v>0</v>
      </c>
      <c r="G334">
        <v>0</v>
      </c>
      <c r="H334">
        <v>3</v>
      </c>
      <c r="I334">
        <v>2</v>
      </c>
      <c r="J334">
        <f>IF(Table6[[#This Row],[y_g1]]&gt;Table6[[#This Row],[y_g2]],1,0)</f>
        <v>0</v>
      </c>
      <c r="K334">
        <f>IF(Table6[[#This Row],[y_g1]]=Table6[[#This Row],[y_g2]],1,0)</f>
        <v>1</v>
      </c>
      <c r="L334">
        <f>IF(Table6[[#This Row],[y_g1]]&lt;Table6[[#This Row],[y_g2]],1,0)</f>
        <v>0</v>
      </c>
      <c r="M334" s="13">
        <v>24</v>
      </c>
      <c r="N334" s="13">
        <v>26</v>
      </c>
    </row>
    <row r="335" spans="1:14" x14ac:dyDescent="0.3">
      <c r="A335">
        <v>334</v>
      </c>
      <c r="B335" t="s">
        <v>2</v>
      </c>
      <c r="C335" t="s">
        <v>31</v>
      </c>
      <c r="D335" t="e">
        <f>VLOOKUP(Table6[[#This Row],[home]],$Q$6:$R$23,2,FALSE)</f>
        <v>#N/A</v>
      </c>
      <c r="E335" t="e">
        <f>VLOOKUP(Table6[[#This Row],[away]],$Q$6:$R$23,2,FALSE)</f>
        <v>#N/A</v>
      </c>
      <c r="F335">
        <v>6</v>
      </c>
      <c r="G335">
        <v>0</v>
      </c>
      <c r="H335">
        <v>4</v>
      </c>
      <c r="I335">
        <v>2</v>
      </c>
      <c r="J335">
        <f>IF(Table6[[#This Row],[y_g1]]&gt;Table6[[#This Row],[y_g2]],1,0)</f>
        <v>1</v>
      </c>
      <c r="K335">
        <f>IF(Table6[[#This Row],[y_g1]]=Table6[[#This Row],[y_g2]],1,0)</f>
        <v>0</v>
      </c>
      <c r="L335">
        <f>IF(Table6[[#This Row],[y_g1]]&lt;Table6[[#This Row],[y_g2]],1,0)</f>
        <v>0</v>
      </c>
      <c r="M335" s="13">
        <v>5</v>
      </c>
      <c r="N335" s="13">
        <v>4</v>
      </c>
    </row>
    <row r="336" spans="1:14" x14ac:dyDescent="0.3">
      <c r="A336" s="3">
        <v>335</v>
      </c>
      <c r="B336" t="s">
        <v>25</v>
      </c>
      <c r="C336" t="s">
        <v>13</v>
      </c>
      <c r="D336" t="e">
        <f>VLOOKUP(Table6[[#This Row],[home]],$Q$6:$R$23,2,FALSE)</f>
        <v>#N/A</v>
      </c>
      <c r="E336" t="e">
        <f>VLOOKUP(Table6[[#This Row],[away]],$Q$6:$R$23,2,FALSE)</f>
        <v>#N/A</v>
      </c>
      <c r="F336">
        <v>1</v>
      </c>
      <c r="G336">
        <v>0</v>
      </c>
      <c r="H336">
        <v>4</v>
      </c>
      <c r="I336">
        <v>2</v>
      </c>
      <c r="J336">
        <f>IF(Table6[[#This Row],[y_g1]]&gt;Table6[[#This Row],[y_g2]],1,0)</f>
        <v>1</v>
      </c>
      <c r="K336">
        <f>IF(Table6[[#This Row],[y_g1]]=Table6[[#This Row],[y_g2]],1,0)</f>
        <v>0</v>
      </c>
      <c r="L336">
        <f>IF(Table6[[#This Row],[y_g1]]&lt;Table6[[#This Row],[y_g2]],1,0)</f>
        <v>0</v>
      </c>
      <c r="M336" s="13">
        <v>9</v>
      </c>
      <c r="N336" s="13">
        <v>7</v>
      </c>
    </row>
    <row r="337" spans="1:14" x14ac:dyDescent="0.3">
      <c r="A337">
        <v>336</v>
      </c>
      <c r="B337" t="s">
        <v>24</v>
      </c>
      <c r="C337" t="s">
        <v>8</v>
      </c>
      <c r="D337" t="e">
        <f>VLOOKUP(Table6[[#This Row],[home]],$Q$6:$R$23,2,FALSE)</f>
        <v>#N/A</v>
      </c>
      <c r="E337" t="e">
        <f>VLOOKUP(Table6[[#This Row],[away]],$Q$6:$R$23,2,FALSE)</f>
        <v>#N/A</v>
      </c>
      <c r="F337">
        <v>1</v>
      </c>
      <c r="G337">
        <v>3</v>
      </c>
      <c r="H337">
        <v>4</v>
      </c>
      <c r="I337">
        <v>2</v>
      </c>
      <c r="J337">
        <f>IF(Table6[[#This Row],[y_g1]]&gt;Table6[[#This Row],[y_g2]],1,0)</f>
        <v>0</v>
      </c>
      <c r="K337">
        <f>IF(Table6[[#This Row],[y_g1]]=Table6[[#This Row],[y_g2]],1,0)</f>
        <v>0</v>
      </c>
      <c r="L337">
        <f>IF(Table6[[#This Row],[y_g1]]&lt;Table6[[#This Row],[y_g2]],1,0)</f>
        <v>1</v>
      </c>
      <c r="M337" s="13">
        <v>2</v>
      </c>
      <c r="N337" s="13">
        <v>11</v>
      </c>
    </row>
    <row r="338" spans="1:14" x14ac:dyDescent="0.3">
      <c r="A338" s="3">
        <v>337</v>
      </c>
      <c r="B338" t="s">
        <v>5</v>
      </c>
      <c r="C338" t="s">
        <v>3</v>
      </c>
      <c r="D338" t="e">
        <f>VLOOKUP(Table6[[#This Row],[home]],$Q$6:$R$23,2,FALSE)</f>
        <v>#N/A</v>
      </c>
      <c r="E338" t="e">
        <f>VLOOKUP(Table6[[#This Row],[away]],$Q$6:$R$23,2,FALSE)</f>
        <v>#N/A</v>
      </c>
      <c r="F338">
        <v>2</v>
      </c>
      <c r="G338">
        <v>0</v>
      </c>
      <c r="H338">
        <v>4</v>
      </c>
      <c r="I338">
        <v>2</v>
      </c>
      <c r="J338">
        <f>IF(Table6[[#This Row],[y_g1]]&gt;Table6[[#This Row],[y_g2]],1,0)</f>
        <v>1</v>
      </c>
      <c r="K338">
        <f>IF(Table6[[#This Row],[y_g1]]=Table6[[#This Row],[y_g2]],1,0)</f>
        <v>0</v>
      </c>
      <c r="L338">
        <f>IF(Table6[[#This Row],[y_g1]]&lt;Table6[[#This Row],[y_g2]],1,0)</f>
        <v>0</v>
      </c>
      <c r="M338" s="13">
        <v>16</v>
      </c>
      <c r="N338" s="13">
        <v>1</v>
      </c>
    </row>
    <row r="339" spans="1:14" x14ac:dyDescent="0.3">
      <c r="A339">
        <v>338</v>
      </c>
      <c r="B339" t="s">
        <v>33</v>
      </c>
      <c r="C339" t="s">
        <v>828</v>
      </c>
      <c r="D339" t="e">
        <f>VLOOKUP(Table6[[#This Row],[home]],$Q$6:$R$23,2,FALSE)</f>
        <v>#N/A</v>
      </c>
      <c r="E339" t="e">
        <f>VLOOKUP(Table6[[#This Row],[away]],$Q$6:$R$23,2,FALSE)</f>
        <v>#N/A</v>
      </c>
      <c r="F339">
        <v>0</v>
      </c>
      <c r="G339">
        <v>0</v>
      </c>
      <c r="H339">
        <v>4</v>
      </c>
      <c r="I339">
        <v>2</v>
      </c>
      <c r="J339">
        <f>IF(Table6[[#This Row],[y_g1]]&gt;Table6[[#This Row],[y_g2]],1,0)</f>
        <v>0</v>
      </c>
      <c r="K339">
        <f>IF(Table6[[#This Row],[y_g1]]=Table6[[#This Row],[y_g2]],1,0)</f>
        <v>1</v>
      </c>
      <c r="L339">
        <f>IF(Table6[[#This Row],[y_g1]]&lt;Table6[[#This Row],[y_g2]],1,0)</f>
        <v>0</v>
      </c>
      <c r="M339" s="13">
        <v>15</v>
      </c>
      <c r="N339" s="13">
        <v>24</v>
      </c>
    </row>
    <row r="340" spans="1:14" x14ac:dyDescent="0.3">
      <c r="A340" s="3">
        <v>339</v>
      </c>
      <c r="B340" t="s">
        <v>10</v>
      </c>
      <c r="C340" t="s">
        <v>11</v>
      </c>
      <c r="D340" t="e">
        <f>VLOOKUP(Table6[[#This Row],[home]],$Q$6:$R$23,2,FALSE)</f>
        <v>#N/A</v>
      </c>
      <c r="E340" t="e">
        <f>VLOOKUP(Table6[[#This Row],[away]],$Q$6:$R$23,2,FALSE)</f>
        <v>#N/A</v>
      </c>
      <c r="F340">
        <v>5</v>
      </c>
      <c r="G340">
        <v>2</v>
      </c>
      <c r="H340">
        <v>4</v>
      </c>
      <c r="I340">
        <v>2</v>
      </c>
      <c r="J340">
        <f>IF(Table6[[#This Row],[y_g1]]&gt;Table6[[#This Row],[y_g2]],1,0)</f>
        <v>1</v>
      </c>
      <c r="K340">
        <f>IF(Table6[[#This Row],[y_g1]]=Table6[[#This Row],[y_g2]],1,0)</f>
        <v>0</v>
      </c>
      <c r="L340">
        <f>IF(Table6[[#This Row],[y_g1]]&lt;Table6[[#This Row],[y_g2]],1,0)</f>
        <v>0</v>
      </c>
      <c r="M340" s="13">
        <v>14</v>
      </c>
      <c r="N340" s="13">
        <v>25</v>
      </c>
    </row>
    <row r="341" spans="1:14" x14ac:dyDescent="0.3">
      <c r="A341">
        <v>340</v>
      </c>
      <c r="B341" t="s">
        <v>1</v>
      </c>
      <c r="C341" t="s">
        <v>303</v>
      </c>
      <c r="D341" t="e">
        <f>VLOOKUP(Table6[[#This Row],[home]],$Q$6:$R$23,2,FALSE)</f>
        <v>#N/A</v>
      </c>
      <c r="E341" t="e">
        <f>VLOOKUP(Table6[[#This Row],[away]],$Q$6:$R$23,2,FALSE)</f>
        <v>#N/A</v>
      </c>
      <c r="F341">
        <v>1</v>
      </c>
      <c r="G341">
        <v>0</v>
      </c>
      <c r="H341">
        <v>4</v>
      </c>
      <c r="I341">
        <v>2</v>
      </c>
      <c r="J341">
        <f>IF(Table6[[#This Row],[y_g1]]&gt;Table6[[#This Row],[y_g2]],1,0)</f>
        <v>1</v>
      </c>
      <c r="K341">
        <f>IF(Table6[[#This Row],[y_g1]]=Table6[[#This Row],[y_g2]],1,0)</f>
        <v>0</v>
      </c>
      <c r="L341">
        <f>IF(Table6[[#This Row],[y_g1]]&lt;Table6[[#This Row],[y_g2]],1,0)</f>
        <v>0</v>
      </c>
      <c r="M341" s="13">
        <v>26</v>
      </c>
      <c r="N341" s="13">
        <v>23</v>
      </c>
    </row>
    <row r="342" spans="1:14" x14ac:dyDescent="0.3">
      <c r="A342" s="3">
        <v>341</v>
      </c>
      <c r="B342" t="s">
        <v>4</v>
      </c>
      <c r="C342" t="s">
        <v>7</v>
      </c>
      <c r="D342" t="e">
        <f>VLOOKUP(Table6[[#This Row],[home]],$Q$6:$R$23,2,FALSE)</f>
        <v>#N/A</v>
      </c>
      <c r="E342" t="e">
        <f>VLOOKUP(Table6[[#This Row],[away]],$Q$6:$R$23,2,FALSE)</f>
        <v>#N/A</v>
      </c>
      <c r="F342">
        <v>1</v>
      </c>
      <c r="G342">
        <v>2</v>
      </c>
      <c r="H342">
        <v>4</v>
      </c>
      <c r="I342">
        <v>2</v>
      </c>
      <c r="J342">
        <f>IF(Table6[[#This Row],[y_g1]]&gt;Table6[[#This Row],[y_g2]],1,0)</f>
        <v>0</v>
      </c>
      <c r="K342">
        <f>IF(Table6[[#This Row],[y_g1]]=Table6[[#This Row],[y_g2]],1,0)</f>
        <v>0</v>
      </c>
      <c r="L342">
        <f>IF(Table6[[#This Row],[y_g1]]&lt;Table6[[#This Row],[y_g2]],1,0)</f>
        <v>1</v>
      </c>
      <c r="M342" s="13">
        <v>20</v>
      </c>
      <c r="N342" s="13">
        <v>22</v>
      </c>
    </row>
    <row r="343" spans="1:14" x14ac:dyDescent="0.3">
      <c r="A343">
        <v>342</v>
      </c>
      <c r="B343" t="s">
        <v>28</v>
      </c>
      <c r="C343" t="s">
        <v>6</v>
      </c>
      <c r="D343" t="e">
        <f>VLOOKUP(Table6[[#This Row],[home]],$Q$6:$R$23,2,FALSE)</f>
        <v>#N/A</v>
      </c>
      <c r="E343" t="e">
        <f>VLOOKUP(Table6[[#This Row],[away]],$Q$6:$R$23,2,FALSE)</f>
        <v>#N/A</v>
      </c>
      <c r="F343">
        <v>0</v>
      </c>
      <c r="G343">
        <v>1</v>
      </c>
      <c r="H343">
        <v>4</v>
      </c>
      <c r="I343">
        <v>2</v>
      </c>
      <c r="J343">
        <f>IF(Table6[[#This Row],[y_g1]]&gt;Table6[[#This Row],[y_g2]],1,0)</f>
        <v>0</v>
      </c>
      <c r="K343">
        <f>IF(Table6[[#This Row],[y_g1]]=Table6[[#This Row],[y_g2]],1,0)</f>
        <v>0</v>
      </c>
      <c r="L343">
        <f>IF(Table6[[#This Row],[y_g1]]&lt;Table6[[#This Row],[y_g2]],1,0)</f>
        <v>1</v>
      </c>
      <c r="M343" s="13">
        <v>6</v>
      </c>
      <c r="N343" s="13">
        <v>17</v>
      </c>
    </row>
    <row r="344" spans="1:14" x14ac:dyDescent="0.3">
      <c r="A344" s="3">
        <v>343</v>
      </c>
      <c r="B344" t="s">
        <v>11</v>
      </c>
      <c r="C344" t="s">
        <v>1</v>
      </c>
      <c r="D344" t="e">
        <f>VLOOKUP(Table6[[#This Row],[home]],$Q$6:$R$23,2,FALSE)</f>
        <v>#N/A</v>
      </c>
      <c r="E344" t="e">
        <f>VLOOKUP(Table6[[#This Row],[away]],$Q$6:$R$23,2,FALSE)</f>
        <v>#N/A</v>
      </c>
      <c r="F344">
        <v>2</v>
      </c>
      <c r="G344">
        <v>2</v>
      </c>
      <c r="H344">
        <v>5</v>
      </c>
      <c r="I344">
        <v>2</v>
      </c>
      <c r="J344">
        <f>IF(Table6[[#This Row],[y_g1]]&gt;Table6[[#This Row],[y_g2]],1,0)</f>
        <v>0</v>
      </c>
      <c r="K344">
        <f>IF(Table6[[#This Row],[y_g1]]=Table6[[#This Row],[y_g2]],1,0)</f>
        <v>1</v>
      </c>
      <c r="L344">
        <f>IF(Table6[[#This Row],[y_g1]]&lt;Table6[[#This Row],[y_g2]],1,0)</f>
        <v>0</v>
      </c>
      <c r="M344" s="13">
        <v>25</v>
      </c>
      <c r="N344" s="13">
        <v>26</v>
      </c>
    </row>
    <row r="345" spans="1:14" x14ac:dyDescent="0.3">
      <c r="A345">
        <v>344</v>
      </c>
      <c r="B345" t="s">
        <v>303</v>
      </c>
      <c r="C345" t="s">
        <v>25</v>
      </c>
      <c r="D345" t="e">
        <f>VLOOKUP(Table6[[#This Row],[home]],$Q$6:$R$23,2,FALSE)</f>
        <v>#N/A</v>
      </c>
      <c r="E345" t="e">
        <f>VLOOKUP(Table6[[#This Row],[away]],$Q$6:$R$23,2,FALSE)</f>
        <v>#N/A</v>
      </c>
      <c r="F345">
        <v>0</v>
      </c>
      <c r="G345">
        <v>1</v>
      </c>
      <c r="H345">
        <v>5</v>
      </c>
      <c r="I345">
        <v>2</v>
      </c>
      <c r="J345">
        <f>IF(Table6[[#This Row],[y_g1]]&gt;Table6[[#This Row],[y_g2]],1,0)</f>
        <v>0</v>
      </c>
      <c r="K345">
        <f>IF(Table6[[#This Row],[y_g1]]=Table6[[#This Row],[y_g2]],1,0)</f>
        <v>0</v>
      </c>
      <c r="L345">
        <f>IF(Table6[[#This Row],[y_g1]]&lt;Table6[[#This Row],[y_g2]],1,0)</f>
        <v>1</v>
      </c>
      <c r="M345" s="13">
        <v>23</v>
      </c>
      <c r="N345" s="13">
        <v>9</v>
      </c>
    </row>
    <row r="346" spans="1:14" x14ac:dyDescent="0.3">
      <c r="A346" s="3">
        <v>345</v>
      </c>
      <c r="B346" t="s">
        <v>6</v>
      </c>
      <c r="C346" t="s">
        <v>4</v>
      </c>
      <c r="D346" t="e">
        <f>VLOOKUP(Table6[[#This Row],[home]],$Q$6:$R$23,2,FALSE)</f>
        <v>#N/A</v>
      </c>
      <c r="E346" t="e">
        <f>VLOOKUP(Table6[[#This Row],[away]],$Q$6:$R$23,2,FALSE)</f>
        <v>#N/A</v>
      </c>
      <c r="F346">
        <v>0</v>
      </c>
      <c r="G346">
        <v>3</v>
      </c>
      <c r="H346">
        <v>5</v>
      </c>
      <c r="I346">
        <v>2</v>
      </c>
      <c r="J346">
        <f>IF(Table6[[#This Row],[y_g1]]&gt;Table6[[#This Row],[y_g2]],1,0)</f>
        <v>0</v>
      </c>
      <c r="K346">
        <f>IF(Table6[[#This Row],[y_g1]]=Table6[[#This Row],[y_g2]],1,0)</f>
        <v>0</v>
      </c>
      <c r="L346">
        <f>IF(Table6[[#This Row],[y_g1]]&lt;Table6[[#This Row],[y_g2]],1,0)</f>
        <v>1</v>
      </c>
      <c r="M346" s="13">
        <v>17</v>
      </c>
      <c r="N346" s="13">
        <v>20</v>
      </c>
    </row>
    <row r="347" spans="1:14" x14ac:dyDescent="0.3">
      <c r="A347">
        <v>346</v>
      </c>
      <c r="B347" t="s">
        <v>828</v>
      </c>
      <c r="C347" t="s">
        <v>24</v>
      </c>
      <c r="D347" t="e">
        <f>VLOOKUP(Table6[[#This Row],[home]],$Q$6:$R$23,2,FALSE)</f>
        <v>#N/A</v>
      </c>
      <c r="E347" t="e">
        <f>VLOOKUP(Table6[[#This Row],[away]],$Q$6:$R$23,2,FALSE)</f>
        <v>#N/A</v>
      </c>
      <c r="F347">
        <v>0</v>
      </c>
      <c r="G347">
        <v>0</v>
      </c>
      <c r="H347">
        <v>5</v>
      </c>
      <c r="I347">
        <v>2</v>
      </c>
      <c r="J347">
        <f>IF(Table6[[#This Row],[y_g1]]&gt;Table6[[#This Row],[y_g2]],1,0)</f>
        <v>0</v>
      </c>
      <c r="K347">
        <f>IF(Table6[[#This Row],[y_g1]]=Table6[[#This Row],[y_g2]],1,0)</f>
        <v>1</v>
      </c>
      <c r="L347">
        <f>IF(Table6[[#This Row],[y_g1]]&lt;Table6[[#This Row],[y_g2]],1,0)</f>
        <v>0</v>
      </c>
      <c r="M347" s="13">
        <v>24</v>
      </c>
      <c r="N347" s="13">
        <v>2</v>
      </c>
    </row>
    <row r="348" spans="1:14" x14ac:dyDescent="0.3">
      <c r="A348" s="3">
        <v>347</v>
      </c>
      <c r="B348" t="s">
        <v>3</v>
      </c>
      <c r="C348" t="s">
        <v>28</v>
      </c>
      <c r="D348" t="e">
        <f>VLOOKUP(Table6[[#This Row],[home]],$Q$6:$R$23,2,FALSE)</f>
        <v>#N/A</v>
      </c>
      <c r="E348" t="e">
        <f>VLOOKUP(Table6[[#This Row],[away]],$Q$6:$R$23,2,FALSE)</f>
        <v>#N/A</v>
      </c>
      <c r="F348">
        <v>0</v>
      </c>
      <c r="G348">
        <v>2</v>
      </c>
      <c r="H348">
        <v>5</v>
      </c>
      <c r="I348">
        <v>2</v>
      </c>
      <c r="J348">
        <f>IF(Table6[[#This Row],[y_g1]]&gt;Table6[[#This Row],[y_g2]],1,0)</f>
        <v>0</v>
      </c>
      <c r="K348">
        <f>IF(Table6[[#This Row],[y_g1]]=Table6[[#This Row],[y_g2]],1,0)</f>
        <v>0</v>
      </c>
      <c r="L348">
        <f>IF(Table6[[#This Row],[y_g1]]&lt;Table6[[#This Row],[y_g2]],1,0)</f>
        <v>1</v>
      </c>
      <c r="M348" s="13">
        <v>1</v>
      </c>
      <c r="N348" s="13">
        <v>6</v>
      </c>
    </row>
    <row r="349" spans="1:14" x14ac:dyDescent="0.3">
      <c r="A349">
        <v>348</v>
      </c>
      <c r="B349" t="s">
        <v>8</v>
      </c>
      <c r="C349" t="s">
        <v>2</v>
      </c>
      <c r="D349" t="e">
        <f>VLOOKUP(Table6[[#This Row],[home]],$Q$6:$R$23,2,FALSE)</f>
        <v>#N/A</v>
      </c>
      <c r="E349" t="e">
        <f>VLOOKUP(Table6[[#This Row],[away]],$Q$6:$R$23,2,FALSE)</f>
        <v>#N/A</v>
      </c>
      <c r="F349">
        <v>1</v>
      </c>
      <c r="G349">
        <v>0</v>
      </c>
      <c r="H349">
        <v>5</v>
      </c>
      <c r="I349">
        <v>2</v>
      </c>
      <c r="J349">
        <f>IF(Table6[[#This Row],[y_g1]]&gt;Table6[[#This Row],[y_g2]],1,0)</f>
        <v>1</v>
      </c>
      <c r="K349">
        <f>IF(Table6[[#This Row],[y_g1]]=Table6[[#This Row],[y_g2]],1,0)</f>
        <v>0</v>
      </c>
      <c r="L349">
        <f>IF(Table6[[#This Row],[y_g1]]&lt;Table6[[#This Row],[y_g2]],1,0)</f>
        <v>0</v>
      </c>
      <c r="M349" s="13">
        <v>11</v>
      </c>
      <c r="N349" s="13">
        <v>5</v>
      </c>
    </row>
    <row r="350" spans="1:14" x14ac:dyDescent="0.3">
      <c r="A350" s="3">
        <v>349</v>
      </c>
      <c r="B350" t="s">
        <v>31</v>
      </c>
      <c r="C350" t="s">
        <v>33</v>
      </c>
      <c r="D350" t="e">
        <f>VLOOKUP(Table6[[#This Row],[home]],$Q$6:$R$23,2,FALSE)</f>
        <v>#N/A</v>
      </c>
      <c r="E350" t="e">
        <f>VLOOKUP(Table6[[#This Row],[away]],$Q$6:$R$23,2,FALSE)</f>
        <v>#N/A</v>
      </c>
      <c r="F350">
        <v>2</v>
      </c>
      <c r="G350">
        <v>0</v>
      </c>
      <c r="H350">
        <v>5</v>
      </c>
      <c r="I350">
        <v>2</v>
      </c>
      <c r="J350">
        <f>IF(Table6[[#This Row],[y_g1]]&gt;Table6[[#This Row],[y_g2]],1,0)</f>
        <v>1</v>
      </c>
      <c r="K350">
        <f>IF(Table6[[#This Row],[y_g1]]=Table6[[#This Row],[y_g2]],1,0)</f>
        <v>0</v>
      </c>
      <c r="L350">
        <f>IF(Table6[[#This Row],[y_g1]]&lt;Table6[[#This Row],[y_g2]],1,0)</f>
        <v>0</v>
      </c>
      <c r="M350" s="13">
        <v>4</v>
      </c>
      <c r="N350" s="13">
        <v>15</v>
      </c>
    </row>
    <row r="351" spans="1:14" x14ac:dyDescent="0.3">
      <c r="A351">
        <v>350</v>
      </c>
      <c r="B351" t="s">
        <v>13</v>
      </c>
      <c r="C351" t="s">
        <v>10</v>
      </c>
      <c r="D351" t="e">
        <f>VLOOKUP(Table6[[#This Row],[home]],$Q$6:$R$23,2,FALSE)</f>
        <v>#N/A</v>
      </c>
      <c r="E351" t="e">
        <f>VLOOKUP(Table6[[#This Row],[away]],$Q$6:$R$23,2,FALSE)</f>
        <v>#N/A</v>
      </c>
      <c r="F351">
        <v>5</v>
      </c>
      <c r="G351">
        <v>1</v>
      </c>
      <c r="H351">
        <v>5</v>
      </c>
      <c r="I351">
        <v>2</v>
      </c>
      <c r="J351">
        <f>IF(Table6[[#This Row],[y_g1]]&gt;Table6[[#This Row],[y_g2]],1,0)</f>
        <v>1</v>
      </c>
      <c r="K351">
        <f>IF(Table6[[#This Row],[y_g1]]=Table6[[#This Row],[y_g2]],1,0)</f>
        <v>0</v>
      </c>
      <c r="L351">
        <f>IF(Table6[[#This Row],[y_g1]]&lt;Table6[[#This Row],[y_g2]],1,0)</f>
        <v>0</v>
      </c>
      <c r="M351" s="13">
        <v>7</v>
      </c>
      <c r="N351" s="13">
        <v>14</v>
      </c>
    </row>
    <row r="352" spans="1:14" x14ac:dyDescent="0.3">
      <c r="A352" s="3">
        <v>351</v>
      </c>
      <c r="B352" t="s">
        <v>7</v>
      </c>
      <c r="C352" t="s">
        <v>5</v>
      </c>
      <c r="D352" t="e">
        <f>VLOOKUP(Table6[[#This Row],[home]],$Q$6:$R$23,2,FALSE)</f>
        <v>#N/A</v>
      </c>
      <c r="E352" t="e">
        <f>VLOOKUP(Table6[[#This Row],[away]],$Q$6:$R$23,2,FALSE)</f>
        <v>#N/A</v>
      </c>
      <c r="F352">
        <v>1</v>
      </c>
      <c r="G352">
        <v>0</v>
      </c>
      <c r="H352">
        <v>5</v>
      </c>
      <c r="I352">
        <v>2</v>
      </c>
      <c r="J352">
        <f>IF(Table6[[#This Row],[y_g1]]&gt;Table6[[#This Row],[y_g2]],1,0)</f>
        <v>1</v>
      </c>
      <c r="K352">
        <f>IF(Table6[[#This Row],[y_g1]]=Table6[[#This Row],[y_g2]],1,0)</f>
        <v>0</v>
      </c>
      <c r="L352">
        <f>IF(Table6[[#This Row],[y_g1]]&lt;Table6[[#This Row],[y_g2]],1,0)</f>
        <v>0</v>
      </c>
      <c r="M352" s="13">
        <v>22</v>
      </c>
      <c r="N352" s="13">
        <v>16</v>
      </c>
    </row>
    <row r="353" spans="1:14" x14ac:dyDescent="0.3">
      <c r="A353">
        <v>352</v>
      </c>
      <c r="B353" t="s">
        <v>33</v>
      </c>
      <c r="C353" t="s">
        <v>8</v>
      </c>
      <c r="D353" t="e">
        <f>VLOOKUP(Table6[[#This Row],[home]],$Q$6:$R$23,2,FALSE)</f>
        <v>#N/A</v>
      </c>
      <c r="E353" t="e">
        <f>VLOOKUP(Table6[[#This Row],[away]],$Q$6:$R$23,2,FALSE)</f>
        <v>#N/A</v>
      </c>
      <c r="F353">
        <v>2</v>
      </c>
      <c r="G353">
        <v>2</v>
      </c>
      <c r="H353">
        <v>6</v>
      </c>
      <c r="I353">
        <v>2</v>
      </c>
      <c r="J353">
        <f>IF(Table6[[#This Row],[y_g1]]&gt;Table6[[#This Row],[y_g2]],1,0)</f>
        <v>0</v>
      </c>
      <c r="K353">
        <f>IF(Table6[[#This Row],[y_g1]]=Table6[[#This Row],[y_g2]],1,0)</f>
        <v>1</v>
      </c>
      <c r="L353">
        <f>IF(Table6[[#This Row],[y_g1]]&lt;Table6[[#This Row],[y_g2]],1,0)</f>
        <v>0</v>
      </c>
      <c r="M353" s="13">
        <v>15</v>
      </c>
      <c r="N353" s="13">
        <v>11</v>
      </c>
    </row>
    <row r="354" spans="1:14" x14ac:dyDescent="0.3">
      <c r="A354" s="3">
        <v>353</v>
      </c>
      <c r="B354" t="s">
        <v>2</v>
      </c>
      <c r="C354" t="s">
        <v>6</v>
      </c>
      <c r="D354" t="e">
        <f>VLOOKUP(Table6[[#This Row],[home]],$Q$6:$R$23,2,FALSE)</f>
        <v>#N/A</v>
      </c>
      <c r="E354" t="e">
        <f>VLOOKUP(Table6[[#This Row],[away]],$Q$6:$R$23,2,FALSE)</f>
        <v>#N/A</v>
      </c>
      <c r="F354">
        <v>3</v>
      </c>
      <c r="G354">
        <v>0</v>
      </c>
      <c r="H354">
        <v>6</v>
      </c>
      <c r="I354">
        <v>2</v>
      </c>
      <c r="J354">
        <f>IF(Table6[[#This Row],[y_g1]]&gt;Table6[[#This Row],[y_g2]],1,0)</f>
        <v>1</v>
      </c>
      <c r="K354">
        <f>IF(Table6[[#This Row],[y_g1]]=Table6[[#This Row],[y_g2]],1,0)</f>
        <v>0</v>
      </c>
      <c r="L354">
        <f>IF(Table6[[#This Row],[y_g1]]&lt;Table6[[#This Row],[y_g2]],1,0)</f>
        <v>0</v>
      </c>
      <c r="M354" s="13">
        <v>5</v>
      </c>
      <c r="N354" s="13">
        <v>17</v>
      </c>
    </row>
    <row r="355" spans="1:14" x14ac:dyDescent="0.3">
      <c r="A355">
        <v>354</v>
      </c>
      <c r="B355" t="s">
        <v>28</v>
      </c>
      <c r="C355" t="s">
        <v>7</v>
      </c>
      <c r="D355" t="e">
        <f>VLOOKUP(Table6[[#This Row],[home]],$Q$6:$R$23,2,FALSE)</f>
        <v>#N/A</v>
      </c>
      <c r="E355" t="e">
        <f>VLOOKUP(Table6[[#This Row],[away]],$Q$6:$R$23,2,FALSE)</f>
        <v>#N/A</v>
      </c>
      <c r="F355">
        <v>0</v>
      </c>
      <c r="G355">
        <v>0</v>
      </c>
      <c r="H355">
        <v>6</v>
      </c>
      <c r="I355">
        <v>2</v>
      </c>
      <c r="J355">
        <f>IF(Table6[[#This Row],[y_g1]]&gt;Table6[[#This Row],[y_g2]],1,0)</f>
        <v>0</v>
      </c>
      <c r="K355">
        <f>IF(Table6[[#This Row],[y_g1]]=Table6[[#This Row],[y_g2]],1,0)</f>
        <v>1</v>
      </c>
      <c r="L355">
        <f>IF(Table6[[#This Row],[y_g1]]&lt;Table6[[#This Row],[y_g2]],1,0)</f>
        <v>0</v>
      </c>
      <c r="M355" s="13">
        <v>6</v>
      </c>
      <c r="N355" s="13">
        <v>22</v>
      </c>
    </row>
    <row r="356" spans="1:14" x14ac:dyDescent="0.3">
      <c r="A356" s="3">
        <v>355</v>
      </c>
      <c r="B356" t="s">
        <v>5</v>
      </c>
      <c r="C356" t="s">
        <v>11</v>
      </c>
      <c r="D356" t="e">
        <f>VLOOKUP(Table6[[#This Row],[home]],$Q$6:$R$23,2,FALSE)</f>
        <v>#N/A</v>
      </c>
      <c r="E356" t="e">
        <f>VLOOKUP(Table6[[#This Row],[away]],$Q$6:$R$23,2,FALSE)</f>
        <v>#N/A</v>
      </c>
      <c r="F356">
        <v>1</v>
      </c>
      <c r="G356">
        <v>1</v>
      </c>
      <c r="H356">
        <v>6</v>
      </c>
      <c r="I356">
        <v>2</v>
      </c>
      <c r="J356">
        <f>IF(Table6[[#This Row],[y_g1]]&gt;Table6[[#This Row],[y_g2]],1,0)</f>
        <v>0</v>
      </c>
      <c r="K356">
        <f>IF(Table6[[#This Row],[y_g1]]=Table6[[#This Row],[y_g2]],1,0)</f>
        <v>1</v>
      </c>
      <c r="L356">
        <f>IF(Table6[[#This Row],[y_g1]]&lt;Table6[[#This Row],[y_g2]],1,0)</f>
        <v>0</v>
      </c>
      <c r="M356" s="13">
        <v>16</v>
      </c>
      <c r="N356" s="13">
        <v>25</v>
      </c>
    </row>
    <row r="357" spans="1:14" x14ac:dyDescent="0.3">
      <c r="A357">
        <v>356</v>
      </c>
      <c r="B357" t="s">
        <v>10</v>
      </c>
      <c r="C357" t="s">
        <v>303</v>
      </c>
      <c r="D357" t="e">
        <f>VLOOKUP(Table6[[#This Row],[home]],$Q$6:$R$23,2,FALSE)</f>
        <v>#N/A</v>
      </c>
      <c r="E357" t="e">
        <f>VLOOKUP(Table6[[#This Row],[away]],$Q$6:$R$23,2,FALSE)</f>
        <v>#N/A</v>
      </c>
      <c r="F357">
        <v>1</v>
      </c>
      <c r="G357">
        <v>0</v>
      </c>
      <c r="H357">
        <v>6</v>
      </c>
      <c r="I357">
        <v>2</v>
      </c>
      <c r="J357">
        <f>IF(Table6[[#This Row],[y_g1]]&gt;Table6[[#This Row],[y_g2]],1,0)</f>
        <v>1</v>
      </c>
      <c r="K357">
        <f>IF(Table6[[#This Row],[y_g1]]=Table6[[#This Row],[y_g2]],1,0)</f>
        <v>0</v>
      </c>
      <c r="L357">
        <f>IF(Table6[[#This Row],[y_g1]]&lt;Table6[[#This Row],[y_g2]],1,0)</f>
        <v>0</v>
      </c>
      <c r="M357" s="13">
        <v>14</v>
      </c>
      <c r="N357" s="13">
        <v>23</v>
      </c>
    </row>
    <row r="358" spans="1:14" x14ac:dyDescent="0.3">
      <c r="A358" s="3">
        <v>357</v>
      </c>
      <c r="B358" t="s">
        <v>25</v>
      </c>
      <c r="C358" t="s">
        <v>828</v>
      </c>
      <c r="D358" t="e">
        <f>VLOOKUP(Table6[[#This Row],[home]],$Q$6:$R$23,2,FALSE)</f>
        <v>#N/A</v>
      </c>
      <c r="E358" t="e">
        <f>VLOOKUP(Table6[[#This Row],[away]],$Q$6:$R$23,2,FALSE)</f>
        <v>#N/A</v>
      </c>
      <c r="F358">
        <v>2</v>
      </c>
      <c r="G358">
        <v>1</v>
      </c>
      <c r="H358">
        <v>6</v>
      </c>
      <c r="I358">
        <v>2</v>
      </c>
      <c r="J358">
        <f>IF(Table6[[#This Row],[y_g1]]&gt;Table6[[#This Row],[y_g2]],1,0)</f>
        <v>1</v>
      </c>
      <c r="K358">
        <f>IF(Table6[[#This Row],[y_g1]]=Table6[[#This Row],[y_g2]],1,0)</f>
        <v>0</v>
      </c>
      <c r="L358">
        <f>IF(Table6[[#This Row],[y_g1]]&lt;Table6[[#This Row],[y_g2]],1,0)</f>
        <v>0</v>
      </c>
      <c r="M358" s="13">
        <v>9</v>
      </c>
      <c r="N358" s="13">
        <v>24</v>
      </c>
    </row>
    <row r="359" spans="1:14" x14ac:dyDescent="0.3">
      <c r="A359">
        <v>358</v>
      </c>
      <c r="B359" t="s">
        <v>24</v>
      </c>
      <c r="C359" t="s">
        <v>31</v>
      </c>
      <c r="D359" t="e">
        <f>VLOOKUP(Table6[[#This Row],[home]],$Q$6:$R$23,2,FALSE)</f>
        <v>#N/A</v>
      </c>
      <c r="E359" t="e">
        <f>VLOOKUP(Table6[[#This Row],[away]],$Q$6:$R$23,2,FALSE)</f>
        <v>#N/A</v>
      </c>
      <c r="F359">
        <v>2</v>
      </c>
      <c r="G359">
        <v>2</v>
      </c>
      <c r="H359">
        <v>6</v>
      </c>
      <c r="I359">
        <v>2</v>
      </c>
      <c r="J359">
        <f>IF(Table6[[#This Row],[y_g1]]&gt;Table6[[#This Row],[y_g2]],1,0)</f>
        <v>0</v>
      </c>
      <c r="K359">
        <f>IF(Table6[[#This Row],[y_g1]]=Table6[[#This Row],[y_g2]],1,0)</f>
        <v>1</v>
      </c>
      <c r="L359">
        <f>IF(Table6[[#This Row],[y_g1]]&lt;Table6[[#This Row],[y_g2]],1,0)</f>
        <v>0</v>
      </c>
      <c r="M359" s="13">
        <v>2</v>
      </c>
      <c r="N359" s="13">
        <v>4</v>
      </c>
    </row>
    <row r="360" spans="1:14" x14ac:dyDescent="0.3">
      <c r="A360" s="3">
        <v>359</v>
      </c>
      <c r="B360" t="s">
        <v>1</v>
      </c>
      <c r="C360" t="s">
        <v>13</v>
      </c>
      <c r="D360" t="e">
        <f>VLOOKUP(Table6[[#This Row],[home]],$Q$6:$R$23,2,FALSE)</f>
        <v>#N/A</v>
      </c>
      <c r="E360" t="e">
        <f>VLOOKUP(Table6[[#This Row],[away]],$Q$6:$R$23,2,FALSE)</f>
        <v>#N/A</v>
      </c>
      <c r="F360">
        <v>0</v>
      </c>
      <c r="G360">
        <v>1</v>
      </c>
      <c r="H360">
        <v>6</v>
      </c>
      <c r="I360">
        <v>2</v>
      </c>
      <c r="J360">
        <f>IF(Table6[[#This Row],[y_g1]]&gt;Table6[[#This Row],[y_g2]],1,0)</f>
        <v>0</v>
      </c>
      <c r="K360">
        <f>IF(Table6[[#This Row],[y_g1]]=Table6[[#This Row],[y_g2]],1,0)</f>
        <v>0</v>
      </c>
      <c r="L360">
        <f>IF(Table6[[#This Row],[y_g1]]&lt;Table6[[#This Row],[y_g2]],1,0)</f>
        <v>1</v>
      </c>
      <c r="M360" s="13">
        <v>26</v>
      </c>
      <c r="N360" s="13">
        <v>7</v>
      </c>
    </row>
    <row r="361" spans="1:14" x14ac:dyDescent="0.3">
      <c r="A361">
        <v>360</v>
      </c>
      <c r="B361" t="s">
        <v>4</v>
      </c>
      <c r="C361" t="s">
        <v>3</v>
      </c>
      <c r="D361" t="e">
        <f>VLOOKUP(Table6[[#This Row],[home]],$Q$6:$R$23,2,FALSE)</f>
        <v>#N/A</v>
      </c>
      <c r="E361" t="e">
        <f>VLOOKUP(Table6[[#This Row],[away]],$Q$6:$R$23,2,FALSE)</f>
        <v>#N/A</v>
      </c>
      <c r="F361">
        <v>1</v>
      </c>
      <c r="G361">
        <v>0</v>
      </c>
      <c r="H361">
        <v>6</v>
      </c>
      <c r="I361">
        <v>2</v>
      </c>
      <c r="J361">
        <f>IF(Table6[[#This Row],[y_g1]]&gt;Table6[[#This Row],[y_g2]],1,0)</f>
        <v>1</v>
      </c>
      <c r="K361">
        <f>IF(Table6[[#This Row],[y_g1]]=Table6[[#This Row],[y_g2]],1,0)</f>
        <v>0</v>
      </c>
      <c r="L361">
        <f>IF(Table6[[#This Row],[y_g1]]&lt;Table6[[#This Row],[y_g2]],1,0)</f>
        <v>0</v>
      </c>
      <c r="M361" s="13">
        <v>20</v>
      </c>
      <c r="N361" s="13">
        <v>1</v>
      </c>
    </row>
    <row r="362" spans="1:14" x14ac:dyDescent="0.3">
      <c r="A362" s="3">
        <v>361</v>
      </c>
      <c r="B362" t="s">
        <v>11</v>
      </c>
      <c r="C362" t="s">
        <v>25</v>
      </c>
      <c r="D362" t="e">
        <f>VLOOKUP(Table6[[#This Row],[home]],$Q$6:$R$23,2,FALSE)</f>
        <v>#N/A</v>
      </c>
      <c r="E362" t="e">
        <f>VLOOKUP(Table6[[#This Row],[away]],$Q$6:$R$23,2,FALSE)</f>
        <v>#N/A</v>
      </c>
      <c r="F362">
        <v>1</v>
      </c>
      <c r="G362">
        <v>0</v>
      </c>
      <c r="H362">
        <v>7</v>
      </c>
      <c r="I362">
        <v>2</v>
      </c>
      <c r="J362">
        <f>IF(Table6[[#This Row],[y_g1]]&gt;Table6[[#This Row],[y_g2]],1,0)</f>
        <v>1</v>
      </c>
      <c r="K362">
        <f>IF(Table6[[#This Row],[y_g1]]=Table6[[#This Row],[y_g2]],1,0)</f>
        <v>0</v>
      </c>
      <c r="L362">
        <f>IF(Table6[[#This Row],[y_g1]]&lt;Table6[[#This Row],[y_g2]],1,0)</f>
        <v>0</v>
      </c>
      <c r="M362" s="13">
        <v>25</v>
      </c>
      <c r="N362" s="13">
        <v>9</v>
      </c>
    </row>
    <row r="363" spans="1:14" x14ac:dyDescent="0.3">
      <c r="A363">
        <v>362</v>
      </c>
      <c r="B363" t="s">
        <v>303</v>
      </c>
      <c r="C363" t="s">
        <v>33</v>
      </c>
      <c r="D363" t="e">
        <f>VLOOKUP(Table6[[#This Row],[home]],$Q$6:$R$23,2,FALSE)</f>
        <v>#N/A</v>
      </c>
      <c r="E363" t="e">
        <f>VLOOKUP(Table6[[#This Row],[away]],$Q$6:$R$23,2,FALSE)</f>
        <v>#N/A</v>
      </c>
      <c r="F363">
        <v>1</v>
      </c>
      <c r="G363">
        <v>1</v>
      </c>
      <c r="H363">
        <v>7</v>
      </c>
      <c r="I363">
        <v>2</v>
      </c>
      <c r="J363">
        <f>IF(Table6[[#This Row],[y_g1]]&gt;Table6[[#This Row],[y_g2]],1,0)</f>
        <v>0</v>
      </c>
      <c r="K363">
        <f>IF(Table6[[#This Row],[y_g1]]=Table6[[#This Row],[y_g2]],1,0)</f>
        <v>1</v>
      </c>
      <c r="L363">
        <f>IF(Table6[[#This Row],[y_g1]]&lt;Table6[[#This Row],[y_g2]],1,0)</f>
        <v>0</v>
      </c>
      <c r="M363" s="13">
        <v>23</v>
      </c>
      <c r="N363" s="13">
        <v>15</v>
      </c>
    </row>
    <row r="364" spans="1:14" x14ac:dyDescent="0.3">
      <c r="A364" s="3">
        <v>363</v>
      </c>
      <c r="B364" t="s">
        <v>6</v>
      </c>
      <c r="C364" t="s">
        <v>5</v>
      </c>
      <c r="D364" t="e">
        <f>VLOOKUP(Table6[[#This Row],[home]],$Q$6:$R$23,2,FALSE)</f>
        <v>#N/A</v>
      </c>
      <c r="E364" t="e">
        <f>VLOOKUP(Table6[[#This Row],[away]],$Q$6:$R$23,2,FALSE)</f>
        <v>#N/A</v>
      </c>
      <c r="F364">
        <v>3</v>
      </c>
      <c r="G364">
        <v>1</v>
      </c>
      <c r="H364">
        <v>7</v>
      </c>
      <c r="I364">
        <v>2</v>
      </c>
      <c r="J364">
        <f>IF(Table6[[#This Row],[y_g1]]&gt;Table6[[#This Row],[y_g2]],1,0)</f>
        <v>1</v>
      </c>
      <c r="K364">
        <f>IF(Table6[[#This Row],[y_g1]]=Table6[[#This Row],[y_g2]],1,0)</f>
        <v>0</v>
      </c>
      <c r="L364">
        <f>IF(Table6[[#This Row],[y_g1]]&lt;Table6[[#This Row],[y_g2]],1,0)</f>
        <v>0</v>
      </c>
      <c r="M364" s="13">
        <v>17</v>
      </c>
      <c r="N364" s="13">
        <v>16</v>
      </c>
    </row>
    <row r="365" spans="1:14" x14ac:dyDescent="0.3">
      <c r="A365">
        <v>364</v>
      </c>
      <c r="B365" t="s">
        <v>3</v>
      </c>
      <c r="C365" t="s">
        <v>10</v>
      </c>
      <c r="D365" t="e">
        <f>VLOOKUP(Table6[[#This Row],[home]],$Q$6:$R$23,2,FALSE)</f>
        <v>#N/A</v>
      </c>
      <c r="E365" t="e">
        <f>VLOOKUP(Table6[[#This Row],[away]],$Q$6:$R$23,2,FALSE)</f>
        <v>#N/A</v>
      </c>
      <c r="F365">
        <v>1</v>
      </c>
      <c r="G365">
        <v>0</v>
      </c>
      <c r="H365">
        <v>7</v>
      </c>
      <c r="I365">
        <v>2</v>
      </c>
      <c r="J365">
        <f>IF(Table6[[#This Row],[y_g1]]&gt;Table6[[#This Row],[y_g2]],1,0)</f>
        <v>1</v>
      </c>
      <c r="K365">
        <f>IF(Table6[[#This Row],[y_g1]]=Table6[[#This Row],[y_g2]],1,0)</f>
        <v>0</v>
      </c>
      <c r="L365">
        <f>IF(Table6[[#This Row],[y_g1]]&lt;Table6[[#This Row],[y_g2]],1,0)</f>
        <v>0</v>
      </c>
      <c r="M365" s="13">
        <v>1</v>
      </c>
      <c r="N365" s="13">
        <v>14</v>
      </c>
    </row>
    <row r="366" spans="1:14" x14ac:dyDescent="0.3">
      <c r="A366" s="3">
        <v>365</v>
      </c>
      <c r="B366" t="s">
        <v>4</v>
      </c>
      <c r="C366" t="s">
        <v>28</v>
      </c>
      <c r="D366" t="e">
        <f>VLOOKUP(Table6[[#This Row],[home]],$Q$6:$R$23,2,FALSE)</f>
        <v>#N/A</v>
      </c>
      <c r="E366" t="e">
        <f>VLOOKUP(Table6[[#This Row],[away]],$Q$6:$R$23,2,FALSE)</f>
        <v>#N/A</v>
      </c>
      <c r="F366">
        <v>1</v>
      </c>
      <c r="G366">
        <v>0</v>
      </c>
      <c r="H366">
        <v>7</v>
      </c>
      <c r="I366">
        <v>2</v>
      </c>
      <c r="J366">
        <f>IF(Table6[[#This Row],[y_g1]]&gt;Table6[[#This Row],[y_g2]],1,0)</f>
        <v>1</v>
      </c>
      <c r="K366">
        <f>IF(Table6[[#This Row],[y_g1]]=Table6[[#This Row],[y_g2]],1,0)</f>
        <v>0</v>
      </c>
      <c r="L366">
        <f>IF(Table6[[#This Row],[y_g1]]&lt;Table6[[#This Row],[y_g2]],1,0)</f>
        <v>0</v>
      </c>
      <c r="M366" s="13">
        <v>20</v>
      </c>
      <c r="N366" s="13">
        <v>6</v>
      </c>
    </row>
    <row r="367" spans="1:14" x14ac:dyDescent="0.3">
      <c r="A367">
        <v>366</v>
      </c>
      <c r="B367" t="s">
        <v>13</v>
      </c>
      <c r="C367" t="s">
        <v>24</v>
      </c>
      <c r="D367" t="e">
        <f>VLOOKUP(Table6[[#This Row],[home]],$Q$6:$R$23,2,FALSE)</f>
        <v>#N/A</v>
      </c>
      <c r="E367" t="e">
        <f>VLOOKUP(Table6[[#This Row],[away]],$Q$6:$R$23,2,FALSE)</f>
        <v>#N/A</v>
      </c>
      <c r="F367">
        <v>0</v>
      </c>
      <c r="G367">
        <v>0</v>
      </c>
      <c r="H367">
        <v>7</v>
      </c>
      <c r="I367">
        <v>2</v>
      </c>
      <c r="J367">
        <f>IF(Table6[[#This Row],[y_g1]]&gt;Table6[[#This Row],[y_g2]],1,0)</f>
        <v>0</v>
      </c>
      <c r="K367">
        <f>IF(Table6[[#This Row],[y_g1]]=Table6[[#This Row],[y_g2]],1,0)</f>
        <v>1</v>
      </c>
      <c r="L367">
        <f>IF(Table6[[#This Row],[y_g1]]&lt;Table6[[#This Row],[y_g2]],1,0)</f>
        <v>0</v>
      </c>
      <c r="M367" s="13">
        <v>7</v>
      </c>
      <c r="N367" s="13">
        <v>2</v>
      </c>
    </row>
    <row r="368" spans="1:14" x14ac:dyDescent="0.3">
      <c r="A368" s="3">
        <v>367</v>
      </c>
      <c r="B368" t="s">
        <v>8</v>
      </c>
      <c r="C368" t="s">
        <v>31</v>
      </c>
      <c r="D368" t="e">
        <f>VLOOKUP(Table6[[#This Row],[home]],$Q$6:$R$23,2,FALSE)</f>
        <v>#N/A</v>
      </c>
      <c r="E368" t="e">
        <f>VLOOKUP(Table6[[#This Row],[away]],$Q$6:$R$23,2,FALSE)</f>
        <v>#N/A</v>
      </c>
      <c r="F368">
        <v>4</v>
      </c>
      <c r="G368">
        <v>0</v>
      </c>
      <c r="H368">
        <v>7</v>
      </c>
      <c r="I368">
        <v>2</v>
      </c>
      <c r="J368">
        <f>IF(Table6[[#This Row],[y_g1]]&gt;Table6[[#This Row],[y_g2]],1,0)</f>
        <v>1</v>
      </c>
      <c r="K368">
        <f>IF(Table6[[#This Row],[y_g1]]=Table6[[#This Row],[y_g2]],1,0)</f>
        <v>0</v>
      </c>
      <c r="L368">
        <f>IF(Table6[[#This Row],[y_g1]]&lt;Table6[[#This Row],[y_g2]],1,0)</f>
        <v>0</v>
      </c>
      <c r="M368" s="13">
        <v>11</v>
      </c>
      <c r="N368" s="13">
        <v>4</v>
      </c>
    </row>
    <row r="369" spans="1:14" x14ac:dyDescent="0.3">
      <c r="A369">
        <v>368</v>
      </c>
      <c r="B369" t="s">
        <v>7</v>
      </c>
      <c r="C369" t="s">
        <v>1</v>
      </c>
      <c r="D369" t="e">
        <f>VLOOKUP(Table6[[#This Row],[home]],$Q$6:$R$23,2,FALSE)</f>
        <v>#N/A</v>
      </c>
      <c r="E369" t="e">
        <f>VLOOKUP(Table6[[#This Row],[away]],$Q$6:$R$23,2,FALSE)</f>
        <v>#N/A</v>
      </c>
      <c r="F369">
        <v>5</v>
      </c>
      <c r="G369">
        <v>1</v>
      </c>
      <c r="H369">
        <v>7</v>
      </c>
      <c r="I369">
        <v>2</v>
      </c>
      <c r="J369">
        <f>IF(Table6[[#This Row],[y_g1]]&gt;Table6[[#This Row],[y_g2]],1,0)</f>
        <v>1</v>
      </c>
      <c r="K369">
        <f>IF(Table6[[#This Row],[y_g1]]=Table6[[#This Row],[y_g2]],1,0)</f>
        <v>0</v>
      </c>
      <c r="L369">
        <f>IF(Table6[[#This Row],[y_g1]]&lt;Table6[[#This Row],[y_g2]],1,0)</f>
        <v>0</v>
      </c>
      <c r="M369" s="13">
        <v>22</v>
      </c>
      <c r="N369" s="13">
        <v>26</v>
      </c>
    </row>
    <row r="370" spans="1:14" x14ac:dyDescent="0.3">
      <c r="A370" s="3">
        <v>369</v>
      </c>
      <c r="B370" t="s">
        <v>5</v>
      </c>
      <c r="C370" t="s">
        <v>28</v>
      </c>
      <c r="D370" t="e">
        <f>VLOOKUP(Table6[[#This Row],[home]],$Q$6:$R$23,2,FALSE)</f>
        <v>#N/A</v>
      </c>
      <c r="E370" t="e">
        <f>VLOOKUP(Table6[[#This Row],[away]],$Q$6:$R$23,2,FALSE)</f>
        <v>#N/A</v>
      </c>
      <c r="F370">
        <v>0</v>
      </c>
      <c r="G370">
        <v>0</v>
      </c>
      <c r="H370">
        <v>8</v>
      </c>
      <c r="I370">
        <v>2</v>
      </c>
      <c r="J370">
        <f>IF(Table6[[#This Row],[y_g1]]&gt;Table6[[#This Row],[y_g2]],1,0)</f>
        <v>0</v>
      </c>
      <c r="K370">
        <f>IF(Table6[[#This Row],[y_g1]]=Table6[[#This Row],[y_g2]],1,0)</f>
        <v>1</v>
      </c>
      <c r="L370">
        <f>IF(Table6[[#This Row],[y_g1]]&lt;Table6[[#This Row],[y_g2]],1,0)</f>
        <v>0</v>
      </c>
      <c r="M370" s="13">
        <v>16</v>
      </c>
      <c r="N370" s="13">
        <v>6</v>
      </c>
    </row>
    <row r="371" spans="1:14" x14ac:dyDescent="0.3">
      <c r="A371">
        <v>370</v>
      </c>
      <c r="B371" t="s">
        <v>10</v>
      </c>
      <c r="C371" t="s">
        <v>6</v>
      </c>
      <c r="D371" t="e">
        <f>VLOOKUP(Table6[[#This Row],[home]],$Q$6:$R$23,2,FALSE)</f>
        <v>#N/A</v>
      </c>
      <c r="E371" t="e">
        <f>VLOOKUP(Table6[[#This Row],[away]],$Q$6:$R$23,2,FALSE)</f>
        <v>#N/A</v>
      </c>
      <c r="F371">
        <v>0</v>
      </c>
      <c r="G371">
        <v>2</v>
      </c>
      <c r="H371">
        <v>8</v>
      </c>
      <c r="I371">
        <v>2</v>
      </c>
      <c r="J371">
        <f>IF(Table6[[#This Row],[y_g1]]&gt;Table6[[#This Row],[y_g2]],1,0)</f>
        <v>0</v>
      </c>
      <c r="K371">
        <f>IF(Table6[[#This Row],[y_g1]]=Table6[[#This Row],[y_g2]],1,0)</f>
        <v>0</v>
      </c>
      <c r="L371">
        <f>IF(Table6[[#This Row],[y_g1]]&lt;Table6[[#This Row],[y_g2]],1,0)</f>
        <v>1</v>
      </c>
      <c r="M371" s="13">
        <v>14</v>
      </c>
      <c r="N371" s="13">
        <v>17</v>
      </c>
    </row>
    <row r="372" spans="1:14" x14ac:dyDescent="0.3">
      <c r="A372" s="3">
        <v>371</v>
      </c>
      <c r="B372" t="s">
        <v>25</v>
      </c>
      <c r="C372" t="s">
        <v>4</v>
      </c>
      <c r="D372" t="e">
        <f>VLOOKUP(Table6[[#This Row],[home]],$Q$6:$R$23,2,FALSE)</f>
        <v>#N/A</v>
      </c>
      <c r="E372" t="e">
        <f>VLOOKUP(Table6[[#This Row],[away]],$Q$6:$R$23,2,FALSE)</f>
        <v>#N/A</v>
      </c>
      <c r="F372">
        <v>2</v>
      </c>
      <c r="G372">
        <v>2</v>
      </c>
      <c r="H372">
        <v>8</v>
      </c>
      <c r="I372">
        <v>2</v>
      </c>
      <c r="J372">
        <f>IF(Table6[[#This Row],[y_g1]]&gt;Table6[[#This Row],[y_g2]],1,0)</f>
        <v>0</v>
      </c>
      <c r="K372">
        <f>IF(Table6[[#This Row],[y_g1]]=Table6[[#This Row],[y_g2]],1,0)</f>
        <v>1</v>
      </c>
      <c r="L372">
        <f>IF(Table6[[#This Row],[y_g1]]&lt;Table6[[#This Row],[y_g2]],1,0)</f>
        <v>0</v>
      </c>
      <c r="M372" s="13">
        <v>9</v>
      </c>
      <c r="N372" s="13">
        <v>20</v>
      </c>
    </row>
    <row r="373" spans="1:14" x14ac:dyDescent="0.3">
      <c r="A373">
        <v>372</v>
      </c>
      <c r="B373" t="s">
        <v>1</v>
      </c>
      <c r="C373" t="s">
        <v>3</v>
      </c>
      <c r="D373" t="e">
        <f>VLOOKUP(Table6[[#This Row],[home]],$Q$6:$R$23,2,FALSE)</f>
        <v>#N/A</v>
      </c>
      <c r="E373" t="e">
        <f>VLOOKUP(Table6[[#This Row],[away]],$Q$6:$R$23,2,FALSE)</f>
        <v>#N/A</v>
      </c>
      <c r="F373">
        <v>1</v>
      </c>
      <c r="G373">
        <v>1</v>
      </c>
      <c r="H373">
        <v>8</v>
      </c>
      <c r="I373">
        <v>2</v>
      </c>
      <c r="J373">
        <f>IF(Table6[[#This Row],[y_g1]]&gt;Table6[[#This Row],[y_g2]],1,0)</f>
        <v>0</v>
      </c>
      <c r="K373">
        <f>IF(Table6[[#This Row],[y_g1]]=Table6[[#This Row],[y_g2]],1,0)</f>
        <v>1</v>
      </c>
      <c r="L373">
        <f>IF(Table6[[#This Row],[y_g1]]&lt;Table6[[#This Row],[y_g2]],1,0)</f>
        <v>0</v>
      </c>
      <c r="M373" s="13">
        <v>26</v>
      </c>
      <c r="N373" s="13">
        <v>1</v>
      </c>
    </row>
    <row r="374" spans="1:14" x14ac:dyDescent="0.3">
      <c r="A374" s="3">
        <v>373</v>
      </c>
      <c r="B374" t="s">
        <v>33</v>
      </c>
      <c r="C374" t="s">
        <v>11</v>
      </c>
      <c r="D374" t="e">
        <f>VLOOKUP(Table6[[#This Row],[home]],$Q$6:$R$23,2,FALSE)</f>
        <v>#N/A</v>
      </c>
      <c r="E374" t="e">
        <f>VLOOKUP(Table6[[#This Row],[away]],$Q$6:$R$23,2,FALSE)</f>
        <v>#N/A</v>
      </c>
      <c r="F374">
        <v>0</v>
      </c>
      <c r="G374">
        <v>2</v>
      </c>
      <c r="H374">
        <v>8</v>
      </c>
      <c r="I374">
        <v>2</v>
      </c>
      <c r="J374">
        <f>IF(Table6[[#This Row],[y_g1]]&gt;Table6[[#This Row],[y_g2]],1,0)</f>
        <v>0</v>
      </c>
      <c r="K374">
        <f>IF(Table6[[#This Row],[y_g1]]=Table6[[#This Row],[y_g2]],1,0)</f>
        <v>0</v>
      </c>
      <c r="L374">
        <f>IF(Table6[[#This Row],[y_g1]]&lt;Table6[[#This Row],[y_g2]],1,0)</f>
        <v>1</v>
      </c>
      <c r="M374" s="13">
        <v>15</v>
      </c>
      <c r="N374" s="13">
        <v>25</v>
      </c>
    </row>
    <row r="375" spans="1:14" x14ac:dyDescent="0.3">
      <c r="A375">
        <v>374</v>
      </c>
      <c r="B375" t="s">
        <v>24</v>
      </c>
      <c r="C375" t="s">
        <v>303</v>
      </c>
      <c r="D375" t="e">
        <f>VLOOKUP(Table6[[#This Row],[home]],$Q$6:$R$23,2,FALSE)</f>
        <v>#N/A</v>
      </c>
      <c r="E375" t="e">
        <f>VLOOKUP(Table6[[#This Row],[away]],$Q$6:$R$23,2,FALSE)</f>
        <v>#N/A</v>
      </c>
      <c r="F375">
        <v>1</v>
      </c>
      <c r="G375">
        <v>1</v>
      </c>
      <c r="H375">
        <v>8</v>
      </c>
      <c r="I375">
        <v>2</v>
      </c>
      <c r="J375">
        <f>IF(Table6[[#This Row],[y_g1]]&gt;Table6[[#This Row],[y_g2]],1,0)</f>
        <v>0</v>
      </c>
      <c r="K375">
        <f>IF(Table6[[#This Row],[y_g1]]=Table6[[#This Row],[y_g2]],1,0)</f>
        <v>1</v>
      </c>
      <c r="L375">
        <f>IF(Table6[[#This Row],[y_g1]]&lt;Table6[[#This Row],[y_g2]],1,0)</f>
        <v>0</v>
      </c>
      <c r="M375" s="13">
        <v>2</v>
      </c>
      <c r="N375" s="13">
        <v>23</v>
      </c>
    </row>
    <row r="376" spans="1:14" x14ac:dyDescent="0.3">
      <c r="A376" s="3">
        <v>375</v>
      </c>
      <c r="B376" t="s">
        <v>2</v>
      </c>
      <c r="C376" t="s">
        <v>7</v>
      </c>
      <c r="D376" t="e">
        <f>VLOOKUP(Table6[[#This Row],[home]],$Q$6:$R$23,2,FALSE)</f>
        <v>#N/A</v>
      </c>
      <c r="E376" t="e">
        <f>VLOOKUP(Table6[[#This Row],[away]],$Q$6:$R$23,2,FALSE)</f>
        <v>#N/A</v>
      </c>
      <c r="F376">
        <v>0</v>
      </c>
      <c r="G376">
        <v>3</v>
      </c>
      <c r="H376">
        <v>8</v>
      </c>
      <c r="I376">
        <v>2</v>
      </c>
      <c r="J376">
        <f>IF(Table6[[#This Row],[y_g1]]&gt;Table6[[#This Row],[y_g2]],1,0)</f>
        <v>0</v>
      </c>
      <c r="K376">
        <f>IF(Table6[[#This Row],[y_g1]]=Table6[[#This Row],[y_g2]],1,0)</f>
        <v>0</v>
      </c>
      <c r="L376">
        <f>IF(Table6[[#This Row],[y_g1]]&lt;Table6[[#This Row],[y_g2]],1,0)</f>
        <v>1</v>
      </c>
      <c r="M376" s="13">
        <v>5</v>
      </c>
      <c r="N376" s="13">
        <v>22</v>
      </c>
    </row>
    <row r="377" spans="1:14" x14ac:dyDescent="0.3">
      <c r="A377">
        <v>376</v>
      </c>
      <c r="B377" t="s">
        <v>8</v>
      </c>
      <c r="C377" t="s">
        <v>13</v>
      </c>
      <c r="D377" t="e">
        <f>VLOOKUP(Table6[[#This Row],[home]],$Q$6:$R$23,2,FALSE)</f>
        <v>#N/A</v>
      </c>
      <c r="E377" t="e">
        <f>VLOOKUP(Table6[[#This Row],[away]],$Q$6:$R$23,2,FALSE)</f>
        <v>#N/A</v>
      </c>
      <c r="F377">
        <v>0</v>
      </c>
      <c r="G377">
        <v>0</v>
      </c>
      <c r="H377">
        <v>8</v>
      </c>
      <c r="I377">
        <v>2</v>
      </c>
      <c r="J377">
        <f>IF(Table6[[#This Row],[y_g1]]&gt;Table6[[#This Row],[y_g2]],1,0)</f>
        <v>0</v>
      </c>
      <c r="K377">
        <f>IF(Table6[[#This Row],[y_g1]]=Table6[[#This Row],[y_g2]],1,0)</f>
        <v>1</v>
      </c>
      <c r="L377">
        <f>IF(Table6[[#This Row],[y_g1]]&lt;Table6[[#This Row],[y_g2]],1,0)</f>
        <v>0</v>
      </c>
      <c r="M377" s="13">
        <v>11</v>
      </c>
      <c r="N377" s="13">
        <v>7</v>
      </c>
    </row>
    <row r="378" spans="1:14" x14ac:dyDescent="0.3">
      <c r="A378" s="3">
        <v>377</v>
      </c>
      <c r="B378" t="s">
        <v>31</v>
      </c>
      <c r="C378" t="s">
        <v>828</v>
      </c>
      <c r="D378" t="e">
        <f>VLOOKUP(Table6[[#This Row],[home]],$Q$6:$R$23,2,FALSE)</f>
        <v>#N/A</v>
      </c>
      <c r="E378" t="e">
        <f>VLOOKUP(Table6[[#This Row],[away]],$Q$6:$R$23,2,FALSE)</f>
        <v>#N/A</v>
      </c>
      <c r="F378">
        <v>1</v>
      </c>
      <c r="G378">
        <v>0</v>
      </c>
      <c r="H378">
        <v>8</v>
      </c>
      <c r="I378">
        <v>2</v>
      </c>
      <c r="J378">
        <f>IF(Table6[[#This Row],[y_g1]]&gt;Table6[[#This Row],[y_g2]],1,0)</f>
        <v>1</v>
      </c>
      <c r="K378">
        <f>IF(Table6[[#This Row],[y_g1]]=Table6[[#This Row],[y_g2]],1,0)</f>
        <v>0</v>
      </c>
      <c r="L378">
        <f>IF(Table6[[#This Row],[y_g1]]&lt;Table6[[#This Row],[y_g2]],1,0)</f>
        <v>0</v>
      </c>
      <c r="M378" s="13">
        <v>4</v>
      </c>
      <c r="N378" s="13">
        <v>24</v>
      </c>
    </row>
    <row r="379" spans="1:14" x14ac:dyDescent="0.3">
      <c r="A379">
        <v>378</v>
      </c>
      <c r="B379" t="s">
        <v>303</v>
      </c>
      <c r="C379" t="s">
        <v>2</v>
      </c>
      <c r="D379" t="e">
        <f>VLOOKUP(Table6[[#This Row],[home]],$Q$6:$R$23,2,FALSE)</f>
        <v>#N/A</v>
      </c>
      <c r="E379" t="e">
        <f>VLOOKUP(Table6[[#This Row],[away]],$Q$6:$R$23,2,FALSE)</f>
        <v>#N/A</v>
      </c>
      <c r="F379">
        <v>0</v>
      </c>
      <c r="G379">
        <v>4</v>
      </c>
      <c r="H379">
        <v>9</v>
      </c>
      <c r="I379">
        <v>2</v>
      </c>
      <c r="J379">
        <f>IF(Table6[[#This Row],[y_g1]]&gt;Table6[[#This Row],[y_g2]],1,0)</f>
        <v>0</v>
      </c>
      <c r="K379">
        <f>IF(Table6[[#This Row],[y_g1]]=Table6[[#This Row],[y_g2]],1,0)</f>
        <v>0</v>
      </c>
      <c r="L379">
        <f>IF(Table6[[#This Row],[y_g1]]&lt;Table6[[#This Row],[y_g2]],1,0)</f>
        <v>1</v>
      </c>
      <c r="M379" s="13">
        <v>23</v>
      </c>
      <c r="N379" s="13">
        <v>5</v>
      </c>
    </row>
    <row r="380" spans="1:14" x14ac:dyDescent="0.3">
      <c r="A380" s="3">
        <v>379</v>
      </c>
      <c r="B380" t="s">
        <v>13</v>
      </c>
      <c r="C380" t="s">
        <v>31</v>
      </c>
      <c r="D380" t="e">
        <f>VLOOKUP(Table6[[#This Row],[home]],$Q$6:$R$23,2,FALSE)</f>
        <v>#N/A</v>
      </c>
      <c r="E380" t="e">
        <f>VLOOKUP(Table6[[#This Row],[away]],$Q$6:$R$23,2,FALSE)</f>
        <v>#N/A</v>
      </c>
      <c r="F380">
        <v>4</v>
      </c>
      <c r="G380">
        <v>0</v>
      </c>
      <c r="H380">
        <v>9</v>
      </c>
      <c r="I380">
        <v>2</v>
      </c>
      <c r="J380">
        <f>IF(Table6[[#This Row],[y_g1]]&gt;Table6[[#This Row],[y_g2]],1,0)</f>
        <v>1</v>
      </c>
      <c r="K380">
        <f>IF(Table6[[#This Row],[y_g1]]=Table6[[#This Row],[y_g2]],1,0)</f>
        <v>0</v>
      </c>
      <c r="L380">
        <f>IF(Table6[[#This Row],[y_g1]]&lt;Table6[[#This Row],[y_g2]],1,0)</f>
        <v>0</v>
      </c>
      <c r="M380" s="13">
        <v>7</v>
      </c>
      <c r="N380" s="13">
        <v>4</v>
      </c>
    </row>
    <row r="381" spans="1:14" x14ac:dyDescent="0.3">
      <c r="A381">
        <v>380</v>
      </c>
      <c r="B381" t="s">
        <v>7</v>
      </c>
      <c r="C381" t="s">
        <v>25</v>
      </c>
      <c r="D381" t="e">
        <f>VLOOKUP(Table6[[#This Row],[home]],$Q$6:$R$23,2,FALSE)</f>
        <v>#N/A</v>
      </c>
      <c r="E381" t="e">
        <f>VLOOKUP(Table6[[#This Row],[away]],$Q$6:$R$23,2,FALSE)</f>
        <v>#N/A</v>
      </c>
      <c r="F381">
        <v>1</v>
      </c>
      <c r="G381">
        <v>0</v>
      </c>
      <c r="H381">
        <v>9</v>
      </c>
      <c r="I381">
        <v>2</v>
      </c>
      <c r="J381">
        <f>IF(Table6[[#This Row],[y_g1]]&gt;Table6[[#This Row],[y_g2]],1,0)</f>
        <v>1</v>
      </c>
      <c r="K381">
        <f>IF(Table6[[#This Row],[y_g1]]=Table6[[#This Row],[y_g2]],1,0)</f>
        <v>0</v>
      </c>
      <c r="L381">
        <f>IF(Table6[[#This Row],[y_g1]]&lt;Table6[[#This Row],[y_g2]],1,0)</f>
        <v>0</v>
      </c>
      <c r="M381" s="13">
        <v>22</v>
      </c>
      <c r="N381" s="13">
        <v>9</v>
      </c>
    </row>
    <row r="382" spans="1:14" x14ac:dyDescent="0.3">
      <c r="A382" s="3">
        <v>381</v>
      </c>
      <c r="B382" t="s">
        <v>11</v>
      </c>
      <c r="C382" t="s">
        <v>24</v>
      </c>
      <c r="D382" t="e">
        <f>VLOOKUP(Table6[[#This Row],[home]],$Q$6:$R$23,2,FALSE)</f>
        <v>#N/A</v>
      </c>
      <c r="E382" t="e">
        <f>VLOOKUP(Table6[[#This Row],[away]],$Q$6:$R$23,2,FALSE)</f>
        <v>#N/A</v>
      </c>
      <c r="F382">
        <v>0</v>
      </c>
      <c r="G382">
        <v>0</v>
      </c>
      <c r="H382">
        <v>9</v>
      </c>
      <c r="I382">
        <v>2</v>
      </c>
      <c r="J382">
        <f>IF(Table6[[#This Row],[y_g1]]&gt;Table6[[#This Row],[y_g2]],1,0)</f>
        <v>0</v>
      </c>
      <c r="K382">
        <f>IF(Table6[[#This Row],[y_g1]]=Table6[[#This Row],[y_g2]],1,0)</f>
        <v>1</v>
      </c>
      <c r="L382">
        <f>IF(Table6[[#This Row],[y_g1]]&lt;Table6[[#This Row],[y_g2]],1,0)</f>
        <v>0</v>
      </c>
      <c r="M382" s="13">
        <v>25</v>
      </c>
      <c r="N382" s="13">
        <v>2</v>
      </c>
    </row>
    <row r="383" spans="1:14" x14ac:dyDescent="0.3">
      <c r="A383">
        <v>382</v>
      </c>
      <c r="B383" t="s">
        <v>4</v>
      </c>
      <c r="C383" t="s">
        <v>5</v>
      </c>
      <c r="D383" t="e">
        <f>VLOOKUP(Table6[[#This Row],[home]],$Q$6:$R$23,2,FALSE)</f>
        <v>#N/A</v>
      </c>
      <c r="E383" t="e">
        <f>VLOOKUP(Table6[[#This Row],[away]],$Q$6:$R$23,2,FALSE)</f>
        <v>#N/A</v>
      </c>
      <c r="F383">
        <v>1</v>
      </c>
      <c r="G383">
        <v>0</v>
      </c>
      <c r="H383">
        <v>9</v>
      </c>
      <c r="I383">
        <v>2</v>
      </c>
      <c r="J383">
        <f>IF(Table6[[#This Row],[y_g1]]&gt;Table6[[#This Row],[y_g2]],1,0)</f>
        <v>1</v>
      </c>
      <c r="K383">
        <f>IF(Table6[[#This Row],[y_g1]]=Table6[[#This Row],[y_g2]],1,0)</f>
        <v>0</v>
      </c>
      <c r="L383">
        <f>IF(Table6[[#This Row],[y_g1]]&lt;Table6[[#This Row],[y_g2]],1,0)</f>
        <v>0</v>
      </c>
      <c r="M383" s="13">
        <v>20</v>
      </c>
      <c r="N383" s="13">
        <v>16</v>
      </c>
    </row>
    <row r="384" spans="1:14" x14ac:dyDescent="0.3">
      <c r="A384" s="3">
        <v>383</v>
      </c>
      <c r="B384" t="s">
        <v>3</v>
      </c>
      <c r="C384" t="s">
        <v>33</v>
      </c>
      <c r="D384" t="e">
        <f>VLOOKUP(Table6[[#This Row],[home]],$Q$6:$R$23,2,FALSE)</f>
        <v>#N/A</v>
      </c>
      <c r="E384" t="e">
        <f>VLOOKUP(Table6[[#This Row],[away]],$Q$6:$R$23,2,FALSE)</f>
        <v>#N/A</v>
      </c>
      <c r="F384">
        <v>1</v>
      </c>
      <c r="G384">
        <v>1</v>
      </c>
      <c r="H384">
        <v>9</v>
      </c>
      <c r="I384">
        <v>2</v>
      </c>
      <c r="J384">
        <f>IF(Table6[[#This Row],[y_g1]]&gt;Table6[[#This Row],[y_g2]],1,0)</f>
        <v>0</v>
      </c>
      <c r="K384">
        <f>IF(Table6[[#This Row],[y_g1]]=Table6[[#This Row],[y_g2]],1,0)</f>
        <v>1</v>
      </c>
      <c r="L384">
        <f>IF(Table6[[#This Row],[y_g1]]&lt;Table6[[#This Row],[y_g2]],1,0)</f>
        <v>0</v>
      </c>
      <c r="M384" s="13">
        <v>1</v>
      </c>
      <c r="N384" s="13">
        <v>15</v>
      </c>
    </row>
    <row r="385" spans="1:14" x14ac:dyDescent="0.3">
      <c r="A385">
        <v>384</v>
      </c>
      <c r="B385" t="s">
        <v>28</v>
      </c>
      <c r="C385" t="s">
        <v>10</v>
      </c>
      <c r="D385" t="e">
        <f>VLOOKUP(Table6[[#This Row],[home]],$Q$6:$R$23,2,FALSE)</f>
        <v>#N/A</v>
      </c>
      <c r="E385" t="e">
        <f>VLOOKUP(Table6[[#This Row],[away]],$Q$6:$R$23,2,FALSE)</f>
        <v>#N/A</v>
      </c>
      <c r="F385">
        <v>0</v>
      </c>
      <c r="G385">
        <v>1</v>
      </c>
      <c r="H385">
        <v>9</v>
      </c>
      <c r="I385">
        <v>2</v>
      </c>
      <c r="J385">
        <f>IF(Table6[[#This Row],[y_g1]]&gt;Table6[[#This Row],[y_g2]],1,0)</f>
        <v>0</v>
      </c>
      <c r="K385">
        <f>IF(Table6[[#This Row],[y_g1]]=Table6[[#This Row],[y_g2]],1,0)</f>
        <v>0</v>
      </c>
      <c r="L385">
        <f>IF(Table6[[#This Row],[y_g1]]&lt;Table6[[#This Row],[y_g2]],1,0)</f>
        <v>1</v>
      </c>
      <c r="M385" s="13">
        <v>6</v>
      </c>
      <c r="N385" s="13">
        <v>14</v>
      </c>
    </row>
    <row r="386" spans="1:14" x14ac:dyDescent="0.3">
      <c r="A386" s="3">
        <v>385</v>
      </c>
      <c r="B386" t="s">
        <v>6</v>
      </c>
      <c r="C386" t="s">
        <v>1</v>
      </c>
      <c r="D386" t="e">
        <f>VLOOKUP(Table6[[#This Row],[home]],$Q$6:$R$23,2,FALSE)</f>
        <v>#N/A</v>
      </c>
      <c r="E386" t="e">
        <f>VLOOKUP(Table6[[#This Row],[away]],$Q$6:$R$23,2,FALSE)</f>
        <v>#N/A</v>
      </c>
      <c r="F386">
        <v>0</v>
      </c>
      <c r="G386">
        <v>1</v>
      </c>
      <c r="H386">
        <v>9</v>
      </c>
      <c r="I386">
        <v>2</v>
      </c>
      <c r="J386">
        <f>IF(Table6[[#This Row],[y_g1]]&gt;Table6[[#This Row],[y_g2]],1,0)</f>
        <v>0</v>
      </c>
      <c r="K386">
        <f>IF(Table6[[#This Row],[y_g1]]=Table6[[#This Row],[y_g2]],1,0)</f>
        <v>0</v>
      </c>
      <c r="L386">
        <f>IF(Table6[[#This Row],[y_g1]]&lt;Table6[[#This Row],[y_g2]],1,0)</f>
        <v>1</v>
      </c>
      <c r="M386" s="13">
        <v>17</v>
      </c>
      <c r="N386" s="13">
        <v>26</v>
      </c>
    </row>
    <row r="387" spans="1:14" x14ac:dyDescent="0.3">
      <c r="A387">
        <v>386</v>
      </c>
      <c r="B387" t="s">
        <v>25</v>
      </c>
      <c r="C387" t="s">
        <v>3</v>
      </c>
      <c r="D387" t="e">
        <f>VLOOKUP(Table6[[#This Row],[home]],$Q$6:$R$23,2,FALSE)</f>
        <v>#N/A</v>
      </c>
      <c r="E387" t="e">
        <f>VLOOKUP(Table6[[#This Row],[away]],$Q$6:$R$23,2,FALSE)</f>
        <v>#N/A</v>
      </c>
      <c r="F387">
        <v>1</v>
      </c>
      <c r="G387">
        <v>1</v>
      </c>
      <c r="H387">
        <v>10</v>
      </c>
      <c r="I387">
        <v>2</v>
      </c>
      <c r="J387">
        <f>IF(Table6[[#This Row],[y_g1]]&gt;Table6[[#This Row],[y_g2]],1,0)</f>
        <v>0</v>
      </c>
      <c r="K387">
        <f>IF(Table6[[#This Row],[y_g1]]=Table6[[#This Row],[y_g2]],1,0)</f>
        <v>1</v>
      </c>
      <c r="L387">
        <f>IF(Table6[[#This Row],[y_g1]]&lt;Table6[[#This Row],[y_g2]],1,0)</f>
        <v>0</v>
      </c>
      <c r="M387" s="13">
        <v>9</v>
      </c>
      <c r="N387" s="13">
        <v>1</v>
      </c>
    </row>
    <row r="388" spans="1:14" x14ac:dyDescent="0.3">
      <c r="A388" s="3">
        <v>387</v>
      </c>
      <c r="B388" t="s">
        <v>1</v>
      </c>
      <c r="C388" t="s">
        <v>5</v>
      </c>
      <c r="D388" t="e">
        <f>VLOOKUP(Table6[[#This Row],[home]],$Q$6:$R$23,2,FALSE)</f>
        <v>#N/A</v>
      </c>
      <c r="E388" t="e">
        <f>VLOOKUP(Table6[[#This Row],[away]],$Q$6:$R$23,2,FALSE)</f>
        <v>#N/A</v>
      </c>
      <c r="F388">
        <v>0</v>
      </c>
      <c r="G388">
        <v>1</v>
      </c>
      <c r="H388">
        <v>10</v>
      </c>
      <c r="I388">
        <v>2</v>
      </c>
      <c r="J388">
        <f>IF(Table6[[#This Row],[y_g1]]&gt;Table6[[#This Row],[y_g2]],1,0)</f>
        <v>0</v>
      </c>
      <c r="K388">
        <f>IF(Table6[[#This Row],[y_g1]]=Table6[[#This Row],[y_g2]],1,0)</f>
        <v>0</v>
      </c>
      <c r="L388">
        <f>IF(Table6[[#This Row],[y_g1]]&lt;Table6[[#This Row],[y_g2]],1,0)</f>
        <v>1</v>
      </c>
      <c r="M388" s="13">
        <v>26</v>
      </c>
      <c r="N388" s="13">
        <v>16</v>
      </c>
    </row>
    <row r="389" spans="1:14" x14ac:dyDescent="0.3">
      <c r="A389">
        <v>388</v>
      </c>
      <c r="B389" t="s">
        <v>33</v>
      </c>
      <c r="C389" t="s">
        <v>6</v>
      </c>
      <c r="D389" t="e">
        <f>VLOOKUP(Table6[[#This Row],[home]],$Q$6:$R$23,2,FALSE)</f>
        <v>#N/A</v>
      </c>
      <c r="E389" t="e">
        <f>VLOOKUP(Table6[[#This Row],[away]],$Q$6:$R$23,2,FALSE)</f>
        <v>#N/A</v>
      </c>
      <c r="F389">
        <v>2</v>
      </c>
      <c r="G389">
        <v>0</v>
      </c>
      <c r="H389">
        <v>10</v>
      </c>
      <c r="I389">
        <v>2</v>
      </c>
      <c r="J389">
        <f>IF(Table6[[#This Row],[y_g1]]&gt;Table6[[#This Row],[y_g2]],1,0)</f>
        <v>1</v>
      </c>
      <c r="K389">
        <f>IF(Table6[[#This Row],[y_g1]]=Table6[[#This Row],[y_g2]],1,0)</f>
        <v>0</v>
      </c>
      <c r="L389">
        <f>IF(Table6[[#This Row],[y_g1]]&lt;Table6[[#This Row],[y_g2]],1,0)</f>
        <v>0</v>
      </c>
      <c r="M389" s="13">
        <v>15</v>
      </c>
      <c r="N389" s="13">
        <v>17</v>
      </c>
    </row>
    <row r="390" spans="1:14" x14ac:dyDescent="0.3">
      <c r="A390" s="3">
        <v>389</v>
      </c>
      <c r="B390" t="s">
        <v>10</v>
      </c>
      <c r="C390" t="s">
        <v>4</v>
      </c>
      <c r="D390" t="e">
        <f>VLOOKUP(Table6[[#This Row],[home]],$Q$6:$R$23,2,FALSE)</f>
        <v>#N/A</v>
      </c>
      <c r="E390" t="e">
        <f>VLOOKUP(Table6[[#This Row],[away]],$Q$6:$R$23,2,FALSE)</f>
        <v>#N/A</v>
      </c>
      <c r="F390">
        <v>3</v>
      </c>
      <c r="G390">
        <v>2</v>
      </c>
      <c r="H390">
        <v>10</v>
      </c>
      <c r="I390">
        <v>2</v>
      </c>
      <c r="J390">
        <f>IF(Table6[[#This Row],[y_g1]]&gt;Table6[[#This Row],[y_g2]],1,0)</f>
        <v>1</v>
      </c>
      <c r="K390">
        <f>IF(Table6[[#This Row],[y_g1]]=Table6[[#This Row],[y_g2]],1,0)</f>
        <v>0</v>
      </c>
      <c r="L390">
        <f>IF(Table6[[#This Row],[y_g1]]&lt;Table6[[#This Row],[y_g2]],1,0)</f>
        <v>0</v>
      </c>
      <c r="M390" s="13">
        <v>14</v>
      </c>
      <c r="N390" s="13">
        <v>20</v>
      </c>
    </row>
    <row r="391" spans="1:14" x14ac:dyDescent="0.3">
      <c r="A391">
        <v>390</v>
      </c>
      <c r="B391" t="s">
        <v>2</v>
      </c>
      <c r="C391" t="s">
        <v>28</v>
      </c>
      <c r="D391" t="e">
        <f>VLOOKUP(Table6[[#This Row],[home]],$Q$6:$R$23,2,FALSE)</f>
        <v>#N/A</v>
      </c>
      <c r="E391" t="e">
        <f>VLOOKUP(Table6[[#This Row],[away]],$Q$6:$R$23,2,FALSE)</f>
        <v>#N/A</v>
      </c>
      <c r="F391">
        <v>2</v>
      </c>
      <c r="G391">
        <v>0</v>
      </c>
      <c r="H391">
        <v>10</v>
      </c>
      <c r="I391">
        <v>2</v>
      </c>
      <c r="J391">
        <f>IF(Table6[[#This Row],[y_g1]]&gt;Table6[[#This Row],[y_g2]],1,0)</f>
        <v>1</v>
      </c>
      <c r="K391">
        <f>IF(Table6[[#This Row],[y_g1]]=Table6[[#This Row],[y_g2]],1,0)</f>
        <v>0</v>
      </c>
      <c r="L391">
        <f>IF(Table6[[#This Row],[y_g1]]&lt;Table6[[#This Row],[y_g2]],1,0)</f>
        <v>0</v>
      </c>
      <c r="M391" s="13">
        <v>5</v>
      </c>
      <c r="N391" s="13">
        <v>6</v>
      </c>
    </row>
    <row r="392" spans="1:14" x14ac:dyDescent="0.3">
      <c r="A392" s="3">
        <v>391</v>
      </c>
      <c r="B392" t="s">
        <v>8</v>
      </c>
      <c r="C392" t="s">
        <v>11</v>
      </c>
      <c r="D392" t="e">
        <f>VLOOKUP(Table6[[#This Row],[home]],$Q$6:$R$23,2,FALSE)</f>
        <v>#N/A</v>
      </c>
      <c r="E392" t="e">
        <f>VLOOKUP(Table6[[#This Row],[away]],$Q$6:$R$23,2,FALSE)</f>
        <v>#N/A</v>
      </c>
      <c r="F392">
        <v>2</v>
      </c>
      <c r="G392">
        <v>0</v>
      </c>
      <c r="H392">
        <v>10</v>
      </c>
      <c r="I392">
        <v>2</v>
      </c>
      <c r="J392">
        <f>IF(Table6[[#This Row],[y_g1]]&gt;Table6[[#This Row],[y_g2]],1,0)</f>
        <v>1</v>
      </c>
      <c r="K392">
        <f>IF(Table6[[#This Row],[y_g1]]=Table6[[#This Row],[y_g2]],1,0)</f>
        <v>0</v>
      </c>
      <c r="L392">
        <f>IF(Table6[[#This Row],[y_g1]]&lt;Table6[[#This Row],[y_g2]],1,0)</f>
        <v>0</v>
      </c>
      <c r="M392" s="13">
        <v>11</v>
      </c>
      <c r="N392" s="13">
        <v>25</v>
      </c>
    </row>
    <row r="393" spans="1:14" x14ac:dyDescent="0.3">
      <c r="A393">
        <v>392</v>
      </c>
      <c r="B393" t="s">
        <v>24</v>
      </c>
      <c r="C393" t="s">
        <v>7</v>
      </c>
      <c r="D393" t="e">
        <f>VLOOKUP(Table6[[#This Row],[home]],$Q$6:$R$23,2,FALSE)</f>
        <v>#N/A</v>
      </c>
      <c r="E393" t="e">
        <f>VLOOKUP(Table6[[#This Row],[away]],$Q$6:$R$23,2,FALSE)</f>
        <v>#N/A</v>
      </c>
      <c r="F393">
        <v>0</v>
      </c>
      <c r="G393">
        <v>1</v>
      </c>
      <c r="H393">
        <v>10</v>
      </c>
      <c r="I393">
        <v>2</v>
      </c>
      <c r="J393">
        <f>IF(Table6[[#This Row],[y_g1]]&gt;Table6[[#This Row],[y_g2]],1,0)</f>
        <v>0</v>
      </c>
      <c r="K393">
        <f>IF(Table6[[#This Row],[y_g1]]=Table6[[#This Row],[y_g2]],1,0)</f>
        <v>0</v>
      </c>
      <c r="L393">
        <f>IF(Table6[[#This Row],[y_g1]]&lt;Table6[[#This Row],[y_g2]],1,0)</f>
        <v>1</v>
      </c>
      <c r="M393" s="13">
        <v>2</v>
      </c>
      <c r="N393" s="13">
        <v>22</v>
      </c>
    </row>
    <row r="394" spans="1:14" x14ac:dyDescent="0.3">
      <c r="A394" s="3">
        <v>393</v>
      </c>
      <c r="B394" t="s">
        <v>31</v>
      </c>
      <c r="C394" t="s">
        <v>303</v>
      </c>
      <c r="D394" t="e">
        <f>VLOOKUP(Table6[[#This Row],[home]],$Q$6:$R$23,2,FALSE)</f>
        <v>#N/A</v>
      </c>
      <c r="E394" t="e">
        <f>VLOOKUP(Table6[[#This Row],[away]],$Q$6:$R$23,2,FALSE)</f>
        <v>#N/A</v>
      </c>
      <c r="F394">
        <v>2</v>
      </c>
      <c r="G394">
        <v>1</v>
      </c>
      <c r="H394">
        <v>10</v>
      </c>
      <c r="I394">
        <v>2</v>
      </c>
      <c r="J394">
        <f>IF(Table6[[#This Row],[y_g1]]&gt;Table6[[#This Row],[y_g2]],1,0)</f>
        <v>1</v>
      </c>
      <c r="K394">
        <f>IF(Table6[[#This Row],[y_g1]]=Table6[[#This Row],[y_g2]],1,0)</f>
        <v>0</v>
      </c>
      <c r="L394">
        <f>IF(Table6[[#This Row],[y_g1]]&lt;Table6[[#This Row],[y_g2]],1,0)</f>
        <v>0</v>
      </c>
      <c r="M394" s="13">
        <v>4</v>
      </c>
      <c r="N394" s="13">
        <v>23</v>
      </c>
    </row>
    <row r="395" spans="1:14" x14ac:dyDescent="0.3">
      <c r="A395">
        <v>394</v>
      </c>
      <c r="B395" t="s">
        <v>828</v>
      </c>
      <c r="C395" t="s">
        <v>13</v>
      </c>
      <c r="D395" t="e">
        <f>VLOOKUP(Table6[[#This Row],[home]],$Q$6:$R$23,2,FALSE)</f>
        <v>#N/A</v>
      </c>
      <c r="E395" t="e">
        <f>VLOOKUP(Table6[[#This Row],[away]],$Q$6:$R$23,2,FALSE)</f>
        <v>#N/A</v>
      </c>
      <c r="F395">
        <v>0</v>
      </c>
      <c r="G395">
        <v>1</v>
      </c>
      <c r="H395">
        <v>10</v>
      </c>
      <c r="I395">
        <v>2</v>
      </c>
      <c r="J395">
        <f>IF(Table6[[#This Row],[y_g1]]&gt;Table6[[#This Row],[y_g2]],1,0)</f>
        <v>0</v>
      </c>
      <c r="K395">
        <f>IF(Table6[[#This Row],[y_g1]]=Table6[[#This Row],[y_g2]],1,0)</f>
        <v>0</v>
      </c>
      <c r="L395">
        <f>IF(Table6[[#This Row],[y_g1]]&lt;Table6[[#This Row],[y_g2]],1,0)</f>
        <v>1</v>
      </c>
      <c r="M395" s="13">
        <v>24</v>
      </c>
      <c r="N395" s="13">
        <v>7</v>
      </c>
    </row>
    <row r="396" spans="1:14" x14ac:dyDescent="0.3">
      <c r="A396" s="3">
        <v>395</v>
      </c>
      <c r="B396" t="s">
        <v>5</v>
      </c>
      <c r="C396" t="s">
        <v>10</v>
      </c>
      <c r="D396" t="e">
        <f>VLOOKUP(Table6[[#This Row],[home]],$Q$6:$R$23,2,FALSE)</f>
        <v>#N/A</v>
      </c>
      <c r="E396" t="e">
        <f>VLOOKUP(Table6[[#This Row],[away]],$Q$6:$R$23,2,FALSE)</f>
        <v>#N/A</v>
      </c>
      <c r="F396">
        <v>3</v>
      </c>
      <c r="G396">
        <v>1</v>
      </c>
      <c r="H396">
        <v>11</v>
      </c>
      <c r="I396">
        <v>2</v>
      </c>
      <c r="J396">
        <f>IF(Table6[[#This Row],[y_g1]]&gt;Table6[[#This Row],[y_g2]],1,0)</f>
        <v>1</v>
      </c>
      <c r="K396">
        <f>IF(Table6[[#This Row],[y_g1]]=Table6[[#This Row],[y_g2]],1,0)</f>
        <v>0</v>
      </c>
      <c r="L396">
        <f>IF(Table6[[#This Row],[y_g1]]&lt;Table6[[#This Row],[y_g2]],1,0)</f>
        <v>0</v>
      </c>
      <c r="M396" s="13">
        <v>16</v>
      </c>
      <c r="N396" s="13">
        <v>14</v>
      </c>
    </row>
    <row r="397" spans="1:14" x14ac:dyDescent="0.3">
      <c r="A397">
        <v>396</v>
      </c>
      <c r="B397" t="s">
        <v>11</v>
      </c>
      <c r="C397" t="s">
        <v>828</v>
      </c>
      <c r="D397" t="e">
        <f>VLOOKUP(Table6[[#This Row],[home]],$Q$6:$R$23,2,FALSE)</f>
        <v>#N/A</v>
      </c>
      <c r="E397" t="e">
        <f>VLOOKUP(Table6[[#This Row],[away]],$Q$6:$R$23,2,FALSE)</f>
        <v>#N/A</v>
      </c>
      <c r="F397">
        <v>2</v>
      </c>
      <c r="G397">
        <v>2</v>
      </c>
      <c r="H397">
        <v>11</v>
      </c>
      <c r="I397">
        <v>2</v>
      </c>
      <c r="J397">
        <f>IF(Table6[[#This Row],[y_g1]]&gt;Table6[[#This Row],[y_g2]],1,0)</f>
        <v>0</v>
      </c>
      <c r="K397">
        <f>IF(Table6[[#This Row],[y_g1]]=Table6[[#This Row],[y_g2]],1,0)</f>
        <v>1</v>
      </c>
      <c r="L397">
        <f>IF(Table6[[#This Row],[y_g1]]&lt;Table6[[#This Row],[y_g2]],1,0)</f>
        <v>0</v>
      </c>
      <c r="M397" s="13">
        <v>25</v>
      </c>
      <c r="N397" s="13">
        <v>24</v>
      </c>
    </row>
    <row r="398" spans="1:14" x14ac:dyDescent="0.3">
      <c r="A398" s="3">
        <v>397</v>
      </c>
      <c r="B398" t="s">
        <v>28</v>
      </c>
      <c r="C398" t="s">
        <v>1</v>
      </c>
      <c r="D398" t="e">
        <f>VLOOKUP(Table6[[#This Row],[home]],$Q$6:$R$23,2,FALSE)</f>
        <v>#N/A</v>
      </c>
      <c r="E398" t="e">
        <f>VLOOKUP(Table6[[#This Row],[away]],$Q$6:$R$23,2,FALSE)</f>
        <v>#N/A</v>
      </c>
      <c r="F398">
        <v>1</v>
      </c>
      <c r="G398">
        <v>2</v>
      </c>
      <c r="H398">
        <v>11</v>
      </c>
      <c r="I398">
        <v>2</v>
      </c>
      <c r="J398">
        <f>IF(Table6[[#This Row],[y_g1]]&gt;Table6[[#This Row],[y_g2]],1,0)</f>
        <v>0</v>
      </c>
      <c r="K398">
        <f>IF(Table6[[#This Row],[y_g1]]=Table6[[#This Row],[y_g2]],1,0)</f>
        <v>0</v>
      </c>
      <c r="L398">
        <f>IF(Table6[[#This Row],[y_g1]]&lt;Table6[[#This Row],[y_g2]],1,0)</f>
        <v>1</v>
      </c>
      <c r="M398" s="13">
        <v>6</v>
      </c>
      <c r="N398" s="13">
        <v>26</v>
      </c>
    </row>
    <row r="399" spans="1:14" x14ac:dyDescent="0.3">
      <c r="A399">
        <v>398</v>
      </c>
      <c r="B399" t="s">
        <v>303</v>
      </c>
      <c r="C399" t="s">
        <v>8</v>
      </c>
      <c r="D399" t="e">
        <f>VLOOKUP(Table6[[#This Row],[home]],$Q$6:$R$23,2,FALSE)</f>
        <v>#N/A</v>
      </c>
      <c r="E399" t="e">
        <f>VLOOKUP(Table6[[#This Row],[away]],$Q$6:$R$23,2,FALSE)</f>
        <v>#N/A</v>
      </c>
      <c r="F399">
        <v>0</v>
      </c>
      <c r="G399">
        <v>1</v>
      </c>
      <c r="H399">
        <v>11</v>
      </c>
      <c r="I399">
        <v>2</v>
      </c>
      <c r="J399">
        <f>IF(Table6[[#This Row],[y_g1]]&gt;Table6[[#This Row],[y_g2]],1,0)</f>
        <v>0</v>
      </c>
      <c r="K399">
        <f>IF(Table6[[#This Row],[y_g1]]=Table6[[#This Row],[y_g2]],1,0)</f>
        <v>0</v>
      </c>
      <c r="L399">
        <f>IF(Table6[[#This Row],[y_g1]]&lt;Table6[[#This Row],[y_g2]],1,0)</f>
        <v>1</v>
      </c>
      <c r="M399" s="13">
        <v>23</v>
      </c>
      <c r="N399" s="13">
        <v>11</v>
      </c>
    </row>
    <row r="400" spans="1:14" x14ac:dyDescent="0.3">
      <c r="A400" s="3">
        <v>399</v>
      </c>
      <c r="B400" t="s">
        <v>4</v>
      </c>
      <c r="C400" t="s">
        <v>33</v>
      </c>
      <c r="D400" t="e">
        <f>VLOOKUP(Table6[[#This Row],[home]],$Q$6:$R$23,2,FALSE)</f>
        <v>#N/A</v>
      </c>
      <c r="E400" t="e">
        <f>VLOOKUP(Table6[[#This Row],[away]],$Q$6:$R$23,2,FALSE)</f>
        <v>#N/A</v>
      </c>
      <c r="F400">
        <v>0</v>
      </c>
      <c r="G400">
        <v>1</v>
      </c>
      <c r="H400">
        <v>11</v>
      </c>
      <c r="I400">
        <v>2</v>
      </c>
      <c r="J400">
        <f>IF(Table6[[#This Row],[y_g1]]&gt;Table6[[#This Row],[y_g2]],1,0)</f>
        <v>0</v>
      </c>
      <c r="K400">
        <f>IF(Table6[[#This Row],[y_g1]]=Table6[[#This Row],[y_g2]],1,0)</f>
        <v>0</v>
      </c>
      <c r="L400">
        <f>IF(Table6[[#This Row],[y_g1]]&lt;Table6[[#This Row],[y_g2]],1,0)</f>
        <v>1</v>
      </c>
      <c r="M400" s="13">
        <v>20</v>
      </c>
      <c r="N400" s="13">
        <v>15</v>
      </c>
    </row>
    <row r="401" spans="1:14" x14ac:dyDescent="0.3">
      <c r="A401">
        <v>400</v>
      </c>
      <c r="B401" t="s">
        <v>3</v>
      </c>
      <c r="C401" t="s">
        <v>24</v>
      </c>
      <c r="D401" t="e">
        <f>VLOOKUP(Table6[[#This Row],[home]],$Q$6:$R$23,2,FALSE)</f>
        <v>#N/A</v>
      </c>
      <c r="E401" t="e">
        <f>VLOOKUP(Table6[[#This Row],[away]],$Q$6:$R$23,2,FALSE)</f>
        <v>#N/A</v>
      </c>
      <c r="F401">
        <v>1</v>
      </c>
      <c r="G401">
        <v>1</v>
      </c>
      <c r="H401">
        <v>11</v>
      </c>
      <c r="I401">
        <v>2</v>
      </c>
      <c r="J401">
        <f>IF(Table6[[#This Row],[y_g1]]&gt;Table6[[#This Row],[y_g2]],1,0)</f>
        <v>0</v>
      </c>
      <c r="K401">
        <f>IF(Table6[[#This Row],[y_g1]]=Table6[[#This Row],[y_g2]],1,0)</f>
        <v>1</v>
      </c>
      <c r="L401">
        <f>IF(Table6[[#This Row],[y_g1]]&lt;Table6[[#This Row],[y_g2]],1,0)</f>
        <v>0</v>
      </c>
      <c r="M401" s="13">
        <v>1</v>
      </c>
      <c r="N401" s="13">
        <v>2</v>
      </c>
    </row>
    <row r="402" spans="1:14" x14ac:dyDescent="0.3">
      <c r="A402" s="3">
        <v>401</v>
      </c>
      <c r="B402" t="s">
        <v>6</v>
      </c>
      <c r="C402" t="s">
        <v>25</v>
      </c>
      <c r="D402" t="e">
        <f>VLOOKUP(Table6[[#This Row],[home]],$Q$6:$R$23,2,FALSE)</f>
        <v>#N/A</v>
      </c>
      <c r="E402" t="e">
        <f>VLOOKUP(Table6[[#This Row],[away]],$Q$6:$R$23,2,FALSE)</f>
        <v>#N/A</v>
      </c>
      <c r="F402">
        <v>2</v>
      </c>
      <c r="G402">
        <v>0</v>
      </c>
      <c r="H402">
        <v>11</v>
      </c>
      <c r="I402">
        <v>2</v>
      </c>
      <c r="J402">
        <f>IF(Table6[[#This Row],[y_g1]]&gt;Table6[[#This Row],[y_g2]],1,0)</f>
        <v>1</v>
      </c>
      <c r="K402">
        <f>IF(Table6[[#This Row],[y_g1]]=Table6[[#This Row],[y_g2]],1,0)</f>
        <v>0</v>
      </c>
      <c r="L402">
        <f>IF(Table6[[#This Row],[y_g1]]&lt;Table6[[#This Row],[y_g2]],1,0)</f>
        <v>0</v>
      </c>
      <c r="M402" s="13">
        <v>17</v>
      </c>
      <c r="N402" s="13">
        <v>9</v>
      </c>
    </row>
    <row r="403" spans="1:14" x14ac:dyDescent="0.3">
      <c r="A403">
        <v>402</v>
      </c>
      <c r="B403" t="s">
        <v>7</v>
      </c>
      <c r="C403" t="s">
        <v>31</v>
      </c>
      <c r="D403" t="e">
        <f>VLOOKUP(Table6[[#This Row],[home]],$Q$6:$R$23,2,FALSE)</f>
        <v>#N/A</v>
      </c>
      <c r="E403" t="e">
        <f>VLOOKUP(Table6[[#This Row],[away]],$Q$6:$R$23,2,FALSE)</f>
        <v>#N/A</v>
      </c>
      <c r="F403">
        <v>1</v>
      </c>
      <c r="G403">
        <v>0</v>
      </c>
      <c r="H403">
        <v>11</v>
      </c>
      <c r="I403">
        <v>2</v>
      </c>
      <c r="J403">
        <f>IF(Table6[[#This Row],[y_g1]]&gt;Table6[[#This Row],[y_g2]],1,0)</f>
        <v>1</v>
      </c>
      <c r="K403">
        <f>IF(Table6[[#This Row],[y_g1]]=Table6[[#This Row],[y_g2]],1,0)</f>
        <v>0</v>
      </c>
      <c r="L403">
        <f>IF(Table6[[#This Row],[y_g1]]&lt;Table6[[#This Row],[y_g2]],1,0)</f>
        <v>0</v>
      </c>
      <c r="M403" s="13">
        <v>22</v>
      </c>
      <c r="N403" s="13">
        <v>4</v>
      </c>
    </row>
    <row r="404" spans="1:14" x14ac:dyDescent="0.3">
      <c r="A404" s="3">
        <v>403</v>
      </c>
      <c r="B404" t="s">
        <v>13</v>
      </c>
      <c r="C404" t="s">
        <v>2</v>
      </c>
      <c r="D404" t="e">
        <f>VLOOKUP(Table6[[#This Row],[home]],$Q$6:$R$23,2,FALSE)</f>
        <v>#N/A</v>
      </c>
      <c r="E404" t="e">
        <f>VLOOKUP(Table6[[#This Row],[away]],$Q$6:$R$23,2,FALSE)</f>
        <v>#N/A</v>
      </c>
      <c r="F404">
        <v>0</v>
      </c>
      <c r="G404">
        <v>2</v>
      </c>
      <c r="H404">
        <v>11</v>
      </c>
      <c r="I404">
        <v>2</v>
      </c>
      <c r="J404">
        <f>IF(Table6[[#This Row],[y_g1]]&gt;Table6[[#This Row],[y_g2]],1,0)</f>
        <v>0</v>
      </c>
      <c r="K404">
        <f>IF(Table6[[#This Row],[y_g1]]=Table6[[#This Row],[y_g2]],1,0)</f>
        <v>0</v>
      </c>
      <c r="L404">
        <f>IF(Table6[[#This Row],[y_g1]]&lt;Table6[[#This Row],[y_g2]],1,0)</f>
        <v>1</v>
      </c>
      <c r="M404" s="13">
        <v>7</v>
      </c>
      <c r="N404" s="13">
        <v>5</v>
      </c>
    </row>
    <row r="405" spans="1:14" x14ac:dyDescent="0.3">
      <c r="A405">
        <v>404</v>
      </c>
      <c r="B405" t="s">
        <v>828</v>
      </c>
      <c r="C405" t="s">
        <v>8</v>
      </c>
      <c r="D405" t="e">
        <f>VLOOKUP(Table6[[#This Row],[home]],$Q$6:$R$23,2,FALSE)</f>
        <v>#N/A</v>
      </c>
      <c r="E405" t="e">
        <f>VLOOKUP(Table6[[#This Row],[away]],$Q$6:$R$23,2,FALSE)</f>
        <v>#N/A</v>
      </c>
      <c r="F405">
        <v>0</v>
      </c>
      <c r="G405">
        <v>4</v>
      </c>
      <c r="H405">
        <v>9</v>
      </c>
      <c r="I405">
        <v>2</v>
      </c>
      <c r="J405">
        <f>IF(Table6[[#This Row],[y_g1]]&gt;Table6[[#This Row],[y_g2]],1,0)</f>
        <v>0</v>
      </c>
      <c r="K405">
        <f>IF(Table6[[#This Row],[y_g1]]=Table6[[#This Row],[y_g2]],1,0)</f>
        <v>0</v>
      </c>
      <c r="L405">
        <f>IF(Table6[[#This Row],[y_g1]]&lt;Table6[[#This Row],[y_g2]],1,0)</f>
        <v>1</v>
      </c>
      <c r="M405" s="13">
        <v>24</v>
      </c>
      <c r="N405" s="13">
        <v>11</v>
      </c>
    </row>
    <row r="406" spans="1:14" x14ac:dyDescent="0.3">
      <c r="A406" s="3">
        <v>405</v>
      </c>
      <c r="B406" t="s">
        <v>2</v>
      </c>
      <c r="C406" t="s">
        <v>3</v>
      </c>
      <c r="D406" t="e">
        <f>VLOOKUP(Table6[[#This Row],[home]],$Q$6:$R$23,2,FALSE)</f>
        <v>#N/A</v>
      </c>
      <c r="E406" t="e">
        <f>VLOOKUP(Table6[[#This Row],[away]],$Q$6:$R$23,2,FALSE)</f>
        <v>#N/A</v>
      </c>
      <c r="F406">
        <v>3</v>
      </c>
      <c r="G406">
        <v>0</v>
      </c>
      <c r="H406">
        <v>12</v>
      </c>
      <c r="I406">
        <v>2</v>
      </c>
      <c r="J406">
        <f>IF(Table6[[#This Row],[y_g1]]&gt;Table6[[#This Row],[y_g2]],1,0)</f>
        <v>1</v>
      </c>
      <c r="K406">
        <f>IF(Table6[[#This Row],[y_g1]]=Table6[[#This Row],[y_g2]],1,0)</f>
        <v>0</v>
      </c>
      <c r="L406">
        <f>IF(Table6[[#This Row],[y_g1]]&lt;Table6[[#This Row],[y_g2]],1,0)</f>
        <v>0</v>
      </c>
      <c r="M406" s="13">
        <v>5</v>
      </c>
      <c r="N406" s="13">
        <v>1</v>
      </c>
    </row>
    <row r="407" spans="1:14" x14ac:dyDescent="0.3">
      <c r="A407">
        <v>406</v>
      </c>
      <c r="B407" t="s">
        <v>31</v>
      </c>
      <c r="C407" t="s">
        <v>11</v>
      </c>
      <c r="D407" t="e">
        <f>VLOOKUP(Table6[[#This Row],[home]],$Q$6:$R$23,2,FALSE)</f>
        <v>#N/A</v>
      </c>
      <c r="E407" t="e">
        <f>VLOOKUP(Table6[[#This Row],[away]],$Q$6:$R$23,2,FALSE)</f>
        <v>#N/A</v>
      </c>
      <c r="F407">
        <v>0</v>
      </c>
      <c r="G407">
        <v>3</v>
      </c>
      <c r="H407">
        <v>12</v>
      </c>
      <c r="I407">
        <v>2</v>
      </c>
      <c r="J407">
        <f>IF(Table6[[#This Row],[y_g1]]&gt;Table6[[#This Row],[y_g2]],1,0)</f>
        <v>0</v>
      </c>
      <c r="K407">
        <f>IF(Table6[[#This Row],[y_g1]]=Table6[[#This Row],[y_g2]],1,0)</f>
        <v>0</v>
      </c>
      <c r="L407">
        <f>IF(Table6[[#This Row],[y_g1]]&lt;Table6[[#This Row],[y_g2]],1,0)</f>
        <v>1</v>
      </c>
      <c r="M407" s="13">
        <v>4</v>
      </c>
      <c r="N407" s="13">
        <v>25</v>
      </c>
    </row>
    <row r="408" spans="1:14" x14ac:dyDescent="0.3">
      <c r="A408" s="3">
        <v>407</v>
      </c>
      <c r="B408" t="s">
        <v>8</v>
      </c>
      <c r="C408" t="s">
        <v>6</v>
      </c>
      <c r="D408" t="e">
        <f>VLOOKUP(Table6[[#This Row],[home]],$Q$6:$R$23,2,FALSE)</f>
        <v>#N/A</v>
      </c>
      <c r="E408" t="e">
        <f>VLOOKUP(Table6[[#This Row],[away]],$Q$6:$R$23,2,FALSE)</f>
        <v>#N/A</v>
      </c>
      <c r="F408">
        <v>2</v>
      </c>
      <c r="G408">
        <v>1</v>
      </c>
      <c r="H408">
        <v>12</v>
      </c>
      <c r="I408">
        <v>2</v>
      </c>
      <c r="J408">
        <f>IF(Table6[[#This Row],[y_g1]]&gt;Table6[[#This Row],[y_g2]],1,0)</f>
        <v>1</v>
      </c>
      <c r="K408">
        <f>IF(Table6[[#This Row],[y_g1]]=Table6[[#This Row],[y_g2]],1,0)</f>
        <v>0</v>
      </c>
      <c r="L408">
        <f>IF(Table6[[#This Row],[y_g1]]&lt;Table6[[#This Row],[y_g2]],1,0)</f>
        <v>0</v>
      </c>
      <c r="M408" s="13">
        <v>11</v>
      </c>
      <c r="N408" s="13">
        <v>17</v>
      </c>
    </row>
    <row r="409" spans="1:14" x14ac:dyDescent="0.3">
      <c r="A409">
        <v>408</v>
      </c>
      <c r="B409" t="s">
        <v>10</v>
      </c>
      <c r="C409" t="s">
        <v>7</v>
      </c>
      <c r="D409" t="e">
        <f>VLOOKUP(Table6[[#This Row],[home]],$Q$6:$R$23,2,FALSE)</f>
        <v>#N/A</v>
      </c>
      <c r="E409" t="e">
        <f>VLOOKUP(Table6[[#This Row],[away]],$Q$6:$R$23,2,FALSE)</f>
        <v>#N/A</v>
      </c>
      <c r="F409">
        <v>0</v>
      </c>
      <c r="G409">
        <v>1</v>
      </c>
      <c r="H409">
        <v>12</v>
      </c>
      <c r="I409">
        <v>2</v>
      </c>
      <c r="J409">
        <f>IF(Table6[[#This Row],[y_g1]]&gt;Table6[[#This Row],[y_g2]],1,0)</f>
        <v>0</v>
      </c>
      <c r="K409">
        <f>IF(Table6[[#This Row],[y_g1]]=Table6[[#This Row],[y_g2]],1,0)</f>
        <v>0</v>
      </c>
      <c r="L409">
        <f>IF(Table6[[#This Row],[y_g1]]&lt;Table6[[#This Row],[y_g2]],1,0)</f>
        <v>1</v>
      </c>
      <c r="M409" s="13">
        <v>14</v>
      </c>
      <c r="N409" s="13">
        <v>22</v>
      </c>
    </row>
    <row r="410" spans="1:14" x14ac:dyDescent="0.3">
      <c r="A410" s="3">
        <v>409</v>
      </c>
      <c r="B410" t="s">
        <v>828</v>
      </c>
      <c r="C410" t="s">
        <v>303</v>
      </c>
      <c r="D410" t="e">
        <f>VLOOKUP(Table6[[#This Row],[home]],$Q$6:$R$23,2,FALSE)</f>
        <v>#N/A</v>
      </c>
      <c r="E410" t="e">
        <f>VLOOKUP(Table6[[#This Row],[away]],$Q$6:$R$23,2,FALSE)</f>
        <v>#N/A</v>
      </c>
      <c r="F410">
        <v>2</v>
      </c>
      <c r="G410">
        <v>0</v>
      </c>
      <c r="H410">
        <v>12</v>
      </c>
      <c r="I410">
        <v>2</v>
      </c>
      <c r="J410">
        <f>IF(Table6[[#This Row],[y_g1]]&gt;Table6[[#This Row],[y_g2]],1,0)</f>
        <v>1</v>
      </c>
      <c r="K410">
        <f>IF(Table6[[#This Row],[y_g1]]=Table6[[#This Row],[y_g2]],1,0)</f>
        <v>0</v>
      </c>
      <c r="L410">
        <f>IF(Table6[[#This Row],[y_g1]]&lt;Table6[[#This Row],[y_g2]],1,0)</f>
        <v>0</v>
      </c>
      <c r="M410" s="13">
        <v>24</v>
      </c>
      <c r="N410" s="13">
        <v>23</v>
      </c>
    </row>
    <row r="411" spans="1:14" x14ac:dyDescent="0.3">
      <c r="A411">
        <v>410</v>
      </c>
      <c r="B411" t="s">
        <v>25</v>
      </c>
      <c r="C411" t="s">
        <v>5</v>
      </c>
      <c r="D411" t="e">
        <f>VLOOKUP(Table6[[#This Row],[home]],$Q$6:$R$23,2,FALSE)</f>
        <v>#N/A</v>
      </c>
      <c r="E411" t="e">
        <f>VLOOKUP(Table6[[#This Row],[away]],$Q$6:$R$23,2,FALSE)</f>
        <v>#N/A</v>
      </c>
      <c r="F411">
        <v>1</v>
      </c>
      <c r="G411">
        <v>1</v>
      </c>
      <c r="H411">
        <v>12</v>
      </c>
      <c r="I411">
        <v>2</v>
      </c>
      <c r="J411">
        <f>IF(Table6[[#This Row],[y_g1]]&gt;Table6[[#This Row],[y_g2]],1,0)</f>
        <v>0</v>
      </c>
      <c r="K411">
        <f>IF(Table6[[#This Row],[y_g1]]=Table6[[#This Row],[y_g2]],1,0)</f>
        <v>1</v>
      </c>
      <c r="L411">
        <f>IF(Table6[[#This Row],[y_g1]]&lt;Table6[[#This Row],[y_g2]],1,0)</f>
        <v>0</v>
      </c>
      <c r="M411" s="13">
        <v>9</v>
      </c>
      <c r="N411" s="13">
        <v>16</v>
      </c>
    </row>
    <row r="412" spans="1:14" x14ac:dyDescent="0.3">
      <c r="A412" s="3">
        <v>411</v>
      </c>
      <c r="B412" t="s">
        <v>24</v>
      </c>
      <c r="C412" t="s">
        <v>28</v>
      </c>
      <c r="D412" t="e">
        <f>VLOOKUP(Table6[[#This Row],[home]],$Q$6:$R$23,2,FALSE)</f>
        <v>#N/A</v>
      </c>
      <c r="E412" t="e">
        <f>VLOOKUP(Table6[[#This Row],[away]],$Q$6:$R$23,2,FALSE)</f>
        <v>#N/A</v>
      </c>
      <c r="F412">
        <v>3</v>
      </c>
      <c r="G412">
        <v>2</v>
      </c>
      <c r="H412">
        <v>12</v>
      </c>
      <c r="I412">
        <v>2</v>
      </c>
      <c r="J412">
        <f>IF(Table6[[#This Row],[y_g1]]&gt;Table6[[#This Row],[y_g2]],1,0)</f>
        <v>1</v>
      </c>
      <c r="K412">
        <f>IF(Table6[[#This Row],[y_g1]]=Table6[[#This Row],[y_g2]],1,0)</f>
        <v>0</v>
      </c>
      <c r="L412">
        <f>IF(Table6[[#This Row],[y_g1]]&lt;Table6[[#This Row],[y_g2]],1,0)</f>
        <v>0</v>
      </c>
      <c r="M412" s="13">
        <v>2</v>
      </c>
      <c r="N412" s="13">
        <v>6</v>
      </c>
    </row>
    <row r="413" spans="1:14" x14ac:dyDescent="0.3">
      <c r="A413">
        <v>412</v>
      </c>
      <c r="B413" t="s">
        <v>33</v>
      </c>
      <c r="C413" t="s">
        <v>13</v>
      </c>
      <c r="D413" t="e">
        <f>VLOOKUP(Table6[[#This Row],[home]],$Q$6:$R$23,2,FALSE)</f>
        <v>#N/A</v>
      </c>
      <c r="E413" t="e">
        <f>VLOOKUP(Table6[[#This Row],[away]],$Q$6:$R$23,2,FALSE)</f>
        <v>#N/A</v>
      </c>
      <c r="F413">
        <v>0</v>
      </c>
      <c r="G413">
        <v>0</v>
      </c>
      <c r="H413">
        <v>12</v>
      </c>
      <c r="I413">
        <v>2</v>
      </c>
      <c r="J413">
        <f>IF(Table6[[#This Row],[y_g1]]&gt;Table6[[#This Row],[y_g2]],1,0)</f>
        <v>0</v>
      </c>
      <c r="K413">
        <f>IF(Table6[[#This Row],[y_g1]]=Table6[[#This Row],[y_g2]],1,0)</f>
        <v>1</v>
      </c>
      <c r="L413">
        <f>IF(Table6[[#This Row],[y_g1]]&lt;Table6[[#This Row],[y_g2]],1,0)</f>
        <v>0</v>
      </c>
      <c r="M413" s="13">
        <v>15</v>
      </c>
      <c r="N413" s="13">
        <v>7</v>
      </c>
    </row>
    <row r="414" spans="1:14" x14ac:dyDescent="0.3">
      <c r="A414" s="3">
        <v>413</v>
      </c>
      <c r="B414" t="s">
        <v>1</v>
      </c>
      <c r="C414" t="s">
        <v>4</v>
      </c>
      <c r="D414" t="e">
        <f>VLOOKUP(Table6[[#This Row],[home]],$Q$6:$R$23,2,FALSE)</f>
        <v>#N/A</v>
      </c>
      <c r="E414" t="e">
        <f>VLOOKUP(Table6[[#This Row],[away]],$Q$6:$R$23,2,FALSE)</f>
        <v>#N/A</v>
      </c>
      <c r="F414">
        <v>3</v>
      </c>
      <c r="G414">
        <v>1</v>
      </c>
      <c r="H414">
        <v>12</v>
      </c>
      <c r="I414">
        <v>2</v>
      </c>
      <c r="J414">
        <f>IF(Table6[[#This Row],[y_g1]]&gt;Table6[[#This Row],[y_g2]],1,0)</f>
        <v>1</v>
      </c>
      <c r="K414">
        <f>IF(Table6[[#This Row],[y_g1]]=Table6[[#This Row],[y_g2]],1,0)</f>
        <v>0</v>
      </c>
      <c r="L414">
        <f>IF(Table6[[#This Row],[y_g1]]&lt;Table6[[#This Row],[y_g2]],1,0)</f>
        <v>0</v>
      </c>
      <c r="M414" s="13">
        <v>26</v>
      </c>
      <c r="N414" s="13">
        <v>20</v>
      </c>
    </row>
    <row r="415" spans="1:14" x14ac:dyDescent="0.3">
      <c r="A415">
        <v>414</v>
      </c>
      <c r="B415" t="s">
        <v>28</v>
      </c>
      <c r="C415" t="s">
        <v>25</v>
      </c>
      <c r="D415" t="e">
        <f>VLOOKUP(Table6[[#This Row],[home]],$Q$6:$R$23,2,FALSE)</f>
        <v>#N/A</v>
      </c>
      <c r="E415" t="e">
        <f>VLOOKUP(Table6[[#This Row],[away]],$Q$6:$R$23,2,FALSE)</f>
        <v>#N/A</v>
      </c>
      <c r="F415">
        <v>1</v>
      </c>
      <c r="G415">
        <v>1</v>
      </c>
      <c r="H415">
        <v>13</v>
      </c>
      <c r="I415">
        <v>2</v>
      </c>
      <c r="J415">
        <f>IF(Table6[[#This Row],[y_g1]]&gt;Table6[[#This Row],[y_g2]],1,0)</f>
        <v>0</v>
      </c>
      <c r="K415">
        <f>IF(Table6[[#This Row],[y_g1]]=Table6[[#This Row],[y_g2]],1,0)</f>
        <v>1</v>
      </c>
      <c r="L415">
        <f>IF(Table6[[#This Row],[y_g1]]&lt;Table6[[#This Row],[y_g2]],1,0)</f>
        <v>0</v>
      </c>
      <c r="M415" s="13">
        <v>6</v>
      </c>
      <c r="N415" s="13">
        <v>9</v>
      </c>
    </row>
    <row r="416" spans="1:14" x14ac:dyDescent="0.3">
      <c r="A416" s="3">
        <v>415</v>
      </c>
      <c r="B416" t="s">
        <v>4</v>
      </c>
      <c r="C416" t="s">
        <v>24</v>
      </c>
      <c r="D416" t="e">
        <f>VLOOKUP(Table6[[#This Row],[home]],$Q$6:$R$23,2,FALSE)</f>
        <v>#N/A</v>
      </c>
      <c r="E416" t="e">
        <f>VLOOKUP(Table6[[#This Row],[away]],$Q$6:$R$23,2,FALSE)</f>
        <v>#N/A</v>
      </c>
      <c r="F416">
        <v>3</v>
      </c>
      <c r="G416">
        <v>1</v>
      </c>
      <c r="H416">
        <v>13</v>
      </c>
      <c r="I416">
        <v>2</v>
      </c>
      <c r="J416">
        <f>IF(Table6[[#This Row],[y_g1]]&gt;Table6[[#This Row],[y_g2]],1,0)</f>
        <v>1</v>
      </c>
      <c r="K416">
        <f>IF(Table6[[#This Row],[y_g1]]=Table6[[#This Row],[y_g2]],1,0)</f>
        <v>0</v>
      </c>
      <c r="L416">
        <f>IF(Table6[[#This Row],[y_g1]]&lt;Table6[[#This Row],[y_g2]],1,0)</f>
        <v>0</v>
      </c>
      <c r="M416" s="13">
        <v>20</v>
      </c>
      <c r="N416" s="13">
        <v>2</v>
      </c>
    </row>
    <row r="417" spans="1:14" x14ac:dyDescent="0.3">
      <c r="A417">
        <v>416</v>
      </c>
      <c r="B417" t="s">
        <v>6</v>
      </c>
      <c r="C417" t="s">
        <v>828</v>
      </c>
      <c r="D417" t="e">
        <f>VLOOKUP(Table6[[#This Row],[home]],$Q$6:$R$23,2,FALSE)</f>
        <v>#N/A</v>
      </c>
      <c r="E417" t="e">
        <f>VLOOKUP(Table6[[#This Row],[away]],$Q$6:$R$23,2,FALSE)</f>
        <v>#N/A</v>
      </c>
      <c r="F417">
        <v>6</v>
      </c>
      <c r="G417">
        <v>0</v>
      </c>
      <c r="H417">
        <v>13</v>
      </c>
      <c r="I417">
        <v>2</v>
      </c>
      <c r="J417">
        <f>IF(Table6[[#This Row],[y_g1]]&gt;Table6[[#This Row],[y_g2]],1,0)</f>
        <v>1</v>
      </c>
      <c r="K417">
        <f>IF(Table6[[#This Row],[y_g1]]=Table6[[#This Row],[y_g2]],1,0)</f>
        <v>0</v>
      </c>
      <c r="L417">
        <f>IF(Table6[[#This Row],[y_g1]]&lt;Table6[[#This Row],[y_g2]],1,0)</f>
        <v>0</v>
      </c>
      <c r="M417" s="13">
        <v>17</v>
      </c>
      <c r="N417" s="13">
        <v>24</v>
      </c>
    </row>
    <row r="418" spans="1:14" x14ac:dyDescent="0.3">
      <c r="A418" s="3">
        <v>417</v>
      </c>
      <c r="B418" t="s">
        <v>1</v>
      </c>
      <c r="C418" t="s">
        <v>10</v>
      </c>
      <c r="D418" t="e">
        <f>VLOOKUP(Table6[[#This Row],[home]],$Q$6:$R$23,2,FALSE)</f>
        <v>#N/A</v>
      </c>
      <c r="E418" t="e">
        <f>VLOOKUP(Table6[[#This Row],[away]],$Q$6:$R$23,2,FALSE)</f>
        <v>#N/A</v>
      </c>
      <c r="F418">
        <v>3</v>
      </c>
      <c r="G418">
        <v>4</v>
      </c>
      <c r="H418">
        <v>13</v>
      </c>
      <c r="I418">
        <v>2</v>
      </c>
      <c r="J418">
        <f>IF(Table6[[#This Row],[y_g1]]&gt;Table6[[#This Row],[y_g2]],1,0)</f>
        <v>0</v>
      </c>
      <c r="K418">
        <f>IF(Table6[[#This Row],[y_g1]]=Table6[[#This Row],[y_g2]],1,0)</f>
        <v>0</v>
      </c>
      <c r="L418">
        <f>IF(Table6[[#This Row],[y_g1]]&lt;Table6[[#This Row],[y_g2]],1,0)</f>
        <v>1</v>
      </c>
      <c r="M418" s="13">
        <v>26</v>
      </c>
      <c r="N418" s="13">
        <v>14</v>
      </c>
    </row>
    <row r="419" spans="1:14" x14ac:dyDescent="0.3">
      <c r="A419">
        <v>418</v>
      </c>
      <c r="B419" t="s">
        <v>11</v>
      </c>
      <c r="C419" t="s">
        <v>2</v>
      </c>
      <c r="D419" t="e">
        <f>VLOOKUP(Table6[[#This Row],[home]],$Q$6:$R$23,2,FALSE)</f>
        <v>#N/A</v>
      </c>
      <c r="E419" t="e">
        <f>VLOOKUP(Table6[[#This Row],[away]],$Q$6:$R$23,2,FALSE)</f>
        <v>#N/A</v>
      </c>
      <c r="F419">
        <v>2</v>
      </c>
      <c r="G419">
        <v>4</v>
      </c>
      <c r="H419">
        <v>13</v>
      </c>
      <c r="I419">
        <v>2</v>
      </c>
      <c r="J419">
        <f>IF(Table6[[#This Row],[y_g1]]&gt;Table6[[#This Row],[y_g2]],1,0)</f>
        <v>0</v>
      </c>
      <c r="K419">
        <f>IF(Table6[[#This Row],[y_g1]]=Table6[[#This Row],[y_g2]],1,0)</f>
        <v>0</v>
      </c>
      <c r="L419">
        <f>IF(Table6[[#This Row],[y_g1]]&lt;Table6[[#This Row],[y_g2]],1,0)</f>
        <v>1</v>
      </c>
      <c r="M419" s="13">
        <v>25</v>
      </c>
      <c r="N419" s="13">
        <v>5</v>
      </c>
    </row>
    <row r="420" spans="1:14" x14ac:dyDescent="0.3">
      <c r="A420" s="3">
        <v>419</v>
      </c>
      <c r="B420" t="s">
        <v>7</v>
      </c>
      <c r="C420" t="s">
        <v>33</v>
      </c>
      <c r="D420" t="e">
        <f>VLOOKUP(Table6[[#This Row],[home]],$Q$6:$R$23,2,FALSE)</f>
        <v>#N/A</v>
      </c>
      <c r="E420" t="e">
        <f>VLOOKUP(Table6[[#This Row],[away]],$Q$6:$R$23,2,FALSE)</f>
        <v>#N/A</v>
      </c>
      <c r="F420">
        <v>3</v>
      </c>
      <c r="G420">
        <v>1</v>
      </c>
      <c r="H420">
        <v>13</v>
      </c>
      <c r="I420">
        <v>2</v>
      </c>
      <c r="J420">
        <f>IF(Table6[[#This Row],[y_g1]]&gt;Table6[[#This Row],[y_g2]],1,0)</f>
        <v>1</v>
      </c>
      <c r="K420">
        <f>IF(Table6[[#This Row],[y_g1]]=Table6[[#This Row],[y_g2]],1,0)</f>
        <v>0</v>
      </c>
      <c r="L420">
        <f>IF(Table6[[#This Row],[y_g1]]&lt;Table6[[#This Row],[y_g2]],1,0)</f>
        <v>0</v>
      </c>
      <c r="M420" s="13">
        <v>22</v>
      </c>
      <c r="N420" s="13">
        <v>15</v>
      </c>
    </row>
    <row r="421" spans="1:14" x14ac:dyDescent="0.3">
      <c r="A421">
        <v>420</v>
      </c>
      <c r="B421" t="s">
        <v>303</v>
      </c>
      <c r="C421" t="s">
        <v>13</v>
      </c>
      <c r="D421" t="e">
        <f>VLOOKUP(Table6[[#This Row],[home]],$Q$6:$R$23,2,FALSE)</f>
        <v>#N/A</v>
      </c>
      <c r="E421" t="e">
        <f>VLOOKUP(Table6[[#This Row],[away]],$Q$6:$R$23,2,FALSE)</f>
        <v>#N/A</v>
      </c>
      <c r="F421">
        <v>0</v>
      </c>
      <c r="G421">
        <v>1</v>
      </c>
      <c r="H421">
        <v>13</v>
      </c>
      <c r="I421">
        <v>2</v>
      </c>
      <c r="J421">
        <f>IF(Table6[[#This Row],[y_g1]]&gt;Table6[[#This Row],[y_g2]],1,0)</f>
        <v>0</v>
      </c>
      <c r="K421">
        <f>IF(Table6[[#This Row],[y_g1]]=Table6[[#This Row],[y_g2]],1,0)</f>
        <v>0</v>
      </c>
      <c r="L421">
        <f>IF(Table6[[#This Row],[y_g1]]&lt;Table6[[#This Row],[y_g2]],1,0)</f>
        <v>1</v>
      </c>
      <c r="M421" s="13">
        <v>23</v>
      </c>
      <c r="N421" s="13">
        <v>7</v>
      </c>
    </row>
    <row r="422" spans="1:14" x14ac:dyDescent="0.3">
      <c r="A422" s="3">
        <v>421</v>
      </c>
      <c r="B422" t="s">
        <v>5</v>
      </c>
      <c r="C422" t="s">
        <v>8</v>
      </c>
      <c r="D422" t="e">
        <f>VLOOKUP(Table6[[#This Row],[home]],$Q$6:$R$23,2,FALSE)</f>
        <v>#N/A</v>
      </c>
      <c r="E422" t="e">
        <f>VLOOKUP(Table6[[#This Row],[away]],$Q$6:$R$23,2,FALSE)</f>
        <v>#N/A</v>
      </c>
      <c r="F422">
        <v>1</v>
      </c>
      <c r="G422">
        <v>2</v>
      </c>
      <c r="H422">
        <v>13</v>
      </c>
      <c r="I422">
        <v>2</v>
      </c>
      <c r="J422">
        <f>IF(Table6[[#This Row],[y_g1]]&gt;Table6[[#This Row],[y_g2]],1,0)</f>
        <v>0</v>
      </c>
      <c r="K422">
        <f>IF(Table6[[#This Row],[y_g1]]=Table6[[#This Row],[y_g2]],1,0)</f>
        <v>0</v>
      </c>
      <c r="L422">
        <f>IF(Table6[[#This Row],[y_g1]]&lt;Table6[[#This Row],[y_g2]],1,0)</f>
        <v>1</v>
      </c>
      <c r="M422" s="13">
        <v>16</v>
      </c>
      <c r="N422" s="13">
        <v>11</v>
      </c>
    </row>
    <row r="423" spans="1:14" x14ac:dyDescent="0.3">
      <c r="A423">
        <v>422</v>
      </c>
      <c r="B423" t="s">
        <v>3</v>
      </c>
      <c r="C423" t="s">
        <v>31</v>
      </c>
      <c r="D423" t="e">
        <f>VLOOKUP(Table6[[#This Row],[home]],$Q$6:$R$23,2,FALSE)</f>
        <v>#N/A</v>
      </c>
      <c r="E423" t="e">
        <f>VLOOKUP(Table6[[#This Row],[away]],$Q$6:$R$23,2,FALSE)</f>
        <v>#N/A</v>
      </c>
      <c r="F423">
        <v>4</v>
      </c>
      <c r="G423">
        <v>3</v>
      </c>
      <c r="H423">
        <v>13</v>
      </c>
      <c r="I423">
        <v>2</v>
      </c>
      <c r="J423">
        <f>IF(Table6[[#This Row],[y_g1]]&gt;Table6[[#This Row],[y_g2]],1,0)</f>
        <v>1</v>
      </c>
      <c r="K423">
        <f>IF(Table6[[#This Row],[y_g1]]=Table6[[#This Row],[y_g2]],1,0)</f>
        <v>0</v>
      </c>
      <c r="L423">
        <f>IF(Table6[[#This Row],[y_g1]]&lt;Table6[[#This Row],[y_g2]],1,0)</f>
        <v>0</v>
      </c>
      <c r="M423" s="13">
        <v>1</v>
      </c>
      <c r="N423" s="13">
        <v>4</v>
      </c>
    </row>
    <row r="424" spans="1:14" x14ac:dyDescent="0.3">
      <c r="A424" s="3">
        <v>423</v>
      </c>
      <c r="B424" t="s">
        <v>828</v>
      </c>
      <c r="C424" t="s">
        <v>2</v>
      </c>
      <c r="D424" t="e">
        <f>VLOOKUP(Table6[[#This Row],[home]],$Q$6:$R$23,2,FALSE)</f>
        <v>#N/A</v>
      </c>
      <c r="E424" t="e">
        <f>VLOOKUP(Table6[[#This Row],[away]],$Q$6:$R$23,2,FALSE)</f>
        <v>#N/A</v>
      </c>
      <c r="F424">
        <v>0</v>
      </c>
      <c r="G424">
        <v>0</v>
      </c>
      <c r="H424">
        <v>7</v>
      </c>
      <c r="I424">
        <v>2</v>
      </c>
      <c r="J424">
        <f>IF(Table6[[#This Row],[y_g1]]&gt;Table6[[#This Row],[y_g2]],1,0)</f>
        <v>0</v>
      </c>
      <c r="K424">
        <f>IF(Table6[[#This Row],[y_g1]]=Table6[[#This Row],[y_g2]],1,0)</f>
        <v>1</v>
      </c>
      <c r="L424">
        <f>IF(Table6[[#This Row],[y_g1]]&lt;Table6[[#This Row],[y_g2]],1,0)</f>
        <v>0</v>
      </c>
      <c r="M424" s="13">
        <v>24</v>
      </c>
      <c r="N424" s="13">
        <v>5</v>
      </c>
    </row>
    <row r="425" spans="1:14" x14ac:dyDescent="0.3">
      <c r="A425">
        <v>424</v>
      </c>
      <c r="B425" t="s">
        <v>24</v>
      </c>
      <c r="C425" t="s">
        <v>10</v>
      </c>
      <c r="D425" t="e">
        <f>VLOOKUP(Table6[[#This Row],[home]],$Q$6:$R$23,2,FALSE)</f>
        <v>#N/A</v>
      </c>
      <c r="E425" t="e">
        <f>VLOOKUP(Table6[[#This Row],[away]],$Q$6:$R$23,2,FALSE)</f>
        <v>#N/A</v>
      </c>
      <c r="F425">
        <v>4</v>
      </c>
      <c r="G425">
        <v>1</v>
      </c>
      <c r="H425">
        <v>14</v>
      </c>
      <c r="I425">
        <v>2</v>
      </c>
      <c r="J425">
        <f>IF(Table6[[#This Row],[y_g1]]&gt;Table6[[#This Row],[y_g2]],1,0)</f>
        <v>1</v>
      </c>
      <c r="K425">
        <f>IF(Table6[[#This Row],[y_g1]]=Table6[[#This Row],[y_g2]],1,0)</f>
        <v>0</v>
      </c>
      <c r="L425">
        <f>IF(Table6[[#This Row],[y_g1]]&lt;Table6[[#This Row],[y_g2]],1,0)</f>
        <v>0</v>
      </c>
      <c r="M425" s="13">
        <v>2</v>
      </c>
      <c r="N425" s="13">
        <v>14</v>
      </c>
    </row>
    <row r="426" spans="1:14" x14ac:dyDescent="0.3">
      <c r="A426" s="3">
        <v>425</v>
      </c>
      <c r="B426" t="s">
        <v>25</v>
      </c>
      <c r="C426" t="s">
        <v>1</v>
      </c>
      <c r="D426" t="e">
        <f>VLOOKUP(Table6[[#This Row],[home]],$Q$6:$R$23,2,FALSE)</f>
        <v>#N/A</v>
      </c>
      <c r="E426" t="e">
        <f>VLOOKUP(Table6[[#This Row],[away]],$Q$6:$R$23,2,FALSE)</f>
        <v>#N/A</v>
      </c>
      <c r="F426">
        <v>0</v>
      </c>
      <c r="G426">
        <v>1</v>
      </c>
      <c r="H426">
        <v>14</v>
      </c>
      <c r="I426">
        <v>2</v>
      </c>
      <c r="J426">
        <f>IF(Table6[[#This Row],[y_g1]]&gt;Table6[[#This Row],[y_g2]],1,0)</f>
        <v>0</v>
      </c>
      <c r="K426">
        <f>IF(Table6[[#This Row],[y_g1]]=Table6[[#This Row],[y_g2]],1,0)</f>
        <v>0</v>
      </c>
      <c r="L426">
        <f>IF(Table6[[#This Row],[y_g1]]&lt;Table6[[#This Row],[y_g2]],1,0)</f>
        <v>1</v>
      </c>
      <c r="M426" s="13">
        <v>9</v>
      </c>
      <c r="N426" s="13">
        <v>26</v>
      </c>
    </row>
    <row r="427" spans="1:14" x14ac:dyDescent="0.3">
      <c r="A427">
        <v>426</v>
      </c>
      <c r="B427" t="s">
        <v>303</v>
      </c>
      <c r="C427" t="s">
        <v>11</v>
      </c>
      <c r="D427" t="e">
        <f>VLOOKUP(Table6[[#This Row],[home]],$Q$6:$R$23,2,FALSE)</f>
        <v>#N/A</v>
      </c>
      <c r="E427" t="e">
        <f>VLOOKUP(Table6[[#This Row],[away]],$Q$6:$R$23,2,FALSE)</f>
        <v>#N/A</v>
      </c>
      <c r="F427">
        <v>1</v>
      </c>
      <c r="G427">
        <v>3</v>
      </c>
      <c r="H427">
        <v>14</v>
      </c>
      <c r="I427">
        <v>2</v>
      </c>
      <c r="J427">
        <f>IF(Table6[[#This Row],[y_g1]]&gt;Table6[[#This Row],[y_g2]],1,0)</f>
        <v>0</v>
      </c>
      <c r="K427">
        <f>IF(Table6[[#This Row],[y_g1]]=Table6[[#This Row],[y_g2]],1,0)</f>
        <v>0</v>
      </c>
      <c r="L427">
        <f>IF(Table6[[#This Row],[y_g1]]&lt;Table6[[#This Row],[y_g2]],1,0)</f>
        <v>1</v>
      </c>
      <c r="M427" s="13">
        <v>23</v>
      </c>
      <c r="N427" s="13">
        <v>25</v>
      </c>
    </row>
    <row r="428" spans="1:14" x14ac:dyDescent="0.3">
      <c r="A428" s="3">
        <v>427</v>
      </c>
      <c r="B428" t="s">
        <v>33</v>
      </c>
      <c r="C428" t="s">
        <v>5</v>
      </c>
      <c r="D428" t="e">
        <f>VLOOKUP(Table6[[#This Row],[home]],$Q$6:$R$23,2,FALSE)</f>
        <v>#N/A</v>
      </c>
      <c r="E428" t="e">
        <f>VLOOKUP(Table6[[#This Row],[away]],$Q$6:$R$23,2,FALSE)</f>
        <v>#N/A</v>
      </c>
      <c r="F428">
        <v>2</v>
      </c>
      <c r="G428">
        <v>0</v>
      </c>
      <c r="H428">
        <v>14</v>
      </c>
      <c r="I428">
        <v>2</v>
      </c>
      <c r="J428">
        <f>IF(Table6[[#This Row],[y_g1]]&gt;Table6[[#This Row],[y_g2]],1,0)</f>
        <v>1</v>
      </c>
      <c r="K428">
        <f>IF(Table6[[#This Row],[y_g1]]=Table6[[#This Row],[y_g2]],1,0)</f>
        <v>0</v>
      </c>
      <c r="L428">
        <f>IF(Table6[[#This Row],[y_g1]]&lt;Table6[[#This Row],[y_g2]],1,0)</f>
        <v>0</v>
      </c>
      <c r="M428" s="13">
        <v>15</v>
      </c>
      <c r="N428" s="13">
        <v>16</v>
      </c>
    </row>
    <row r="429" spans="1:14" x14ac:dyDescent="0.3">
      <c r="A429">
        <v>428</v>
      </c>
      <c r="B429" t="s">
        <v>2</v>
      </c>
      <c r="C429" t="s">
        <v>4</v>
      </c>
      <c r="D429" t="e">
        <f>VLOOKUP(Table6[[#This Row],[home]],$Q$6:$R$23,2,FALSE)</f>
        <v>#N/A</v>
      </c>
      <c r="E429" t="e">
        <f>VLOOKUP(Table6[[#This Row],[away]],$Q$6:$R$23,2,FALSE)</f>
        <v>#N/A</v>
      </c>
      <c r="F429">
        <v>3</v>
      </c>
      <c r="G429">
        <v>1</v>
      </c>
      <c r="H429">
        <v>14</v>
      </c>
      <c r="I429">
        <v>2</v>
      </c>
      <c r="J429">
        <f>IF(Table6[[#This Row],[y_g1]]&gt;Table6[[#This Row],[y_g2]],1,0)</f>
        <v>1</v>
      </c>
      <c r="K429">
        <f>IF(Table6[[#This Row],[y_g1]]=Table6[[#This Row],[y_g2]],1,0)</f>
        <v>0</v>
      </c>
      <c r="L429">
        <f>IF(Table6[[#This Row],[y_g1]]&lt;Table6[[#This Row],[y_g2]],1,0)</f>
        <v>0</v>
      </c>
      <c r="M429" s="13">
        <v>5</v>
      </c>
      <c r="N429" s="13">
        <v>20</v>
      </c>
    </row>
    <row r="430" spans="1:14" x14ac:dyDescent="0.3">
      <c r="A430" s="3">
        <v>429</v>
      </c>
      <c r="B430" t="s">
        <v>828</v>
      </c>
      <c r="C430" t="s">
        <v>7</v>
      </c>
      <c r="D430" t="e">
        <f>VLOOKUP(Table6[[#This Row],[home]],$Q$6:$R$23,2,FALSE)</f>
        <v>#N/A</v>
      </c>
      <c r="E430" t="e">
        <f>VLOOKUP(Table6[[#This Row],[away]],$Q$6:$R$23,2,FALSE)</f>
        <v>#N/A</v>
      </c>
      <c r="F430">
        <v>1</v>
      </c>
      <c r="G430">
        <v>0</v>
      </c>
      <c r="H430">
        <v>14</v>
      </c>
      <c r="I430">
        <v>2</v>
      </c>
      <c r="J430">
        <f>IF(Table6[[#This Row],[y_g1]]&gt;Table6[[#This Row],[y_g2]],1,0)</f>
        <v>1</v>
      </c>
      <c r="K430">
        <f>IF(Table6[[#This Row],[y_g1]]=Table6[[#This Row],[y_g2]],1,0)</f>
        <v>0</v>
      </c>
      <c r="L430">
        <f>IF(Table6[[#This Row],[y_g1]]&lt;Table6[[#This Row],[y_g2]],1,0)</f>
        <v>0</v>
      </c>
      <c r="M430" s="13">
        <v>24</v>
      </c>
      <c r="N430" s="13">
        <v>22</v>
      </c>
    </row>
    <row r="431" spans="1:14" x14ac:dyDescent="0.3">
      <c r="A431">
        <v>430</v>
      </c>
      <c r="B431" t="s">
        <v>8</v>
      </c>
      <c r="C431" t="s">
        <v>3</v>
      </c>
      <c r="D431" t="e">
        <f>VLOOKUP(Table6[[#This Row],[home]],$Q$6:$R$23,2,FALSE)</f>
        <v>#N/A</v>
      </c>
      <c r="E431" t="e">
        <f>VLOOKUP(Table6[[#This Row],[away]],$Q$6:$R$23,2,FALSE)</f>
        <v>#N/A</v>
      </c>
      <c r="F431">
        <v>3</v>
      </c>
      <c r="G431">
        <v>1</v>
      </c>
      <c r="H431">
        <v>14</v>
      </c>
      <c r="I431">
        <v>2</v>
      </c>
      <c r="J431">
        <f>IF(Table6[[#This Row],[y_g1]]&gt;Table6[[#This Row],[y_g2]],1,0)</f>
        <v>1</v>
      </c>
      <c r="K431">
        <f>IF(Table6[[#This Row],[y_g1]]=Table6[[#This Row],[y_g2]],1,0)</f>
        <v>0</v>
      </c>
      <c r="L431">
        <f>IF(Table6[[#This Row],[y_g1]]&lt;Table6[[#This Row],[y_g2]],1,0)</f>
        <v>0</v>
      </c>
      <c r="M431" s="13">
        <v>11</v>
      </c>
      <c r="N431" s="13">
        <v>1</v>
      </c>
    </row>
    <row r="432" spans="1:14" x14ac:dyDescent="0.3">
      <c r="A432" s="3">
        <v>431</v>
      </c>
      <c r="B432" t="s">
        <v>31</v>
      </c>
      <c r="C432" t="s">
        <v>28</v>
      </c>
      <c r="D432" t="e">
        <f>VLOOKUP(Table6[[#This Row],[home]],$Q$6:$R$23,2,FALSE)</f>
        <v>#N/A</v>
      </c>
      <c r="E432" t="e">
        <f>VLOOKUP(Table6[[#This Row],[away]],$Q$6:$R$23,2,FALSE)</f>
        <v>#N/A</v>
      </c>
      <c r="F432">
        <v>1</v>
      </c>
      <c r="G432">
        <v>0</v>
      </c>
      <c r="H432">
        <v>14</v>
      </c>
      <c r="I432">
        <v>2</v>
      </c>
      <c r="J432">
        <f>IF(Table6[[#This Row],[y_g1]]&gt;Table6[[#This Row],[y_g2]],1,0)</f>
        <v>1</v>
      </c>
      <c r="K432">
        <f>IF(Table6[[#This Row],[y_g1]]=Table6[[#This Row],[y_g2]],1,0)</f>
        <v>0</v>
      </c>
      <c r="L432">
        <f>IF(Table6[[#This Row],[y_g1]]&lt;Table6[[#This Row],[y_g2]],1,0)</f>
        <v>0</v>
      </c>
      <c r="M432" s="13">
        <v>4</v>
      </c>
      <c r="N432" s="13">
        <v>6</v>
      </c>
    </row>
    <row r="433" spans="1:14" x14ac:dyDescent="0.3">
      <c r="A433">
        <v>432</v>
      </c>
      <c r="B433" t="s">
        <v>13</v>
      </c>
      <c r="C433" t="s">
        <v>6</v>
      </c>
      <c r="D433" t="e">
        <f>VLOOKUP(Table6[[#This Row],[home]],$Q$6:$R$23,2,FALSE)</f>
        <v>#N/A</v>
      </c>
      <c r="E433" t="e">
        <f>VLOOKUP(Table6[[#This Row],[away]],$Q$6:$R$23,2,FALSE)</f>
        <v>#N/A</v>
      </c>
      <c r="F433">
        <v>1</v>
      </c>
      <c r="G433">
        <v>1</v>
      </c>
      <c r="H433">
        <v>14</v>
      </c>
      <c r="I433">
        <v>2</v>
      </c>
      <c r="J433">
        <f>IF(Table6[[#This Row],[y_g1]]&gt;Table6[[#This Row],[y_g2]],1,0)</f>
        <v>0</v>
      </c>
      <c r="K433">
        <f>IF(Table6[[#This Row],[y_g1]]=Table6[[#This Row],[y_g2]],1,0)</f>
        <v>1</v>
      </c>
      <c r="L433">
        <f>IF(Table6[[#This Row],[y_g1]]&lt;Table6[[#This Row],[y_g2]],1,0)</f>
        <v>0</v>
      </c>
      <c r="M433" s="13">
        <v>7</v>
      </c>
      <c r="N433" s="13">
        <v>17</v>
      </c>
    </row>
    <row r="434" spans="1:14" x14ac:dyDescent="0.3">
      <c r="A434" s="3">
        <v>433</v>
      </c>
      <c r="B434" t="s">
        <v>5</v>
      </c>
      <c r="C434" t="s">
        <v>24</v>
      </c>
      <c r="D434" t="e">
        <f>VLOOKUP(Table6[[#This Row],[home]],$Q$6:$R$23,2,FALSE)</f>
        <v>#N/A</v>
      </c>
      <c r="E434" t="e">
        <f>VLOOKUP(Table6[[#This Row],[away]],$Q$6:$R$23,2,FALSE)</f>
        <v>#N/A</v>
      </c>
      <c r="F434">
        <v>2</v>
      </c>
      <c r="G434">
        <v>2</v>
      </c>
      <c r="H434">
        <v>15</v>
      </c>
      <c r="I434">
        <v>2</v>
      </c>
      <c r="J434">
        <f>IF(Table6[[#This Row],[y_g1]]&gt;Table6[[#This Row],[y_g2]],1,0)</f>
        <v>0</v>
      </c>
      <c r="K434">
        <f>IF(Table6[[#This Row],[y_g1]]=Table6[[#This Row],[y_g2]],1,0)</f>
        <v>1</v>
      </c>
      <c r="L434">
        <f>IF(Table6[[#This Row],[y_g1]]&lt;Table6[[#This Row],[y_g2]],1,0)</f>
        <v>0</v>
      </c>
      <c r="M434" s="13">
        <v>16</v>
      </c>
      <c r="N434" s="13">
        <v>2</v>
      </c>
    </row>
    <row r="435" spans="1:14" x14ac:dyDescent="0.3">
      <c r="A435">
        <v>434</v>
      </c>
      <c r="B435" t="s">
        <v>10</v>
      </c>
      <c r="C435" t="s">
        <v>25</v>
      </c>
      <c r="D435" t="e">
        <f>VLOOKUP(Table6[[#This Row],[home]],$Q$6:$R$23,2,FALSE)</f>
        <v>#N/A</v>
      </c>
      <c r="E435" t="e">
        <f>VLOOKUP(Table6[[#This Row],[away]],$Q$6:$R$23,2,FALSE)</f>
        <v>#N/A</v>
      </c>
      <c r="F435">
        <v>1</v>
      </c>
      <c r="G435">
        <v>1</v>
      </c>
      <c r="H435">
        <v>15</v>
      </c>
      <c r="I435">
        <v>2</v>
      </c>
      <c r="J435">
        <f>IF(Table6[[#This Row],[y_g1]]&gt;Table6[[#This Row],[y_g2]],1,0)</f>
        <v>0</v>
      </c>
      <c r="K435">
        <f>IF(Table6[[#This Row],[y_g1]]=Table6[[#This Row],[y_g2]],1,0)</f>
        <v>1</v>
      </c>
      <c r="L435">
        <f>IF(Table6[[#This Row],[y_g1]]&lt;Table6[[#This Row],[y_g2]],1,0)</f>
        <v>0</v>
      </c>
      <c r="M435" s="13">
        <v>14</v>
      </c>
      <c r="N435" s="13">
        <v>9</v>
      </c>
    </row>
    <row r="436" spans="1:14" x14ac:dyDescent="0.3">
      <c r="A436" s="3">
        <v>435</v>
      </c>
      <c r="B436" t="s">
        <v>28</v>
      </c>
      <c r="C436" t="s">
        <v>33</v>
      </c>
      <c r="D436" t="e">
        <f>VLOOKUP(Table6[[#This Row],[home]],$Q$6:$R$23,2,FALSE)</f>
        <v>#N/A</v>
      </c>
      <c r="E436" t="e">
        <f>VLOOKUP(Table6[[#This Row],[away]],$Q$6:$R$23,2,FALSE)</f>
        <v>#N/A</v>
      </c>
      <c r="F436">
        <v>0</v>
      </c>
      <c r="G436">
        <v>3</v>
      </c>
      <c r="H436">
        <v>15</v>
      </c>
      <c r="I436">
        <v>2</v>
      </c>
      <c r="J436">
        <f>IF(Table6[[#This Row],[y_g1]]&gt;Table6[[#This Row],[y_g2]],1,0)</f>
        <v>0</v>
      </c>
      <c r="K436">
        <f>IF(Table6[[#This Row],[y_g1]]=Table6[[#This Row],[y_g2]],1,0)</f>
        <v>0</v>
      </c>
      <c r="L436">
        <f>IF(Table6[[#This Row],[y_g1]]&lt;Table6[[#This Row],[y_g2]],1,0)</f>
        <v>1</v>
      </c>
      <c r="M436" s="13">
        <v>6</v>
      </c>
      <c r="N436" s="13">
        <v>15</v>
      </c>
    </row>
    <row r="437" spans="1:14" x14ac:dyDescent="0.3">
      <c r="A437">
        <v>436</v>
      </c>
      <c r="B437" t="s">
        <v>3</v>
      </c>
      <c r="C437" t="s">
        <v>828</v>
      </c>
      <c r="D437" t="e">
        <f>VLOOKUP(Table6[[#This Row],[home]],$Q$6:$R$23,2,FALSE)</f>
        <v>#N/A</v>
      </c>
      <c r="E437" t="e">
        <f>VLOOKUP(Table6[[#This Row],[away]],$Q$6:$R$23,2,FALSE)</f>
        <v>#N/A</v>
      </c>
      <c r="F437">
        <v>3</v>
      </c>
      <c r="G437">
        <v>1</v>
      </c>
      <c r="H437">
        <v>15</v>
      </c>
      <c r="I437">
        <v>2</v>
      </c>
      <c r="J437">
        <f>IF(Table6[[#This Row],[y_g1]]&gt;Table6[[#This Row],[y_g2]],1,0)</f>
        <v>1</v>
      </c>
      <c r="K437">
        <f>IF(Table6[[#This Row],[y_g1]]=Table6[[#This Row],[y_g2]],1,0)</f>
        <v>0</v>
      </c>
      <c r="L437">
        <f>IF(Table6[[#This Row],[y_g1]]&lt;Table6[[#This Row],[y_g2]],1,0)</f>
        <v>0</v>
      </c>
      <c r="M437" s="13">
        <v>1</v>
      </c>
      <c r="N437" s="13">
        <v>24</v>
      </c>
    </row>
    <row r="438" spans="1:14" x14ac:dyDescent="0.3">
      <c r="A438" s="3">
        <v>437</v>
      </c>
      <c r="B438" t="s">
        <v>11</v>
      </c>
      <c r="C438" t="s">
        <v>13</v>
      </c>
      <c r="D438" t="e">
        <f>VLOOKUP(Table6[[#This Row],[home]],$Q$6:$R$23,2,FALSE)</f>
        <v>#N/A</v>
      </c>
      <c r="E438" t="e">
        <f>VLOOKUP(Table6[[#This Row],[away]],$Q$6:$R$23,2,FALSE)</f>
        <v>#N/A</v>
      </c>
      <c r="F438">
        <v>1</v>
      </c>
      <c r="G438">
        <v>1</v>
      </c>
      <c r="H438">
        <v>15</v>
      </c>
      <c r="I438">
        <v>2</v>
      </c>
      <c r="J438">
        <f>IF(Table6[[#This Row],[y_g1]]&gt;Table6[[#This Row],[y_g2]],1,0)</f>
        <v>0</v>
      </c>
      <c r="K438">
        <f>IF(Table6[[#This Row],[y_g1]]=Table6[[#This Row],[y_g2]],1,0)</f>
        <v>1</v>
      </c>
      <c r="L438">
        <f>IF(Table6[[#This Row],[y_g1]]&lt;Table6[[#This Row],[y_g2]],1,0)</f>
        <v>0</v>
      </c>
      <c r="M438" s="13">
        <v>25</v>
      </c>
      <c r="N438" s="13">
        <v>7</v>
      </c>
    </row>
    <row r="439" spans="1:14" x14ac:dyDescent="0.3">
      <c r="A439">
        <v>438</v>
      </c>
      <c r="B439" t="s">
        <v>6</v>
      </c>
      <c r="C439" t="s">
        <v>31</v>
      </c>
      <c r="D439" t="e">
        <f>VLOOKUP(Table6[[#This Row],[home]],$Q$6:$R$23,2,FALSE)</f>
        <v>#N/A</v>
      </c>
      <c r="E439" t="e">
        <f>VLOOKUP(Table6[[#This Row],[away]],$Q$6:$R$23,2,FALSE)</f>
        <v>#N/A</v>
      </c>
      <c r="F439">
        <v>2</v>
      </c>
      <c r="G439">
        <v>2</v>
      </c>
      <c r="H439">
        <v>15</v>
      </c>
      <c r="I439">
        <v>2</v>
      </c>
      <c r="J439">
        <f>IF(Table6[[#This Row],[y_g1]]&gt;Table6[[#This Row],[y_g2]],1,0)</f>
        <v>0</v>
      </c>
      <c r="K439">
        <f>IF(Table6[[#This Row],[y_g1]]=Table6[[#This Row],[y_g2]],1,0)</f>
        <v>1</v>
      </c>
      <c r="L439">
        <f>IF(Table6[[#This Row],[y_g1]]&lt;Table6[[#This Row],[y_g2]],1,0)</f>
        <v>0</v>
      </c>
      <c r="M439" s="13">
        <v>17</v>
      </c>
      <c r="N439" s="13">
        <v>4</v>
      </c>
    </row>
    <row r="440" spans="1:14" x14ac:dyDescent="0.3">
      <c r="A440" s="3">
        <v>439</v>
      </c>
      <c r="B440" t="s">
        <v>1</v>
      </c>
      <c r="C440" t="s">
        <v>2</v>
      </c>
      <c r="D440" t="e">
        <f>VLOOKUP(Table6[[#This Row],[home]],$Q$6:$R$23,2,FALSE)</f>
        <v>#N/A</v>
      </c>
      <c r="E440" t="e">
        <f>VLOOKUP(Table6[[#This Row],[away]],$Q$6:$R$23,2,FALSE)</f>
        <v>#N/A</v>
      </c>
      <c r="F440">
        <v>0</v>
      </c>
      <c r="G440">
        <v>1</v>
      </c>
      <c r="H440">
        <v>15</v>
      </c>
      <c r="I440">
        <v>2</v>
      </c>
      <c r="J440">
        <f>IF(Table6[[#This Row],[y_g1]]&gt;Table6[[#This Row],[y_g2]],1,0)</f>
        <v>0</v>
      </c>
      <c r="K440">
        <f>IF(Table6[[#This Row],[y_g1]]=Table6[[#This Row],[y_g2]],1,0)</f>
        <v>0</v>
      </c>
      <c r="L440">
        <f>IF(Table6[[#This Row],[y_g1]]&lt;Table6[[#This Row],[y_g2]],1,0)</f>
        <v>1</v>
      </c>
      <c r="M440" s="13">
        <v>26</v>
      </c>
      <c r="N440" s="13">
        <v>5</v>
      </c>
    </row>
    <row r="441" spans="1:14" x14ac:dyDescent="0.3">
      <c r="A441">
        <v>440</v>
      </c>
      <c r="B441" t="s">
        <v>7</v>
      </c>
      <c r="C441" t="s">
        <v>8</v>
      </c>
      <c r="D441" t="e">
        <f>VLOOKUP(Table6[[#This Row],[home]],$Q$6:$R$23,2,FALSE)</f>
        <v>#N/A</v>
      </c>
      <c r="E441" t="e">
        <f>VLOOKUP(Table6[[#This Row],[away]],$Q$6:$R$23,2,FALSE)</f>
        <v>#N/A</v>
      </c>
      <c r="F441">
        <v>2</v>
      </c>
      <c r="G441">
        <v>0</v>
      </c>
      <c r="H441">
        <v>15</v>
      </c>
      <c r="I441">
        <v>2</v>
      </c>
      <c r="J441">
        <f>IF(Table6[[#This Row],[y_g1]]&gt;Table6[[#This Row],[y_g2]],1,0)</f>
        <v>1</v>
      </c>
      <c r="K441">
        <f>IF(Table6[[#This Row],[y_g1]]=Table6[[#This Row],[y_g2]],1,0)</f>
        <v>0</v>
      </c>
      <c r="L441">
        <f>IF(Table6[[#This Row],[y_g1]]&lt;Table6[[#This Row],[y_g2]],1,0)</f>
        <v>0</v>
      </c>
      <c r="M441" s="13">
        <v>22</v>
      </c>
      <c r="N441" s="13">
        <v>11</v>
      </c>
    </row>
    <row r="442" spans="1:14" x14ac:dyDescent="0.3">
      <c r="A442" s="3">
        <v>441</v>
      </c>
      <c r="B442" t="s">
        <v>4</v>
      </c>
      <c r="C442" t="s">
        <v>303</v>
      </c>
      <c r="D442" t="e">
        <f>VLOOKUP(Table6[[#This Row],[home]],$Q$6:$R$23,2,FALSE)</f>
        <v>#N/A</v>
      </c>
      <c r="E442" t="e">
        <f>VLOOKUP(Table6[[#This Row],[away]],$Q$6:$R$23,2,FALSE)</f>
        <v>#N/A</v>
      </c>
      <c r="F442">
        <v>2</v>
      </c>
      <c r="G442">
        <v>3</v>
      </c>
      <c r="H442">
        <v>15</v>
      </c>
      <c r="I442">
        <v>2</v>
      </c>
      <c r="J442">
        <f>IF(Table6[[#This Row],[y_g1]]&gt;Table6[[#This Row],[y_g2]],1,0)</f>
        <v>0</v>
      </c>
      <c r="K442">
        <f>IF(Table6[[#This Row],[y_g1]]=Table6[[#This Row],[y_g2]],1,0)</f>
        <v>0</v>
      </c>
      <c r="L442">
        <f>IF(Table6[[#This Row],[y_g1]]&lt;Table6[[#This Row],[y_g2]],1,0)</f>
        <v>1</v>
      </c>
      <c r="M442" s="13">
        <v>20</v>
      </c>
      <c r="N442" s="13">
        <v>23</v>
      </c>
    </row>
    <row r="443" spans="1:14" x14ac:dyDescent="0.3">
      <c r="A443">
        <v>442</v>
      </c>
      <c r="B443" t="s">
        <v>828</v>
      </c>
      <c r="C443" t="s">
        <v>28</v>
      </c>
      <c r="D443" t="e">
        <f>VLOOKUP(Table6[[#This Row],[home]],$Q$6:$R$23,2,FALSE)</f>
        <v>#N/A</v>
      </c>
      <c r="E443" t="e">
        <f>VLOOKUP(Table6[[#This Row],[away]],$Q$6:$R$23,2,FALSE)</f>
        <v>#N/A</v>
      </c>
      <c r="F443">
        <v>1</v>
      </c>
      <c r="G443">
        <v>0</v>
      </c>
      <c r="H443">
        <v>16</v>
      </c>
      <c r="I443">
        <v>2</v>
      </c>
      <c r="J443">
        <f>IF(Table6[[#This Row],[y_g1]]&gt;Table6[[#This Row],[y_g2]],1,0)</f>
        <v>1</v>
      </c>
      <c r="K443">
        <f>IF(Table6[[#This Row],[y_g1]]=Table6[[#This Row],[y_g2]],1,0)</f>
        <v>0</v>
      </c>
      <c r="L443">
        <f>IF(Table6[[#This Row],[y_g1]]&lt;Table6[[#This Row],[y_g2]],1,0)</f>
        <v>0</v>
      </c>
      <c r="M443" s="13">
        <v>24</v>
      </c>
      <c r="N443" s="13">
        <v>6</v>
      </c>
    </row>
    <row r="444" spans="1:14" x14ac:dyDescent="0.3">
      <c r="A444" s="3">
        <v>443</v>
      </c>
      <c r="B444" t="s">
        <v>303</v>
      </c>
      <c r="C444" t="s">
        <v>6</v>
      </c>
      <c r="D444" t="e">
        <f>VLOOKUP(Table6[[#This Row],[home]],$Q$6:$R$23,2,FALSE)</f>
        <v>#N/A</v>
      </c>
      <c r="E444" t="e">
        <f>VLOOKUP(Table6[[#This Row],[away]],$Q$6:$R$23,2,FALSE)</f>
        <v>#N/A</v>
      </c>
      <c r="F444">
        <v>0</v>
      </c>
      <c r="G444">
        <v>2</v>
      </c>
      <c r="H444">
        <v>16</v>
      </c>
      <c r="I444">
        <v>2</v>
      </c>
      <c r="J444">
        <f>IF(Table6[[#This Row],[y_g1]]&gt;Table6[[#This Row],[y_g2]],1,0)</f>
        <v>0</v>
      </c>
      <c r="K444">
        <f>IF(Table6[[#This Row],[y_g1]]=Table6[[#This Row],[y_g2]],1,0)</f>
        <v>0</v>
      </c>
      <c r="L444">
        <f>IF(Table6[[#This Row],[y_g1]]&lt;Table6[[#This Row],[y_g2]],1,0)</f>
        <v>1</v>
      </c>
      <c r="M444" s="13">
        <v>23</v>
      </c>
      <c r="N444" s="13">
        <v>17</v>
      </c>
    </row>
    <row r="445" spans="1:14" x14ac:dyDescent="0.3">
      <c r="A445">
        <v>444</v>
      </c>
      <c r="B445" t="s">
        <v>24</v>
      </c>
      <c r="C445" t="s">
        <v>25</v>
      </c>
      <c r="D445" t="e">
        <f>VLOOKUP(Table6[[#This Row],[home]],$Q$6:$R$23,2,FALSE)</f>
        <v>#N/A</v>
      </c>
      <c r="E445" t="e">
        <f>VLOOKUP(Table6[[#This Row],[away]],$Q$6:$R$23,2,FALSE)</f>
        <v>#N/A</v>
      </c>
      <c r="F445">
        <v>1</v>
      </c>
      <c r="G445">
        <v>0</v>
      </c>
      <c r="H445">
        <v>16</v>
      </c>
      <c r="I445">
        <v>2</v>
      </c>
      <c r="J445">
        <f>IF(Table6[[#This Row],[y_g1]]&gt;Table6[[#This Row],[y_g2]],1,0)</f>
        <v>1</v>
      </c>
      <c r="K445">
        <f>IF(Table6[[#This Row],[y_g1]]=Table6[[#This Row],[y_g2]],1,0)</f>
        <v>0</v>
      </c>
      <c r="L445">
        <f>IF(Table6[[#This Row],[y_g1]]&lt;Table6[[#This Row],[y_g2]],1,0)</f>
        <v>0</v>
      </c>
      <c r="M445" s="13">
        <v>2</v>
      </c>
      <c r="N445" s="13">
        <v>9</v>
      </c>
    </row>
    <row r="446" spans="1:14" x14ac:dyDescent="0.3">
      <c r="A446" s="3">
        <v>445</v>
      </c>
      <c r="B446" t="s">
        <v>33</v>
      </c>
      <c r="C446" t="s">
        <v>1</v>
      </c>
      <c r="D446" t="e">
        <f>VLOOKUP(Table6[[#This Row],[home]],$Q$6:$R$23,2,FALSE)</f>
        <v>#N/A</v>
      </c>
      <c r="E446" t="e">
        <f>VLOOKUP(Table6[[#This Row],[away]],$Q$6:$R$23,2,FALSE)</f>
        <v>#N/A</v>
      </c>
      <c r="F446">
        <v>3</v>
      </c>
      <c r="G446">
        <v>4</v>
      </c>
      <c r="H446">
        <v>16</v>
      </c>
      <c r="I446">
        <v>2</v>
      </c>
      <c r="J446">
        <f>IF(Table6[[#This Row],[y_g1]]&gt;Table6[[#This Row],[y_g2]],1,0)</f>
        <v>0</v>
      </c>
      <c r="K446">
        <f>IF(Table6[[#This Row],[y_g1]]=Table6[[#This Row],[y_g2]],1,0)</f>
        <v>0</v>
      </c>
      <c r="L446">
        <f>IF(Table6[[#This Row],[y_g1]]&lt;Table6[[#This Row],[y_g2]],1,0)</f>
        <v>1</v>
      </c>
      <c r="M446" s="13">
        <v>15</v>
      </c>
      <c r="N446" s="13">
        <v>26</v>
      </c>
    </row>
    <row r="447" spans="1:14" x14ac:dyDescent="0.3">
      <c r="A447">
        <v>446</v>
      </c>
      <c r="B447" t="s">
        <v>31</v>
      </c>
      <c r="C447" t="s">
        <v>5</v>
      </c>
      <c r="D447" t="e">
        <f>VLOOKUP(Table6[[#This Row],[home]],$Q$6:$R$23,2,FALSE)</f>
        <v>#N/A</v>
      </c>
      <c r="E447" t="e">
        <f>VLOOKUP(Table6[[#This Row],[away]],$Q$6:$R$23,2,FALSE)</f>
        <v>#N/A</v>
      </c>
      <c r="F447">
        <v>2</v>
      </c>
      <c r="G447">
        <v>2</v>
      </c>
      <c r="H447">
        <v>16</v>
      </c>
      <c r="I447">
        <v>2</v>
      </c>
      <c r="J447">
        <f>IF(Table6[[#This Row],[y_g1]]&gt;Table6[[#This Row],[y_g2]],1,0)</f>
        <v>0</v>
      </c>
      <c r="K447">
        <f>IF(Table6[[#This Row],[y_g1]]=Table6[[#This Row],[y_g2]],1,0)</f>
        <v>1</v>
      </c>
      <c r="L447">
        <f>IF(Table6[[#This Row],[y_g1]]&lt;Table6[[#This Row],[y_g2]],1,0)</f>
        <v>0</v>
      </c>
      <c r="M447" s="13">
        <v>4</v>
      </c>
      <c r="N447" s="13">
        <v>16</v>
      </c>
    </row>
    <row r="448" spans="1:14" x14ac:dyDescent="0.3">
      <c r="A448" s="3">
        <v>447</v>
      </c>
      <c r="B448" t="s">
        <v>13</v>
      </c>
      <c r="C448" t="s">
        <v>3</v>
      </c>
      <c r="D448" t="e">
        <f>VLOOKUP(Table6[[#This Row],[home]],$Q$6:$R$23,2,FALSE)</f>
        <v>#N/A</v>
      </c>
      <c r="E448" t="e">
        <f>VLOOKUP(Table6[[#This Row],[away]],$Q$6:$R$23,2,FALSE)</f>
        <v>#N/A</v>
      </c>
      <c r="F448">
        <v>3</v>
      </c>
      <c r="G448">
        <v>0</v>
      </c>
      <c r="H448">
        <v>16</v>
      </c>
      <c r="I448">
        <v>2</v>
      </c>
      <c r="J448">
        <f>IF(Table6[[#This Row],[y_g1]]&gt;Table6[[#This Row],[y_g2]],1,0)</f>
        <v>1</v>
      </c>
      <c r="K448">
        <f>IF(Table6[[#This Row],[y_g1]]=Table6[[#This Row],[y_g2]],1,0)</f>
        <v>0</v>
      </c>
      <c r="L448">
        <f>IF(Table6[[#This Row],[y_g1]]&lt;Table6[[#This Row],[y_g2]],1,0)</f>
        <v>0</v>
      </c>
      <c r="M448" s="13">
        <v>7</v>
      </c>
      <c r="N448" s="13">
        <v>1</v>
      </c>
    </row>
    <row r="449" spans="1:14" x14ac:dyDescent="0.3">
      <c r="A449">
        <v>448</v>
      </c>
      <c r="B449" t="s">
        <v>2</v>
      </c>
      <c r="C449" t="s">
        <v>10</v>
      </c>
      <c r="D449" t="e">
        <f>VLOOKUP(Table6[[#This Row],[home]],$Q$6:$R$23,2,FALSE)</f>
        <v>#N/A</v>
      </c>
      <c r="E449" t="e">
        <f>VLOOKUP(Table6[[#This Row],[away]],$Q$6:$R$23,2,FALSE)</f>
        <v>#N/A</v>
      </c>
      <c r="F449">
        <v>6</v>
      </c>
      <c r="G449">
        <v>0</v>
      </c>
      <c r="H449">
        <v>16</v>
      </c>
      <c r="I449">
        <v>2</v>
      </c>
      <c r="J449">
        <f>IF(Table6[[#This Row],[y_g1]]&gt;Table6[[#This Row],[y_g2]],1,0)</f>
        <v>1</v>
      </c>
      <c r="K449">
        <f>IF(Table6[[#This Row],[y_g1]]=Table6[[#This Row],[y_g2]],1,0)</f>
        <v>0</v>
      </c>
      <c r="L449">
        <f>IF(Table6[[#This Row],[y_g1]]&lt;Table6[[#This Row],[y_g2]],1,0)</f>
        <v>0</v>
      </c>
      <c r="M449" s="13">
        <v>5</v>
      </c>
      <c r="N449" s="13">
        <v>14</v>
      </c>
    </row>
    <row r="450" spans="1:14" x14ac:dyDescent="0.3">
      <c r="A450" s="3">
        <v>449</v>
      </c>
      <c r="B450" t="s">
        <v>11</v>
      </c>
      <c r="C450" t="s">
        <v>7</v>
      </c>
      <c r="D450" t="e">
        <f>VLOOKUP(Table6[[#This Row],[home]],$Q$6:$R$23,2,FALSE)</f>
        <v>#N/A</v>
      </c>
      <c r="E450" t="e">
        <f>VLOOKUP(Table6[[#This Row],[away]],$Q$6:$R$23,2,FALSE)</f>
        <v>#N/A</v>
      </c>
      <c r="F450">
        <v>0</v>
      </c>
      <c r="G450">
        <v>6</v>
      </c>
      <c r="H450">
        <v>16</v>
      </c>
      <c r="I450">
        <v>2</v>
      </c>
      <c r="J450">
        <f>IF(Table6[[#This Row],[y_g1]]&gt;Table6[[#This Row],[y_g2]],1,0)</f>
        <v>0</v>
      </c>
      <c r="K450">
        <f>IF(Table6[[#This Row],[y_g1]]=Table6[[#This Row],[y_g2]],1,0)</f>
        <v>0</v>
      </c>
      <c r="L450">
        <f>IF(Table6[[#This Row],[y_g1]]&lt;Table6[[#This Row],[y_g2]],1,0)</f>
        <v>1</v>
      </c>
      <c r="M450" s="13">
        <v>25</v>
      </c>
      <c r="N450" s="13">
        <v>22</v>
      </c>
    </row>
    <row r="451" spans="1:14" x14ac:dyDescent="0.3">
      <c r="A451">
        <v>450</v>
      </c>
      <c r="B451" t="s">
        <v>8</v>
      </c>
      <c r="C451" t="s">
        <v>4</v>
      </c>
      <c r="D451" t="e">
        <f>VLOOKUP(Table6[[#This Row],[home]],$Q$6:$R$23,2,FALSE)</f>
        <v>#N/A</v>
      </c>
      <c r="E451" t="e">
        <f>VLOOKUP(Table6[[#This Row],[away]],$Q$6:$R$23,2,FALSE)</f>
        <v>#N/A</v>
      </c>
      <c r="F451">
        <v>1</v>
      </c>
      <c r="G451">
        <v>1</v>
      </c>
      <c r="H451">
        <v>16</v>
      </c>
      <c r="I451">
        <v>2</v>
      </c>
      <c r="J451">
        <f>IF(Table6[[#This Row],[y_g1]]&gt;Table6[[#This Row],[y_g2]],1,0)</f>
        <v>0</v>
      </c>
      <c r="K451">
        <f>IF(Table6[[#This Row],[y_g1]]=Table6[[#This Row],[y_g2]],1,0)</f>
        <v>1</v>
      </c>
      <c r="L451">
        <f>IF(Table6[[#This Row],[y_g1]]&lt;Table6[[#This Row],[y_g2]],1,0)</f>
        <v>0</v>
      </c>
      <c r="M451" s="13">
        <v>11</v>
      </c>
      <c r="N451" s="13">
        <v>20</v>
      </c>
    </row>
    <row r="452" spans="1:14" x14ac:dyDescent="0.3">
      <c r="A452" s="3">
        <v>451</v>
      </c>
      <c r="B452" t="s">
        <v>1</v>
      </c>
      <c r="C452" t="s">
        <v>24</v>
      </c>
      <c r="D452" t="e">
        <f>VLOOKUP(Table6[[#This Row],[home]],$Q$6:$R$23,2,FALSE)</f>
        <v>#N/A</v>
      </c>
      <c r="E452" t="e">
        <f>VLOOKUP(Table6[[#This Row],[away]],$Q$6:$R$23,2,FALSE)</f>
        <v>#N/A</v>
      </c>
      <c r="F452">
        <v>2</v>
      </c>
      <c r="G452">
        <v>2</v>
      </c>
      <c r="H452">
        <v>17</v>
      </c>
      <c r="I452">
        <v>2</v>
      </c>
      <c r="J452">
        <f>IF(Table6[[#This Row],[y_g1]]&gt;Table6[[#This Row],[y_g2]],1,0)</f>
        <v>0</v>
      </c>
      <c r="K452">
        <f>IF(Table6[[#This Row],[y_g1]]=Table6[[#This Row],[y_g2]],1,0)</f>
        <v>1</v>
      </c>
      <c r="L452">
        <f>IF(Table6[[#This Row],[y_g1]]&lt;Table6[[#This Row],[y_g2]],1,0)</f>
        <v>0</v>
      </c>
      <c r="M452" s="13">
        <v>26</v>
      </c>
      <c r="N452" s="13">
        <v>2</v>
      </c>
    </row>
    <row r="453" spans="1:14" x14ac:dyDescent="0.3">
      <c r="A453">
        <v>452</v>
      </c>
      <c r="B453" t="s">
        <v>7</v>
      </c>
      <c r="C453" t="s">
        <v>13</v>
      </c>
      <c r="D453" t="e">
        <f>VLOOKUP(Table6[[#This Row],[home]],$Q$6:$R$23,2,FALSE)</f>
        <v>#N/A</v>
      </c>
      <c r="E453" t="e">
        <f>VLOOKUP(Table6[[#This Row],[away]],$Q$6:$R$23,2,FALSE)</f>
        <v>#N/A</v>
      </c>
      <c r="F453">
        <v>3</v>
      </c>
      <c r="G453">
        <v>2</v>
      </c>
      <c r="H453">
        <v>17</v>
      </c>
      <c r="I453">
        <v>2</v>
      </c>
      <c r="J453">
        <f>IF(Table6[[#This Row],[y_g1]]&gt;Table6[[#This Row],[y_g2]],1,0)</f>
        <v>1</v>
      </c>
      <c r="K453">
        <f>IF(Table6[[#This Row],[y_g1]]=Table6[[#This Row],[y_g2]],1,0)</f>
        <v>0</v>
      </c>
      <c r="L453">
        <f>IF(Table6[[#This Row],[y_g1]]&lt;Table6[[#This Row],[y_g2]],1,0)</f>
        <v>0</v>
      </c>
      <c r="M453" s="13">
        <v>22</v>
      </c>
      <c r="N453" s="13">
        <v>7</v>
      </c>
    </row>
    <row r="454" spans="1:14" x14ac:dyDescent="0.3">
      <c r="A454" s="3">
        <v>453</v>
      </c>
      <c r="B454" t="s">
        <v>4</v>
      </c>
      <c r="C454" t="s">
        <v>828</v>
      </c>
      <c r="D454" t="e">
        <f>VLOOKUP(Table6[[#This Row],[home]],$Q$6:$R$23,2,FALSE)</f>
        <v>#N/A</v>
      </c>
      <c r="E454" t="e">
        <f>VLOOKUP(Table6[[#This Row],[away]],$Q$6:$R$23,2,FALSE)</f>
        <v>#N/A</v>
      </c>
      <c r="F454">
        <v>1</v>
      </c>
      <c r="G454">
        <v>0</v>
      </c>
      <c r="H454">
        <v>17</v>
      </c>
      <c r="I454">
        <v>2</v>
      </c>
      <c r="J454">
        <f>IF(Table6[[#This Row],[y_g1]]&gt;Table6[[#This Row],[y_g2]],1,0)</f>
        <v>1</v>
      </c>
      <c r="K454">
        <f>IF(Table6[[#This Row],[y_g1]]=Table6[[#This Row],[y_g2]],1,0)</f>
        <v>0</v>
      </c>
      <c r="L454">
        <f>IF(Table6[[#This Row],[y_g1]]&lt;Table6[[#This Row],[y_g2]],1,0)</f>
        <v>0</v>
      </c>
      <c r="M454" s="13">
        <v>20</v>
      </c>
      <c r="N454" s="13">
        <v>24</v>
      </c>
    </row>
    <row r="455" spans="1:14" x14ac:dyDescent="0.3">
      <c r="A455">
        <v>454</v>
      </c>
      <c r="B455" t="s">
        <v>10</v>
      </c>
      <c r="C455" t="s">
        <v>33</v>
      </c>
      <c r="D455" t="e">
        <f>VLOOKUP(Table6[[#This Row],[home]],$Q$6:$R$23,2,FALSE)</f>
        <v>#N/A</v>
      </c>
      <c r="E455" t="e">
        <f>VLOOKUP(Table6[[#This Row],[away]],$Q$6:$R$23,2,FALSE)</f>
        <v>#N/A</v>
      </c>
      <c r="F455">
        <v>5</v>
      </c>
      <c r="G455">
        <v>1</v>
      </c>
      <c r="H455">
        <v>17</v>
      </c>
      <c r="I455">
        <v>2</v>
      </c>
      <c r="J455">
        <f>IF(Table6[[#This Row],[y_g1]]&gt;Table6[[#This Row],[y_g2]],1,0)</f>
        <v>1</v>
      </c>
      <c r="K455">
        <f>IF(Table6[[#This Row],[y_g1]]=Table6[[#This Row],[y_g2]],1,0)</f>
        <v>0</v>
      </c>
      <c r="L455">
        <f>IF(Table6[[#This Row],[y_g1]]&lt;Table6[[#This Row],[y_g2]],1,0)</f>
        <v>0</v>
      </c>
      <c r="M455" s="13">
        <v>14</v>
      </c>
      <c r="N455" s="13">
        <v>15</v>
      </c>
    </row>
    <row r="456" spans="1:14" x14ac:dyDescent="0.3">
      <c r="A456" s="3">
        <v>455</v>
      </c>
      <c r="B456" t="s">
        <v>25</v>
      </c>
      <c r="C456" t="s">
        <v>31</v>
      </c>
      <c r="D456" t="e">
        <f>VLOOKUP(Table6[[#This Row],[home]],$Q$6:$R$23,2,FALSE)</f>
        <v>#N/A</v>
      </c>
      <c r="E456" t="e">
        <f>VLOOKUP(Table6[[#This Row],[away]],$Q$6:$R$23,2,FALSE)</f>
        <v>#N/A</v>
      </c>
      <c r="F456">
        <v>2</v>
      </c>
      <c r="G456">
        <v>0</v>
      </c>
      <c r="H456">
        <v>17</v>
      </c>
      <c r="I456">
        <v>2</v>
      </c>
      <c r="J456">
        <f>IF(Table6[[#This Row],[y_g1]]&gt;Table6[[#This Row],[y_g2]],1,0)</f>
        <v>1</v>
      </c>
      <c r="K456">
        <f>IF(Table6[[#This Row],[y_g1]]=Table6[[#This Row],[y_g2]],1,0)</f>
        <v>0</v>
      </c>
      <c r="L456">
        <f>IF(Table6[[#This Row],[y_g1]]&lt;Table6[[#This Row],[y_g2]],1,0)</f>
        <v>0</v>
      </c>
      <c r="M456" s="13">
        <v>9</v>
      </c>
      <c r="N456" s="13">
        <v>4</v>
      </c>
    </row>
    <row r="457" spans="1:14" x14ac:dyDescent="0.3">
      <c r="A457">
        <v>456</v>
      </c>
      <c r="B457" t="s">
        <v>3</v>
      </c>
      <c r="C457" t="s">
        <v>303</v>
      </c>
      <c r="D457" t="e">
        <f>VLOOKUP(Table6[[#This Row],[home]],$Q$6:$R$23,2,FALSE)</f>
        <v>#N/A</v>
      </c>
      <c r="E457" t="e">
        <f>VLOOKUP(Table6[[#This Row],[away]],$Q$6:$R$23,2,FALSE)</f>
        <v>#N/A</v>
      </c>
      <c r="F457">
        <v>2</v>
      </c>
      <c r="G457">
        <v>1</v>
      </c>
      <c r="H457">
        <v>17</v>
      </c>
      <c r="I457">
        <v>2</v>
      </c>
      <c r="J457">
        <f>IF(Table6[[#This Row],[y_g1]]&gt;Table6[[#This Row],[y_g2]],1,0)</f>
        <v>1</v>
      </c>
      <c r="K457">
        <f>IF(Table6[[#This Row],[y_g1]]=Table6[[#This Row],[y_g2]],1,0)</f>
        <v>0</v>
      </c>
      <c r="L457">
        <f>IF(Table6[[#This Row],[y_g1]]&lt;Table6[[#This Row],[y_g2]],1,0)</f>
        <v>0</v>
      </c>
      <c r="M457" s="13">
        <v>1</v>
      </c>
      <c r="N457" s="13">
        <v>23</v>
      </c>
    </row>
    <row r="458" spans="1:14" x14ac:dyDescent="0.3">
      <c r="A458" s="3">
        <v>457</v>
      </c>
      <c r="B458" t="s">
        <v>28</v>
      </c>
      <c r="C458" t="s">
        <v>8</v>
      </c>
      <c r="D458" t="e">
        <f>VLOOKUP(Table6[[#This Row],[home]],$Q$6:$R$23,2,FALSE)</f>
        <v>#N/A</v>
      </c>
      <c r="E458" t="e">
        <f>VLOOKUP(Table6[[#This Row],[away]],$Q$6:$R$23,2,FALSE)</f>
        <v>#N/A</v>
      </c>
      <c r="F458">
        <v>0</v>
      </c>
      <c r="G458">
        <v>5</v>
      </c>
      <c r="H458">
        <v>17</v>
      </c>
      <c r="I458">
        <v>2</v>
      </c>
      <c r="J458">
        <f>IF(Table6[[#This Row],[y_g1]]&gt;Table6[[#This Row],[y_g2]],1,0)</f>
        <v>0</v>
      </c>
      <c r="K458">
        <f>IF(Table6[[#This Row],[y_g1]]=Table6[[#This Row],[y_g2]],1,0)</f>
        <v>0</v>
      </c>
      <c r="L458">
        <f>IF(Table6[[#This Row],[y_g1]]&lt;Table6[[#This Row],[y_g2]],1,0)</f>
        <v>1</v>
      </c>
      <c r="M458" s="13">
        <v>6</v>
      </c>
      <c r="N458" s="13">
        <v>11</v>
      </c>
    </row>
    <row r="459" spans="1:14" x14ac:dyDescent="0.3">
      <c r="A459">
        <v>458</v>
      </c>
      <c r="B459" t="s">
        <v>5</v>
      </c>
      <c r="C459" t="s">
        <v>2</v>
      </c>
      <c r="D459" t="e">
        <f>VLOOKUP(Table6[[#This Row],[home]],$Q$6:$R$23,2,FALSE)</f>
        <v>#N/A</v>
      </c>
      <c r="E459" t="e">
        <f>VLOOKUP(Table6[[#This Row],[away]],$Q$6:$R$23,2,FALSE)</f>
        <v>#N/A</v>
      </c>
      <c r="F459">
        <v>1</v>
      </c>
      <c r="G459">
        <v>4</v>
      </c>
      <c r="H459">
        <v>17</v>
      </c>
      <c r="I459">
        <v>2</v>
      </c>
      <c r="J459">
        <f>IF(Table6[[#This Row],[y_g1]]&gt;Table6[[#This Row],[y_g2]],1,0)</f>
        <v>0</v>
      </c>
      <c r="K459">
        <f>IF(Table6[[#This Row],[y_g1]]=Table6[[#This Row],[y_g2]],1,0)</f>
        <v>0</v>
      </c>
      <c r="L459">
        <f>IF(Table6[[#This Row],[y_g1]]&lt;Table6[[#This Row],[y_g2]],1,0)</f>
        <v>1</v>
      </c>
      <c r="M459" s="13">
        <v>16</v>
      </c>
      <c r="N459" s="13">
        <v>5</v>
      </c>
    </row>
    <row r="460" spans="1:14" x14ac:dyDescent="0.3">
      <c r="A460" s="3">
        <v>459</v>
      </c>
      <c r="B460" t="s">
        <v>6</v>
      </c>
      <c r="C460" t="s">
        <v>11</v>
      </c>
      <c r="D460" t="e">
        <f>VLOOKUP(Table6[[#This Row],[home]],$Q$6:$R$23,2,FALSE)</f>
        <v>#N/A</v>
      </c>
      <c r="E460" t="e">
        <f>VLOOKUP(Table6[[#This Row],[away]],$Q$6:$R$23,2,FALSE)</f>
        <v>#N/A</v>
      </c>
      <c r="F460">
        <v>2</v>
      </c>
      <c r="G460">
        <v>1</v>
      </c>
      <c r="H460">
        <v>17</v>
      </c>
      <c r="I460">
        <v>2</v>
      </c>
      <c r="J460">
        <f>IF(Table6[[#This Row],[y_g1]]&gt;Table6[[#This Row],[y_g2]],1,0)</f>
        <v>1</v>
      </c>
      <c r="K460">
        <f>IF(Table6[[#This Row],[y_g1]]=Table6[[#This Row],[y_g2]],1,0)</f>
        <v>0</v>
      </c>
      <c r="L460">
        <f>IF(Table6[[#This Row],[y_g1]]&lt;Table6[[#This Row],[y_g2]],1,0)</f>
        <v>0</v>
      </c>
      <c r="M460" s="13">
        <v>17</v>
      </c>
      <c r="N460" s="13">
        <v>25</v>
      </c>
    </row>
    <row r="461" spans="1:14" x14ac:dyDescent="0.3">
      <c r="A461">
        <v>460</v>
      </c>
      <c r="B461" t="s">
        <v>7</v>
      </c>
      <c r="C461" t="s">
        <v>303</v>
      </c>
      <c r="D461" t="e">
        <f>VLOOKUP(Table6[[#This Row],[home]],$Q$6:$R$23,2,FALSE)</f>
        <v>#N/A</v>
      </c>
      <c r="E461" t="e">
        <f>VLOOKUP(Table6[[#This Row],[away]],$Q$6:$R$23,2,FALSE)</f>
        <v>#N/A</v>
      </c>
      <c r="F461">
        <v>2</v>
      </c>
      <c r="G461">
        <v>2</v>
      </c>
      <c r="H461">
        <v>18</v>
      </c>
      <c r="I461">
        <v>2</v>
      </c>
      <c r="J461">
        <f>IF(Table6[[#This Row],[y_g1]]&gt;Table6[[#This Row],[y_g2]],1,0)</f>
        <v>0</v>
      </c>
      <c r="K461">
        <f>IF(Table6[[#This Row],[y_g1]]=Table6[[#This Row],[y_g2]],1,0)</f>
        <v>1</v>
      </c>
      <c r="L461">
        <f>IF(Table6[[#This Row],[y_g1]]&lt;Table6[[#This Row],[y_g2]],1,0)</f>
        <v>0</v>
      </c>
      <c r="M461" s="13">
        <v>22</v>
      </c>
      <c r="N461" s="13">
        <v>23</v>
      </c>
    </row>
    <row r="462" spans="1:14" x14ac:dyDescent="0.3">
      <c r="A462" s="3">
        <v>461</v>
      </c>
      <c r="B462" t="s">
        <v>3</v>
      </c>
      <c r="C462" t="s">
        <v>6</v>
      </c>
      <c r="D462" t="e">
        <f>VLOOKUP(Table6[[#This Row],[home]],$Q$6:$R$23,2,FALSE)</f>
        <v>#N/A</v>
      </c>
      <c r="E462" t="e">
        <f>VLOOKUP(Table6[[#This Row],[away]],$Q$6:$R$23,2,FALSE)</f>
        <v>#N/A</v>
      </c>
      <c r="F462">
        <v>1</v>
      </c>
      <c r="G462">
        <v>1</v>
      </c>
      <c r="H462">
        <v>18</v>
      </c>
      <c r="I462">
        <v>2</v>
      </c>
      <c r="J462">
        <f>IF(Table6[[#This Row],[y_g1]]&gt;Table6[[#This Row],[y_g2]],1,0)</f>
        <v>0</v>
      </c>
      <c r="K462">
        <f>IF(Table6[[#This Row],[y_g1]]=Table6[[#This Row],[y_g2]],1,0)</f>
        <v>1</v>
      </c>
      <c r="L462">
        <f>IF(Table6[[#This Row],[y_g1]]&lt;Table6[[#This Row],[y_g2]],1,0)</f>
        <v>0</v>
      </c>
      <c r="M462" s="13">
        <v>1</v>
      </c>
      <c r="N462" s="13">
        <v>17</v>
      </c>
    </row>
    <row r="463" spans="1:14" x14ac:dyDescent="0.3">
      <c r="A463">
        <v>462</v>
      </c>
      <c r="B463" t="s">
        <v>10</v>
      </c>
      <c r="C463" t="s">
        <v>828</v>
      </c>
      <c r="D463" t="e">
        <f>VLOOKUP(Table6[[#This Row],[home]],$Q$6:$R$23,2,FALSE)</f>
        <v>#N/A</v>
      </c>
      <c r="E463" t="e">
        <f>VLOOKUP(Table6[[#This Row],[away]],$Q$6:$R$23,2,FALSE)</f>
        <v>#N/A</v>
      </c>
      <c r="F463">
        <v>0</v>
      </c>
      <c r="G463">
        <v>1</v>
      </c>
      <c r="H463">
        <v>18</v>
      </c>
      <c r="I463">
        <v>2</v>
      </c>
      <c r="J463">
        <f>IF(Table6[[#This Row],[y_g1]]&gt;Table6[[#This Row],[y_g2]],1,0)</f>
        <v>0</v>
      </c>
      <c r="K463">
        <f>IF(Table6[[#This Row],[y_g1]]=Table6[[#This Row],[y_g2]],1,0)</f>
        <v>0</v>
      </c>
      <c r="L463">
        <f>IF(Table6[[#This Row],[y_g1]]&lt;Table6[[#This Row],[y_g2]],1,0)</f>
        <v>1</v>
      </c>
      <c r="M463" s="13">
        <v>14</v>
      </c>
      <c r="N463" s="13">
        <v>24</v>
      </c>
    </row>
    <row r="464" spans="1:14" x14ac:dyDescent="0.3">
      <c r="A464" s="3">
        <v>463</v>
      </c>
      <c r="B464" t="s">
        <v>25</v>
      </c>
      <c r="C464" t="s">
        <v>2</v>
      </c>
      <c r="D464" t="e">
        <f>VLOOKUP(Table6[[#This Row],[home]],$Q$6:$R$23,2,FALSE)</f>
        <v>#N/A</v>
      </c>
      <c r="E464" t="e">
        <f>VLOOKUP(Table6[[#This Row],[away]],$Q$6:$R$23,2,FALSE)</f>
        <v>#N/A</v>
      </c>
      <c r="F464">
        <v>1</v>
      </c>
      <c r="G464">
        <v>2</v>
      </c>
      <c r="H464">
        <v>18</v>
      </c>
      <c r="I464">
        <v>2</v>
      </c>
      <c r="J464">
        <f>IF(Table6[[#This Row],[y_g1]]&gt;Table6[[#This Row],[y_g2]],1,0)</f>
        <v>0</v>
      </c>
      <c r="K464">
        <f>IF(Table6[[#This Row],[y_g1]]=Table6[[#This Row],[y_g2]],1,0)</f>
        <v>0</v>
      </c>
      <c r="L464">
        <f>IF(Table6[[#This Row],[y_g1]]&lt;Table6[[#This Row],[y_g2]],1,0)</f>
        <v>1</v>
      </c>
      <c r="M464" s="13">
        <v>9</v>
      </c>
      <c r="N464" s="13">
        <v>5</v>
      </c>
    </row>
    <row r="465" spans="1:14" x14ac:dyDescent="0.3">
      <c r="A465">
        <v>464</v>
      </c>
      <c r="B465" t="s">
        <v>4</v>
      </c>
      <c r="C465" t="s">
        <v>31</v>
      </c>
      <c r="D465" t="e">
        <f>VLOOKUP(Table6[[#This Row],[home]],$Q$6:$R$23,2,FALSE)</f>
        <v>#N/A</v>
      </c>
      <c r="E465" t="e">
        <f>VLOOKUP(Table6[[#This Row],[away]],$Q$6:$R$23,2,FALSE)</f>
        <v>#N/A</v>
      </c>
      <c r="F465">
        <v>1</v>
      </c>
      <c r="G465">
        <v>2</v>
      </c>
      <c r="H465">
        <v>18</v>
      </c>
      <c r="I465">
        <v>2</v>
      </c>
      <c r="J465">
        <f>IF(Table6[[#This Row],[y_g1]]&gt;Table6[[#This Row],[y_g2]],1,0)</f>
        <v>0</v>
      </c>
      <c r="K465">
        <f>IF(Table6[[#This Row],[y_g1]]=Table6[[#This Row],[y_g2]],1,0)</f>
        <v>0</v>
      </c>
      <c r="L465">
        <f>IF(Table6[[#This Row],[y_g1]]&lt;Table6[[#This Row],[y_g2]],1,0)</f>
        <v>1</v>
      </c>
      <c r="M465" s="13">
        <v>20</v>
      </c>
      <c r="N465" s="13">
        <v>4</v>
      </c>
    </row>
    <row r="466" spans="1:14" x14ac:dyDescent="0.3">
      <c r="A466" s="3">
        <v>465</v>
      </c>
      <c r="B466" t="s">
        <v>24</v>
      </c>
      <c r="C466" t="s">
        <v>33</v>
      </c>
      <c r="D466" t="e">
        <f>VLOOKUP(Table6[[#This Row],[home]],$Q$6:$R$23,2,FALSE)</f>
        <v>#N/A</v>
      </c>
      <c r="E466" t="e">
        <f>VLOOKUP(Table6[[#This Row],[away]],$Q$6:$R$23,2,FALSE)</f>
        <v>#N/A</v>
      </c>
      <c r="F466">
        <v>1</v>
      </c>
      <c r="G466">
        <v>2</v>
      </c>
      <c r="H466">
        <v>18</v>
      </c>
      <c r="I466">
        <v>2</v>
      </c>
      <c r="J466">
        <f>IF(Table6[[#This Row],[y_g1]]&gt;Table6[[#This Row],[y_g2]],1,0)</f>
        <v>0</v>
      </c>
      <c r="K466">
        <f>IF(Table6[[#This Row],[y_g1]]=Table6[[#This Row],[y_g2]],1,0)</f>
        <v>0</v>
      </c>
      <c r="L466">
        <f>IF(Table6[[#This Row],[y_g1]]&lt;Table6[[#This Row],[y_g2]],1,0)</f>
        <v>1</v>
      </c>
      <c r="M466" s="13">
        <v>2</v>
      </c>
      <c r="N466" s="13">
        <v>15</v>
      </c>
    </row>
    <row r="467" spans="1:14" x14ac:dyDescent="0.3">
      <c r="A467">
        <v>466</v>
      </c>
      <c r="B467" t="s">
        <v>5</v>
      </c>
      <c r="C467" t="s">
        <v>13</v>
      </c>
      <c r="D467" t="e">
        <f>VLOOKUP(Table6[[#This Row],[home]],$Q$6:$R$23,2,FALSE)</f>
        <v>#N/A</v>
      </c>
      <c r="E467" t="e">
        <f>VLOOKUP(Table6[[#This Row],[away]],$Q$6:$R$23,2,FALSE)</f>
        <v>#N/A</v>
      </c>
      <c r="F467">
        <v>2</v>
      </c>
      <c r="G467">
        <v>3</v>
      </c>
      <c r="H467">
        <v>18</v>
      </c>
      <c r="I467">
        <v>2</v>
      </c>
      <c r="J467">
        <f>IF(Table6[[#This Row],[y_g1]]&gt;Table6[[#This Row],[y_g2]],1,0)</f>
        <v>0</v>
      </c>
      <c r="K467">
        <f>IF(Table6[[#This Row],[y_g1]]=Table6[[#This Row],[y_g2]],1,0)</f>
        <v>0</v>
      </c>
      <c r="L467">
        <f>IF(Table6[[#This Row],[y_g1]]&lt;Table6[[#This Row],[y_g2]],1,0)</f>
        <v>1</v>
      </c>
      <c r="M467" s="13">
        <v>16</v>
      </c>
      <c r="N467" s="13">
        <v>7</v>
      </c>
    </row>
    <row r="468" spans="1:14" x14ac:dyDescent="0.3">
      <c r="A468" s="3">
        <v>467</v>
      </c>
      <c r="B468" t="s">
        <v>1</v>
      </c>
      <c r="C468" t="s">
        <v>8</v>
      </c>
      <c r="D468" t="e">
        <f>VLOOKUP(Table6[[#This Row],[home]],$Q$6:$R$23,2,FALSE)</f>
        <v>#N/A</v>
      </c>
      <c r="E468" t="e">
        <f>VLOOKUP(Table6[[#This Row],[away]],$Q$6:$R$23,2,FALSE)</f>
        <v>#N/A</v>
      </c>
      <c r="F468">
        <v>1</v>
      </c>
      <c r="G468">
        <v>0</v>
      </c>
      <c r="H468">
        <v>18</v>
      </c>
      <c r="I468">
        <v>2</v>
      </c>
      <c r="J468">
        <f>IF(Table6[[#This Row],[y_g1]]&gt;Table6[[#This Row],[y_g2]],1,0)</f>
        <v>1</v>
      </c>
      <c r="K468">
        <f>IF(Table6[[#This Row],[y_g1]]=Table6[[#This Row],[y_g2]],1,0)</f>
        <v>0</v>
      </c>
      <c r="L468">
        <f>IF(Table6[[#This Row],[y_g1]]&lt;Table6[[#This Row],[y_g2]],1,0)</f>
        <v>0</v>
      </c>
      <c r="M468" s="13">
        <v>26</v>
      </c>
      <c r="N468" s="13">
        <v>11</v>
      </c>
    </row>
    <row r="469" spans="1:14" x14ac:dyDescent="0.3">
      <c r="A469">
        <v>468</v>
      </c>
      <c r="B469" t="s">
        <v>28</v>
      </c>
      <c r="C469" t="s">
        <v>11</v>
      </c>
      <c r="D469" t="e">
        <f>VLOOKUP(Table6[[#This Row],[home]],$Q$6:$R$23,2,FALSE)</f>
        <v>#N/A</v>
      </c>
      <c r="E469" t="e">
        <f>VLOOKUP(Table6[[#This Row],[away]],$Q$6:$R$23,2,FALSE)</f>
        <v>#N/A</v>
      </c>
      <c r="F469">
        <v>4</v>
      </c>
      <c r="G469">
        <v>0</v>
      </c>
      <c r="H469">
        <v>18</v>
      </c>
      <c r="I469">
        <v>2</v>
      </c>
      <c r="J469">
        <f>IF(Table6[[#This Row],[y_g1]]&gt;Table6[[#This Row],[y_g2]],1,0)</f>
        <v>1</v>
      </c>
      <c r="K469">
        <f>IF(Table6[[#This Row],[y_g1]]=Table6[[#This Row],[y_g2]],1,0)</f>
        <v>0</v>
      </c>
      <c r="L469">
        <f>IF(Table6[[#This Row],[y_g1]]&lt;Table6[[#This Row],[y_g2]],1,0)</f>
        <v>0</v>
      </c>
      <c r="M469" s="13">
        <v>6</v>
      </c>
      <c r="N469" s="13">
        <v>25</v>
      </c>
    </row>
    <row r="470" spans="1:14" x14ac:dyDescent="0.3">
      <c r="A470" s="3">
        <v>469</v>
      </c>
      <c r="B470" t="s">
        <v>11</v>
      </c>
      <c r="C470" t="s">
        <v>3</v>
      </c>
      <c r="D470" t="e">
        <f>VLOOKUP(Table6[[#This Row],[home]],$Q$6:$R$23,2,FALSE)</f>
        <v>#N/A</v>
      </c>
      <c r="E470" t="e">
        <f>VLOOKUP(Table6[[#This Row],[away]],$Q$6:$R$23,2,FALSE)</f>
        <v>#N/A</v>
      </c>
      <c r="F470">
        <v>2</v>
      </c>
      <c r="G470">
        <v>1</v>
      </c>
      <c r="H470">
        <v>19</v>
      </c>
      <c r="I470">
        <v>2</v>
      </c>
      <c r="J470">
        <f>IF(Table6[[#This Row],[y_g1]]&gt;Table6[[#This Row],[y_g2]],1,0)</f>
        <v>1</v>
      </c>
      <c r="K470">
        <f>IF(Table6[[#This Row],[y_g1]]=Table6[[#This Row],[y_g2]],1,0)</f>
        <v>0</v>
      </c>
      <c r="L470">
        <f>IF(Table6[[#This Row],[y_g1]]&lt;Table6[[#This Row],[y_g2]],1,0)</f>
        <v>0</v>
      </c>
      <c r="M470" s="13">
        <v>25</v>
      </c>
      <c r="N470" s="13">
        <v>1</v>
      </c>
    </row>
    <row r="471" spans="1:14" x14ac:dyDescent="0.3">
      <c r="A471">
        <v>470</v>
      </c>
      <c r="B471" t="s">
        <v>828</v>
      </c>
      <c r="C471" t="s">
        <v>5</v>
      </c>
      <c r="D471" t="e">
        <f>VLOOKUP(Table6[[#This Row],[home]],$Q$6:$R$23,2,FALSE)</f>
        <v>#N/A</v>
      </c>
      <c r="E471" t="e">
        <f>VLOOKUP(Table6[[#This Row],[away]],$Q$6:$R$23,2,FALSE)</f>
        <v>#N/A</v>
      </c>
      <c r="F471">
        <v>3</v>
      </c>
      <c r="G471">
        <v>0</v>
      </c>
      <c r="H471">
        <v>19</v>
      </c>
      <c r="I471">
        <v>2</v>
      </c>
      <c r="J471">
        <f>IF(Table6[[#This Row],[y_g1]]&gt;Table6[[#This Row],[y_g2]],1,0)</f>
        <v>1</v>
      </c>
      <c r="K471">
        <f>IF(Table6[[#This Row],[y_g1]]=Table6[[#This Row],[y_g2]],1,0)</f>
        <v>0</v>
      </c>
      <c r="L471">
        <f>IF(Table6[[#This Row],[y_g1]]&lt;Table6[[#This Row],[y_g2]],1,0)</f>
        <v>0</v>
      </c>
      <c r="M471" s="13">
        <v>24</v>
      </c>
      <c r="N471" s="13">
        <v>16</v>
      </c>
    </row>
    <row r="472" spans="1:14" x14ac:dyDescent="0.3">
      <c r="A472" s="3">
        <v>471</v>
      </c>
      <c r="B472" t="s">
        <v>33</v>
      </c>
      <c r="C472" t="s">
        <v>25</v>
      </c>
      <c r="D472" t="e">
        <f>VLOOKUP(Table6[[#This Row],[home]],$Q$6:$R$23,2,FALSE)</f>
        <v>#N/A</v>
      </c>
      <c r="E472" t="e">
        <f>VLOOKUP(Table6[[#This Row],[away]],$Q$6:$R$23,2,FALSE)</f>
        <v>#N/A</v>
      </c>
      <c r="F472">
        <v>1</v>
      </c>
      <c r="G472">
        <v>3</v>
      </c>
      <c r="H472">
        <v>19</v>
      </c>
      <c r="I472">
        <v>2</v>
      </c>
      <c r="J472">
        <f>IF(Table6[[#This Row],[y_g1]]&gt;Table6[[#This Row],[y_g2]],1,0)</f>
        <v>0</v>
      </c>
      <c r="K472">
        <f>IF(Table6[[#This Row],[y_g1]]=Table6[[#This Row],[y_g2]],1,0)</f>
        <v>0</v>
      </c>
      <c r="L472">
        <f>IF(Table6[[#This Row],[y_g1]]&lt;Table6[[#This Row],[y_g2]],1,0)</f>
        <v>1</v>
      </c>
      <c r="M472" s="13">
        <v>15</v>
      </c>
      <c r="N472" s="13">
        <v>9</v>
      </c>
    </row>
    <row r="473" spans="1:14" x14ac:dyDescent="0.3">
      <c r="A473">
        <v>472</v>
      </c>
      <c r="B473" t="s">
        <v>2</v>
      </c>
      <c r="C473" t="s">
        <v>24</v>
      </c>
      <c r="D473" t="e">
        <f>VLOOKUP(Table6[[#This Row],[home]],$Q$6:$R$23,2,FALSE)</f>
        <v>#N/A</v>
      </c>
      <c r="E473" t="e">
        <f>VLOOKUP(Table6[[#This Row],[away]],$Q$6:$R$23,2,FALSE)</f>
        <v>#N/A</v>
      </c>
      <c r="F473">
        <v>3</v>
      </c>
      <c r="G473">
        <v>1</v>
      </c>
      <c r="H473">
        <v>19</v>
      </c>
      <c r="I473">
        <v>2</v>
      </c>
      <c r="J473">
        <f>IF(Table6[[#This Row],[y_g1]]&gt;Table6[[#This Row],[y_g2]],1,0)</f>
        <v>1</v>
      </c>
      <c r="K473">
        <f>IF(Table6[[#This Row],[y_g1]]=Table6[[#This Row],[y_g2]],1,0)</f>
        <v>0</v>
      </c>
      <c r="L473">
        <f>IF(Table6[[#This Row],[y_g1]]&lt;Table6[[#This Row],[y_g2]],1,0)</f>
        <v>0</v>
      </c>
      <c r="M473" s="13">
        <v>5</v>
      </c>
      <c r="N473" s="13">
        <v>2</v>
      </c>
    </row>
    <row r="474" spans="1:14" x14ac:dyDescent="0.3">
      <c r="A474" s="3">
        <v>473</v>
      </c>
      <c r="B474" t="s">
        <v>6</v>
      </c>
      <c r="C474" t="s">
        <v>7</v>
      </c>
      <c r="D474" t="e">
        <f>VLOOKUP(Table6[[#This Row],[home]],$Q$6:$R$23,2,FALSE)</f>
        <v>#N/A</v>
      </c>
      <c r="E474" t="e">
        <f>VLOOKUP(Table6[[#This Row],[away]],$Q$6:$R$23,2,FALSE)</f>
        <v>#N/A</v>
      </c>
      <c r="F474">
        <v>1</v>
      </c>
      <c r="G474">
        <v>3</v>
      </c>
      <c r="H474">
        <v>19</v>
      </c>
      <c r="I474">
        <v>2</v>
      </c>
      <c r="J474">
        <f>IF(Table6[[#This Row],[y_g1]]&gt;Table6[[#This Row],[y_g2]],1,0)</f>
        <v>0</v>
      </c>
      <c r="K474">
        <f>IF(Table6[[#This Row],[y_g1]]=Table6[[#This Row],[y_g2]],1,0)</f>
        <v>0</v>
      </c>
      <c r="L474">
        <f>IF(Table6[[#This Row],[y_g1]]&lt;Table6[[#This Row],[y_g2]],1,0)</f>
        <v>1</v>
      </c>
      <c r="M474" s="13">
        <v>17</v>
      </c>
      <c r="N474" s="13">
        <v>22</v>
      </c>
    </row>
    <row r="475" spans="1:14" x14ac:dyDescent="0.3">
      <c r="A475">
        <v>474</v>
      </c>
      <c r="B475" t="s">
        <v>31</v>
      </c>
      <c r="C475" t="s">
        <v>1</v>
      </c>
      <c r="D475" t="e">
        <f>VLOOKUP(Table6[[#This Row],[home]],$Q$6:$R$23,2,FALSE)</f>
        <v>#N/A</v>
      </c>
      <c r="E475" t="e">
        <f>VLOOKUP(Table6[[#This Row],[away]],$Q$6:$R$23,2,FALSE)</f>
        <v>#N/A</v>
      </c>
      <c r="F475">
        <v>3</v>
      </c>
      <c r="G475">
        <v>3</v>
      </c>
      <c r="H475">
        <v>19</v>
      </c>
      <c r="I475">
        <v>2</v>
      </c>
      <c r="J475">
        <f>IF(Table6[[#This Row],[y_g1]]&gt;Table6[[#This Row],[y_g2]],1,0)</f>
        <v>0</v>
      </c>
      <c r="K475">
        <f>IF(Table6[[#This Row],[y_g1]]=Table6[[#This Row],[y_g2]],1,0)</f>
        <v>1</v>
      </c>
      <c r="L475">
        <f>IF(Table6[[#This Row],[y_g1]]&lt;Table6[[#This Row],[y_g2]],1,0)</f>
        <v>0</v>
      </c>
      <c r="M475" s="13">
        <v>4</v>
      </c>
      <c r="N475" s="13">
        <v>26</v>
      </c>
    </row>
    <row r="476" spans="1:14" x14ac:dyDescent="0.3">
      <c r="A476" s="3">
        <v>475</v>
      </c>
      <c r="B476" t="s">
        <v>13</v>
      </c>
      <c r="C476" t="s">
        <v>4</v>
      </c>
      <c r="D476" t="e">
        <f>VLOOKUP(Table6[[#This Row],[home]],$Q$6:$R$23,2,FALSE)</f>
        <v>#N/A</v>
      </c>
      <c r="E476" t="e">
        <f>VLOOKUP(Table6[[#This Row],[away]],$Q$6:$R$23,2,FALSE)</f>
        <v>#N/A</v>
      </c>
      <c r="F476">
        <v>5</v>
      </c>
      <c r="G476">
        <v>1</v>
      </c>
      <c r="H476">
        <v>19</v>
      </c>
      <c r="I476">
        <v>2</v>
      </c>
      <c r="J476">
        <f>IF(Table6[[#This Row],[y_g1]]&gt;Table6[[#This Row],[y_g2]],1,0)</f>
        <v>1</v>
      </c>
      <c r="K476">
        <f>IF(Table6[[#This Row],[y_g1]]=Table6[[#This Row],[y_g2]],1,0)</f>
        <v>0</v>
      </c>
      <c r="L476">
        <f>IF(Table6[[#This Row],[y_g1]]&lt;Table6[[#This Row],[y_g2]],1,0)</f>
        <v>0</v>
      </c>
      <c r="M476" s="13">
        <v>7</v>
      </c>
      <c r="N476" s="13">
        <v>20</v>
      </c>
    </row>
    <row r="477" spans="1:14" x14ac:dyDescent="0.3">
      <c r="A477">
        <v>476</v>
      </c>
      <c r="B477" t="s">
        <v>8</v>
      </c>
      <c r="C477" t="s">
        <v>10</v>
      </c>
      <c r="D477" t="e">
        <f>VLOOKUP(Table6[[#This Row],[home]],$Q$6:$R$23,2,FALSE)</f>
        <v>#N/A</v>
      </c>
      <c r="E477" t="e">
        <f>VLOOKUP(Table6[[#This Row],[away]],$Q$6:$R$23,2,FALSE)</f>
        <v>#N/A</v>
      </c>
      <c r="F477">
        <v>1</v>
      </c>
      <c r="G477">
        <v>0</v>
      </c>
      <c r="H477">
        <v>19</v>
      </c>
      <c r="I477">
        <v>2</v>
      </c>
      <c r="J477">
        <f>IF(Table6[[#This Row],[y_g1]]&gt;Table6[[#This Row],[y_g2]],1,0)</f>
        <v>1</v>
      </c>
      <c r="K477">
        <f>IF(Table6[[#This Row],[y_g1]]=Table6[[#This Row],[y_g2]],1,0)</f>
        <v>0</v>
      </c>
      <c r="L477">
        <f>IF(Table6[[#This Row],[y_g1]]&lt;Table6[[#This Row],[y_g2]],1,0)</f>
        <v>0</v>
      </c>
      <c r="M477" s="13">
        <v>11</v>
      </c>
      <c r="N477" s="13">
        <v>14</v>
      </c>
    </row>
    <row r="478" spans="1:14" x14ac:dyDescent="0.3">
      <c r="A478" s="3">
        <v>477</v>
      </c>
      <c r="B478" t="s">
        <v>303</v>
      </c>
      <c r="C478" t="s">
        <v>28</v>
      </c>
      <c r="D478" t="e">
        <f>VLOOKUP(Table6[[#This Row],[home]],$Q$6:$R$23,2,FALSE)</f>
        <v>#N/A</v>
      </c>
      <c r="E478" t="e">
        <f>VLOOKUP(Table6[[#This Row],[away]],$Q$6:$R$23,2,FALSE)</f>
        <v>#N/A</v>
      </c>
      <c r="F478">
        <v>1</v>
      </c>
      <c r="G478">
        <v>2</v>
      </c>
      <c r="H478">
        <v>19</v>
      </c>
      <c r="I478">
        <v>2</v>
      </c>
      <c r="J478">
        <f>IF(Table6[[#This Row],[y_g1]]&gt;Table6[[#This Row],[y_g2]],1,0)</f>
        <v>0</v>
      </c>
      <c r="K478">
        <f>IF(Table6[[#This Row],[y_g1]]=Table6[[#This Row],[y_g2]],1,0)</f>
        <v>0</v>
      </c>
      <c r="L478">
        <f>IF(Table6[[#This Row],[y_g1]]&lt;Table6[[#This Row],[y_g2]],1,0)</f>
        <v>1</v>
      </c>
      <c r="M478" s="13">
        <v>23</v>
      </c>
      <c r="N478" s="13">
        <v>6</v>
      </c>
    </row>
    <row r="479" spans="1:14" x14ac:dyDescent="0.3">
      <c r="A479">
        <v>478</v>
      </c>
      <c r="B479" t="s">
        <v>1</v>
      </c>
      <c r="C479" t="s">
        <v>828</v>
      </c>
      <c r="D479" t="e">
        <f>VLOOKUP(Table6[[#This Row],[home]],$Q$6:$R$23,2,FALSE)</f>
        <v>#N/A</v>
      </c>
      <c r="E479" t="e">
        <f>VLOOKUP(Table6[[#This Row],[away]],$Q$6:$R$23,2,FALSE)</f>
        <v>#N/A</v>
      </c>
      <c r="F479">
        <v>3</v>
      </c>
      <c r="G479">
        <v>1</v>
      </c>
      <c r="H479">
        <v>20</v>
      </c>
      <c r="I479">
        <v>2</v>
      </c>
      <c r="J479">
        <f>IF(Table6[[#This Row],[y_g1]]&gt;Table6[[#This Row],[y_g2]],1,0)</f>
        <v>1</v>
      </c>
      <c r="K479">
        <f>IF(Table6[[#This Row],[y_g1]]=Table6[[#This Row],[y_g2]],1,0)</f>
        <v>0</v>
      </c>
      <c r="L479">
        <f>IF(Table6[[#This Row],[y_g1]]&lt;Table6[[#This Row],[y_g2]],1,0)</f>
        <v>0</v>
      </c>
      <c r="M479" s="13">
        <v>26</v>
      </c>
      <c r="N479" s="13">
        <v>24</v>
      </c>
    </row>
    <row r="480" spans="1:14" x14ac:dyDescent="0.3">
      <c r="A480" s="3">
        <v>479</v>
      </c>
      <c r="B480" t="s">
        <v>25</v>
      </c>
      <c r="C480" t="s">
        <v>8</v>
      </c>
      <c r="D480" t="e">
        <f>VLOOKUP(Table6[[#This Row],[home]],$Q$6:$R$23,2,FALSE)</f>
        <v>#N/A</v>
      </c>
      <c r="E480" t="e">
        <f>VLOOKUP(Table6[[#This Row],[away]],$Q$6:$R$23,2,FALSE)</f>
        <v>#N/A</v>
      </c>
      <c r="F480">
        <v>1</v>
      </c>
      <c r="G480">
        <v>3</v>
      </c>
      <c r="H480">
        <v>20</v>
      </c>
      <c r="I480">
        <v>2</v>
      </c>
      <c r="J480">
        <f>IF(Table6[[#This Row],[y_g1]]&gt;Table6[[#This Row],[y_g2]],1,0)</f>
        <v>0</v>
      </c>
      <c r="K480">
        <f>IF(Table6[[#This Row],[y_g1]]=Table6[[#This Row],[y_g2]],1,0)</f>
        <v>0</v>
      </c>
      <c r="L480">
        <f>IF(Table6[[#This Row],[y_g1]]&lt;Table6[[#This Row],[y_g2]],1,0)</f>
        <v>1</v>
      </c>
      <c r="M480" s="13">
        <v>9</v>
      </c>
      <c r="N480" s="13">
        <v>11</v>
      </c>
    </row>
    <row r="481" spans="1:14" x14ac:dyDescent="0.3">
      <c r="A481">
        <v>480</v>
      </c>
      <c r="B481" t="s">
        <v>7</v>
      </c>
      <c r="C481" t="s">
        <v>3</v>
      </c>
      <c r="D481" t="e">
        <f>VLOOKUP(Table6[[#This Row],[home]],$Q$6:$R$23,2,FALSE)</f>
        <v>#N/A</v>
      </c>
      <c r="E481" t="e">
        <f>VLOOKUP(Table6[[#This Row],[away]],$Q$6:$R$23,2,FALSE)</f>
        <v>#N/A</v>
      </c>
      <c r="F481">
        <v>3</v>
      </c>
      <c r="G481">
        <v>2</v>
      </c>
      <c r="H481">
        <v>20</v>
      </c>
      <c r="I481">
        <v>2</v>
      </c>
      <c r="J481">
        <f>IF(Table6[[#This Row],[y_g1]]&gt;Table6[[#This Row],[y_g2]],1,0)</f>
        <v>1</v>
      </c>
      <c r="K481">
        <f>IF(Table6[[#This Row],[y_g1]]=Table6[[#This Row],[y_g2]],1,0)</f>
        <v>0</v>
      </c>
      <c r="L481">
        <f>IF(Table6[[#This Row],[y_g1]]&lt;Table6[[#This Row],[y_g2]],1,0)</f>
        <v>0</v>
      </c>
      <c r="M481" s="13">
        <v>22</v>
      </c>
      <c r="N481" s="13">
        <v>1</v>
      </c>
    </row>
    <row r="482" spans="1:14" x14ac:dyDescent="0.3">
      <c r="A482" s="3">
        <v>481</v>
      </c>
      <c r="B482" t="s">
        <v>4</v>
      </c>
      <c r="C482" t="s">
        <v>11</v>
      </c>
      <c r="D482" t="e">
        <f>VLOOKUP(Table6[[#This Row],[home]],$Q$6:$R$23,2,FALSE)</f>
        <v>#N/A</v>
      </c>
      <c r="E482" t="e">
        <f>VLOOKUP(Table6[[#This Row],[away]],$Q$6:$R$23,2,FALSE)</f>
        <v>#N/A</v>
      </c>
      <c r="F482">
        <v>2</v>
      </c>
      <c r="G482">
        <v>1</v>
      </c>
      <c r="H482">
        <v>20</v>
      </c>
      <c r="I482">
        <v>2</v>
      </c>
      <c r="J482">
        <f>IF(Table6[[#This Row],[y_g1]]&gt;Table6[[#This Row],[y_g2]],1,0)</f>
        <v>1</v>
      </c>
      <c r="K482">
        <f>IF(Table6[[#This Row],[y_g1]]=Table6[[#This Row],[y_g2]],1,0)</f>
        <v>0</v>
      </c>
      <c r="L482">
        <f>IF(Table6[[#This Row],[y_g1]]&lt;Table6[[#This Row],[y_g2]],1,0)</f>
        <v>0</v>
      </c>
      <c r="M482" s="13">
        <v>20</v>
      </c>
      <c r="N482" s="13">
        <v>25</v>
      </c>
    </row>
    <row r="483" spans="1:14" x14ac:dyDescent="0.3">
      <c r="A483">
        <v>482</v>
      </c>
      <c r="B483" t="s">
        <v>5</v>
      </c>
      <c r="C483" t="s">
        <v>303</v>
      </c>
      <c r="D483" t="e">
        <f>VLOOKUP(Table6[[#This Row],[home]],$Q$6:$R$23,2,FALSE)</f>
        <v>#N/A</v>
      </c>
      <c r="E483" t="e">
        <f>VLOOKUP(Table6[[#This Row],[away]],$Q$6:$R$23,2,FALSE)</f>
        <v>#N/A</v>
      </c>
      <c r="F483">
        <v>3</v>
      </c>
      <c r="G483">
        <v>1</v>
      </c>
      <c r="H483">
        <v>20</v>
      </c>
      <c r="I483">
        <v>2</v>
      </c>
      <c r="J483">
        <f>IF(Table6[[#This Row],[y_g1]]&gt;Table6[[#This Row],[y_g2]],1,0)</f>
        <v>1</v>
      </c>
      <c r="K483">
        <f>IF(Table6[[#This Row],[y_g1]]=Table6[[#This Row],[y_g2]],1,0)</f>
        <v>0</v>
      </c>
      <c r="L483">
        <f>IF(Table6[[#This Row],[y_g1]]&lt;Table6[[#This Row],[y_g2]],1,0)</f>
        <v>0</v>
      </c>
      <c r="M483" s="13">
        <v>16</v>
      </c>
      <c r="N483" s="13">
        <v>23</v>
      </c>
    </row>
    <row r="484" spans="1:14" x14ac:dyDescent="0.3">
      <c r="A484" s="3">
        <v>483</v>
      </c>
      <c r="B484" t="s">
        <v>24</v>
      </c>
      <c r="C484" t="s">
        <v>6</v>
      </c>
      <c r="D484" t="e">
        <f>VLOOKUP(Table6[[#This Row],[home]],$Q$6:$R$23,2,FALSE)</f>
        <v>#N/A</v>
      </c>
      <c r="E484" t="e">
        <f>VLOOKUP(Table6[[#This Row],[away]],$Q$6:$R$23,2,FALSE)</f>
        <v>#N/A</v>
      </c>
      <c r="F484">
        <v>2</v>
      </c>
      <c r="G484">
        <v>2</v>
      </c>
      <c r="H484">
        <v>20</v>
      </c>
      <c r="I484">
        <v>2</v>
      </c>
      <c r="J484">
        <f>IF(Table6[[#This Row],[y_g1]]&gt;Table6[[#This Row],[y_g2]],1,0)</f>
        <v>0</v>
      </c>
      <c r="K484">
        <f>IF(Table6[[#This Row],[y_g1]]=Table6[[#This Row],[y_g2]],1,0)</f>
        <v>1</v>
      </c>
      <c r="L484">
        <f>IF(Table6[[#This Row],[y_g1]]&lt;Table6[[#This Row],[y_g2]],1,0)</f>
        <v>0</v>
      </c>
      <c r="M484" s="13">
        <v>2</v>
      </c>
      <c r="N484" s="13">
        <v>17</v>
      </c>
    </row>
    <row r="485" spans="1:14" x14ac:dyDescent="0.3">
      <c r="A485">
        <v>484</v>
      </c>
      <c r="B485" t="s">
        <v>28</v>
      </c>
      <c r="C485" t="s">
        <v>13</v>
      </c>
      <c r="D485" t="e">
        <f>VLOOKUP(Table6[[#This Row],[home]],$Q$6:$R$23,2,FALSE)</f>
        <v>#N/A</v>
      </c>
      <c r="E485" t="e">
        <f>VLOOKUP(Table6[[#This Row],[away]],$Q$6:$R$23,2,FALSE)</f>
        <v>#N/A</v>
      </c>
      <c r="F485">
        <v>0</v>
      </c>
      <c r="G485">
        <v>0</v>
      </c>
      <c r="H485">
        <v>20</v>
      </c>
      <c r="I485">
        <v>2</v>
      </c>
      <c r="J485">
        <f>IF(Table6[[#This Row],[y_g1]]&gt;Table6[[#This Row],[y_g2]],1,0)</f>
        <v>0</v>
      </c>
      <c r="K485">
        <f>IF(Table6[[#This Row],[y_g1]]=Table6[[#This Row],[y_g2]],1,0)</f>
        <v>1</v>
      </c>
      <c r="L485">
        <f>IF(Table6[[#This Row],[y_g1]]&lt;Table6[[#This Row],[y_g2]],1,0)</f>
        <v>0</v>
      </c>
      <c r="M485" s="13">
        <v>6</v>
      </c>
      <c r="N485" s="13">
        <v>7</v>
      </c>
    </row>
    <row r="486" spans="1:14" x14ac:dyDescent="0.3">
      <c r="A486" s="3">
        <v>485</v>
      </c>
      <c r="B486" t="s">
        <v>33</v>
      </c>
      <c r="C486" t="s">
        <v>2</v>
      </c>
      <c r="D486" t="e">
        <f>VLOOKUP(Table6[[#This Row],[home]],$Q$6:$R$23,2,FALSE)</f>
        <v>#N/A</v>
      </c>
      <c r="E486" t="e">
        <f>VLOOKUP(Table6[[#This Row],[away]],$Q$6:$R$23,2,FALSE)</f>
        <v>#N/A</v>
      </c>
      <c r="F486">
        <v>1</v>
      </c>
      <c r="G486">
        <v>4</v>
      </c>
      <c r="H486">
        <v>20</v>
      </c>
      <c r="I486">
        <v>2</v>
      </c>
      <c r="J486">
        <f>IF(Table6[[#This Row],[y_g1]]&gt;Table6[[#This Row],[y_g2]],1,0)</f>
        <v>0</v>
      </c>
      <c r="K486">
        <f>IF(Table6[[#This Row],[y_g1]]=Table6[[#This Row],[y_g2]],1,0)</f>
        <v>0</v>
      </c>
      <c r="L486">
        <f>IF(Table6[[#This Row],[y_g1]]&lt;Table6[[#This Row],[y_g2]],1,0)</f>
        <v>1</v>
      </c>
      <c r="M486" s="13">
        <v>15</v>
      </c>
      <c r="N486" s="13">
        <v>5</v>
      </c>
    </row>
    <row r="487" spans="1:14" x14ac:dyDescent="0.3">
      <c r="A487">
        <v>486</v>
      </c>
      <c r="B487" t="s">
        <v>10</v>
      </c>
      <c r="C487" t="s">
        <v>31</v>
      </c>
      <c r="D487" t="e">
        <f>VLOOKUP(Table6[[#This Row],[home]],$Q$6:$R$23,2,FALSE)</f>
        <v>#N/A</v>
      </c>
      <c r="E487" t="e">
        <f>VLOOKUP(Table6[[#This Row],[away]],$Q$6:$R$23,2,FALSE)</f>
        <v>#N/A</v>
      </c>
      <c r="F487">
        <v>1</v>
      </c>
      <c r="G487">
        <v>2</v>
      </c>
      <c r="H487">
        <v>20</v>
      </c>
      <c r="I487">
        <v>2</v>
      </c>
      <c r="J487">
        <f>IF(Table6[[#This Row],[y_g1]]&gt;Table6[[#This Row],[y_g2]],1,0)</f>
        <v>0</v>
      </c>
      <c r="K487">
        <f>IF(Table6[[#This Row],[y_g1]]=Table6[[#This Row],[y_g2]],1,0)</f>
        <v>0</v>
      </c>
      <c r="L487">
        <f>IF(Table6[[#This Row],[y_g1]]&lt;Table6[[#This Row],[y_g2]],1,0)</f>
        <v>1</v>
      </c>
      <c r="M487" s="13">
        <v>14</v>
      </c>
      <c r="N487" s="13">
        <v>4</v>
      </c>
    </row>
    <row r="488" spans="1:14" x14ac:dyDescent="0.3">
      <c r="A488" s="3">
        <v>487</v>
      </c>
      <c r="B488" t="s">
        <v>31</v>
      </c>
      <c r="C488" t="s">
        <v>2</v>
      </c>
      <c r="D488" t="e">
        <f>VLOOKUP(Table6[[#This Row],[home]],$Q$6:$R$23,2,FALSE)</f>
        <v>#N/A</v>
      </c>
      <c r="E488" t="e">
        <f>VLOOKUP(Table6[[#This Row],[away]],$Q$6:$R$23,2,FALSE)</f>
        <v>#N/A</v>
      </c>
      <c r="F488">
        <v>0</v>
      </c>
      <c r="G488">
        <v>5</v>
      </c>
      <c r="H488">
        <v>21</v>
      </c>
      <c r="I488">
        <v>2</v>
      </c>
      <c r="J488">
        <f>IF(Table6[[#This Row],[y_g1]]&gt;Table6[[#This Row],[y_g2]],1,0)</f>
        <v>0</v>
      </c>
      <c r="K488">
        <f>IF(Table6[[#This Row],[y_g1]]=Table6[[#This Row],[y_g2]],1,0)</f>
        <v>0</v>
      </c>
      <c r="L488">
        <f>IF(Table6[[#This Row],[y_g1]]&lt;Table6[[#This Row],[y_g2]],1,0)</f>
        <v>1</v>
      </c>
      <c r="M488" s="13">
        <v>4</v>
      </c>
      <c r="N488" s="13">
        <v>5</v>
      </c>
    </row>
    <row r="489" spans="1:14" x14ac:dyDescent="0.3">
      <c r="A489">
        <v>488</v>
      </c>
      <c r="B489" t="s">
        <v>11</v>
      </c>
      <c r="C489" t="s">
        <v>10</v>
      </c>
      <c r="D489" t="e">
        <f>VLOOKUP(Table6[[#This Row],[home]],$Q$6:$R$23,2,FALSE)</f>
        <v>#N/A</v>
      </c>
      <c r="E489" t="e">
        <f>VLOOKUP(Table6[[#This Row],[away]],$Q$6:$R$23,2,FALSE)</f>
        <v>#N/A</v>
      </c>
      <c r="F489">
        <v>1</v>
      </c>
      <c r="G489">
        <v>1</v>
      </c>
      <c r="H489">
        <v>21</v>
      </c>
      <c r="I489">
        <v>2</v>
      </c>
      <c r="J489">
        <f>IF(Table6[[#This Row],[y_g1]]&gt;Table6[[#This Row],[y_g2]],1,0)</f>
        <v>0</v>
      </c>
      <c r="K489">
        <f>IF(Table6[[#This Row],[y_g1]]=Table6[[#This Row],[y_g2]],1,0)</f>
        <v>1</v>
      </c>
      <c r="L489">
        <f>IF(Table6[[#This Row],[y_g1]]&lt;Table6[[#This Row],[y_g2]],1,0)</f>
        <v>0</v>
      </c>
      <c r="M489" s="13">
        <v>25</v>
      </c>
      <c r="N489" s="13">
        <v>14</v>
      </c>
    </row>
    <row r="490" spans="1:14" x14ac:dyDescent="0.3">
      <c r="A490" s="3">
        <v>489</v>
      </c>
      <c r="B490" t="s">
        <v>303</v>
      </c>
      <c r="C490" t="s">
        <v>1</v>
      </c>
      <c r="D490" t="e">
        <f>VLOOKUP(Table6[[#This Row],[home]],$Q$6:$R$23,2,FALSE)</f>
        <v>#N/A</v>
      </c>
      <c r="E490" t="e">
        <f>VLOOKUP(Table6[[#This Row],[away]],$Q$6:$R$23,2,FALSE)</f>
        <v>#N/A</v>
      </c>
      <c r="F490">
        <v>1</v>
      </c>
      <c r="G490">
        <v>1</v>
      </c>
      <c r="H490">
        <v>21</v>
      </c>
      <c r="I490">
        <v>2</v>
      </c>
      <c r="J490">
        <f>IF(Table6[[#This Row],[y_g1]]&gt;Table6[[#This Row],[y_g2]],1,0)</f>
        <v>0</v>
      </c>
      <c r="K490">
        <f>IF(Table6[[#This Row],[y_g1]]=Table6[[#This Row],[y_g2]],1,0)</f>
        <v>1</v>
      </c>
      <c r="L490">
        <f>IF(Table6[[#This Row],[y_g1]]&lt;Table6[[#This Row],[y_g2]],1,0)</f>
        <v>0</v>
      </c>
      <c r="M490" s="13">
        <v>23</v>
      </c>
      <c r="N490" s="13">
        <v>26</v>
      </c>
    </row>
    <row r="491" spans="1:14" x14ac:dyDescent="0.3">
      <c r="A491">
        <v>490</v>
      </c>
      <c r="B491" t="s">
        <v>828</v>
      </c>
      <c r="C491" t="s">
        <v>33</v>
      </c>
      <c r="D491" t="e">
        <f>VLOOKUP(Table6[[#This Row],[home]],$Q$6:$R$23,2,FALSE)</f>
        <v>#N/A</v>
      </c>
      <c r="E491" t="e">
        <f>VLOOKUP(Table6[[#This Row],[away]],$Q$6:$R$23,2,FALSE)</f>
        <v>#N/A</v>
      </c>
      <c r="F491">
        <v>0</v>
      </c>
      <c r="G491">
        <v>1</v>
      </c>
      <c r="H491">
        <v>21</v>
      </c>
      <c r="I491">
        <v>2</v>
      </c>
      <c r="J491">
        <f>IF(Table6[[#This Row],[y_g1]]&gt;Table6[[#This Row],[y_g2]],1,0)</f>
        <v>0</v>
      </c>
      <c r="K491">
        <f>IF(Table6[[#This Row],[y_g1]]=Table6[[#This Row],[y_g2]],1,0)</f>
        <v>0</v>
      </c>
      <c r="L491">
        <f>IF(Table6[[#This Row],[y_g1]]&lt;Table6[[#This Row],[y_g2]],1,0)</f>
        <v>1</v>
      </c>
      <c r="M491" s="13">
        <v>24</v>
      </c>
      <c r="N491" s="13">
        <v>15</v>
      </c>
    </row>
    <row r="492" spans="1:14" x14ac:dyDescent="0.3">
      <c r="A492" s="3">
        <v>491</v>
      </c>
      <c r="B492" t="s">
        <v>6</v>
      </c>
      <c r="C492" t="s">
        <v>28</v>
      </c>
      <c r="D492" t="e">
        <f>VLOOKUP(Table6[[#This Row],[home]],$Q$6:$R$23,2,FALSE)</f>
        <v>#N/A</v>
      </c>
      <c r="E492" t="e">
        <f>VLOOKUP(Table6[[#This Row],[away]],$Q$6:$R$23,2,FALSE)</f>
        <v>#N/A</v>
      </c>
      <c r="F492">
        <v>0</v>
      </c>
      <c r="G492">
        <v>1</v>
      </c>
      <c r="H492">
        <v>21</v>
      </c>
      <c r="I492">
        <v>2</v>
      </c>
      <c r="J492">
        <f>IF(Table6[[#This Row],[y_g1]]&gt;Table6[[#This Row],[y_g2]],1,0)</f>
        <v>0</v>
      </c>
      <c r="K492">
        <f>IF(Table6[[#This Row],[y_g1]]=Table6[[#This Row],[y_g2]],1,0)</f>
        <v>0</v>
      </c>
      <c r="L492">
        <f>IF(Table6[[#This Row],[y_g1]]&lt;Table6[[#This Row],[y_g2]],1,0)</f>
        <v>1</v>
      </c>
      <c r="M492" s="13">
        <v>17</v>
      </c>
      <c r="N492" s="13">
        <v>6</v>
      </c>
    </row>
    <row r="493" spans="1:14" x14ac:dyDescent="0.3">
      <c r="A493">
        <v>492</v>
      </c>
      <c r="B493" t="s">
        <v>3</v>
      </c>
      <c r="C493" t="s">
        <v>5</v>
      </c>
      <c r="D493" t="e">
        <f>VLOOKUP(Table6[[#This Row],[home]],$Q$6:$R$23,2,FALSE)</f>
        <v>#N/A</v>
      </c>
      <c r="E493" t="e">
        <f>VLOOKUP(Table6[[#This Row],[away]],$Q$6:$R$23,2,FALSE)</f>
        <v>#N/A</v>
      </c>
      <c r="F493">
        <v>2</v>
      </c>
      <c r="G493">
        <v>2</v>
      </c>
      <c r="H493">
        <v>21</v>
      </c>
      <c r="I493">
        <v>2</v>
      </c>
      <c r="J493">
        <f>IF(Table6[[#This Row],[y_g1]]&gt;Table6[[#This Row],[y_g2]],1,0)</f>
        <v>0</v>
      </c>
      <c r="K493">
        <f>IF(Table6[[#This Row],[y_g1]]=Table6[[#This Row],[y_g2]],1,0)</f>
        <v>1</v>
      </c>
      <c r="L493">
        <f>IF(Table6[[#This Row],[y_g1]]&lt;Table6[[#This Row],[y_g2]],1,0)</f>
        <v>0</v>
      </c>
      <c r="M493" s="13">
        <v>1</v>
      </c>
      <c r="N493" s="13">
        <v>16</v>
      </c>
    </row>
    <row r="494" spans="1:14" x14ac:dyDescent="0.3">
      <c r="A494" s="3">
        <v>493</v>
      </c>
      <c r="B494" t="s">
        <v>8</v>
      </c>
      <c r="C494" t="s">
        <v>24</v>
      </c>
      <c r="D494" t="e">
        <f>VLOOKUP(Table6[[#This Row],[home]],$Q$6:$R$23,2,FALSE)</f>
        <v>#N/A</v>
      </c>
      <c r="E494" t="e">
        <f>VLOOKUP(Table6[[#This Row],[away]],$Q$6:$R$23,2,FALSE)</f>
        <v>#N/A</v>
      </c>
      <c r="F494">
        <v>1</v>
      </c>
      <c r="G494">
        <v>2</v>
      </c>
      <c r="H494">
        <v>21</v>
      </c>
      <c r="I494">
        <v>2</v>
      </c>
      <c r="J494">
        <f>IF(Table6[[#This Row],[y_g1]]&gt;Table6[[#This Row],[y_g2]],1,0)</f>
        <v>0</v>
      </c>
      <c r="K494">
        <f>IF(Table6[[#This Row],[y_g1]]=Table6[[#This Row],[y_g2]],1,0)</f>
        <v>0</v>
      </c>
      <c r="L494">
        <f>IF(Table6[[#This Row],[y_g1]]&lt;Table6[[#This Row],[y_g2]],1,0)</f>
        <v>1</v>
      </c>
      <c r="M494" s="13">
        <v>11</v>
      </c>
      <c r="N494" s="13">
        <v>2</v>
      </c>
    </row>
    <row r="495" spans="1:14" x14ac:dyDescent="0.3">
      <c r="A495">
        <v>494</v>
      </c>
      <c r="B495" t="s">
        <v>7</v>
      </c>
      <c r="C495" t="s">
        <v>4</v>
      </c>
      <c r="D495" t="e">
        <f>VLOOKUP(Table6[[#This Row],[home]],$Q$6:$R$23,2,FALSE)</f>
        <v>#N/A</v>
      </c>
      <c r="E495" t="e">
        <f>VLOOKUP(Table6[[#This Row],[away]],$Q$6:$R$23,2,FALSE)</f>
        <v>#N/A</v>
      </c>
      <c r="F495">
        <v>0</v>
      </c>
      <c r="G495">
        <v>0</v>
      </c>
      <c r="H495">
        <v>21</v>
      </c>
      <c r="I495">
        <v>2</v>
      </c>
      <c r="J495">
        <f>IF(Table6[[#This Row],[y_g1]]&gt;Table6[[#This Row],[y_g2]],1,0)</f>
        <v>0</v>
      </c>
      <c r="K495">
        <f>IF(Table6[[#This Row],[y_g1]]=Table6[[#This Row],[y_g2]],1,0)</f>
        <v>1</v>
      </c>
      <c r="L495">
        <f>IF(Table6[[#This Row],[y_g1]]&lt;Table6[[#This Row],[y_g2]],1,0)</f>
        <v>0</v>
      </c>
      <c r="M495" s="13">
        <v>22</v>
      </c>
      <c r="N495" s="13">
        <v>20</v>
      </c>
    </row>
    <row r="496" spans="1:14" x14ac:dyDescent="0.3">
      <c r="A496" s="3">
        <v>495</v>
      </c>
      <c r="B496" t="s">
        <v>13</v>
      </c>
      <c r="C496" t="s">
        <v>25</v>
      </c>
      <c r="D496" t="e">
        <f>VLOOKUP(Table6[[#This Row],[home]],$Q$6:$R$23,2,FALSE)</f>
        <v>#N/A</v>
      </c>
      <c r="E496" t="e">
        <f>VLOOKUP(Table6[[#This Row],[away]],$Q$6:$R$23,2,FALSE)</f>
        <v>#N/A</v>
      </c>
      <c r="F496">
        <v>2</v>
      </c>
      <c r="G496">
        <v>0</v>
      </c>
      <c r="H496">
        <v>21</v>
      </c>
      <c r="I496">
        <v>2</v>
      </c>
      <c r="J496">
        <f>IF(Table6[[#This Row],[y_g1]]&gt;Table6[[#This Row],[y_g2]],1,0)</f>
        <v>1</v>
      </c>
      <c r="K496">
        <f>IF(Table6[[#This Row],[y_g1]]=Table6[[#This Row],[y_g2]],1,0)</f>
        <v>0</v>
      </c>
      <c r="L496">
        <f>IF(Table6[[#This Row],[y_g1]]&lt;Table6[[#This Row],[y_g2]],1,0)</f>
        <v>0</v>
      </c>
      <c r="M496" s="13">
        <v>7</v>
      </c>
      <c r="N496" s="13">
        <v>9</v>
      </c>
    </row>
    <row r="497" spans="1:14" x14ac:dyDescent="0.3">
      <c r="A497">
        <v>496</v>
      </c>
      <c r="B497" t="s">
        <v>2</v>
      </c>
      <c r="C497" t="s">
        <v>8</v>
      </c>
      <c r="D497" t="e">
        <f>VLOOKUP(Table6[[#This Row],[home]],$Q$6:$R$23,2,FALSE)</f>
        <v>#N/A</v>
      </c>
      <c r="E497" t="e">
        <f>VLOOKUP(Table6[[#This Row],[away]],$Q$6:$R$23,2,FALSE)</f>
        <v>#N/A</v>
      </c>
      <c r="F497">
        <v>1</v>
      </c>
      <c r="G497">
        <v>2</v>
      </c>
      <c r="H497">
        <v>22</v>
      </c>
      <c r="I497">
        <v>2</v>
      </c>
      <c r="J497">
        <f>IF(Table6[[#This Row],[y_g1]]&gt;Table6[[#This Row],[y_g2]],1,0)</f>
        <v>0</v>
      </c>
      <c r="K497">
        <f>IF(Table6[[#This Row],[y_g1]]=Table6[[#This Row],[y_g2]],1,0)</f>
        <v>0</v>
      </c>
      <c r="L497">
        <f>IF(Table6[[#This Row],[y_g1]]&lt;Table6[[#This Row],[y_g2]],1,0)</f>
        <v>1</v>
      </c>
      <c r="M497" s="13">
        <v>5</v>
      </c>
      <c r="N497" s="13">
        <v>11</v>
      </c>
    </row>
    <row r="498" spans="1:14" x14ac:dyDescent="0.3">
      <c r="A498" s="3">
        <v>497</v>
      </c>
      <c r="B498" t="s">
        <v>33</v>
      </c>
      <c r="C498" t="s">
        <v>31</v>
      </c>
      <c r="D498" t="e">
        <f>VLOOKUP(Table6[[#This Row],[home]],$Q$6:$R$23,2,FALSE)</f>
        <v>#N/A</v>
      </c>
      <c r="E498" t="e">
        <f>VLOOKUP(Table6[[#This Row],[away]],$Q$6:$R$23,2,FALSE)</f>
        <v>#N/A</v>
      </c>
      <c r="F498">
        <v>2</v>
      </c>
      <c r="G498">
        <v>3</v>
      </c>
      <c r="H498">
        <v>22</v>
      </c>
      <c r="I498">
        <v>2</v>
      </c>
      <c r="J498">
        <f>IF(Table6[[#This Row],[y_g1]]&gt;Table6[[#This Row],[y_g2]],1,0)</f>
        <v>0</v>
      </c>
      <c r="K498">
        <f>IF(Table6[[#This Row],[y_g1]]=Table6[[#This Row],[y_g2]],1,0)</f>
        <v>0</v>
      </c>
      <c r="L498">
        <f>IF(Table6[[#This Row],[y_g1]]&lt;Table6[[#This Row],[y_g2]],1,0)</f>
        <v>1</v>
      </c>
      <c r="M498" s="13">
        <v>15</v>
      </c>
      <c r="N498" s="13">
        <v>4</v>
      </c>
    </row>
    <row r="499" spans="1:14" x14ac:dyDescent="0.3">
      <c r="A499">
        <v>498</v>
      </c>
      <c r="B499" t="s">
        <v>5</v>
      </c>
      <c r="C499" t="s">
        <v>7</v>
      </c>
      <c r="D499" t="e">
        <f>VLOOKUP(Table6[[#This Row],[home]],$Q$6:$R$23,2,FALSE)</f>
        <v>#N/A</v>
      </c>
      <c r="E499" t="e">
        <f>VLOOKUP(Table6[[#This Row],[away]],$Q$6:$R$23,2,FALSE)</f>
        <v>#N/A</v>
      </c>
      <c r="F499">
        <v>0</v>
      </c>
      <c r="G499">
        <v>4</v>
      </c>
      <c r="H499">
        <v>22</v>
      </c>
      <c r="I499">
        <v>2</v>
      </c>
      <c r="J499">
        <f>IF(Table6[[#This Row],[y_g1]]&gt;Table6[[#This Row],[y_g2]],1,0)</f>
        <v>0</v>
      </c>
      <c r="K499">
        <f>IF(Table6[[#This Row],[y_g1]]=Table6[[#This Row],[y_g2]],1,0)</f>
        <v>0</v>
      </c>
      <c r="L499">
        <f>IF(Table6[[#This Row],[y_g1]]&lt;Table6[[#This Row],[y_g2]],1,0)</f>
        <v>1</v>
      </c>
      <c r="M499" s="13">
        <v>16</v>
      </c>
      <c r="N499" s="13">
        <v>22</v>
      </c>
    </row>
    <row r="500" spans="1:14" x14ac:dyDescent="0.3">
      <c r="A500" s="3">
        <v>499</v>
      </c>
      <c r="B500" t="s">
        <v>1</v>
      </c>
      <c r="C500" t="s">
        <v>11</v>
      </c>
      <c r="D500" t="e">
        <f>VLOOKUP(Table6[[#This Row],[home]],$Q$6:$R$23,2,FALSE)</f>
        <v>#N/A</v>
      </c>
      <c r="E500" t="e">
        <f>VLOOKUP(Table6[[#This Row],[away]],$Q$6:$R$23,2,FALSE)</f>
        <v>#N/A</v>
      </c>
      <c r="F500">
        <v>2</v>
      </c>
      <c r="G500">
        <v>2</v>
      </c>
      <c r="H500">
        <v>22</v>
      </c>
      <c r="I500">
        <v>2</v>
      </c>
      <c r="J500">
        <f>IF(Table6[[#This Row],[y_g1]]&gt;Table6[[#This Row],[y_g2]],1,0)</f>
        <v>0</v>
      </c>
      <c r="K500">
        <f>IF(Table6[[#This Row],[y_g1]]=Table6[[#This Row],[y_g2]],1,0)</f>
        <v>1</v>
      </c>
      <c r="L500">
        <f>IF(Table6[[#This Row],[y_g1]]&lt;Table6[[#This Row],[y_g2]],1,0)</f>
        <v>0</v>
      </c>
      <c r="M500" s="13">
        <v>26</v>
      </c>
      <c r="N500" s="13">
        <v>25</v>
      </c>
    </row>
    <row r="501" spans="1:14" x14ac:dyDescent="0.3">
      <c r="A501">
        <v>500</v>
      </c>
      <c r="B501" t="s">
        <v>25</v>
      </c>
      <c r="C501" t="s">
        <v>303</v>
      </c>
      <c r="D501" t="e">
        <f>VLOOKUP(Table6[[#This Row],[home]],$Q$6:$R$23,2,FALSE)</f>
        <v>#N/A</v>
      </c>
      <c r="E501" t="e">
        <f>VLOOKUP(Table6[[#This Row],[away]],$Q$6:$R$23,2,FALSE)</f>
        <v>#N/A</v>
      </c>
      <c r="F501">
        <v>2</v>
      </c>
      <c r="G501">
        <v>1</v>
      </c>
      <c r="H501">
        <v>22</v>
      </c>
      <c r="I501">
        <v>2</v>
      </c>
      <c r="J501">
        <f>IF(Table6[[#This Row],[y_g1]]&gt;Table6[[#This Row],[y_g2]],1,0)</f>
        <v>1</v>
      </c>
      <c r="K501">
        <f>IF(Table6[[#This Row],[y_g1]]=Table6[[#This Row],[y_g2]],1,0)</f>
        <v>0</v>
      </c>
      <c r="L501">
        <f>IF(Table6[[#This Row],[y_g1]]&lt;Table6[[#This Row],[y_g2]],1,0)</f>
        <v>0</v>
      </c>
      <c r="M501" s="13">
        <v>9</v>
      </c>
      <c r="N501" s="13">
        <v>23</v>
      </c>
    </row>
    <row r="502" spans="1:14" x14ac:dyDescent="0.3">
      <c r="A502" s="3">
        <v>501</v>
      </c>
      <c r="B502" t="s">
        <v>24</v>
      </c>
      <c r="C502" t="s">
        <v>828</v>
      </c>
      <c r="D502" t="e">
        <f>VLOOKUP(Table6[[#This Row],[home]],$Q$6:$R$23,2,FALSE)</f>
        <v>#N/A</v>
      </c>
      <c r="E502" t="e">
        <f>VLOOKUP(Table6[[#This Row],[away]],$Q$6:$R$23,2,FALSE)</f>
        <v>#N/A</v>
      </c>
      <c r="F502">
        <v>3</v>
      </c>
      <c r="G502">
        <v>0</v>
      </c>
      <c r="H502">
        <v>22</v>
      </c>
      <c r="I502">
        <v>2</v>
      </c>
      <c r="J502">
        <f>IF(Table6[[#This Row],[y_g1]]&gt;Table6[[#This Row],[y_g2]],1,0)</f>
        <v>1</v>
      </c>
      <c r="K502">
        <f>IF(Table6[[#This Row],[y_g1]]=Table6[[#This Row],[y_g2]],1,0)</f>
        <v>0</v>
      </c>
      <c r="L502">
        <f>IF(Table6[[#This Row],[y_g1]]&lt;Table6[[#This Row],[y_g2]],1,0)</f>
        <v>0</v>
      </c>
      <c r="M502" s="13">
        <v>2</v>
      </c>
      <c r="N502" s="13">
        <v>24</v>
      </c>
    </row>
    <row r="503" spans="1:14" x14ac:dyDescent="0.3">
      <c r="A503">
        <v>502</v>
      </c>
      <c r="B503" t="s">
        <v>28</v>
      </c>
      <c r="C503" t="s">
        <v>3</v>
      </c>
      <c r="D503" t="e">
        <f>VLOOKUP(Table6[[#This Row],[home]],$Q$6:$R$23,2,FALSE)</f>
        <v>#N/A</v>
      </c>
      <c r="E503" t="e">
        <f>VLOOKUP(Table6[[#This Row],[away]],$Q$6:$R$23,2,FALSE)</f>
        <v>#N/A</v>
      </c>
      <c r="F503">
        <v>0</v>
      </c>
      <c r="G503">
        <v>0</v>
      </c>
      <c r="H503">
        <v>22</v>
      </c>
      <c r="I503">
        <v>2</v>
      </c>
      <c r="J503">
        <f>IF(Table6[[#This Row],[y_g1]]&gt;Table6[[#This Row],[y_g2]],1,0)</f>
        <v>0</v>
      </c>
      <c r="K503">
        <f>IF(Table6[[#This Row],[y_g1]]=Table6[[#This Row],[y_g2]],1,0)</f>
        <v>1</v>
      </c>
      <c r="L503">
        <f>IF(Table6[[#This Row],[y_g1]]&lt;Table6[[#This Row],[y_g2]],1,0)</f>
        <v>0</v>
      </c>
      <c r="M503" s="13">
        <v>6</v>
      </c>
      <c r="N503" s="13">
        <v>1</v>
      </c>
    </row>
    <row r="504" spans="1:14" x14ac:dyDescent="0.3">
      <c r="A504" s="3">
        <v>503</v>
      </c>
      <c r="B504" t="s">
        <v>10</v>
      </c>
      <c r="C504" t="s">
        <v>13</v>
      </c>
      <c r="D504" t="e">
        <f>VLOOKUP(Table6[[#This Row],[home]],$Q$6:$R$23,2,FALSE)</f>
        <v>#N/A</v>
      </c>
      <c r="E504" t="e">
        <f>VLOOKUP(Table6[[#This Row],[away]],$Q$6:$R$23,2,FALSE)</f>
        <v>#N/A</v>
      </c>
      <c r="F504">
        <v>1</v>
      </c>
      <c r="G504">
        <v>3</v>
      </c>
      <c r="H504">
        <v>22</v>
      </c>
      <c r="I504">
        <v>2</v>
      </c>
      <c r="J504">
        <f>IF(Table6[[#This Row],[y_g1]]&gt;Table6[[#This Row],[y_g2]],1,0)</f>
        <v>0</v>
      </c>
      <c r="K504">
        <f>IF(Table6[[#This Row],[y_g1]]=Table6[[#This Row],[y_g2]],1,0)</f>
        <v>0</v>
      </c>
      <c r="L504">
        <f>IF(Table6[[#This Row],[y_g1]]&lt;Table6[[#This Row],[y_g2]],1,0)</f>
        <v>1</v>
      </c>
      <c r="M504" s="13">
        <v>14</v>
      </c>
      <c r="N504" s="13">
        <v>7</v>
      </c>
    </row>
    <row r="505" spans="1:14" x14ac:dyDescent="0.3">
      <c r="A505">
        <v>504</v>
      </c>
      <c r="B505" t="s">
        <v>4</v>
      </c>
      <c r="C505" t="s">
        <v>6</v>
      </c>
      <c r="D505" t="e">
        <f>VLOOKUP(Table6[[#This Row],[home]],$Q$6:$R$23,2,FALSE)</f>
        <v>#N/A</v>
      </c>
      <c r="E505" t="e">
        <f>VLOOKUP(Table6[[#This Row],[away]],$Q$6:$R$23,2,FALSE)</f>
        <v>#N/A</v>
      </c>
      <c r="F505">
        <v>1</v>
      </c>
      <c r="G505">
        <v>1</v>
      </c>
      <c r="H505">
        <v>22</v>
      </c>
      <c r="I505">
        <v>2</v>
      </c>
      <c r="J505">
        <f>IF(Table6[[#This Row],[y_g1]]&gt;Table6[[#This Row],[y_g2]],1,0)</f>
        <v>0</v>
      </c>
      <c r="K505">
        <f>IF(Table6[[#This Row],[y_g1]]=Table6[[#This Row],[y_g2]],1,0)</f>
        <v>1</v>
      </c>
      <c r="L505">
        <f>IF(Table6[[#This Row],[y_g1]]&lt;Table6[[#This Row],[y_g2]],1,0)</f>
        <v>0</v>
      </c>
      <c r="M505" s="13">
        <v>20</v>
      </c>
      <c r="N505" s="13">
        <v>17</v>
      </c>
    </row>
    <row r="506" spans="1:14" x14ac:dyDescent="0.3">
      <c r="A506" s="3">
        <v>505</v>
      </c>
      <c r="B506" t="s">
        <v>828</v>
      </c>
      <c r="C506" t="s">
        <v>25</v>
      </c>
      <c r="D506" t="e">
        <f>VLOOKUP(Table6[[#This Row],[home]],$Q$6:$R$23,2,FALSE)</f>
        <v>#N/A</v>
      </c>
      <c r="E506" t="e">
        <f>VLOOKUP(Table6[[#This Row],[away]],$Q$6:$R$23,2,FALSE)</f>
        <v>#N/A</v>
      </c>
      <c r="F506">
        <v>1</v>
      </c>
      <c r="G506">
        <v>1</v>
      </c>
      <c r="H506">
        <v>23</v>
      </c>
      <c r="I506">
        <v>2</v>
      </c>
      <c r="J506">
        <f>IF(Table6[[#This Row],[y_g1]]&gt;Table6[[#This Row],[y_g2]],1,0)</f>
        <v>0</v>
      </c>
      <c r="K506">
        <f>IF(Table6[[#This Row],[y_g1]]=Table6[[#This Row],[y_g2]],1,0)</f>
        <v>1</v>
      </c>
      <c r="L506">
        <f>IF(Table6[[#This Row],[y_g1]]&lt;Table6[[#This Row],[y_g2]],1,0)</f>
        <v>0</v>
      </c>
      <c r="M506" s="13">
        <v>24</v>
      </c>
      <c r="N506" s="13">
        <v>9</v>
      </c>
    </row>
    <row r="507" spans="1:14" x14ac:dyDescent="0.3">
      <c r="A507">
        <v>506</v>
      </c>
      <c r="B507" t="s">
        <v>6</v>
      </c>
      <c r="C507" t="s">
        <v>2</v>
      </c>
      <c r="D507" t="e">
        <f>VLOOKUP(Table6[[#This Row],[home]],$Q$6:$R$23,2,FALSE)</f>
        <v>#N/A</v>
      </c>
      <c r="E507" t="e">
        <f>VLOOKUP(Table6[[#This Row],[away]],$Q$6:$R$23,2,FALSE)</f>
        <v>#N/A</v>
      </c>
      <c r="F507">
        <v>1</v>
      </c>
      <c r="G507">
        <v>3</v>
      </c>
      <c r="H507">
        <v>23</v>
      </c>
      <c r="I507">
        <v>2</v>
      </c>
      <c r="J507">
        <f>IF(Table6[[#This Row],[y_g1]]&gt;Table6[[#This Row],[y_g2]],1,0)</f>
        <v>0</v>
      </c>
      <c r="K507">
        <f>IF(Table6[[#This Row],[y_g1]]=Table6[[#This Row],[y_g2]],1,0)</f>
        <v>0</v>
      </c>
      <c r="L507">
        <f>IF(Table6[[#This Row],[y_g1]]&lt;Table6[[#This Row],[y_g2]],1,0)</f>
        <v>1</v>
      </c>
      <c r="M507" s="13">
        <v>17</v>
      </c>
      <c r="N507" s="13">
        <v>5</v>
      </c>
    </row>
    <row r="508" spans="1:14" x14ac:dyDescent="0.3">
      <c r="A508" s="3">
        <v>507</v>
      </c>
      <c r="B508" t="s">
        <v>3</v>
      </c>
      <c r="C508" t="s">
        <v>4</v>
      </c>
      <c r="D508" t="e">
        <f>VLOOKUP(Table6[[#This Row],[home]],$Q$6:$R$23,2,FALSE)</f>
        <v>#N/A</v>
      </c>
      <c r="E508" t="e">
        <f>VLOOKUP(Table6[[#This Row],[away]],$Q$6:$R$23,2,FALSE)</f>
        <v>#N/A</v>
      </c>
      <c r="F508">
        <v>0</v>
      </c>
      <c r="G508">
        <v>2</v>
      </c>
      <c r="H508">
        <v>23</v>
      </c>
      <c r="I508">
        <v>2</v>
      </c>
      <c r="J508">
        <f>IF(Table6[[#This Row],[y_g1]]&gt;Table6[[#This Row],[y_g2]],1,0)</f>
        <v>0</v>
      </c>
      <c r="K508">
        <f>IF(Table6[[#This Row],[y_g1]]=Table6[[#This Row],[y_g2]],1,0)</f>
        <v>0</v>
      </c>
      <c r="L508">
        <f>IF(Table6[[#This Row],[y_g1]]&lt;Table6[[#This Row],[y_g2]],1,0)</f>
        <v>1</v>
      </c>
      <c r="M508" s="13">
        <v>1</v>
      </c>
      <c r="N508" s="13">
        <v>20</v>
      </c>
    </row>
    <row r="509" spans="1:14" x14ac:dyDescent="0.3">
      <c r="A509">
        <v>508</v>
      </c>
      <c r="B509" t="s">
        <v>11</v>
      </c>
      <c r="C509" t="s">
        <v>5</v>
      </c>
      <c r="D509" t="e">
        <f>VLOOKUP(Table6[[#This Row],[home]],$Q$6:$R$23,2,FALSE)</f>
        <v>#N/A</v>
      </c>
      <c r="E509" t="e">
        <f>VLOOKUP(Table6[[#This Row],[away]],$Q$6:$R$23,2,FALSE)</f>
        <v>#N/A</v>
      </c>
      <c r="F509">
        <v>1</v>
      </c>
      <c r="G509">
        <v>1</v>
      </c>
      <c r="H509">
        <v>23</v>
      </c>
      <c r="I509">
        <v>2</v>
      </c>
      <c r="J509">
        <f>IF(Table6[[#This Row],[y_g1]]&gt;Table6[[#This Row],[y_g2]],1,0)</f>
        <v>0</v>
      </c>
      <c r="K509">
        <f>IF(Table6[[#This Row],[y_g1]]=Table6[[#This Row],[y_g2]],1,0)</f>
        <v>1</v>
      </c>
      <c r="L509">
        <f>IF(Table6[[#This Row],[y_g1]]&lt;Table6[[#This Row],[y_g2]],1,0)</f>
        <v>0</v>
      </c>
      <c r="M509" s="13">
        <v>25</v>
      </c>
      <c r="N509" s="13">
        <v>16</v>
      </c>
    </row>
    <row r="510" spans="1:14" x14ac:dyDescent="0.3">
      <c r="A510" s="3">
        <v>509</v>
      </c>
      <c r="B510" t="s">
        <v>303</v>
      </c>
      <c r="C510" t="s">
        <v>10</v>
      </c>
      <c r="D510" t="e">
        <f>VLOOKUP(Table6[[#This Row],[home]],$Q$6:$R$23,2,FALSE)</f>
        <v>#N/A</v>
      </c>
      <c r="E510" t="e">
        <f>VLOOKUP(Table6[[#This Row],[away]],$Q$6:$R$23,2,FALSE)</f>
        <v>#N/A</v>
      </c>
      <c r="F510">
        <v>3</v>
      </c>
      <c r="G510">
        <v>4</v>
      </c>
      <c r="H510">
        <v>23</v>
      </c>
      <c r="I510">
        <v>2</v>
      </c>
      <c r="J510">
        <f>IF(Table6[[#This Row],[y_g1]]&gt;Table6[[#This Row],[y_g2]],1,0)</f>
        <v>0</v>
      </c>
      <c r="K510">
        <f>IF(Table6[[#This Row],[y_g1]]=Table6[[#This Row],[y_g2]],1,0)</f>
        <v>0</v>
      </c>
      <c r="L510">
        <f>IF(Table6[[#This Row],[y_g1]]&lt;Table6[[#This Row],[y_g2]],1,0)</f>
        <v>1</v>
      </c>
      <c r="M510" s="13">
        <v>23</v>
      </c>
      <c r="N510" s="13">
        <v>14</v>
      </c>
    </row>
    <row r="511" spans="1:14" x14ac:dyDescent="0.3">
      <c r="A511">
        <v>510</v>
      </c>
      <c r="B511" t="s">
        <v>31</v>
      </c>
      <c r="C511" t="s">
        <v>24</v>
      </c>
      <c r="D511" t="e">
        <f>VLOOKUP(Table6[[#This Row],[home]],$Q$6:$R$23,2,FALSE)</f>
        <v>#N/A</v>
      </c>
      <c r="E511" t="e">
        <f>VLOOKUP(Table6[[#This Row],[away]],$Q$6:$R$23,2,FALSE)</f>
        <v>#N/A</v>
      </c>
      <c r="F511">
        <v>0</v>
      </c>
      <c r="G511">
        <v>2</v>
      </c>
      <c r="H511">
        <v>23</v>
      </c>
      <c r="I511">
        <v>2</v>
      </c>
      <c r="J511">
        <f>IF(Table6[[#This Row],[y_g1]]&gt;Table6[[#This Row],[y_g2]],1,0)</f>
        <v>0</v>
      </c>
      <c r="K511">
        <f>IF(Table6[[#This Row],[y_g1]]=Table6[[#This Row],[y_g2]],1,0)</f>
        <v>0</v>
      </c>
      <c r="L511">
        <f>IF(Table6[[#This Row],[y_g1]]&lt;Table6[[#This Row],[y_g2]],1,0)</f>
        <v>1</v>
      </c>
      <c r="M511" s="13">
        <v>4</v>
      </c>
      <c r="N511" s="13">
        <v>2</v>
      </c>
    </row>
    <row r="512" spans="1:14" x14ac:dyDescent="0.3">
      <c r="A512" s="3">
        <v>511</v>
      </c>
      <c r="B512" t="s">
        <v>8</v>
      </c>
      <c r="C512" t="s">
        <v>33</v>
      </c>
      <c r="D512" t="e">
        <f>VLOOKUP(Table6[[#This Row],[home]],$Q$6:$R$23,2,FALSE)</f>
        <v>#N/A</v>
      </c>
      <c r="E512" t="e">
        <f>VLOOKUP(Table6[[#This Row],[away]],$Q$6:$R$23,2,FALSE)</f>
        <v>#N/A</v>
      </c>
      <c r="F512">
        <v>3</v>
      </c>
      <c r="G512">
        <v>2</v>
      </c>
      <c r="H512">
        <v>23</v>
      </c>
      <c r="I512">
        <v>2</v>
      </c>
      <c r="J512">
        <f>IF(Table6[[#This Row],[y_g1]]&gt;Table6[[#This Row],[y_g2]],1,0)</f>
        <v>1</v>
      </c>
      <c r="K512">
        <f>IF(Table6[[#This Row],[y_g1]]=Table6[[#This Row],[y_g2]],1,0)</f>
        <v>0</v>
      </c>
      <c r="L512">
        <f>IF(Table6[[#This Row],[y_g1]]&lt;Table6[[#This Row],[y_g2]],1,0)</f>
        <v>0</v>
      </c>
      <c r="M512" s="13">
        <v>11</v>
      </c>
      <c r="N512" s="13">
        <v>15</v>
      </c>
    </row>
    <row r="513" spans="1:14" x14ac:dyDescent="0.3">
      <c r="A513">
        <v>512</v>
      </c>
      <c r="B513" t="s">
        <v>13</v>
      </c>
      <c r="C513" t="s">
        <v>1</v>
      </c>
      <c r="D513" t="e">
        <f>VLOOKUP(Table6[[#This Row],[home]],$Q$6:$R$23,2,FALSE)</f>
        <v>#N/A</v>
      </c>
      <c r="E513" t="e">
        <f>VLOOKUP(Table6[[#This Row],[away]],$Q$6:$R$23,2,FALSE)</f>
        <v>#N/A</v>
      </c>
      <c r="F513">
        <v>3</v>
      </c>
      <c r="G513">
        <v>3</v>
      </c>
      <c r="H513">
        <v>23</v>
      </c>
      <c r="I513">
        <v>2</v>
      </c>
      <c r="J513">
        <f>IF(Table6[[#This Row],[y_g1]]&gt;Table6[[#This Row],[y_g2]],1,0)</f>
        <v>0</v>
      </c>
      <c r="K513">
        <f>IF(Table6[[#This Row],[y_g1]]=Table6[[#This Row],[y_g2]],1,0)</f>
        <v>1</v>
      </c>
      <c r="L513">
        <f>IF(Table6[[#This Row],[y_g1]]&lt;Table6[[#This Row],[y_g2]],1,0)</f>
        <v>0</v>
      </c>
      <c r="M513" s="13">
        <v>7</v>
      </c>
      <c r="N513" s="13">
        <v>26</v>
      </c>
    </row>
    <row r="514" spans="1:14" x14ac:dyDescent="0.3">
      <c r="A514" s="3">
        <v>513</v>
      </c>
      <c r="B514" t="s">
        <v>7</v>
      </c>
      <c r="C514" t="s">
        <v>28</v>
      </c>
      <c r="D514" t="e">
        <f>VLOOKUP(Table6[[#This Row],[home]],$Q$6:$R$23,2,FALSE)</f>
        <v>#N/A</v>
      </c>
      <c r="E514" t="e">
        <f>VLOOKUP(Table6[[#This Row],[away]],$Q$6:$R$23,2,FALSE)</f>
        <v>#N/A</v>
      </c>
      <c r="F514">
        <v>2</v>
      </c>
      <c r="G514">
        <v>0</v>
      </c>
      <c r="H514">
        <v>23</v>
      </c>
      <c r="I514">
        <v>2</v>
      </c>
      <c r="J514">
        <f>IF(Table6[[#This Row],[y_g1]]&gt;Table6[[#This Row],[y_g2]],1,0)</f>
        <v>1</v>
      </c>
      <c r="K514">
        <f>IF(Table6[[#This Row],[y_g1]]=Table6[[#This Row],[y_g2]],1,0)</f>
        <v>0</v>
      </c>
      <c r="L514">
        <f>IF(Table6[[#This Row],[y_g1]]&lt;Table6[[#This Row],[y_g2]],1,0)</f>
        <v>0</v>
      </c>
      <c r="M514" s="13">
        <v>22</v>
      </c>
      <c r="N514" s="13">
        <v>6</v>
      </c>
    </row>
    <row r="515" spans="1:14" x14ac:dyDescent="0.3">
      <c r="A515">
        <v>514</v>
      </c>
      <c r="B515" t="s">
        <v>5</v>
      </c>
      <c r="C515" t="s">
        <v>6</v>
      </c>
      <c r="D515" t="e">
        <f>VLOOKUP(Table6[[#This Row],[home]],$Q$6:$R$23,2,FALSE)</f>
        <v>#N/A</v>
      </c>
      <c r="E515" t="e">
        <f>VLOOKUP(Table6[[#This Row],[away]],$Q$6:$R$23,2,FALSE)</f>
        <v>#N/A</v>
      </c>
      <c r="F515">
        <v>3</v>
      </c>
      <c r="G515">
        <v>0</v>
      </c>
      <c r="H515">
        <v>24</v>
      </c>
      <c r="I515">
        <v>2</v>
      </c>
      <c r="J515">
        <f>IF(Table6[[#This Row],[y_g1]]&gt;Table6[[#This Row],[y_g2]],1,0)</f>
        <v>1</v>
      </c>
      <c r="K515">
        <f>IF(Table6[[#This Row],[y_g1]]=Table6[[#This Row],[y_g2]],1,0)</f>
        <v>0</v>
      </c>
      <c r="L515">
        <f>IF(Table6[[#This Row],[y_g1]]&lt;Table6[[#This Row],[y_g2]],1,0)</f>
        <v>0</v>
      </c>
      <c r="M515" s="13">
        <v>16</v>
      </c>
      <c r="N515" s="13">
        <v>17</v>
      </c>
    </row>
    <row r="516" spans="1:14" x14ac:dyDescent="0.3">
      <c r="A516" s="3">
        <v>515</v>
      </c>
      <c r="B516" t="s">
        <v>28</v>
      </c>
      <c r="C516" t="s">
        <v>4</v>
      </c>
      <c r="D516" t="e">
        <f>VLOOKUP(Table6[[#This Row],[home]],$Q$6:$R$23,2,FALSE)</f>
        <v>#N/A</v>
      </c>
      <c r="E516" t="e">
        <f>VLOOKUP(Table6[[#This Row],[away]],$Q$6:$R$23,2,FALSE)</f>
        <v>#N/A</v>
      </c>
      <c r="F516">
        <v>1</v>
      </c>
      <c r="G516">
        <v>2</v>
      </c>
      <c r="H516">
        <v>24</v>
      </c>
      <c r="I516">
        <v>2</v>
      </c>
      <c r="J516">
        <f>IF(Table6[[#This Row],[y_g1]]&gt;Table6[[#This Row],[y_g2]],1,0)</f>
        <v>0</v>
      </c>
      <c r="K516">
        <f>IF(Table6[[#This Row],[y_g1]]=Table6[[#This Row],[y_g2]],1,0)</f>
        <v>0</v>
      </c>
      <c r="L516">
        <f>IF(Table6[[#This Row],[y_g1]]&lt;Table6[[#This Row],[y_g2]],1,0)</f>
        <v>1</v>
      </c>
      <c r="M516" s="13">
        <v>6</v>
      </c>
      <c r="N516" s="13">
        <v>20</v>
      </c>
    </row>
    <row r="517" spans="1:14" x14ac:dyDescent="0.3">
      <c r="A517">
        <v>516</v>
      </c>
      <c r="B517" t="s">
        <v>24</v>
      </c>
      <c r="C517" t="s">
        <v>13</v>
      </c>
      <c r="D517" t="e">
        <f>VLOOKUP(Table6[[#This Row],[home]],$Q$6:$R$23,2,FALSE)</f>
        <v>#N/A</v>
      </c>
      <c r="E517" t="e">
        <f>VLOOKUP(Table6[[#This Row],[away]],$Q$6:$R$23,2,FALSE)</f>
        <v>#N/A</v>
      </c>
      <c r="F517">
        <v>0</v>
      </c>
      <c r="G517">
        <v>0</v>
      </c>
      <c r="H517">
        <v>24</v>
      </c>
      <c r="I517">
        <v>2</v>
      </c>
      <c r="J517">
        <f>IF(Table6[[#This Row],[y_g1]]&gt;Table6[[#This Row],[y_g2]],1,0)</f>
        <v>0</v>
      </c>
      <c r="K517">
        <f>IF(Table6[[#This Row],[y_g1]]=Table6[[#This Row],[y_g2]],1,0)</f>
        <v>1</v>
      </c>
      <c r="L517">
        <f>IF(Table6[[#This Row],[y_g1]]&lt;Table6[[#This Row],[y_g2]],1,0)</f>
        <v>0</v>
      </c>
      <c r="M517" s="13">
        <v>2</v>
      </c>
      <c r="N517" s="13">
        <v>7</v>
      </c>
    </row>
    <row r="518" spans="1:14" x14ac:dyDescent="0.3">
      <c r="A518" s="3">
        <v>517</v>
      </c>
      <c r="B518" t="s">
        <v>25</v>
      </c>
      <c r="C518" t="s">
        <v>11</v>
      </c>
      <c r="D518" t="e">
        <f>VLOOKUP(Table6[[#This Row],[home]],$Q$6:$R$23,2,FALSE)</f>
        <v>#N/A</v>
      </c>
      <c r="E518" t="e">
        <f>VLOOKUP(Table6[[#This Row],[away]],$Q$6:$R$23,2,FALSE)</f>
        <v>#N/A</v>
      </c>
      <c r="F518">
        <v>3</v>
      </c>
      <c r="G518">
        <v>0</v>
      </c>
      <c r="H518">
        <v>24</v>
      </c>
      <c r="I518">
        <v>2</v>
      </c>
      <c r="J518">
        <f>IF(Table6[[#This Row],[y_g1]]&gt;Table6[[#This Row],[y_g2]],1,0)</f>
        <v>1</v>
      </c>
      <c r="K518">
        <f>IF(Table6[[#This Row],[y_g1]]=Table6[[#This Row],[y_g2]],1,0)</f>
        <v>0</v>
      </c>
      <c r="L518">
        <f>IF(Table6[[#This Row],[y_g1]]&lt;Table6[[#This Row],[y_g2]],1,0)</f>
        <v>0</v>
      </c>
      <c r="M518" s="13">
        <v>9</v>
      </c>
      <c r="N518" s="13">
        <v>25</v>
      </c>
    </row>
    <row r="519" spans="1:14" x14ac:dyDescent="0.3">
      <c r="A519">
        <v>518</v>
      </c>
      <c r="B519" t="s">
        <v>33</v>
      </c>
      <c r="C519" t="s">
        <v>303</v>
      </c>
      <c r="D519" t="e">
        <f>VLOOKUP(Table6[[#This Row],[home]],$Q$6:$R$23,2,FALSE)</f>
        <v>#N/A</v>
      </c>
      <c r="E519" t="e">
        <f>VLOOKUP(Table6[[#This Row],[away]],$Q$6:$R$23,2,FALSE)</f>
        <v>#N/A</v>
      </c>
      <c r="F519">
        <v>1</v>
      </c>
      <c r="G519">
        <v>2</v>
      </c>
      <c r="H519">
        <v>24</v>
      </c>
      <c r="I519">
        <v>2</v>
      </c>
      <c r="J519">
        <f>IF(Table6[[#This Row],[y_g1]]&gt;Table6[[#This Row],[y_g2]],1,0)</f>
        <v>0</v>
      </c>
      <c r="K519">
        <f>IF(Table6[[#This Row],[y_g1]]=Table6[[#This Row],[y_g2]],1,0)</f>
        <v>0</v>
      </c>
      <c r="L519">
        <f>IF(Table6[[#This Row],[y_g1]]&lt;Table6[[#This Row],[y_g2]],1,0)</f>
        <v>1</v>
      </c>
      <c r="M519" s="13">
        <v>15</v>
      </c>
      <c r="N519" s="13">
        <v>23</v>
      </c>
    </row>
    <row r="520" spans="1:14" x14ac:dyDescent="0.3">
      <c r="A520" s="3">
        <v>519</v>
      </c>
      <c r="B520" t="s">
        <v>10</v>
      </c>
      <c r="C520" t="s">
        <v>3</v>
      </c>
      <c r="D520" t="e">
        <f>VLOOKUP(Table6[[#This Row],[home]],$Q$6:$R$23,2,FALSE)</f>
        <v>#N/A</v>
      </c>
      <c r="E520" t="e">
        <f>VLOOKUP(Table6[[#This Row],[away]],$Q$6:$R$23,2,FALSE)</f>
        <v>#N/A</v>
      </c>
      <c r="F520">
        <v>1</v>
      </c>
      <c r="G520">
        <v>0</v>
      </c>
      <c r="H520">
        <v>24</v>
      </c>
      <c r="I520">
        <v>2</v>
      </c>
      <c r="J520">
        <f>IF(Table6[[#This Row],[y_g1]]&gt;Table6[[#This Row],[y_g2]],1,0)</f>
        <v>1</v>
      </c>
      <c r="K520">
        <f>IF(Table6[[#This Row],[y_g1]]=Table6[[#This Row],[y_g2]],1,0)</f>
        <v>0</v>
      </c>
      <c r="L520">
        <f>IF(Table6[[#This Row],[y_g1]]&lt;Table6[[#This Row],[y_g2]],1,0)</f>
        <v>0</v>
      </c>
      <c r="M520" s="13">
        <v>14</v>
      </c>
      <c r="N520" s="13">
        <v>1</v>
      </c>
    </row>
    <row r="521" spans="1:14" x14ac:dyDescent="0.3">
      <c r="A521">
        <v>520</v>
      </c>
      <c r="B521" t="s">
        <v>31</v>
      </c>
      <c r="C521" t="s">
        <v>8</v>
      </c>
      <c r="D521" t="e">
        <f>VLOOKUP(Table6[[#This Row],[home]],$Q$6:$R$23,2,FALSE)</f>
        <v>#N/A</v>
      </c>
      <c r="E521" t="e">
        <f>VLOOKUP(Table6[[#This Row],[away]],$Q$6:$R$23,2,FALSE)</f>
        <v>#N/A</v>
      </c>
      <c r="F521">
        <v>1</v>
      </c>
      <c r="G521">
        <v>2</v>
      </c>
      <c r="H521">
        <v>24</v>
      </c>
      <c r="I521">
        <v>2</v>
      </c>
      <c r="J521">
        <f>IF(Table6[[#This Row],[y_g1]]&gt;Table6[[#This Row],[y_g2]],1,0)</f>
        <v>0</v>
      </c>
      <c r="K521">
        <f>IF(Table6[[#This Row],[y_g1]]=Table6[[#This Row],[y_g2]],1,0)</f>
        <v>0</v>
      </c>
      <c r="L521">
        <f>IF(Table6[[#This Row],[y_g1]]&lt;Table6[[#This Row],[y_g2]],1,0)</f>
        <v>1</v>
      </c>
      <c r="M521" s="13">
        <v>4</v>
      </c>
      <c r="N521" s="13">
        <v>11</v>
      </c>
    </row>
    <row r="522" spans="1:14" x14ac:dyDescent="0.3">
      <c r="A522" s="3">
        <v>521</v>
      </c>
      <c r="B522" t="s">
        <v>2</v>
      </c>
      <c r="C522" t="s">
        <v>828</v>
      </c>
      <c r="D522" t="e">
        <f>VLOOKUP(Table6[[#This Row],[home]],$Q$6:$R$23,2,FALSE)</f>
        <v>#N/A</v>
      </c>
      <c r="E522" t="e">
        <f>VLOOKUP(Table6[[#This Row],[away]],$Q$6:$R$23,2,FALSE)</f>
        <v>#N/A</v>
      </c>
      <c r="F522">
        <v>2</v>
      </c>
      <c r="G522">
        <v>0</v>
      </c>
      <c r="H522">
        <v>24</v>
      </c>
      <c r="I522">
        <v>2</v>
      </c>
      <c r="J522">
        <f>IF(Table6[[#This Row],[y_g1]]&gt;Table6[[#This Row],[y_g2]],1,0)</f>
        <v>1</v>
      </c>
      <c r="K522">
        <f>IF(Table6[[#This Row],[y_g1]]=Table6[[#This Row],[y_g2]],1,0)</f>
        <v>0</v>
      </c>
      <c r="L522">
        <f>IF(Table6[[#This Row],[y_g1]]&lt;Table6[[#This Row],[y_g2]],1,0)</f>
        <v>0</v>
      </c>
      <c r="M522" s="13">
        <v>5</v>
      </c>
      <c r="N522" s="13">
        <v>24</v>
      </c>
    </row>
    <row r="523" spans="1:14" x14ac:dyDescent="0.3">
      <c r="A523">
        <v>522</v>
      </c>
      <c r="B523" t="s">
        <v>1</v>
      </c>
      <c r="C523" t="s">
        <v>7</v>
      </c>
      <c r="D523" t="e">
        <f>VLOOKUP(Table6[[#This Row],[home]],$Q$6:$R$23,2,FALSE)</f>
        <v>#N/A</v>
      </c>
      <c r="E523" t="e">
        <f>VLOOKUP(Table6[[#This Row],[away]],$Q$6:$R$23,2,FALSE)</f>
        <v>#N/A</v>
      </c>
      <c r="F523">
        <v>0</v>
      </c>
      <c r="G523">
        <v>0</v>
      </c>
      <c r="H523">
        <v>24</v>
      </c>
      <c r="I523">
        <v>2</v>
      </c>
      <c r="J523">
        <f>IF(Table6[[#This Row],[y_g1]]&gt;Table6[[#This Row],[y_g2]],1,0)</f>
        <v>0</v>
      </c>
      <c r="K523">
        <f>IF(Table6[[#This Row],[y_g1]]=Table6[[#This Row],[y_g2]],1,0)</f>
        <v>1</v>
      </c>
      <c r="L523">
        <f>IF(Table6[[#This Row],[y_g1]]&lt;Table6[[#This Row],[y_g2]],1,0)</f>
        <v>0</v>
      </c>
      <c r="M523" s="13">
        <v>26</v>
      </c>
      <c r="N523" s="13">
        <v>22</v>
      </c>
    </row>
    <row r="524" spans="1:14" x14ac:dyDescent="0.3">
      <c r="A524" s="3">
        <v>523</v>
      </c>
      <c r="B524" t="s">
        <v>6</v>
      </c>
      <c r="C524" t="s">
        <v>10</v>
      </c>
      <c r="D524" t="e">
        <f>VLOOKUP(Table6[[#This Row],[home]],$Q$6:$R$23,2,FALSE)</f>
        <v>#N/A</v>
      </c>
      <c r="E524" t="e">
        <f>VLOOKUP(Table6[[#This Row],[away]],$Q$6:$R$23,2,FALSE)</f>
        <v>#N/A</v>
      </c>
      <c r="F524">
        <v>2</v>
      </c>
      <c r="G524">
        <v>2</v>
      </c>
      <c r="H524">
        <v>25</v>
      </c>
      <c r="I524">
        <v>2</v>
      </c>
      <c r="J524">
        <f>IF(Table6[[#This Row],[y_g1]]&gt;Table6[[#This Row],[y_g2]],1,0)</f>
        <v>0</v>
      </c>
      <c r="K524">
        <f>IF(Table6[[#This Row],[y_g1]]=Table6[[#This Row],[y_g2]],1,0)</f>
        <v>1</v>
      </c>
      <c r="L524">
        <f>IF(Table6[[#This Row],[y_g1]]&lt;Table6[[#This Row],[y_g2]],1,0)</f>
        <v>0</v>
      </c>
      <c r="M524" s="13">
        <v>17</v>
      </c>
      <c r="N524" s="13">
        <v>14</v>
      </c>
    </row>
    <row r="525" spans="1:14" x14ac:dyDescent="0.3">
      <c r="A525">
        <v>524</v>
      </c>
      <c r="B525" t="s">
        <v>7</v>
      </c>
      <c r="C525" t="s">
        <v>2</v>
      </c>
      <c r="D525" t="e">
        <f>VLOOKUP(Table6[[#This Row],[home]],$Q$6:$R$23,2,FALSE)</f>
        <v>#N/A</v>
      </c>
      <c r="E525" t="e">
        <f>VLOOKUP(Table6[[#This Row],[away]],$Q$6:$R$23,2,FALSE)</f>
        <v>#N/A</v>
      </c>
      <c r="F525">
        <v>0</v>
      </c>
      <c r="G525">
        <v>1</v>
      </c>
      <c r="H525">
        <v>25</v>
      </c>
      <c r="I525">
        <v>2</v>
      </c>
      <c r="J525">
        <f>IF(Table6[[#This Row],[y_g1]]&gt;Table6[[#This Row],[y_g2]],1,0)</f>
        <v>0</v>
      </c>
      <c r="K525">
        <f>IF(Table6[[#This Row],[y_g1]]=Table6[[#This Row],[y_g2]],1,0)</f>
        <v>0</v>
      </c>
      <c r="L525">
        <f>IF(Table6[[#This Row],[y_g1]]&lt;Table6[[#This Row],[y_g2]],1,0)</f>
        <v>1</v>
      </c>
      <c r="M525" s="13">
        <v>22</v>
      </c>
      <c r="N525" s="13">
        <v>5</v>
      </c>
    </row>
    <row r="526" spans="1:14" x14ac:dyDescent="0.3">
      <c r="A526" s="3">
        <v>525</v>
      </c>
      <c r="B526" t="s">
        <v>11</v>
      </c>
      <c r="C526" t="s">
        <v>33</v>
      </c>
      <c r="D526" t="e">
        <f>VLOOKUP(Table6[[#This Row],[home]],$Q$6:$R$23,2,FALSE)</f>
        <v>#N/A</v>
      </c>
      <c r="E526" t="e">
        <f>VLOOKUP(Table6[[#This Row],[away]],$Q$6:$R$23,2,FALSE)</f>
        <v>#N/A</v>
      </c>
      <c r="F526">
        <v>0</v>
      </c>
      <c r="G526">
        <v>1</v>
      </c>
      <c r="H526">
        <v>25</v>
      </c>
      <c r="I526">
        <v>2</v>
      </c>
      <c r="J526">
        <f>IF(Table6[[#This Row],[y_g1]]&gt;Table6[[#This Row],[y_g2]],1,0)</f>
        <v>0</v>
      </c>
      <c r="K526">
        <f>IF(Table6[[#This Row],[y_g1]]=Table6[[#This Row],[y_g2]],1,0)</f>
        <v>0</v>
      </c>
      <c r="L526">
        <f>IF(Table6[[#This Row],[y_g1]]&lt;Table6[[#This Row],[y_g2]],1,0)</f>
        <v>1</v>
      </c>
      <c r="M526" s="13">
        <v>25</v>
      </c>
      <c r="N526" s="13">
        <v>15</v>
      </c>
    </row>
    <row r="527" spans="1:14" x14ac:dyDescent="0.3">
      <c r="A527">
        <v>526</v>
      </c>
      <c r="B527" t="s">
        <v>828</v>
      </c>
      <c r="C527" t="s">
        <v>31</v>
      </c>
      <c r="D527" t="e">
        <f>VLOOKUP(Table6[[#This Row],[home]],$Q$6:$R$23,2,FALSE)</f>
        <v>#N/A</v>
      </c>
      <c r="E527" t="e">
        <f>VLOOKUP(Table6[[#This Row],[away]],$Q$6:$R$23,2,FALSE)</f>
        <v>#N/A</v>
      </c>
      <c r="F527">
        <v>0</v>
      </c>
      <c r="G527">
        <v>0</v>
      </c>
      <c r="H527">
        <v>25</v>
      </c>
      <c r="I527">
        <v>2</v>
      </c>
      <c r="J527">
        <f>IF(Table6[[#This Row],[y_g1]]&gt;Table6[[#This Row],[y_g2]],1,0)</f>
        <v>0</v>
      </c>
      <c r="K527">
        <f>IF(Table6[[#This Row],[y_g1]]=Table6[[#This Row],[y_g2]],1,0)</f>
        <v>1</v>
      </c>
      <c r="L527">
        <f>IF(Table6[[#This Row],[y_g1]]&lt;Table6[[#This Row],[y_g2]],1,0)</f>
        <v>0</v>
      </c>
      <c r="M527" s="13">
        <v>24</v>
      </c>
      <c r="N527" s="13">
        <v>4</v>
      </c>
    </row>
    <row r="528" spans="1:14" x14ac:dyDescent="0.3">
      <c r="A528" s="3">
        <v>527</v>
      </c>
      <c r="B528" t="s">
        <v>303</v>
      </c>
      <c r="C528" t="s">
        <v>24</v>
      </c>
      <c r="D528" t="e">
        <f>VLOOKUP(Table6[[#This Row],[home]],$Q$6:$R$23,2,FALSE)</f>
        <v>#N/A</v>
      </c>
      <c r="E528" t="e">
        <f>VLOOKUP(Table6[[#This Row],[away]],$Q$6:$R$23,2,FALSE)</f>
        <v>#N/A</v>
      </c>
      <c r="F528">
        <v>0</v>
      </c>
      <c r="G528">
        <v>1</v>
      </c>
      <c r="H528">
        <v>25</v>
      </c>
      <c r="I528">
        <v>2</v>
      </c>
      <c r="J528">
        <f>IF(Table6[[#This Row],[y_g1]]&gt;Table6[[#This Row],[y_g2]],1,0)</f>
        <v>0</v>
      </c>
      <c r="K528">
        <f>IF(Table6[[#This Row],[y_g1]]=Table6[[#This Row],[y_g2]],1,0)</f>
        <v>0</v>
      </c>
      <c r="L528">
        <f>IF(Table6[[#This Row],[y_g1]]&lt;Table6[[#This Row],[y_g2]],1,0)</f>
        <v>1</v>
      </c>
      <c r="M528" s="13">
        <v>23</v>
      </c>
      <c r="N528" s="13">
        <v>2</v>
      </c>
    </row>
    <row r="529" spans="1:14" x14ac:dyDescent="0.3">
      <c r="A529">
        <v>528</v>
      </c>
      <c r="B529" t="s">
        <v>28</v>
      </c>
      <c r="C529" t="s">
        <v>5</v>
      </c>
      <c r="D529" t="e">
        <f>VLOOKUP(Table6[[#This Row],[home]],$Q$6:$R$23,2,FALSE)</f>
        <v>#N/A</v>
      </c>
      <c r="E529" t="e">
        <f>VLOOKUP(Table6[[#This Row],[away]],$Q$6:$R$23,2,FALSE)</f>
        <v>#N/A</v>
      </c>
      <c r="F529">
        <v>0</v>
      </c>
      <c r="G529">
        <v>1</v>
      </c>
      <c r="H529">
        <v>25</v>
      </c>
      <c r="I529">
        <v>2</v>
      </c>
      <c r="J529">
        <f>IF(Table6[[#This Row],[y_g1]]&gt;Table6[[#This Row],[y_g2]],1,0)</f>
        <v>0</v>
      </c>
      <c r="K529">
        <f>IF(Table6[[#This Row],[y_g1]]=Table6[[#This Row],[y_g2]],1,0)</f>
        <v>0</v>
      </c>
      <c r="L529">
        <f>IF(Table6[[#This Row],[y_g1]]&lt;Table6[[#This Row],[y_g2]],1,0)</f>
        <v>1</v>
      </c>
      <c r="M529" s="13">
        <v>6</v>
      </c>
      <c r="N529" s="13">
        <v>16</v>
      </c>
    </row>
    <row r="530" spans="1:14" x14ac:dyDescent="0.3">
      <c r="A530" s="3">
        <v>529</v>
      </c>
      <c r="B530" t="s">
        <v>3</v>
      </c>
      <c r="C530" t="s">
        <v>1</v>
      </c>
      <c r="D530" t="e">
        <f>VLOOKUP(Table6[[#This Row],[home]],$Q$6:$R$23,2,FALSE)</f>
        <v>#N/A</v>
      </c>
      <c r="E530" t="e">
        <f>VLOOKUP(Table6[[#This Row],[away]],$Q$6:$R$23,2,FALSE)</f>
        <v>#N/A</v>
      </c>
      <c r="F530">
        <v>2</v>
      </c>
      <c r="G530">
        <v>0</v>
      </c>
      <c r="H530">
        <v>25</v>
      </c>
      <c r="I530">
        <v>2</v>
      </c>
      <c r="J530">
        <f>IF(Table6[[#This Row],[y_g1]]&gt;Table6[[#This Row],[y_g2]],1,0)</f>
        <v>1</v>
      </c>
      <c r="K530">
        <f>IF(Table6[[#This Row],[y_g1]]=Table6[[#This Row],[y_g2]],1,0)</f>
        <v>0</v>
      </c>
      <c r="L530">
        <f>IF(Table6[[#This Row],[y_g1]]&lt;Table6[[#This Row],[y_g2]],1,0)</f>
        <v>0</v>
      </c>
      <c r="M530" s="13">
        <v>1</v>
      </c>
      <c r="N530" s="13">
        <v>26</v>
      </c>
    </row>
    <row r="531" spans="1:14" x14ac:dyDescent="0.3">
      <c r="A531">
        <v>530</v>
      </c>
      <c r="B531" t="s">
        <v>13</v>
      </c>
      <c r="C531" t="s">
        <v>8</v>
      </c>
      <c r="D531" t="e">
        <f>VLOOKUP(Table6[[#This Row],[home]],$Q$6:$R$23,2,FALSE)</f>
        <v>#N/A</v>
      </c>
      <c r="E531" t="e">
        <f>VLOOKUP(Table6[[#This Row],[away]],$Q$6:$R$23,2,FALSE)</f>
        <v>#N/A</v>
      </c>
      <c r="F531">
        <v>3</v>
      </c>
      <c r="G531">
        <v>1</v>
      </c>
      <c r="H531">
        <v>25</v>
      </c>
      <c r="I531">
        <v>2</v>
      </c>
      <c r="J531">
        <f>IF(Table6[[#This Row],[y_g1]]&gt;Table6[[#This Row],[y_g2]],1,0)</f>
        <v>1</v>
      </c>
      <c r="K531">
        <f>IF(Table6[[#This Row],[y_g1]]=Table6[[#This Row],[y_g2]],1,0)</f>
        <v>0</v>
      </c>
      <c r="L531">
        <f>IF(Table6[[#This Row],[y_g1]]&lt;Table6[[#This Row],[y_g2]],1,0)</f>
        <v>0</v>
      </c>
      <c r="M531" s="13">
        <v>7</v>
      </c>
      <c r="N531" s="13">
        <v>11</v>
      </c>
    </row>
    <row r="532" spans="1:14" x14ac:dyDescent="0.3">
      <c r="A532" s="3">
        <v>531</v>
      </c>
      <c r="B532" t="s">
        <v>4</v>
      </c>
      <c r="C532" t="s">
        <v>25</v>
      </c>
      <c r="D532" t="e">
        <f>VLOOKUP(Table6[[#This Row],[home]],$Q$6:$R$23,2,FALSE)</f>
        <v>#N/A</v>
      </c>
      <c r="E532" t="e">
        <f>VLOOKUP(Table6[[#This Row],[away]],$Q$6:$R$23,2,FALSE)</f>
        <v>#N/A</v>
      </c>
      <c r="F532">
        <v>1</v>
      </c>
      <c r="G532">
        <v>3</v>
      </c>
      <c r="H532">
        <v>25</v>
      </c>
      <c r="I532">
        <v>2</v>
      </c>
      <c r="J532">
        <f>IF(Table6[[#This Row],[y_g1]]&gt;Table6[[#This Row],[y_g2]],1,0)</f>
        <v>0</v>
      </c>
      <c r="K532">
        <f>IF(Table6[[#This Row],[y_g1]]=Table6[[#This Row],[y_g2]],1,0)</f>
        <v>0</v>
      </c>
      <c r="L532">
        <f>IF(Table6[[#This Row],[y_g1]]&lt;Table6[[#This Row],[y_g2]],1,0)</f>
        <v>1</v>
      </c>
      <c r="M532" s="13">
        <v>20</v>
      </c>
      <c r="N532" s="13">
        <v>9</v>
      </c>
    </row>
    <row r="533" spans="1:14" x14ac:dyDescent="0.3">
      <c r="A533">
        <v>532</v>
      </c>
      <c r="B533" t="s">
        <v>10</v>
      </c>
      <c r="C533" t="s">
        <v>28</v>
      </c>
      <c r="D533" t="e">
        <f>VLOOKUP(Table6[[#This Row],[home]],$Q$6:$R$23,2,FALSE)</f>
        <v>#N/A</v>
      </c>
      <c r="E533" t="e">
        <f>VLOOKUP(Table6[[#This Row],[away]],$Q$6:$R$23,2,FALSE)</f>
        <v>#N/A</v>
      </c>
      <c r="F533">
        <v>0</v>
      </c>
      <c r="G533">
        <v>3</v>
      </c>
      <c r="H533">
        <v>26</v>
      </c>
      <c r="I533">
        <v>2</v>
      </c>
      <c r="J533">
        <f>IF(Table6[[#This Row],[y_g1]]&gt;Table6[[#This Row],[y_g2]],1,0)</f>
        <v>0</v>
      </c>
      <c r="K533">
        <f>IF(Table6[[#This Row],[y_g1]]=Table6[[#This Row],[y_g2]],1,0)</f>
        <v>0</v>
      </c>
      <c r="L533">
        <f>IF(Table6[[#This Row],[y_g1]]&lt;Table6[[#This Row],[y_g2]],1,0)</f>
        <v>1</v>
      </c>
      <c r="M533" s="13">
        <v>14</v>
      </c>
      <c r="N533" s="13">
        <v>6</v>
      </c>
    </row>
    <row r="534" spans="1:14" x14ac:dyDescent="0.3">
      <c r="A534" s="3">
        <v>533</v>
      </c>
      <c r="B534" t="s">
        <v>25</v>
      </c>
      <c r="C534" t="s">
        <v>7</v>
      </c>
      <c r="D534" t="e">
        <f>VLOOKUP(Table6[[#This Row],[home]],$Q$6:$R$23,2,FALSE)</f>
        <v>#N/A</v>
      </c>
      <c r="E534" t="e">
        <f>VLOOKUP(Table6[[#This Row],[away]],$Q$6:$R$23,2,FALSE)</f>
        <v>#N/A</v>
      </c>
      <c r="F534">
        <v>1</v>
      </c>
      <c r="G534">
        <v>2</v>
      </c>
      <c r="H534">
        <v>26</v>
      </c>
      <c r="I534">
        <v>2</v>
      </c>
      <c r="J534">
        <f>IF(Table6[[#This Row],[y_g1]]&gt;Table6[[#This Row],[y_g2]],1,0)</f>
        <v>0</v>
      </c>
      <c r="K534">
        <f>IF(Table6[[#This Row],[y_g1]]=Table6[[#This Row],[y_g2]],1,0)</f>
        <v>0</v>
      </c>
      <c r="L534">
        <f>IF(Table6[[#This Row],[y_g1]]&lt;Table6[[#This Row],[y_g2]],1,0)</f>
        <v>1</v>
      </c>
      <c r="M534" s="13">
        <v>9</v>
      </c>
      <c r="N534" s="13">
        <v>22</v>
      </c>
    </row>
    <row r="535" spans="1:14" x14ac:dyDescent="0.3">
      <c r="A535">
        <v>534</v>
      </c>
      <c r="B535" t="s">
        <v>8</v>
      </c>
      <c r="C535" t="s">
        <v>828</v>
      </c>
      <c r="D535" t="e">
        <f>VLOOKUP(Table6[[#This Row],[home]],$Q$6:$R$23,2,FALSE)</f>
        <v>#N/A</v>
      </c>
      <c r="E535" t="e">
        <f>VLOOKUP(Table6[[#This Row],[away]],$Q$6:$R$23,2,FALSE)</f>
        <v>#N/A</v>
      </c>
      <c r="F535">
        <v>3</v>
      </c>
      <c r="G535">
        <v>2</v>
      </c>
      <c r="H535">
        <v>26</v>
      </c>
      <c r="I535">
        <v>2</v>
      </c>
      <c r="J535">
        <f>IF(Table6[[#This Row],[y_g1]]&gt;Table6[[#This Row],[y_g2]],1,0)</f>
        <v>1</v>
      </c>
      <c r="K535">
        <f>IF(Table6[[#This Row],[y_g1]]=Table6[[#This Row],[y_g2]],1,0)</f>
        <v>0</v>
      </c>
      <c r="L535">
        <f>IF(Table6[[#This Row],[y_g1]]&lt;Table6[[#This Row],[y_g2]],1,0)</f>
        <v>0</v>
      </c>
      <c r="M535" s="13">
        <v>11</v>
      </c>
      <c r="N535" s="13">
        <v>24</v>
      </c>
    </row>
    <row r="536" spans="1:14" x14ac:dyDescent="0.3">
      <c r="A536" s="3">
        <v>535</v>
      </c>
      <c r="B536" t="s">
        <v>5</v>
      </c>
      <c r="C536" t="s">
        <v>4</v>
      </c>
      <c r="D536" t="e">
        <f>VLOOKUP(Table6[[#This Row],[home]],$Q$6:$R$23,2,FALSE)</f>
        <v>#N/A</v>
      </c>
      <c r="E536" t="e">
        <f>VLOOKUP(Table6[[#This Row],[away]],$Q$6:$R$23,2,FALSE)</f>
        <v>#N/A</v>
      </c>
      <c r="F536">
        <v>1</v>
      </c>
      <c r="G536">
        <v>0</v>
      </c>
      <c r="H536">
        <v>26</v>
      </c>
      <c r="I536">
        <v>2</v>
      </c>
      <c r="J536">
        <f>IF(Table6[[#This Row],[y_g1]]&gt;Table6[[#This Row],[y_g2]],1,0)</f>
        <v>1</v>
      </c>
      <c r="K536">
        <f>IF(Table6[[#This Row],[y_g1]]=Table6[[#This Row],[y_g2]],1,0)</f>
        <v>0</v>
      </c>
      <c r="L536">
        <f>IF(Table6[[#This Row],[y_g1]]&lt;Table6[[#This Row],[y_g2]],1,0)</f>
        <v>0</v>
      </c>
      <c r="M536" s="13">
        <v>16</v>
      </c>
      <c r="N536" s="13">
        <v>20</v>
      </c>
    </row>
    <row r="537" spans="1:14" x14ac:dyDescent="0.3">
      <c r="A537">
        <v>536</v>
      </c>
      <c r="B537" t="s">
        <v>33</v>
      </c>
      <c r="C537" t="s">
        <v>3</v>
      </c>
      <c r="D537" t="e">
        <f>VLOOKUP(Table6[[#This Row],[home]],$Q$6:$R$23,2,FALSE)</f>
        <v>#N/A</v>
      </c>
      <c r="E537" t="e">
        <f>VLOOKUP(Table6[[#This Row],[away]],$Q$6:$R$23,2,FALSE)</f>
        <v>#N/A</v>
      </c>
      <c r="F537">
        <v>2</v>
      </c>
      <c r="G537">
        <v>2</v>
      </c>
      <c r="H537">
        <v>26</v>
      </c>
      <c r="I537">
        <v>2</v>
      </c>
      <c r="J537">
        <f>IF(Table6[[#This Row],[y_g1]]&gt;Table6[[#This Row],[y_g2]],1,0)</f>
        <v>0</v>
      </c>
      <c r="K537">
        <f>IF(Table6[[#This Row],[y_g1]]=Table6[[#This Row],[y_g2]],1,0)</f>
        <v>1</v>
      </c>
      <c r="L537">
        <f>IF(Table6[[#This Row],[y_g1]]&lt;Table6[[#This Row],[y_g2]],1,0)</f>
        <v>0</v>
      </c>
      <c r="M537" s="13">
        <v>15</v>
      </c>
      <c r="N537" s="13">
        <v>1</v>
      </c>
    </row>
    <row r="538" spans="1:14" x14ac:dyDescent="0.3">
      <c r="A538" s="3">
        <v>537</v>
      </c>
      <c r="B538" t="s">
        <v>24</v>
      </c>
      <c r="C538" t="s">
        <v>11</v>
      </c>
      <c r="D538" t="e">
        <f>VLOOKUP(Table6[[#This Row],[home]],$Q$6:$R$23,2,FALSE)</f>
        <v>#N/A</v>
      </c>
      <c r="E538" t="e">
        <f>VLOOKUP(Table6[[#This Row],[away]],$Q$6:$R$23,2,FALSE)</f>
        <v>#N/A</v>
      </c>
      <c r="F538">
        <v>1</v>
      </c>
      <c r="G538">
        <v>0</v>
      </c>
      <c r="H538">
        <v>26</v>
      </c>
      <c r="I538">
        <v>2</v>
      </c>
      <c r="J538">
        <f>IF(Table6[[#This Row],[y_g1]]&gt;Table6[[#This Row],[y_g2]],1,0)</f>
        <v>1</v>
      </c>
      <c r="K538">
        <f>IF(Table6[[#This Row],[y_g1]]=Table6[[#This Row],[y_g2]],1,0)</f>
        <v>0</v>
      </c>
      <c r="L538">
        <f>IF(Table6[[#This Row],[y_g1]]&lt;Table6[[#This Row],[y_g2]],1,0)</f>
        <v>0</v>
      </c>
      <c r="M538" s="13">
        <v>2</v>
      </c>
      <c r="N538" s="13">
        <v>25</v>
      </c>
    </row>
    <row r="539" spans="1:14" x14ac:dyDescent="0.3">
      <c r="A539">
        <v>538</v>
      </c>
      <c r="B539" t="s">
        <v>1</v>
      </c>
      <c r="C539" t="s">
        <v>6</v>
      </c>
      <c r="D539" t="e">
        <f>VLOOKUP(Table6[[#This Row],[home]],$Q$6:$R$23,2,FALSE)</f>
        <v>#N/A</v>
      </c>
      <c r="E539" t="e">
        <f>VLOOKUP(Table6[[#This Row],[away]],$Q$6:$R$23,2,FALSE)</f>
        <v>#N/A</v>
      </c>
      <c r="F539">
        <v>0</v>
      </c>
      <c r="G539">
        <v>1</v>
      </c>
      <c r="H539">
        <v>26</v>
      </c>
      <c r="I539">
        <v>2</v>
      </c>
      <c r="J539">
        <f>IF(Table6[[#This Row],[y_g1]]&gt;Table6[[#This Row],[y_g2]],1,0)</f>
        <v>0</v>
      </c>
      <c r="K539">
        <f>IF(Table6[[#This Row],[y_g1]]=Table6[[#This Row],[y_g2]],1,0)</f>
        <v>0</v>
      </c>
      <c r="L539">
        <f>IF(Table6[[#This Row],[y_g1]]&lt;Table6[[#This Row],[y_g2]],1,0)</f>
        <v>1</v>
      </c>
      <c r="M539" s="13">
        <v>26</v>
      </c>
      <c r="N539" s="13">
        <v>17</v>
      </c>
    </row>
    <row r="540" spans="1:14" x14ac:dyDescent="0.3">
      <c r="A540" s="3">
        <v>539</v>
      </c>
      <c r="B540" t="s">
        <v>31</v>
      </c>
      <c r="C540" t="s">
        <v>13</v>
      </c>
      <c r="D540" t="e">
        <f>VLOOKUP(Table6[[#This Row],[home]],$Q$6:$R$23,2,FALSE)</f>
        <v>#N/A</v>
      </c>
      <c r="E540" t="e">
        <f>VLOOKUP(Table6[[#This Row],[away]],$Q$6:$R$23,2,FALSE)</f>
        <v>#N/A</v>
      </c>
      <c r="F540">
        <v>3</v>
      </c>
      <c r="G540">
        <v>0</v>
      </c>
      <c r="H540">
        <v>26</v>
      </c>
      <c r="I540">
        <v>2</v>
      </c>
      <c r="J540">
        <f>IF(Table6[[#This Row],[y_g1]]&gt;Table6[[#This Row],[y_g2]],1,0)</f>
        <v>1</v>
      </c>
      <c r="K540">
        <f>IF(Table6[[#This Row],[y_g1]]=Table6[[#This Row],[y_g2]],1,0)</f>
        <v>0</v>
      </c>
      <c r="L540">
        <f>IF(Table6[[#This Row],[y_g1]]&lt;Table6[[#This Row],[y_g2]],1,0)</f>
        <v>0</v>
      </c>
      <c r="M540" s="13">
        <v>4</v>
      </c>
      <c r="N540" s="13">
        <v>7</v>
      </c>
    </row>
    <row r="541" spans="1:14" x14ac:dyDescent="0.3">
      <c r="A541">
        <v>540</v>
      </c>
      <c r="B541" t="s">
        <v>2</v>
      </c>
      <c r="C541" t="s">
        <v>303</v>
      </c>
      <c r="D541" t="e">
        <f>VLOOKUP(Table6[[#This Row],[home]],$Q$6:$R$23,2,FALSE)</f>
        <v>#N/A</v>
      </c>
      <c r="E541" t="e">
        <f>VLOOKUP(Table6[[#This Row],[away]],$Q$6:$R$23,2,FALSE)</f>
        <v>#N/A</v>
      </c>
      <c r="F541">
        <v>4</v>
      </c>
      <c r="G541">
        <v>1</v>
      </c>
      <c r="H541">
        <v>26</v>
      </c>
      <c r="I541">
        <v>2</v>
      </c>
      <c r="J541">
        <f>IF(Table6[[#This Row],[y_g1]]&gt;Table6[[#This Row],[y_g2]],1,0)</f>
        <v>1</v>
      </c>
      <c r="K541">
        <f>IF(Table6[[#This Row],[y_g1]]=Table6[[#This Row],[y_g2]],1,0)</f>
        <v>0</v>
      </c>
      <c r="L541">
        <f>IF(Table6[[#This Row],[y_g1]]&lt;Table6[[#This Row],[y_g2]],1,0)</f>
        <v>0</v>
      </c>
      <c r="M541" s="13">
        <v>5</v>
      </c>
      <c r="N541" s="13">
        <v>23</v>
      </c>
    </row>
    <row r="542" spans="1:14" x14ac:dyDescent="0.3">
      <c r="A542" s="3">
        <v>541</v>
      </c>
      <c r="B542" t="s">
        <v>4</v>
      </c>
      <c r="C542" t="s">
        <v>10</v>
      </c>
      <c r="D542" t="e">
        <f>VLOOKUP(Table6[[#This Row],[home]],$Q$6:$R$23,2,FALSE)</f>
        <v>#N/A</v>
      </c>
      <c r="E542" t="e">
        <f>VLOOKUP(Table6[[#This Row],[away]],$Q$6:$R$23,2,FALSE)</f>
        <v>#N/A</v>
      </c>
      <c r="F542">
        <v>1</v>
      </c>
      <c r="G542">
        <v>0</v>
      </c>
      <c r="H542">
        <v>27</v>
      </c>
      <c r="I542">
        <v>2</v>
      </c>
      <c r="J542">
        <f>IF(Table6[[#This Row],[y_g1]]&gt;Table6[[#This Row],[y_g2]],1,0)</f>
        <v>1</v>
      </c>
      <c r="K542">
        <f>IF(Table6[[#This Row],[y_g1]]=Table6[[#This Row],[y_g2]],1,0)</f>
        <v>0</v>
      </c>
      <c r="L542">
        <f>IF(Table6[[#This Row],[y_g1]]&lt;Table6[[#This Row],[y_g2]],1,0)</f>
        <v>0</v>
      </c>
      <c r="M542" s="13">
        <v>20</v>
      </c>
      <c r="N542" s="13">
        <v>14</v>
      </c>
    </row>
    <row r="543" spans="1:14" x14ac:dyDescent="0.3">
      <c r="A543">
        <v>542</v>
      </c>
      <c r="B543" t="s">
        <v>7</v>
      </c>
      <c r="C543" t="s">
        <v>24</v>
      </c>
      <c r="D543" t="e">
        <f>VLOOKUP(Table6[[#This Row],[home]],$Q$6:$R$23,2,FALSE)</f>
        <v>#N/A</v>
      </c>
      <c r="E543" t="e">
        <f>VLOOKUP(Table6[[#This Row],[away]],$Q$6:$R$23,2,FALSE)</f>
        <v>#N/A</v>
      </c>
      <c r="F543">
        <v>5</v>
      </c>
      <c r="G543">
        <v>1</v>
      </c>
      <c r="H543">
        <v>27</v>
      </c>
      <c r="I543">
        <v>2</v>
      </c>
      <c r="J543">
        <f>IF(Table6[[#This Row],[y_g1]]&gt;Table6[[#This Row],[y_g2]],1,0)</f>
        <v>1</v>
      </c>
      <c r="K543">
        <f>IF(Table6[[#This Row],[y_g1]]=Table6[[#This Row],[y_g2]],1,0)</f>
        <v>0</v>
      </c>
      <c r="L543">
        <f>IF(Table6[[#This Row],[y_g1]]&lt;Table6[[#This Row],[y_g2]],1,0)</f>
        <v>0</v>
      </c>
      <c r="M543" s="13">
        <v>22</v>
      </c>
      <c r="N543" s="13">
        <v>2</v>
      </c>
    </row>
    <row r="544" spans="1:14" x14ac:dyDescent="0.3">
      <c r="A544" s="3">
        <v>543</v>
      </c>
      <c r="B544" t="s">
        <v>11</v>
      </c>
      <c r="C544" t="s">
        <v>8</v>
      </c>
      <c r="D544" t="e">
        <f>VLOOKUP(Table6[[#This Row],[home]],$Q$6:$R$23,2,FALSE)</f>
        <v>#N/A</v>
      </c>
      <c r="E544" t="e">
        <f>VLOOKUP(Table6[[#This Row],[away]],$Q$6:$R$23,2,FALSE)</f>
        <v>#N/A</v>
      </c>
      <c r="F544">
        <v>0</v>
      </c>
      <c r="G544">
        <v>1</v>
      </c>
      <c r="H544">
        <v>27</v>
      </c>
      <c r="I544">
        <v>2</v>
      </c>
      <c r="J544">
        <f>IF(Table6[[#This Row],[y_g1]]&gt;Table6[[#This Row],[y_g2]],1,0)</f>
        <v>0</v>
      </c>
      <c r="K544">
        <f>IF(Table6[[#This Row],[y_g1]]=Table6[[#This Row],[y_g2]],1,0)</f>
        <v>0</v>
      </c>
      <c r="L544">
        <f>IF(Table6[[#This Row],[y_g1]]&lt;Table6[[#This Row],[y_g2]],1,0)</f>
        <v>1</v>
      </c>
      <c r="M544" s="13">
        <v>25</v>
      </c>
      <c r="N544" s="13">
        <v>11</v>
      </c>
    </row>
    <row r="545" spans="1:14" x14ac:dyDescent="0.3">
      <c r="A545">
        <v>544</v>
      </c>
      <c r="B545" t="s">
        <v>303</v>
      </c>
      <c r="C545" t="s">
        <v>31</v>
      </c>
      <c r="D545" t="e">
        <f>VLOOKUP(Table6[[#This Row],[home]],$Q$6:$R$23,2,FALSE)</f>
        <v>#N/A</v>
      </c>
      <c r="E545" t="e">
        <f>VLOOKUP(Table6[[#This Row],[away]],$Q$6:$R$23,2,FALSE)</f>
        <v>#N/A</v>
      </c>
      <c r="F545">
        <v>2</v>
      </c>
      <c r="G545">
        <v>2</v>
      </c>
      <c r="H545">
        <v>27</v>
      </c>
      <c r="I545">
        <v>2</v>
      </c>
      <c r="J545">
        <f>IF(Table6[[#This Row],[y_g1]]&gt;Table6[[#This Row],[y_g2]],1,0)</f>
        <v>0</v>
      </c>
      <c r="K545">
        <f>IF(Table6[[#This Row],[y_g1]]=Table6[[#This Row],[y_g2]],1,0)</f>
        <v>1</v>
      </c>
      <c r="L545">
        <f>IF(Table6[[#This Row],[y_g1]]&lt;Table6[[#This Row],[y_g2]],1,0)</f>
        <v>0</v>
      </c>
      <c r="M545" s="13">
        <v>23</v>
      </c>
      <c r="N545" s="13">
        <v>4</v>
      </c>
    </row>
    <row r="546" spans="1:14" x14ac:dyDescent="0.3">
      <c r="A546" s="3">
        <v>545</v>
      </c>
      <c r="B546" t="s">
        <v>6</v>
      </c>
      <c r="C546" t="s">
        <v>33</v>
      </c>
      <c r="D546" t="e">
        <f>VLOOKUP(Table6[[#This Row],[home]],$Q$6:$R$23,2,FALSE)</f>
        <v>#N/A</v>
      </c>
      <c r="E546" t="e">
        <f>VLOOKUP(Table6[[#This Row],[away]],$Q$6:$R$23,2,FALSE)</f>
        <v>#N/A</v>
      </c>
      <c r="F546">
        <v>0</v>
      </c>
      <c r="G546">
        <v>0</v>
      </c>
      <c r="H546">
        <v>27</v>
      </c>
      <c r="I546">
        <v>2</v>
      </c>
      <c r="J546">
        <f>IF(Table6[[#This Row],[y_g1]]&gt;Table6[[#This Row],[y_g2]],1,0)</f>
        <v>0</v>
      </c>
      <c r="K546">
        <f>IF(Table6[[#This Row],[y_g1]]=Table6[[#This Row],[y_g2]],1,0)</f>
        <v>1</v>
      </c>
      <c r="L546">
        <f>IF(Table6[[#This Row],[y_g1]]&lt;Table6[[#This Row],[y_g2]],1,0)</f>
        <v>0</v>
      </c>
      <c r="M546" s="13">
        <v>17</v>
      </c>
      <c r="N546" s="13">
        <v>15</v>
      </c>
    </row>
    <row r="547" spans="1:14" x14ac:dyDescent="0.3">
      <c r="A547">
        <v>546</v>
      </c>
      <c r="B547" t="s">
        <v>5</v>
      </c>
      <c r="C547" t="s">
        <v>1</v>
      </c>
      <c r="D547" t="e">
        <f>VLOOKUP(Table6[[#This Row],[home]],$Q$6:$R$23,2,FALSE)</f>
        <v>#N/A</v>
      </c>
      <c r="E547" t="e">
        <f>VLOOKUP(Table6[[#This Row],[away]],$Q$6:$R$23,2,FALSE)</f>
        <v>#N/A</v>
      </c>
      <c r="F547">
        <v>3</v>
      </c>
      <c r="G547">
        <v>2</v>
      </c>
      <c r="H547">
        <v>27</v>
      </c>
      <c r="I547">
        <v>2</v>
      </c>
      <c r="J547">
        <f>IF(Table6[[#This Row],[y_g1]]&gt;Table6[[#This Row],[y_g2]],1,0)</f>
        <v>1</v>
      </c>
      <c r="K547">
        <f>IF(Table6[[#This Row],[y_g1]]=Table6[[#This Row],[y_g2]],1,0)</f>
        <v>0</v>
      </c>
      <c r="L547">
        <f>IF(Table6[[#This Row],[y_g1]]&lt;Table6[[#This Row],[y_g2]],1,0)</f>
        <v>0</v>
      </c>
      <c r="M547" s="13">
        <v>16</v>
      </c>
      <c r="N547" s="13">
        <v>26</v>
      </c>
    </row>
    <row r="548" spans="1:14" x14ac:dyDescent="0.3">
      <c r="A548" s="3">
        <v>547</v>
      </c>
      <c r="B548" t="s">
        <v>3</v>
      </c>
      <c r="C548" t="s">
        <v>25</v>
      </c>
      <c r="D548" t="e">
        <f>VLOOKUP(Table6[[#This Row],[home]],$Q$6:$R$23,2,FALSE)</f>
        <v>#N/A</v>
      </c>
      <c r="E548" t="e">
        <f>VLOOKUP(Table6[[#This Row],[away]],$Q$6:$R$23,2,FALSE)</f>
        <v>#N/A</v>
      </c>
      <c r="F548">
        <v>0</v>
      </c>
      <c r="G548">
        <v>3</v>
      </c>
      <c r="H548">
        <v>27</v>
      </c>
      <c r="I548">
        <v>2</v>
      </c>
      <c r="J548">
        <f>IF(Table6[[#This Row],[y_g1]]&gt;Table6[[#This Row],[y_g2]],1,0)</f>
        <v>0</v>
      </c>
      <c r="K548">
        <f>IF(Table6[[#This Row],[y_g1]]=Table6[[#This Row],[y_g2]],1,0)</f>
        <v>0</v>
      </c>
      <c r="L548">
        <f>IF(Table6[[#This Row],[y_g1]]&lt;Table6[[#This Row],[y_g2]],1,0)</f>
        <v>1</v>
      </c>
      <c r="M548" s="13">
        <v>1</v>
      </c>
      <c r="N548" s="13">
        <v>9</v>
      </c>
    </row>
    <row r="549" spans="1:14" x14ac:dyDescent="0.3">
      <c r="A549">
        <v>548</v>
      </c>
      <c r="B549" t="s">
        <v>28</v>
      </c>
      <c r="C549" t="s">
        <v>2</v>
      </c>
      <c r="D549" t="e">
        <f>VLOOKUP(Table6[[#This Row],[home]],$Q$6:$R$23,2,FALSE)</f>
        <v>#N/A</v>
      </c>
      <c r="E549" t="e">
        <f>VLOOKUP(Table6[[#This Row],[away]],$Q$6:$R$23,2,FALSE)</f>
        <v>#N/A</v>
      </c>
      <c r="F549">
        <v>0</v>
      </c>
      <c r="G549">
        <v>1</v>
      </c>
      <c r="H549">
        <v>27</v>
      </c>
      <c r="I549">
        <v>2</v>
      </c>
      <c r="J549">
        <f>IF(Table6[[#This Row],[y_g1]]&gt;Table6[[#This Row],[y_g2]],1,0)</f>
        <v>0</v>
      </c>
      <c r="K549">
        <f>IF(Table6[[#This Row],[y_g1]]=Table6[[#This Row],[y_g2]],1,0)</f>
        <v>0</v>
      </c>
      <c r="L549">
        <f>IF(Table6[[#This Row],[y_g1]]&lt;Table6[[#This Row],[y_g2]],1,0)</f>
        <v>1</v>
      </c>
      <c r="M549" s="13">
        <v>6</v>
      </c>
      <c r="N549" s="13">
        <v>5</v>
      </c>
    </row>
    <row r="550" spans="1:14" x14ac:dyDescent="0.3">
      <c r="A550" s="3">
        <v>549</v>
      </c>
      <c r="B550" t="s">
        <v>13</v>
      </c>
      <c r="C550" t="s">
        <v>828</v>
      </c>
      <c r="D550" t="e">
        <f>VLOOKUP(Table6[[#This Row],[home]],$Q$6:$R$23,2,FALSE)</f>
        <v>#N/A</v>
      </c>
      <c r="E550" t="e">
        <f>VLOOKUP(Table6[[#This Row],[away]],$Q$6:$R$23,2,FALSE)</f>
        <v>#N/A</v>
      </c>
      <c r="F550">
        <v>2</v>
      </c>
      <c r="G550">
        <v>0</v>
      </c>
      <c r="H550">
        <v>27</v>
      </c>
      <c r="I550">
        <v>2</v>
      </c>
      <c r="J550">
        <f>IF(Table6[[#This Row],[y_g1]]&gt;Table6[[#This Row],[y_g2]],1,0)</f>
        <v>1</v>
      </c>
      <c r="K550">
        <f>IF(Table6[[#This Row],[y_g1]]=Table6[[#This Row],[y_g2]],1,0)</f>
        <v>0</v>
      </c>
      <c r="L550">
        <f>IF(Table6[[#This Row],[y_g1]]&lt;Table6[[#This Row],[y_g2]],1,0)</f>
        <v>0</v>
      </c>
      <c r="M550" s="13">
        <v>7</v>
      </c>
      <c r="N550" s="13">
        <v>24</v>
      </c>
    </row>
    <row r="551" spans="1:14" x14ac:dyDescent="0.3">
      <c r="A551">
        <v>550</v>
      </c>
      <c r="B551" t="s">
        <v>2</v>
      </c>
      <c r="C551" t="s">
        <v>13</v>
      </c>
      <c r="D551" t="e">
        <f>VLOOKUP(Table6[[#This Row],[home]],$Q$6:$R$23,2,FALSE)</f>
        <v>#N/A</v>
      </c>
      <c r="E551" t="e">
        <f>VLOOKUP(Table6[[#This Row],[away]],$Q$6:$R$23,2,FALSE)</f>
        <v>#N/A</v>
      </c>
      <c r="F551">
        <v>5</v>
      </c>
      <c r="G551">
        <v>1</v>
      </c>
      <c r="H551">
        <v>28</v>
      </c>
      <c r="I551">
        <v>2</v>
      </c>
      <c r="J551">
        <f>IF(Table6[[#This Row],[y_g1]]&gt;Table6[[#This Row],[y_g2]],1,0)</f>
        <v>1</v>
      </c>
      <c r="K551">
        <f>IF(Table6[[#This Row],[y_g1]]=Table6[[#This Row],[y_g2]],1,0)</f>
        <v>0</v>
      </c>
      <c r="L551">
        <f>IF(Table6[[#This Row],[y_g1]]&lt;Table6[[#This Row],[y_g2]],1,0)</f>
        <v>0</v>
      </c>
      <c r="M551" s="13">
        <v>5</v>
      </c>
      <c r="N551" s="13">
        <v>7</v>
      </c>
    </row>
    <row r="552" spans="1:14" x14ac:dyDescent="0.3">
      <c r="A552" s="3">
        <v>551</v>
      </c>
      <c r="B552" t="s">
        <v>24</v>
      </c>
      <c r="C552" t="s">
        <v>3</v>
      </c>
      <c r="D552" t="e">
        <f>VLOOKUP(Table6[[#This Row],[home]],$Q$6:$R$23,2,FALSE)</f>
        <v>#N/A</v>
      </c>
      <c r="E552" t="e">
        <f>VLOOKUP(Table6[[#This Row],[away]],$Q$6:$R$23,2,FALSE)</f>
        <v>#N/A</v>
      </c>
      <c r="F552">
        <v>3</v>
      </c>
      <c r="G552">
        <v>2</v>
      </c>
      <c r="H552">
        <v>28</v>
      </c>
      <c r="I552">
        <v>2</v>
      </c>
      <c r="J552">
        <f>IF(Table6[[#This Row],[y_g1]]&gt;Table6[[#This Row],[y_g2]],1,0)</f>
        <v>1</v>
      </c>
      <c r="K552">
        <f>IF(Table6[[#This Row],[y_g1]]=Table6[[#This Row],[y_g2]],1,0)</f>
        <v>0</v>
      </c>
      <c r="L552">
        <f>IF(Table6[[#This Row],[y_g1]]&lt;Table6[[#This Row],[y_g2]],1,0)</f>
        <v>0</v>
      </c>
      <c r="M552" s="13">
        <v>2</v>
      </c>
      <c r="N552" s="13">
        <v>1</v>
      </c>
    </row>
    <row r="553" spans="1:14" x14ac:dyDescent="0.3">
      <c r="A553">
        <v>552</v>
      </c>
      <c r="B553" t="s">
        <v>10</v>
      </c>
      <c r="C553" t="s">
        <v>5</v>
      </c>
      <c r="D553" t="e">
        <f>VLOOKUP(Table6[[#This Row],[home]],$Q$6:$R$23,2,FALSE)</f>
        <v>#N/A</v>
      </c>
      <c r="E553" t="e">
        <f>VLOOKUP(Table6[[#This Row],[away]],$Q$6:$R$23,2,FALSE)</f>
        <v>#N/A</v>
      </c>
      <c r="F553">
        <v>2</v>
      </c>
      <c r="G553">
        <v>0</v>
      </c>
      <c r="H553">
        <v>28</v>
      </c>
      <c r="I553">
        <v>2</v>
      </c>
      <c r="J553">
        <f>IF(Table6[[#This Row],[y_g1]]&gt;Table6[[#This Row],[y_g2]],1,0)</f>
        <v>1</v>
      </c>
      <c r="K553">
        <f>IF(Table6[[#This Row],[y_g1]]=Table6[[#This Row],[y_g2]],1,0)</f>
        <v>0</v>
      </c>
      <c r="L553">
        <f>IF(Table6[[#This Row],[y_g1]]&lt;Table6[[#This Row],[y_g2]],1,0)</f>
        <v>0</v>
      </c>
      <c r="M553" s="13">
        <v>14</v>
      </c>
      <c r="N553" s="13">
        <v>16</v>
      </c>
    </row>
    <row r="554" spans="1:14" x14ac:dyDescent="0.3">
      <c r="A554" s="3">
        <v>553</v>
      </c>
      <c r="B554" t="s">
        <v>1</v>
      </c>
      <c r="C554" t="s">
        <v>28</v>
      </c>
      <c r="D554" t="e">
        <f>VLOOKUP(Table6[[#This Row],[home]],$Q$6:$R$23,2,FALSE)</f>
        <v>#N/A</v>
      </c>
      <c r="E554" t="e">
        <f>VLOOKUP(Table6[[#This Row],[away]],$Q$6:$R$23,2,FALSE)</f>
        <v>#N/A</v>
      </c>
      <c r="F554">
        <v>1</v>
      </c>
      <c r="G554">
        <v>1</v>
      </c>
      <c r="H554">
        <v>28</v>
      </c>
      <c r="I554">
        <v>2</v>
      </c>
      <c r="J554">
        <f>IF(Table6[[#This Row],[y_g1]]&gt;Table6[[#This Row],[y_g2]],1,0)</f>
        <v>0</v>
      </c>
      <c r="K554">
        <f>IF(Table6[[#This Row],[y_g1]]=Table6[[#This Row],[y_g2]],1,0)</f>
        <v>1</v>
      </c>
      <c r="L554">
        <f>IF(Table6[[#This Row],[y_g1]]&lt;Table6[[#This Row],[y_g2]],1,0)</f>
        <v>0</v>
      </c>
      <c r="M554" s="13">
        <v>26</v>
      </c>
      <c r="N554" s="13">
        <v>6</v>
      </c>
    </row>
    <row r="555" spans="1:14" x14ac:dyDescent="0.3">
      <c r="A555">
        <v>554</v>
      </c>
      <c r="B555" t="s">
        <v>828</v>
      </c>
      <c r="C555" t="s">
        <v>11</v>
      </c>
      <c r="D555" t="e">
        <f>VLOOKUP(Table6[[#This Row],[home]],$Q$6:$R$23,2,FALSE)</f>
        <v>#N/A</v>
      </c>
      <c r="E555" t="e">
        <f>VLOOKUP(Table6[[#This Row],[away]],$Q$6:$R$23,2,FALSE)</f>
        <v>#N/A</v>
      </c>
      <c r="F555">
        <v>2</v>
      </c>
      <c r="G555">
        <v>2</v>
      </c>
      <c r="H555">
        <v>28</v>
      </c>
      <c r="I555">
        <v>2</v>
      </c>
      <c r="J555">
        <f>IF(Table6[[#This Row],[y_g1]]&gt;Table6[[#This Row],[y_g2]],1,0)</f>
        <v>0</v>
      </c>
      <c r="K555">
        <f>IF(Table6[[#This Row],[y_g1]]=Table6[[#This Row],[y_g2]],1,0)</f>
        <v>1</v>
      </c>
      <c r="L555">
        <f>IF(Table6[[#This Row],[y_g1]]&lt;Table6[[#This Row],[y_g2]],1,0)</f>
        <v>0</v>
      </c>
      <c r="M555" s="13">
        <v>24</v>
      </c>
      <c r="N555" s="13">
        <v>25</v>
      </c>
    </row>
    <row r="556" spans="1:14" x14ac:dyDescent="0.3">
      <c r="A556" s="3">
        <v>555</v>
      </c>
      <c r="B556" t="s">
        <v>25</v>
      </c>
      <c r="C556" t="s">
        <v>6</v>
      </c>
      <c r="D556" t="e">
        <f>VLOOKUP(Table6[[#This Row],[home]],$Q$6:$R$23,2,FALSE)</f>
        <v>#N/A</v>
      </c>
      <c r="E556" t="e">
        <f>VLOOKUP(Table6[[#This Row],[away]],$Q$6:$R$23,2,FALSE)</f>
        <v>#N/A</v>
      </c>
      <c r="F556">
        <v>1</v>
      </c>
      <c r="G556">
        <v>0</v>
      </c>
      <c r="H556">
        <v>28</v>
      </c>
      <c r="I556">
        <v>2</v>
      </c>
      <c r="J556">
        <f>IF(Table6[[#This Row],[y_g1]]&gt;Table6[[#This Row],[y_g2]],1,0)</f>
        <v>1</v>
      </c>
      <c r="K556">
        <f>IF(Table6[[#This Row],[y_g1]]=Table6[[#This Row],[y_g2]],1,0)</f>
        <v>0</v>
      </c>
      <c r="L556">
        <f>IF(Table6[[#This Row],[y_g1]]&lt;Table6[[#This Row],[y_g2]],1,0)</f>
        <v>0</v>
      </c>
      <c r="M556" s="13">
        <v>9</v>
      </c>
      <c r="N556" s="13">
        <v>17</v>
      </c>
    </row>
    <row r="557" spans="1:14" x14ac:dyDescent="0.3">
      <c r="A557">
        <v>556</v>
      </c>
      <c r="B557" t="s">
        <v>33</v>
      </c>
      <c r="C557" t="s">
        <v>4</v>
      </c>
      <c r="D557" t="e">
        <f>VLOOKUP(Table6[[#This Row],[home]],$Q$6:$R$23,2,FALSE)</f>
        <v>#N/A</v>
      </c>
      <c r="E557" t="e">
        <f>VLOOKUP(Table6[[#This Row],[away]],$Q$6:$R$23,2,FALSE)</f>
        <v>#N/A</v>
      </c>
      <c r="F557">
        <v>0</v>
      </c>
      <c r="G557">
        <v>1</v>
      </c>
      <c r="H557">
        <v>28</v>
      </c>
      <c r="I557">
        <v>2</v>
      </c>
      <c r="J557">
        <f>IF(Table6[[#This Row],[y_g1]]&gt;Table6[[#This Row],[y_g2]],1,0)</f>
        <v>0</v>
      </c>
      <c r="K557">
        <f>IF(Table6[[#This Row],[y_g1]]=Table6[[#This Row],[y_g2]],1,0)</f>
        <v>0</v>
      </c>
      <c r="L557">
        <f>IF(Table6[[#This Row],[y_g1]]&lt;Table6[[#This Row],[y_g2]],1,0)</f>
        <v>1</v>
      </c>
      <c r="M557" s="13">
        <v>15</v>
      </c>
      <c r="N557" s="13">
        <v>20</v>
      </c>
    </row>
    <row r="558" spans="1:14" x14ac:dyDescent="0.3">
      <c r="A558" s="3">
        <v>557</v>
      </c>
      <c r="B558" t="s">
        <v>8</v>
      </c>
      <c r="C558" t="s">
        <v>303</v>
      </c>
      <c r="D558" t="e">
        <f>VLOOKUP(Table6[[#This Row],[home]],$Q$6:$R$23,2,FALSE)</f>
        <v>#N/A</v>
      </c>
      <c r="E558" t="e">
        <f>VLOOKUP(Table6[[#This Row],[away]],$Q$6:$R$23,2,FALSE)</f>
        <v>#N/A</v>
      </c>
      <c r="F558">
        <v>0</v>
      </c>
      <c r="G558">
        <v>1</v>
      </c>
      <c r="H558">
        <v>28</v>
      </c>
      <c r="I558">
        <v>2</v>
      </c>
      <c r="J558">
        <f>IF(Table6[[#This Row],[y_g1]]&gt;Table6[[#This Row],[y_g2]],1,0)</f>
        <v>0</v>
      </c>
      <c r="K558">
        <f>IF(Table6[[#This Row],[y_g1]]=Table6[[#This Row],[y_g2]],1,0)</f>
        <v>0</v>
      </c>
      <c r="L558">
        <f>IF(Table6[[#This Row],[y_g1]]&lt;Table6[[#This Row],[y_g2]],1,0)</f>
        <v>1</v>
      </c>
      <c r="M558" s="13">
        <v>11</v>
      </c>
      <c r="N558" s="13">
        <v>23</v>
      </c>
    </row>
    <row r="559" spans="1:14" x14ac:dyDescent="0.3">
      <c r="A559">
        <v>558</v>
      </c>
      <c r="B559" t="s">
        <v>31</v>
      </c>
      <c r="C559" t="s">
        <v>7</v>
      </c>
      <c r="D559" t="e">
        <f>VLOOKUP(Table6[[#This Row],[home]],$Q$6:$R$23,2,FALSE)</f>
        <v>#N/A</v>
      </c>
      <c r="E559" t="e">
        <f>VLOOKUP(Table6[[#This Row],[away]],$Q$6:$R$23,2,FALSE)</f>
        <v>#N/A</v>
      </c>
      <c r="F559">
        <v>2</v>
      </c>
      <c r="G559">
        <v>5</v>
      </c>
      <c r="H559">
        <v>28</v>
      </c>
      <c r="I559">
        <v>2</v>
      </c>
      <c r="J559">
        <f>IF(Table6[[#This Row],[y_g1]]&gt;Table6[[#This Row],[y_g2]],1,0)</f>
        <v>0</v>
      </c>
      <c r="K559">
        <f>IF(Table6[[#This Row],[y_g1]]=Table6[[#This Row],[y_g2]],1,0)</f>
        <v>0</v>
      </c>
      <c r="L559">
        <f>IF(Table6[[#This Row],[y_g1]]&lt;Table6[[#This Row],[y_g2]],1,0)</f>
        <v>1</v>
      </c>
      <c r="M559" s="13">
        <v>4</v>
      </c>
      <c r="N559" s="13">
        <v>22</v>
      </c>
    </row>
    <row r="560" spans="1:14" x14ac:dyDescent="0.3">
      <c r="A560" s="3">
        <v>559</v>
      </c>
      <c r="B560" t="s">
        <v>28</v>
      </c>
      <c r="C560" t="s">
        <v>24</v>
      </c>
      <c r="D560" t="e">
        <f>VLOOKUP(Table6[[#This Row],[home]],$Q$6:$R$23,2,FALSE)</f>
        <v>#N/A</v>
      </c>
      <c r="E560" t="e">
        <f>VLOOKUP(Table6[[#This Row],[away]],$Q$6:$R$23,2,FALSE)</f>
        <v>#N/A</v>
      </c>
      <c r="F560">
        <v>0</v>
      </c>
      <c r="G560">
        <v>0</v>
      </c>
      <c r="H560">
        <v>29</v>
      </c>
      <c r="I560">
        <v>2</v>
      </c>
      <c r="J560">
        <f>IF(Table6[[#This Row],[y_g1]]&gt;Table6[[#This Row],[y_g2]],1,0)</f>
        <v>0</v>
      </c>
      <c r="K560">
        <f>IF(Table6[[#This Row],[y_g1]]=Table6[[#This Row],[y_g2]],1,0)</f>
        <v>1</v>
      </c>
      <c r="L560">
        <f>IF(Table6[[#This Row],[y_g1]]&lt;Table6[[#This Row],[y_g2]],1,0)</f>
        <v>0</v>
      </c>
      <c r="M560" s="13">
        <v>6</v>
      </c>
      <c r="N560" s="13">
        <v>2</v>
      </c>
    </row>
    <row r="561" spans="1:14" x14ac:dyDescent="0.3">
      <c r="A561">
        <v>560</v>
      </c>
      <c r="B561" t="s">
        <v>3</v>
      </c>
      <c r="C561" t="s">
        <v>2</v>
      </c>
      <c r="D561" t="e">
        <f>VLOOKUP(Table6[[#This Row],[home]],$Q$6:$R$23,2,FALSE)</f>
        <v>#N/A</v>
      </c>
      <c r="E561" t="e">
        <f>VLOOKUP(Table6[[#This Row],[away]],$Q$6:$R$23,2,FALSE)</f>
        <v>#N/A</v>
      </c>
      <c r="F561">
        <v>1</v>
      </c>
      <c r="G561">
        <v>2</v>
      </c>
      <c r="H561">
        <v>29</v>
      </c>
      <c r="I561">
        <v>2</v>
      </c>
      <c r="J561">
        <f>IF(Table6[[#This Row],[y_g1]]&gt;Table6[[#This Row],[y_g2]],1,0)</f>
        <v>0</v>
      </c>
      <c r="K561">
        <f>IF(Table6[[#This Row],[y_g1]]=Table6[[#This Row],[y_g2]],1,0)</f>
        <v>0</v>
      </c>
      <c r="L561">
        <f>IF(Table6[[#This Row],[y_g1]]&lt;Table6[[#This Row],[y_g2]],1,0)</f>
        <v>1</v>
      </c>
      <c r="M561" s="13">
        <v>1</v>
      </c>
      <c r="N561" s="13">
        <v>5</v>
      </c>
    </row>
    <row r="562" spans="1:14" x14ac:dyDescent="0.3">
      <c r="A562" s="3">
        <v>561</v>
      </c>
      <c r="B562" t="s">
        <v>7</v>
      </c>
      <c r="C562" t="s">
        <v>10</v>
      </c>
      <c r="D562" t="e">
        <f>VLOOKUP(Table6[[#This Row],[home]],$Q$6:$R$23,2,FALSE)</f>
        <v>#N/A</v>
      </c>
      <c r="E562" t="e">
        <f>VLOOKUP(Table6[[#This Row],[away]],$Q$6:$R$23,2,FALSE)</f>
        <v>#N/A</v>
      </c>
      <c r="F562">
        <v>3</v>
      </c>
      <c r="G562">
        <v>1</v>
      </c>
      <c r="H562">
        <v>29</v>
      </c>
      <c r="I562">
        <v>2</v>
      </c>
      <c r="J562">
        <f>IF(Table6[[#This Row],[y_g1]]&gt;Table6[[#This Row],[y_g2]],1,0)</f>
        <v>1</v>
      </c>
      <c r="K562">
        <f>IF(Table6[[#This Row],[y_g1]]=Table6[[#This Row],[y_g2]],1,0)</f>
        <v>0</v>
      </c>
      <c r="L562">
        <f>IF(Table6[[#This Row],[y_g1]]&lt;Table6[[#This Row],[y_g2]],1,0)</f>
        <v>0</v>
      </c>
      <c r="M562" s="13">
        <v>22</v>
      </c>
      <c r="N562" s="13">
        <v>14</v>
      </c>
    </row>
    <row r="563" spans="1:14" x14ac:dyDescent="0.3">
      <c r="A563">
        <v>562</v>
      </c>
      <c r="B563" t="s">
        <v>11</v>
      </c>
      <c r="C563" t="s">
        <v>31</v>
      </c>
      <c r="D563" t="e">
        <f>VLOOKUP(Table6[[#This Row],[home]],$Q$6:$R$23,2,FALSE)</f>
        <v>#N/A</v>
      </c>
      <c r="E563" t="e">
        <f>VLOOKUP(Table6[[#This Row],[away]],$Q$6:$R$23,2,FALSE)</f>
        <v>#N/A</v>
      </c>
      <c r="F563">
        <v>0</v>
      </c>
      <c r="G563">
        <v>1</v>
      </c>
      <c r="H563">
        <v>29</v>
      </c>
      <c r="I563">
        <v>2</v>
      </c>
      <c r="J563">
        <f>IF(Table6[[#This Row],[y_g1]]&gt;Table6[[#This Row],[y_g2]],1,0)</f>
        <v>0</v>
      </c>
      <c r="K563">
        <f>IF(Table6[[#This Row],[y_g1]]=Table6[[#This Row],[y_g2]],1,0)</f>
        <v>0</v>
      </c>
      <c r="L563">
        <f>IF(Table6[[#This Row],[y_g1]]&lt;Table6[[#This Row],[y_g2]],1,0)</f>
        <v>1</v>
      </c>
      <c r="M563" s="13">
        <v>25</v>
      </c>
      <c r="N563" s="13">
        <v>4</v>
      </c>
    </row>
    <row r="564" spans="1:14" x14ac:dyDescent="0.3">
      <c r="A564" s="3">
        <v>563</v>
      </c>
      <c r="B564" t="s">
        <v>303</v>
      </c>
      <c r="C564" t="s">
        <v>828</v>
      </c>
      <c r="D564" t="e">
        <f>VLOOKUP(Table6[[#This Row],[home]],$Q$6:$R$23,2,FALSE)</f>
        <v>#N/A</v>
      </c>
      <c r="E564" t="e">
        <f>VLOOKUP(Table6[[#This Row],[away]],$Q$6:$R$23,2,FALSE)</f>
        <v>#N/A</v>
      </c>
      <c r="F564">
        <v>1</v>
      </c>
      <c r="G564">
        <v>0</v>
      </c>
      <c r="H564">
        <v>29</v>
      </c>
      <c r="I564">
        <v>2</v>
      </c>
      <c r="J564">
        <f>IF(Table6[[#This Row],[y_g1]]&gt;Table6[[#This Row],[y_g2]],1,0)</f>
        <v>1</v>
      </c>
      <c r="K564">
        <f>IF(Table6[[#This Row],[y_g1]]=Table6[[#This Row],[y_g2]],1,0)</f>
        <v>0</v>
      </c>
      <c r="L564">
        <f>IF(Table6[[#This Row],[y_g1]]&lt;Table6[[#This Row],[y_g2]],1,0)</f>
        <v>0</v>
      </c>
      <c r="M564" s="13">
        <v>23</v>
      </c>
      <c r="N564" s="13">
        <v>24</v>
      </c>
    </row>
    <row r="565" spans="1:14" x14ac:dyDescent="0.3">
      <c r="A565">
        <v>564</v>
      </c>
      <c r="B565" t="s">
        <v>5</v>
      </c>
      <c r="C565" t="s">
        <v>25</v>
      </c>
      <c r="D565" t="e">
        <f>VLOOKUP(Table6[[#This Row],[home]],$Q$6:$R$23,2,FALSE)</f>
        <v>#N/A</v>
      </c>
      <c r="E565" t="e">
        <f>VLOOKUP(Table6[[#This Row],[away]],$Q$6:$R$23,2,FALSE)</f>
        <v>#N/A</v>
      </c>
      <c r="F565">
        <v>4</v>
      </c>
      <c r="G565">
        <v>1</v>
      </c>
      <c r="H565">
        <v>29</v>
      </c>
      <c r="I565">
        <v>2</v>
      </c>
      <c r="J565">
        <f>IF(Table6[[#This Row],[y_g1]]&gt;Table6[[#This Row],[y_g2]],1,0)</f>
        <v>1</v>
      </c>
      <c r="K565">
        <f>IF(Table6[[#This Row],[y_g1]]=Table6[[#This Row],[y_g2]],1,0)</f>
        <v>0</v>
      </c>
      <c r="L565">
        <f>IF(Table6[[#This Row],[y_g1]]&lt;Table6[[#This Row],[y_g2]],1,0)</f>
        <v>0</v>
      </c>
      <c r="M565" s="13">
        <v>16</v>
      </c>
      <c r="N565" s="13">
        <v>9</v>
      </c>
    </row>
    <row r="566" spans="1:14" x14ac:dyDescent="0.3">
      <c r="A566" s="3">
        <v>565</v>
      </c>
      <c r="B566" t="s">
        <v>6</v>
      </c>
      <c r="C566" t="s">
        <v>8</v>
      </c>
      <c r="D566" t="e">
        <f>VLOOKUP(Table6[[#This Row],[home]],$Q$6:$R$23,2,FALSE)</f>
        <v>#N/A</v>
      </c>
      <c r="E566" t="e">
        <f>VLOOKUP(Table6[[#This Row],[away]],$Q$6:$R$23,2,FALSE)</f>
        <v>#N/A</v>
      </c>
      <c r="F566">
        <v>1</v>
      </c>
      <c r="G566">
        <v>0</v>
      </c>
      <c r="H566">
        <v>29</v>
      </c>
      <c r="I566">
        <v>2</v>
      </c>
      <c r="J566">
        <f>IF(Table6[[#This Row],[y_g1]]&gt;Table6[[#This Row],[y_g2]],1,0)</f>
        <v>1</v>
      </c>
      <c r="K566">
        <f>IF(Table6[[#This Row],[y_g1]]=Table6[[#This Row],[y_g2]],1,0)</f>
        <v>0</v>
      </c>
      <c r="L566">
        <f>IF(Table6[[#This Row],[y_g1]]&lt;Table6[[#This Row],[y_g2]],1,0)</f>
        <v>0</v>
      </c>
      <c r="M566" s="13">
        <v>17</v>
      </c>
      <c r="N566" s="13">
        <v>11</v>
      </c>
    </row>
    <row r="567" spans="1:14" x14ac:dyDescent="0.3">
      <c r="A567">
        <v>566</v>
      </c>
      <c r="B567" t="s">
        <v>13</v>
      </c>
      <c r="C567" t="s">
        <v>33</v>
      </c>
      <c r="D567" t="e">
        <f>VLOOKUP(Table6[[#This Row],[home]],$Q$6:$R$23,2,FALSE)</f>
        <v>#N/A</v>
      </c>
      <c r="E567" t="e">
        <f>VLOOKUP(Table6[[#This Row],[away]],$Q$6:$R$23,2,FALSE)</f>
        <v>#N/A</v>
      </c>
      <c r="F567">
        <v>1</v>
      </c>
      <c r="G567">
        <v>1</v>
      </c>
      <c r="H567">
        <v>29</v>
      </c>
      <c r="I567">
        <v>2</v>
      </c>
      <c r="J567">
        <f>IF(Table6[[#This Row],[y_g1]]&gt;Table6[[#This Row],[y_g2]],1,0)</f>
        <v>0</v>
      </c>
      <c r="K567">
        <f>IF(Table6[[#This Row],[y_g1]]=Table6[[#This Row],[y_g2]],1,0)</f>
        <v>1</v>
      </c>
      <c r="L567">
        <f>IF(Table6[[#This Row],[y_g1]]&lt;Table6[[#This Row],[y_g2]],1,0)</f>
        <v>0</v>
      </c>
      <c r="M567" s="13">
        <v>7</v>
      </c>
      <c r="N567" s="13">
        <v>15</v>
      </c>
    </row>
    <row r="568" spans="1:14" x14ac:dyDescent="0.3">
      <c r="A568" s="3">
        <v>567</v>
      </c>
      <c r="B568" t="s">
        <v>4</v>
      </c>
      <c r="C568" t="s">
        <v>1</v>
      </c>
      <c r="D568" t="e">
        <f>VLOOKUP(Table6[[#This Row],[home]],$Q$6:$R$23,2,FALSE)</f>
        <v>#N/A</v>
      </c>
      <c r="E568" t="e">
        <f>VLOOKUP(Table6[[#This Row],[away]],$Q$6:$R$23,2,FALSE)</f>
        <v>#N/A</v>
      </c>
      <c r="F568">
        <v>2</v>
      </c>
      <c r="G568">
        <v>0</v>
      </c>
      <c r="H568">
        <v>29</v>
      </c>
      <c r="I568">
        <v>2</v>
      </c>
      <c r="J568">
        <f>IF(Table6[[#This Row],[y_g1]]&gt;Table6[[#This Row],[y_g2]],1,0)</f>
        <v>1</v>
      </c>
      <c r="K568">
        <f>IF(Table6[[#This Row],[y_g1]]=Table6[[#This Row],[y_g2]],1,0)</f>
        <v>0</v>
      </c>
      <c r="L568">
        <f>IF(Table6[[#This Row],[y_g1]]&lt;Table6[[#This Row],[y_g2]],1,0)</f>
        <v>0</v>
      </c>
      <c r="M568" s="13">
        <v>20</v>
      </c>
      <c r="N568" s="13">
        <v>26</v>
      </c>
    </row>
    <row r="569" spans="1:14" x14ac:dyDescent="0.3">
      <c r="A569">
        <v>568</v>
      </c>
      <c r="B569" t="s">
        <v>24</v>
      </c>
      <c r="C569" t="s">
        <v>4</v>
      </c>
      <c r="D569" t="e">
        <f>VLOOKUP(Table6[[#This Row],[home]],$Q$6:$R$23,2,FALSE)</f>
        <v>#N/A</v>
      </c>
      <c r="E569" t="e">
        <f>VLOOKUP(Table6[[#This Row],[away]],$Q$6:$R$23,2,FALSE)</f>
        <v>#N/A</v>
      </c>
      <c r="F569">
        <v>0</v>
      </c>
      <c r="G569">
        <v>0</v>
      </c>
      <c r="H569">
        <v>30</v>
      </c>
      <c r="I569">
        <v>2</v>
      </c>
      <c r="J569">
        <f>IF(Table6[[#This Row],[y_g1]]&gt;Table6[[#This Row],[y_g2]],1,0)</f>
        <v>0</v>
      </c>
      <c r="K569">
        <f>IF(Table6[[#This Row],[y_g1]]=Table6[[#This Row],[y_g2]],1,0)</f>
        <v>1</v>
      </c>
      <c r="L569">
        <f>IF(Table6[[#This Row],[y_g1]]&lt;Table6[[#This Row],[y_g2]],1,0)</f>
        <v>0</v>
      </c>
      <c r="M569" s="13">
        <v>2</v>
      </c>
      <c r="N569" s="13">
        <v>20</v>
      </c>
    </row>
    <row r="570" spans="1:14" x14ac:dyDescent="0.3">
      <c r="A570" s="3">
        <v>569</v>
      </c>
      <c r="B570" t="s">
        <v>25</v>
      </c>
      <c r="C570" t="s">
        <v>28</v>
      </c>
      <c r="D570" t="e">
        <f>VLOOKUP(Table6[[#This Row],[home]],$Q$6:$R$23,2,FALSE)</f>
        <v>#N/A</v>
      </c>
      <c r="E570" t="e">
        <f>VLOOKUP(Table6[[#This Row],[away]],$Q$6:$R$23,2,FALSE)</f>
        <v>#N/A</v>
      </c>
      <c r="F570">
        <v>1</v>
      </c>
      <c r="G570">
        <v>0</v>
      </c>
      <c r="H570">
        <v>30</v>
      </c>
      <c r="I570">
        <v>2</v>
      </c>
      <c r="J570">
        <f>IF(Table6[[#This Row],[y_g1]]&gt;Table6[[#This Row],[y_g2]],1,0)</f>
        <v>1</v>
      </c>
      <c r="K570">
        <f>IF(Table6[[#This Row],[y_g1]]=Table6[[#This Row],[y_g2]],1,0)</f>
        <v>0</v>
      </c>
      <c r="L570">
        <f>IF(Table6[[#This Row],[y_g1]]&lt;Table6[[#This Row],[y_g2]],1,0)</f>
        <v>0</v>
      </c>
      <c r="M570" s="13">
        <v>9</v>
      </c>
      <c r="N570" s="13">
        <v>6</v>
      </c>
    </row>
    <row r="571" spans="1:14" x14ac:dyDescent="0.3">
      <c r="A571">
        <v>570</v>
      </c>
      <c r="B571" t="s">
        <v>33</v>
      </c>
      <c r="C571" t="s">
        <v>7</v>
      </c>
      <c r="D571" t="e">
        <f>VLOOKUP(Table6[[#This Row],[home]],$Q$6:$R$23,2,FALSE)</f>
        <v>#N/A</v>
      </c>
      <c r="E571" t="e">
        <f>VLOOKUP(Table6[[#This Row],[away]],$Q$6:$R$23,2,FALSE)</f>
        <v>#N/A</v>
      </c>
      <c r="F571">
        <v>0</v>
      </c>
      <c r="G571">
        <v>1</v>
      </c>
      <c r="H571">
        <v>30</v>
      </c>
      <c r="I571">
        <v>2</v>
      </c>
      <c r="J571">
        <f>IF(Table6[[#This Row],[y_g1]]&gt;Table6[[#This Row],[y_g2]],1,0)</f>
        <v>0</v>
      </c>
      <c r="K571">
        <f>IF(Table6[[#This Row],[y_g1]]=Table6[[#This Row],[y_g2]],1,0)</f>
        <v>0</v>
      </c>
      <c r="L571">
        <f>IF(Table6[[#This Row],[y_g1]]&lt;Table6[[#This Row],[y_g2]],1,0)</f>
        <v>1</v>
      </c>
      <c r="M571" s="13">
        <v>15</v>
      </c>
      <c r="N571" s="13">
        <v>22</v>
      </c>
    </row>
    <row r="572" spans="1:14" x14ac:dyDescent="0.3">
      <c r="A572" s="3">
        <v>571</v>
      </c>
      <c r="B572" t="s">
        <v>828</v>
      </c>
      <c r="C572" t="s">
        <v>6</v>
      </c>
      <c r="D572" t="e">
        <f>VLOOKUP(Table6[[#This Row],[home]],$Q$6:$R$23,2,FALSE)</f>
        <v>#N/A</v>
      </c>
      <c r="E572" t="e">
        <f>VLOOKUP(Table6[[#This Row],[away]],$Q$6:$R$23,2,FALSE)</f>
        <v>#N/A</v>
      </c>
      <c r="F572">
        <v>3</v>
      </c>
      <c r="G572">
        <v>4</v>
      </c>
      <c r="H572">
        <v>30</v>
      </c>
      <c r="I572">
        <v>2</v>
      </c>
      <c r="J572">
        <f>IF(Table6[[#This Row],[y_g1]]&gt;Table6[[#This Row],[y_g2]],1,0)</f>
        <v>0</v>
      </c>
      <c r="K572">
        <f>IF(Table6[[#This Row],[y_g1]]=Table6[[#This Row],[y_g2]],1,0)</f>
        <v>0</v>
      </c>
      <c r="L572">
        <f>IF(Table6[[#This Row],[y_g1]]&lt;Table6[[#This Row],[y_g2]],1,0)</f>
        <v>1</v>
      </c>
      <c r="M572" s="13">
        <v>24</v>
      </c>
      <c r="N572" s="13">
        <v>17</v>
      </c>
    </row>
    <row r="573" spans="1:14" x14ac:dyDescent="0.3">
      <c r="A573">
        <v>572</v>
      </c>
      <c r="B573" t="s">
        <v>31</v>
      </c>
      <c r="C573" t="s">
        <v>3</v>
      </c>
      <c r="D573" t="e">
        <f>VLOOKUP(Table6[[#This Row],[home]],$Q$6:$R$23,2,FALSE)</f>
        <v>#N/A</v>
      </c>
      <c r="E573" t="e">
        <f>VLOOKUP(Table6[[#This Row],[away]],$Q$6:$R$23,2,FALSE)</f>
        <v>#N/A</v>
      </c>
      <c r="F573">
        <v>1</v>
      </c>
      <c r="G573">
        <v>1</v>
      </c>
      <c r="H573">
        <v>30</v>
      </c>
      <c r="I573">
        <v>2</v>
      </c>
      <c r="J573">
        <f>IF(Table6[[#This Row],[y_g1]]&gt;Table6[[#This Row],[y_g2]],1,0)</f>
        <v>0</v>
      </c>
      <c r="K573">
        <f>IF(Table6[[#This Row],[y_g1]]=Table6[[#This Row],[y_g2]],1,0)</f>
        <v>1</v>
      </c>
      <c r="L573">
        <f>IF(Table6[[#This Row],[y_g1]]&lt;Table6[[#This Row],[y_g2]],1,0)</f>
        <v>0</v>
      </c>
      <c r="M573" s="13">
        <v>4</v>
      </c>
      <c r="N573" s="13">
        <v>1</v>
      </c>
    </row>
    <row r="574" spans="1:14" x14ac:dyDescent="0.3">
      <c r="A574" s="3">
        <v>573</v>
      </c>
      <c r="B574" t="s">
        <v>10</v>
      </c>
      <c r="C574" t="s">
        <v>1</v>
      </c>
      <c r="D574" t="e">
        <f>VLOOKUP(Table6[[#This Row],[home]],$Q$6:$R$23,2,FALSE)</f>
        <v>#N/A</v>
      </c>
      <c r="E574" t="e">
        <f>VLOOKUP(Table6[[#This Row],[away]],$Q$6:$R$23,2,FALSE)</f>
        <v>#N/A</v>
      </c>
      <c r="F574">
        <v>3</v>
      </c>
      <c r="G574">
        <v>0</v>
      </c>
      <c r="H574">
        <v>30</v>
      </c>
      <c r="I574">
        <v>2</v>
      </c>
      <c r="J574">
        <f>IF(Table6[[#This Row],[y_g1]]&gt;Table6[[#This Row],[y_g2]],1,0)</f>
        <v>1</v>
      </c>
      <c r="K574">
        <f>IF(Table6[[#This Row],[y_g1]]=Table6[[#This Row],[y_g2]],1,0)</f>
        <v>0</v>
      </c>
      <c r="L574">
        <f>IF(Table6[[#This Row],[y_g1]]&lt;Table6[[#This Row],[y_g2]],1,0)</f>
        <v>0</v>
      </c>
      <c r="M574" s="13">
        <v>14</v>
      </c>
      <c r="N574" s="13">
        <v>26</v>
      </c>
    </row>
    <row r="575" spans="1:14" x14ac:dyDescent="0.3">
      <c r="A575">
        <v>574</v>
      </c>
      <c r="B575" t="s">
        <v>8</v>
      </c>
      <c r="C575" t="s">
        <v>5</v>
      </c>
      <c r="D575" t="e">
        <f>VLOOKUP(Table6[[#This Row],[home]],$Q$6:$R$23,2,FALSE)</f>
        <v>#N/A</v>
      </c>
      <c r="E575" t="e">
        <f>VLOOKUP(Table6[[#This Row],[away]],$Q$6:$R$23,2,FALSE)</f>
        <v>#N/A</v>
      </c>
      <c r="F575">
        <v>4</v>
      </c>
      <c r="G575">
        <v>0</v>
      </c>
      <c r="H575">
        <v>30</v>
      </c>
      <c r="I575">
        <v>2</v>
      </c>
      <c r="J575">
        <f>IF(Table6[[#This Row],[y_g1]]&gt;Table6[[#This Row],[y_g2]],1,0)</f>
        <v>1</v>
      </c>
      <c r="K575">
        <f>IF(Table6[[#This Row],[y_g1]]=Table6[[#This Row],[y_g2]],1,0)</f>
        <v>0</v>
      </c>
      <c r="L575">
        <f>IF(Table6[[#This Row],[y_g1]]&lt;Table6[[#This Row],[y_g2]],1,0)</f>
        <v>0</v>
      </c>
      <c r="M575" s="13">
        <v>11</v>
      </c>
      <c r="N575" s="13">
        <v>16</v>
      </c>
    </row>
    <row r="576" spans="1:14" x14ac:dyDescent="0.3">
      <c r="A576" s="3">
        <v>575</v>
      </c>
      <c r="B576" t="s">
        <v>13</v>
      </c>
      <c r="C576" t="s">
        <v>303</v>
      </c>
      <c r="D576" t="e">
        <f>VLOOKUP(Table6[[#This Row],[home]],$Q$6:$R$23,2,FALSE)</f>
        <v>#N/A</v>
      </c>
      <c r="E576" t="e">
        <f>VLOOKUP(Table6[[#This Row],[away]],$Q$6:$R$23,2,FALSE)</f>
        <v>#N/A</v>
      </c>
      <c r="F576">
        <v>3</v>
      </c>
      <c r="G576">
        <v>0</v>
      </c>
      <c r="H576">
        <v>30</v>
      </c>
      <c r="I576">
        <v>2</v>
      </c>
      <c r="J576">
        <f>IF(Table6[[#This Row],[y_g1]]&gt;Table6[[#This Row],[y_g2]],1,0)</f>
        <v>1</v>
      </c>
      <c r="K576">
        <f>IF(Table6[[#This Row],[y_g1]]=Table6[[#This Row],[y_g2]],1,0)</f>
        <v>0</v>
      </c>
      <c r="L576">
        <f>IF(Table6[[#This Row],[y_g1]]&lt;Table6[[#This Row],[y_g2]],1,0)</f>
        <v>0</v>
      </c>
      <c r="M576" s="13">
        <v>7</v>
      </c>
      <c r="N576" s="13">
        <v>23</v>
      </c>
    </row>
    <row r="577" spans="1:14" x14ac:dyDescent="0.3">
      <c r="A577">
        <v>576</v>
      </c>
      <c r="B577" t="s">
        <v>2</v>
      </c>
      <c r="C577" t="s">
        <v>11</v>
      </c>
      <c r="D577" t="e">
        <f>VLOOKUP(Table6[[#This Row],[home]],$Q$6:$R$23,2,FALSE)</f>
        <v>#N/A</v>
      </c>
      <c r="E577" t="e">
        <f>VLOOKUP(Table6[[#This Row],[away]],$Q$6:$R$23,2,FALSE)</f>
        <v>#N/A</v>
      </c>
      <c r="F577">
        <v>2</v>
      </c>
      <c r="G577">
        <v>1</v>
      </c>
      <c r="H577">
        <v>30</v>
      </c>
      <c r="I577">
        <v>2</v>
      </c>
      <c r="J577">
        <f>IF(Table6[[#This Row],[y_g1]]&gt;Table6[[#This Row],[y_g2]],1,0)</f>
        <v>1</v>
      </c>
      <c r="K577">
        <f>IF(Table6[[#This Row],[y_g1]]=Table6[[#This Row],[y_g2]],1,0)</f>
        <v>0</v>
      </c>
      <c r="L577">
        <f>IF(Table6[[#This Row],[y_g1]]&lt;Table6[[#This Row],[y_g2]],1,0)</f>
        <v>0</v>
      </c>
      <c r="M577" s="13">
        <v>5</v>
      </c>
      <c r="N577" s="13">
        <v>25</v>
      </c>
    </row>
    <row r="578" spans="1:14" x14ac:dyDescent="0.3">
      <c r="A578" s="3">
        <v>577</v>
      </c>
      <c r="B578" t="s">
        <v>28</v>
      </c>
      <c r="C578" t="s">
        <v>31</v>
      </c>
      <c r="D578" t="e">
        <f>VLOOKUP(Table6[[#This Row],[home]],$Q$6:$R$23,2,FALSE)</f>
        <v>#N/A</v>
      </c>
      <c r="E578" t="e">
        <f>VLOOKUP(Table6[[#This Row],[away]],$Q$6:$R$23,2,FALSE)</f>
        <v>#N/A</v>
      </c>
      <c r="F578">
        <v>1</v>
      </c>
      <c r="G578">
        <v>0</v>
      </c>
      <c r="H578">
        <v>31</v>
      </c>
      <c r="I578">
        <v>2</v>
      </c>
      <c r="J578">
        <f>IF(Table6[[#This Row],[y_g1]]&gt;Table6[[#This Row],[y_g2]],1,0)</f>
        <v>1</v>
      </c>
      <c r="K578">
        <f>IF(Table6[[#This Row],[y_g1]]=Table6[[#This Row],[y_g2]],1,0)</f>
        <v>0</v>
      </c>
      <c r="L578">
        <f>IF(Table6[[#This Row],[y_g1]]&lt;Table6[[#This Row],[y_g2]],1,0)</f>
        <v>0</v>
      </c>
      <c r="M578" s="13">
        <v>6</v>
      </c>
      <c r="N578" s="13">
        <v>4</v>
      </c>
    </row>
    <row r="579" spans="1:14" x14ac:dyDescent="0.3">
      <c r="A579">
        <v>578</v>
      </c>
      <c r="B579" t="s">
        <v>3</v>
      </c>
      <c r="C579" t="s">
        <v>8</v>
      </c>
      <c r="D579" t="e">
        <f>VLOOKUP(Table6[[#This Row],[home]],$Q$6:$R$23,2,FALSE)</f>
        <v>#N/A</v>
      </c>
      <c r="E579" t="e">
        <f>VLOOKUP(Table6[[#This Row],[away]],$Q$6:$R$23,2,FALSE)</f>
        <v>#N/A</v>
      </c>
      <c r="F579">
        <v>1</v>
      </c>
      <c r="G579">
        <v>2</v>
      </c>
      <c r="H579">
        <v>31</v>
      </c>
      <c r="I579">
        <v>2</v>
      </c>
      <c r="J579">
        <f>IF(Table6[[#This Row],[y_g1]]&gt;Table6[[#This Row],[y_g2]],1,0)</f>
        <v>0</v>
      </c>
      <c r="K579">
        <f>IF(Table6[[#This Row],[y_g1]]=Table6[[#This Row],[y_g2]],1,0)</f>
        <v>0</v>
      </c>
      <c r="L579">
        <f>IF(Table6[[#This Row],[y_g1]]&lt;Table6[[#This Row],[y_g2]],1,0)</f>
        <v>1</v>
      </c>
      <c r="M579" s="13">
        <v>1</v>
      </c>
      <c r="N579" s="13">
        <v>11</v>
      </c>
    </row>
    <row r="580" spans="1:14" x14ac:dyDescent="0.3">
      <c r="A580" s="3">
        <v>579</v>
      </c>
      <c r="B580" t="s">
        <v>7</v>
      </c>
      <c r="C580" t="s">
        <v>828</v>
      </c>
      <c r="D580" t="e">
        <f>VLOOKUP(Table6[[#This Row],[home]],$Q$6:$R$23,2,FALSE)</f>
        <v>#N/A</v>
      </c>
      <c r="E580" t="e">
        <f>VLOOKUP(Table6[[#This Row],[away]],$Q$6:$R$23,2,FALSE)</f>
        <v>#N/A</v>
      </c>
      <c r="F580">
        <v>2</v>
      </c>
      <c r="G580">
        <v>0</v>
      </c>
      <c r="H580">
        <v>31</v>
      </c>
      <c r="I580">
        <v>2</v>
      </c>
      <c r="J580">
        <f>IF(Table6[[#This Row],[y_g1]]&gt;Table6[[#This Row],[y_g2]],1,0)</f>
        <v>1</v>
      </c>
      <c r="K580">
        <f>IF(Table6[[#This Row],[y_g1]]=Table6[[#This Row],[y_g2]],1,0)</f>
        <v>0</v>
      </c>
      <c r="L580">
        <f>IF(Table6[[#This Row],[y_g1]]&lt;Table6[[#This Row],[y_g2]],1,0)</f>
        <v>0</v>
      </c>
      <c r="M580" s="13">
        <v>22</v>
      </c>
      <c r="N580" s="13">
        <v>24</v>
      </c>
    </row>
    <row r="581" spans="1:14" x14ac:dyDescent="0.3">
      <c r="A581">
        <v>580</v>
      </c>
      <c r="B581" t="s">
        <v>6</v>
      </c>
      <c r="C581" t="s">
        <v>13</v>
      </c>
      <c r="D581" t="e">
        <f>VLOOKUP(Table6[[#This Row],[home]],$Q$6:$R$23,2,FALSE)</f>
        <v>#N/A</v>
      </c>
      <c r="E581" t="e">
        <f>VLOOKUP(Table6[[#This Row],[away]],$Q$6:$R$23,2,FALSE)</f>
        <v>#N/A</v>
      </c>
      <c r="F581">
        <v>1</v>
      </c>
      <c r="G581">
        <v>0</v>
      </c>
      <c r="H581">
        <v>31</v>
      </c>
      <c r="I581">
        <v>2</v>
      </c>
      <c r="J581">
        <f>IF(Table6[[#This Row],[y_g1]]&gt;Table6[[#This Row],[y_g2]],1,0)</f>
        <v>1</v>
      </c>
      <c r="K581">
        <f>IF(Table6[[#This Row],[y_g1]]=Table6[[#This Row],[y_g2]],1,0)</f>
        <v>0</v>
      </c>
      <c r="L581">
        <f>IF(Table6[[#This Row],[y_g1]]&lt;Table6[[#This Row],[y_g2]],1,0)</f>
        <v>0</v>
      </c>
      <c r="M581" s="13">
        <v>17</v>
      </c>
      <c r="N581" s="13">
        <v>7</v>
      </c>
    </row>
    <row r="582" spans="1:14" x14ac:dyDescent="0.3">
      <c r="A582" s="3">
        <v>581</v>
      </c>
      <c r="B582" t="s">
        <v>11</v>
      </c>
      <c r="C582" t="s">
        <v>303</v>
      </c>
      <c r="D582" t="e">
        <f>VLOOKUP(Table6[[#This Row],[home]],$Q$6:$R$23,2,FALSE)</f>
        <v>#N/A</v>
      </c>
      <c r="E582" t="e">
        <f>VLOOKUP(Table6[[#This Row],[away]],$Q$6:$R$23,2,FALSE)</f>
        <v>#N/A</v>
      </c>
      <c r="F582">
        <v>0</v>
      </c>
      <c r="G582">
        <v>1</v>
      </c>
      <c r="H582">
        <v>31</v>
      </c>
      <c r="I582">
        <v>2</v>
      </c>
      <c r="J582">
        <f>IF(Table6[[#This Row],[y_g1]]&gt;Table6[[#This Row],[y_g2]],1,0)</f>
        <v>0</v>
      </c>
      <c r="K582">
        <f>IF(Table6[[#This Row],[y_g1]]=Table6[[#This Row],[y_g2]],1,0)</f>
        <v>0</v>
      </c>
      <c r="L582">
        <f>IF(Table6[[#This Row],[y_g1]]&lt;Table6[[#This Row],[y_g2]],1,0)</f>
        <v>1</v>
      </c>
      <c r="M582" s="13">
        <v>25</v>
      </c>
      <c r="N582" s="13">
        <v>23</v>
      </c>
    </row>
    <row r="583" spans="1:14" x14ac:dyDescent="0.3">
      <c r="A583">
        <v>582</v>
      </c>
      <c r="B583" t="s">
        <v>5</v>
      </c>
      <c r="C583" t="s">
        <v>33</v>
      </c>
      <c r="D583" t="e">
        <f>VLOOKUP(Table6[[#This Row],[home]],$Q$6:$R$23,2,FALSE)</f>
        <v>#N/A</v>
      </c>
      <c r="E583" t="e">
        <f>VLOOKUP(Table6[[#This Row],[away]],$Q$6:$R$23,2,FALSE)</f>
        <v>#N/A</v>
      </c>
      <c r="F583">
        <v>0</v>
      </c>
      <c r="G583">
        <v>1</v>
      </c>
      <c r="H583">
        <v>31</v>
      </c>
      <c r="I583">
        <v>2</v>
      </c>
      <c r="J583">
        <f>IF(Table6[[#This Row],[y_g1]]&gt;Table6[[#This Row],[y_g2]],1,0)</f>
        <v>0</v>
      </c>
      <c r="K583">
        <f>IF(Table6[[#This Row],[y_g1]]=Table6[[#This Row],[y_g2]],1,0)</f>
        <v>0</v>
      </c>
      <c r="L583">
        <f>IF(Table6[[#This Row],[y_g1]]&lt;Table6[[#This Row],[y_g2]],1,0)</f>
        <v>1</v>
      </c>
      <c r="M583" s="13">
        <v>16</v>
      </c>
      <c r="N583" s="13">
        <v>15</v>
      </c>
    </row>
    <row r="584" spans="1:14" x14ac:dyDescent="0.3">
      <c r="A584" s="3">
        <v>583</v>
      </c>
      <c r="B584" t="s">
        <v>10</v>
      </c>
      <c r="C584" t="s">
        <v>24</v>
      </c>
      <c r="D584" t="e">
        <f>VLOOKUP(Table6[[#This Row],[home]],$Q$6:$R$23,2,FALSE)</f>
        <v>#N/A</v>
      </c>
      <c r="E584" t="e">
        <f>VLOOKUP(Table6[[#This Row],[away]],$Q$6:$R$23,2,FALSE)</f>
        <v>#N/A</v>
      </c>
      <c r="F584">
        <v>1</v>
      </c>
      <c r="G584">
        <v>2</v>
      </c>
      <c r="H584">
        <v>31</v>
      </c>
      <c r="I584">
        <v>2</v>
      </c>
      <c r="J584">
        <f>IF(Table6[[#This Row],[y_g1]]&gt;Table6[[#This Row],[y_g2]],1,0)</f>
        <v>0</v>
      </c>
      <c r="K584">
        <f>IF(Table6[[#This Row],[y_g1]]=Table6[[#This Row],[y_g2]],1,0)</f>
        <v>0</v>
      </c>
      <c r="L584">
        <f>IF(Table6[[#This Row],[y_g1]]&lt;Table6[[#This Row],[y_g2]],1,0)</f>
        <v>1</v>
      </c>
      <c r="M584" s="13">
        <v>14</v>
      </c>
      <c r="N584" s="13">
        <v>2</v>
      </c>
    </row>
    <row r="585" spans="1:14" x14ac:dyDescent="0.3">
      <c r="A585">
        <v>584</v>
      </c>
      <c r="B585" t="s">
        <v>1</v>
      </c>
      <c r="C585" t="s">
        <v>25</v>
      </c>
      <c r="D585" t="e">
        <f>VLOOKUP(Table6[[#This Row],[home]],$Q$6:$R$23,2,FALSE)</f>
        <v>#N/A</v>
      </c>
      <c r="E585" t="e">
        <f>VLOOKUP(Table6[[#This Row],[away]],$Q$6:$R$23,2,FALSE)</f>
        <v>#N/A</v>
      </c>
      <c r="F585">
        <v>1</v>
      </c>
      <c r="G585">
        <v>1</v>
      </c>
      <c r="H585">
        <v>31</v>
      </c>
      <c r="I585">
        <v>2</v>
      </c>
      <c r="J585">
        <f>IF(Table6[[#This Row],[y_g1]]&gt;Table6[[#This Row],[y_g2]],1,0)</f>
        <v>0</v>
      </c>
      <c r="K585">
        <f>IF(Table6[[#This Row],[y_g1]]=Table6[[#This Row],[y_g2]],1,0)</f>
        <v>1</v>
      </c>
      <c r="L585">
        <f>IF(Table6[[#This Row],[y_g1]]&lt;Table6[[#This Row],[y_g2]],1,0)</f>
        <v>0</v>
      </c>
      <c r="M585" s="13">
        <v>26</v>
      </c>
      <c r="N585" s="13">
        <v>9</v>
      </c>
    </row>
    <row r="586" spans="1:14" x14ac:dyDescent="0.3">
      <c r="A586" s="3">
        <v>585</v>
      </c>
      <c r="B586" t="s">
        <v>4</v>
      </c>
      <c r="C586" t="s">
        <v>2</v>
      </c>
      <c r="D586" t="e">
        <f>VLOOKUP(Table6[[#This Row],[home]],$Q$6:$R$23,2,FALSE)</f>
        <v>#N/A</v>
      </c>
      <c r="E586" t="e">
        <f>VLOOKUP(Table6[[#This Row],[away]],$Q$6:$R$23,2,FALSE)</f>
        <v>#N/A</v>
      </c>
      <c r="F586">
        <v>0</v>
      </c>
      <c r="G586">
        <v>1</v>
      </c>
      <c r="H586">
        <v>31</v>
      </c>
      <c r="I586">
        <v>2</v>
      </c>
      <c r="J586">
        <f>IF(Table6[[#This Row],[y_g1]]&gt;Table6[[#This Row],[y_g2]],1,0)</f>
        <v>0</v>
      </c>
      <c r="K586">
        <f>IF(Table6[[#This Row],[y_g1]]=Table6[[#This Row],[y_g2]],1,0)</f>
        <v>0</v>
      </c>
      <c r="L586">
        <f>IF(Table6[[#This Row],[y_g1]]&lt;Table6[[#This Row],[y_g2]],1,0)</f>
        <v>1</v>
      </c>
      <c r="M586" s="13">
        <v>20</v>
      </c>
      <c r="N586" s="13">
        <v>5</v>
      </c>
    </row>
    <row r="587" spans="1:14" x14ac:dyDescent="0.3">
      <c r="A587">
        <v>586</v>
      </c>
      <c r="B587" t="s">
        <v>2</v>
      </c>
      <c r="C587" t="s">
        <v>1</v>
      </c>
      <c r="D587" t="e">
        <f>VLOOKUP(Table6[[#This Row],[home]],$Q$6:$R$23,2,FALSE)</f>
        <v>#N/A</v>
      </c>
      <c r="E587" t="e">
        <f>VLOOKUP(Table6[[#This Row],[away]],$Q$6:$R$23,2,FALSE)</f>
        <v>#N/A</v>
      </c>
      <c r="F587">
        <v>1</v>
      </c>
      <c r="G587">
        <v>0</v>
      </c>
      <c r="H587">
        <v>32</v>
      </c>
      <c r="I587">
        <v>2</v>
      </c>
      <c r="J587">
        <f>IF(Table6[[#This Row],[y_g1]]&gt;Table6[[#This Row],[y_g2]],1,0)</f>
        <v>1</v>
      </c>
      <c r="K587">
        <f>IF(Table6[[#This Row],[y_g1]]=Table6[[#This Row],[y_g2]],1,0)</f>
        <v>0</v>
      </c>
      <c r="L587">
        <f>IF(Table6[[#This Row],[y_g1]]&lt;Table6[[#This Row],[y_g2]],1,0)</f>
        <v>0</v>
      </c>
      <c r="M587" s="13">
        <v>5</v>
      </c>
      <c r="N587" s="13">
        <v>26</v>
      </c>
    </row>
    <row r="588" spans="1:14" x14ac:dyDescent="0.3">
      <c r="A588" s="3">
        <v>587</v>
      </c>
      <c r="B588" t="s">
        <v>13</v>
      </c>
      <c r="C588" t="s">
        <v>11</v>
      </c>
      <c r="D588" t="e">
        <f>VLOOKUP(Table6[[#This Row],[home]],$Q$6:$R$23,2,FALSE)</f>
        <v>#N/A</v>
      </c>
      <c r="E588" t="e">
        <f>VLOOKUP(Table6[[#This Row],[away]],$Q$6:$R$23,2,FALSE)</f>
        <v>#N/A</v>
      </c>
      <c r="F588">
        <v>3</v>
      </c>
      <c r="G588">
        <v>2</v>
      </c>
      <c r="H588">
        <v>32</v>
      </c>
      <c r="I588">
        <v>2</v>
      </c>
      <c r="J588">
        <f>IF(Table6[[#This Row],[y_g1]]&gt;Table6[[#This Row],[y_g2]],1,0)</f>
        <v>1</v>
      </c>
      <c r="K588">
        <f>IF(Table6[[#This Row],[y_g1]]=Table6[[#This Row],[y_g2]],1,0)</f>
        <v>0</v>
      </c>
      <c r="L588">
        <f>IF(Table6[[#This Row],[y_g1]]&lt;Table6[[#This Row],[y_g2]],1,0)</f>
        <v>0</v>
      </c>
      <c r="M588" s="13">
        <v>7</v>
      </c>
      <c r="N588" s="13">
        <v>25</v>
      </c>
    </row>
    <row r="589" spans="1:14" x14ac:dyDescent="0.3">
      <c r="A589">
        <v>588</v>
      </c>
      <c r="B589" t="s">
        <v>303</v>
      </c>
      <c r="C589" t="s">
        <v>4</v>
      </c>
      <c r="D589" t="e">
        <f>VLOOKUP(Table6[[#This Row],[home]],$Q$6:$R$23,2,FALSE)</f>
        <v>#N/A</v>
      </c>
      <c r="E589" t="e">
        <f>VLOOKUP(Table6[[#This Row],[away]],$Q$6:$R$23,2,FALSE)</f>
        <v>#N/A</v>
      </c>
      <c r="F589">
        <v>1</v>
      </c>
      <c r="G589">
        <v>1</v>
      </c>
      <c r="H589">
        <v>32</v>
      </c>
      <c r="I589">
        <v>2</v>
      </c>
      <c r="J589">
        <f>IF(Table6[[#This Row],[y_g1]]&gt;Table6[[#This Row],[y_g2]],1,0)</f>
        <v>0</v>
      </c>
      <c r="K589">
        <f>IF(Table6[[#This Row],[y_g1]]=Table6[[#This Row],[y_g2]],1,0)</f>
        <v>1</v>
      </c>
      <c r="L589">
        <f>IF(Table6[[#This Row],[y_g1]]&lt;Table6[[#This Row],[y_g2]],1,0)</f>
        <v>0</v>
      </c>
      <c r="M589" s="13">
        <v>23</v>
      </c>
      <c r="N589" s="13">
        <v>20</v>
      </c>
    </row>
    <row r="590" spans="1:14" x14ac:dyDescent="0.3">
      <c r="A590" s="3">
        <v>589</v>
      </c>
      <c r="B590" t="s">
        <v>31</v>
      </c>
      <c r="C590" t="s">
        <v>6</v>
      </c>
      <c r="D590" t="e">
        <f>VLOOKUP(Table6[[#This Row],[home]],$Q$6:$R$23,2,FALSE)</f>
        <v>#N/A</v>
      </c>
      <c r="E590" t="e">
        <f>VLOOKUP(Table6[[#This Row],[away]],$Q$6:$R$23,2,FALSE)</f>
        <v>#N/A</v>
      </c>
      <c r="F590">
        <v>0</v>
      </c>
      <c r="G590">
        <v>2</v>
      </c>
      <c r="H590">
        <v>32</v>
      </c>
      <c r="I590">
        <v>2</v>
      </c>
      <c r="J590">
        <f>IF(Table6[[#This Row],[y_g1]]&gt;Table6[[#This Row],[y_g2]],1,0)</f>
        <v>0</v>
      </c>
      <c r="K590">
        <f>IF(Table6[[#This Row],[y_g1]]=Table6[[#This Row],[y_g2]],1,0)</f>
        <v>0</v>
      </c>
      <c r="L590">
        <f>IF(Table6[[#This Row],[y_g1]]&lt;Table6[[#This Row],[y_g2]],1,0)</f>
        <v>1</v>
      </c>
      <c r="M590" s="13">
        <v>4</v>
      </c>
      <c r="N590" s="13">
        <v>17</v>
      </c>
    </row>
    <row r="591" spans="1:14" x14ac:dyDescent="0.3">
      <c r="A591">
        <v>590</v>
      </c>
      <c r="B591" t="s">
        <v>8</v>
      </c>
      <c r="C591" t="s">
        <v>7</v>
      </c>
      <c r="D591" t="e">
        <f>VLOOKUP(Table6[[#This Row],[home]],$Q$6:$R$23,2,FALSE)</f>
        <v>#N/A</v>
      </c>
      <c r="E591" t="e">
        <f>VLOOKUP(Table6[[#This Row],[away]],$Q$6:$R$23,2,FALSE)</f>
        <v>#N/A</v>
      </c>
      <c r="F591">
        <v>1</v>
      </c>
      <c r="G591">
        <v>3</v>
      </c>
      <c r="H591">
        <v>32</v>
      </c>
      <c r="I591">
        <v>2</v>
      </c>
      <c r="J591">
        <f>IF(Table6[[#This Row],[y_g1]]&gt;Table6[[#This Row],[y_g2]],1,0)</f>
        <v>0</v>
      </c>
      <c r="K591">
        <f>IF(Table6[[#This Row],[y_g1]]=Table6[[#This Row],[y_g2]],1,0)</f>
        <v>0</v>
      </c>
      <c r="L591">
        <f>IF(Table6[[#This Row],[y_g1]]&lt;Table6[[#This Row],[y_g2]],1,0)</f>
        <v>1</v>
      </c>
      <c r="M591" s="13">
        <v>11</v>
      </c>
      <c r="N591" s="13">
        <v>22</v>
      </c>
    </row>
    <row r="592" spans="1:14" x14ac:dyDescent="0.3">
      <c r="A592" s="3">
        <v>591</v>
      </c>
      <c r="B592" t="s">
        <v>33</v>
      </c>
      <c r="C592" t="s">
        <v>28</v>
      </c>
      <c r="D592" t="e">
        <f>VLOOKUP(Table6[[#This Row],[home]],$Q$6:$R$23,2,FALSE)</f>
        <v>#N/A</v>
      </c>
      <c r="E592" t="e">
        <f>VLOOKUP(Table6[[#This Row],[away]],$Q$6:$R$23,2,FALSE)</f>
        <v>#N/A</v>
      </c>
      <c r="F592">
        <v>1</v>
      </c>
      <c r="G592">
        <v>1</v>
      </c>
      <c r="H592">
        <v>32</v>
      </c>
      <c r="I592">
        <v>2</v>
      </c>
      <c r="J592">
        <f>IF(Table6[[#This Row],[y_g1]]&gt;Table6[[#This Row],[y_g2]],1,0)</f>
        <v>0</v>
      </c>
      <c r="K592">
        <f>IF(Table6[[#This Row],[y_g1]]=Table6[[#This Row],[y_g2]],1,0)</f>
        <v>1</v>
      </c>
      <c r="L592">
        <f>IF(Table6[[#This Row],[y_g1]]&lt;Table6[[#This Row],[y_g2]],1,0)</f>
        <v>0</v>
      </c>
      <c r="M592" s="13">
        <v>15</v>
      </c>
      <c r="N592" s="13">
        <v>6</v>
      </c>
    </row>
    <row r="593" spans="1:14" x14ac:dyDescent="0.3">
      <c r="A593">
        <v>592</v>
      </c>
      <c r="B593" t="s">
        <v>25</v>
      </c>
      <c r="C593" t="s">
        <v>10</v>
      </c>
      <c r="D593" t="e">
        <f>VLOOKUP(Table6[[#This Row],[home]],$Q$6:$R$23,2,FALSE)</f>
        <v>#N/A</v>
      </c>
      <c r="E593" t="e">
        <f>VLOOKUP(Table6[[#This Row],[away]],$Q$6:$R$23,2,FALSE)</f>
        <v>#N/A</v>
      </c>
      <c r="F593">
        <v>2</v>
      </c>
      <c r="G593">
        <v>1</v>
      </c>
      <c r="H593">
        <v>32</v>
      </c>
      <c r="I593">
        <v>2</v>
      </c>
      <c r="J593">
        <f>IF(Table6[[#This Row],[y_g1]]&gt;Table6[[#This Row],[y_g2]],1,0)</f>
        <v>1</v>
      </c>
      <c r="K593">
        <f>IF(Table6[[#This Row],[y_g1]]=Table6[[#This Row],[y_g2]],1,0)</f>
        <v>0</v>
      </c>
      <c r="L593">
        <f>IF(Table6[[#This Row],[y_g1]]&lt;Table6[[#This Row],[y_g2]],1,0)</f>
        <v>0</v>
      </c>
      <c r="M593" s="13">
        <v>9</v>
      </c>
      <c r="N593" s="13">
        <v>14</v>
      </c>
    </row>
    <row r="594" spans="1:14" x14ac:dyDescent="0.3">
      <c r="A594" s="3">
        <v>593</v>
      </c>
      <c r="B594" t="s">
        <v>24</v>
      </c>
      <c r="C594" t="s">
        <v>5</v>
      </c>
      <c r="D594" t="e">
        <f>VLOOKUP(Table6[[#This Row],[home]],$Q$6:$R$23,2,FALSE)</f>
        <v>#N/A</v>
      </c>
      <c r="E594" t="e">
        <f>VLOOKUP(Table6[[#This Row],[away]],$Q$6:$R$23,2,FALSE)</f>
        <v>#N/A</v>
      </c>
      <c r="F594">
        <v>3</v>
      </c>
      <c r="G594">
        <v>0</v>
      </c>
      <c r="H594">
        <v>32</v>
      </c>
      <c r="I594">
        <v>2</v>
      </c>
      <c r="J594">
        <f>IF(Table6[[#This Row],[y_g1]]&gt;Table6[[#This Row],[y_g2]],1,0)</f>
        <v>1</v>
      </c>
      <c r="K594">
        <f>IF(Table6[[#This Row],[y_g1]]=Table6[[#This Row],[y_g2]],1,0)</f>
        <v>0</v>
      </c>
      <c r="L594">
        <f>IF(Table6[[#This Row],[y_g1]]&lt;Table6[[#This Row],[y_g2]],1,0)</f>
        <v>0</v>
      </c>
      <c r="M594" s="13">
        <v>2</v>
      </c>
      <c r="N594" s="13">
        <v>16</v>
      </c>
    </row>
    <row r="595" spans="1:14" x14ac:dyDescent="0.3">
      <c r="A595">
        <v>594</v>
      </c>
      <c r="B595" t="s">
        <v>828</v>
      </c>
      <c r="C595" t="s">
        <v>3</v>
      </c>
      <c r="D595" t="e">
        <f>VLOOKUP(Table6[[#This Row],[home]],$Q$6:$R$23,2,FALSE)</f>
        <v>#N/A</v>
      </c>
      <c r="E595" t="e">
        <f>VLOOKUP(Table6[[#This Row],[away]],$Q$6:$R$23,2,FALSE)</f>
        <v>#N/A</v>
      </c>
      <c r="F595">
        <v>3</v>
      </c>
      <c r="G595">
        <v>1</v>
      </c>
      <c r="H595">
        <v>32</v>
      </c>
      <c r="I595">
        <v>2</v>
      </c>
      <c r="J595">
        <f>IF(Table6[[#This Row],[y_g1]]&gt;Table6[[#This Row],[y_g2]],1,0)</f>
        <v>1</v>
      </c>
      <c r="K595">
        <f>IF(Table6[[#This Row],[y_g1]]=Table6[[#This Row],[y_g2]],1,0)</f>
        <v>0</v>
      </c>
      <c r="L595">
        <f>IF(Table6[[#This Row],[y_g1]]&lt;Table6[[#This Row],[y_g2]],1,0)</f>
        <v>0</v>
      </c>
      <c r="M595" s="13">
        <v>24</v>
      </c>
      <c r="N595" s="13">
        <v>1</v>
      </c>
    </row>
    <row r="596" spans="1:14" x14ac:dyDescent="0.3">
      <c r="A596" s="3">
        <v>595</v>
      </c>
      <c r="B596" t="s">
        <v>6</v>
      </c>
      <c r="C596" t="s">
        <v>303</v>
      </c>
      <c r="D596" t="e">
        <f>VLOOKUP(Table6[[#This Row],[home]],$Q$6:$R$23,2,FALSE)</f>
        <v>#N/A</v>
      </c>
      <c r="E596" t="e">
        <f>VLOOKUP(Table6[[#This Row],[away]],$Q$6:$R$23,2,FALSE)</f>
        <v>#N/A</v>
      </c>
      <c r="F596">
        <v>1</v>
      </c>
      <c r="G596">
        <v>4</v>
      </c>
      <c r="H596">
        <v>33</v>
      </c>
      <c r="I596">
        <v>2</v>
      </c>
      <c r="J596">
        <f>IF(Table6[[#This Row],[y_g1]]&gt;Table6[[#This Row],[y_g2]],1,0)</f>
        <v>0</v>
      </c>
      <c r="K596">
        <f>IF(Table6[[#This Row],[y_g1]]=Table6[[#This Row],[y_g2]],1,0)</f>
        <v>0</v>
      </c>
      <c r="L596">
        <f>IF(Table6[[#This Row],[y_g1]]&lt;Table6[[#This Row],[y_g2]],1,0)</f>
        <v>1</v>
      </c>
      <c r="M596" s="13">
        <v>17</v>
      </c>
      <c r="N596" s="13">
        <v>23</v>
      </c>
    </row>
    <row r="597" spans="1:14" x14ac:dyDescent="0.3">
      <c r="A597">
        <v>596</v>
      </c>
      <c r="B597" t="s">
        <v>4</v>
      </c>
      <c r="C597" t="s">
        <v>8</v>
      </c>
      <c r="D597" t="e">
        <f>VLOOKUP(Table6[[#This Row],[home]],$Q$6:$R$23,2,FALSE)</f>
        <v>#N/A</v>
      </c>
      <c r="E597" t="e">
        <f>VLOOKUP(Table6[[#This Row],[away]],$Q$6:$R$23,2,FALSE)</f>
        <v>#N/A</v>
      </c>
      <c r="F597">
        <v>1</v>
      </c>
      <c r="G597">
        <v>3</v>
      </c>
      <c r="H597">
        <v>33</v>
      </c>
      <c r="I597">
        <v>2</v>
      </c>
      <c r="J597">
        <f>IF(Table6[[#This Row],[y_g1]]&gt;Table6[[#This Row],[y_g2]],1,0)</f>
        <v>0</v>
      </c>
      <c r="K597">
        <f>IF(Table6[[#This Row],[y_g1]]=Table6[[#This Row],[y_g2]],1,0)</f>
        <v>0</v>
      </c>
      <c r="L597">
        <f>IF(Table6[[#This Row],[y_g1]]&lt;Table6[[#This Row],[y_g2]],1,0)</f>
        <v>1</v>
      </c>
      <c r="M597" s="13">
        <v>20</v>
      </c>
      <c r="N597" s="13">
        <v>11</v>
      </c>
    </row>
    <row r="598" spans="1:14" x14ac:dyDescent="0.3">
      <c r="A598" s="3">
        <v>597</v>
      </c>
      <c r="B598" t="s">
        <v>3</v>
      </c>
      <c r="C598" t="s">
        <v>13</v>
      </c>
      <c r="D598" t="e">
        <f>VLOOKUP(Table6[[#This Row],[home]],$Q$6:$R$23,2,FALSE)</f>
        <v>#N/A</v>
      </c>
      <c r="E598" t="e">
        <f>VLOOKUP(Table6[[#This Row],[away]],$Q$6:$R$23,2,FALSE)</f>
        <v>#N/A</v>
      </c>
      <c r="F598">
        <v>0</v>
      </c>
      <c r="G598">
        <v>0</v>
      </c>
      <c r="H598">
        <v>33</v>
      </c>
      <c r="I598">
        <v>2</v>
      </c>
      <c r="J598">
        <f>IF(Table6[[#This Row],[y_g1]]&gt;Table6[[#This Row],[y_g2]],1,0)</f>
        <v>0</v>
      </c>
      <c r="K598">
        <f>IF(Table6[[#This Row],[y_g1]]=Table6[[#This Row],[y_g2]],1,0)</f>
        <v>1</v>
      </c>
      <c r="L598">
        <f>IF(Table6[[#This Row],[y_g1]]&lt;Table6[[#This Row],[y_g2]],1,0)</f>
        <v>0</v>
      </c>
      <c r="M598" s="13">
        <v>1</v>
      </c>
      <c r="N598" s="13">
        <v>7</v>
      </c>
    </row>
    <row r="599" spans="1:14" x14ac:dyDescent="0.3">
      <c r="A599">
        <v>598</v>
      </c>
      <c r="B599" t="s">
        <v>7</v>
      </c>
      <c r="C599" t="s">
        <v>11</v>
      </c>
      <c r="D599" t="e">
        <f>VLOOKUP(Table6[[#This Row],[home]],$Q$6:$R$23,2,FALSE)</f>
        <v>#N/A</v>
      </c>
      <c r="E599" t="e">
        <f>VLOOKUP(Table6[[#This Row],[away]],$Q$6:$R$23,2,FALSE)</f>
        <v>#N/A</v>
      </c>
      <c r="F599">
        <v>5</v>
      </c>
      <c r="G599">
        <v>0</v>
      </c>
      <c r="H599">
        <v>33</v>
      </c>
      <c r="I599">
        <v>2</v>
      </c>
      <c r="J599">
        <f>IF(Table6[[#This Row],[y_g1]]&gt;Table6[[#This Row],[y_g2]],1,0)</f>
        <v>1</v>
      </c>
      <c r="K599">
        <f>IF(Table6[[#This Row],[y_g1]]=Table6[[#This Row],[y_g2]],1,0)</f>
        <v>0</v>
      </c>
      <c r="L599">
        <f>IF(Table6[[#This Row],[y_g1]]&lt;Table6[[#This Row],[y_g2]],1,0)</f>
        <v>0</v>
      </c>
      <c r="M599" s="13">
        <v>22</v>
      </c>
      <c r="N599" s="13">
        <v>25</v>
      </c>
    </row>
    <row r="600" spans="1:14" x14ac:dyDescent="0.3">
      <c r="A600" s="3">
        <v>599</v>
      </c>
      <c r="B600" t="s">
        <v>5</v>
      </c>
      <c r="C600" t="s">
        <v>31</v>
      </c>
      <c r="D600" t="e">
        <f>VLOOKUP(Table6[[#This Row],[home]],$Q$6:$R$23,2,FALSE)</f>
        <v>#N/A</v>
      </c>
      <c r="E600" t="e">
        <f>VLOOKUP(Table6[[#This Row],[away]],$Q$6:$R$23,2,FALSE)</f>
        <v>#N/A</v>
      </c>
      <c r="F600">
        <v>2</v>
      </c>
      <c r="G600">
        <v>2</v>
      </c>
      <c r="H600">
        <v>33</v>
      </c>
      <c r="I600">
        <v>2</v>
      </c>
      <c r="J600">
        <f>IF(Table6[[#This Row],[y_g1]]&gt;Table6[[#This Row],[y_g2]],1,0)</f>
        <v>0</v>
      </c>
      <c r="K600">
        <f>IF(Table6[[#This Row],[y_g1]]=Table6[[#This Row],[y_g2]],1,0)</f>
        <v>1</v>
      </c>
      <c r="L600">
        <f>IF(Table6[[#This Row],[y_g1]]&lt;Table6[[#This Row],[y_g2]],1,0)</f>
        <v>0</v>
      </c>
      <c r="M600" s="13">
        <v>16</v>
      </c>
      <c r="N600" s="13">
        <v>4</v>
      </c>
    </row>
    <row r="601" spans="1:14" x14ac:dyDescent="0.3">
      <c r="A601">
        <v>600</v>
      </c>
      <c r="B601" t="s">
        <v>28</v>
      </c>
      <c r="C601" t="s">
        <v>828</v>
      </c>
      <c r="D601" t="e">
        <f>VLOOKUP(Table6[[#This Row],[home]],$Q$6:$R$23,2,FALSE)</f>
        <v>#N/A</v>
      </c>
      <c r="E601" t="e">
        <f>VLOOKUP(Table6[[#This Row],[away]],$Q$6:$R$23,2,FALSE)</f>
        <v>#N/A</v>
      </c>
      <c r="F601">
        <v>1</v>
      </c>
      <c r="G601">
        <v>0</v>
      </c>
      <c r="H601">
        <v>33</v>
      </c>
      <c r="I601">
        <v>2</v>
      </c>
      <c r="J601">
        <f>IF(Table6[[#This Row],[y_g1]]&gt;Table6[[#This Row],[y_g2]],1,0)</f>
        <v>1</v>
      </c>
      <c r="K601">
        <f>IF(Table6[[#This Row],[y_g1]]=Table6[[#This Row],[y_g2]],1,0)</f>
        <v>0</v>
      </c>
      <c r="L601">
        <f>IF(Table6[[#This Row],[y_g1]]&lt;Table6[[#This Row],[y_g2]],1,0)</f>
        <v>0</v>
      </c>
      <c r="M601" s="13">
        <v>6</v>
      </c>
      <c r="N601" s="13">
        <v>24</v>
      </c>
    </row>
    <row r="602" spans="1:14" x14ac:dyDescent="0.3">
      <c r="A602" s="3">
        <v>601</v>
      </c>
      <c r="B602" t="s">
        <v>1</v>
      </c>
      <c r="C602" t="s">
        <v>33</v>
      </c>
      <c r="D602" t="e">
        <f>VLOOKUP(Table6[[#This Row],[home]],$Q$6:$R$23,2,FALSE)</f>
        <v>#N/A</v>
      </c>
      <c r="E602" t="e">
        <f>VLOOKUP(Table6[[#This Row],[away]],$Q$6:$R$23,2,FALSE)</f>
        <v>#N/A</v>
      </c>
      <c r="F602">
        <v>4</v>
      </c>
      <c r="G602">
        <v>1</v>
      </c>
      <c r="H602">
        <v>33</v>
      </c>
      <c r="I602">
        <v>2</v>
      </c>
      <c r="J602">
        <f>IF(Table6[[#This Row],[y_g1]]&gt;Table6[[#This Row],[y_g2]],1,0)</f>
        <v>1</v>
      </c>
      <c r="K602">
        <f>IF(Table6[[#This Row],[y_g1]]=Table6[[#This Row],[y_g2]],1,0)</f>
        <v>0</v>
      </c>
      <c r="L602">
        <f>IF(Table6[[#This Row],[y_g1]]&lt;Table6[[#This Row],[y_g2]],1,0)</f>
        <v>0</v>
      </c>
      <c r="M602" s="13">
        <v>26</v>
      </c>
      <c r="N602" s="13">
        <v>15</v>
      </c>
    </row>
    <row r="603" spans="1:14" x14ac:dyDescent="0.3">
      <c r="A603">
        <v>602</v>
      </c>
      <c r="B603" t="s">
        <v>10</v>
      </c>
      <c r="C603" t="s">
        <v>2</v>
      </c>
      <c r="D603" t="e">
        <f>VLOOKUP(Table6[[#This Row],[home]],$Q$6:$R$23,2,FALSE)</f>
        <v>#N/A</v>
      </c>
      <c r="E603" t="e">
        <f>VLOOKUP(Table6[[#This Row],[away]],$Q$6:$R$23,2,FALSE)</f>
        <v>#N/A</v>
      </c>
      <c r="F603">
        <v>0</v>
      </c>
      <c r="G603">
        <v>2</v>
      </c>
      <c r="H603">
        <v>33</v>
      </c>
      <c r="I603">
        <v>2</v>
      </c>
      <c r="J603">
        <f>IF(Table6[[#This Row],[y_g1]]&gt;Table6[[#This Row],[y_g2]],1,0)</f>
        <v>0</v>
      </c>
      <c r="K603">
        <f>IF(Table6[[#This Row],[y_g1]]=Table6[[#This Row],[y_g2]],1,0)</f>
        <v>0</v>
      </c>
      <c r="L603">
        <f>IF(Table6[[#This Row],[y_g1]]&lt;Table6[[#This Row],[y_g2]],1,0)</f>
        <v>1</v>
      </c>
      <c r="M603" s="13">
        <v>14</v>
      </c>
      <c r="N603" s="13">
        <v>5</v>
      </c>
    </row>
    <row r="604" spans="1:14" x14ac:dyDescent="0.3">
      <c r="A604" s="3">
        <v>603</v>
      </c>
      <c r="B604" t="s">
        <v>25</v>
      </c>
      <c r="C604" t="s">
        <v>24</v>
      </c>
      <c r="D604" t="e">
        <f>VLOOKUP(Table6[[#This Row],[home]],$Q$6:$R$23,2,FALSE)</f>
        <v>#N/A</v>
      </c>
      <c r="E604" t="e">
        <f>VLOOKUP(Table6[[#This Row],[away]],$Q$6:$R$23,2,FALSE)</f>
        <v>#N/A</v>
      </c>
      <c r="F604">
        <v>1</v>
      </c>
      <c r="G604">
        <v>1</v>
      </c>
      <c r="H604">
        <v>33</v>
      </c>
      <c r="I604">
        <v>2</v>
      </c>
      <c r="J604">
        <f>IF(Table6[[#This Row],[y_g1]]&gt;Table6[[#This Row],[y_g2]],1,0)</f>
        <v>0</v>
      </c>
      <c r="K604">
        <f>IF(Table6[[#This Row],[y_g1]]=Table6[[#This Row],[y_g2]],1,0)</f>
        <v>1</v>
      </c>
      <c r="L604">
        <f>IF(Table6[[#This Row],[y_g1]]&lt;Table6[[#This Row],[y_g2]],1,0)</f>
        <v>0</v>
      </c>
      <c r="M604" s="13">
        <v>9</v>
      </c>
      <c r="N604" s="13">
        <v>2</v>
      </c>
    </row>
    <row r="605" spans="1:14" x14ac:dyDescent="0.3">
      <c r="A605">
        <v>604</v>
      </c>
      <c r="B605" t="s">
        <v>8</v>
      </c>
      <c r="C605" t="s">
        <v>28</v>
      </c>
      <c r="D605" t="e">
        <f>VLOOKUP(Table6[[#This Row],[home]],$Q$6:$R$23,2,FALSE)</f>
        <v>#N/A</v>
      </c>
      <c r="E605" t="e">
        <f>VLOOKUP(Table6[[#This Row],[away]],$Q$6:$R$23,2,FALSE)</f>
        <v>#N/A</v>
      </c>
      <c r="F605">
        <v>4</v>
      </c>
      <c r="G605">
        <v>0</v>
      </c>
      <c r="H605">
        <v>34</v>
      </c>
      <c r="I605">
        <v>2</v>
      </c>
      <c r="J605">
        <f>IF(Table6[[#This Row],[y_g1]]&gt;Table6[[#This Row],[y_g2]],1,0)</f>
        <v>1</v>
      </c>
      <c r="K605">
        <f>IF(Table6[[#This Row],[y_g1]]=Table6[[#This Row],[y_g2]],1,0)</f>
        <v>0</v>
      </c>
      <c r="L605">
        <f>IF(Table6[[#This Row],[y_g1]]&lt;Table6[[#This Row],[y_g2]],1,0)</f>
        <v>0</v>
      </c>
      <c r="M605" s="13">
        <v>11</v>
      </c>
      <c r="N605" s="13">
        <v>6</v>
      </c>
    </row>
    <row r="606" spans="1:14" x14ac:dyDescent="0.3">
      <c r="A606" s="3">
        <v>605</v>
      </c>
      <c r="B606" t="s">
        <v>24</v>
      </c>
      <c r="C606" t="s">
        <v>1</v>
      </c>
      <c r="D606" t="e">
        <f>VLOOKUP(Table6[[#This Row],[home]],$Q$6:$R$23,2,FALSE)</f>
        <v>#N/A</v>
      </c>
      <c r="E606" t="e">
        <f>VLOOKUP(Table6[[#This Row],[away]],$Q$6:$R$23,2,FALSE)</f>
        <v>#N/A</v>
      </c>
      <c r="F606">
        <v>2</v>
      </c>
      <c r="G606">
        <v>2</v>
      </c>
      <c r="H606">
        <v>34</v>
      </c>
      <c r="I606">
        <v>2</v>
      </c>
      <c r="J606">
        <f>IF(Table6[[#This Row],[y_g1]]&gt;Table6[[#This Row],[y_g2]],1,0)</f>
        <v>0</v>
      </c>
      <c r="K606">
        <f>IF(Table6[[#This Row],[y_g1]]=Table6[[#This Row],[y_g2]],1,0)</f>
        <v>1</v>
      </c>
      <c r="L606">
        <f>IF(Table6[[#This Row],[y_g1]]&lt;Table6[[#This Row],[y_g2]],1,0)</f>
        <v>0</v>
      </c>
      <c r="M606" s="13">
        <v>2</v>
      </c>
      <c r="N606" s="13">
        <v>26</v>
      </c>
    </row>
    <row r="607" spans="1:14" x14ac:dyDescent="0.3">
      <c r="A607">
        <v>606</v>
      </c>
      <c r="B607" t="s">
        <v>11</v>
      </c>
      <c r="C607" t="s">
        <v>6</v>
      </c>
      <c r="D607" t="e">
        <f>VLOOKUP(Table6[[#This Row],[home]],$Q$6:$R$23,2,FALSE)</f>
        <v>#N/A</v>
      </c>
      <c r="E607" t="e">
        <f>VLOOKUP(Table6[[#This Row],[away]],$Q$6:$R$23,2,FALSE)</f>
        <v>#N/A</v>
      </c>
      <c r="F607">
        <v>0</v>
      </c>
      <c r="G607">
        <v>0</v>
      </c>
      <c r="H607">
        <v>34</v>
      </c>
      <c r="I607">
        <v>2</v>
      </c>
      <c r="J607">
        <f>IF(Table6[[#This Row],[y_g1]]&gt;Table6[[#This Row],[y_g2]],1,0)</f>
        <v>0</v>
      </c>
      <c r="K607">
        <f>IF(Table6[[#This Row],[y_g1]]=Table6[[#This Row],[y_g2]],1,0)</f>
        <v>1</v>
      </c>
      <c r="L607">
        <f>IF(Table6[[#This Row],[y_g1]]&lt;Table6[[#This Row],[y_g2]],1,0)</f>
        <v>0</v>
      </c>
      <c r="M607" s="13">
        <v>25</v>
      </c>
      <c r="N607" s="13">
        <v>17</v>
      </c>
    </row>
    <row r="608" spans="1:14" x14ac:dyDescent="0.3">
      <c r="A608" s="3">
        <v>607</v>
      </c>
      <c r="B608" t="s">
        <v>828</v>
      </c>
      <c r="C608" t="s">
        <v>4</v>
      </c>
      <c r="D608" t="e">
        <f>VLOOKUP(Table6[[#This Row],[home]],$Q$6:$R$23,2,FALSE)</f>
        <v>#N/A</v>
      </c>
      <c r="E608" t="e">
        <f>VLOOKUP(Table6[[#This Row],[away]],$Q$6:$R$23,2,FALSE)</f>
        <v>#N/A</v>
      </c>
      <c r="F608">
        <v>1</v>
      </c>
      <c r="G608">
        <v>2</v>
      </c>
      <c r="H608">
        <v>34</v>
      </c>
      <c r="I608">
        <v>2</v>
      </c>
      <c r="J608">
        <f>IF(Table6[[#This Row],[y_g1]]&gt;Table6[[#This Row],[y_g2]],1,0)</f>
        <v>0</v>
      </c>
      <c r="K608">
        <f>IF(Table6[[#This Row],[y_g1]]=Table6[[#This Row],[y_g2]],1,0)</f>
        <v>0</v>
      </c>
      <c r="L608">
        <f>IF(Table6[[#This Row],[y_g1]]&lt;Table6[[#This Row],[y_g2]],1,0)</f>
        <v>1</v>
      </c>
      <c r="M608" s="13">
        <v>24</v>
      </c>
      <c r="N608" s="13">
        <v>20</v>
      </c>
    </row>
    <row r="609" spans="1:14" x14ac:dyDescent="0.3">
      <c r="A609">
        <v>608</v>
      </c>
      <c r="B609" t="s">
        <v>303</v>
      </c>
      <c r="C609" t="s">
        <v>3</v>
      </c>
      <c r="D609" t="e">
        <f>VLOOKUP(Table6[[#This Row],[home]],$Q$6:$R$23,2,FALSE)</f>
        <v>#N/A</v>
      </c>
      <c r="E609" t="e">
        <f>VLOOKUP(Table6[[#This Row],[away]],$Q$6:$R$23,2,FALSE)</f>
        <v>#N/A</v>
      </c>
      <c r="F609">
        <v>2</v>
      </c>
      <c r="G609">
        <v>0</v>
      </c>
      <c r="H609">
        <v>34</v>
      </c>
      <c r="I609">
        <v>2</v>
      </c>
      <c r="J609">
        <f>IF(Table6[[#This Row],[y_g1]]&gt;Table6[[#This Row],[y_g2]],1,0)</f>
        <v>1</v>
      </c>
      <c r="K609">
        <f>IF(Table6[[#This Row],[y_g1]]=Table6[[#This Row],[y_g2]],1,0)</f>
        <v>0</v>
      </c>
      <c r="L609">
        <f>IF(Table6[[#This Row],[y_g1]]&lt;Table6[[#This Row],[y_g2]],1,0)</f>
        <v>0</v>
      </c>
      <c r="M609" s="13">
        <v>23</v>
      </c>
      <c r="N609" s="13">
        <v>1</v>
      </c>
    </row>
    <row r="610" spans="1:14" x14ac:dyDescent="0.3">
      <c r="A610" s="3">
        <v>609</v>
      </c>
      <c r="B610" t="s">
        <v>31</v>
      </c>
      <c r="C610" t="s">
        <v>25</v>
      </c>
      <c r="D610" t="e">
        <f>VLOOKUP(Table6[[#This Row],[home]],$Q$6:$R$23,2,FALSE)</f>
        <v>#N/A</v>
      </c>
      <c r="E610" t="e">
        <f>VLOOKUP(Table6[[#This Row],[away]],$Q$6:$R$23,2,FALSE)</f>
        <v>#N/A</v>
      </c>
      <c r="F610">
        <v>2</v>
      </c>
      <c r="G610">
        <v>1</v>
      </c>
      <c r="H610">
        <v>34</v>
      </c>
      <c r="I610">
        <v>2</v>
      </c>
      <c r="J610">
        <f>IF(Table6[[#This Row],[y_g1]]&gt;Table6[[#This Row],[y_g2]],1,0)</f>
        <v>1</v>
      </c>
      <c r="K610">
        <f>IF(Table6[[#This Row],[y_g1]]=Table6[[#This Row],[y_g2]],1,0)</f>
        <v>0</v>
      </c>
      <c r="L610">
        <f>IF(Table6[[#This Row],[y_g1]]&lt;Table6[[#This Row],[y_g2]],1,0)</f>
        <v>0</v>
      </c>
      <c r="M610" s="13">
        <v>4</v>
      </c>
      <c r="N610" s="13">
        <v>9</v>
      </c>
    </row>
    <row r="611" spans="1:14" x14ac:dyDescent="0.3">
      <c r="A611">
        <v>610</v>
      </c>
      <c r="B611" t="s">
        <v>33</v>
      </c>
      <c r="C611" t="s">
        <v>10</v>
      </c>
      <c r="D611" t="e">
        <f>VLOOKUP(Table6[[#This Row],[home]],$Q$6:$R$23,2,FALSE)</f>
        <v>#N/A</v>
      </c>
      <c r="E611" t="e">
        <f>VLOOKUP(Table6[[#This Row],[away]],$Q$6:$R$23,2,FALSE)</f>
        <v>#N/A</v>
      </c>
      <c r="F611">
        <v>2</v>
      </c>
      <c r="G611">
        <v>1</v>
      </c>
      <c r="H611">
        <v>34</v>
      </c>
      <c r="I611">
        <v>2</v>
      </c>
      <c r="J611">
        <f>IF(Table6[[#This Row],[y_g1]]&gt;Table6[[#This Row],[y_g2]],1,0)</f>
        <v>1</v>
      </c>
      <c r="K611">
        <f>IF(Table6[[#This Row],[y_g1]]=Table6[[#This Row],[y_g2]],1,0)</f>
        <v>0</v>
      </c>
      <c r="L611">
        <f>IF(Table6[[#This Row],[y_g1]]&lt;Table6[[#This Row],[y_g2]],1,0)</f>
        <v>0</v>
      </c>
      <c r="M611" s="13">
        <v>15</v>
      </c>
      <c r="N611" s="13">
        <v>14</v>
      </c>
    </row>
    <row r="612" spans="1:14" x14ac:dyDescent="0.3">
      <c r="A612" s="3">
        <v>611</v>
      </c>
      <c r="B612" t="s">
        <v>13</v>
      </c>
      <c r="C612" t="s">
        <v>7</v>
      </c>
      <c r="D612" t="e">
        <f>VLOOKUP(Table6[[#This Row],[home]],$Q$6:$R$23,2,FALSE)</f>
        <v>#N/A</v>
      </c>
      <c r="E612" t="e">
        <f>VLOOKUP(Table6[[#This Row],[away]],$Q$6:$R$23,2,FALSE)</f>
        <v>#N/A</v>
      </c>
      <c r="F612">
        <v>0</v>
      </c>
      <c r="G612">
        <v>4</v>
      </c>
      <c r="H612">
        <v>34</v>
      </c>
      <c r="I612">
        <v>2</v>
      </c>
      <c r="J612">
        <f>IF(Table6[[#This Row],[y_g1]]&gt;Table6[[#This Row],[y_g2]],1,0)</f>
        <v>0</v>
      </c>
      <c r="K612">
        <f>IF(Table6[[#This Row],[y_g1]]=Table6[[#This Row],[y_g2]],1,0)</f>
        <v>0</v>
      </c>
      <c r="L612">
        <f>IF(Table6[[#This Row],[y_g1]]&lt;Table6[[#This Row],[y_g2]],1,0)</f>
        <v>1</v>
      </c>
      <c r="M612" s="13">
        <v>7</v>
      </c>
      <c r="N612" s="13">
        <v>22</v>
      </c>
    </row>
    <row r="613" spans="1:14" x14ac:dyDescent="0.3">
      <c r="A613">
        <v>612</v>
      </c>
      <c r="B613" s="2" t="s">
        <v>2</v>
      </c>
      <c r="C613" s="2" t="s">
        <v>5</v>
      </c>
      <c r="D613" s="2" t="e">
        <f>VLOOKUP(Table6[[#This Row],[home]],$Q$6:$R$23,2,FALSE)</f>
        <v>#N/A</v>
      </c>
      <c r="E613" s="2" t="e">
        <f>VLOOKUP(Table6[[#This Row],[away]],$Q$6:$R$23,2,FALSE)</f>
        <v>#N/A</v>
      </c>
      <c r="F613" s="2">
        <v>4</v>
      </c>
      <c r="G613" s="2">
        <v>1</v>
      </c>
      <c r="H613" s="2">
        <v>34</v>
      </c>
      <c r="I613">
        <v>2</v>
      </c>
      <c r="J613">
        <f>IF(Table6[[#This Row],[y_g1]]&gt;Table6[[#This Row],[y_g2]],1,0)</f>
        <v>1</v>
      </c>
      <c r="K613">
        <f>IF(Table6[[#This Row],[y_g1]]=Table6[[#This Row],[y_g2]],1,0)</f>
        <v>0</v>
      </c>
      <c r="L613">
        <f>IF(Table6[[#This Row],[y_g1]]&lt;Table6[[#This Row],[y_g2]],1,0)</f>
        <v>0</v>
      </c>
      <c r="M613" s="13">
        <v>5</v>
      </c>
      <c r="N613" s="13">
        <v>16</v>
      </c>
    </row>
    <row r="614" spans="1:14" x14ac:dyDescent="0.3">
      <c r="A614" s="3">
        <v>613</v>
      </c>
      <c r="B614" s="1" t="s">
        <v>4</v>
      </c>
      <c r="C614" s="1" t="s">
        <v>8</v>
      </c>
      <c r="D614" s="1">
        <v>20</v>
      </c>
      <c r="E614" s="1">
        <v>11</v>
      </c>
      <c r="F614" s="1">
        <v>1</v>
      </c>
      <c r="G614" s="1">
        <v>3</v>
      </c>
      <c r="H614" s="1">
        <v>1</v>
      </c>
      <c r="I614">
        <v>3</v>
      </c>
      <c r="J614">
        <f>IF(Table6[[#This Row],[y_g1]]&gt;Table6[[#This Row],[y_g2]],1,0)</f>
        <v>0</v>
      </c>
      <c r="K614">
        <f>IF(Table6[[#This Row],[y_g1]]=Table6[[#This Row],[y_g2]],1,0)</f>
        <v>0</v>
      </c>
      <c r="L614">
        <f>IF(Table6[[#This Row],[y_g1]]&lt;Table6[[#This Row],[y_g2]],1,0)</f>
        <v>1</v>
      </c>
      <c r="M614" s="13">
        <v>20</v>
      </c>
      <c r="N614" s="13">
        <v>11</v>
      </c>
    </row>
    <row r="615" spans="1:14" x14ac:dyDescent="0.3">
      <c r="A615">
        <v>614</v>
      </c>
      <c r="B615" t="s">
        <v>33</v>
      </c>
      <c r="C615" t="s">
        <v>6</v>
      </c>
      <c r="D615">
        <v>15</v>
      </c>
      <c r="E615">
        <v>17</v>
      </c>
      <c r="F615">
        <v>1</v>
      </c>
      <c r="G615">
        <v>1</v>
      </c>
      <c r="H615">
        <v>1</v>
      </c>
      <c r="I615">
        <v>3</v>
      </c>
      <c r="J615">
        <f>IF(Table6[[#This Row],[y_g1]]&gt;Table6[[#This Row],[y_g2]],1,0)</f>
        <v>0</v>
      </c>
      <c r="K615">
        <f>IF(Table6[[#This Row],[y_g1]]=Table6[[#This Row],[y_g2]],1,0)</f>
        <v>1</v>
      </c>
      <c r="L615">
        <f>IF(Table6[[#This Row],[y_g1]]&lt;Table6[[#This Row],[y_g2]],1,0)</f>
        <v>0</v>
      </c>
      <c r="M615" s="13">
        <v>15</v>
      </c>
      <c r="N615" s="13">
        <v>17</v>
      </c>
    </row>
    <row r="616" spans="1:14" x14ac:dyDescent="0.3">
      <c r="A616" s="3">
        <v>615</v>
      </c>
      <c r="B616" t="s">
        <v>7</v>
      </c>
      <c r="C616" t="s">
        <v>10</v>
      </c>
      <c r="D616">
        <v>22</v>
      </c>
      <c r="E616">
        <v>14</v>
      </c>
      <c r="F616">
        <v>2</v>
      </c>
      <c r="G616">
        <v>0</v>
      </c>
      <c r="H616">
        <v>1</v>
      </c>
      <c r="I616">
        <v>3</v>
      </c>
      <c r="J616">
        <f>IF(Table6[[#This Row],[y_g1]]&gt;Table6[[#This Row],[y_g2]],1,0)</f>
        <v>1</v>
      </c>
      <c r="K616">
        <f>IF(Table6[[#This Row],[y_g1]]=Table6[[#This Row],[y_g2]],1,0)</f>
        <v>0</v>
      </c>
      <c r="L616">
        <f>IF(Table6[[#This Row],[y_g1]]&lt;Table6[[#This Row],[y_g2]],1,0)</f>
        <v>0</v>
      </c>
      <c r="M616" s="13">
        <v>22</v>
      </c>
      <c r="N616" s="13">
        <v>14</v>
      </c>
    </row>
    <row r="617" spans="1:14" x14ac:dyDescent="0.3">
      <c r="A617">
        <v>616</v>
      </c>
      <c r="B617" t="s">
        <v>303</v>
      </c>
      <c r="C617" t="s">
        <v>2</v>
      </c>
      <c r="D617">
        <v>23</v>
      </c>
      <c r="E617">
        <v>5</v>
      </c>
      <c r="F617">
        <v>0</v>
      </c>
      <c r="G617">
        <v>2</v>
      </c>
      <c r="H617">
        <v>1</v>
      </c>
      <c r="I617">
        <v>3</v>
      </c>
      <c r="J617">
        <f>IF(Table6[[#This Row],[y_g1]]&gt;Table6[[#This Row],[y_g2]],1,0)</f>
        <v>0</v>
      </c>
      <c r="K617">
        <f>IF(Table6[[#This Row],[y_g1]]=Table6[[#This Row],[y_g2]],1,0)</f>
        <v>0</v>
      </c>
      <c r="L617">
        <f>IF(Table6[[#This Row],[y_g1]]&lt;Table6[[#This Row],[y_g2]],1,0)</f>
        <v>1</v>
      </c>
      <c r="M617" s="13">
        <v>23</v>
      </c>
      <c r="N617" s="13">
        <v>5</v>
      </c>
    </row>
    <row r="618" spans="1:14" x14ac:dyDescent="0.3">
      <c r="A618" s="3">
        <v>617</v>
      </c>
      <c r="B618" t="s">
        <v>28</v>
      </c>
      <c r="C618" t="s">
        <v>24</v>
      </c>
      <c r="D618">
        <v>6</v>
      </c>
      <c r="E618">
        <v>2</v>
      </c>
      <c r="F618">
        <v>2</v>
      </c>
      <c r="G618">
        <v>0</v>
      </c>
      <c r="H618">
        <v>1</v>
      </c>
      <c r="I618">
        <v>3</v>
      </c>
      <c r="J618">
        <f>IF(Table6[[#This Row],[y_g1]]&gt;Table6[[#This Row],[y_g2]],1,0)</f>
        <v>1</v>
      </c>
      <c r="K618">
        <f>IF(Table6[[#This Row],[y_g1]]=Table6[[#This Row],[y_g2]],1,0)</f>
        <v>0</v>
      </c>
      <c r="L618">
        <f>IF(Table6[[#This Row],[y_g1]]&lt;Table6[[#This Row],[y_g2]],1,0)</f>
        <v>0</v>
      </c>
      <c r="M618" s="13">
        <v>6</v>
      </c>
      <c r="N618" s="13">
        <v>2</v>
      </c>
    </row>
    <row r="619" spans="1:14" x14ac:dyDescent="0.3">
      <c r="A619">
        <v>618</v>
      </c>
      <c r="B619" t="s">
        <v>11</v>
      </c>
      <c r="C619" t="s">
        <v>31</v>
      </c>
      <c r="D619">
        <v>25</v>
      </c>
      <c r="E619">
        <v>4</v>
      </c>
      <c r="F619">
        <v>2</v>
      </c>
      <c r="G619">
        <v>0</v>
      </c>
      <c r="H619">
        <v>1</v>
      </c>
      <c r="I619">
        <v>3</v>
      </c>
      <c r="J619">
        <f>IF(Table6[[#This Row],[y_g1]]&gt;Table6[[#This Row],[y_g2]],1,0)</f>
        <v>1</v>
      </c>
      <c r="K619">
        <f>IF(Table6[[#This Row],[y_g1]]=Table6[[#This Row],[y_g2]],1,0)</f>
        <v>0</v>
      </c>
      <c r="L619">
        <f>IF(Table6[[#This Row],[y_g1]]&lt;Table6[[#This Row],[y_g2]],1,0)</f>
        <v>0</v>
      </c>
      <c r="M619" s="13">
        <v>25</v>
      </c>
      <c r="N619" s="13">
        <v>4</v>
      </c>
    </row>
    <row r="620" spans="1:14" x14ac:dyDescent="0.3">
      <c r="A620" s="3">
        <v>619</v>
      </c>
      <c r="B620" t="s">
        <v>1</v>
      </c>
      <c r="C620" t="s">
        <v>13</v>
      </c>
      <c r="D620">
        <v>26</v>
      </c>
      <c r="E620">
        <v>7</v>
      </c>
      <c r="F620">
        <v>0</v>
      </c>
      <c r="G620">
        <v>1</v>
      </c>
      <c r="H620">
        <v>1</v>
      </c>
      <c r="I620">
        <v>3</v>
      </c>
      <c r="J620">
        <f>IF(Table6[[#This Row],[y_g1]]&gt;Table6[[#This Row],[y_g2]],1,0)</f>
        <v>0</v>
      </c>
      <c r="K620">
        <f>IF(Table6[[#This Row],[y_g1]]=Table6[[#This Row],[y_g2]],1,0)</f>
        <v>0</v>
      </c>
      <c r="L620">
        <f>IF(Table6[[#This Row],[y_g1]]&lt;Table6[[#This Row],[y_g2]],1,0)</f>
        <v>1</v>
      </c>
      <c r="M620" s="13">
        <v>26</v>
      </c>
      <c r="N620" s="13">
        <v>7</v>
      </c>
    </row>
    <row r="621" spans="1:14" x14ac:dyDescent="0.3">
      <c r="A621">
        <v>620</v>
      </c>
      <c r="B621" t="s">
        <v>25</v>
      </c>
      <c r="C621" t="s">
        <v>568</v>
      </c>
      <c r="D621">
        <v>9</v>
      </c>
      <c r="E621">
        <v>12</v>
      </c>
      <c r="F621">
        <v>0</v>
      </c>
      <c r="G621">
        <v>2</v>
      </c>
      <c r="H621">
        <v>1</v>
      </c>
      <c r="I621">
        <v>3</v>
      </c>
      <c r="J621">
        <f>IF(Table6[[#This Row],[y_g1]]&gt;Table6[[#This Row],[y_g2]],1,0)</f>
        <v>0</v>
      </c>
      <c r="K621">
        <f>IF(Table6[[#This Row],[y_g1]]=Table6[[#This Row],[y_g2]],1,0)</f>
        <v>0</v>
      </c>
      <c r="L621">
        <f>IF(Table6[[#This Row],[y_g1]]&lt;Table6[[#This Row],[y_g2]],1,0)</f>
        <v>1</v>
      </c>
      <c r="M621" s="13">
        <v>9</v>
      </c>
      <c r="N621" s="13">
        <v>12</v>
      </c>
    </row>
    <row r="622" spans="1:14" x14ac:dyDescent="0.3">
      <c r="A622" s="3">
        <v>621</v>
      </c>
      <c r="B622" t="s">
        <v>31</v>
      </c>
      <c r="C622" t="s">
        <v>28</v>
      </c>
      <c r="D622">
        <v>4</v>
      </c>
      <c r="E622">
        <v>6</v>
      </c>
      <c r="F622">
        <v>0</v>
      </c>
      <c r="G622">
        <v>0</v>
      </c>
      <c r="H622">
        <v>2</v>
      </c>
      <c r="I622">
        <v>3</v>
      </c>
      <c r="J622">
        <f>IF(Table6[[#This Row],[y_g1]]&gt;Table6[[#This Row],[y_g2]],1,0)</f>
        <v>0</v>
      </c>
      <c r="K622">
        <f>IF(Table6[[#This Row],[y_g1]]=Table6[[#This Row],[y_g2]],1,0)</f>
        <v>1</v>
      </c>
      <c r="L622">
        <f>IF(Table6[[#This Row],[y_g1]]&lt;Table6[[#This Row],[y_g2]],1,0)</f>
        <v>0</v>
      </c>
      <c r="M622" s="13">
        <v>4</v>
      </c>
      <c r="N622" s="13">
        <v>6</v>
      </c>
    </row>
    <row r="623" spans="1:14" x14ac:dyDescent="0.3">
      <c r="A623">
        <v>622</v>
      </c>
      <c r="B623" t="s">
        <v>10</v>
      </c>
      <c r="C623" t="s">
        <v>1</v>
      </c>
      <c r="D623">
        <v>14</v>
      </c>
      <c r="E623">
        <v>26</v>
      </c>
      <c r="F623">
        <v>0</v>
      </c>
      <c r="G623">
        <v>2</v>
      </c>
      <c r="H623">
        <v>2</v>
      </c>
      <c r="I623">
        <v>3</v>
      </c>
      <c r="J623">
        <f>IF(Table6[[#This Row],[y_g1]]&gt;Table6[[#This Row],[y_g2]],1,0)</f>
        <v>0</v>
      </c>
      <c r="K623">
        <f>IF(Table6[[#This Row],[y_g1]]=Table6[[#This Row],[y_g2]],1,0)</f>
        <v>0</v>
      </c>
      <c r="L623">
        <f>IF(Table6[[#This Row],[y_g1]]&lt;Table6[[#This Row],[y_g2]],1,0)</f>
        <v>1</v>
      </c>
      <c r="M623" s="13">
        <v>14</v>
      </c>
      <c r="N623" s="13">
        <v>26</v>
      </c>
    </row>
    <row r="624" spans="1:14" x14ac:dyDescent="0.3">
      <c r="A624" s="3">
        <v>623</v>
      </c>
      <c r="B624" t="s">
        <v>564</v>
      </c>
      <c r="C624" t="s">
        <v>303</v>
      </c>
      <c r="D624">
        <v>8</v>
      </c>
      <c r="E624">
        <v>23</v>
      </c>
      <c r="F624">
        <v>1</v>
      </c>
      <c r="G624">
        <v>1</v>
      </c>
      <c r="H624">
        <v>2</v>
      </c>
      <c r="I624">
        <v>3</v>
      </c>
      <c r="J624">
        <f>IF(Table6[[#This Row],[y_g1]]&gt;Table6[[#This Row],[y_g2]],1,0)</f>
        <v>0</v>
      </c>
      <c r="K624">
        <f>IF(Table6[[#This Row],[y_g1]]=Table6[[#This Row],[y_g2]],1,0)</f>
        <v>1</v>
      </c>
      <c r="L624">
        <f>IF(Table6[[#This Row],[y_g1]]&lt;Table6[[#This Row],[y_g2]],1,0)</f>
        <v>0</v>
      </c>
      <c r="M624" s="13">
        <v>8</v>
      </c>
      <c r="N624" s="13">
        <v>23</v>
      </c>
    </row>
    <row r="625" spans="1:14" x14ac:dyDescent="0.3">
      <c r="A625">
        <v>624</v>
      </c>
      <c r="B625" t="s">
        <v>6</v>
      </c>
      <c r="C625" t="s">
        <v>7</v>
      </c>
      <c r="D625">
        <v>17</v>
      </c>
      <c r="E625">
        <v>22</v>
      </c>
      <c r="F625">
        <v>0</v>
      </c>
      <c r="G625">
        <v>1</v>
      </c>
      <c r="H625">
        <v>2</v>
      </c>
      <c r="I625">
        <v>3</v>
      </c>
      <c r="J625">
        <f>IF(Table6[[#This Row],[y_g1]]&gt;Table6[[#This Row],[y_g2]],1,0)</f>
        <v>0</v>
      </c>
      <c r="K625">
        <f>IF(Table6[[#This Row],[y_g1]]=Table6[[#This Row],[y_g2]],1,0)</f>
        <v>0</v>
      </c>
      <c r="L625">
        <f>IF(Table6[[#This Row],[y_g1]]&lt;Table6[[#This Row],[y_g2]],1,0)</f>
        <v>1</v>
      </c>
      <c r="M625" s="13">
        <v>17</v>
      </c>
      <c r="N625" s="13">
        <v>22</v>
      </c>
    </row>
    <row r="626" spans="1:14" x14ac:dyDescent="0.3">
      <c r="A626" s="3">
        <v>625</v>
      </c>
      <c r="B626" t="s">
        <v>8</v>
      </c>
      <c r="C626" t="s">
        <v>25</v>
      </c>
      <c r="D626">
        <v>11</v>
      </c>
      <c r="E626">
        <v>9</v>
      </c>
      <c r="F626">
        <v>1</v>
      </c>
      <c r="G626">
        <v>0</v>
      </c>
      <c r="H626">
        <v>2</v>
      </c>
      <c r="I626">
        <v>3</v>
      </c>
      <c r="J626">
        <f>IF(Table6[[#This Row],[y_g1]]&gt;Table6[[#This Row],[y_g2]],1,0)</f>
        <v>1</v>
      </c>
      <c r="K626">
        <f>IF(Table6[[#This Row],[y_g1]]=Table6[[#This Row],[y_g2]],1,0)</f>
        <v>0</v>
      </c>
      <c r="L626">
        <f>IF(Table6[[#This Row],[y_g1]]&lt;Table6[[#This Row],[y_g2]],1,0)</f>
        <v>0</v>
      </c>
      <c r="M626" s="13">
        <v>11</v>
      </c>
      <c r="N626" s="13">
        <v>9</v>
      </c>
    </row>
    <row r="627" spans="1:14" x14ac:dyDescent="0.3">
      <c r="A627">
        <v>626</v>
      </c>
      <c r="B627" t="s">
        <v>568</v>
      </c>
      <c r="C627" t="s">
        <v>33</v>
      </c>
      <c r="D627">
        <v>12</v>
      </c>
      <c r="E627">
        <v>15</v>
      </c>
      <c r="F627">
        <v>0</v>
      </c>
      <c r="G627">
        <v>3</v>
      </c>
      <c r="H627">
        <v>2</v>
      </c>
      <c r="I627">
        <v>3</v>
      </c>
      <c r="J627">
        <f>IF(Table6[[#This Row],[y_g1]]&gt;Table6[[#This Row],[y_g2]],1,0)</f>
        <v>0</v>
      </c>
      <c r="K627">
        <f>IF(Table6[[#This Row],[y_g1]]=Table6[[#This Row],[y_g2]],1,0)</f>
        <v>0</v>
      </c>
      <c r="L627">
        <f>IF(Table6[[#This Row],[y_g1]]&lt;Table6[[#This Row],[y_g2]],1,0)</f>
        <v>1</v>
      </c>
      <c r="M627" s="13">
        <v>12</v>
      </c>
      <c r="N627" s="13">
        <v>15</v>
      </c>
    </row>
    <row r="628" spans="1:14" x14ac:dyDescent="0.3">
      <c r="A628" s="3">
        <v>627</v>
      </c>
      <c r="B628" t="s">
        <v>24</v>
      </c>
      <c r="C628" t="s">
        <v>5</v>
      </c>
      <c r="D628">
        <v>2</v>
      </c>
      <c r="E628">
        <v>16</v>
      </c>
      <c r="F628">
        <v>2</v>
      </c>
      <c r="G628">
        <v>0</v>
      </c>
      <c r="H628">
        <v>2</v>
      </c>
      <c r="I628">
        <v>3</v>
      </c>
      <c r="J628">
        <f>IF(Table6[[#This Row],[y_g1]]&gt;Table6[[#This Row],[y_g2]],1,0)</f>
        <v>1</v>
      </c>
      <c r="K628">
        <f>IF(Table6[[#This Row],[y_g1]]=Table6[[#This Row],[y_g2]],1,0)</f>
        <v>0</v>
      </c>
      <c r="L628">
        <f>IF(Table6[[#This Row],[y_g1]]&lt;Table6[[#This Row],[y_g2]],1,0)</f>
        <v>0</v>
      </c>
      <c r="M628" s="13">
        <v>2</v>
      </c>
      <c r="N628" s="13">
        <v>16</v>
      </c>
    </row>
    <row r="629" spans="1:14" x14ac:dyDescent="0.3">
      <c r="A629">
        <v>628</v>
      </c>
      <c r="B629" t="s">
        <v>2</v>
      </c>
      <c r="C629" t="s">
        <v>11</v>
      </c>
      <c r="D629">
        <v>5</v>
      </c>
      <c r="E629">
        <v>25</v>
      </c>
      <c r="F629">
        <v>1</v>
      </c>
      <c r="G629">
        <v>1</v>
      </c>
      <c r="H629">
        <v>2</v>
      </c>
      <c r="I629">
        <v>3</v>
      </c>
      <c r="J629">
        <f>IF(Table6[[#This Row],[y_g1]]&gt;Table6[[#This Row],[y_g2]],1,0)</f>
        <v>0</v>
      </c>
      <c r="K629">
        <f>IF(Table6[[#This Row],[y_g1]]=Table6[[#This Row],[y_g2]],1,0)</f>
        <v>1</v>
      </c>
      <c r="L629">
        <f>IF(Table6[[#This Row],[y_g1]]&lt;Table6[[#This Row],[y_g2]],1,0)</f>
        <v>0</v>
      </c>
      <c r="M629" s="13">
        <v>5</v>
      </c>
      <c r="N629" s="13">
        <v>25</v>
      </c>
    </row>
    <row r="630" spans="1:14" x14ac:dyDescent="0.3">
      <c r="A630" s="3">
        <v>629</v>
      </c>
      <c r="B630" t="s">
        <v>13</v>
      </c>
      <c r="C630" t="s">
        <v>4</v>
      </c>
      <c r="D630">
        <v>7</v>
      </c>
      <c r="E630">
        <v>20</v>
      </c>
      <c r="F630">
        <v>1</v>
      </c>
      <c r="G630">
        <v>1</v>
      </c>
      <c r="H630">
        <v>2</v>
      </c>
      <c r="I630">
        <v>3</v>
      </c>
      <c r="J630">
        <f>IF(Table6[[#This Row],[y_g1]]&gt;Table6[[#This Row],[y_g2]],1,0)</f>
        <v>0</v>
      </c>
      <c r="K630">
        <f>IF(Table6[[#This Row],[y_g1]]=Table6[[#This Row],[y_g2]],1,0)</f>
        <v>1</v>
      </c>
      <c r="L630">
        <f>IF(Table6[[#This Row],[y_g1]]&lt;Table6[[#This Row],[y_g2]],1,0)</f>
        <v>0</v>
      </c>
      <c r="M630" s="13">
        <v>7</v>
      </c>
      <c r="N630" s="13">
        <v>20</v>
      </c>
    </row>
    <row r="631" spans="1:14" x14ac:dyDescent="0.3">
      <c r="A631">
        <v>630</v>
      </c>
      <c r="B631" t="s">
        <v>1</v>
      </c>
      <c r="C631" t="s">
        <v>6</v>
      </c>
      <c r="D631">
        <v>26</v>
      </c>
      <c r="E631">
        <v>17</v>
      </c>
      <c r="F631">
        <v>5</v>
      </c>
      <c r="G631">
        <v>3</v>
      </c>
      <c r="H631">
        <v>3</v>
      </c>
      <c r="I631">
        <v>3</v>
      </c>
      <c r="J631">
        <f>IF(Table6[[#This Row],[y_g1]]&gt;Table6[[#This Row],[y_g2]],1,0)</f>
        <v>1</v>
      </c>
      <c r="K631">
        <f>IF(Table6[[#This Row],[y_g1]]=Table6[[#This Row],[y_g2]],1,0)</f>
        <v>0</v>
      </c>
      <c r="L631">
        <f>IF(Table6[[#This Row],[y_g1]]&lt;Table6[[#This Row],[y_g2]],1,0)</f>
        <v>0</v>
      </c>
      <c r="M631" s="13">
        <v>26</v>
      </c>
      <c r="N631" s="13">
        <v>17</v>
      </c>
    </row>
    <row r="632" spans="1:14" x14ac:dyDescent="0.3">
      <c r="A632" s="3">
        <v>631</v>
      </c>
      <c r="B632" t="s">
        <v>303</v>
      </c>
      <c r="C632" t="s">
        <v>31</v>
      </c>
      <c r="D632">
        <v>23</v>
      </c>
      <c r="E632">
        <v>4</v>
      </c>
      <c r="F632">
        <v>0</v>
      </c>
      <c r="G632">
        <v>1</v>
      </c>
      <c r="H632">
        <v>3</v>
      </c>
      <c r="I632">
        <v>3</v>
      </c>
      <c r="J632">
        <f>IF(Table6[[#This Row],[y_g1]]&gt;Table6[[#This Row],[y_g2]],1,0)</f>
        <v>0</v>
      </c>
      <c r="K632">
        <f>IF(Table6[[#This Row],[y_g1]]=Table6[[#This Row],[y_g2]],1,0)</f>
        <v>0</v>
      </c>
      <c r="L632">
        <f>IF(Table6[[#This Row],[y_g1]]&lt;Table6[[#This Row],[y_g2]],1,0)</f>
        <v>1</v>
      </c>
      <c r="M632" s="13">
        <v>23</v>
      </c>
      <c r="N632" s="13">
        <v>4</v>
      </c>
    </row>
    <row r="633" spans="1:14" x14ac:dyDescent="0.3">
      <c r="A633">
        <v>632</v>
      </c>
      <c r="B633" t="s">
        <v>25</v>
      </c>
      <c r="C633" t="s">
        <v>13</v>
      </c>
      <c r="D633">
        <v>9</v>
      </c>
      <c r="E633">
        <v>7</v>
      </c>
      <c r="F633">
        <v>1</v>
      </c>
      <c r="G633">
        <v>3</v>
      </c>
      <c r="H633">
        <v>3</v>
      </c>
      <c r="I633">
        <v>3</v>
      </c>
      <c r="J633">
        <f>IF(Table6[[#This Row],[y_g1]]&gt;Table6[[#This Row],[y_g2]],1,0)</f>
        <v>0</v>
      </c>
      <c r="K633">
        <f>IF(Table6[[#This Row],[y_g1]]=Table6[[#This Row],[y_g2]],1,0)</f>
        <v>0</v>
      </c>
      <c r="L633">
        <f>IF(Table6[[#This Row],[y_g1]]&lt;Table6[[#This Row],[y_g2]],1,0)</f>
        <v>1</v>
      </c>
      <c r="M633" s="13">
        <v>9</v>
      </c>
      <c r="N633" s="13">
        <v>7</v>
      </c>
    </row>
    <row r="634" spans="1:14" x14ac:dyDescent="0.3">
      <c r="A634" s="3">
        <v>633</v>
      </c>
      <c r="B634" t="s">
        <v>5</v>
      </c>
      <c r="C634" t="s">
        <v>2</v>
      </c>
      <c r="D634">
        <v>16</v>
      </c>
      <c r="E634">
        <v>5</v>
      </c>
      <c r="F634">
        <v>1</v>
      </c>
      <c r="G634">
        <v>3</v>
      </c>
      <c r="H634">
        <v>3</v>
      </c>
      <c r="I634">
        <v>3</v>
      </c>
      <c r="J634">
        <f>IF(Table6[[#This Row],[y_g1]]&gt;Table6[[#This Row],[y_g2]],1,0)</f>
        <v>0</v>
      </c>
      <c r="K634">
        <f>IF(Table6[[#This Row],[y_g1]]=Table6[[#This Row],[y_g2]],1,0)</f>
        <v>0</v>
      </c>
      <c r="L634">
        <f>IF(Table6[[#This Row],[y_g1]]&lt;Table6[[#This Row],[y_g2]],1,0)</f>
        <v>1</v>
      </c>
      <c r="M634" s="13">
        <v>16</v>
      </c>
      <c r="N634" s="13">
        <v>5</v>
      </c>
    </row>
    <row r="635" spans="1:14" x14ac:dyDescent="0.3">
      <c r="A635">
        <v>634</v>
      </c>
      <c r="B635" t="s">
        <v>33</v>
      </c>
      <c r="C635" t="s">
        <v>10</v>
      </c>
      <c r="D635">
        <v>15</v>
      </c>
      <c r="E635">
        <v>14</v>
      </c>
      <c r="F635">
        <v>0</v>
      </c>
      <c r="G635">
        <v>1</v>
      </c>
      <c r="H635">
        <v>3</v>
      </c>
      <c r="I635">
        <v>3</v>
      </c>
      <c r="J635">
        <f>IF(Table6[[#This Row],[y_g1]]&gt;Table6[[#This Row],[y_g2]],1,0)</f>
        <v>0</v>
      </c>
      <c r="K635">
        <f>IF(Table6[[#This Row],[y_g1]]=Table6[[#This Row],[y_g2]],1,0)</f>
        <v>0</v>
      </c>
      <c r="L635">
        <f>IF(Table6[[#This Row],[y_g1]]&lt;Table6[[#This Row],[y_g2]],1,0)</f>
        <v>1</v>
      </c>
      <c r="M635" s="13">
        <v>15</v>
      </c>
      <c r="N635" s="13">
        <v>14</v>
      </c>
    </row>
    <row r="636" spans="1:14" x14ac:dyDescent="0.3">
      <c r="A636" s="3">
        <v>635</v>
      </c>
      <c r="B636" t="s">
        <v>28</v>
      </c>
      <c r="C636" t="s">
        <v>564</v>
      </c>
      <c r="D636">
        <v>6</v>
      </c>
      <c r="E636">
        <v>8</v>
      </c>
      <c r="F636">
        <v>2</v>
      </c>
      <c r="G636">
        <v>2</v>
      </c>
      <c r="H636">
        <v>3</v>
      </c>
      <c r="I636">
        <v>3</v>
      </c>
      <c r="J636">
        <f>IF(Table6[[#This Row],[y_g1]]&gt;Table6[[#This Row],[y_g2]],1,0)</f>
        <v>0</v>
      </c>
      <c r="K636">
        <f>IF(Table6[[#This Row],[y_g1]]=Table6[[#This Row],[y_g2]],1,0)</f>
        <v>1</v>
      </c>
      <c r="L636">
        <f>IF(Table6[[#This Row],[y_g1]]&lt;Table6[[#This Row],[y_g2]],1,0)</f>
        <v>0</v>
      </c>
      <c r="M636" s="13">
        <v>6</v>
      </c>
      <c r="N636" s="13">
        <v>8</v>
      </c>
    </row>
    <row r="637" spans="1:14" x14ac:dyDescent="0.3">
      <c r="A637">
        <v>636</v>
      </c>
      <c r="B637" t="s">
        <v>7</v>
      </c>
      <c r="C637" t="s">
        <v>8</v>
      </c>
      <c r="D637">
        <v>22</v>
      </c>
      <c r="E637">
        <v>11</v>
      </c>
      <c r="F637">
        <v>2</v>
      </c>
      <c r="G637">
        <v>1</v>
      </c>
      <c r="H637">
        <v>3</v>
      </c>
      <c r="I637">
        <v>3</v>
      </c>
      <c r="J637">
        <f>IF(Table6[[#This Row],[y_g1]]&gt;Table6[[#This Row],[y_g2]],1,0)</f>
        <v>1</v>
      </c>
      <c r="K637">
        <f>IF(Table6[[#This Row],[y_g1]]=Table6[[#This Row],[y_g2]],1,0)</f>
        <v>0</v>
      </c>
      <c r="L637">
        <f>IF(Table6[[#This Row],[y_g1]]&lt;Table6[[#This Row],[y_g2]],1,0)</f>
        <v>0</v>
      </c>
      <c r="M637" s="13">
        <v>22</v>
      </c>
      <c r="N637" s="13">
        <v>11</v>
      </c>
    </row>
    <row r="638" spans="1:14" x14ac:dyDescent="0.3">
      <c r="A638" s="3">
        <v>637</v>
      </c>
      <c r="B638" t="s">
        <v>4</v>
      </c>
      <c r="C638" t="s">
        <v>568</v>
      </c>
      <c r="D638">
        <v>20</v>
      </c>
      <c r="E638">
        <v>12</v>
      </c>
      <c r="F638">
        <v>1</v>
      </c>
      <c r="G638">
        <v>0</v>
      </c>
      <c r="H638">
        <v>3</v>
      </c>
      <c r="I638">
        <v>3</v>
      </c>
      <c r="J638">
        <f>IF(Table6[[#This Row],[y_g1]]&gt;Table6[[#This Row],[y_g2]],1,0)</f>
        <v>1</v>
      </c>
      <c r="K638">
        <f>IF(Table6[[#This Row],[y_g1]]=Table6[[#This Row],[y_g2]],1,0)</f>
        <v>0</v>
      </c>
      <c r="L638">
        <f>IF(Table6[[#This Row],[y_g1]]&lt;Table6[[#This Row],[y_g2]],1,0)</f>
        <v>0</v>
      </c>
      <c r="M638" s="13">
        <v>20</v>
      </c>
      <c r="N638" s="13">
        <v>12</v>
      </c>
    </row>
    <row r="639" spans="1:14" x14ac:dyDescent="0.3">
      <c r="A639">
        <v>638</v>
      </c>
      <c r="B639" t="s">
        <v>11</v>
      </c>
      <c r="C639" t="s">
        <v>24</v>
      </c>
      <c r="D639">
        <v>25</v>
      </c>
      <c r="E639">
        <v>2</v>
      </c>
      <c r="F639">
        <v>2</v>
      </c>
      <c r="G639">
        <v>0</v>
      </c>
      <c r="H639">
        <v>3</v>
      </c>
      <c r="I639">
        <v>3</v>
      </c>
      <c r="J639">
        <f>IF(Table6[[#This Row],[y_g1]]&gt;Table6[[#This Row],[y_g2]],1,0)</f>
        <v>1</v>
      </c>
      <c r="K639">
        <f>IF(Table6[[#This Row],[y_g1]]=Table6[[#This Row],[y_g2]],1,0)</f>
        <v>0</v>
      </c>
      <c r="L639">
        <f>IF(Table6[[#This Row],[y_g1]]&lt;Table6[[#This Row],[y_g2]],1,0)</f>
        <v>0</v>
      </c>
      <c r="M639" s="13">
        <v>25</v>
      </c>
      <c r="N639" s="13">
        <v>2</v>
      </c>
    </row>
    <row r="640" spans="1:14" x14ac:dyDescent="0.3">
      <c r="A640" s="3">
        <v>639</v>
      </c>
      <c r="B640" t="s">
        <v>5</v>
      </c>
      <c r="C640" t="s">
        <v>564</v>
      </c>
      <c r="D640">
        <v>16</v>
      </c>
      <c r="E640">
        <v>8</v>
      </c>
      <c r="F640">
        <v>0</v>
      </c>
      <c r="G640">
        <v>1</v>
      </c>
      <c r="H640">
        <v>1</v>
      </c>
      <c r="I640">
        <v>3</v>
      </c>
      <c r="J640">
        <f>IF(Table6[[#This Row],[y_g1]]&gt;Table6[[#This Row],[y_g2]],1,0)</f>
        <v>0</v>
      </c>
      <c r="K640">
        <f>IF(Table6[[#This Row],[y_g1]]=Table6[[#This Row],[y_g2]],1,0)</f>
        <v>0</v>
      </c>
      <c r="L640">
        <f>IF(Table6[[#This Row],[y_g1]]&lt;Table6[[#This Row],[y_g2]],1,0)</f>
        <v>1</v>
      </c>
      <c r="M640" s="13">
        <v>16</v>
      </c>
      <c r="N640" s="13">
        <v>8</v>
      </c>
    </row>
    <row r="641" spans="1:14" x14ac:dyDescent="0.3">
      <c r="A641">
        <v>640</v>
      </c>
      <c r="B641" t="s">
        <v>24</v>
      </c>
      <c r="C641" t="s">
        <v>2</v>
      </c>
      <c r="D641">
        <v>2</v>
      </c>
      <c r="E641">
        <v>5</v>
      </c>
      <c r="F641">
        <v>1</v>
      </c>
      <c r="G641">
        <v>2</v>
      </c>
      <c r="H641">
        <v>4</v>
      </c>
      <c r="I641">
        <v>3</v>
      </c>
      <c r="J641">
        <f>IF(Table6[[#This Row],[y_g1]]&gt;Table6[[#This Row],[y_g2]],1,0)</f>
        <v>0</v>
      </c>
      <c r="K641">
        <f>IF(Table6[[#This Row],[y_g1]]=Table6[[#This Row],[y_g2]],1,0)</f>
        <v>0</v>
      </c>
      <c r="L641">
        <f>IF(Table6[[#This Row],[y_g1]]&lt;Table6[[#This Row],[y_g2]],1,0)</f>
        <v>1</v>
      </c>
      <c r="M641" s="13">
        <v>2</v>
      </c>
      <c r="N641" s="13">
        <v>5</v>
      </c>
    </row>
    <row r="642" spans="1:14" x14ac:dyDescent="0.3">
      <c r="A642" s="3">
        <v>641</v>
      </c>
      <c r="B642" t="s">
        <v>31</v>
      </c>
      <c r="C642" t="s">
        <v>5</v>
      </c>
      <c r="D642">
        <v>4</v>
      </c>
      <c r="E642">
        <v>16</v>
      </c>
      <c r="F642">
        <v>2</v>
      </c>
      <c r="G642">
        <v>1</v>
      </c>
      <c r="H642">
        <v>4</v>
      </c>
      <c r="I642">
        <v>3</v>
      </c>
      <c r="J642">
        <f>IF(Table6[[#This Row],[y_g1]]&gt;Table6[[#This Row],[y_g2]],1,0)</f>
        <v>1</v>
      </c>
      <c r="K642">
        <f>IF(Table6[[#This Row],[y_g1]]=Table6[[#This Row],[y_g2]],1,0)</f>
        <v>0</v>
      </c>
      <c r="L642">
        <f>IF(Table6[[#This Row],[y_g1]]&lt;Table6[[#This Row],[y_g2]],1,0)</f>
        <v>0</v>
      </c>
      <c r="M642" s="13">
        <v>4</v>
      </c>
      <c r="N642" s="13">
        <v>16</v>
      </c>
    </row>
    <row r="643" spans="1:14" x14ac:dyDescent="0.3">
      <c r="A643">
        <v>642</v>
      </c>
      <c r="B643" t="s">
        <v>7</v>
      </c>
      <c r="C643" t="s">
        <v>33</v>
      </c>
      <c r="D643">
        <v>22</v>
      </c>
      <c r="E643">
        <v>15</v>
      </c>
      <c r="F643">
        <v>3</v>
      </c>
      <c r="G643">
        <v>0</v>
      </c>
      <c r="H643">
        <v>4</v>
      </c>
      <c r="I643">
        <v>3</v>
      </c>
      <c r="J643">
        <f>IF(Table6[[#This Row],[y_g1]]&gt;Table6[[#This Row],[y_g2]],1,0)</f>
        <v>1</v>
      </c>
      <c r="K643">
        <f>IF(Table6[[#This Row],[y_g1]]=Table6[[#This Row],[y_g2]],1,0)</f>
        <v>0</v>
      </c>
      <c r="L643">
        <f>IF(Table6[[#This Row],[y_g1]]&lt;Table6[[#This Row],[y_g2]],1,0)</f>
        <v>0</v>
      </c>
      <c r="M643" s="13">
        <v>22</v>
      </c>
      <c r="N643" s="13">
        <v>15</v>
      </c>
    </row>
    <row r="644" spans="1:14" x14ac:dyDescent="0.3">
      <c r="A644" s="3">
        <v>643</v>
      </c>
      <c r="B644" t="s">
        <v>8</v>
      </c>
      <c r="C644" t="s">
        <v>1</v>
      </c>
      <c r="D644">
        <v>11</v>
      </c>
      <c r="E644">
        <v>26</v>
      </c>
      <c r="F644">
        <v>3</v>
      </c>
      <c r="G644">
        <v>0</v>
      </c>
      <c r="H644">
        <v>4</v>
      </c>
      <c r="I644">
        <v>3</v>
      </c>
      <c r="J644">
        <f>IF(Table6[[#This Row],[y_g1]]&gt;Table6[[#This Row],[y_g2]],1,0)</f>
        <v>1</v>
      </c>
      <c r="K644">
        <f>IF(Table6[[#This Row],[y_g1]]=Table6[[#This Row],[y_g2]],1,0)</f>
        <v>0</v>
      </c>
      <c r="L644">
        <f>IF(Table6[[#This Row],[y_g1]]&lt;Table6[[#This Row],[y_g2]],1,0)</f>
        <v>0</v>
      </c>
      <c r="M644" s="13">
        <v>11</v>
      </c>
      <c r="N644" s="13">
        <v>26</v>
      </c>
    </row>
    <row r="645" spans="1:14" x14ac:dyDescent="0.3">
      <c r="A645">
        <v>644</v>
      </c>
      <c r="B645" t="s">
        <v>6</v>
      </c>
      <c r="C645" t="s">
        <v>25</v>
      </c>
      <c r="D645">
        <v>17</v>
      </c>
      <c r="E645">
        <v>9</v>
      </c>
      <c r="F645">
        <v>0</v>
      </c>
      <c r="G645">
        <v>0</v>
      </c>
      <c r="H645">
        <v>4</v>
      </c>
      <c r="I645">
        <v>3</v>
      </c>
      <c r="J645">
        <f>IF(Table6[[#This Row],[y_g1]]&gt;Table6[[#This Row],[y_g2]],1,0)</f>
        <v>0</v>
      </c>
      <c r="K645">
        <f>IF(Table6[[#This Row],[y_g1]]=Table6[[#This Row],[y_g2]],1,0)</f>
        <v>1</v>
      </c>
      <c r="L645">
        <f>IF(Table6[[#This Row],[y_g1]]&lt;Table6[[#This Row],[y_g2]],1,0)</f>
        <v>0</v>
      </c>
      <c r="M645" s="13">
        <v>17</v>
      </c>
      <c r="N645" s="13">
        <v>9</v>
      </c>
    </row>
    <row r="646" spans="1:14" x14ac:dyDescent="0.3">
      <c r="A646" s="3">
        <v>645</v>
      </c>
      <c r="B646" t="s">
        <v>10</v>
      </c>
      <c r="C646" t="s">
        <v>4</v>
      </c>
      <c r="D646">
        <v>14</v>
      </c>
      <c r="E646">
        <v>20</v>
      </c>
      <c r="F646">
        <v>0</v>
      </c>
      <c r="G646">
        <v>1</v>
      </c>
      <c r="H646">
        <v>4</v>
      </c>
      <c r="I646">
        <v>3</v>
      </c>
      <c r="J646">
        <f>IF(Table6[[#This Row],[y_g1]]&gt;Table6[[#This Row],[y_g2]],1,0)</f>
        <v>0</v>
      </c>
      <c r="K646">
        <f>IF(Table6[[#This Row],[y_g1]]=Table6[[#This Row],[y_g2]],1,0)</f>
        <v>0</v>
      </c>
      <c r="L646">
        <f>IF(Table6[[#This Row],[y_g1]]&lt;Table6[[#This Row],[y_g2]],1,0)</f>
        <v>1</v>
      </c>
      <c r="M646" s="13">
        <v>14</v>
      </c>
      <c r="N646" s="13">
        <v>20</v>
      </c>
    </row>
    <row r="647" spans="1:14" x14ac:dyDescent="0.3">
      <c r="A647">
        <v>646</v>
      </c>
      <c r="B647" t="s">
        <v>13</v>
      </c>
      <c r="C647" t="s">
        <v>28</v>
      </c>
      <c r="D647">
        <v>7</v>
      </c>
      <c r="E647">
        <v>6</v>
      </c>
      <c r="F647">
        <v>3</v>
      </c>
      <c r="G647">
        <v>0</v>
      </c>
      <c r="H647">
        <v>4</v>
      </c>
      <c r="I647">
        <v>3</v>
      </c>
      <c r="J647">
        <f>IF(Table6[[#This Row],[y_g1]]&gt;Table6[[#This Row],[y_g2]],1,0)</f>
        <v>1</v>
      </c>
      <c r="K647">
        <f>IF(Table6[[#This Row],[y_g1]]=Table6[[#This Row],[y_g2]],1,0)</f>
        <v>0</v>
      </c>
      <c r="L647">
        <f>IF(Table6[[#This Row],[y_g1]]&lt;Table6[[#This Row],[y_g2]],1,0)</f>
        <v>0</v>
      </c>
      <c r="M647" s="13">
        <v>7</v>
      </c>
      <c r="N647" s="13">
        <v>6</v>
      </c>
    </row>
    <row r="648" spans="1:14" x14ac:dyDescent="0.3">
      <c r="A648" s="3">
        <v>647</v>
      </c>
      <c r="B648" t="s">
        <v>564</v>
      </c>
      <c r="C648" t="s">
        <v>11</v>
      </c>
      <c r="D648">
        <v>8</v>
      </c>
      <c r="E648">
        <v>25</v>
      </c>
      <c r="F648">
        <v>0</v>
      </c>
      <c r="G648">
        <v>0</v>
      </c>
      <c r="H648">
        <v>4</v>
      </c>
      <c r="I648">
        <v>3</v>
      </c>
      <c r="J648">
        <f>IF(Table6[[#This Row],[y_g1]]&gt;Table6[[#This Row],[y_g2]],1,0)</f>
        <v>0</v>
      </c>
      <c r="K648">
        <f>IF(Table6[[#This Row],[y_g1]]=Table6[[#This Row],[y_g2]],1,0)</f>
        <v>1</v>
      </c>
      <c r="L648">
        <f>IF(Table6[[#This Row],[y_g1]]&lt;Table6[[#This Row],[y_g2]],1,0)</f>
        <v>0</v>
      </c>
      <c r="M648" s="13">
        <v>8</v>
      </c>
      <c r="N648" s="13">
        <v>25</v>
      </c>
    </row>
    <row r="649" spans="1:14" x14ac:dyDescent="0.3">
      <c r="A649">
        <v>648</v>
      </c>
      <c r="B649" t="s">
        <v>568</v>
      </c>
      <c r="C649" t="s">
        <v>303</v>
      </c>
      <c r="D649">
        <v>12</v>
      </c>
      <c r="E649">
        <v>23</v>
      </c>
      <c r="F649">
        <v>2</v>
      </c>
      <c r="G649">
        <v>1</v>
      </c>
      <c r="H649">
        <v>4</v>
      </c>
      <c r="I649">
        <v>3</v>
      </c>
      <c r="J649">
        <f>IF(Table6[[#This Row],[y_g1]]&gt;Table6[[#This Row],[y_g2]],1,0)</f>
        <v>1</v>
      </c>
      <c r="K649">
        <f>IF(Table6[[#This Row],[y_g1]]=Table6[[#This Row],[y_g2]],1,0)</f>
        <v>0</v>
      </c>
      <c r="L649">
        <f>IF(Table6[[#This Row],[y_g1]]&lt;Table6[[#This Row],[y_g2]],1,0)</f>
        <v>0</v>
      </c>
      <c r="M649" s="13">
        <v>12</v>
      </c>
      <c r="N649" s="13">
        <v>23</v>
      </c>
    </row>
    <row r="650" spans="1:14" x14ac:dyDescent="0.3">
      <c r="A650" s="3">
        <v>649</v>
      </c>
      <c r="B650" t="s">
        <v>5</v>
      </c>
      <c r="C650" t="s">
        <v>10</v>
      </c>
      <c r="D650">
        <v>16</v>
      </c>
      <c r="E650">
        <v>14</v>
      </c>
      <c r="F650">
        <v>2</v>
      </c>
      <c r="G650">
        <v>0</v>
      </c>
      <c r="H650">
        <v>5</v>
      </c>
      <c r="I650">
        <v>3</v>
      </c>
      <c r="J650">
        <f>IF(Table6[[#This Row],[y_g1]]&gt;Table6[[#This Row],[y_g2]],1,0)</f>
        <v>1</v>
      </c>
      <c r="K650">
        <f>IF(Table6[[#This Row],[y_g1]]=Table6[[#This Row],[y_g2]],1,0)</f>
        <v>0</v>
      </c>
      <c r="L650">
        <f>IF(Table6[[#This Row],[y_g1]]&lt;Table6[[#This Row],[y_g2]],1,0)</f>
        <v>0</v>
      </c>
      <c r="M650" s="13">
        <v>16</v>
      </c>
      <c r="N650" s="13">
        <v>14</v>
      </c>
    </row>
    <row r="651" spans="1:14" x14ac:dyDescent="0.3">
      <c r="A651">
        <v>650</v>
      </c>
      <c r="B651" t="s">
        <v>25</v>
      </c>
      <c r="C651" t="s">
        <v>33</v>
      </c>
      <c r="D651">
        <v>9</v>
      </c>
      <c r="E651">
        <v>15</v>
      </c>
      <c r="F651">
        <v>2</v>
      </c>
      <c r="G651">
        <v>0</v>
      </c>
      <c r="H651">
        <v>5</v>
      </c>
      <c r="I651">
        <v>3</v>
      </c>
      <c r="J651">
        <f>IF(Table6[[#This Row],[y_g1]]&gt;Table6[[#This Row],[y_g2]],1,0)</f>
        <v>1</v>
      </c>
      <c r="K651">
        <f>IF(Table6[[#This Row],[y_g1]]=Table6[[#This Row],[y_g2]],1,0)</f>
        <v>0</v>
      </c>
      <c r="L651">
        <f>IF(Table6[[#This Row],[y_g1]]&lt;Table6[[#This Row],[y_g2]],1,0)</f>
        <v>0</v>
      </c>
      <c r="M651" s="13">
        <v>9</v>
      </c>
      <c r="N651" s="13">
        <v>15</v>
      </c>
    </row>
    <row r="652" spans="1:14" x14ac:dyDescent="0.3">
      <c r="A652" s="3">
        <v>651</v>
      </c>
      <c r="B652" t="s">
        <v>11</v>
      </c>
      <c r="C652" t="s">
        <v>6</v>
      </c>
      <c r="D652">
        <v>25</v>
      </c>
      <c r="E652">
        <v>17</v>
      </c>
      <c r="F652">
        <v>1</v>
      </c>
      <c r="G652">
        <v>4</v>
      </c>
      <c r="H652">
        <v>5</v>
      </c>
      <c r="I652">
        <v>3</v>
      </c>
      <c r="J652">
        <f>IF(Table6[[#This Row],[y_g1]]&gt;Table6[[#This Row],[y_g2]],1,0)</f>
        <v>0</v>
      </c>
      <c r="K652">
        <f>IF(Table6[[#This Row],[y_g1]]=Table6[[#This Row],[y_g2]],1,0)</f>
        <v>0</v>
      </c>
      <c r="L652">
        <f>IF(Table6[[#This Row],[y_g1]]&lt;Table6[[#This Row],[y_g2]],1,0)</f>
        <v>1</v>
      </c>
      <c r="M652" s="13">
        <v>25</v>
      </c>
      <c r="N652" s="13">
        <v>17</v>
      </c>
    </row>
    <row r="653" spans="1:14" x14ac:dyDescent="0.3">
      <c r="A653">
        <v>652</v>
      </c>
      <c r="B653" t="s">
        <v>1</v>
      </c>
      <c r="C653" t="s">
        <v>31</v>
      </c>
      <c r="D653">
        <v>26</v>
      </c>
      <c r="E653">
        <v>4</v>
      </c>
      <c r="F653">
        <v>1</v>
      </c>
      <c r="G653">
        <v>1</v>
      </c>
      <c r="H653">
        <v>5</v>
      </c>
      <c r="I653">
        <v>3</v>
      </c>
      <c r="J653">
        <f>IF(Table6[[#This Row],[y_g1]]&gt;Table6[[#This Row],[y_g2]],1,0)</f>
        <v>0</v>
      </c>
      <c r="K653">
        <f>IF(Table6[[#This Row],[y_g1]]=Table6[[#This Row],[y_g2]],1,0)</f>
        <v>1</v>
      </c>
      <c r="L653">
        <f>IF(Table6[[#This Row],[y_g1]]&lt;Table6[[#This Row],[y_g2]],1,0)</f>
        <v>0</v>
      </c>
      <c r="M653" s="13">
        <v>26</v>
      </c>
      <c r="N653" s="13">
        <v>4</v>
      </c>
    </row>
    <row r="654" spans="1:14" x14ac:dyDescent="0.3">
      <c r="A654" s="3">
        <v>653</v>
      </c>
      <c r="B654" t="s">
        <v>28</v>
      </c>
      <c r="C654" t="s">
        <v>568</v>
      </c>
      <c r="D654">
        <v>6</v>
      </c>
      <c r="E654">
        <v>12</v>
      </c>
      <c r="F654">
        <v>1</v>
      </c>
      <c r="G654">
        <v>2</v>
      </c>
      <c r="H654">
        <v>5</v>
      </c>
      <c r="I654">
        <v>3</v>
      </c>
      <c r="J654">
        <f>IF(Table6[[#This Row],[y_g1]]&gt;Table6[[#This Row],[y_g2]],1,0)</f>
        <v>0</v>
      </c>
      <c r="K654">
        <f>IF(Table6[[#This Row],[y_g1]]=Table6[[#This Row],[y_g2]],1,0)</f>
        <v>0</v>
      </c>
      <c r="L654">
        <f>IF(Table6[[#This Row],[y_g1]]&lt;Table6[[#This Row],[y_g2]],1,0)</f>
        <v>1</v>
      </c>
      <c r="M654" s="13">
        <v>6</v>
      </c>
      <c r="N654" s="13">
        <v>12</v>
      </c>
    </row>
    <row r="655" spans="1:14" x14ac:dyDescent="0.3">
      <c r="A655">
        <v>654</v>
      </c>
      <c r="B655" t="s">
        <v>24</v>
      </c>
      <c r="C655" t="s">
        <v>564</v>
      </c>
      <c r="D655">
        <v>2</v>
      </c>
      <c r="E655">
        <v>8</v>
      </c>
      <c r="F655">
        <v>0</v>
      </c>
      <c r="G655">
        <v>1</v>
      </c>
      <c r="H655">
        <v>5</v>
      </c>
      <c r="I655">
        <v>3</v>
      </c>
      <c r="J655">
        <f>IF(Table6[[#This Row],[y_g1]]&gt;Table6[[#This Row],[y_g2]],1,0)</f>
        <v>0</v>
      </c>
      <c r="K655">
        <f>IF(Table6[[#This Row],[y_g1]]=Table6[[#This Row],[y_g2]],1,0)</f>
        <v>0</v>
      </c>
      <c r="L655">
        <f>IF(Table6[[#This Row],[y_g1]]&lt;Table6[[#This Row],[y_g2]],1,0)</f>
        <v>1</v>
      </c>
      <c r="M655" s="13">
        <v>2</v>
      </c>
      <c r="N655" s="13">
        <v>8</v>
      </c>
    </row>
    <row r="656" spans="1:14" x14ac:dyDescent="0.3">
      <c r="A656" s="3">
        <v>655</v>
      </c>
      <c r="B656" t="s">
        <v>303</v>
      </c>
      <c r="C656" t="s">
        <v>8</v>
      </c>
      <c r="D656">
        <v>23</v>
      </c>
      <c r="E656">
        <v>11</v>
      </c>
      <c r="F656">
        <v>0</v>
      </c>
      <c r="G656">
        <v>0</v>
      </c>
      <c r="H656">
        <v>5</v>
      </c>
      <c r="I656">
        <v>3</v>
      </c>
      <c r="J656">
        <f>IF(Table6[[#This Row],[y_g1]]&gt;Table6[[#This Row],[y_g2]],1,0)</f>
        <v>0</v>
      </c>
      <c r="K656">
        <f>IF(Table6[[#This Row],[y_g1]]=Table6[[#This Row],[y_g2]],1,0)</f>
        <v>1</v>
      </c>
      <c r="L656">
        <f>IF(Table6[[#This Row],[y_g1]]&lt;Table6[[#This Row],[y_g2]],1,0)</f>
        <v>0</v>
      </c>
      <c r="M656" s="13">
        <v>23</v>
      </c>
      <c r="N656" s="13">
        <v>11</v>
      </c>
    </row>
    <row r="657" spans="1:14" x14ac:dyDescent="0.3">
      <c r="A657">
        <v>656</v>
      </c>
      <c r="B657" t="s">
        <v>4</v>
      </c>
      <c r="C657" t="s">
        <v>7</v>
      </c>
      <c r="D657">
        <v>20</v>
      </c>
      <c r="E657">
        <v>22</v>
      </c>
      <c r="F657">
        <v>3</v>
      </c>
      <c r="G657">
        <v>1</v>
      </c>
      <c r="H657">
        <v>5</v>
      </c>
      <c r="I657">
        <v>3</v>
      </c>
      <c r="J657">
        <f>IF(Table6[[#This Row],[y_g1]]&gt;Table6[[#This Row],[y_g2]],1,0)</f>
        <v>1</v>
      </c>
      <c r="K657">
        <f>IF(Table6[[#This Row],[y_g1]]=Table6[[#This Row],[y_g2]],1,0)</f>
        <v>0</v>
      </c>
      <c r="L657">
        <f>IF(Table6[[#This Row],[y_g1]]&lt;Table6[[#This Row],[y_g2]],1,0)</f>
        <v>0</v>
      </c>
      <c r="M657" s="13">
        <v>20</v>
      </c>
      <c r="N657" s="13">
        <v>22</v>
      </c>
    </row>
    <row r="658" spans="1:14" x14ac:dyDescent="0.3">
      <c r="A658" s="3">
        <v>657</v>
      </c>
      <c r="B658" t="s">
        <v>2</v>
      </c>
      <c r="C658" t="s">
        <v>13</v>
      </c>
      <c r="D658">
        <v>5</v>
      </c>
      <c r="E658">
        <v>7</v>
      </c>
      <c r="F658">
        <v>3</v>
      </c>
      <c r="G658">
        <v>1</v>
      </c>
      <c r="H658">
        <v>5</v>
      </c>
      <c r="I658">
        <v>3</v>
      </c>
      <c r="J658">
        <f>IF(Table6[[#This Row],[y_g1]]&gt;Table6[[#This Row],[y_g2]],1,0)</f>
        <v>1</v>
      </c>
      <c r="K658">
        <f>IF(Table6[[#This Row],[y_g1]]=Table6[[#This Row],[y_g2]],1,0)</f>
        <v>0</v>
      </c>
      <c r="L658">
        <f>IF(Table6[[#This Row],[y_g1]]&lt;Table6[[#This Row],[y_g2]],1,0)</f>
        <v>0</v>
      </c>
      <c r="M658" s="13">
        <v>5</v>
      </c>
      <c r="N658" s="13">
        <v>7</v>
      </c>
    </row>
    <row r="659" spans="1:14" x14ac:dyDescent="0.3">
      <c r="A659">
        <v>658</v>
      </c>
      <c r="B659" t="s">
        <v>8</v>
      </c>
      <c r="C659" t="s">
        <v>28</v>
      </c>
      <c r="D659">
        <v>11</v>
      </c>
      <c r="E659">
        <v>6</v>
      </c>
      <c r="F659">
        <v>3</v>
      </c>
      <c r="G659">
        <v>1</v>
      </c>
      <c r="H659">
        <v>6</v>
      </c>
      <c r="I659">
        <v>3</v>
      </c>
      <c r="J659">
        <f>IF(Table6[[#This Row],[y_g1]]&gt;Table6[[#This Row],[y_g2]],1,0)</f>
        <v>1</v>
      </c>
      <c r="K659">
        <f>IF(Table6[[#This Row],[y_g1]]=Table6[[#This Row],[y_g2]],1,0)</f>
        <v>0</v>
      </c>
      <c r="L659">
        <f>IF(Table6[[#This Row],[y_g1]]&lt;Table6[[#This Row],[y_g2]],1,0)</f>
        <v>0</v>
      </c>
      <c r="M659" s="13">
        <v>11</v>
      </c>
      <c r="N659" s="13">
        <v>6</v>
      </c>
    </row>
    <row r="660" spans="1:14" x14ac:dyDescent="0.3">
      <c r="A660" s="3">
        <v>659</v>
      </c>
      <c r="B660" t="s">
        <v>7</v>
      </c>
      <c r="C660" t="s">
        <v>25</v>
      </c>
      <c r="D660">
        <v>22</v>
      </c>
      <c r="E660">
        <v>9</v>
      </c>
      <c r="F660">
        <v>4</v>
      </c>
      <c r="G660">
        <v>2</v>
      </c>
      <c r="H660">
        <v>6</v>
      </c>
      <c r="I660">
        <v>3</v>
      </c>
      <c r="J660">
        <f>IF(Table6[[#This Row],[y_g1]]&gt;Table6[[#This Row],[y_g2]],1,0)</f>
        <v>1</v>
      </c>
      <c r="K660">
        <f>IF(Table6[[#This Row],[y_g1]]=Table6[[#This Row],[y_g2]],1,0)</f>
        <v>0</v>
      </c>
      <c r="L660">
        <f>IF(Table6[[#This Row],[y_g1]]&lt;Table6[[#This Row],[y_g2]],1,0)</f>
        <v>0</v>
      </c>
      <c r="M660" s="13">
        <v>22</v>
      </c>
      <c r="N660" s="13">
        <v>9</v>
      </c>
    </row>
    <row r="661" spans="1:14" x14ac:dyDescent="0.3">
      <c r="A661">
        <v>660</v>
      </c>
      <c r="B661" t="s">
        <v>568</v>
      </c>
      <c r="C661" t="s">
        <v>5</v>
      </c>
      <c r="D661">
        <v>12</v>
      </c>
      <c r="E661">
        <v>16</v>
      </c>
      <c r="F661">
        <v>0</v>
      </c>
      <c r="G661">
        <v>3</v>
      </c>
      <c r="H661">
        <v>6</v>
      </c>
      <c r="I661">
        <v>3</v>
      </c>
      <c r="J661">
        <f>IF(Table6[[#This Row],[y_g1]]&gt;Table6[[#This Row],[y_g2]],1,0)</f>
        <v>0</v>
      </c>
      <c r="K661">
        <f>IF(Table6[[#This Row],[y_g1]]=Table6[[#This Row],[y_g2]],1,0)</f>
        <v>0</v>
      </c>
      <c r="L661">
        <f>IF(Table6[[#This Row],[y_g1]]&lt;Table6[[#This Row],[y_g2]],1,0)</f>
        <v>1</v>
      </c>
      <c r="M661" s="13">
        <v>12</v>
      </c>
      <c r="N661" s="13">
        <v>16</v>
      </c>
    </row>
    <row r="662" spans="1:14" x14ac:dyDescent="0.3">
      <c r="A662" s="3">
        <v>661</v>
      </c>
      <c r="B662" t="s">
        <v>564</v>
      </c>
      <c r="C662" t="s">
        <v>2</v>
      </c>
      <c r="D662">
        <v>8</v>
      </c>
      <c r="E662">
        <v>5</v>
      </c>
      <c r="F662">
        <v>0</v>
      </c>
      <c r="G662">
        <v>2</v>
      </c>
      <c r="H662">
        <v>6</v>
      </c>
      <c r="I662">
        <v>3</v>
      </c>
      <c r="J662">
        <f>IF(Table6[[#This Row],[y_g1]]&gt;Table6[[#This Row],[y_g2]],1,0)</f>
        <v>0</v>
      </c>
      <c r="K662">
        <f>IF(Table6[[#This Row],[y_g1]]=Table6[[#This Row],[y_g2]],1,0)</f>
        <v>0</v>
      </c>
      <c r="L662">
        <f>IF(Table6[[#This Row],[y_g1]]&lt;Table6[[#This Row],[y_g2]],1,0)</f>
        <v>1</v>
      </c>
      <c r="M662" s="13">
        <v>8</v>
      </c>
      <c r="N662" s="13">
        <v>5</v>
      </c>
    </row>
    <row r="663" spans="1:14" x14ac:dyDescent="0.3">
      <c r="A663">
        <v>662</v>
      </c>
      <c r="B663" t="s">
        <v>13</v>
      </c>
      <c r="C663" t="s">
        <v>11</v>
      </c>
      <c r="D663">
        <v>7</v>
      </c>
      <c r="E663">
        <v>25</v>
      </c>
      <c r="F663">
        <v>2</v>
      </c>
      <c r="G663">
        <v>1</v>
      </c>
      <c r="H663">
        <v>6</v>
      </c>
      <c r="I663">
        <v>3</v>
      </c>
      <c r="J663">
        <f>IF(Table6[[#This Row],[y_g1]]&gt;Table6[[#This Row],[y_g2]],1,0)</f>
        <v>1</v>
      </c>
      <c r="K663">
        <f>IF(Table6[[#This Row],[y_g1]]=Table6[[#This Row],[y_g2]],1,0)</f>
        <v>0</v>
      </c>
      <c r="L663">
        <f>IF(Table6[[#This Row],[y_g1]]&lt;Table6[[#This Row],[y_g2]],1,0)</f>
        <v>0</v>
      </c>
      <c r="M663" s="13">
        <v>7</v>
      </c>
      <c r="N663" s="13">
        <v>25</v>
      </c>
    </row>
    <row r="664" spans="1:14" x14ac:dyDescent="0.3">
      <c r="A664" s="3">
        <v>663</v>
      </c>
      <c r="B664" t="s">
        <v>10</v>
      </c>
      <c r="C664" t="s">
        <v>303</v>
      </c>
      <c r="D664">
        <v>14</v>
      </c>
      <c r="E664">
        <v>23</v>
      </c>
      <c r="F664">
        <v>2</v>
      </c>
      <c r="G664">
        <v>0</v>
      </c>
      <c r="H664">
        <v>6</v>
      </c>
      <c r="I664">
        <v>3</v>
      </c>
      <c r="J664">
        <f>IF(Table6[[#This Row],[y_g1]]&gt;Table6[[#This Row],[y_g2]],1,0)</f>
        <v>1</v>
      </c>
      <c r="K664">
        <f>IF(Table6[[#This Row],[y_g1]]=Table6[[#This Row],[y_g2]],1,0)</f>
        <v>0</v>
      </c>
      <c r="L664">
        <f>IF(Table6[[#This Row],[y_g1]]&lt;Table6[[#This Row],[y_g2]],1,0)</f>
        <v>0</v>
      </c>
      <c r="M664" s="13">
        <v>14</v>
      </c>
      <c r="N664" s="13">
        <v>23</v>
      </c>
    </row>
    <row r="665" spans="1:14" x14ac:dyDescent="0.3">
      <c r="A665">
        <v>664</v>
      </c>
      <c r="B665" t="s">
        <v>6</v>
      </c>
      <c r="C665" t="s">
        <v>4</v>
      </c>
      <c r="D665">
        <v>17</v>
      </c>
      <c r="E665">
        <v>20</v>
      </c>
      <c r="F665">
        <v>2</v>
      </c>
      <c r="G665">
        <v>1</v>
      </c>
      <c r="H665">
        <v>6</v>
      </c>
      <c r="I665">
        <v>3</v>
      </c>
      <c r="J665">
        <f>IF(Table6[[#This Row],[y_g1]]&gt;Table6[[#This Row],[y_g2]],1,0)</f>
        <v>1</v>
      </c>
      <c r="K665">
        <f>IF(Table6[[#This Row],[y_g1]]=Table6[[#This Row],[y_g2]],1,0)</f>
        <v>0</v>
      </c>
      <c r="L665">
        <f>IF(Table6[[#This Row],[y_g1]]&lt;Table6[[#This Row],[y_g2]],1,0)</f>
        <v>0</v>
      </c>
      <c r="M665" s="13">
        <v>17</v>
      </c>
      <c r="N665" s="13">
        <v>20</v>
      </c>
    </row>
    <row r="666" spans="1:14" x14ac:dyDescent="0.3">
      <c r="A666" s="3">
        <v>665</v>
      </c>
      <c r="B666" t="s">
        <v>33</v>
      </c>
      <c r="C666" t="s">
        <v>1</v>
      </c>
      <c r="D666">
        <v>15</v>
      </c>
      <c r="E666">
        <v>26</v>
      </c>
      <c r="F666">
        <v>0</v>
      </c>
      <c r="G666">
        <v>1</v>
      </c>
      <c r="H666">
        <v>6</v>
      </c>
      <c r="I666">
        <v>3</v>
      </c>
      <c r="J666">
        <f>IF(Table6[[#This Row],[y_g1]]&gt;Table6[[#This Row],[y_g2]],1,0)</f>
        <v>0</v>
      </c>
      <c r="K666">
        <f>IF(Table6[[#This Row],[y_g1]]=Table6[[#This Row],[y_g2]],1,0)</f>
        <v>0</v>
      </c>
      <c r="L666">
        <f>IF(Table6[[#This Row],[y_g1]]&lt;Table6[[#This Row],[y_g2]],1,0)</f>
        <v>1</v>
      </c>
      <c r="M666" s="13">
        <v>15</v>
      </c>
      <c r="N666" s="13">
        <v>26</v>
      </c>
    </row>
    <row r="667" spans="1:14" x14ac:dyDescent="0.3">
      <c r="A667">
        <v>666</v>
      </c>
      <c r="B667" t="s">
        <v>31</v>
      </c>
      <c r="C667" t="s">
        <v>24</v>
      </c>
      <c r="D667">
        <v>4</v>
      </c>
      <c r="E667">
        <v>2</v>
      </c>
      <c r="F667">
        <v>1</v>
      </c>
      <c r="G667">
        <v>1</v>
      </c>
      <c r="H667">
        <v>6</v>
      </c>
      <c r="I667">
        <v>3</v>
      </c>
      <c r="J667">
        <f>IF(Table6[[#This Row],[y_g1]]&gt;Table6[[#This Row],[y_g2]],1,0)</f>
        <v>0</v>
      </c>
      <c r="K667">
        <f>IF(Table6[[#This Row],[y_g1]]=Table6[[#This Row],[y_g2]],1,0)</f>
        <v>1</v>
      </c>
      <c r="L667">
        <f>IF(Table6[[#This Row],[y_g1]]&lt;Table6[[#This Row],[y_g2]],1,0)</f>
        <v>0</v>
      </c>
      <c r="M667" s="13">
        <v>4</v>
      </c>
      <c r="N667" s="13">
        <v>2</v>
      </c>
    </row>
    <row r="668" spans="1:14" x14ac:dyDescent="0.3">
      <c r="A668" s="3">
        <v>667</v>
      </c>
      <c r="B668" t="s">
        <v>303</v>
      </c>
      <c r="C668" t="s">
        <v>6</v>
      </c>
      <c r="D668">
        <v>23</v>
      </c>
      <c r="E668">
        <v>17</v>
      </c>
      <c r="F668">
        <v>2</v>
      </c>
      <c r="G668">
        <v>1</v>
      </c>
      <c r="H668">
        <v>7</v>
      </c>
      <c r="I668">
        <v>3</v>
      </c>
      <c r="J668">
        <f>IF(Table6[[#This Row],[y_g1]]&gt;Table6[[#This Row],[y_g2]],1,0)</f>
        <v>1</v>
      </c>
      <c r="K668">
        <f>IF(Table6[[#This Row],[y_g1]]=Table6[[#This Row],[y_g2]],1,0)</f>
        <v>0</v>
      </c>
      <c r="L668">
        <f>IF(Table6[[#This Row],[y_g1]]&lt;Table6[[#This Row],[y_g2]],1,0)</f>
        <v>0</v>
      </c>
      <c r="M668" s="13">
        <v>23</v>
      </c>
      <c r="N668" s="13">
        <v>17</v>
      </c>
    </row>
    <row r="669" spans="1:14" x14ac:dyDescent="0.3">
      <c r="A669">
        <v>668</v>
      </c>
      <c r="B669" t="s">
        <v>4</v>
      </c>
      <c r="C669" t="s">
        <v>25</v>
      </c>
      <c r="D669">
        <v>20</v>
      </c>
      <c r="E669">
        <v>9</v>
      </c>
      <c r="F669">
        <v>1</v>
      </c>
      <c r="G669">
        <v>2</v>
      </c>
      <c r="H669">
        <v>7</v>
      </c>
      <c r="I669">
        <v>3</v>
      </c>
      <c r="J669">
        <f>IF(Table6[[#This Row],[y_g1]]&gt;Table6[[#This Row],[y_g2]],1,0)</f>
        <v>0</v>
      </c>
      <c r="K669">
        <f>IF(Table6[[#This Row],[y_g1]]=Table6[[#This Row],[y_g2]],1,0)</f>
        <v>0</v>
      </c>
      <c r="L669">
        <f>IF(Table6[[#This Row],[y_g1]]&lt;Table6[[#This Row],[y_g2]],1,0)</f>
        <v>1</v>
      </c>
      <c r="M669" s="13">
        <v>20</v>
      </c>
      <c r="N669" s="13">
        <v>9</v>
      </c>
    </row>
    <row r="670" spans="1:14" x14ac:dyDescent="0.3">
      <c r="A670" s="3">
        <v>669</v>
      </c>
      <c r="B670" t="s">
        <v>564</v>
      </c>
      <c r="C670" t="s">
        <v>31</v>
      </c>
      <c r="D670">
        <v>8</v>
      </c>
      <c r="E670">
        <v>4</v>
      </c>
      <c r="F670">
        <v>3</v>
      </c>
      <c r="G670">
        <v>1</v>
      </c>
      <c r="H670">
        <v>7</v>
      </c>
      <c r="I670">
        <v>3</v>
      </c>
      <c r="J670">
        <f>IF(Table6[[#This Row],[y_g1]]&gt;Table6[[#This Row],[y_g2]],1,0)</f>
        <v>1</v>
      </c>
      <c r="K670">
        <f>IF(Table6[[#This Row],[y_g1]]=Table6[[#This Row],[y_g2]],1,0)</f>
        <v>0</v>
      </c>
      <c r="L670">
        <f>IF(Table6[[#This Row],[y_g1]]&lt;Table6[[#This Row],[y_g2]],1,0)</f>
        <v>0</v>
      </c>
      <c r="M670" s="13">
        <v>8</v>
      </c>
      <c r="N670" s="13">
        <v>4</v>
      </c>
    </row>
    <row r="671" spans="1:14" x14ac:dyDescent="0.3">
      <c r="A671">
        <v>670</v>
      </c>
      <c r="B671" t="s">
        <v>1</v>
      </c>
      <c r="C671" t="s">
        <v>7</v>
      </c>
      <c r="D671">
        <v>26</v>
      </c>
      <c r="E671">
        <v>22</v>
      </c>
      <c r="F671">
        <v>3</v>
      </c>
      <c r="G671">
        <v>3</v>
      </c>
      <c r="H671">
        <v>7</v>
      </c>
      <c r="I671">
        <v>3</v>
      </c>
      <c r="J671">
        <f>IF(Table6[[#This Row],[y_g1]]&gt;Table6[[#This Row],[y_g2]],1,0)</f>
        <v>0</v>
      </c>
      <c r="K671">
        <f>IF(Table6[[#This Row],[y_g1]]=Table6[[#This Row],[y_g2]],1,0)</f>
        <v>1</v>
      </c>
      <c r="L671">
        <f>IF(Table6[[#This Row],[y_g1]]&lt;Table6[[#This Row],[y_g2]],1,0)</f>
        <v>0</v>
      </c>
      <c r="M671" s="13">
        <v>26</v>
      </c>
      <c r="N671" s="13">
        <v>22</v>
      </c>
    </row>
    <row r="672" spans="1:14" x14ac:dyDescent="0.3">
      <c r="A672" s="3">
        <v>671</v>
      </c>
      <c r="B672" t="s">
        <v>5</v>
      </c>
      <c r="C672" t="s">
        <v>8</v>
      </c>
      <c r="D672">
        <v>16</v>
      </c>
      <c r="E672">
        <v>11</v>
      </c>
      <c r="F672">
        <v>0</v>
      </c>
      <c r="G672">
        <v>4</v>
      </c>
      <c r="H672">
        <v>7</v>
      </c>
      <c r="I672">
        <v>3</v>
      </c>
      <c r="J672">
        <f>IF(Table6[[#This Row],[y_g1]]&gt;Table6[[#This Row],[y_g2]],1,0)</f>
        <v>0</v>
      </c>
      <c r="K672">
        <f>IF(Table6[[#This Row],[y_g1]]=Table6[[#This Row],[y_g2]],1,0)</f>
        <v>0</v>
      </c>
      <c r="L672">
        <f>IF(Table6[[#This Row],[y_g1]]&lt;Table6[[#This Row],[y_g2]],1,0)</f>
        <v>1</v>
      </c>
      <c r="M672" s="13">
        <v>16</v>
      </c>
      <c r="N672" s="13">
        <v>11</v>
      </c>
    </row>
    <row r="673" spans="1:14" x14ac:dyDescent="0.3">
      <c r="A673">
        <v>672</v>
      </c>
      <c r="B673" t="s">
        <v>11</v>
      </c>
      <c r="C673" t="s">
        <v>10</v>
      </c>
      <c r="D673">
        <v>25</v>
      </c>
      <c r="E673">
        <v>14</v>
      </c>
      <c r="F673">
        <v>0</v>
      </c>
      <c r="G673">
        <v>1</v>
      </c>
      <c r="H673">
        <v>7</v>
      </c>
      <c r="I673">
        <v>3</v>
      </c>
      <c r="J673">
        <f>IF(Table6[[#This Row],[y_g1]]&gt;Table6[[#This Row],[y_g2]],1,0)</f>
        <v>0</v>
      </c>
      <c r="K673">
        <f>IF(Table6[[#This Row],[y_g1]]=Table6[[#This Row],[y_g2]],1,0)</f>
        <v>0</v>
      </c>
      <c r="L673">
        <f>IF(Table6[[#This Row],[y_g1]]&lt;Table6[[#This Row],[y_g2]],1,0)</f>
        <v>1</v>
      </c>
      <c r="M673" s="13">
        <v>25</v>
      </c>
      <c r="N673" s="13">
        <v>14</v>
      </c>
    </row>
    <row r="674" spans="1:14" x14ac:dyDescent="0.3">
      <c r="A674" s="3">
        <v>673</v>
      </c>
      <c r="B674" t="s">
        <v>2</v>
      </c>
      <c r="C674" t="s">
        <v>568</v>
      </c>
      <c r="D674">
        <v>5</v>
      </c>
      <c r="E674">
        <v>12</v>
      </c>
      <c r="F674">
        <v>4</v>
      </c>
      <c r="G674">
        <v>0</v>
      </c>
      <c r="H674">
        <v>7</v>
      </c>
      <c r="I674">
        <v>3</v>
      </c>
      <c r="J674">
        <f>IF(Table6[[#This Row],[y_g1]]&gt;Table6[[#This Row],[y_g2]],1,0)</f>
        <v>1</v>
      </c>
      <c r="K674">
        <f>IF(Table6[[#This Row],[y_g1]]=Table6[[#This Row],[y_g2]],1,0)</f>
        <v>0</v>
      </c>
      <c r="L674">
        <f>IF(Table6[[#This Row],[y_g1]]&lt;Table6[[#This Row],[y_g2]],1,0)</f>
        <v>0</v>
      </c>
      <c r="M674" s="13">
        <v>5</v>
      </c>
      <c r="N674" s="13">
        <v>12</v>
      </c>
    </row>
    <row r="675" spans="1:14" x14ac:dyDescent="0.3">
      <c r="A675">
        <v>674</v>
      </c>
      <c r="B675" t="s">
        <v>28</v>
      </c>
      <c r="C675" t="s">
        <v>33</v>
      </c>
      <c r="D675">
        <v>6</v>
      </c>
      <c r="E675">
        <v>15</v>
      </c>
      <c r="F675">
        <v>2</v>
      </c>
      <c r="G675">
        <v>0</v>
      </c>
      <c r="H675">
        <v>7</v>
      </c>
      <c r="I675">
        <v>3</v>
      </c>
      <c r="J675">
        <f>IF(Table6[[#This Row],[y_g1]]&gt;Table6[[#This Row],[y_g2]],1,0)</f>
        <v>1</v>
      </c>
      <c r="K675">
        <f>IF(Table6[[#This Row],[y_g1]]=Table6[[#This Row],[y_g2]],1,0)</f>
        <v>0</v>
      </c>
      <c r="L675">
        <f>IF(Table6[[#This Row],[y_g1]]&lt;Table6[[#This Row],[y_g2]],1,0)</f>
        <v>0</v>
      </c>
      <c r="M675" s="13">
        <v>6</v>
      </c>
      <c r="N675" s="13">
        <v>15</v>
      </c>
    </row>
    <row r="676" spans="1:14" x14ac:dyDescent="0.3">
      <c r="A676" s="3">
        <v>675</v>
      </c>
      <c r="B676" t="s">
        <v>24</v>
      </c>
      <c r="C676" t="s">
        <v>13</v>
      </c>
      <c r="D676">
        <v>2</v>
      </c>
      <c r="E676">
        <v>7</v>
      </c>
      <c r="F676">
        <v>1</v>
      </c>
      <c r="G676">
        <v>1</v>
      </c>
      <c r="H676">
        <v>7</v>
      </c>
      <c r="I676">
        <v>3</v>
      </c>
      <c r="J676">
        <f>IF(Table6[[#This Row],[y_g1]]&gt;Table6[[#This Row],[y_g2]],1,0)</f>
        <v>0</v>
      </c>
      <c r="K676">
        <f>IF(Table6[[#This Row],[y_g1]]=Table6[[#This Row],[y_g2]],1,0)</f>
        <v>1</v>
      </c>
      <c r="L676">
        <f>IF(Table6[[#This Row],[y_g1]]&lt;Table6[[#This Row],[y_g2]],1,0)</f>
        <v>0</v>
      </c>
      <c r="M676" s="13">
        <v>2</v>
      </c>
      <c r="N676" s="13">
        <v>7</v>
      </c>
    </row>
    <row r="677" spans="1:14" x14ac:dyDescent="0.3">
      <c r="A677">
        <v>676</v>
      </c>
      <c r="B677" t="s">
        <v>6</v>
      </c>
      <c r="C677" t="s">
        <v>5</v>
      </c>
      <c r="D677">
        <v>17</v>
      </c>
      <c r="E677">
        <v>16</v>
      </c>
      <c r="F677">
        <v>1</v>
      </c>
      <c r="G677">
        <v>1</v>
      </c>
      <c r="H677">
        <v>8</v>
      </c>
      <c r="I677">
        <v>3</v>
      </c>
      <c r="J677">
        <f>IF(Table6[[#This Row],[y_g1]]&gt;Table6[[#This Row],[y_g2]],1,0)</f>
        <v>0</v>
      </c>
      <c r="K677">
        <f>IF(Table6[[#This Row],[y_g1]]=Table6[[#This Row],[y_g2]],1,0)</f>
        <v>1</v>
      </c>
      <c r="L677">
        <f>IF(Table6[[#This Row],[y_g1]]&lt;Table6[[#This Row],[y_g2]],1,0)</f>
        <v>0</v>
      </c>
      <c r="M677" s="13">
        <v>17</v>
      </c>
      <c r="N677" s="13">
        <v>16</v>
      </c>
    </row>
    <row r="678" spans="1:14" x14ac:dyDescent="0.3">
      <c r="A678" s="3">
        <v>677</v>
      </c>
      <c r="B678" t="s">
        <v>10</v>
      </c>
      <c r="C678" t="s">
        <v>28</v>
      </c>
      <c r="D678">
        <v>14</v>
      </c>
      <c r="E678">
        <v>6</v>
      </c>
      <c r="F678">
        <v>1</v>
      </c>
      <c r="G678">
        <v>1</v>
      </c>
      <c r="H678">
        <v>8</v>
      </c>
      <c r="I678">
        <v>3</v>
      </c>
      <c r="J678">
        <f>IF(Table6[[#This Row],[y_g1]]&gt;Table6[[#This Row],[y_g2]],1,0)</f>
        <v>0</v>
      </c>
      <c r="K678">
        <f>IF(Table6[[#This Row],[y_g1]]=Table6[[#This Row],[y_g2]],1,0)</f>
        <v>1</v>
      </c>
      <c r="L678">
        <f>IF(Table6[[#This Row],[y_g1]]&lt;Table6[[#This Row],[y_g2]],1,0)</f>
        <v>0</v>
      </c>
      <c r="M678" s="13">
        <v>14</v>
      </c>
      <c r="N678" s="13">
        <v>6</v>
      </c>
    </row>
    <row r="679" spans="1:14" x14ac:dyDescent="0.3">
      <c r="A679">
        <v>678</v>
      </c>
      <c r="B679" t="s">
        <v>568</v>
      </c>
      <c r="C679" t="s">
        <v>11</v>
      </c>
      <c r="D679">
        <v>12</v>
      </c>
      <c r="E679">
        <v>25</v>
      </c>
      <c r="F679">
        <v>1</v>
      </c>
      <c r="G679">
        <v>1</v>
      </c>
      <c r="H679">
        <v>8</v>
      </c>
      <c r="I679">
        <v>3</v>
      </c>
      <c r="J679">
        <f>IF(Table6[[#This Row],[y_g1]]&gt;Table6[[#This Row],[y_g2]],1,0)</f>
        <v>0</v>
      </c>
      <c r="K679">
        <f>IF(Table6[[#This Row],[y_g1]]=Table6[[#This Row],[y_g2]],1,0)</f>
        <v>1</v>
      </c>
      <c r="L679">
        <f>IF(Table6[[#This Row],[y_g1]]&lt;Table6[[#This Row],[y_g2]],1,0)</f>
        <v>0</v>
      </c>
      <c r="M679" s="13">
        <v>12</v>
      </c>
      <c r="N679" s="13">
        <v>25</v>
      </c>
    </row>
    <row r="680" spans="1:14" x14ac:dyDescent="0.3">
      <c r="A680" s="3">
        <v>679</v>
      </c>
      <c r="B680" t="s">
        <v>7</v>
      </c>
      <c r="C680" t="s">
        <v>303</v>
      </c>
      <c r="D680">
        <v>22</v>
      </c>
      <c r="E680">
        <v>23</v>
      </c>
      <c r="F680">
        <v>1</v>
      </c>
      <c r="G680">
        <v>1</v>
      </c>
      <c r="H680">
        <v>8</v>
      </c>
      <c r="I680">
        <v>3</v>
      </c>
      <c r="J680">
        <f>IF(Table6[[#This Row],[y_g1]]&gt;Table6[[#This Row],[y_g2]],1,0)</f>
        <v>0</v>
      </c>
      <c r="K680">
        <f>IF(Table6[[#This Row],[y_g1]]=Table6[[#This Row],[y_g2]],1,0)</f>
        <v>1</v>
      </c>
      <c r="L680">
        <f>IF(Table6[[#This Row],[y_g1]]&lt;Table6[[#This Row],[y_g2]],1,0)</f>
        <v>0</v>
      </c>
      <c r="M680" s="13">
        <v>22</v>
      </c>
      <c r="N680" s="13">
        <v>23</v>
      </c>
    </row>
    <row r="681" spans="1:14" x14ac:dyDescent="0.3">
      <c r="A681">
        <v>680</v>
      </c>
      <c r="B681" t="s">
        <v>8</v>
      </c>
      <c r="C681" t="s">
        <v>24</v>
      </c>
      <c r="D681">
        <v>11</v>
      </c>
      <c r="E681">
        <v>2</v>
      </c>
      <c r="F681">
        <v>3</v>
      </c>
      <c r="G681">
        <v>0</v>
      </c>
      <c r="H681">
        <v>8</v>
      </c>
      <c r="I681">
        <v>3</v>
      </c>
      <c r="J681">
        <f>IF(Table6[[#This Row],[y_g1]]&gt;Table6[[#This Row],[y_g2]],1,0)</f>
        <v>1</v>
      </c>
      <c r="K681">
        <f>IF(Table6[[#This Row],[y_g1]]=Table6[[#This Row],[y_g2]],1,0)</f>
        <v>0</v>
      </c>
      <c r="L681">
        <f>IF(Table6[[#This Row],[y_g1]]&lt;Table6[[#This Row],[y_g2]],1,0)</f>
        <v>0</v>
      </c>
      <c r="M681" s="13">
        <v>11</v>
      </c>
      <c r="N681" s="13">
        <v>2</v>
      </c>
    </row>
    <row r="682" spans="1:14" x14ac:dyDescent="0.3">
      <c r="A682" s="3">
        <v>681</v>
      </c>
      <c r="B682" t="s">
        <v>33</v>
      </c>
      <c r="C682" t="s">
        <v>4</v>
      </c>
      <c r="D682">
        <v>15</v>
      </c>
      <c r="E682">
        <v>20</v>
      </c>
      <c r="F682">
        <v>1</v>
      </c>
      <c r="G682">
        <v>1</v>
      </c>
      <c r="H682">
        <v>8</v>
      </c>
      <c r="I682">
        <v>3</v>
      </c>
      <c r="J682">
        <f>IF(Table6[[#This Row],[y_g1]]&gt;Table6[[#This Row],[y_g2]],1,0)</f>
        <v>0</v>
      </c>
      <c r="K682">
        <f>IF(Table6[[#This Row],[y_g1]]=Table6[[#This Row],[y_g2]],1,0)</f>
        <v>1</v>
      </c>
      <c r="L682">
        <f>IF(Table6[[#This Row],[y_g1]]&lt;Table6[[#This Row],[y_g2]],1,0)</f>
        <v>0</v>
      </c>
      <c r="M682" s="13">
        <v>15</v>
      </c>
      <c r="N682" s="13">
        <v>20</v>
      </c>
    </row>
    <row r="683" spans="1:14" x14ac:dyDescent="0.3">
      <c r="A683">
        <v>682</v>
      </c>
      <c r="B683" t="s">
        <v>25</v>
      </c>
      <c r="C683" t="s">
        <v>1</v>
      </c>
      <c r="D683">
        <v>9</v>
      </c>
      <c r="E683">
        <v>26</v>
      </c>
      <c r="F683">
        <v>0</v>
      </c>
      <c r="G683">
        <v>2</v>
      </c>
      <c r="H683">
        <v>8</v>
      </c>
      <c r="I683">
        <v>3</v>
      </c>
      <c r="J683">
        <f>IF(Table6[[#This Row],[y_g1]]&gt;Table6[[#This Row],[y_g2]],1,0)</f>
        <v>0</v>
      </c>
      <c r="K683">
        <f>IF(Table6[[#This Row],[y_g1]]=Table6[[#This Row],[y_g2]],1,0)</f>
        <v>0</v>
      </c>
      <c r="L683">
        <f>IF(Table6[[#This Row],[y_g1]]&lt;Table6[[#This Row],[y_g2]],1,0)</f>
        <v>1</v>
      </c>
      <c r="M683" s="13">
        <v>9</v>
      </c>
      <c r="N683" s="13">
        <v>26</v>
      </c>
    </row>
    <row r="684" spans="1:14" x14ac:dyDescent="0.3">
      <c r="A684" s="3">
        <v>683</v>
      </c>
      <c r="B684" t="s">
        <v>31</v>
      </c>
      <c r="C684" t="s">
        <v>2</v>
      </c>
      <c r="D684">
        <v>4</v>
      </c>
      <c r="E684">
        <v>5</v>
      </c>
      <c r="F684">
        <v>0</v>
      </c>
      <c r="G684">
        <v>2</v>
      </c>
      <c r="H684">
        <v>8</v>
      </c>
      <c r="I684">
        <v>3</v>
      </c>
      <c r="J684">
        <f>IF(Table6[[#This Row],[y_g1]]&gt;Table6[[#This Row],[y_g2]],1,0)</f>
        <v>0</v>
      </c>
      <c r="K684">
        <f>IF(Table6[[#This Row],[y_g1]]=Table6[[#This Row],[y_g2]],1,0)</f>
        <v>0</v>
      </c>
      <c r="L684">
        <f>IF(Table6[[#This Row],[y_g1]]&lt;Table6[[#This Row],[y_g2]],1,0)</f>
        <v>1</v>
      </c>
      <c r="M684" s="13">
        <v>4</v>
      </c>
      <c r="N684" s="13">
        <v>5</v>
      </c>
    </row>
    <row r="685" spans="1:14" x14ac:dyDescent="0.3">
      <c r="A685">
        <v>684</v>
      </c>
      <c r="B685" t="s">
        <v>13</v>
      </c>
      <c r="C685" t="s">
        <v>564</v>
      </c>
      <c r="D685">
        <v>7</v>
      </c>
      <c r="E685">
        <v>8</v>
      </c>
      <c r="F685">
        <v>1</v>
      </c>
      <c r="G685">
        <v>0</v>
      </c>
      <c r="H685">
        <v>8</v>
      </c>
      <c r="I685">
        <v>3</v>
      </c>
      <c r="J685">
        <f>IF(Table6[[#This Row],[y_g1]]&gt;Table6[[#This Row],[y_g2]],1,0)</f>
        <v>1</v>
      </c>
      <c r="K685">
        <f>IF(Table6[[#This Row],[y_g1]]=Table6[[#This Row],[y_g2]],1,0)</f>
        <v>0</v>
      </c>
      <c r="L685">
        <f>IF(Table6[[#This Row],[y_g1]]&lt;Table6[[#This Row],[y_g2]],1,0)</f>
        <v>0</v>
      </c>
      <c r="M685" s="13">
        <v>7</v>
      </c>
      <c r="N685" s="13">
        <v>8</v>
      </c>
    </row>
    <row r="686" spans="1:14" x14ac:dyDescent="0.3">
      <c r="A686" s="3">
        <v>685</v>
      </c>
      <c r="B686" t="s">
        <v>2</v>
      </c>
      <c r="C686" t="s">
        <v>6</v>
      </c>
      <c r="D686">
        <v>5</v>
      </c>
      <c r="E686">
        <v>17</v>
      </c>
      <c r="F686">
        <v>3</v>
      </c>
      <c r="G686">
        <v>0</v>
      </c>
      <c r="H686">
        <v>9</v>
      </c>
      <c r="I686">
        <v>3</v>
      </c>
      <c r="J686">
        <f>IF(Table6[[#This Row],[y_g1]]&gt;Table6[[#This Row],[y_g2]],1,0)</f>
        <v>1</v>
      </c>
      <c r="K686">
        <f>IF(Table6[[#This Row],[y_g1]]=Table6[[#This Row],[y_g2]],1,0)</f>
        <v>0</v>
      </c>
      <c r="L686">
        <f>IF(Table6[[#This Row],[y_g1]]&lt;Table6[[#This Row],[y_g2]],1,0)</f>
        <v>0</v>
      </c>
      <c r="M686" s="13">
        <v>5</v>
      </c>
      <c r="N686" s="13">
        <v>17</v>
      </c>
    </row>
    <row r="687" spans="1:14" x14ac:dyDescent="0.3">
      <c r="A687">
        <v>686</v>
      </c>
      <c r="B687" t="s">
        <v>5</v>
      </c>
      <c r="C687" t="s">
        <v>7</v>
      </c>
      <c r="D687">
        <v>16</v>
      </c>
      <c r="E687">
        <v>22</v>
      </c>
      <c r="F687">
        <v>0</v>
      </c>
      <c r="G687">
        <v>0</v>
      </c>
      <c r="H687">
        <v>9</v>
      </c>
      <c r="I687">
        <v>3</v>
      </c>
      <c r="J687">
        <f>IF(Table6[[#This Row],[y_g1]]&gt;Table6[[#This Row],[y_g2]],1,0)</f>
        <v>0</v>
      </c>
      <c r="K687">
        <f>IF(Table6[[#This Row],[y_g1]]=Table6[[#This Row],[y_g2]],1,0)</f>
        <v>1</v>
      </c>
      <c r="L687">
        <f>IF(Table6[[#This Row],[y_g1]]&lt;Table6[[#This Row],[y_g2]],1,0)</f>
        <v>0</v>
      </c>
      <c r="M687" s="13">
        <v>16</v>
      </c>
      <c r="N687" s="13">
        <v>22</v>
      </c>
    </row>
    <row r="688" spans="1:14" x14ac:dyDescent="0.3">
      <c r="A688" s="3">
        <v>687</v>
      </c>
      <c r="B688" t="s">
        <v>303</v>
      </c>
      <c r="C688" t="s">
        <v>33</v>
      </c>
      <c r="D688">
        <v>23</v>
      </c>
      <c r="E688">
        <v>15</v>
      </c>
      <c r="F688">
        <v>1</v>
      </c>
      <c r="G688">
        <v>2</v>
      </c>
      <c r="H688">
        <v>9</v>
      </c>
      <c r="I688">
        <v>3</v>
      </c>
      <c r="J688">
        <f>IF(Table6[[#This Row],[y_g1]]&gt;Table6[[#This Row],[y_g2]],1,0)</f>
        <v>0</v>
      </c>
      <c r="K688">
        <f>IF(Table6[[#This Row],[y_g1]]=Table6[[#This Row],[y_g2]],1,0)</f>
        <v>0</v>
      </c>
      <c r="L688">
        <f>IF(Table6[[#This Row],[y_g1]]&lt;Table6[[#This Row],[y_g2]],1,0)</f>
        <v>1</v>
      </c>
      <c r="M688" s="13">
        <v>23</v>
      </c>
      <c r="N688" s="13">
        <v>15</v>
      </c>
    </row>
    <row r="689" spans="1:14" x14ac:dyDescent="0.3">
      <c r="A689">
        <v>688</v>
      </c>
      <c r="B689" t="s">
        <v>11</v>
      </c>
      <c r="C689" t="s">
        <v>8</v>
      </c>
      <c r="D689">
        <v>25</v>
      </c>
      <c r="E689">
        <v>11</v>
      </c>
      <c r="F689">
        <v>0</v>
      </c>
      <c r="G689">
        <v>0</v>
      </c>
      <c r="H689">
        <v>9</v>
      </c>
      <c r="I689">
        <v>3</v>
      </c>
      <c r="J689">
        <f>IF(Table6[[#This Row],[y_g1]]&gt;Table6[[#This Row],[y_g2]],1,0)</f>
        <v>0</v>
      </c>
      <c r="K689">
        <f>IF(Table6[[#This Row],[y_g1]]=Table6[[#This Row],[y_g2]],1,0)</f>
        <v>1</v>
      </c>
      <c r="L689">
        <f>IF(Table6[[#This Row],[y_g1]]&lt;Table6[[#This Row],[y_g2]],1,0)</f>
        <v>0</v>
      </c>
      <c r="M689" s="13">
        <v>25</v>
      </c>
      <c r="N689" s="13">
        <v>11</v>
      </c>
    </row>
    <row r="690" spans="1:14" x14ac:dyDescent="0.3">
      <c r="A690" s="3">
        <v>689</v>
      </c>
      <c r="B690" t="s">
        <v>28</v>
      </c>
      <c r="C690" t="s">
        <v>25</v>
      </c>
      <c r="D690">
        <v>6</v>
      </c>
      <c r="E690">
        <v>9</v>
      </c>
      <c r="F690">
        <v>0</v>
      </c>
      <c r="G690">
        <v>0</v>
      </c>
      <c r="H690">
        <v>9</v>
      </c>
      <c r="I690">
        <v>3</v>
      </c>
      <c r="J690">
        <f>IF(Table6[[#This Row],[y_g1]]&gt;Table6[[#This Row],[y_g2]],1,0)</f>
        <v>0</v>
      </c>
      <c r="K690">
        <f>IF(Table6[[#This Row],[y_g1]]=Table6[[#This Row],[y_g2]],1,0)</f>
        <v>1</v>
      </c>
      <c r="L690">
        <f>IF(Table6[[#This Row],[y_g1]]&lt;Table6[[#This Row],[y_g2]],1,0)</f>
        <v>0</v>
      </c>
      <c r="M690" s="13">
        <v>6</v>
      </c>
      <c r="N690" s="13">
        <v>9</v>
      </c>
    </row>
    <row r="691" spans="1:14" x14ac:dyDescent="0.3">
      <c r="A691">
        <v>690</v>
      </c>
      <c r="B691" t="s">
        <v>24</v>
      </c>
      <c r="C691" t="s">
        <v>10</v>
      </c>
      <c r="D691">
        <v>2</v>
      </c>
      <c r="E691">
        <v>14</v>
      </c>
      <c r="F691">
        <v>1</v>
      </c>
      <c r="G691">
        <v>0</v>
      </c>
      <c r="H691">
        <v>9</v>
      </c>
      <c r="I691">
        <v>3</v>
      </c>
      <c r="J691">
        <f>IF(Table6[[#This Row],[y_g1]]&gt;Table6[[#This Row],[y_g2]],1,0)</f>
        <v>1</v>
      </c>
      <c r="K691">
        <f>IF(Table6[[#This Row],[y_g1]]=Table6[[#This Row],[y_g2]],1,0)</f>
        <v>0</v>
      </c>
      <c r="L691">
        <f>IF(Table6[[#This Row],[y_g1]]&lt;Table6[[#This Row],[y_g2]],1,0)</f>
        <v>0</v>
      </c>
      <c r="M691" s="13">
        <v>2</v>
      </c>
      <c r="N691" s="13">
        <v>14</v>
      </c>
    </row>
    <row r="692" spans="1:14" x14ac:dyDescent="0.3">
      <c r="A692" s="3">
        <v>691</v>
      </c>
      <c r="B692" t="s">
        <v>4</v>
      </c>
      <c r="C692" t="s">
        <v>1</v>
      </c>
      <c r="D692">
        <v>20</v>
      </c>
      <c r="E692">
        <v>26</v>
      </c>
      <c r="F692">
        <v>0</v>
      </c>
      <c r="G692">
        <v>3</v>
      </c>
      <c r="H692">
        <v>9</v>
      </c>
      <c r="I692">
        <v>3</v>
      </c>
      <c r="J692">
        <f>IF(Table6[[#This Row],[y_g1]]&gt;Table6[[#This Row],[y_g2]],1,0)</f>
        <v>0</v>
      </c>
      <c r="K692">
        <f>IF(Table6[[#This Row],[y_g1]]=Table6[[#This Row],[y_g2]],1,0)</f>
        <v>0</v>
      </c>
      <c r="L692">
        <f>IF(Table6[[#This Row],[y_g1]]&lt;Table6[[#This Row],[y_g2]],1,0)</f>
        <v>1</v>
      </c>
      <c r="M692" s="13">
        <v>20</v>
      </c>
      <c r="N692" s="13">
        <v>26</v>
      </c>
    </row>
    <row r="693" spans="1:14" x14ac:dyDescent="0.3">
      <c r="A693">
        <v>692</v>
      </c>
      <c r="B693" t="s">
        <v>13</v>
      </c>
      <c r="C693" t="s">
        <v>31</v>
      </c>
      <c r="D693">
        <v>7</v>
      </c>
      <c r="E693">
        <v>4</v>
      </c>
      <c r="F693">
        <v>2</v>
      </c>
      <c r="G693">
        <v>1</v>
      </c>
      <c r="H693">
        <v>9</v>
      </c>
      <c r="I693">
        <v>3</v>
      </c>
      <c r="J693">
        <f>IF(Table6[[#This Row],[y_g1]]&gt;Table6[[#This Row],[y_g2]],1,0)</f>
        <v>1</v>
      </c>
      <c r="K693">
        <f>IF(Table6[[#This Row],[y_g1]]=Table6[[#This Row],[y_g2]],1,0)</f>
        <v>0</v>
      </c>
      <c r="L693">
        <f>IF(Table6[[#This Row],[y_g1]]&lt;Table6[[#This Row],[y_g2]],1,0)</f>
        <v>0</v>
      </c>
      <c r="M693" s="13">
        <v>7</v>
      </c>
      <c r="N693" s="13">
        <v>4</v>
      </c>
    </row>
    <row r="694" spans="1:14" x14ac:dyDescent="0.3">
      <c r="A694" s="3">
        <v>693</v>
      </c>
      <c r="B694" t="s">
        <v>564</v>
      </c>
      <c r="C694" t="s">
        <v>568</v>
      </c>
      <c r="D694">
        <v>8</v>
      </c>
      <c r="E694">
        <v>12</v>
      </c>
      <c r="F694">
        <v>1</v>
      </c>
      <c r="G694">
        <v>1</v>
      </c>
      <c r="H694">
        <v>9</v>
      </c>
      <c r="I694">
        <v>3</v>
      </c>
      <c r="J694">
        <f>IF(Table6[[#This Row],[y_g1]]&gt;Table6[[#This Row],[y_g2]],1,0)</f>
        <v>0</v>
      </c>
      <c r="K694">
        <f>IF(Table6[[#This Row],[y_g1]]=Table6[[#This Row],[y_g2]],1,0)</f>
        <v>1</v>
      </c>
      <c r="L694">
        <f>IF(Table6[[#This Row],[y_g1]]&lt;Table6[[#This Row],[y_g2]],1,0)</f>
        <v>0</v>
      </c>
      <c r="M694" s="13">
        <v>8</v>
      </c>
      <c r="N694" s="13">
        <v>12</v>
      </c>
    </row>
    <row r="695" spans="1:14" x14ac:dyDescent="0.3">
      <c r="A695">
        <v>694</v>
      </c>
      <c r="B695" t="s">
        <v>1</v>
      </c>
      <c r="C695" t="s">
        <v>5</v>
      </c>
      <c r="D695">
        <v>26</v>
      </c>
      <c r="E695">
        <v>16</v>
      </c>
      <c r="F695">
        <v>2</v>
      </c>
      <c r="G695">
        <v>1</v>
      </c>
      <c r="H695">
        <v>10</v>
      </c>
      <c r="I695">
        <v>3</v>
      </c>
      <c r="J695">
        <f>IF(Table6[[#This Row],[y_g1]]&gt;Table6[[#This Row],[y_g2]],1,0)</f>
        <v>1</v>
      </c>
      <c r="K695">
        <f>IF(Table6[[#This Row],[y_g1]]=Table6[[#This Row],[y_g2]],1,0)</f>
        <v>0</v>
      </c>
      <c r="L695">
        <f>IF(Table6[[#This Row],[y_g1]]&lt;Table6[[#This Row],[y_g2]],1,0)</f>
        <v>0</v>
      </c>
      <c r="M695" s="13">
        <v>26</v>
      </c>
      <c r="N695" s="13">
        <v>16</v>
      </c>
    </row>
    <row r="696" spans="1:14" x14ac:dyDescent="0.3">
      <c r="A696" s="3">
        <v>695</v>
      </c>
      <c r="B696" t="s">
        <v>6</v>
      </c>
      <c r="C696" t="s">
        <v>564</v>
      </c>
      <c r="D696">
        <v>17</v>
      </c>
      <c r="E696">
        <v>8</v>
      </c>
      <c r="F696">
        <v>1</v>
      </c>
      <c r="G696">
        <v>1</v>
      </c>
      <c r="H696">
        <v>10</v>
      </c>
      <c r="I696">
        <v>3</v>
      </c>
      <c r="J696">
        <f>IF(Table6[[#This Row],[y_g1]]&gt;Table6[[#This Row],[y_g2]],1,0)</f>
        <v>0</v>
      </c>
      <c r="K696">
        <f>IF(Table6[[#This Row],[y_g1]]=Table6[[#This Row],[y_g2]],1,0)</f>
        <v>1</v>
      </c>
      <c r="L696">
        <f>IF(Table6[[#This Row],[y_g1]]&lt;Table6[[#This Row],[y_g2]],1,0)</f>
        <v>0</v>
      </c>
      <c r="M696" s="13">
        <v>17</v>
      </c>
      <c r="N696" s="13">
        <v>8</v>
      </c>
    </row>
    <row r="697" spans="1:14" x14ac:dyDescent="0.3">
      <c r="A697">
        <v>696</v>
      </c>
      <c r="B697" t="s">
        <v>25</v>
      </c>
      <c r="C697" t="s">
        <v>303</v>
      </c>
      <c r="D697">
        <v>9</v>
      </c>
      <c r="E697">
        <v>23</v>
      </c>
      <c r="F697">
        <v>2</v>
      </c>
      <c r="G697">
        <v>0</v>
      </c>
      <c r="H697">
        <v>10</v>
      </c>
      <c r="I697">
        <v>3</v>
      </c>
      <c r="J697">
        <f>IF(Table6[[#This Row],[y_g1]]&gt;Table6[[#This Row],[y_g2]],1,0)</f>
        <v>1</v>
      </c>
      <c r="K697">
        <f>IF(Table6[[#This Row],[y_g1]]=Table6[[#This Row],[y_g2]],1,0)</f>
        <v>0</v>
      </c>
      <c r="L697">
        <f>IF(Table6[[#This Row],[y_g1]]&lt;Table6[[#This Row],[y_g2]],1,0)</f>
        <v>0</v>
      </c>
      <c r="M697" s="13">
        <v>9</v>
      </c>
      <c r="N697" s="13">
        <v>23</v>
      </c>
    </row>
    <row r="698" spans="1:14" x14ac:dyDescent="0.3">
      <c r="A698" s="3">
        <v>697</v>
      </c>
      <c r="B698" t="s">
        <v>568</v>
      </c>
      <c r="C698" t="s">
        <v>31</v>
      </c>
      <c r="D698">
        <v>12</v>
      </c>
      <c r="E698">
        <v>4</v>
      </c>
      <c r="F698">
        <v>0</v>
      </c>
      <c r="G698">
        <v>1</v>
      </c>
      <c r="H698">
        <v>10</v>
      </c>
      <c r="I698">
        <v>3</v>
      </c>
      <c r="J698">
        <f>IF(Table6[[#This Row],[y_g1]]&gt;Table6[[#This Row],[y_g2]],1,0)</f>
        <v>0</v>
      </c>
      <c r="K698">
        <f>IF(Table6[[#This Row],[y_g1]]=Table6[[#This Row],[y_g2]],1,0)</f>
        <v>0</v>
      </c>
      <c r="L698">
        <f>IF(Table6[[#This Row],[y_g1]]&lt;Table6[[#This Row],[y_g2]],1,0)</f>
        <v>1</v>
      </c>
      <c r="M698" s="13">
        <v>12</v>
      </c>
      <c r="N698" s="13">
        <v>4</v>
      </c>
    </row>
    <row r="699" spans="1:14" x14ac:dyDescent="0.3">
      <c r="A699">
        <v>698</v>
      </c>
      <c r="B699" t="s">
        <v>4</v>
      </c>
      <c r="C699" t="s">
        <v>28</v>
      </c>
      <c r="D699">
        <v>20</v>
      </c>
      <c r="E699">
        <v>6</v>
      </c>
      <c r="F699">
        <v>1</v>
      </c>
      <c r="G699">
        <v>2</v>
      </c>
      <c r="H699">
        <v>10</v>
      </c>
      <c r="I699">
        <v>3</v>
      </c>
      <c r="J699">
        <f>IF(Table6[[#This Row],[y_g1]]&gt;Table6[[#This Row],[y_g2]],1,0)</f>
        <v>0</v>
      </c>
      <c r="K699">
        <f>IF(Table6[[#This Row],[y_g1]]=Table6[[#This Row],[y_g2]],1,0)</f>
        <v>0</v>
      </c>
      <c r="L699">
        <f>IF(Table6[[#This Row],[y_g1]]&lt;Table6[[#This Row],[y_g2]],1,0)</f>
        <v>1</v>
      </c>
      <c r="M699" s="13">
        <v>20</v>
      </c>
      <c r="N699" s="13">
        <v>6</v>
      </c>
    </row>
    <row r="700" spans="1:14" x14ac:dyDescent="0.3">
      <c r="A700" s="3">
        <v>699</v>
      </c>
      <c r="B700" t="s">
        <v>33</v>
      </c>
      <c r="C700" t="s">
        <v>11</v>
      </c>
      <c r="D700">
        <v>15</v>
      </c>
      <c r="E700">
        <v>25</v>
      </c>
      <c r="F700">
        <v>1</v>
      </c>
      <c r="G700">
        <v>2</v>
      </c>
      <c r="H700">
        <v>10</v>
      </c>
      <c r="I700">
        <v>3</v>
      </c>
      <c r="J700">
        <f>IF(Table6[[#This Row],[y_g1]]&gt;Table6[[#This Row],[y_g2]],1,0)</f>
        <v>0</v>
      </c>
      <c r="K700">
        <f>IF(Table6[[#This Row],[y_g1]]=Table6[[#This Row],[y_g2]],1,0)</f>
        <v>0</v>
      </c>
      <c r="L700">
        <f>IF(Table6[[#This Row],[y_g1]]&lt;Table6[[#This Row],[y_g2]],1,0)</f>
        <v>1</v>
      </c>
      <c r="M700" s="13">
        <v>15</v>
      </c>
      <c r="N700" s="13">
        <v>25</v>
      </c>
    </row>
    <row r="701" spans="1:14" x14ac:dyDescent="0.3">
      <c r="A701">
        <v>700</v>
      </c>
      <c r="B701" t="s">
        <v>8</v>
      </c>
      <c r="C701" t="s">
        <v>2</v>
      </c>
      <c r="D701">
        <v>11</v>
      </c>
      <c r="E701">
        <v>5</v>
      </c>
      <c r="F701">
        <v>1</v>
      </c>
      <c r="G701">
        <v>1</v>
      </c>
      <c r="H701">
        <v>10</v>
      </c>
      <c r="I701">
        <v>3</v>
      </c>
      <c r="J701">
        <f>IF(Table6[[#This Row],[y_g1]]&gt;Table6[[#This Row],[y_g2]],1,0)</f>
        <v>0</v>
      </c>
      <c r="K701">
        <f>IF(Table6[[#This Row],[y_g1]]=Table6[[#This Row],[y_g2]],1,0)</f>
        <v>1</v>
      </c>
      <c r="L701">
        <f>IF(Table6[[#This Row],[y_g1]]&lt;Table6[[#This Row],[y_g2]],1,0)</f>
        <v>0</v>
      </c>
      <c r="M701" s="13">
        <v>11</v>
      </c>
      <c r="N701" s="13">
        <v>5</v>
      </c>
    </row>
    <row r="702" spans="1:14" x14ac:dyDescent="0.3">
      <c r="A702" s="3">
        <v>701</v>
      </c>
      <c r="B702" t="s">
        <v>7</v>
      </c>
      <c r="C702" t="s">
        <v>24</v>
      </c>
      <c r="D702">
        <v>22</v>
      </c>
      <c r="E702">
        <v>2</v>
      </c>
      <c r="F702">
        <v>3</v>
      </c>
      <c r="G702">
        <v>0</v>
      </c>
      <c r="H702">
        <v>10</v>
      </c>
      <c r="I702">
        <v>3</v>
      </c>
      <c r="J702">
        <f>IF(Table6[[#This Row],[y_g1]]&gt;Table6[[#This Row],[y_g2]],1,0)</f>
        <v>1</v>
      </c>
      <c r="K702">
        <f>IF(Table6[[#This Row],[y_g1]]=Table6[[#This Row],[y_g2]],1,0)</f>
        <v>0</v>
      </c>
      <c r="L702">
        <f>IF(Table6[[#This Row],[y_g1]]&lt;Table6[[#This Row],[y_g2]],1,0)</f>
        <v>0</v>
      </c>
      <c r="M702" s="13">
        <v>22</v>
      </c>
      <c r="N702" s="13">
        <v>2</v>
      </c>
    </row>
    <row r="703" spans="1:14" x14ac:dyDescent="0.3">
      <c r="A703">
        <v>702</v>
      </c>
      <c r="B703" t="s">
        <v>10</v>
      </c>
      <c r="C703" t="s">
        <v>13</v>
      </c>
      <c r="D703">
        <v>14</v>
      </c>
      <c r="E703">
        <v>7</v>
      </c>
      <c r="F703">
        <v>1</v>
      </c>
      <c r="G703">
        <v>0</v>
      </c>
      <c r="H703">
        <v>10</v>
      </c>
      <c r="I703">
        <v>3</v>
      </c>
      <c r="J703">
        <f>IF(Table6[[#This Row],[y_g1]]&gt;Table6[[#This Row],[y_g2]],1,0)</f>
        <v>1</v>
      </c>
      <c r="K703">
        <f>IF(Table6[[#This Row],[y_g1]]=Table6[[#This Row],[y_g2]],1,0)</f>
        <v>0</v>
      </c>
      <c r="L703">
        <f>IF(Table6[[#This Row],[y_g1]]&lt;Table6[[#This Row],[y_g2]],1,0)</f>
        <v>0</v>
      </c>
      <c r="M703" s="13">
        <v>14</v>
      </c>
      <c r="N703" s="13">
        <v>7</v>
      </c>
    </row>
    <row r="704" spans="1:14" x14ac:dyDescent="0.3">
      <c r="A704" s="3">
        <v>703</v>
      </c>
      <c r="B704" t="s">
        <v>11</v>
      </c>
      <c r="C704" t="s">
        <v>4</v>
      </c>
      <c r="D704">
        <v>25</v>
      </c>
      <c r="E704">
        <v>20</v>
      </c>
      <c r="F704">
        <v>0</v>
      </c>
      <c r="G704">
        <v>1</v>
      </c>
      <c r="H704">
        <v>11</v>
      </c>
      <c r="I704">
        <v>3</v>
      </c>
      <c r="J704">
        <f>IF(Table6[[#This Row],[y_g1]]&gt;Table6[[#This Row],[y_g2]],1,0)</f>
        <v>0</v>
      </c>
      <c r="K704">
        <f>IF(Table6[[#This Row],[y_g1]]=Table6[[#This Row],[y_g2]],1,0)</f>
        <v>0</v>
      </c>
      <c r="L704">
        <f>IF(Table6[[#This Row],[y_g1]]&lt;Table6[[#This Row],[y_g2]],1,0)</f>
        <v>1</v>
      </c>
      <c r="M704" s="13">
        <v>25</v>
      </c>
      <c r="N704" s="13">
        <v>20</v>
      </c>
    </row>
    <row r="705" spans="1:14" x14ac:dyDescent="0.3">
      <c r="A705">
        <v>704</v>
      </c>
      <c r="B705" t="s">
        <v>564</v>
      </c>
      <c r="C705" t="s">
        <v>10</v>
      </c>
      <c r="D705">
        <v>8</v>
      </c>
      <c r="E705">
        <v>14</v>
      </c>
      <c r="F705">
        <v>0</v>
      </c>
      <c r="G705">
        <v>0</v>
      </c>
      <c r="H705">
        <v>11</v>
      </c>
      <c r="I705">
        <v>3</v>
      </c>
      <c r="J705">
        <f>IF(Table6[[#This Row],[y_g1]]&gt;Table6[[#This Row],[y_g2]],1,0)</f>
        <v>0</v>
      </c>
      <c r="K705">
        <f>IF(Table6[[#This Row],[y_g1]]=Table6[[#This Row],[y_g2]],1,0)</f>
        <v>1</v>
      </c>
      <c r="L705">
        <f>IF(Table6[[#This Row],[y_g1]]&lt;Table6[[#This Row],[y_g2]],1,0)</f>
        <v>0</v>
      </c>
      <c r="M705" s="13">
        <v>8</v>
      </c>
      <c r="N705" s="13">
        <v>14</v>
      </c>
    </row>
    <row r="706" spans="1:14" x14ac:dyDescent="0.3">
      <c r="A706" s="3">
        <v>705</v>
      </c>
      <c r="B706" t="s">
        <v>5</v>
      </c>
      <c r="C706" t="s">
        <v>25</v>
      </c>
      <c r="D706">
        <v>16</v>
      </c>
      <c r="E706">
        <v>9</v>
      </c>
      <c r="F706">
        <v>0</v>
      </c>
      <c r="G706">
        <v>1</v>
      </c>
      <c r="H706">
        <v>11</v>
      </c>
      <c r="I706">
        <v>3</v>
      </c>
      <c r="J706">
        <f>IF(Table6[[#This Row],[y_g1]]&gt;Table6[[#This Row],[y_g2]],1,0)</f>
        <v>0</v>
      </c>
      <c r="K706">
        <f>IF(Table6[[#This Row],[y_g1]]=Table6[[#This Row],[y_g2]],1,0)</f>
        <v>0</v>
      </c>
      <c r="L706">
        <f>IF(Table6[[#This Row],[y_g1]]&lt;Table6[[#This Row],[y_g2]],1,0)</f>
        <v>1</v>
      </c>
      <c r="M706" s="13">
        <v>16</v>
      </c>
      <c r="N706" s="13">
        <v>9</v>
      </c>
    </row>
    <row r="707" spans="1:14" x14ac:dyDescent="0.3">
      <c r="A707">
        <v>706</v>
      </c>
      <c r="B707" t="s">
        <v>28</v>
      </c>
      <c r="C707" t="s">
        <v>7</v>
      </c>
      <c r="D707">
        <v>6</v>
      </c>
      <c r="E707">
        <v>22</v>
      </c>
      <c r="F707">
        <v>0</v>
      </c>
      <c r="G707">
        <v>1</v>
      </c>
      <c r="H707">
        <v>11</v>
      </c>
      <c r="I707">
        <v>3</v>
      </c>
      <c r="J707">
        <f>IF(Table6[[#This Row],[y_g1]]&gt;Table6[[#This Row],[y_g2]],1,0)</f>
        <v>0</v>
      </c>
      <c r="K707">
        <f>IF(Table6[[#This Row],[y_g1]]=Table6[[#This Row],[y_g2]],1,0)</f>
        <v>0</v>
      </c>
      <c r="L707">
        <f>IF(Table6[[#This Row],[y_g1]]&lt;Table6[[#This Row],[y_g2]],1,0)</f>
        <v>1</v>
      </c>
      <c r="M707" s="13">
        <v>6</v>
      </c>
      <c r="N707" s="13">
        <v>22</v>
      </c>
    </row>
    <row r="708" spans="1:14" x14ac:dyDescent="0.3">
      <c r="A708" s="3">
        <v>707</v>
      </c>
      <c r="B708" t="s">
        <v>31</v>
      </c>
      <c r="C708" t="s">
        <v>8</v>
      </c>
      <c r="D708">
        <v>4</v>
      </c>
      <c r="E708">
        <v>11</v>
      </c>
      <c r="F708">
        <v>0</v>
      </c>
      <c r="G708">
        <v>0</v>
      </c>
      <c r="H708">
        <v>11</v>
      </c>
      <c r="I708">
        <v>3</v>
      </c>
      <c r="J708">
        <f>IF(Table6[[#This Row],[y_g1]]&gt;Table6[[#This Row],[y_g2]],1,0)</f>
        <v>0</v>
      </c>
      <c r="K708">
        <f>IF(Table6[[#This Row],[y_g1]]=Table6[[#This Row],[y_g2]],1,0)</f>
        <v>1</v>
      </c>
      <c r="L708">
        <f>IF(Table6[[#This Row],[y_g1]]&lt;Table6[[#This Row],[y_g2]],1,0)</f>
        <v>0</v>
      </c>
      <c r="M708" s="13">
        <v>4</v>
      </c>
      <c r="N708" s="13">
        <v>11</v>
      </c>
    </row>
    <row r="709" spans="1:14" x14ac:dyDescent="0.3">
      <c r="A709">
        <v>708</v>
      </c>
      <c r="B709" t="s">
        <v>24</v>
      </c>
      <c r="C709" t="s">
        <v>6</v>
      </c>
      <c r="D709">
        <v>2</v>
      </c>
      <c r="E709">
        <v>17</v>
      </c>
      <c r="F709">
        <v>1</v>
      </c>
      <c r="G709">
        <v>0</v>
      </c>
      <c r="H709">
        <v>11</v>
      </c>
      <c r="I709">
        <v>3</v>
      </c>
      <c r="J709">
        <f>IF(Table6[[#This Row],[y_g1]]&gt;Table6[[#This Row],[y_g2]],1,0)</f>
        <v>1</v>
      </c>
      <c r="K709">
        <f>IF(Table6[[#This Row],[y_g1]]=Table6[[#This Row],[y_g2]],1,0)</f>
        <v>0</v>
      </c>
      <c r="L709">
        <f>IF(Table6[[#This Row],[y_g1]]&lt;Table6[[#This Row],[y_g2]],1,0)</f>
        <v>0</v>
      </c>
      <c r="M709" s="13">
        <v>2</v>
      </c>
      <c r="N709" s="13">
        <v>17</v>
      </c>
    </row>
    <row r="710" spans="1:14" x14ac:dyDescent="0.3">
      <c r="A710" s="3">
        <v>709</v>
      </c>
      <c r="B710" t="s">
        <v>2</v>
      </c>
      <c r="C710" t="s">
        <v>33</v>
      </c>
      <c r="D710">
        <v>5</v>
      </c>
      <c r="E710">
        <v>15</v>
      </c>
      <c r="F710">
        <v>3</v>
      </c>
      <c r="G710">
        <v>0</v>
      </c>
      <c r="H710">
        <v>11</v>
      </c>
      <c r="I710">
        <v>3</v>
      </c>
      <c r="J710">
        <f>IF(Table6[[#This Row],[y_g1]]&gt;Table6[[#This Row],[y_g2]],1,0)</f>
        <v>1</v>
      </c>
      <c r="K710">
        <f>IF(Table6[[#This Row],[y_g1]]=Table6[[#This Row],[y_g2]],1,0)</f>
        <v>0</v>
      </c>
      <c r="L710">
        <f>IF(Table6[[#This Row],[y_g1]]&lt;Table6[[#This Row],[y_g2]],1,0)</f>
        <v>0</v>
      </c>
      <c r="M710" s="13">
        <v>5</v>
      </c>
      <c r="N710" s="13">
        <v>15</v>
      </c>
    </row>
    <row r="711" spans="1:14" x14ac:dyDescent="0.3">
      <c r="A711">
        <v>710</v>
      </c>
      <c r="B711" t="s">
        <v>303</v>
      </c>
      <c r="C711" t="s">
        <v>1</v>
      </c>
      <c r="D711">
        <v>23</v>
      </c>
      <c r="E711">
        <v>26</v>
      </c>
      <c r="F711">
        <v>2</v>
      </c>
      <c r="G711">
        <v>1</v>
      </c>
      <c r="H711">
        <v>11</v>
      </c>
      <c r="I711">
        <v>3</v>
      </c>
      <c r="J711">
        <f>IF(Table6[[#This Row],[y_g1]]&gt;Table6[[#This Row],[y_g2]],1,0)</f>
        <v>1</v>
      </c>
      <c r="K711">
        <f>IF(Table6[[#This Row],[y_g1]]=Table6[[#This Row],[y_g2]],1,0)</f>
        <v>0</v>
      </c>
      <c r="L711">
        <f>IF(Table6[[#This Row],[y_g1]]&lt;Table6[[#This Row],[y_g2]],1,0)</f>
        <v>0</v>
      </c>
      <c r="M711" s="13">
        <v>23</v>
      </c>
      <c r="N711" s="13">
        <v>26</v>
      </c>
    </row>
    <row r="712" spans="1:14" x14ac:dyDescent="0.3">
      <c r="A712" s="3">
        <v>711</v>
      </c>
      <c r="B712" t="s">
        <v>13</v>
      </c>
      <c r="C712" t="s">
        <v>568</v>
      </c>
      <c r="D712">
        <v>7</v>
      </c>
      <c r="E712">
        <v>12</v>
      </c>
      <c r="F712">
        <v>6</v>
      </c>
      <c r="G712">
        <v>2</v>
      </c>
      <c r="H712">
        <v>11</v>
      </c>
      <c r="I712">
        <v>3</v>
      </c>
      <c r="J712">
        <f>IF(Table6[[#This Row],[y_g1]]&gt;Table6[[#This Row],[y_g2]],1,0)</f>
        <v>1</v>
      </c>
      <c r="K712">
        <f>IF(Table6[[#This Row],[y_g1]]=Table6[[#This Row],[y_g2]],1,0)</f>
        <v>0</v>
      </c>
      <c r="L712">
        <f>IF(Table6[[#This Row],[y_g1]]&lt;Table6[[#This Row],[y_g2]],1,0)</f>
        <v>0</v>
      </c>
      <c r="M712" s="13">
        <v>7</v>
      </c>
      <c r="N712" s="13">
        <v>12</v>
      </c>
    </row>
    <row r="713" spans="1:14" x14ac:dyDescent="0.3">
      <c r="A713">
        <v>712</v>
      </c>
      <c r="B713" t="s">
        <v>10</v>
      </c>
      <c r="C713" t="s">
        <v>2</v>
      </c>
      <c r="D713">
        <v>14</v>
      </c>
      <c r="E713">
        <v>5</v>
      </c>
      <c r="F713">
        <v>2</v>
      </c>
      <c r="G713">
        <v>1</v>
      </c>
      <c r="H713">
        <v>12</v>
      </c>
      <c r="I713">
        <v>3</v>
      </c>
      <c r="J713">
        <f>IF(Table6[[#This Row],[y_g1]]&gt;Table6[[#This Row],[y_g2]],1,0)</f>
        <v>1</v>
      </c>
      <c r="K713">
        <f>IF(Table6[[#This Row],[y_g1]]=Table6[[#This Row],[y_g2]],1,0)</f>
        <v>0</v>
      </c>
      <c r="L713">
        <f>IF(Table6[[#This Row],[y_g1]]&lt;Table6[[#This Row],[y_g2]],1,0)</f>
        <v>0</v>
      </c>
      <c r="M713" s="13">
        <v>14</v>
      </c>
      <c r="N713" s="13">
        <v>5</v>
      </c>
    </row>
    <row r="714" spans="1:14" x14ac:dyDescent="0.3">
      <c r="A714" s="3">
        <v>713</v>
      </c>
      <c r="B714" t="s">
        <v>4</v>
      </c>
      <c r="C714" t="s">
        <v>303</v>
      </c>
      <c r="D714">
        <v>20</v>
      </c>
      <c r="E714">
        <v>23</v>
      </c>
      <c r="F714">
        <v>3</v>
      </c>
      <c r="G714">
        <v>1</v>
      </c>
      <c r="H714">
        <v>12</v>
      </c>
      <c r="I714">
        <v>3</v>
      </c>
      <c r="J714">
        <f>IF(Table6[[#This Row],[y_g1]]&gt;Table6[[#This Row],[y_g2]],1,0)</f>
        <v>1</v>
      </c>
      <c r="K714">
        <f>IF(Table6[[#This Row],[y_g1]]=Table6[[#This Row],[y_g2]],1,0)</f>
        <v>0</v>
      </c>
      <c r="L714">
        <f>IF(Table6[[#This Row],[y_g1]]&lt;Table6[[#This Row],[y_g2]],1,0)</f>
        <v>0</v>
      </c>
      <c r="M714" s="13">
        <v>20</v>
      </c>
      <c r="N714" s="13">
        <v>23</v>
      </c>
    </row>
    <row r="715" spans="1:14" x14ac:dyDescent="0.3">
      <c r="A715">
        <v>714</v>
      </c>
      <c r="B715" t="s">
        <v>7</v>
      </c>
      <c r="C715" t="s">
        <v>11</v>
      </c>
      <c r="D715">
        <v>22</v>
      </c>
      <c r="E715">
        <v>25</v>
      </c>
      <c r="F715">
        <v>2</v>
      </c>
      <c r="G715">
        <v>0</v>
      </c>
      <c r="H715">
        <v>12</v>
      </c>
      <c r="I715">
        <v>3</v>
      </c>
      <c r="J715">
        <f>IF(Table6[[#This Row],[y_g1]]&gt;Table6[[#This Row],[y_g2]],1,0)</f>
        <v>1</v>
      </c>
      <c r="K715">
        <f>IF(Table6[[#This Row],[y_g1]]=Table6[[#This Row],[y_g2]],1,0)</f>
        <v>0</v>
      </c>
      <c r="L715">
        <f>IF(Table6[[#This Row],[y_g1]]&lt;Table6[[#This Row],[y_g2]],1,0)</f>
        <v>0</v>
      </c>
      <c r="M715" s="13">
        <v>22</v>
      </c>
      <c r="N715" s="13">
        <v>25</v>
      </c>
    </row>
    <row r="716" spans="1:14" x14ac:dyDescent="0.3">
      <c r="A716" s="3">
        <v>715</v>
      </c>
      <c r="B716" t="s">
        <v>8</v>
      </c>
      <c r="C716" t="s">
        <v>13</v>
      </c>
      <c r="D716">
        <v>11</v>
      </c>
      <c r="E716">
        <v>7</v>
      </c>
      <c r="F716">
        <v>1</v>
      </c>
      <c r="G716">
        <v>0</v>
      </c>
      <c r="H716">
        <v>12</v>
      </c>
      <c r="I716">
        <v>3</v>
      </c>
      <c r="J716">
        <f>IF(Table6[[#This Row],[y_g1]]&gt;Table6[[#This Row],[y_g2]],1,0)</f>
        <v>1</v>
      </c>
      <c r="K716">
        <f>IF(Table6[[#This Row],[y_g1]]=Table6[[#This Row],[y_g2]],1,0)</f>
        <v>0</v>
      </c>
      <c r="L716">
        <f>IF(Table6[[#This Row],[y_g1]]&lt;Table6[[#This Row],[y_g2]],1,0)</f>
        <v>0</v>
      </c>
      <c r="M716" s="13">
        <v>11</v>
      </c>
      <c r="N716" s="13">
        <v>7</v>
      </c>
    </row>
    <row r="717" spans="1:14" x14ac:dyDescent="0.3">
      <c r="A717">
        <v>716</v>
      </c>
      <c r="B717" t="s">
        <v>33</v>
      </c>
      <c r="C717" t="s">
        <v>5</v>
      </c>
      <c r="D717">
        <v>15</v>
      </c>
      <c r="E717">
        <v>16</v>
      </c>
      <c r="F717">
        <v>3</v>
      </c>
      <c r="G717">
        <v>1</v>
      </c>
      <c r="H717">
        <v>12</v>
      </c>
      <c r="I717">
        <v>3</v>
      </c>
      <c r="J717">
        <f>IF(Table6[[#This Row],[y_g1]]&gt;Table6[[#This Row],[y_g2]],1,0)</f>
        <v>1</v>
      </c>
      <c r="K717">
        <f>IF(Table6[[#This Row],[y_g1]]=Table6[[#This Row],[y_g2]],1,0)</f>
        <v>0</v>
      </c>
      <c r="L717">
        <f>IF(Table6[[#This Row],[y_g1]]&lt;Table6[[#This Row],[y_g2]],1,0)</f>
        <v>0</v>
      </c>
      <c r="M717" s="13">
        <v>15</v>
      </c>
      <c r="N717" s="13">
        <v>16</v>
      </c>
    </row>
    <row r="718" spans="1:14" x14ac:dyDescent="0.3">
      <c r="A718" s="3">
        <v>717</v>
      </c>
      <c r="B718" t="s">
        <v>568</v>
      </c>
      <c r="C718" t="s">
        <v>24</v>
      </c>
      <c r="D718">
        <v>12</v>
      </c>
      <c r="E718">
        <v>2</v>
      </c>
      <c r="F718">
        <v>0</v>
      </c>
      <c r="G718">
        <v>2</v>
      </c>
      <c r="H718">
        <v>12</v>
      </c>
      <c r="I718">
        <v>3</v>
      </c>
      <c r="J718">
        <f>IF(Table6[[#This Row],[y_g1]]&gt;Table6[[#This Row],[y_g2]],1,0)</f>
        <v>0</v>
      </c>
      <c r="K718">
        <f>IF(Table6[[#This Row],[y_g1]]=Table6[[#This Row],[y_g2]],1,0)</f>
        <v>0</v>
      </c>
      <c r="L718">
        <f>IF(Table6[[#This Row],[y_g1]]&lt;Table6[[#This Row],[y_g2]],1,0)</f>
        <v>1</v>
      </c>
      <c r="M718" s="13">
        <v>12</v>
      </c>
      <c r="N718" s="13">
        <v>2</v>
      </c>
    </row>
    <row r="719" spans="1:14" x14ac:dyDescent="0.3">
      <c r="A719">
        <v>718</v>
      </c>
      <c r="B719" t="s">
        <v>25</v>
      </c>
      <c r="C719" t="s">
        <v>31</v>
      </c>
      <c r="D719">
        <v>9</v>
      </c>
      <c r="E719">
        <v>4</v>
      </c>
      <c r="F719">
        <v>1</v>
      </c>
      <c r="G719">
        <v>1</v>
      </c>
      <c r="H719">
        <v>12</v>
      </c>
      <c r="I719">
        <v>3</v>
      </c>
      <c r="J719">
        <f>IF(Table6[[#This Row],[y_g1]]&gt;Table6[[#This Row],[y_g2]],1,0)</f>
        <v>0</v>
      </c>
      <c r="K719">
        <f>IF(Table6[[#This Row],[y_g1]]=Table6[[#This Row],[y_g2]],1,0)</f>
        <v>1</v>
      </c>
      <c r="L719">
        <f>IF(Table6[[#This Row],[y_g1]]&lt;Table6[[#This Row],[y_g2]],1,0)</f>
        <v>0</v>
      </c>
      <c r="M719" s="13">
        <v>9</v>
      </c>
      <c r="N719" s="13">
        <v>4</v>
      </c>
    </row>
    <row r="720" spans="1:14" x14ac:dyDescent="0.3">
      <c r="A720" s="3">
        <v>719</v>
      </c>
      <c r="B720" t="s">
        <v>1</v>
      </c>
      <c r="C720" t="s">
        <v>564</v>
      </c>
      <c r="D720">
        <v>26</v>
      </c>
      <c r="E720">
        <v>8</v>
      </c>
      <c r="F720">
        <v>1</v>
      </c>
      <c r="G720">
        <v>1</v>
      </c>
      <c r="H720">
        <v>12</v>
      </c>
      <c r="I720">
        <v>3</v>
      </c>
      <c r="J720">
        <f>IF(Table6[[#This Row],[y_g1]]&gt;Table6[[#This Row],[y_g2]],1,0)</f>
        <v>0</v>
      </c>
      <c r="K720">
        <f>IF(Table6[[#This Row],[y_g1]]=Table6[[#This Row],[y_g2]],1,0)</f>
        <v>1</v>
      </c>
      <c r="L720">
        <f>IF(Table6[[#This Row],[y_g1]]&lt;Table6[[#This Row],[y_g2]],1,0)</f>
        <v>0</v>
      </c>
      <c r="M720" s="13">
        <v>26</v>
      </c>
      <c r="N720" s="13">
        <v>8</v>
      </c>
    </row>
    <row r="721" spans="1:14" x14ac:dyDescent="0.3">
      <c r="A721">
        <v>720</v>
      </c>
      <c r="B721" t="s">
        <v>6</v>
      </c>
      <c r="C721" t="s">
        <v>28</v>
      </c>
      <c r="D721">
        <v>17</v>
      </c>
      <c r="E721">
        <v>6</v>
      </c>
      <c r="F721">
        <v>2</v>
      </c>
      <c r="G721">
        <v>1</v>
      </c>
      <c r="H721">
        <v>12</v>
      </c>
      <c r="I721">
        <v>3</v>
      </c>
      <c r="J721">
        <f>IF(Table6[[#This Row],[y_g1]]&gt;Table6[[#This Row],[y_g2]],1,0)</f>
        <v>1</v>
      </c>
      <c r="K721">
        <f>IF(Table6[[#This Row],[y_g1]]=Table6[[#This Row],[y_g2]],1,0)</f>
        <v>0</v>
      </c>
      <c r="L721">
        <f>IF(Table6[[#This Row],[y_g1]]&lt;Table6[[#This Row],[y_g2]],1,0)</f>
        <v>0</v>
      </c>
      <c r="M721" s="13">
        <v>17</v>
      </c>
      <c r="N721" s="13">
        <v>6</v>
      </c>
    </row>
    <row r="722" spans="1:14" x14ac:dyDescent="0.3">
      <c r="A722" s="3">
        <v>721</v>
      </c>
      <c r="B722" t="s">
        <v>11</v>
      </c>
      <c r="C722" t="s">
        <v>25</v>
      </c>
      <c r="D722">
        <v>25</v>
      </c>
      <c r="E722">
        <v>9</v>
      </c>
      <c r="F722">
        <v>2</v>
      </c>
      <c r="G722">
        <v>0</v>
      </c>
      <c r="H722">
        <v>13</v>
      </c>
      <c r="I722">
        <v>3</v>
      </c>
      <c r="J722">
        <f>IF(Table6[[#This Row],[y_g1]]&gt;Table6[[#This Row],[y_g2]],1,0)</f>
        <v>1</v>
      </c>
      <c r="K722">
        <f>IF(Table6[[#This Row],[y_g1]]=Table6[[#This Row],[y_g2]],1,0)</f>
        <v>0</v>
      </c>
      <c r="L722">
        <f>IF(Table6[[#This Row],[y_g1]]&lt;Table6[[#This Row],[y_g2]],1,0)</f>
        <v>0</v>
      </c>
      <c r="M722" s="13">
        <v>25</v>
      </c>
      <c r="N722" s="13">
        <v>9</v>
      </c>
    </row>
    <row r="723" spans="1:14" x14ac:dyDescent="0.3">
      <c r="A723">
        <v>722</v>
      </c>
      <c r="B723" t="s">
        <v>31</v>
      </c>
      <c r="C723" t="s">
        <v>10</v>
      </c>
      <c r="D723">
        <v>4</v>
      </c>
      <c r="E723">
        <v>14</v>
      </c>
      <c r="F723">
        <v>1</v>
      </c>
      <c r="G723">
        <v>0</v>
      </c>
      <c r="H723">
        <v>13</v>
      </c>
      <c r="I723">
        <v>3</v>
      </c>
      <c r="J723">
        <f>IF(Table6[[#This Row],[y_g1]]&gt;Table6[[#This Row],[y_g2]],1,0)</f>
        <v>1</v>
      </c>
      <c r="K723">
        <f>IF(Table6[[#This Row],[y_g1]]=Table6[[#This Row],[y_g2]],1,0)</f>
        <v>0</v>
      </c>
      <c r="L723">
        <f>IF(Table6[[#This Row],[y_g1]]&lt;Table6[[#This Row],[y_g2]],1,0)</f>
        <v>0</v>
      </c>
      <c r="M723" s="13">
        <v>4</v>
      </c>
      <c r="N723" s="13">
        <v>14</v>
      </c>
    </row>
    <row r="724" spans="1:14" x14ac:dyDescent="0.3">
      <c r="A724" s="3">
        <v>723</v>
      </c>
      <c r="B724" t="s">
        <v>564</v>
      </c>
      <c r="C724" t="s">
        <v>33</v>
      </c>
      <c r="D724">
        <v>8</v>
      </c>
      <c r="E724">
        <v>15</v>
      </c>
      <c r="F724">
        <v>2</v>
      </c>
      <c r="G724">
        <v>1</v>
      </c>
      <c r="H724">
        <v>13</v>
      </c>
      <c r="I724">
        <v>3</v>
      </c>
      <c r="J724">
        <f>IF(Table6[[#This Row],[y_g1]]&gt;Table6[[#This Row],[y_g2]],1,0)</f>
        <v>1</v>
      </c>
      <c r="K724">
        <f>IF(Table6[[#This Row],[y_g1]]=Table6[[#This Row],[y_g2]],1,0)</f>
        <v>0</v>
      </c>
      <c r="L724">
        <f>IF(Table6[[#This Row],[y_g1]]&lt;Table6[[#This Row],[y_g2]],1,0)</f>
        <v>0</v>
      </c>
      <c r="M724" s="13">
        <v>8</v>
      </c>
      <c r="N724" s="13">
        <v>15</v>
      </c>
    </row>
    <row r="725" spans="1:14" x14ac:dyDescent="0.3">
      <c r="A725">
        <v>724</v>
      </c>
      <c r="B725" t="s">
        <v>28</v>
      </c>
      <c r="C725" t="s">
        <v>1</v>
      </c>
      <c r="D725">
        <v>6</v>
      </c>
      <c r="E725">
        <v>26</v>
      </c>
      <c r="F725">
        <v>1</v>
      </c>
      <c r="G725">
        <v>2</v>
      </c>
      <c r="H725">
        <v>13</v>
      </c>
      <c r="I725">
        <v>3</v>
      </c>
      <c r="J725">
        <f>IF(Table6[[#This Row],[y_g1]]&gt;Table6[[#This Row],[y_g2]],1,0)</f>
        <v>0</v>
      </c>
      <c r="K725">
        <f>IF(Table6[[#This Row],[y_g1]]=Table6[[#This Row],[y_g2]],1,0)</f>
        <v>0</v>
      </c>
      <c r="L725">
        <f>IF(Table6[[#This Row],[y_g1]]&lt;Table6[[#This Row],[y_g2]],1,0)</f>
        <v>1</v>
      </c>
      <c r="M725" s="13">
        <v>6</v>
      </c>
      <c r="N725" s="13">
        <v>26</v>
      </c>
    </row>
    <row r="726" spans="1:14" x14ac:dyDescent="0.3">
      <c r="A726" s="3">
        <v>725</v>
      </c>
      <c r="B726" t="s">
        <v>5</v>
      </c>
      <c r="C726" t="s">
        <v>303</v>
      </c>
      <c r="D726">
        <v>16</v>
      </c>
      <c r="E726">
        <v>23</v>
      </c>
      <c r="F726">
        <v>3</v>
      </c>
      <c r="G726">
        <v>2</v>
      </c>
      <c r="H726">
        <v>13</v>
      </c>
      <c r="I726">
        <v>3</v>
      </c>
      <c r="J726">
        <f>IF(Table6[[#This Row],[y_g1]]&gt;Table6[[#This Row],[y_g2]],1,0)</f>
        <v>1</v>
      </c>
      <c r="K726">
        <f>IF(Table6[[#This Row],[y_g1]]=Table6[[#This Row],[y_g2]],1,0)</f>
        <v>0</v>
      </c>
      <c r="L726">
        <f>IF(Table6[[#This Row],[y_g1]]&lt;Table6[[#This Row],[y_g2]],1,0)</f>
        <v>0</v>
      </c>
      <c r="M726" s="13">
        <v>16</v>
      </c>
      <c r="N726" s="13">
        <v>23</v>
      </c>
    </row>
    <row r="727" spans="1:14" x14ac:dyDescent="0.3">
      <c r="A727">
        <v>726</v>
      </c>
      <c r="B727" t="s">
        <v>568</v>
      </c>
      <c r="C727" t="s">
        <v>8</v>
      </c>
      <c r="D727">
        <v>12</v>
      </c>
      <c r="E727">
        <v>11</v>
      </c>
      <c r="F727">
        <v>0</v>
      </c>
      <c r="G727">
        <v>4</v>
      </c>
      <c r="H727">
        <v>13</v>
      </c>
      <c r="I727">
        <v>3</v>
      </c>
      <c r="J727">
        <f>IF(Table6[[#This Row],[y_g1]]&gt;Table6[[#This Row],[y_g2]],1,0)</f>
        <v>0</v>
      </c>
      <c r="K727">
        <f>IF(Table6[[#This Row],[y_g1]]=Table6[[#This Row],[y_g2]],1,0)</f>
        <v>0</v>
      </c>
      <c r="L727">
        <f>IF(Table6[[#This Row],[y_g1]]&lt;Table6[[#This Row],[y_g2]],1,0)</f>
        <v>1</v>
      </c>
      <c r="M727" s="13">
        <v>12</v>
      </c>
      <c r="N727" s="13">
        <v>11</v>
      </c>
    </row>
    <row r="728" spans="1:14" x14ac:dyDescent="0.3">
      <c r="A728" s="3">
        <v>727</v>
      </c>
      <c r="B728" t="s">
        <v>2</v>
      </c>
      <c r="C728" t="s">
        <v>7</v>
      </c>
      <c r="D728">
        <v>5</v>
      </c>
      <c r="E728">
        <v>22</v>
      </c>
      <c r="F728">
        <v>2</v>
      </c>
      <c r="G728">
        <v>1</v>
      </c>
      <c r="H728">
        <v>13</v>
      </c>
      <c r="I728">
        <v>3</v>
      </c>
      <c r="J728">
        <f>IF(Table6[[#This Row],[y_g1]]&gt;Table6[[#This Row],[y_g2]],1,0)</f>
        <v>1</v>
      </c>
      <c r="K728">
        <f>IF(Table6[[#This Row],[y_g1]]=Table6[[#This Row],[y_g2]],1,0)</f>
        <v>0</v>
      </c>
      <c r="L728">
        <f>IF(Table6[[#This Row],[y_g1]]&lt;Table6[[#This Row],[y_g2]],1,0)</f>
        <v>0</v>
      </c>
      <c r="M728" s="13">
        <v>5</v>
      </c>
      <c r="N728" s="13">
        <v>22</v>
      </c>
    </row>
    <row r="729" spans="1:14" x14ac:dyDescent="0.3">
      <c r="A729">
        <v>728</v>
      </c>
      <c r="B729" t="s">
        <v>13</v>
      </c>
      <c r="C729" t="s">
        <v>6</v>
      </c>
      <c r="D729">
        <v>7</v>
      </c>
      <c r="E729">
        <v>17</v>
      </c>
      <c r="F729">
        <v>3</v>
      </c>
      <c r="G729">
        <v>0</v>
      </c>
      <c r="H729">
        <v>13</v>
      </c>
      <c r="I729">
        <v>3</v>
      </c>
      <c r="J729">
        <f>IF(Table6[[#This Row],[y_g1]]&gt;Table6[[#This Row],[y_g2]],1,0)</f>
        <v>1</v>
      </c>
      <c r="K729">
        <f>IF(Table6[[#This Row],[y_g1]]=Table6[[#This Row],[y_g2]],1,0)</f>
        <v>0</v>
      </c>
      <c r="L729">
        <f>IF(Table6[[#This Row],[y_g1]]&lt;Table6[[#This Row],[y_g2]],1,0)</f>
        <v>0</v>
      </c>
      <c r="M729" s="13">
        <v>7</v>
      </c>
      <c r="N729" s="13">
        <v>17</v>
      </c>
    </row>
    <row r="730" spans="1:14" x14ac:dyDescent="0.3">
      <c r="A730" s="3">
        <v>729</v>
      </c>
      <c r="B730" t="s">
        <v>24</v>
      </c>
      <c r="C730" t="s">
        <v>4</v>
      </c>
      <c r="D730">
        <v>2</v>
      </c>
      <c r="E730">
        <v>20</v>
      </c>
      <c r="F730">
        <v>0</v>
      </c>
      <c r="G730">
        <v>2</v>
      </c>
      <c r="H730">
        <v>13</v>
      </c>
      <c r="I730">
        <v>3</v>
      </c>
      <c r="J730">
        <f>IF(Table6[[#This Row],[y_g1]]&gt;Table6[[#This Row],[y_g2]],1,0)</f>
        <v>0</v>
      </c>
      <c r="K730">
        <f>IF(Table6[[#This Row],[y_g1]]=Table6[[#This Row],[y_g2]],1,0)</f>
        <v>0</v>
      </c>
      <c r="L730">
        <f>IF(Table6[[#This Row],[y_g1]]&lt;Table6[[#This Row],[y_g2]],1,0)</f>
        <v>1</v>
      </c>
      <c r="M730" s="13">
        <v>2</v>
      </c>
      <c r="N730" s="13">
        <v>20</v>
      </c>
    </row>
    <row r="731" spans="1:14" x14ac:dyDescent="0.3">
      <c r="A731">
        <v>730</v>
      </c>
      <c r="B731" t="s">
        <v>8</v>
      </c>
      <c r="C731" t="s">
        <v>10</v>
      </c>
      <c r="D731">
        <v>11</v>
      </c>
      <c r="E731">
        <v>14</v>
      </c>
      <c r="F731">
        <v>2</v>
      </c>
      <c r="G731">
        <v>1</v>
      </c>
      <c r="H731">
        <v>15</v>
      </c>
      <c r="I731">
        <v>3</v>
      </c>
      <c r="J731">
        <f>IF(Table6[[#This Row],[y_g1]]&gt;Table6[[#This Row],[y_g2]],1,0)</f>
        <v>1</v>
      </c>
      <c r="K731">
        <f>IF(Table6[[#This Row],[y_g1]]=Table6[[#This Row],[y_g2]],1,0)</f>
        <v>0</v>
      </c>
      <c r="L731">
        <f>IF(Table6[[#This Row],[y_g1]]&lt;Table6[[#This Row],[y_g2]],1,0)</f>
        <v>0</v>
      </c>
      <c r="M731" s="13">
        <v>11</v>
      </c>
      <c r="N731" s="13">
        <v>14</v>
      </c>
    </row>
    <row r="732" spans="1:14" x14ac:dyDescent="0.3">
      <c r="A732" s="3">
        <v>731</v>
      </c>
      <c r="B732" t="s">
        <v>6</v>
      </c>
      <c r="C732" t="s">
        <v>31</v>
      </c>
      <c r="D732">
        <v>17</v>
      </c>
      <c r="E732">
        <v>4</v>
      </c>
      <c r="F732">
        <v>1</v>
      </c>
      <c r="G732">
        <v>0</v>
      </c>
      <c r="H732">
        <v>14</v>
      </c>
      <c r="I732">
        <v>3</v>
      </c>
      <c r="J732">
        <f>IF(Table6[[#This Row],[y_g1]]&gt;Table6[[#This Row],[y_g2]],1,0)</f>
        <v>1</v>
      </c>
      <c r="K732">
        <f>IF(Table6[[#This Row],[y_g1]]=Table6[[#This Row],[y_g2]],1,0)</f>
        <v>0</v>
      </c>
      <c r="L732">
        <f>IF(Table6[[#This Row],[y_g1]]&lt;Table6[[#This Row],[y_g2]],1,0)</f>
        <v>0</v>
      </c>
      <c r="M732" s="13">
        <v>17</v>
      </c>
      <c r="N732" s="13">
        <v>4</v>
      </c>
    </row>
    <row r="733" spans="1:14" x14ac:dyDescent="0.3">
      <c r="A733">
        <v>732</v>
      </c>
      <c r="B733" t="s">
        <v>33</v>
      </c>
      <c r="C733" t="s">
        <v>24</v>
      </c>
      <c r="D733">
        <v>15</v>
      </c>
      <c r="E733">
        <v>2</v>
      </c>
      <c r="F733">
        <v>1</v>
      </c>
      <c r="G733">
        <v>4</v>
      </c>
      <c r="H733">
        <v>14</v>
      </c>
      <c r="I733">
        <v>3</v>
      </c>
      <c r="J733">
        <f>IF(Table6[[#This Row],[y_g1]]&gt;Table6[[#This Row],[y_g2]],1,0)</f>
        <v>0</v>
      </c>
      <c r="K733">
        <f>IF(Table6[[#This Row],[y_g1]]=Table6[[#This Row],[y_g2]],1,0)</f>
        <v>0</v>
      </c>
      <c r="L733">
        <f>IF(Table6[[#This Row],[y_g1]]&lt;Table6[[#This Row],[y_g2]],1,0)</f>
        <v>1</v>
      </c>
      <c r="M733" s="13">
        <v>15</v>
      </c>
      <c r="N733" s="13">
        <v>2</v>
      </c>
    </row>
    <row r="734" spans="1:14" x14ac:dyDescent="0.3">
      <c r="A734" s="3">
        <v>733</v>
      </c>
      <c r="B734" t="s">
        <v>25</v>
      </c>
      <c r="C734" t="s">
        <v>2</v>
      </c>
      <c r="D734">
        <v>9</v>
      </c>
      <c r="E734">
        <v>5</v>
      </c>
      <c r="F734">
        <v>0</v>
      </c>
      <c r="G734">
        <v>1</v>
      </c>
      <c r="H734">
        <v>14</v>
      </c>
      <c r="I734">
        <v>3</v>
      </c>
      <c r="J734">
        <f>IF(Table6[[#This Row],[y_g1]]&gt;Table6[[#This Row],[y_g2]],1,0)</f>
        <v>0</v>
      </c>
      <c r="K734">
        <f>IF(Table6[[#This Row],[y_g1]]=Table6[[#This Row],[y_g2]],1,0)</f>
        <v>0</v>
      </c>
      <c r="L734">
        <f>IF(Table6[[#This Row],[y_g1]]&lt;Table6[[#This Row],[y_g2]],1,0)</f>
        <v>1</v>
      </c>
      <c r="M734" s="13">
        <v>9</v>
      </c>
      <c r="N734" s="13">
        <v>5</v>
      </c>
    </row>
    <row r="735" spans="1:14" x14ac:dyDescent="0.3">
      <c r="A735">
        <v>734</v>
      </c>
      <c r="B735" t="s">
        <v>303</v>
      </c>
      <c r="C735" t="s">
        <v>28</v>
      </c>
      <c r="D735">
        <v>23</v>
      </c>
      <c r="E735">
        <v>6</v>
      </c>
      <c r="F735">
        <v>1</v>
      </c>
      <c r="G735">
        <v>1</v>
      </c>
      <c r="H735">
        <v>14</v>
      </c>
      <c r="I735">
        <v>3</v>
      </c>
      <c r="J735">
        <f>IF(Table6[[#This Row],[y_g1]]&gt;Table6[[#This Row],[y_g2]],1,0)</f>
        <v>0</v>
      </c>
      <c r="K735">
        <f>IF(Table6[[#This Row],[y_g1]]=Table6[[#This Row],[y_g2]],1,0)</f>
        <v>1</v>
      </c>
      <c r="L735">
        <f>IF(Table6[[#This Row],[y_g1]]&lt;Table6[[#This Row],[y_g2]],1,0)</f>
        <v>0</v>
      </c>
      <c r="M735" s="13">
        <v>23</v>
      </c>
      <c r="N735" s="13">
        <v>6</v>
      </c>
    </row>
    <row r="736" spans="1:14" x14ac:dyDescent="0.3">
      <c r="A736" s="3">
        <v>735</v>
      </c>
      <c r="B736" t="s">
        <v>4</v>
      </c>
      <c r="C736" t="s">
        <v>5</v>
      </c>
      <c r="D736">
        <v>20</v>
      </c>
      <c r="E736">
        <v>16</v>
      </c>
      <c r="F736">
        <v>2</v>
      </c>
      <c r="G736">
        <v>1</v>
      </c>
      <c r="H736">
        <v>14</v>
      </c>
      <c r="I736">
        <v>3</v>
      </c>
      <c r="J736">
        <f>IF(Table6[[#This Row],[y_g1]]&gt;Table6[[#This Row],[y_g2]],1,0)</f>
        <v>1</v>
      </c>
      <c r="K736">
        <f>IF(Table6[[#This Row],[y_g1]]=Table6[[#This Row],[y_g2]],1,0)</f>
        <v>0</v>
      </c>
      <c r="L736">
        <f>IF(Table6[[#This Row],[y_g1]]&lt;Table6[[#This Row],[y_g2]],1,0)</f>
        <v>0</v>
      </c>
      <c r="M736" s="13">
        <v>20</v>
      </c>
      <c r="N736" s="13">
        <v>16</v>
      </c>
    </row>
    <row r="737" spans="1:14" x14ac:dyDescent="0.3">
      <c r="A737">
        <v>736</v>
      </c>
      <c r="B737" t="s">
        <v>1</v>
      </c>
      <c r="C737" t="s">
        <v>11</v>
      </c>
      <c r="D737">
        <v>26</v>
      </c>
      <c r="E737">
        <v>25</v>
      </c>
      <c r="F737">
        <v>3</v>
      </c>
      <c r="G737">
        <v>1</v>
      </c>
      <c r="H737">
        <v>14</v>
      </c>
      <c r="I737">
        <v>3</v>
      </c>
      <c r="J737">
        <f>IF(Table6[[#This Row],[y_g1]]&gt;Table6[[#This Row],[y_g2]],1,0)</f>
        <v>1</v>
      </c>
      <c r="K737">
        <f>IF(Table6[[#This Row],[y_g1]]=Table6[[#This Row],[y_g2]],1,0)</f>
        <v>0</v>
      </c>
      <c r="L737">
        <f>IF(Table6[[#This Row],[y_g1]]&lt;Table6[[#This Row],[y_g2]],1,0)</f>
        <v>0</v>
      </c>
      <c r="M737" s="13">
        <v>26</v>
      </c>
      <c r="N737" s="13">
        <v>25</v>
      </c>
    </row>
    <row r="738" spans="1:14" x14ac:dyDescent="0.3">
      <c r="A738" s="3">
        <v>737</v>
      </c>
      <c r="B738" t="s">
        <v>7</v>
      </c>
      <c r="C738" t="s">
        <v>13</v>
      </c>
      <c r="D738">
        <v>22</v>
      </c>
      <c r="E738">
        <v>7</v>
      </c>
      <c r="F738">
        <v>0</v>
      </c>
      <c r="G738">
        <v>1</v>
      </c>
      <c r="H738">
        <v>14</v>
      </c>
      <c r="I738">
        <v>3</v>
      </c>
      <c r="J738">
        <f>IF(Table6[[#This Row],[y_g1]]&gt;Table6[[#This Row],[y_g2]],1,0)</f>
        <v>0</v>
      </c>
      <c r="K738">
        <f>IF(Table6[[#This Row],[y_g1]]=Table6[[#This Row],[y_g2]],1,0)</f>
        <v>0</v>
      </c>
      <c r="L738">
        <f>IF(Table6[[#This Row],[y_g1]]&lt;Table6[[#This Row],[y_g2]],1,0)</f>
        <v>1</v>
      </c>
      <c r="M738" s="13">
        <v>22</v>
      </c>
      <c r="N738" s="13">
        <v>7</v>
      </c>
    </row>
    <row r="739" spans="1:14" x14ac:dyDescent="0.3">
      <c r="A739">
        <v>738</v>
      </c>
      <c r="B739" t="s">
        <v>10</v>
      </c>
      <c r="C739" t="s">
        <v>568</v>
      </c>
      <c r="D739">
        <v>14</v>
      </c>
      <c r="E739">
        <v>12</v>
      </c>
      <c r="F739">
        <v>2</v>
      </c>
      <c r="G739">
        <v>0</v>
      </c>
      <c r="H739">
        <v>14</v>
      </c>
      <c r="I739">
        <v>3</v>
      </c>
      <c r="J739">
        <f>IF(Table6[[#This Row],[y_g1]]&gt;Table6[[#This Row],[y_g2]],1,0)</f>
        <v>1</v>
      </c>
      <c r="K739">
        <f>IF(Table6[[#This Row],[y_g1]]=Table6[[#This Row],[y_g2]],1,0)</f>
        <v>0</v>
      </c>
      <c r="L739">
        <f>IF(Table6[[#This Row],[y_g1]]&lt;Table6[[#This Row],[y_g2]],1,0)</f>
        <v>0</v>
      </c>
      <c r="M739" s="13">
        <v>14</v>
      </c>
      <c r="N739" s="13">
        <v>12</v>
      </c>
    </row>
    <row r="740" spans="1:14" x14ac:dyDescent="0.3">
      <c r="A740" s="3">
        <v>739</v>
      </c>
      <c r="B740" t="s">
        <v>8</v>
      </c>
      <c r="C740" t="s">
        <v>564</v>
      </c>
      <c r="D740">
        <v>11</v>
      </c>
      <c r="E740">
        <v>8</v>
      </c>
      <c r="F740">
        <v>2</v>
      </c>
      <c r="G740">
        <v>1</v>
      </c>
      <c r="H740">
        <v>14</v>
      </c>
      <c r="I740">
        <v>3</v>
      </c>
      <c r="J740">
        <f>IF(Table6[[#This Row],[y_g1]]&gt;Table6[[#This Row],[y_g2]],1,0)</f>
        <v>1</v>
      </c>
      <c r="K740">
        <f>IF(Table6[[#This Row],[y_g1]]=Table6[[#This Row],[y_g2]],1,0)</f>
        <v>0</v>
      </c>
      <c r="L740">
        <f>IF(Table6[[#This Row],[y_g1]]&lt;Table6[[#This Row],[y_g2]],1,0)</f>
        <v>0</v>
      </c>
      <c r="M740" s="13">
        <v>11</v>
      </c>
      <c r="N740" s="13">
        <v>8</v>
      </c>
    </row>
    <row r="741" spans="1:14" x14ac:dyDescent="0.3">
      <c r="A741">
        <v>740</v>
      </c>
      <c r="B741" t="s">
        <v>2</v>
      </c>
      <c r="C741" t="s">
        <v>4</v>
      </c>
      <c r="D741">
        <v>5</v>
      </c>
      <c r="E741">
        <v>20</v>
      </c>
      <c r="F741">
        <v>2</v>
      </c>
      <c r="G741">
        <v>0</v>
      </c>
      <c r="H741">
        <v>15</v>
      </c>
      <c r="I741">
        <v>3</v>
      </c>
      <c r="J741">
        <f>IF(Table6[[#This Row],[y_g1]]&gt;Table6[[#This Row],[y_g2]],1,0)</f>
        <v>1</v>
      </c>
      <c r="K741">
        <f>IF(Table6[[#This Row],[y_g1]]=Table6[[#This Row],[y_g2]],1,0)</f>
        <v>0</v>
      </c>
      <c r="L741">
        <f>IF(Table6[[#This Row],[y_g1]]&lt;Table6[[#This Row],[y_g2]],1,0)</f>
        <v>0</v>
      </c>
      <c r="M741" s="13">
        <v>5</v>
      </c>
      <c r="N741" s="13">
        <v>20</v>
      </c>
    </row>
    <row r="742" spans="1:14" x14ac:dyDescent="0.3">
      <c r="A742" s="3">
        <v>741</v>
      </c>
      <c r="B742" t="s">
        <v>5</v>
      </c>
      <c r="C742" t="s">
        <v>28</v>
      </c>
      <c r="D742">
        <v>16</v>
      </c>
      <c r="E742">
        <v>6</v>
      </c>
      <c r="F742">
        <v>0</v>
      </c>
      <c r="G742">
        <v>2</v>
      </c>
      <c r="H742">
        <v>15</v>
      </c>
      <c r="I742">
        <v>3</v>
      </c>
      <c r="J742">
        <f>IF(Table6[[#This Row],[y_g1]]&gt;Table6[[#This Row],[y_g2]],1,0)</f>
        <v>0</v>
      </c>
      <c r="K742">
        <f>IF(Table6[[#This Row],[y_g1]]=Table6[[#This Row],[y_g2]],1,0)</f>
        <v>0</v>
      </c>
      <c r="L742">
        <f>IF(Table6[[#This Row],[y_g1]]&lt;Table6[[#This Row],[y_g2]],1,0)</f>
        <v>1</v>
      </c>
      <c r="M742" s="13">
        <v>16</v>
      </c>
      <c r="N742" s="13">
        <v>6</v>
      </c>
    </row>
    <row r="743" spans="1:14" x14ac:dyDescent="0.3">
      <c r="A743">
        <v>742</v>
      </c>
      <c r="B743" t="s">
        <v>568</v>
      </c>
      <c r="C743" t="s">
        <v>6</v>
      </c>
      <c r="D743">
        <v>12</v>
      </c>
      <c r="E743">
        <v>17</v>
      </c>
      <c r="F743">
        <v>2</v>
      </c>
      <c r="G743">
        <v>0</v>
      </c>
      <c r="H743">
        <v>15</v>
      </c>
      <c r="I743">
        <v>3</v>
      </c>
      <c r="J743">
        <f>IF(Table6[[#This Row],[y_g1]]&gt;Table6[[#This Row],[y_g2]],1,0)</f>
        <v>1</v>
      </c>
      <c r="K743">
        <f>IF(Table6[[#This Row],[y_g1]]=Table6[[#This Row],[y_g2]],1,0)</f>
        <v>0</v>
      </c>
      <c r="L743">
        <f>IF(Table6[[#This Row],[y_g1]]&lt;Table6[[#This Row],[y_g2]],1,0)</f>
        <v>0</v>
      </c>
      <c r="M743" s="13">
        <v>12</v>
      </c>
      <c r="N743" s="13">
        <v>17</v>
      </c>
    </row>
    <row r="744" spans="1:14" x14ac:dyDescent="0.3">
      <c r="A744" s="3">
        <v>743</v>
      </c>
      <c r="B744" t="s">
        <v>13</v>
      </c>
      <c r="C744" t="s">
        <v>33</v>
      </c>
      <c r="D744">
        <v>7</v>
      </c>
      <c r="E744">
        <v>15</v>
      </c>
      <c r="F744">
        <v>2</v>
      </c>
      <c r="G744">
        <v>1</v>
      </c>
      <c r="H744">
        <v>15</v>
      </c>
      <c r="I744">
        <v>3</v>
      </c>
      <c r="J744">
        <f>IF(Table6[[#This Row],[y_g1]]&gt;Table6[[#This Row],[y_g2]],1,0)</f>
        <v>1</v>
      </c>
      <c r="K744">
        <f>IF(Table6[[#This Row],[y_g1]]=Table6[[#This Row],[y_g2]],1,0)</f>
        <v>0</v>
      </c>
      <c r="L744">
        <f>IF(Table6[[#This Row],[y_g1]]&lt;Table6[[#This Row],[y_g2]],1,0)</f>
        <v>0</v>
      </c>
      <c r="M744" s="13">
        <v>7</v>
      </c>
      <c r="N744" s="13">
        <v>15</v>
      </c>
    </row>
    <row r="745" spans="1:14" x14ac:dyDescent="0.3">
      <c r="A745">
        <v>744</v>
      </c>
      <c r="B745" t="s">
        <v>564</v>
      </c>
      <c r="C745" t="s">
        <v>25</v>
      </c>
      <c r="D745">
        <v>8</v>
      </c>
      <c r="E745">
        <v>9</v>
      </c>
      <c r="F745">
        <v>1</v>
      </c>
      <c r="G745">
        <v>0</v>
      </c>
      <c r="H745">
        <v>15</v>
      </c>
      <c r="I745">
        <v>3</v>
      </c>
      <c r="J745">
        <f>IF(Table6[[#This Row],[y_g1]]&gt;Table6[[#This Row],[y_g2]],1,0)</f>
        <v>1</v>
      </c>
      <c r="K745">
        <f>IF(Table6[[#This Row],[y_g1]]=Table6[[#This Row],[y_g2]],1,0)</f>
        <v>0</v>
      </c>
      <c r="L745">
        <f>IF(Table6[[#This Row],[y_g1]]&lt;Table6[[#This Row],[y_g2]],1,0)</f>
        <v>0</v>
      </c>
      <c r="M745" s="13">
        <v>8</v>
      </c>
      <c r="N745" s="13">
        <v>9</v>
      </c>
    </row>
    <row r="746" spans="1:14" x14ac:dyDescent="0.3">
      <c r="A746" s="3">
        <v>745</v>
      </c>
      <c r="B746" t="s">
        <v>31</v>
      </c>
      <c r="C746" t="s">
        <v>7</v>
      </c>
      <c r="D746">
        <v>4</v>
      </c>
      <c r="E746">
        <v>22</v>
      </c>
      <c r="F746">
        <v>0</v>
      </c>
      <c r="G746">
        <v>1</v>
      </c>
      <c r="H746">
        <v>15</v>
      </c>
      <c r="I746">
        <v>3</v>
      </c>
      <c r="J746">
        <f>IF(Table6[[#This Row],[y_g1]]&gt;Table6[[#This Row],[y_g2]],1,0)</f>
        <v>0</v>
      </c>
      <c r="K746">
        <f>IF(Table6[[#This Row],[y_g1]]=Table6[[#This Row],[y_g2]],1,0)</f>
        <v>0</v>
      </c>
      <c r="L746">
        <f>IF(Table6[[#This Row],[y_g1]]&lt;Table6[[#This Row],[y_g2]],1,0)</f>
        <v>1</v>
      </c>
      <c r="M746" s="13">
        <v>4</v>
      </c>
      <c r="N746" s="13">
        <v>22</v>
      </c>
    </row>
    <row r="747" spans="1:14" x14ac:dyDescent="0.3">
      <c r="A747">
        <v>746</v>
      </c>
      <c r="B747" t="s">
        <v>11</v>
      </c>
      <c r="C747" t="s">
        <v>303</v>
      </c>
      <c r="D747">
        <v>25</v>
      </c>
      <c r="E747">
        <v>23</v>
      </c>
      <c r="F747">
        <v>3</v>
      </c>
      <c r="G747">
        <v>0</v>
      </c>
      <c r="H747">
        <v>15</v>
      </c>
      <c r="I747">
        <v>3</v>
      </c>
      <c r="J747">
        <f>IF(Table6[[#This Row],[y_g1]]&gt;Table6[[#This Row],[y_g2]],1,0)</f>
        <v>1</v>
      </c>
      <c r="K747">
        <f>IF(Table6[[#This Row],[y_g1]]=Table6[[#This Row],[y_g2]],1,0)</f>
        <v>0</v>
      </c>
      <c r="L747">
        <f>IF(Table6[[#This Row],[y_g1]]&lt;Table6[[#This Row],[y_g2]],1,0)</f>
        <v>0</v>
      </c>
      <c r="M747" s="13">
        <v>25</v>
      </c>
      <c r="N747" s="13">
        <v>23</v>
      </c>
    </row>
    <row r="748" spans="1:14" x14ac:dyDescent="0.3">
      <c r="A748" s="3">
        <v>747</v>
      </c>
      <c r="B748" t="s">
        <v>24</v>
      </c>
      <c r="C748" t="s">
        <v>1</v>
      </c>
      <c r="D748">
        <v>2</v>
      </c>
      <c r="E748">
        <v>26</v>
      </c>
      <c r="F748">
        <v>0</v>
      </c>
      <c r="G748">
        <v>1</v>
      </c>
      <c r="H748">
        <v>15</v>
      </c>
      <c r="I748">
        <v>3</v>
      </c>
      <c r="J748">
        <f>IF(Table6[[#This Row],[y_g1]]&gt;Table6[[#This Row],[y_g2]],1,0)</f>
        <v>0</v>
      </c>
      <c r="K748">
        <f>IF(Table6[[#This Row],[y_g1]]=Table6[[#This Row],[y_g2]],1,0)</f>
        <v>0</v>
      </c>
      <c r="L748">
        <f>IF(Table6[[#This Row],[y_g1]]&lt;Table6[[#This Row],[y_g2]],1,0)</f>
        <v>1</v>
      </c>
      <c r="M748" s="13">
        <v>2</v>
      </c>
      <c r="N748" s="13">
        <v>26</v>
      </c>
    </row>
    <row r="749" spans="1:14" x14ac:dyDescent="0.3">
      <c r="A749">
        <v>748</v>
      </c>
      <c r="B749" t="s">
        <v>5</v>
      </c>
      <c r="C749" t="s">
        <v>13</v>
      </c>
      <c r="D749">
        <v>16</v>
      </c>
      <c r="E749">
        <v>7</v>
      </c>
      <c r="F749">
        <v>0</v>
      </c>
      <c r="G749">
        <v>0</v>
      </c>
      <c r="H749">
        <v>16</v>
      </c>
      <c r="I749">
        <v>3</v>
      </c>
      <c r="J749">
        <f>IF(Table6[[#This Row],[y_g1]]&gt;Table6[[#This Row],[y_g2]],1,0)</f>
        <v>0</v>
      </c>
      <c r="K749">
        <f>IF(Table6[[#This Row],[y_g1]]=Table6[[#This Row],[y_g2]],1,0)</f>
        <v>1</v>
      </c>
      <c r="L749">
        <f>IF(Table6[[#This Row],[y_g1]]&lt;Table6[[#This Row],[y_g2]],1,0)</f>
        <v>0</v>
      </c>
      <c r="M749" s="13">
        <v>16</v>
      </c>
      <c r="N749" s="13">
        <v>7</v>
      </c>
    </row>
    <row r="750" spans="1:14" x14ac:dyDescent="0.3">
      <c r="A750" s="3">
        <v>749</v>
      </c>
      <c r="B750" t="s">
        <v>25</v>
      </c>
      <c r="C750" t="s">
        <v>10</v>
      </c>
      <c r="D750">
        <v>9</v>
      </c>
      <c r="E750">
        <v>14</v>
      </c>
      <c r="F750">
        <v>0</v>
      </c>
      <c r="G750">
        <v>1</v>
      </c>
      <c r="H750">
        <v>16</v>
      </c>
      <c r="I750">
        <v>3</v>
      </c>
      <c r="J750">
        <f>IF(Table6[[#This Row],[y_g1]]&gt;Table6[[#This Row],[y_g2]],1,0)</f>
        <v>0</v>
      </c>
      <c r="K750">
        <f>IF(Table6[[#This Row],[y_g1]]=Table6[[#This Row],[y_g2]],1,0)</f>
        <v>0</v>
      </c>
      <c r="L750">
        <f>IF(Table6[[#This Row],[y_g1]]&lt;Table6[[#This Row],[y_g2]],1,0)</f>
        <v>1</v>
      </c>
      <c r="M750" s="13">
        <v>9</v>
      </c>
      <c r="N750" s="13">
        <v>14</v>
      </c>
    </row>
    <row r="751" spans="1:14" x14ac:dyDescent="0.3">
      <c r="A751">
        <v>750</v>
      </c>
      <c r="B751" t="s">
        <v>1</v>
      </c>
      <c r="C751" t="s">
        <v>2</v>
      </c>
      <c r="D751">
        <v>26</v>
      </c>
      <c r="E751">
        <v>5</v>
      </c>
      <c r="F751">
        <v>0</v>
      </c>
      <c r="G751">
        <v>2</v>
      </c>
      <c r="H751">
        <v>16</v>
      </c>
      <c r="I751">
        <v>3</v>
      </c>
      <c r="J751">
        <f>IF(Table6[[#This Row],[y_g1]]&gt;Table6[[#This Row],[y_g2]],1,0)</f>
        <v>0</v>
      </c>
      <c r="K751">
        <f>IF(Table6[[#This Row],[y_g1]]=Table6[[#This Row],[y_g2]],1,0)</f>
        <v>0</v>
      </c>
      <c r="L751">
        <f>IF(Table6[[#This Row],[y_g1]]&lt;Table6[[#This Row],[y_g2]],1,0)</f>
        <v>1</v>
      </c>
      <c r="M751" s="13">
        <v>26</v>
      </c>
      <c r="N751" s="13">
        <v>5</v>
      </c>
    </row>
    <row r="752" spans="1:14" x14ac:dyDescent="0.3">
      <c r="A752" s="3">
        <v>751</v>
      </c>
      <c r="B752" t="s">
        <v>6</v>
      </c>
      <c r="C752" t="s">
        <v>8</v>
      </c>
      <c r="D752">
        <v>17</v>
      </c>
      <c r="E752">
        <v>11</v>
      </c>
      <c r="F752">
        <v>0</v>
      </c>
      <c r="G752">
        <v>0</v>
      </c>
      <c r="H752">
        <v>16</v>
      </c>
      <c r="I752">
        <v>3</v>
      </c>
      <c r="J752">
        <f>IF(Table6[[#This Row],[y_g1]]&gt;Table6[[#This Row],[y_g2]],1,0)</f>
        <v>0</v>
      </c>
      <c r="K752">
        <f>IF(Table6[[#This Row],[y_g1]]=Table6[[#This Row],[y_g2]],1,0)</f>
        <v>1</v>
      </c>
      <c r="L752">
        <f>IF(Table6[[#This Row],[y_g1]]&lt;Table6[[#This Row],[y_g2]],1,0)</f>
        <v>0</v>
      </c>
      <c r="M752" s="13">
        <v>17</v>
      </c>
      <c r="N752" s="13">
        <v>11</v>
      </c>
    </row>
    <row r="753" spans="1:14" x14ac:dyDescent="0.3">
      <c r="A753">
        <v>752</v>
      </c>
      <c r="B753" t="s">
        <v>303</v>
      </c>
      <c r="C753" t="s">
        <v>24</v>
      </c>
      <c r="D753">
        <v>23</v>
      </c>
      <c r="E753">
        <v>2</v>
      </c>
      <c r="F753">
        <v>1</v>
      </c>
      <c r="G753">
        <v>2</v>
      </c>
      <c r="H753">
        <v>16</v>
      </c>
      <c r="I753">
        <v>3</v>
      </c>
      <c r="J753">
        <f>IF(Table6[[#This Row],[y_g1]]&gt;Table6[[#This Row],[y_g2]],1,0)</f>
        <v>0</v>
      </c>
      <c r="K753">
        <f>IF(Table6[[#This Row],[y_g1]]=Table6[[#This Row],[y_g2]],1,0)</f>
        <v>0</v>
      </c>
      <c r="L753">
        <f>IF(Table6[[#This Row],[y_g1]]&lt;Table6[[#This Row],[y_g2]],1,0)</f>
        <v>1</v>
      </c>
      <c r="M753" s="13">
        <v>23</v>
      </c>
      <c r="N753" s="13">
        <v>2</v>
      </c>
    </row>
    <row r="754" spans="1:14" x14ac:dyDescent="0.3">
      <c r="A754" s="3">
        <v>753</v>
      </c>
      <c r="B754" t="s">
        <v>4</v>
      </c>
      <c r="C754" t="s">
        <v>564</v>
      </c>
      <c r="D754">
        <v>20</v>
      </c>
      <c r="E754">
        <v>8</v>
      </c>
      <c r="F754">
        <v>2</v>
      </c>
      <c r="G754">
        <v>2</v>
      </c>
      <c r="H754">
        <v>16</v>
      </c>
      <c r="I754">
        <v>3</v>
      </c>
      <c r="J754">
        <f>IF(Table6[[#This Row],[y_g1]]&gt;Table6[[#This Row],[y_g2]],1,0)</f>
        <v>0</v>
      </c>
      <c r="K754">
        <f>IF(Table6[[#This Row],[y_g1]]=Table6[[#This Row],[y_g2]],1,0)</f>
        <v>1</v>
      </c>
      <c r="L754">
        <f>IF(Table6[[#This Row],[y_g1]]&lt;Table6[[#This Row],[y_g2]],1,0)</f>
        <v>0</v>
      </c>
      <c r="M754" s="13">
        <v>20</v>
      </c>
      <c r="N754" s="13">
        <v>8</v>
      </c>
    </row>
    <row r="755" spans="1:14" x14ac:dyDescent="0.3">
      <c r="A755">
        <v>754</v>
      </c>
      <c r="B755" t="s">
        <v>28</v>
      </c>
      <c r="C755" t="s">
        <v>11</v>
      </c>
      <c r="D755">
        <v>6</v>
      </c>
      <c r="E755">
        <v>25</v>
      </c>
      <c r="F755">
        <v>1</v>
      </c>
      <c r="G755">
        <v>0</v>
      </c>
      <c r="H755">
        <v>16</v>
      </c>
      <c r="I755">
        <v>3</v>
      </c>
      <c r="J755">
        <f>IF(Table6[[#This Row],[y_g1]]&gt;Table6[[#This Row],[y_g2]],1,0)</f>
        <v>1</v>
      </c>
      <c r="K755">
        <f>IF(Table6[[#This Row],[y_g1]]=Table6[[#This Row],[y_g2]],1,0)</f>
        <v>0</v>
      </c>
      <c r="L755">
        <f>IF(Table6[[#This Row],[y_g1]]&lt;Table6[[#This Row],[y_g2]],1,0)</f>
        <v>0</v>
      </c>
      <c r="M755" s="13">
        <v>6</v>
      </c>
      <c r="N755" s="13">
        <v>25</v>
      </c>
    </row>
    <row r="756" spans="1:14" x14ac:dyDescent="0.3">
      <c r="A756" s="3">
        <v>755</v>
      </c>
      <c r="B756" t="s">
        <v>7</v>
      </c>
      <c r="C756" t="s">
        <v>568</v>
      </c>
      <c r="D756">
        <v>22</v>
      </c>
      <c r="E756">
        <v>12</v>
      </c>
      <c r="F756">
        <v>2</v>
      </c>
      <c r="G756">
        <v>1</v>
      </c>
      <c r="H756">
        <v>16</v>
      </c>
      <c r="I756">
        <v>3</v>
      </c>
      <c r="J756">
        <f>IF(Table6[[#This Row],[y_g1]]&gt;Table6[[#This Row],[y_g2]],1,0)</f>
        <v>1</v>
      </c>
      <c r="K756">
        <f>IF(Table6[[#This Row],[y_g1]]=Table6[[#This Row],[y_g2]],1,0)</f>
        <v>0</v>
      </c>
      <c r="L756">
        <f>IF(Table6[[#This Row],[y_g1]]&lt;Table6[[#This Row],[y_g2]],1,0)</f>
        <v>0</v>
      </c>
      <c r="M756" s="13">
        <v>22</v>
      </c>
      <c r="N756" s="13">
        <v>12</v>
      </c>
    </row>
    <row r="757" spans="1:14" x14ac:dyDescent="0.3">
      <c r="A757">
        <v>756</v>
      </c>
      <c r="B757" t="s">
        <v>33</v>
      </c>
      <c r="C757" t="s">
        <v>31</v>
      </c>
      <c r="D757">
        <v>15</v>
      </c>
      <c r="E757">
        <v>4</v>
      </c>
      <c r="F757">
        <v>1</v>
      </c>
      <c r="G757">
        <v>0</v>
      </c>
      <c r="H757">
        <v>16</v>
      </c>
      <c r="I757">
        <v>3</v>
      </c>
      <c r="J757">
        <f>IF(Table6[[#This Row],[y_g1]]&gt;Table6[[#This Row],[y_g2]],1,0)</f>
        <v>1</v>
      </c>
      <c r="K757">
        <f>IF(Table6[[#This Row],[y_g1]]=Table6[[#This Row],[y_g2]],1,0)</f>
        <v>0</v>
      </c>
      <c r="L757">
        <f>IF(Table6[[#This Row],[y_g1]]&lt;Table6[[#This Row],[y_g2]],1,0)</f>
        <v>0</v>
      </c>
      <c r="M757" s="13">
        <v>15</v>
      </c>
      <c r="N757" s="13">
        <v>4</v>
      </c>
    </row>
    <row r="758" spans="1:14" x14ac:dyDescent="0.3">
      <c r="A758" s="3">
        <v>757</v>
      </c>
      <c r="B758" t="s">
        <v>24</v>
      </c>
      <c r="C758" t="s">
        <v>25</v>
      </c>
      <c r="D758">
        <v>2</v>
      </c>
      <c r="E758">
        <v>9</v>
      </c>
      <c r="F758">
        <v>2</v>
      </c>
      <c r="G758">
        <v>1</v>
      </c>
      <c r="H758">
        <v>17</v>
      </c>
      <c r="I758">
        <v>3</v>
      </c>
      <c r="J758">
        <f>IF(Table6[[#This Row],[y_g1]]&gt;Table6[[#This Row],[y_g2]],1,0)</f>
        <v>1</v>
      </c>
      <c r="K758">
        <f>IF(Table6[[#This Row],[y_g1]]=Table6[[#This Row],[y_g2]],1,0)</f>
        <v>0</v>
      </c>
      <c r="L758">
        <f>IF(Table6[[#This Row],[y_g1]]&lt;Table6[[#This Row],[y_g2]],1,0)</f>
        <v>0</v>
      </c>
      <c r="M758" s="13">
        <v>2</v>
      </c>
      <c r="N758" s="13">
        <v>9</v>
      </c>
    </row>
    <row r="759" spans="1:14" x14ac:dyDescent="0.3">
      <c r="A759">
        <v>758</v>
      </c>
      <c r="B759" t="s">
        <v>11</v>
      </c>
      <c r="C759" t="s">
        <v>5</v>
      </c>
      <c r="D759">
        <v>25</v>
      </c>
      <c r="E759">
        <v>16</v>
      </c>
      <c r="F759">
        <v>1</v>
      </c>
      <c r="G759">
        <v>0</v>
      </c>
      <c r="H759">
        <v>17</v>
      </c>
      <c r="I759">
        <v>3</v>
      </c>
      <c r="J759">
        <f>IF(Table6[[#This Row],[y_g1]]&gt;Table6[[#This Row],[y_g2]],1,0)</f>
        <v>1</v>
      </c>
      <c r="K759">
        <f>IF(Table6[[#This Row],[y_g1]]=Table6[[#This Row],[y_g2]],1,0)</f>
        <v>0</v>
      </c>
      <c r="L759">
        <f>IF(Table6[[#This Row],[y_g1]]&lt;Table6[[#This Row],[y_g2]],1,0)</f>
        <v>0</v>
      </c>
      <c r="M759" s="13">
        <v>25</v>
      </c>
      <c r="N759" s="13">
        <v>16</v>
      </c>
    </row>
    <row r="760" spans="1:14" x14ac:dyDescent="0.3">
      <c r="A760" s="3">
        <v>759</v>
      </c>
      <c r="B760" t="s">
        <v>2</v>
      </c>
      <c r="C760" t="s">
        <v>28</v>
      </c>
      <c r="D760">
        <v>5</v>
      </c>
      <c r="E760">
        <v>6</v>
      </c>
      <c r="F760">
        <v>3</v>
      </c>
      <c r="G760">
        <v>3</v>
      </c>
      <c r="H760">
        <v>17</v>
      </c>
      <c r="I760">
        <v>3</v>
      </c>
      <c r="J760">
        <f>IF(Table6[[#This Row],[y_g1]]&gt;Table6[[#This Row],[y_g2]],1,0)</f>
        <v>0</v>
      </c>
      <c r="K760">
        <f>IF(Table6[[#This Row],[y_g1]]=Table6[[#This Row],[y_g2]],1,0)</f>
        <v>1</v>
      </c>
      <c r="L760">
        <f>IF(Table6[[#This Row],[y_g1]]&lt;Table6[[#This Row],[y_g2]],1,0)</f>
        <v>0</v>
      </c>
      <c r="M760" s="13">
        <v>5</v>
      </c>
      <c r="N760" s="13">
        <v>6</v>
      </c>
    </row>
    <row r="761" spans="1:14" x14ac:dyDescent="0.3">
      <c r="A761">
        <v>760</v>
      </c>
      <c r="B761" t="s">
        <v>564</v>
      </c>
      <c r="C761" t="s">
        <v>7</v>
      </c>
      <c r="D761">
        <v>8</v>
      </c>
      <c r="E761">
        <v>22</v>
      </c>
      <c r="F761">
        <v>2</v>
      </c>
      <c r="G761">
        <v>2</v>
      </c>
      <c r="H761">
        <v>17</v>
      </c>
      <c r="I761">
        <v>3</v>
      </c>
      <c r="J761">
        <f>IF(Table6[[#This Row],[y_g1]]&gt;Table6[[#This Row],[y_g2]],1,0)</f>
        <v>0</v>
      </c>
      <c r="K761">
        <f>IF(Table6[[#This Row],[y_g1]]=Table6[[#This Row],[y_g2]],1,0)</f>
        <v>1</v>
      </c>
      <c r="L761">
        <f>IF(Table6[[#This Row],[y_g1]]&lt;Table6[[#This Row],[y_g2]],1,0)</f>
        <v>0</v>
      </c>
      <c r="M761" s="13">
        <v>8</v>
      </c>
      <c r="N761" s="13">
        <v>22</v>
      </c>
    </row>
    <row r="762" spans="1:14" x14ac:dyDescent="0.3">
      <c r="A762" s="3">
        <v>761</v>
      </c>
      <c r="B762" t="s">
        <v>568</v>
      </c>
      <c r="C762" t="s">
        <v>1</v>
      </c>
      <c r="D762">
        <v>12</v>
      </c>
      <c r="E762">
        <v>26</v>
      </c>
      <c r="F762">
        <v>0</v>
      </c>
      <c r="G762">
        <v>0</v>
      </c>
      <c r="H762">
        <v>17</v>
      </c>
      <c r="I762">
        <v>3</v>
      </c>
      <c r="J762">
        <f>IF(Table6[[#This Row],[y_g1]]&gt;Table6[[#This Row],[y_g2]],1,0)</f>
        <v>0</v>
      </c>
      <c r="K762">
        <f>IF(Table6[[#This Row],[y_g1]]=Table6[[#This Row],[y_g2]],1,0)</f>
        <v>1</v>
      </c>
      <c r="L762">
        <f>IF(Table6[[#This Row],[y_g1]]&lt;Table6[[#This Row],[y_g2]],1,0)</f>
        <v>0</v>
      </c>
      <c r="M762" s="13">
        <v>12</v>
      </c>
      <c r="N762" s="13">
        <v>26</v>
      </c>
    </row>
    <row r="763" spans="1:14" x14ac:dyDescent="0.3">
      <c r="A763">
        <v>762</v>
      </c>
      <c r="B763" t="s">
        <v>10</v>
      </c>
      <c r="C763" t="s">
        <v>6</v>
      </c>
      <c r="D763">
        <v>14</v>
      </c>
      <c r="E763">
        <v>17</v>
      </c>
      <c r="F763">
        <v>3</v>
      </c>
      <c r="G763">
        <v>1</v>
      </c>
      <c r="H763">
        <v>17</v>
      </c>
      <c r="I763">
        <v>3</v>
      </c>
      <c r="J763">
        <f>IF(Table6[[#This Row],[y_g1]]&gt;Table6[[#This Row],[y_g2]],1,0)</f>
        <v>1</v>
      </c>
      <c r="K763">
        <f>IF(Table6[[#This Row],[y_g1]]=Table6[[#This Row],[y_g2]],1,0)</f>
        <v>0</v>
      </c>
      <c r="L763">
        <f>IF(Table6[[#This Row],[y_g1]]&lt;Table6[[#This Row],[y_g2]],1,0)</f>
        <v>0</v>
      </c>
      <c r="M763" s="13">
        <v>14</v>
      </c>
      <c r="N763" s="13">
        <v>17</v>
      </c>
    </row>
    <row r="764" spans="1:14" x14ac:dyDescent="0.3">
      <c r="A764" s="3">
        <v>763</v>
      </c>
      <c r="B764" t="s">
        <v>8</v>
      </c>
      <c r="C764" t="s">
        <v>33</v>
      </c>
      <c r="D764">
        <v>11</v>
      </c>
      <c r="E764">
        <v>15</v>
      </c>
      <c r="F764">
        <v>3</v>
      </c>
      <c r="G764">
        <v>0</v>
      </c>
      <c r="H764">
        <v>17</v>
      </c>
      <c r="I764">
        <v>3</v>
      </c>
      <c r="J764">
        <f>IF(Table6[[#This Row],[y_g1]]&gt;Table6[[#This Row],[y_g2]],1,0)</f>
        <v>1</v>
      </c>
      <c r="K764">
        <f>IF(Table6[[#This Row],[y_g1]]=Table6[[#This Row],[y_g2]],1,0)</f>
        <v>0</v>
      </c>
      <c r="L764">
        <f>IF(Table6[[#This Row],[y_g1]]&lt;Table6[[#This Row],[y_g2]],1,0)</f>
        <v>0</v>
      </c>
      <c r="M764" s="13">
        <v>11</v>
      </c>
      <c r="N764" s="13">
        <v>15</v>
      </c>
    </row>
    <row r="765" spans="1:14" x14ac:dyDescent="0.3">
      <c r="A765">
        <v>764</v>
      </c>
      <c r="B765" t="s">
        <v>31</v>
      </c>
      <c r="C765" t="s">
        <v>4</v>
      </c>
      <c r="D765">
        <v>4</v>
      </c>
      <c r="E765">
        <v>20</v>
      </c>
      <c r="F765">
        <v>1</v>
      </c>
      <c r="G765">
        <v>0</v>
      </c>
      <c r="H765">
        <v>17</v>
      </c>
      <c r="I765">
        <v>3</v>
      </c>
      <c r="J765">
        <f>IF(Table6[[#This Row],[y_g1]]&gt;Table6[[#This Row],[y_g2]],1,0)</f>
        <v>1</v>
      </c>
      <c r="K765">
        <f>IF(Table6[[#This Row],[y_g1]]=Table6[[#This Row],[y_g2]],1,0)</f>
        <v>0</v>
      </c>
      <c r="L765">
        <f>IF(Table6[[#This Row],[y_g1]]&lt;Table6[[#This Row],[y_g2]],1,0)</f>
        <v>0</v>
      </c>
      <c r="M765" s="13">
        <v>4</v>
      </c>
      <c r="N765" s="13">
        <v>20</v>
      </c>
    </row>
    <row r="766" spans="1:14" x14ac:dyDescent="0.3">
      <c r="A766" s="3">
        <v>765</v>
      </c>
      <c r="B766" t="s">
        <v>13</v>
      </c>
      <c r="C766" t="s">
        <v>303</v>
      </c>
      <c r="D766">
        <v>7</v>
      </c>
      <c r="E766">
        <v>23</v>
      </c>
      <c r="F766">
        <v>2</v>
      </c>
      <c r="G766">
        <v>0</v>
      </c>
      <c r="H766">
        <v>17</v>
      </c>
      <c r="I766">
        <v>3</v>
      </c>
      <c r="J766">
        <f>IF(Table6[[#This Row],[y_g1]]&gt;Table6[[#This Row],[y_g2]],1,0)</f>
        <v>1</v>
      </c>
      <c r="K766">
        <f>IF(Table6[[#This Row],[y_g1]]=Table6[[#This Row],[y_g2]],1,0)</f>
        <v>0</v>
      </c>
      <c r="L766">
        <f>IF(Table6[[#This Row],[y_g1]]&lt;Table6[[#This Row],[y_g2]],1,0)</f>
        <v>0</v>
      </c>
      <c r="M766" s="13">
        <v>7</v>
      </c>
      <c r="N766" s="13">
        <v>23</v>
      </c>
    </row>
    <row r="767" spans="1:14" x14ac:dyDescent="0.3">
      <c r="A767">
        <v>766</v>
      </c>
      <c r="B767" t="s">
        <v>6</v>
      </c>
      <c r="C767" t="s">
        <v>33</v>
      </c>
      <c r="D767">
        <v>17</v>
      </c>
      <c r="E767">
        <v>15</v>
      </c>
      <c r="F767">
        <v>0</v>
      </c>
      <c r="G767">
        <v>2</v>
      </c>
      <c r="H767">
        <v>18</v>
      </c>
      <c r="I767">
        <v>3</v>
      </c>
      <c r="J767">
        <f>IF(Table6[[#This Row],[y_g1]]&gt;Table6[[#This Row],[y_g2]],1,0)</f>
        <v>0</v>
      </c>
      <c r="K767">
        <f>IF(Table6[[#This Row],[y_g1]]=Table6[[#This Row],[y_g2]],1,0)</f>
        <v>0</v>
      </c>
      <c r="L767">
        <f>IF(Table6[[#This Row],[y_g1]]&lt;Table6[[#This Row],[y_g2]],1,0)</f>
        <v>1</v>
      </c>
      <c r="M767" s="13">
        <v>17</v>
      </c>
      <c r="N767" s="13">
        <v>15</v>
      </c>
    </row>
    <row r="768" spans="1:14" x14ac:dyDescent="0.3">
      <c r="A768" s="3">
        <v>767</v>
      </c>
      <c r="B768" t="s">
        <v>8</v>
      </c>
      <c r="C768" t="s">
        <v>4</v>
      </c>
      <c r="D768">
        <v>11</v>
      </c>
      <c r="E768">
        <v>20</v>
      </c>
      <c r="F768">
        <v>4</v>
      </c>
      <c r="G768">
        <v>2</v>
      </c>
      <c r="H768">
        <v>18</v>
      </c>
      <c r="I768">
        <v>3</v>
      </c>
      <c r="J768">
        <f>IF(Table6[[#This Row],[y_g1]]&gt;Table6[[#This Row],[y_g2]],1,0)</f>
        <v>1</v>
      </c>
      <c r="K768">
        <f>IF(Table6[[#This Row],[y_g1]]=Table6[[#This Row],[y_g2]],1,0)</f>
        <v>0</v>
      </c>
      <c r="L768">
        <f>IF(Table6[[#This Row],[y_g1]]&lt;Table6[[#This Row],[y_g2]],1,0)</f>
        <v>0</v>
      </c>
      <c r="M768" s="13">
        <v>11</v>
      </c>
      <c r="N768" s="13">
        <v>20</v>
      </c>
    </row>
    <row r="769" spans="1:14" x14ac:dyDescent="0.3">
      <c r="A769">
        <v>768</v>
      </c>
      <c r="B769" t="s">
        <v>10</v>
      </c>
      <c r="C769" t="s">
        <v>7</v>
      </c>
      <c r="D769">
        <v>14</v>
      </c>
      <c r="E769">
        <v>22</v>
      </c>
      <c r="F769">
        <v>2</v>
      </c>
      <c r="G769">
        <v>2</v>
      </c>
      <c r="H769">
        <v>18</v>
      </c>
      <c r="I769">
        <v>3</v>
      </c>
      <c r="J769">
        <f>IF(Table6[[#This Row],[y_g1]]&gt;Table6[[#This Row],[y_g2]],1,0)</f>
        <v>0</v>
      </c>
      <c r="K769">
        <f>IF(Table6[[#This Row],[y_g1]]=Table6[[#This Row],[y_g2]],1,0)</f>
        <v>1</v>
      </c>
      <c r="L769">
        <f>IF(Table6[[#This Row],[y_g1]]&lt;Table6[[#This Row],[y_g2]],1,0)</f>
        <v>0</v>
      </c>
      <c r="M769" s="13">
        <v>14</v>
      </c>
      <c r="N769" s="13">
        <v>22</v>
      </c>
    </row>
    <row r="770" spans="1:14" x14ac:dyDescent="0.3">
      <c r="A770" s="3">
        <v>769</v>
      </c>
      <c r="B770" t="s">
        <v>24</v>
      </c>
      <c r="C770" t="s">
        <v>28</v>
      </c>
      <c r="D770">
        <v>2</v>
      </c>
      <c r="E770">
        <v>6</v>
      </c>
      <c r="F770">
        <v>1</v>
      </c>
      <c r="G770">
        <v>2</v>
      </c>
      <c r="H770">
        <v>18</v>
      </c>
      <c r="I770">
        <v>3</v>
      </c>
      <c r="J770">
        <f>IF(Table6[[#This Row],[y_g1]]&gt;Table6[[#This Row],[y_g2]],1,0)</f>
        <v>0</v>
      </c>
      <c r="K770">
        <f>IF(Table6[[#This Row],[y_g1]]=Table6[[#This Row],[y_g2]],1,0)</f>
        <v>0</v>
      </c>
      <c r="L770">
        <f>IF(Table6[[#This Row],[y_g1]]&lt;Table6[[#This Row],[y_g2]],1,0)</f>
        <v>1</v>
      </c>
      <c r="M770" s="13">
        <v>2</v>
      </c>
      <c r="N770" s="13">
        <v>6</v>
      </c>
    </row>
    <row r="771" spans="1:14" x14ac:dyDescent="0.3">
      <c r="A771">
        <v>770</v>
      </c>
      <c r="B771" t="s">
        <v>568</v>
      </c>
      <c r="C771" t="s">
        <v>25</v>
      </c>
      <c r="D771">
        <v>12</v>
      </c>
      <c r="E771">
        <v>9</v>
      </c>
      <c r="F771">
        <v>1</v>
      </c>
      <c r="G771">
        <v>0</v>
      </c>
      <c r="H771">
        <v>18</v>
      </c>
      <c r="I771">
        <v>3</v>
      </c>
      <c r="J771">
        <f>IF(Table6[[#This Row],[y_g1]]&gt;Table6[[#This Row],[y_g2]],1,0)</f>
        <v>1</v>
      </c>
      <c r="K771">
        <f>IF(Table6[[#This Row],[y_g1]]=Table6[[#This Row],[y_g2]],1,0)</f>
        <v>0</v>
      </c>
      <c r="L771">
        <f>IF(Table6[[#This Row],[y_g1]]&lt;Table6[[#This Row],[y_g2]],1,0)</f>
        <v>0</v>
      </c>
      <c r="M771" s="13">
        <v>12</v>
      </c>
      <c r="N771" s="13">
        <v>9</v>
      </c>
    </row>
    <row r="772" spans="1:14" x14ac:dyDescent="0.3">
      <c r="A772" s="3">
        <v>771</v>
      </c>
      <c r="B772" t="s">
        <v>2</v>
      </c>
      <c r="C772" t="s">
        <v>303</v>
      </c>
      <c r="D772">
        <v>5</v>
      </c>
      <c r="E772">
        <v>23</v>
      </c>
      <c r="F772">
        <v>4</v>
      </c>
      <c r="G772">
        <v>0</v>
      </c>
      <c r="H772">
        <v>18</v>
      </c>
      <c r="I772">
        <v>3</v>
      </c>
      <c r="J772">
        <f>IF(Table6[[#This Row],[y_g1]]&gt;Table6[[#This Row],[y_g2]],1,0)</f>
        <v>1</v>
      </c>
      <c r="K772">
        <f>IF(Table6[[#This Row],[y_g1]]=Table6[[#This Row],[y_g2]],1,0)</f>
        <v>0</v>
      </c>
      <c r="L772">
        <f>IF(Table6[[#This Row],[y_g1]]&lt;Table6[[#This Row],[y_g2]],1,0)</f>
        <v>0</v>
      </c>
      <c r="M772" s="13">
        <v>5</v>
      </c>
      <c r="N772" s="13">
        <v>23</v>
      </c>
    </row>
    <row r="773" spans="1:14" x14ac:dyDescent="0.3">
      <c r="A773">
        <v>772</v>
      </c>
      <c r="B773" t="s">
        <v>31</v>
      </c>
      <c r="C773" t="s">
        <v>11</v>
      </c>
      <c r="D773">
        <v>4</v>
      </c>
      <c r="E773">
        <v>25</v>
      </c>
      <c r="F773">
        <v>1</v>
      </c>
      <c r="G773">
        <v>2</v>
      </c>
      <c r="H773">
        <v>18</v>
      </c>
      <c r="I773">
        <v>3</v>
      </c>
      <c r="J773">
        <f>IF(Table6[[#This Row],[y_g1]]&gt;Table6[[#This Row],[y_g2]],1,0)</f>
        <v>0</v>
      </c>
      <c r="K773">
        <f>IF(Table6[[#This Row],[y_g1]]=Table6[[#This Row],[y_g2]],1,0)</f>
        <v>0</v>
      </c>
      <c r="L773">
        <f>IF(Table6[[#This Row],[y_g1]]&lt;Table6[[#This Row],[y_g2]],1,0)</f>
        <v>1</v>
      </c>
      <c r="M773" s="13">
        <v>4</v>
      </c>
      <c r="N773" s="13">
        <v>25</v>
      </c>
    </row>
    <row r="774" spans="1:14" x14ac:dyDescent="0.3">
      <c r="A774" s="3">
        <v>773</v>
      </c>
      <c r="B774" t="s">
        <v>13</v>
      </c>
      <c r="C774" t="s">
        <v>1</v>
      </c>
      <c r="D774">
        <v>7</v>
      </c>
      <c r="E774">
        <v>26</v>
      </c>
      <c r="F774">
        <v>1</v>
      </c>
      <c r="G774">
        <v>2</v>
      </c>
      <c r="H774">
        <v>18</v>
      </c>
      <c r="I774">
        <v>3</v>
      </c>
      <c r="J774">
        <f>IF(Table6[[#This Row],[y_g1]]&gt;Table6[[#This Row],[y_g2]],1,0)</f>
        <v>0</v>
      </c>
      <c r="K774">
        <f>IF(Table6[[#This Row],[y_g1]]=Table6[[#This Row],[y_g2]],1,0)</f>
        <v>0</v>
      </c>
      <c r="L774">
        <f>IF(Table6[[#This Row],[y_g1]]&lt;Table6[[#This Row],[y_g2]],1,0)</f>
        <v>1</v>
      </c>
      <c r="M774" s="13">
        <v>7</v>
      </c>
      <c r="N774" s="13">
        <v>26</v>
      </c>
    </row>
    <row r="775" spans="1:14" x14ac:dyDescent="0.3">
      <c r="A775">
        <v>774</v>
      </c>
      <c r="B775" t="s">
        <v>564</v>
      </c>
      <c r="C775" t="s">
        <v>5</v>
      </c>
      <c r="D775">
        <v>8</v>
      </c>
      <c r="E775">
        <v>16</v>
      </c>
      <c r="F775">
        <v>2</v>
      </c>
      <c r="G775">
        <v>0</v>
      </c>
      <c r="H775">
        <v>18</v>
      </c>
      <c r="I775">
        <v>3</v>
      </c>
      <c r="J775">
        <f>IF(Table6[[#This Row],[y_g1]]&gt;Table6[[#This Row],[y_g2]],1,0)</f>
        <v>1</v>
      </c>
      <c r="K775">
        <f>IF(Table6[[#This Row],[y_g1]]=Table6[[#This Row],[y_g2]],1,0)</f>
        <v>0</v>
      </c>
      <c r="L775">
        <f>IF(Table6[[#This Row],[y_g1]]&lt;Table6[[#This Row],[y_g2]],1,0)</f>
        <v>0</v>
      </c>
      <c r="M775" s="13">
        <v>8</v>
      </c>
      <c r="N775" s="13">
        <v>16</v>
      </c>
    </row>
    <row r="776" spans="1:14" x14ac:dyDescent="0.3">
      <c r="A776" s="3">
        <v>775</v>
      </c>
      <c r="B776" t="s">
        <v>28</v>
      </c>
      <c r="C776" t="s">
        <v>31</v>
      </c>
      <c r="D776">
        <v>6</v>
      </c>
      <c r="E776">
        <v>4</v>
      </c>
      <c r="F776">
        <v>0</v>
      </c>
      <c r="G776">
        <v>1</v>
      </c>
      <c r="H776">
        <v>19</v>
      </c>
      <c r="I776">
        <v>3</v>
      </c>
      <c r="J776">
        <f>IF(Table6[[#This Row],[y_g1]]&gt;Table6[[#This Row],[y_g2]],1,0)</f>
        <v>0</v>
      </c>
      <c r="K776">
        <f>IF(Table6[[#This Row],[y_g1]]=Table6[[#This Row],[y_g2]],1,0)</f>
        <v>0</v>
      </c>
      <c r="L776">
        <f>IF(Table6[[#This Row],[y_g1]]&lt;Table6[[#This Row],[y_g2]],1,0)</f>
        <v>1</v>
      </c>
      <c r="M776" s="13">
        <v>6</v>
      </c>
      <c r="N776" s="13">
        <v>4</v>
      </c>
    </row>
    <row r="777" spans="1:14" x14ac:dyDescent="0.3">
      <c r="A777">
        <v>776</v>
      </c>
      <c r="B777" t="s">
        <v>303</v>
      </c>
      <c r="C777" t="s">
        <v>564</v>
      </c>
      <c r="D777">
        <v>23</v>
      </c>
      <c r="E777">
        <v>8</v>
      </c>
      <c r="F777">
        <v>2</v>
      </c>
      <c r="G777">
        <v>0</v>
      </c>
      <c r="H777">
        <v>19</v>
      </c>
      <c r="I777">
        <v>3</v>
      </c>
      <c r="J777">
        <f>IF(Table6[[#This Row],[y_g1]]&gt;Table6[[#This Row],[y_g2]],1,0)</f>
        <v>1</v>
      </c>
      <c r="K777">
        <f>IF(Table6[[#This Row],[y_g1]]=Table6[[#This Row],[y_g2]],1,0)</f>
        <v>0</v>
      </c>
      <c r="L777">
        <f>IF(Table6[[#This Row],[y_g1]]&lt;Table6[[#This Row],[y_g2]],1,0)</f>
        <v>0</v>
      </c>
      <c r="M777" s="13">
        <v>23</v>
      </c>
      <c r="N777" s="13">
        <v>8</v>
      </c>
    </row>
    <row r="778" spans="1:14" x14ac:dyDescent="0.3">
      <c r="A778" s="3">
        <v>777</v>
      </c>
      <c r="B778" t="s">
        <v>1</v>
      </c>
      <c r="C778" t="s">
        <v>10</v>
      </c>
      <c r="D778">
        <v>26</v>
      </c>
      <c r="E778">
        <v>14</v>
      </c>
      <c r="F778">
        <v>0</v>
      </c>
      <c r="G778">
        <v>0</v>
      </c>
      <c r="H778">
        <v>19</v>
      </c>
      <c r="I778">
        <v>3</v>
      </c>
      <c r="J778">
        <f>IF(Table6[[#This Row],[y_g1]]&gt;Table6[[#This Row],[y_g2]],1,0)</f>
        <v>0</v>
      </c>
      <c r="K778">
        <f>IF(Table6[[#This Row],[y_g1]]=Table6[[#This Row],[y_g2]],1,0)</f>
        <v>1</v>
      </c>
      <c r="L778">
        <f>IF(Table6[[#This Row],[y_g1]]&lt;Table6[[#This Row],[y_g2]],1,0)</f>
        <v>0</v>
      </c>
      <c r="M778" s="13">
        <v>26</v>
      </c>
      <c r="N778" s="13">
        <v>14</v>
      </c>
    </row>
    <row r="779" spans="1:14" x14ac:dyDescent="0.3">
      <c r="A779">
        <v>778</v>
      </c>
      <c r="B779" t="s">
        <v>5</v>
      </c>
      <c r="C779" t="s">
        <v>24</v>
      </c>
      <c r="D779">
        <v>16</v>
      </c>
      <c r="E779">
        <v>2</v>
      </c>
      <c r="F779">
        <v>1</v>
      </c>
      <c r="G779">
        <v>1</v>
      </c>
      <c r="H779">
        <v>19</v>
      </c>
      <c r="I779">
        <v>3</v>
      </c>
      <c r="J779">
        <f>IF(Table6[[#This Row],[y_g1]]&gt;Table6[[#This Row],[y_g2]],1,0)</f>
        <v>0</v>
      </c>
      <c r="K779">
        <f>IF(Table6[[#This Row],[y_g1]]=Table6[[#This Row],[y_g2]],1,0)</f>
        <v>1</v>
      </c>
      <c r="L779">
        <f>IF(Table6[[#This Row],[y_g1]]&lt;Table6[[#This Row],[y_g2]],1,0)</f>
        <v>0</v>
      </c>
      <c r="M779" s="13">
        <v>16</v>
      </c>
      <c r="N779" s="13">
        <v>2</v>
      </c>
    </row>
    <row r="780" spans="1:14" x14ac:dyDescent="0.3">
      <c r="A780" s="3">
        <v>779</v>
      </c>
      <c r="B780" t="s">
        <v>25</v>
      </c>
      <c r="C780" t="s">
        <v>8</v>
      </c>
      <c r="D780">
        <v>9</v>
      </c>
      <c r="E780">
        <v>11</v>
      </c>
      <c r="F780">
        <v>1</v>
      </c>
      <c r="G780">
        <v>2</v>
      </c>
      <c r="H780">
        <v>19</v>
      </c>
      <c r="I780">
        <v>3</v>
      </c>
      <c r="J780">
        <f>IF(Table6[[#This Row],[y_g1]]&gt;Table6[[#This Row],[y_g2]],1,0)</f>
        <v>0</v>
      </c>
      <c r="K780">
        <f>IF(Table6[[#This Row],[y_g1]]=Table6[[#This Row],[y_g2]],1,0)</f>
        <v>0</v>
      </c>
      <c r="L780">
        <f>IF(Table6[[#This Row],[y_g1]]&lt;Table6[[#This Row],[y_g2]],1,0)</f>
        <v>1</v>
      </c>
      <c r="M780" s="13">
        <v>9</v>
      </c>
      <c r="N780" s="13">
        <v>11</v>
      </c>
    </row>
    <row r="781" spans="1:14" x14ac:dyDescent="0.3">
      <c r="A781">
        <v>780</v>
      </c>
      <c r="B781" t="s">
        <v>7</v>
      </c>
      <c r="C781" t="s">
        <v>6</v>
      </c>
      <c r="D781">
        <v>22</v>
      </c>
      <c r="E781">
        <v>17</v>
      </c>
      <c r="F781">
        <v>4</v>
      </c>
      <c r="G781">
        <v>2</v>
      </c>
      <c r="H781">
        <v>19</v>
      </c>
      <c r="I781">
        <v>3</v>
      </c>
      <c r="J781">
        <f>IF(Table6[[#This Row],[y_g1]]&gt;Table6[[#This Row],[y_g2]],1,0)</f>
        <v>1</v>
      </c>
      <c r="K781">
        <f>IF(Table6[[#This Row],[y_g1]]=Table6[[#This Row],[y_g2]],1,0)</f>
        <v>0</v>
      </c>
      <c r="L781">
        <f>IF(Table6[[#This Row],[y_g1]]&lt;Table6[[#This Row],[y_g2]],1,0)</f>
        <v>0</v>
      </c>
      <c r="M781" s="13">
        <v>22</v>
      </c>
      <c r="N781" s="13">
        <v>17</v>
      </c>
    </row>
    <row r="782" spans="1:14" x14ac:dyDescent="0.3">
      <c r="A782" s="3">
        <v>781</v>
      </c>
      <c r="B782" t="s">
        <v>11</v>
      </c>
      <c r="C782" t="s">
        <v>2</v>
      </c>
      <c r="D782">
        <v>25</v>
      </c>
      <c r="E782">
        <v>5</v>
      </c>
      <c r="F782">
        <v>1</v>
      </c>
      <c r="G782">
        <v>0</v>
      </c>
      <c r="H782">
        <v>19</v>
      </c>
      <c r="I782">
        <v>3</v>
      </c>
      <c r="J782">
        <f>IF(Table6[[#This Row],[y_g1]]&gt;Table6[[#This Row],[y_g2]],1,0)</f>
        <v>1</v>
      </c>
      <c r="K782">
        <f>IF(Table6[[#This Row],[y_g1]]=Table6[[#This Row],[y_g2]],1,0)</f>
        <v>0</v>
      </c>
      <c r="L782">
        <f>IF(Table6[[#This Row],[y_g1]]&lt;Table6[[#This Row],[y_g2]],1,0)</f>
        <v>0</v>
      </c>
      <c r="M782" s="13">
        <v>25</v>
      </c>
      <c r="N782" s="13">
        <v>5</v>
      </c>
    </row>
    <row r="783" spans="1:14" x14ac:dyDescent="0.3">
      <c r="A783">
        <v>782</v>
      </c>
      <c r="B783" t="s">
        <v>33</v>
      </c>
      <c r="C783" t="s">
        <v>568</v>
      </c>
      <c r="D783">
        <v>15</v>
      </c>
      <c r="E783">
        <v>12</v>
      </c>
      <c r="F783">
        <v>1</v>
      </c>
      <c r="G783">
        <v>1</v>
      </c>
      <c r="H783">
        <v>19</v>
      </c>
      <c r="I783">
        <v>3</v>
      </c>
      <c r="J783">
        <f>IF(Table6[[#This Row],[y_g1]]&gt;Table6[[#This Row],[y_g2]],1,0)</f>
        <v>0</v>
      </c>
      <c r="K783">
        <f>IF(Table6[[#This Row],[y_g1]]=Table6[[#This Row],[y_g2]],1,0)</f>
        <v>1</v>
      </c>
      <c r="L783">
        <f>IF(Table6[[#This Row],[y_g1]]&lt;Table6[[#This Row],[y_g2]],1,0)</f>
        <v>0</v>
      </c>
      <c r="M783" s="13">
        <v>15</v>
      </c>
      <c r="N783" s="13">
        <v>12</v>
      </c>
    </row>
    <row r="784" spans="1:14" x14ac:dyDescent="0.3">
      <c r="A784" s="3">
        <v>783</v>
      </c>
      <c r="B784" t="s">
        <v>4</v>
      </c>
      <c r="C784" t="s">
        <v>13</v>
      </c>
      <c r="D784">
        <v>20</v>
      </c>
      <c r="E784">
        <v>7</v>
      </c>
      <c r="F784">
        <v>1</v>
      </c>
      <c r="G784">
        <v>0</v>
      </c>
      <c r="H784">
        <v>19</v>
      </c>
      <c r="I784">
        <v>3</v>
      </c>
      <c r="J784">
        <f>IF(Table6[[#This Row],[y_g1]]&gt;Table6[[#This Row],[y_g2]],1,0)</f>
        <v>1</v>
      </c>
      <c r="K784">
        <f>IF(Table6[[#This Row],[y_g1]]=Table6[[#This Row],[y_g2]],1,0)</f>
        <v>0</v>
      </c>
      <c r="L784">
        <f>IF(Table6[[#This Row],[y_g1]]&lt;Table6[[#This Row],[y_g2]],1,0)</f>
        <v>0</v>
      </c>
      <c r="M784" s="13">
        <v>20</v>
      </c>
      <c r="N784" s="13">
        <v>7</v>
      </c>
    </row>
    <row r="785" spans="1:14" x14ac:dyDescent="0.3">
      <c r="A785">
        <v>784</v>
      </c>
      <c r="B785" t="s">
        <v>6</v>
      </c>
      <c r="C785" t="s">
        <v>1</v>
      </c>
      <c r="D785">
        <v>17</v>
      </c>
      <c r="E785">
        <v>26</v>
      </c>
      <c r="F785">
        <v>2</v>
      </c>
      <c r="G785">
        <v>0</v>
      </c>
      <c r="H785">
        <v>20</v>
      </c>
      <c r="I785">
        <v>3</v>
      </c>
      <c r="J785">
        <f>IF(Table6[[#This Row],[y_g1]]&gt;Table6[[#This Row],[y_g2]],1,0)</f>
        <v>1</v>
      </c>
      <c r="K785">
        <f>IF(Table6[[#This Row],[y_g1]]=Table6[[#This Row],[y_g2]],1,0)</f>
        <v>0</v>
      </c>
      <c r="L785">
        <f>IF(Table6[[#This Row],[y_g1]]&lt;Table6[[#This Row],[y_g2]],1,0)</f>
        <v>0</v>
      </c>
      <c r="M785" s="13">
        <v>17</v>
      </c>
      <c r="N785" s="13">
        <v>26</v>
      </c>
    </row>
    <row r="786" spans="1:14" x14ac:dyDescent="0.3">
      <c r="A786" s="3">
        <v>785</v>
      </c>
      <c r="B786" t="s">
        <v>564</v>
      </c>
      <c r="C786" t="s">
        <v>28</v>
      </c>
      <c r="D786">
        <v>8</v>
      </c>
      <c r="E786">
        <v>6</v>
      </c>
      <c r="F786">
        <v>0</v>
      </c>
      <c r="G786">
        <v>0</v>
      </c>
      <c r="H786">
        <v>20</v>
      </c>
      <c r="I786">
        <v>3</v>
      </c>
      <c r="J786">
        <f>IF(Table6[[#This Row],[y_g1]]&gt;Table6[[#This Row],[y_g2]],1,0)</f>
        <v>0</v>
      </c>
      <c r="K786">
        <f>IF(Table6[[#This Row],[y_g1]]=Table6[[#This Row],[y_g2]],1,0)</f>
        <v>1</v>
      </c>
      <c r="L786">
        <f>IF(Table6[[#This Row],[y_g1]]&lt;Table6[[#This Row],[y_g2]],1,0)</f>
        <v>0</v>
      </c>
      <c r="M786" s="13">
        <v>8</v>
      </c>
      <c r="N786" s="13">
        <v>6</v>
      </c>
    </row>
    <row r="787" spans="1:14" x14ac:dyDescent="0.3">
      <c r="A787">
        <v>786</v>
      </c>
      <c r="B787" t="s">
        <v>8</v>
      </c>
      <c r="C787" t="s">
        <v>7</v>
      </c>
      <c r="D787">
        <v>11</v>
      </c>
      <c r="E787">
        <v>22</v>
      </c>
      <c r="F787">
        <v>2</v>
      </c>
      <c r="G787">
        <v>1</v>
      </c>
      <c r="H787">
        <v>20</v>
      </c>
      <c r="I787">
        <v>3</v>
      </c>
      <c r="J787">
        <f>IF(Table6[[#This Row],[y_g1]]&gt;Table6[[#This Row],[y_g2]],1,0)</f>
        <v>1</v>
      </c>
      <c r="K787">
        <f>IF(Table6[[#This Row],[y_g1]]=Table6[[#This Row],[y_g2]],1,0)</f>
        <v>0</v>
      </c>
      <c r="L787">
        <f>IF(Table6[[#This Row],[y_g1]]&lt;Table6[[#This Row],[y_g2]],1,0)</f>
        <v>0</v>
      </c>
      <c r="M787" s="13">
        <v>11</v>
      </c>
      <c r="N787" s="13">
        <v>22</v>
      </c>
    </row>
    <row r="788" spans="1:14" x14ac:dyDescent="0.3">
      <c r="A788" s="3">
        <v>787</v>
      </c>
      <c r="B788" t="s">
        <v>24</v>
      </c>
      <c r="C788" t="s">
        <v>11</v>
      </c>
      <c r="D788">
        <v>2</v>
      </c>
      <c r="E788">
        <v>25</v>
      </c>
      <c r="F788">
        <v>2</v>
      </c>
      <c r="G788">
        <v>1</v>
      </c>
      <c r="H788">
        <v>20</v>
      </c>
      <c r="I788">
        <v>3</v>
      </c>
      <c r="J788">
        <f>IF(Table6[[#This Row],[y_g1]]&gt;Table6[[#This Row],[y_g2]],1,0)</f>
        <v>1</v>
      </c>
      <c r="K788">
        <f>IF(Table6[[#This Row],[y_g1]]=Table6[[#This Row],[y_g2]],1,0)</f>
        <v>0</v>
      </c>
      <c r="L788">
        <f>IF(Table6[[#This Row],[y_g1]]&lt;Table6[[#This Row],[y_g2]],1,0)</f>
        <v>0</v>
      </c>
      <c r="M788" s="13">
        <v>2</v>
      </c>
      <c r="N788" s="13">
        <v>25</v>
      </c>
    </row>
    <row r="789" spans="1:14" x14ac:dyDescent="0.3">
      <c r="A789">
        <v>788</v>
      </c>
      <c r="B789" t="s">
        <v>2</v>
      </c>
      <c r="C789" t="s">
        <v>5</v>
      </c>
      <c r="D789">
        <v>5</v>
      </c>
      <c r="E789">
        <v>16</v>
      </c>
      <c r="F789">
        <v>3</v>
      </c>
      <c r="G789">
        <v>0</v>
      </c>
      <c r="H789">
        <v>20</v>
      </c>
      <c r="I789">
        <v>3</v>
      </c>
      <c r="J789">
        <f>IF(Table6[[#This Row],[y_g1]]&gt;Table6[[#This Row],[y_g2]],1,0)</f>
        <v>1</v>
      </c>
      <c r="K789">
        <f>IF(Table6[[#This Row],[y_g1]]=Table6[[#This Row],[y_g2]],1,0)</f>
        <v>0</v>
      </c>
      <c r="L789">
        <f>IF(Table6[[#This Row],[y_g1]]&lt;Table6[[#This Row],[y_g2]],1,0)</f>
        <v>0</v>
      </c>
      <c r="M789" s="13">
        <v>5</v>
      </c>
      <c r="N789" s="13">
        <v>16</v>
      </c>
    </row>
    <row r="790" spans="1:14" x14ac:dyDescent="0.3">
      <c r="A790" s="3">
        <v>789</v>
      </c>
      <c r="B790" t="s">
        <v>31</v>
      </c>
      <c r="C790" t="s">
        <v>303</v>
      </c>
      <c r="D790">
        <v>4</v>
      </c>
      <c r="E790">
        <v>23</v>
      </c>
      <c r="F790">
        <v>0</v>
      </c>
      <c r="G790">
        <v>0</v>
      </c>
      <c r="H790">
        <v>20</v>
      </c>
      <c r="I790">
        <v>3</v>
      </c>
      <c r="J790">
        <f>IF(Table6[[#This Row],[y_g1]]&gt;Table6[[#This Row],[y_g2]],1,0)</f>
        <v>0</v>
      </c>
      <c r="K790">
        <f>IF(Table6[[#This Row],[y_g1]]=Table6[[#This Row],[y_g2]],1,0)</f>
        <v>1</v>
      </c>
      <c r="L790">
        <f>IF(Table6[[#This Row],[y_g1]]&lt;Table6[[#This Row],[y_g2]],1,0)</f>
        <v>0</v>
      </c>
      <c r="M790" s="13">
        <v>4</v>
      </c>
      <c r="N790" s="13">
        <v>23</v>
      </c>
    </row>
    <row r="791" spans="1:14" x14ac:dyDescent="0.3">
      <c r="A791">
        <v>790</v>
      </c>
      <c r="B791" t="s">
        <v>10</v>
      </c>
      <c r="C791" t="s">
        <v>33</v>
      </c>
      <c r="D791">
        <v>14</v>
      </c>
      <c r="E791">
        <v>15</v>
      </c>
      <c r="F791">
        <v>1</v>
      </c>
      <c r="G791">
        <v>0</v>
      </c>
      <c r="H791">
        <v>20</v>
      </c>
      <c r="I791">
        <v>3</v>
      </c>
      <c r="J791">
        <f>IF(Table6[[#This Row],[y_g1]]&gt;Table6[[#This Row],[y_g2]],1,0)</f>
        <v>1</v>
      </c>
      <c r="K791">
        <f>IF(Table6[[#This Row],[y_g1]]=Table6[[#This Row],[y_g2]],1,0)</f>
        <v>0</v>
      </c>
      <c r="L791">
        <f>IF(Table6[[#This Row],[y_g1]]&lt;Table6[[#This Row],[y_g2]],1,0)</f>
        <v>0</v>
      </c>
      <c r="M791" s="13">
        <v>14</v>
      </c>
      <c r="N791" s="13">
        <v>15</v>
      </c>
    </row>
    <row r="792" spans="1:14" x14ac:dyDescent="0.3">
      <c r="A792" s="3">
        <v>791</v>
      </c>
      <c r="B792" t="s">
        <v>568</v>
      </c>
      <c r="C792" t="s">
        <v>4</v>
      </c>
      <c r="D792">
        <v>12</v>
      </c>
      <c r="E792">
        <v>20</v>
      </c>
      <c r="F792">
        <v>2</v>
      </c>
      <c r="G792">
        <v>1</v>
      </c>
      <c r="H792">
        <v>20</v>
      </c>
      <c r="I792">
        <v>3</v>
      </c>
      <c r="J792">
        <f>IF(Table6[[#This Row],[y_g1]]&gt;Table6[[#This Row],[y_g2]],1,0)</f>
        <v>1</v>
      </c>
      <c r="K792">
        <f>IF(Table6[[#This Row],[y_g1]]=Table6[[#This Row],[y_g2]],1,0)</f>
        <v>0</v>
      </c>
      <c r="L792">
        <f>IF(Table6[[#This Row],[y_g1]]&lt;Table6[[#This Row],[y_g2]],1,0)</f>
        <v>0</v>
      </c>
      <c r="M792" s="13">
        <v>12</v>
      </c>
      <c r="N792" s="13">
        <v>20</v>
      </c>
    </row>
    <row r="793" spans="1:14" x14ac:dyDescent="0.3">
      <c r="A793">
        <v>792</v>
      </c>
      <c r="B793" t="s">
        <v>13</v>
      </c>
      <c r="C793" t="s">
        <v>25</v>
      </c>
      <c r="D793">
        <v>7</v>
      </c>
      <c r="E793">
        <v>9</v>
      </c>
      <c r="F793">
        <v>1</v>
      </c>
      <c r="G793">
        <v>1</v>
      </c>
      <c r="H793">
        <v>20</v>
      </c>
      <c r="I793">
        <v>3</v>
      </c>
      <c r="J793">
        <f>IF(Table6[[#This Row],[y_g1]]&gt;Table6[[#This Row],[y_g2]],1,0)</f>
        <v>0</v>
      </c>
      <c r="K793">
        <f>IF(Table6[[#This Row],[y_g1]]=Table6[[#This Row],[y_g2]],1,0)</f>
        <v>1</v>
      </c>
      <c r="L793">
        <f>IF(Table6[[#This Row],[y_g1]]&lt;Table6[[#This Row],[y_g2]],1,0)</f>
        <v>0</v>
      </c>
      <c r="M793" s="13">
        <v>7</v>
      </c>
      <c r="N793" s="13">
        <v>9</v>
      </c>
    </row>
    <row r="794" spans="1:14" x14ac:dyDescent="0.3">
      <c r="A794" s="3">
        <v>793</v>
      </c>
      <c r="B794" t="s">
        <v>2</v>
      </c>
      <c r="C794" t="s">
        <v>24</v>
      </c>
      <c r="D794">
        <v>5</v>
      </c>
      <c r="E794">
        <v>2</v>
      </c>
      <c r="F794">
        <v>3</v>
      </c>
      <c r="G794">
        <v>0</v>
      </c>
      <c r="H794">
        <v>21</v>
      </c>
      <c r="I794">
        <v>3</v>
      </c>
      <c r="J794">
        <f>IF(Table6[[#This Row],[y_g1]]&gt;Table6[[#This Row],[y_g2]],1,0)</f>
        <v>1</v>
      </c>
      <c r="K794">
        <f>IF(Table6[[#This Row],[y_g1]]=Table6[[#This Row],[y_g2]],1,0)</f>
        <v>0</v>
      </c>
      <c r="L794">
        <f>IF(Table6[[#This Row],[y_g1]]&lt;Table6[[#This Row],[y_g2]],1,0)</f>
        <v>0</v>
      </c>
      <c r="M794" s="13">
        <v>5</v>
      </c>
      <c r="N794" s="13">
        <v>2</v>
      </c>
    </row>
    <row r="795" spans="1:14" x14ac:dyDescent="0.3">
      <c r="A795">
        <v>794</v>
      </c>
      <c r="B795" t="s">
        <v>303</v>
      </c>
      <c r="C795" t="s">
        <v>568</v>
      </c>
      <c r="D795">
        <v>23</v>
      </c>
      <c r="E795">
        <v>12</v>
      </c>
      <c r="F795">
        <v>0</v>
      </c>
      <c r="G795">
        <v>1</v>
      </c>
      <c r="H795">
        <v>21</v>
      </c>
      <c r="I795">
        <v>3</v>
      </c>
      <c r="J795">
        <f>IF(Table6[[#This Row],[y_g1]]&gt;Table6[[#This Row],[y_g2]],1,0)</f>
        <v>0</v>
      </c>
      <c r="K795">
        <f>IF(Table6[[#This Row],[y_g1]]=Table6[[#This Row],[y_g2]],1,0)</f>
        <v>0</v>
      </c>
      <c r="L795">
        <f>IF(Table6[[#This Row],[y_g1]]&lt;Table6[[#This Row],[y_g2]],1,0)</f>
        <v>1</v>
      </c>
      <c r="M795" s="13">
        <v>23</v>
      </c>
      <c r="N795" s="13">
        <v>12</v>
      </c>
    </row>
    <row r="796" spans="1:14" x14ac:dyDescent="0.3">
      <c r="A796" s="3">
        <v>795</v>
      </c>
      <c r="B796" t="s">
        <v>11</v>
      </c>
      <c r="C796" t="s">
        <v>564</v>
      </c>
      <c r="D796">
        <v>25</v>
      </c>
      <c r="E796">
        <v>8</v>
      </c>
      <c r="F796">
        <v>0</v>
      </c>
      <c r="G796">
        <v>0</v>
      </c>
      <c r="H796">
        <v>21</v>
      </c>
      <c r="I796">
        <v>3</v>
      </c>
      <c r="J796">
        <f>IF(Table6[[#This Row],[y_g1]]&gt;Table6[[#This Row],[y_g2]],1,0)</f>
        <v>0</v>
      </c>
      <c r="K796">
        <f>IF(Table6[[#This Row],[y_g1]]=Table6[[#This Row],[y_g2]],1,0)</f>
        <v>1</v>
      </c>
      <c r="L796">
        <f>IF(Table6[[#This Row],[y_g1]]&lt;Table6[[#This Row],[y_g2]],1,0)</f>
        <v>0</v>
      </c>
      <c r="M796" s="13">
        <v>25</v>
      </c>
      <c r="N796" s="13">
        <v>8</v>
      </c>
    </row>
    <row r="797" spans="1:14" x14ac:dyDescent="0.3">
      <c r="A797">
        <v>796</v>
      </c>
      <c r="B797" t="s">
        <v>25</v>
      </c>
      <c r="C797" t="s">
        <v>6</v>
      </c>
      <c r="D797">
        <v>9</v>
      </c>
      <c r="E797">
        <v>17</v>
      </c>
      <c r="F797">
        <v>2</v>
      </c>
      <c r="G797">
        <v>1</v>
      </c>
      <c r="H797">
        <v>21</v>
      </c>
      <c r="I797">
        <v>3</v>
      </c>
      <c r="J797">
        <f>IF(Table6[[#This Row],[y_g1]]&gt;Table6[[#This Row],[y_g2]],1,0)</f>
        <v>1</v>
      </c>
      <c r="K797">
        <f>IF(Table6[[#This Row],[y_g1]]=Table6[[#This Row],[y_g2]],1,0)</f>
        <v>0</v>
      </c>
      <c r="L797">
        <f>IF(Table6[[#This Row],[y_g1]]&lt;Table6[[#This Row],[y_g2]],1,0)</f>
        <v>0</v>
      </c>
      <c r="M797" s="13">
        <v>9</v>
      </c>
      <c r="N797" s="13">
        <v>17</v>
      </c>
    </row>
    <row r="798" spans="1:14" x14ac:dyDescent="0.3">
      <c r="A798" s="3">
        <v>797</v>
      </c>
      <c r="B798" t="s">
        <v>1</v>
      </c>
      <c r="C798" t="s">
        <v>8</v>
      </c>
      <c r="D798">
        <v>26</v>
      </c>
      <c r="E798">
        <v>11</v>
      </c>
      <c r="F798">
        <v>0</v>
      </c>
      <c r="G798">
        <v>2</v>
      </c>
      <c r="H798">
        <v>21</v>
      </c>
      <c r="I798">
        <v>3</v>
      </c>
      <c r="J798">
        <f>IF(Table6[[#This Row],[y_g1]]&gt;Table6[[#This Row],[y_g2]],1,0)</f>
        <v>0</v>
      </c>
      <c r="K798">
        <f>IF(Table6[[#This Row],[y_g1]]=Table6[[#This Row],[y_g2]],1,0)</f>
        <v>0</v>
      </c>
      <c r="L798">
        <f>IF(Table6[[#This Row],[y_g1]]&lt;Table6[[#This Row],[y_g2]],1,0)</f>
        <v>1</v>
      </c>
      <c r="M798" s="13">
        <v>26</v>
      </c>
      <c r="N798" s="13">
        <v>11</v>
      </c>
    </row>
    <row r="799" spans="1:14" x14ac:dyDescent="0.3">
      <c r="A799">
        <v>798</v>
      </c>
      <c r="B799" t="s">
        <v>5</v>
      </c>
      <c r="C799" t="s">
        <v>31</v>
      </c>
      <c r="D799">
        <v>16</v>
      </c>
      <c r="E799">
        <v>4</v>
      </c>
      <c r="F799">
        <v>1</v>
      </c>
      <c r="G799">
        <v>1</v>
      </c>
      <c r="H799">
        <v>21</v>
      </c>
      <c r="I799">
        <v>3</v>
      </c>
      <c r="J799">
        <f>IF(Table6[[#This Row],[y_g1]]&gt;Table6[[#This Row],[y_g2]],1,0)</f>
        <v>0</v>
      </c>
      <c r="K799">
        <f>IF(Table6[[#This Row],[y_g1]]=Table6[[#This Row],[y_g2]],1,0)</f>
        <v>1</v>
      </c>
      <c r="L799">
        <f>IF(Table6[[#This Row],[y_g1]]&lt;Table6[[#This Row],[y_g2]],1,0)</f>
        <v>0</v>
      </c>
      <c r="M799" s="13">
        <v>16</v>
      </c>
      <c r="N799" s="13">
        <v>4</v>
      </c>
    </row>
    <row r="800" spans="1:14" x14ac:dyDescent="0.3">
      <c r="A800" s="3">
        <v>799</v>
      </c>
      <c r="B800" t="s">
        <v>33</v>
      </c>
      <c r="C800" t="s">
        <v>7</v>
      </c>
      <c r="D800">
        <v>15</v>
      </c>
      <c r="E800">
        <v>22</v>
      </c>
      <c r="F800">
        <v>2</v>
      </c>
      <c r="G800">
        <v>3</v>
      </c>
      <c r="H800">
        <v>21</v>
      </c>
      <c r="I800">
        <v>3</v>
      </c>
      <c r="J800">
        <f>IF(Table6[[#This Row],[y_g1]]&gt;Table6[[#This Row],[y_g2]],1,0)</f>
        <v>0</v>
      </c>
      <c r="K800">
        <f>IF(Table6[[#This Row],[y_g1]]=Table6[[#This Row],[y_g2]],1,0)</f>
        <v>0</v>
      </c>
      <c r="L800">
        <f>IF(Table6[[#This Row],[y_g1]]&lt;Table6[[#This Row],[y_g2]],1,0)</f>
        <v>1</v>
      </c>
      <c r="M800" s="13">
        <v>15</v>
      </c>
      <c r="N800" s="13">
        <v>22</v>
      </c>
    </row>
    <row r="801" spans="1:14" x14ac:dyDescent="0.3">
      <c r="A801">
        <v>800</v>
      </c>
      <c r="B801" t="s">
        <v>28</v>
      </c>
      <c r="C801" t="s">
        <v>13</v>
      </c>
      <c r="D801">
        <v>6</v>
      </c>
      <c r="E801">
        <v>7</v>
      </c>
      <c r="F801">
        <v>1</v>
      </c>
      <c r="G801">
        <v>1</v>
      </c>
      <c r="H801">
        <v>21</v>
      </c>
      <c r="I801">
        <v>3</v>
      </c>
      <c r="J801">
        <f>IF(Table6[[#This Row],[y_g1]]&gt;Table6[[#This Row],[y_g2]],1,0)</f>
        <v>0</v>
      </c>
      <c r="K801">
        <f>IF(Table6[[#This Row],[y_g1]]=Table6[[#This Row],[y_g2]],1,0)</f>
        <v>1</v>
      </c>
      <c r="L801">
        <f>IF(Table6[[#This Row],[y_g1]]&lt;Table6[[#This Row],[y_g2]],1,0)</f>
        <v>0</v>
      </c>
      <c r="M801" s="13">
        <v>6</v>
      </c>
      <c r="N801" s="13">
        <v>7</v>
      </c>
    </row>
    <row r="802" spans="1:14" x14ac:dyDescent="0.3">
      <c r="A802" s="3">
        <v>801</v>
      </c>
      <c r="B802" t="s">
        <v>4</v>
      </c>
      <c r="C802" t="s">
        <v>10</v>
      </c>
      <c r="D802">
        <v>20</v>
      </c>
      <c r="E802">
        <v>14</v>
      </c>
      <c r="F802">
        <v>0</v>
      </c>
      <c r="G802">
        <v>0</v>
      </c>
      <c r="H802">
        <v>21</v>
      </c>
      <c r="I802">
        <v>3</v>
      </c>
      <c r="J802">
        <f>IF(Table6[[#This Row],[y_g1]]&gt;Table6[[#This Row],[y_g2]],1,0)</f>
        <v>0</v>
      </c>
      <c r="K802">
        <f>IF(Table6[[#This Row],[y_g1]]=Table6[[#This Row],[y_g2]],1,0)</f>
        <v>1</v>
      </c>
      <c r="L802">
        <f>IF(Table6[[#This Row],[y_g1]]&lt;Table6[[#This Row],[y_g2]],1,0)</f>
        <v>0</v>
      </c>
      <c r="M802" s="13">
        <v>20</v>
      </c>
      <c r="N802" s="13">
        <v>14</v>
      </c>
    </row>
    <row r="803" spans="1:14" x14ac:dyDescent="0.3">
      <c r="A803">
        <v>802</v>
      </c>
      <c r="B803" t="s">
        <v>8</v>
      </c>
      <c r="C803" t="s">
        <v>303</v>
      </c>
      <c r="D803">
        <v>11</v>
      </c>
      <c r="E803">
        <v>23</v>
      </c>
      <c r="F803">
        <v>4</v>
      </c>
      <c r="G803">
        <v>0</v>
      </c>
      <c r="H803">
        <v>22</v>
      </c>
      <c r="I803">
        <v>3</v>
      </c>
      <c r="J803">
        <f>IF(Table6[[#This Row],[y_g1]]&gt;Table6[[#This Row],[y_g2]],1,0)</f>
        <v>1</v>
      </c>
      <c r="K803">
        <f>IF(Table6[[#This Row],[y_g1]]=Table6[[#This Row],[y_g2]],1,0)</f>
        <v>0</v>
      </c>
      <c r="L803">
        <f>IF(Table6[[#This Row],[y_g1]]&lt;Table6[[#This Row],[y_g2]],1,0)</f>
        <v>0</v>
      </c>
      <c r="M803" s="13">
        <v>11</v>
      </c>
      <c r="N803" s="13">
        <v>23</v>
      </c>
    </row>
    <row r="804" spans="1:14" x14ac:dyDescent="0.3">
      <c r="A804" s="3">
        <v>803</v>
      </c>
      <c r="B804" t="s">
        <v>33</v>
      </c>
      <c r="C804" t="s">
        <v>25</v>
      </c>
      <c r="D804">
        <v>15</v>
      </c>
      <c r="E804">
        <v>9</v>
      </c>
      <c r="F804">
        <v>1</v>
      </c>
      <c r="G804">
        <v>1</v>
      </c>
      <c r="H804">
        <v>22</v>
      </c>
      <c r="I804">
        <v>3</v>
      </c>
      <c r="J804">
        <f>IF(Table6[[#This Row],[y_g1]]&gt;Table6[[#This Row],[y_g2]],1,0)</f>
        <v>0</v>
      </c>
      <c r="K804">
        <f>IF(Table6[[#This Row],[y_g1]]=Table6[[#This Row],[y_g2]],1,0)</f>
        <v>1</v>
      </c>
      <c r="L804">
        <f>IF(Table6[[#This Row],[y_g1]]&lt;Table6[[#This Row],[y_g2]],1,0)</f>
        <v>0</v>
      </c>
      <c r="M804" s="13">
        <v>15</v>
      </c>
      <c r="N804" s="13">
        <v>9</v>
      </c>
    </row>
    <row r="805" spans="1:14" x14ac:dyDescent="0.3">
      <c r="A805">
        <v>804</v>
      </c>
      <c r="B805" t="s">
        <v>564</v>
      </c>
      <c r="C805" t="s">
        <v>24</v>
      </c>
      <c r="D805">
        <v>8</v>
      </c>
      <c r="E805">
        <v>2</v>
      </c>
      <c r="F805">
        <v>2</v>
      </c>
      <c r="G805">
        <v>0</v>
      </c>
      <c r="H805">
        <v>22</v>
      </c>
      <c r="I805">
        <v>3</v>
      </c>
      <c r="J805">
        <f>IF(Table6[[#This Row],[y_g1]]&gt;Table6[[#This Row],[y_g2]],1,0)</f>
        <v>1</v>
      </c>
      <c r="K805">
        <f>IF(Table6[[#This Row],[y_g1]]=Table6[[#This Row],[y_g2]],1,0)</f>
        <v>0</v>
      </c>
      <c r="L805">
        <f>IF(Table6[[#This Row],[y_g1]]&lt;Table6[[#This Row],[y_g2]],1,0)</f>
        <v>0</v>
      </c>
      <c r="M805" s="13">
        <v>8</v>
      </c>
      <c r="N805" s="13">
        <v>2</v>
      </c>
    </row>
    <row r="806" spans="1:14" x14ac:dyDescent="0.3">
      <c r="A806" s="3">
        <v>805</v>
      </c>
      <c r="B806" t="s">
        <v>568</v>
      </c>
      <c r="C806" t="s">
        <v>28</v>
      </c>
      <c r="D806">
        <v>12</v>
      </c>
      <c r="E806">
        <v>6</v>
      </c>
      <c r="F806">
        <v>0</v>
      </c>
      <c r="G806">
        <v>1</v>
      </c>
      <c r="H806">
        <v>22</v>
      </c>
      <c r="I806">
        <v>3</v>
      </c>
      <c r="J806">
        <f>IF(Table6[[#This Row],[y_g1]]&gt;Table6[[#This Row],[y_g2]],1,0)</f>
        <v>0</v>
      </c>
      <c r="K806">
        <f>IF(Table6[[#This Row],[y_g1]]=Table6[[#This Row],[y_g2]],1,0)</f>
        <v>0</v>
      </c>
      <c r="L806">
        <f>IF(Table6[[#This Row],[y_g1]]&lt;Table6[[#This Row],[y_g2]],1,0)</f>
        <v>1</v>
      </c>
      <c r="M806" s="13">
        <v>12</v>
      </c>
      <c r="N806" s="13">
        <v>6</v>
      </c>
    </row>
    <row r="807" spans="1:14" x14ac:dyDescent="0.3">
      <c r="A807">
        <v>806</v>
      </c>
      <c r="B807" t="s">
        <v>7</v>
      </c>
      <c r="C807" t="s">
        <v>4</v>
      </c>
      <c r="D807">
        <v>22</v>
      </c>
      <c r="E807">
        <v>20</v>
      </c>
      <c r="F807">
        <v>1</v>
      </c>
      <c r="G807">
        <v>0</v>
      </c>
      <c r="H807">
        <v>22</v>
      </c>
      <c r="I807">
        <v>3</v>
      </c>
      <c r="J807">
        <f>IF(Table6[[#This Row],[y_g1]]&gt;Table6[[#This Row],[y_g2]],1,0)</f>
        <v>1</v>
      </c>
      <c r="K807">
        <f>IF(Table6[[#This Row],[y_g1]]=Table6[[#This Row],[y_g2]],1,0)</f>
        <v>0</v>
      </c>
      <c r="L807">
        <f>IF(Table6[[#This Row],[y_g1]]&lt;Table6[[#This Row],[y_g2]],1,0)</f>
        <v>0</v>
      </c>
      <c r="M807" s="13">
        <v>22</v>
      </c>
      <c r="N807" s="13">
        <v>20</v>
      </c>
    </row>
    <row r="808" spans="1:14" x14ac:dyDescent="0.3">
      <c r="A808" s="3">
        <v>807</v>
      </c>
      <c r="B808" t="s">
        <v>6</v>
      </c>
      <c r="C808" t="s">
        <v>11</v>
      </c>
      <c r="D808">
        <v>17</v>
      </c>
      <c r="E808">
        <v>25</v>
      </c>
      <c r="F808">
        <v>2</v>
      </c>
      <c r="G808">
        <v>1</v>
      </c>
      <c r="H808">
        <v>22</v>
      </c>
      <c r="I808">
        <v>3</v>
      </c>
      <c r="J808">
        <f>IF(Table6[[#This Row],[y_g1]]&gt;Table6[[#This Row],[y_g2]],1,0)</f>
        <v>1</v>
      </c>
      <c r="K808">
        <f>IF(Table6[[#This Row],[y_g1]]=Table6[[#This Row],[y_g2]],1,0)</f>
        <v>0</v>
      </c>
      <c r="L808">
        <f>IF(Table6[[#This Row],[y_g1]]&lt;Table6[[#This Row],[y_g2]],1,0)</f>
        <v>0</v>
      </c>
      <c r="M808" s="13">
        <v>17</v>
      </c>
      <c r="N808" s="13">
        <v>25</v>
      </c>
    </row>
    <row r="809" spans="1:14" x14ac:dyDescent="0.3">
      <c r="A809">
        <v>808</v>
      </c>
      <c r="B809" t="s">
        <v>31</v>
      </c>
      <c r="C809" t="s">
        <v>1</v>
      </c>
      <c r="D809">
        <v>4</v>
      </c>
      <c r="E809">
        <v>26</v>
      </c>
      <c r="F809">
        <v>1</v>
      </c>
      <c r="G809">
        <v>1</v>
      </c>
      <c r="H809">
        <v>22</v>
      </c>
      <c r="I809">
        <v>3</v>
      </c>
      <c r="J809">
        <f>IF(Table6[[#This Row],[y_g1]]&gt;Table6[[#This Row],[y_g2]],1,0)</f>
        <v>0</v>
      </c>
      <c r="K809">
        <f>IF(Table6[[#This Row],[y_g1]]=Table6[[#This Row],[y_g2]],1,0)</f>
        <v>1</v>
      </c>
      <c r="L809">
        <f>IF(Table6[[#This Row],[y_g1]]&lt;Table6[[#This Row],[y_g2]],1,0)</f>
        <v>0</v>
      </c>
      <c r="M809" s="13">
        <v>4</v>
      </c>
      <c r="N809" s="13">
        <v>26</v>
      </c>
    </row>
    <row r="810" spans="1:14" x14ac:dyDescent="0.3">
      <c r="A810" s="3">
        <v>809</v>
      </c>
      <c r="B810" t="s">
        <v>13</v>
      </c>
      <c r="C810" t="s">
        <v>2</v>
      </c>
      <c r="D810">
        <v>7</v>
      </c>
      <c r="E810">
        <v>5</v>
      </c>
      <c r="F810">
        <v>0</v>
      </c>
      <c r="G810">
        <v>1</v>
      </c>
      <c r="H810">
        <v>22</v>
      </c>
      <c r="I810">
        <v>3</v>
      </c>
      <c r="J810">
        <f>IF(Table6[[#This Row],[y_g1]]&gt;Table6[[#This Row],[y_g2]],1,0)</f>
        <v>0</v>
      </c>
      <c r="K810">
        <f>IF(Table6[[#This Row],[y_g1]]=Table6[[#This Row],[y_g2]],1,0)</f>
        <v>0</v>
      </c>
      <c r="L810">
        <f>IF(Table6[[#This Row],[y_g1]]&lt;Table6[[#This Row],[y_g2]],1,0)</f>
        <v>1</v>
      </c>
      <c r="M810" s="13">
        <v>7</v>
      </c>
      <c r="N810" s="13">
        <v>5</v>
      </c>
    </row>
    <row r="811" spans="1:14" x14ac:dyDescent="0.3">
      <c r="A811">
        <v>810</v>
      </c>
      <c r="B811" t="s">
        <v>10</v>
      </c>
      <c r="C811" t="s">
        <v>5</v>
      </c>
      <c r="D811">
        <v>14</v>
      </c>
      <c r="E811">
        <v>16</v>
      </c>
      <c r="F811">
        <v>0</v>
      </c>
      <c r="G811">
        <v>0</v>
      </c>
      <c r="H811">
        <v>22</v>
      </c>
      <c r="I811">
        <v>3</v>
      </c>
      <c r="J811">
        <f>IF(Table6[[#This Row],[y_g1]]&gt;Table6[[#This Row],[y_g2]],1,0)</f>
        <v>0</v>
      </c>
      <c r="K811">
        <f>IF(Table6[[#This Row],[y_g1]]=Table6[[#This Row],[y_g2]],1,0)</f>
        <v>1</v>
      </c>
      <c r="L811">
        <f>IF(Table6[[#This Row],[y_g1]]&lt;Table6[[#This Row],[y_g2]],1,0)</f>
        <v>0</v>
      </c>
      <c r="M811" s="13">
        <v>14</v>
      </c>
      <c r="N811" s="13">
        <v>16</v>
      </c>
    </row>
    <row r="812" spans="1:14" x14ac:dyDescent="0.3">
      <c r="A812" s="3">
        <v>811</v>
      </c>
      <c r="B812" t="s">
        <v>1</v>
      </c>
      <c r="C812" t="s">
        <v>33</v>
      </c>
      <c r="D812">
        <v>26</v>
      </c>
      <c r="E812">
        <v>15</v>
      </c>
      <c r="F812">
        <v>1</v>
      </c>
      <c r="G812">
        <v>0</v>
      </c>
      <c r="H812">
        <v>23</v>
      </c>
      <c r="I812">
        <v>3</v>
      </c>
      <c r="J812">
        <f>IF(Table6[[#This Row],[y_g1]]&gt;Table6[[#This Row],[y_g2]],1,0)</f>
        <v>1</v>
      </c>
      <c r="K812">
        <f>IF(Table6[[#This Row],[y_g1]]=Table6[[#This Row],[y_g2]],1,0)</f>
        <v>0</v>
      </c>
      <c r="L812">
        <f>IF(Table6[[#This Row],[y_g1]]&lt;Table6[[#This Row],[y_g2]],1,0)</f>
        <v>0</v>
      </c>
      <c r="M812" s="13">
        <v>26</v>
      </c>
      <c r="N812" s="13">
        <v>15</v>
      </c>
    </row>
    <row r="813" spans="1:14" x14ac:dyDescent="0.3">
      <c r="A813">
        <v>812</v>
      </c>
      <c r="B813" t="s">
        <v>2</v>
      </c>
      <c r="C813" t="s">
        <v>564</v>
      </c>
      <c r="D813">
        <v>5</v>
      </c>
      <c r="E813">
        <v>8</v>
      </c>
      <c r="F813">
        <v>3</v>
      </c>
      <c r="G813">
        <v>1</v>
      </c>
      <c r="H813">
        <v>23</v>
      </c>
      <c r="I813">
        <v>3</v>
      </c>
      <c r="J813">
        <f>IF(Table6[[#This Row],[y_g1]]&gt;Table6[[#This Row],[y_g2]],1,0)</f>
        <v>1</v>
      </c>
      <c r="K813">
        <f>IF(Table6[[#This Row],[y_g1]]=Table6[[#This Row],[y_g2]],1,0)</f>
        <v>0</v>
      </c>
      <c r="L813">
        <f>IF(Table6[[#This Row],[y_g1]]&lt;Table6[[#This Row],[y_g2]],1,0)</f>
        <v>0</v>
      </c>
      <c r="M813" s="13">
        <v>5</v>
      </c>
      <c r="N813" s="13">
        <v>8</v>
      </c>
    </row>
    <row r="814" spans="1:14" x14ac:dyDescent="0.3">
      <c r="A814" s="3">
        <v>813</v>
      </c>
      <c r="B814" t="s">
        <v>303</v>
      </c>
      <c r="C814" t="s">
        <v>10</v>
      </c>
      <c r="D814">
        <v>23</v>
      </c>
      <c r="E814">
        <v>14</v>
      </c>
      <c r="F814">
        <v>1</v>
      </c>
      <c r="G814">
        <v>1</v>
      </c>
      <c r="H814">
        <v>23</v>
      </c>
      <c r="I814">
        <v>3</v>
      </c>
      <c r="J814">
        <f>IF(Table6[[#This Row],[y_g1]]&gt;Table6[[#This Row],[y_g2]],1,0)</f>
        <v>0</v>
      </c>
      <c r="K814">
        <f>IF(Table6[[#This Row],[y_g1]]=Table6[[#This Row],[y_g2]],1,0)</f>
        <v>1</v>
      </c>
      <c r="L814">
        <f>IF(Table6[[#This Row],[y_g1]]&lt;Table6[[#This Row],[y_g2]],1,0)</f>
        <v>0</v>
      </c>
      <c r="M814" s="13">
        <v>23</v>
      </c>
      <c r="N814" s="13">
        <v>14</v>
      </c>
    </row>
    <row r="815" spans="1:14" x14ac:dyDescent="0.3">
      <c r="A815">
        <v>814</v>
      </c>
      <c r="B815" t="s">
        <v>25</v>
      </c>
      <c r="C815" t="s">
        <v>7</v>
      </c>
      <c r="D815">
        <v>9</v>
      </c>
      <c r="E815">
        <v>22</v>
      </c>
      <c r="F815">
        <v>0</v>
      </c>
      <c r="G815">
        <v>2</v>
      </c>
      <c r="H815">
        <v>23</v>
      </c>
      <c r="I815">
        <v>3</v>
      </c>
      <c r="J815">
        <f>IF(Table6[[#This Row],[y_g1]]&gt;Table6[[#This Row],[y_g2]],1,0)</f>
        <v>0</v>
      </c>
      <c r="K815">
        <f>IF(Table6[[#This Row],[y_g1]]=Table6[[#This Row],[y_g2]],1,0)</f>
        <v>0</v>
      </c>
      <c r="L815">
        <f>IF(Table6[[#This Row],[y_g1]]&lt;Table6[[#This Row],[y_g2]],1,0)</f>
        <v>1</v>
      </c>
      <c r="M815" s="13">
        <v>9</v>
      </c>
      <c r="N815" s="13">
        <v>22</v>
      </c>
    </row>
    <row r="816" spans="1:14" x14ac:dyDescent="0.3">
      <c r="A816" s="3">
        <v>815</v>
      </c>
      <c r="B816" t="s">
        <v>4</v>
      </c>
      <c r="C816" t="s">
        <v>6</v>
      </c>
      <c r="D816">
        <v>20</v>
      </c>
      <c r="E816">
        <v>17</v>
      </c>
      <c r="F816">
        <v>0</v>
      </c>
      <c r="G816">
        <v>0</v>
      </c>
      <c r="H816">
        <v>23</v>
      </c>
      <c r="I816">
        <v>3</v>
      </c>
      <c r="J816">
        <f>IF(Table6[[#This Row],[y_g1]]&gt;Table6[[#This Row],[y_g2]],1,0)</f>
        <v>0</v>
      </c>
      <c r="K816">
        <f>IF(Table6[[#This Row],[y_g1]]=Table6[[#This Row],[y_g2]],1,0)</f>
        <v>1</v>
      </c>
      <c r="L816">
        <f>IF(Table6[[#This Row],[y_g1]]&lt;Table6[[#This Row],[y_g2]],1,0)</f>
        <v>0</v>
      </c>
      <c r="M816" s="13">
        <v>20</v>
      </c>
      <c r="N816" s="13">
        <v>17</v>
      </c>
    </row>
    <row r="817" spans="1:14" x14ac:dyDescent="0.3">
      <c r="A817">
        <v>816</v>
      </c>
      <c r="B817" t="s">
        <v>5</v>
      </c>
      <c r="C817" t="s">
        <v>568</v>
      </c>
      <c r="D817">
        <v>16</v>
      </c>
      <c r="E817">
        <v>12</v>
      </c>
      <c r="F817">
        <v>0</v>
      </c>
      <c r="G817">
        <v>0</v>
      </c>
      <c r="H817">
        <v>23</v>
      </c>
      <c r="I817">
        <v>3</v>
      </c>
      <c r="J817">
        <f>IF(Table6[[#This Row],[y_g1]]&gt;Table6[[#This Row],[y_g2]],1,0)</f>
        <v>0</v>
      </c>
      <c r="K817">
        <f>IF(Table6[[#This Row],[y_g1]]=Table6[[#This Row],[y_g2]],1,0)</f>
        <v>1</v>
      </c>
      <c r="L817">
        <f>IF(Table6[[#This Row],[y_g1]]&lt;Table6[[#This Row],[y_g2]],1,0)</f>
        <v>0</v>
      </c>
      <c r="M817" s="13">
        <v>16</v>
      </c>
      <c r="N817" s="13">
        <v>12</v>
      </c>
    </row>
    <row r="818" spans="1:14" x14ac:dyDescent="0.3">
      <c r="A818" s="3">
        <v>817</v>
      </c>
      <c r="B818" t="s">
        <v>11</v>
      </c>
      <c r="C818" t="s">
        <v>13</v>
      </c>
      <c r="D818">
        <v>25</v>
      </c>
      <c r="E818">
        <v>7</v>
      </c>
      <c r="F818">
        <v>1</v>
      </c>
      <c r="G818">
        <v>1</v>
      </c>
      <c r="H818">
        <v>23</v>
      </c>
      <c r="I818">
        <v>3</v>
      </c>
      <c r="J818">
        <f>IF(Table6[[#This Row],[y_g1]]&gt;Table6[[#This Row],[y_g2]],1,0)</f>
        <v>0</v>
      </c>
      <c r="K818">
        <f>IF(Table6[[#This Row],[y_g1]]=Table6[[#This Row],[y_g2]],1,0)</f>
        <v>1</v>
      </c>
      <c r="L818">
        <f>IF(Table6[[#This Row],[y_g1]]&lt;Table6[[#This Row],[y_g2]],1,0)</f>
        <v>0</v>
      </c>
      <c r="M818" s="13">
        <v>25</v>
      </c>
      <c r="N818" s="13">
        <v>7</v>
      </c>
    </row>
    <row r="819" spans="1:14" x14ac:dyDescent="0.3">
      <c r="A819">
        <v>818</v>
      </c>
      <c r="B819" t="s">
        <v>28</v>
      </c>
      <c r="C819" t="s">
        <v>8</v>
      </c>
      <c r="D819">
        <v>6</v>
      </c>
      <c r="E819">
        <v>11</v>
      </c>
      <c r="F819">
        <v>0</v>
      </c>
      <c r="G819">
        <v>1</v>
      </c>
      <c r="H819">
        <v>23</v>
      </c>
      <c r="I819">
        <v>3</v>
      </c>
      <c r="J819">
        <f>IF(Table6[[#This Row],[y_g1]]&gt;Table6[[#This Row],[y_g2]],1,0)</f>
        <v>0</v>
      </c>
      <c r="K819">
        <f>IF(Table6[[#This Row],[y_g1]]=Table6[[#This Row],[y_g2]],1,0)</f>
        <v>0</v>
      </c>
      <c r="L819">
        <f>IF(Table6[[#This Row],[y_g1]]&lt;Table6[[#This Row],[y_g2]],1,0)</f>
        <v>1</v>
      </c>
      <c r="M819" s="13">
        <v>6</v>
      </c>
      <c r="N819" s="13">
        <v>11</v>
      </c>
    </row>
    <row r="820" spans="1:14" x14ac:dyDescent="0.3">
      <c r="A820" s="3">
        <v>819</v>
      </c>
      <c r="B820" t="s">
        <v>24</v>
      </c>
      <c r="C820" t="s">
        <v>31</v>
      </c>
      <c r="D820">
        <v>2</v>
      </c>
      <c r="E820">
        <v>4</v>
      </c>
      <c r="F820">
        <v>1</v>
      </c>
      <c r="G820">
        <v>2</v>
      </c>
      <c r="H820">
        <v>23</v>
      </c>
      <c r="I820">
        <v>3</v>
      </c>
      <c r="J820">
        <f>IF(Table6[[#This Row],[y_g1]]&gt;Table6[[#This Row],[y_g2]],1,0)</f>
        <v>0</v>
      </c>
      <c r="K820">
        <f>IF(Table6[[#This Row],[y_g1]]=Table6[[#This Row],[y_g2]],1,0)</f>
        <v>0</v>
      </c>
      <c r="L820">
        <f>IF(Table6[[#This Row],[y_g1]]&lt;Table6[[#This Row],[y_g2]],1,0)</f>
        <v>1</v>
      </c>
      <c r="M820" s="13">
        <v>2</v>
      </c>
      <c r="N820" s="13">
        <v>4</v>
      </c>
    </row>
    <row r="821" spans="1:14" x14ac:dyDescent="0.3">
      <c r="A821">
        <v>820</v>
      </c>
      <c r="B821" t="s">
        <v>33</v>
      </c>
      <c r="C821" t="s">
        <v>28</v>
      </c>
      <c r="D821">
        <v>15</v>
      </c>
      <c r="E821">
        <v>6</v>
      </c>
      <c r="F821">
        <v>0</v>
      </c>
      <c r="G821">
        <v>0</v>
      </c>
      <c r="H821">
        <v>24</v>
      </c>
      <c r="I821">
        <v>3</v>
      </c>
      <c r="J821">
        <f>IF(Table6[[#This Row],[y_g1]]&gt;Table6[[#This Row],[y_g2]],1,0)</f>
        <v>0</v>
      </c>
      <c r="K821">
        <f>IF(Table6[[#This Row],[y_g1]]=Table6[[#This Row],[y_g2]],1,0)</f>
        <v>1</v>
      </c>
      <c r="L821">
        <f>IF(Table6[[#This Row],[y_g1]]&lt;Table6[[#This Row],[y_g2]],1,0)</f>
        <v>0</v>
      </c>
      <c r="M821" s="13">
        <v>15</v>
      </c>
      <c r="N821" s="13">
        <v>6</v>
      </c>
    </row>
    <row r="822" spans="1:14" x14ac:dyDescent="0.3">
      <c r="A822" s="3">
        <v>821</v>
      </c>
      <c r="B822" t="s">
        <v>13</v>
      </c>
      <c r="C822" t="s">
        <v>24</v>
      </c>
      <c r="D822">
        <v>7</v>
      </c>
      <c r="E822">
        <v>2</v>
      </c>
      <c r="F822">
        <v>3</v>
      </c>
      <c r="G822">
        <v>1</v>
      </c>
      <c r="H822">
        <v>24</v>
      </c>
      <c r="I822">
        <v>3</v>
      </c>
      <c r="J822">
        <f>IF(Table6[[#This Row],[y_g1]]&gt;Table6[[#This Row],[y_g2]],1,0)</f>
        <v>1</v>
      </c>
      <c r="K822">
        <f>IF(Table6[[#This Row],[y_g1]]=Table6[[#This Row],[y_g2]],1,0)</f>
        <v>0</v>
      </c>
      <c r="L822">
        <f>IF(Table6[[#This Row],[y_g1]]&lt;Table6[[#This Row],[y_g2]],1,0)</f>
        <v>0</v>
      </c>
      <c r="M822" s="13">
        <v>7</v>
      </c>
      <c r="N822" s="13">
        <v>2</v>
      </c>
    </row>
    <row r="823" spans="1:14" x14ac:dyDescent="0.3">
      <c r="A823">
        <v>822</v>
      </c>
      <c r="B823" t="s">
        <v>8</v>
      </c>
      <c r="C823" t="s">
        <v>5</v>
      </c>
      <c r="D823">
        <v>11</v>
      </c>
      <c r="E823">
        <v>16</v>
      </c>
      <c r="F823">
        <v>7</v>
      </c>
      <c r="G823">
        <v>0</v>
      </c>
      <c r="H823">
        <v>24</v>
      </c>
      <c r="I823">
        <v>3</v>
      </c>
      <c r="J823">
        <f>IF(Table6[[#This Row],[y_g1]]&gt;Table6[[#This Row],[y_g2]],1,0)</f>
        <v>1</v>
      </c>
      <c r="K823">
        <f>IF(Table6[[#This Row],[y_g1]]=Table6[[#This Row],[y_g2]],1,0)</f>
        <v>0</v>
      </c>
      <c r="L823">
        <f>IF(Table6[[#This Row],[y_g1]]&lt;Table6[[#This Row],[y_g2]],1,0)</f>
        <v>0</v>
      </c>
      <c r="M823" s="13">
        <v>11</v>
      </c>
      <c r="N823" s="13">
        <v>16</v>
      </c>
    </row>
    <row r="824" spans="1:14" x14ac:dyDescent="0.3">
      <c r="A824" s="3">
        <v>823</v>
      </c>
      <c r="B824" t="s">
        <v>568</v>
      </c>
      <c r="C824" t="s">
        <v>2</v>
      </c>
      <c r="D824">
        <v>12</v>
      </c>
      <c r="E824">
        <v>5</v>
      </c>
      <c r="F824">
        <v>0</v>
      </c>
      <c r="G824">
        <v>1</v>
      </c>
      <c r="H824">
        <v>24</v>
      </c>
      <c r="I824">
        <v>3</v>
      </c>
      <c r="J824">
        <f>IF(Table6[[#This Row],[y_g1]]&gt;Table6[[#This Row],[y_g2]],1,0)</f>
        <v>0</v>
      </c>
      <c r="K824">
        <f>IF(Table6[[#This Row],[y_g1]]=Table6[[#This Row],[y_g2]],1,0)</f>
        <v>0</v>
      </c>
      <c r="L824">
        <f>IF(Table6[[#This Row],[y_g1]]&lt;Table6[[#This Row],[y_g2]],1,0)</f>
        <v>1</v>
      </c>
      <c r="M824" s="13">
        <v>12</v>
      </c>
      <c r="N824" s="13">
        <v>5</v>
      </c>
    </row>
    <row r="825" spans="1:14" x14ac:dyDescent="0.3">
      <c r="A825">
        <v>824</v>
      </c>
      <c r="B825" t="s">
        <v>6</v>
      </c>
      <c r="C825" t="s">
        <v>303</v>
      </c>
      <c r="D825">
        <v>17</v>
      </c>
      <c r="E825">
        <v>23</v>
      </c>
      <c r="F825">
        <v>0</v>
      </c>
      <c r="G825">
        <v>0</v>
      </c>
      <c r="H825">
        <v>24</v>
      </c>
      <c r="I825">
        <v>3</v>
      </c>
      <c r="J825">
        <f>IF(Table6[[#This Row],[y_g1]]&gt;Table6[[#This Row],[y_g2]],1,0)</f>
        <v>0</v>
      </c>
      <c r="K825">
        <f>IF(Table6[[#This Row],[y_g1]]=Table6[[#This Row],[y_g2]],1,0)</f>
        <v>1</v>
      </c>
      <c r="L825">
        <f>IF(Table6[[#This Row],[y_g1]]&lt;Table6[[#This Row],[y_g2]],1,0)</f>
        <v>0</v>
      </c>
      <c r="M825" s="13">
        <v>17</v>
      </c>
      <c r="N825" s="13">
        <v>23</v>
      </c>
    </row>
    <row r="826" spans="1:14" x14ac:dyDescent="0.3">
      <c r="A826" s="3">
        <v>825</v>
      </c>
      <c r="B826" t="s">
        <v>10</v>
      </c>
      <c r="C826" t="s">
        <v>11</v>
      </c>
      <c r="D826">
        <v>14</v>
      </c>
      <c r="E826">
        <v>25</v>
      </c>
      <c r="F826">
        <v>1</v>
      </c>
      <c r="G826">
        <v>0</v>
      </c>
      <c r="H826">
        <v>24</v>
      </c>
      <c r="I826">
        <v>3</v>
      </c>
      <c r="J826">
        <f>IF(Table6[[#This Row],[y_g1]]&gt;Table6[[#This Row],[y_g2]],1,0)</f>
        <v>1</v>
      </c>
      <c r="K826">
        <f>IF(Table6[[#This Row],[y_g1]]=Table6[[#This Row],[y_g2]],1,0)</f>
        <v>0</v>
      </c>
      <c r="L826">
        <f>IF(Table6[[#This Row],[y_g1]]&lt;Table6[[#This Row],[y_g2]],1,0)</f>
        <v>0</v>
      </c>
      <c r="M826" s="13">
        <v>14</v>
      </c>
      <c r="N826" s="13">
        <v>25</v>
      </c>
    </row>
    <row r="827" spans="1:14" x14ac:dyDescent="0.3">
      <c r="A827">
        <v>826</v>
      </c>
      <c r="B827" t="s">
        <v>31</v>
      </c>
      <c r="C827" t="s">
        <v>564</v>
      </c>
      <c r="D827">
        <v>4</v>
      </c>
      <c r="E827">
        <v>8</v>
      </c>
      <c r="F827">
        <v>2</v>
      </c>
      <c r="G827">
        <v>1</v>
      </c>
      <c r="H827">
        <v>24</v>
      </c>
      <c r="I827">
        <v>3</v>
      </c>
      <c r="J827">
        <f>IF(Table6[[#This Row],[y_g1]]&gt;Table6[[#This Row],[y_g2]],1,0)</f>
        <v>1</v>
      </c>
      <c r="K827">
        <f>IF(Table6[[#This Row],[y_g1]]=Table6[[#This Row],[y_g2]],1,0)</f>
        <v>0</v>
      </c>
      <c r="L827">
        <f>IF(Table6[[#This Row],[y_g1]]&lt;Table6[[#This Row],[y_g2]],1,0)</f>
        <v>0</v>
      </c>
      <c r="M827" s="13">
        <v>4</v>
      </c>
      <c r="N827" s="13">
        <v>8</v>
      </c>
    </row>
    <row r="828" spans="1:14" x14ac:dyDescent="0.3">
      <c r="A828" s="3">
        <v>827</v>
      </c>
      <c r="B828" t="s">
        <v>7</v>
      </c>
      <c r="C828" t="s">
        <v>1</v>
      </c>
      <c r="D828">
        <v>22</v>
      </c>
      <c r="E828">
        <v>26</v>
      </c>
      <c r="F828">
        <v>1</v>
      </c>
      <c r="G828">
        <v>1</v>
      </c>
      <c r="H828">
        <v>24</v>
      </c>
      <c r="I828">
        <v>3</v>
      </c>
      <c r="J828">
        <f>IF(Table6[[#This Row],[y_g1]]&gt;Table6[[#This Row],[y_g2]],1,0)</f>
        <v>0</v>
      </c>
      <c r="K828">
        <f>IF(Table6[[#This Row],[y_g1]]=Table6[[#This Row],[y_g2]],1,0)</f>
        <v>1</v>
      </c>
      <c r="L828">
        <f>IF(Table6[[#This Row],[y_g1]]&lt;Table6[[#This Row],[y_g2]],1,0)</f>
        <v>0</v>
      </c>
      <c r="M828" s="13">
        <v>22</v>
      </c>
      <c r="N828" s="13">
        <v>26</v>
      </c>
    </row>
    <row r="829" spans="1:14" x14ac:dyDescent="0.3">
      <c r="A829">
        <v>828</v>
      </c>
      <c r="B829" t="s">
        <v>25</v>
      </c>
      <c r="C829" t="s">
        <v>4</v>
      </c>
      <c r="D829">
        <v>9</v>
      </c>
      <c r="E829">
        <v>20</v>
      </c>
      <c r="F829">
        <v>0</v>
      </c>
      <c r="G829">
        <v>2</v>
      </c>
      <c r="H829">
        <v>24</v>
      </c>
      <c r="I829">
        <v>3</v>
      </c>
      <c r="J829">
        <f>IF(Table6[[#This Row],[y_g1]]&gt;Table6[[#This Row],[y_g2]],1,0)</f>
        <v>0</v>
      </c>
      <c r="K829">
        <f>IF(Table6[[#This Row],[y_g1]]=Table6[[#This Row],[y_g2]],1,0)</f>
        <v>0</v>
      </c>
      <c r="L829">
        <f>IF(Table6[[#This Row],[y_g1]]&lt;Table6[[#This Row],[y_g2]],1,0)</f>
        <v>1</v>
      </c>
      <c r="M829" s="13">
        <v>9</v>
      </c>
      <c r="N829" s="13">
        <v>20</v>
      </c>
    </row>
    <row r="830" spans="1:14" x14ac:dyDescent="0.3">
      <c r="A830" s="3">
        <v>829</v>
      </c>
      <c r="B830" t="s">
        <v>24</v>
      </c>
      <c r="C830" t="s">
        <v>8</v>
      </c>
      <c r="D830">
        <v>2</v>
      </c>
      <c r="E830">
        <v>11</v>
      </c>
      <c r="F830">
        <v>0</v>
      </c>
      <c r="G830">
        <v>4</v>
      </c>
      <c r="H830">
        <v>25</v>
      </c>
      <c r="I830">
        <v>3</v>
      </c>
      <c r="J830">
        <f>IF(Table6[[#This Row],[y_g1]]&gt;Table6[[#This Row],[y_g2]],1,0)</f>
        <v>0</v>
      </c>
      <c r="K830">
        <f>IF(Table6[[#This Row],[y_g1]]=Table6[[#This Row],[y_g2]],1,0)</f>
        <v>0</v>
      </c>
      <c r="L830">
        <f>IF(Table6[[#This Row],[y_g1]]&lt;Table6[[#This Row],[y_g2]],1,0)</f>
        <v>1</v>
      </c>
      <c r="M830" s="13">
        <v>2</v>
      </c>
      <c r="N830" s="13">
        <v>11</v>
      </c>
    </row>
    <row r="831" spans="1:14" x14ac:dyDescent="0.3">
      <c r="A831">
        <v>830</v>
      </c>
      <c r="B831" t="s">
        <v>11</v>
      </c>
      <c r="C831" t="s">
        <v>568</v>
      </c>
      <c r="D831">
        <v>25</v>
      </c>
      <c r="E831">
        <v>12</v>
      </c>
      <c r="F831">
        <v>1</v>
      </c>
      <c r="G831">
        <v>2</v>
      </c>
      <c r="H831">
        <v>25</v>
      </c>
      <c r="I831">
        <v>3</v>
      </c>
      <c r="J831">
        <f>IF(Table6[[#This Row],[y_g1]]&gt;Table6[[#This Row],[y_g2]],1,0)</f>
        <v>0</v>
      </c>
      <c r="K831">
        <f>IF(Table6[[#This Row],[y_g1]]=Table6[[#This Row],[y_g2]],1,0)</f>
        <v>0</v>
      </c>
      <c r="L831">
        <f>IF(Table6[[#This Row],[y_g1]]&lt;Table6[[#This Row],[y_g2]],1,0)</f>
        <v>1</v>
      </c>
      <c r="M831" s="13">
        <v>25</v>
      </c>
      <c r="N831" s="13">
        <v>12</v>
      </c>
    </row>
    <row r="832" spans="1:14" x14ac:dyDescent="0.3">
      <c r="A832" s="3">
        <v>831</v>
      </c>
      <c r="B832" t="s">
        <v>564</v>
      </c>
      <c r="C832" t="s">
        <v>13</v>
      </c>
      <c r="D832">
        <v>8</v>
      </c>
      <c r="E832">
        <v>7</v>
      </c>
      <c r="F832">
        <v>0</v>
      </c>
      <c r="G832">
        <v>0</v>
      </c>
      <c r="H832">
        <v>25</v>
      </c>
      <c r="I832">
        <v>3</v>
      </c>
      <c r="J832">
        <f>IF(Table6[[#This Row],[y_g1]]&gt;Table6[[#This Row],[y_g2]],1,0)</f>
        <v>0</v>
      </c>
      <c r="K832">
        <f>IF(Table6[[#This Row],[y_g1]]=Table6[[#This Row],[y_g2]],1,0)</f>
        <v>1</v>
      </c>
      <c r="L832">
        <f>IF(Table6[[#This Row],[y_g1]]&lt;Table6[[#This Row],[y_g2]],1,0)</f>
        <v>0</v>
      </c>
      <c r="M832" s="13">
        <v>8</v>
      </c>
      <c r="N832" s="13">
        <v>7</v>
      </c>
    </row>
    <row r="833" spans="1:14" x14ac:dyDescent="0.3">
      <c r="A833">
        <v>832</v>
      </c>
      <c r="B833" t="s">
        <v>303</v>
      </c>
      <c r="C833" t="s">
        <v>7</v>
      </c>
      <c r="D833">
        <v>23</v>
      </c>
      <c r="E833">
        <v>22</v>
      </c>
      <c r="F833">
        <v>1</v>
      </c>
      <c r="G833">
        <v>4</v>
      </c>
      <c r="H833">
        <v>25</v>
      </c>
      <c r="I833">
        <v>3</v>
      </c>
      <c r="J833">
        <f>IF(Table6[[#This Row],[y_g1]]&gt;Table6[[#This Row],[y_g2]],1,0)</f>
        <v>0</v>
      </c>
      <c r="K833">
        <f>IF(Table6[[#This Row],[y_g1]]=Table6[[#This Row],[y_g2]],1,0)</f>
        <v>0</v>
      </c>
      <c r="L833">
        <f>IF(Table6[[#This Row],[y_g1]]&lt;Table6[[#This Row],[y_g2]],1,0)</f>
        <v>1</v>
      </c>
      <c r="M833" s="13">
        <v>23</v>
      </c>
      <c r="N833" s="13">
        <v>22</v>
      </c>
    </row>
    <row r="834" spans="1:14" x14ac:dyDescent="0.3">
      <c r="A834" s="3">
        <v>833</v>
      </c>
      <c r="B834" t="s">
        <v>28</v>
      </c>
      <c r="C834" t="s">
        <v>10</v>
      </c>
      <c r="D834">
        <v>6</v>
      </c>
      <c r="E834">
        <v>14</v>
      </c>
      <c r="F834">
        <v>3</v>
      </c>
      <c r="G834">
        <v>0</v>
      </c>
      <c r="H834">
        <v>25</v>
      </c>
      <c r="I834">
        <v>3</v>
      </c>
      <c r="J834">
        <f>IF(Table6[[#This Row],[y_g1]]&gt;Table6[[#This Row],[y_g2]],1,0)</f>
        <v>1</v>
      </c>
      <c r="K834">
        <f>IF(Table6[[#This Row],[y_g1]]=Table6[[#This Row],[y_g2]],1,0)</f>
        <v>0</v>
      </c>
      <c r="L834">
        <f>IF(Table6[[#This Row],[y_g1]]&lt;Table6[[#This Row],[y_g2]],1,0)</f>
        <v>0</v>
      </c>
      <c r="M834" s="13">
        <v>6</v>
      </c>
      <c r="N834" s="13">
        <v>14</v>
      </c>
    </row>
    <row r="835" spans="1:14" x14ac:dyDescent="0.3">
      <c r="A835">
        <v>834</v>
      </c>
      <c r="B835" t="s">
        <v>4</v>
      </c>
      <c r="C835" t="s">
        <v>33</v>
      </c>
      <c r="D835">
        <v>20</v>
      </c>
      <c r="E835">
        <v>15</v>
      </c>
      <c r="F835">
        <v>3</v>
      </c>
      <c r="G835">
        <v>2</v>
      </c>
      <c r="H835">
        <v>25</v>
      </c>
      <c r="I835">
        <v>3</v>
      </c>
      <c r="J835">
        <f>IF(Table6[[#This Row],[y_g1]]&gt;Table6[[#This Row],[y_g2]],1,0)</f>
        <v>1</v>
      </c>
      <c r="K835">
        <f>IF(Table6[[#This Row],[y_g1]]=Table6[[#This Row],[y_g2]],1,0)</f>
        <v>0</v>
      </c>
      <c r="L835">
        <f>IF(Table6[[#This Row],[y_g1]]&lt;Table6[[#This Row],[y_g2]],1,0)</f>
        <v>0</v>
      </c>
      <c r="M835" s="13">
        <v>20</v>
      </c>
      <c r="N835" s="13">
        <v>15</v>
      </c>
    </row>
    <row r="836" spans="1:14" x14ac:dyDescent="0.3">
      <c r="A836" s="3">
        <v>835</v>
      </c>
      <c r="B836" t="s">
        <v>1</v>
      </c>
      <c r="C836" t="s">
        <v>25</v>
      </c>
      <c r="D836">
        <v>26</v>
      </c>
      <c r="E836">
        <v>9</v>
      </c>
      <c r="F836">
        <v>3</v>
      </c>
      <c r="G836">
        <v>3</v>
      </c>
      <c r="H836">
        <v>25</v>
      </c>
      <c r="I836">
        <v>3</v>
      </c>
      <c r="J836">
        <f>IF(Table6[[#This Row],[y_g1]]&gt;Table6[[#This Row],[y_g2]],1,0)</f>
        <v>0</v>
      </c>
      <c r="K836">
        <f>IF(Table6[[#This Row],[y_g1]]=Table6[[#This Row],[y_g2]],1,0)</f>
        <v>1</v>
      </c>
      <c r="L836">
        <f>IF(Table6[[#This Row],[y_g1]]&lt;Table6[[#This Row],[y_g2]],1,0)</f>
        <v>0</v>
      </c>
      <c r="M836" s="13">
        <v>26</v>
      </c>
      <c r="N836" s="13">
        <v>9</v>
      </c>
    </row>
    <row r="837" spans="1:14" x14ac:dyDescent="0.3">
      <c r="A837">
        <v>836</v>
      </c>
      <c r="B837" t="s">
        <v>5</v>
      </c>
      <c r="C837" t="s">
        <v>6</v>
      </c>
      <c r="D837">
        <v>16</v>
      </c>
      <c r="E837">
        <v>17</v>
      </c>
      <c r="F837">
        <v>1</v>
      </c>
      <c r="G837">
        <v>1</v>
      </c>
      <c r="H837">
        <v>25</v>
      </c>
      <c r="I837">
        <v>3</v>
      </c>
      <c r="J837">
        <f>IF(Table6[[#This Row],[y_g1]]&gt;Table6[[#This Row],[y_g2]],1,0)</f>
        <v>0</v>
      </c>
      <c r="K837">
        <f>IF(Table6[[#This Row],[y_g1]]=Table6[[#This Row],[y_g2]],1,0)</f>
        <v>1</v>
      </c>
      <c r="L837">
        <f>IF(Table6[[#This Row],[y_g1]]&lt;Table6[[#This Row],[y_g2]],1,0)</f>
        <v>0</v>
      </c>
      <c r="M837" s="13">
        <v>16</v>
      </c>
      <c r="N837" s="13">
        <v>17</v>
      </c>
    </row>
    <row r="838" spans="1:14" x14ac:dyDescent="0.3">
      <c r="A838" s="3">
        <v>837</v>
      </c>
      <c r="B838" t="s">
        <v>2</v>
      </c>
      <c r="C838" t="s">
        <v>31</v>
      </c>
      <c r="D838">
        <v>5</v>
      </c>
      <c r="E838">
        <v>4</v>
      </c>
      <c r="F838">
        <v>4</v>
      </c>
      <c r="G838">
        <v>0</v>
      </c>
      <c r="H838">
        <v>25</v>
      </c>
      <c r="I838">
        <v>3</v>
      </c>
      <c r="J838">
        <f>IF(Table6[[#This Row],[y_g1]]&gt;Table6[[#This Row],[y_g2]],1,0)</f>
        <v>1</v>
      </c>
      <c r="K838">
        <f>IF(Table6[[#This Row],[y_g1]]=Table6[[#This Row],[y_g2]],1,0)</f>
        <v>0</v>
      </c>
      <c r="L838">
        <f>IF(Table6[[#This Row],[y_g1]]&lt;Table6[[#This Row],[y_g2]],1,0)</f>
        <v>0</v>
      </c>
      <c r="M838" s="13">
        <v>5</v>
      </c>
      <c r="N838" s="13">
        <v>4</v>
      </c>
    </row>
    <row r="839" spans="1:14" x14ac:dyDescent="0.3">
      <c r="A839">
        <v>838</v>
      </c>
      <c r="B839" t="s">
        <v>25</v>
      </c>
      <c r="C839" t="s">
        <v>28</v>
      </c>
      <c r="D839">
        <v>9</v>
      </c>
      <c r="E839">
        <v>6</v>
      </c>
      <c r="F839">
        <v>0</v>
      </c>
      <c r="G839">
        <v>0</v>
      </c>
      <c r="H839">
        <v>26</v>
      </c>
      <c r="I839">
        <v>3</v>
      </c>
      <c r="J839">
        <f>IF(Table6[[#This Row],[y_g1]]&gt;Table6[[#This Row],[y_g2]],1,0)</f>
        <v>0</v>
      </c>
      <c r="K839">
        <f>IF(Table6[[#This Row],[y_g1]]=Table6[[#This Row],[y_g2]],1,0)</f>
        <v>1</v>
      </c>
      <c r="L839">
        <f>IF(Table6[[#This Row],[y_g1]]&lt;Table6[[#This Row],[y_g2]],1,0)</f>
        <v>0</v>
      </c>
      <c r="M839" s="13">
        <v>9</v>
      </c>
      <c r="N839" s="13">
        <v>6</v>
      </c>
    </row>
    <row r="840" spans="1:14" x14ac:dyDescent="0.3">
      <c r="A840" s="3">
        <v>839</v>
      </c>
      <c r="B840" t="s">
        <v>33</v>
      </c>
      <c r="C840" t="s">
        <v>303</v>
      </c>
      <c r="D840">
        <v>15</v>
      </c>
      <c r="E840">
        <v>23</v>
      </c>
      <c r="F840">
        <v>1</v>
      </c>
      <c r="G840">
        <v>1</v>
      </c>
      <c r="H840">
        <v>26</v>
      </c>
      <c r="I840">
        <v>3</v>
      </c>
      <c r="J840">
        <f>IF(Table6[[#This Row],[y_g1]]&gt;Table6[[#This Row],[y_g2]],1,0)</f>
        <v>0</v>
      </c>
      <c r="K840">
        <f>IF(Table6[[#This Row],[y_g1]]=Table6[[#This Row],[y_g2]],1,0)</f>
        <v>1</v>
      </c>
      <c r="L840">
        <f>IF(Table6[[#This Row],[y_g1]]&lt;Table6[[#This Row],[y_g2]],1,0)</f>
        <v>0</v>
      </c>
      <c r="M840" s="13">
        <v>15</v>
      </c>
      <c r="N840" s="13">
        <v>23</v>
      </c>
    </row>
    <row r="841" spans="1:14" x14ac:dyDescent="0.3">
      <c r="A841">
        <v>840</v>
      </c>
      <c r="B841" t="s">
        <v>31</v>
      </c>
      <c r="C841" t="s">
        <v>13</v>
      </c>
      <c r="D841">
        <v>4</v>
      </c>
      <c r="E841">
        <v>7</v>
      </c>
      <c r="F841">
        <v>1</v>
      </c>
      <c r="G841">
        <v>2</v>
      </c>
      <c r="H841">
        <v>26</v>
      </c>
      <c r="I841">
        <v>3</v>
      </c>
      <c r="J841">
        <f>IF(Table6[[#This Row],[y_g1]]&gt;Table6[[#This Row],[y_g2]],1,0)</f>
        <v>0</v>
      </c>
      <c r="K841">
        <f>IF(Table6[[#This Row],[y_g1]]=Table6[[#This Row],[y_g2]],1,0)</f>
        <v>0</v>
      </c>
      <c r="L841">
        <f>IF(Table6[[#This Row],[y_g1]]&lt;Table6[[#This Row],[y_g2]],1,0)</f>
        <v>1</v>
      </c>
      <c r="M841" s="13">
        <v>4</v>
      </c>
      <c r="N841" s="13">
        <v>7</v>
      </c>
    </row>
    <row r="842" spans="1:14" x14ac:dyDescent="0.3">
      <c r="A842" s="3">
        <v>841</v>
      </c>
      <c r="B842" t="s">
        <v>7</v>
      </c>
      <c r="C842" t="s">
        <v>5</v>
      </c>
      <c r="D842">
        <v>22</v>
      </c>
      <c r="E842">
        <v>16</v>
      </c>
      <c r="F842">
        <v>2</v>
      </c>
      <c r="G842">
        <v>0</v>
      </c>
      <c r="H842">
        <v>26</v>
      </c>
      <c r="I842">
        <v>3</v>
      </c>
      <c r="J842">
        <f>IF(Table6[[#This Row],[y_g1]]&gt;Table6[[#This Row],[y_g2]],1,0)</f>
        <v>1</v>
      </c>
      <c r="K842">
        <f>IF(Table6[[#This Row],[y_g1]]=Table6[[#This Row],[y_g2]],1,0)</f>
        <v>0</v>
      </c>
      <c r="L842">
        <f>IF(Table6[[#This Row],[y_g1]]&lt;Table6[[#This Row],[y_g2]],1,0)</f>
        <v>0</v>
      </c>
      <c r="M842" s="13">
        <v>22</v>
      </c>
      <c r="N842" s="13">
        <v>16</v>
      </c>
    </row>
    <row r="843" spans="1:14" x14ac:dyDescent="0.3">
      <c r="A843">
        <v>842</v>
      </c>
      <c r="B843" t="s">
        <v>6</v>
      </c>
      <c r="C843" t="s">
        <v>2</v>
      </c>
      <c r="D843">
        <v>17</v>
      </c>
      <c r="E843">
        <v>5</v>
      </c>
      <c r="F843">
        <v>0</v>
      </c>
      <c r="G843">
        <v>0</v>
      </c>
      <c r="H843">
        <v>26</v>
      </c>
      <c r="I843">
        <v>3</v>
      </c>
      <c r="J843">
        <f>IF(Table6[[#This Row],[y_g1]]&gt;Table6[[#This Row],[y_g2]],1,0)</f>
        <v>0</v>
      </c>
      <c r="K843">
        <f>IF(Table6[[#This Row],[y_g1]]=Table6[[#This Row],[y_g2]],1,0)</f>
        <v>1</v>
      </c>
      <c r="L843">
        <f>IF(Table6[[#This Row],[y_g1]]&lt;Table6[[#This Row],[y_g2]],1,0)</f>
        <v>0</v>
      </c>
      <c r="M843" s="13">
        <v>17</v>
      </c>
      <c r="N843" s="13">
        <v>5</v>
      </c>
    </row>
    <row r="844" spans="1:14" x14ac:dyDescent="0.3">
      <c r="A844" s="3">
        <v>843</v>
      </c>
      <c r="B844" t="s">
        <v>10</v>
      </c>
      <c r="C844" t="s">
        <v>24</v>
      </c>
      <c r="D844">
        <v>14</v>
      </c>
      <c r="E844">
        <v>2</v>
      </c>
      <c r="F844">
        <v>3</v>
      </c>
      <c r="G844">
        <v>1</v>
      </c>
      <c r="H844">
        <v>26</v>
      </c>
      <c r="I844">
        <v>3</v>
      </c>
      <c r="J844">
        <f>IF(Table6[[#This Row],[y_g1]]&gt;Table6[[#This Row],[y_g2]],1,0)</f>
        <v>1</v>
      </c>
      <c r="K844">
        <f>IF(Table6[[#This Row],[y_g1]]=Table6[[#This Row],[y_g2]],1,0)</f>
        <v>0</v>
      </c>
      <c r="L844">
        <f>IF(Table6[[#This Row],[y_g1]]&lt;Table6[[#This Row],[y_g2]],1,0)</f>
        <v>0</v>
      </c>
      <c r="M844" s="13">
        <v>14</v>
      </c>
      <c r="N844" s="13">
        <v>2</v>
      </c>
    </row>
    <row r="845" spans="1:14" x14ac:dyDescent="0.3">
      <c r="A845">
        <v>844</v>
      </c>
      <c r="B845" t="s">
        <v>568</v>
      </c>
      <c r="C845" t="s">
        <v>564</v>
      </c>
      <c r="D845">
        <v>12</v>
      </c>
      <c r="E845">
        <v>8</v>
      </c>
      <c r="F845">
        <v>3</v>
      </c>
      <c r="G845">
        <v>2</v>
      </c>
      <c r="H845">
        <v>26</v>
      </c>
      <c r="I845">
        <v>3</v>
      </c>
      <c r="J845">
        <f>IF(Table6[[#This Row],[y_g1]]&gt;Table6[[#This Row],[y_g2]],1,0)</f>
        <v>1</v>
      </c>
      <c r="K845">
        <f>IF(Table6[[#This Row],[y_g1]]=Table6[[#This Row],[y_g2]],1,0)</f>
        <v>0</v>
      </c>
      <c r="L845">
        <f>IF(Table6[[#This Row],[y_g1]]&lt;Table6[[#This Row],[y_g2]],1,0)</f>
        <v>0</v>
      </c>
      <c r="M845" s="13">
        <v>12</v>
      </c>
      <c r="N845" s="13">
        <v>8</v>
      </c>
    </row>
    <row r="846" spans="1:14" x14ac:dyDescent="0.3">
      <c r="A846" s="3">
        <v>845</v>
      </c>
      <c r="B846" t="s">
        <v>8</v>
      </c>
      <c r="C846" t="s">
        <v>11</v>
      </c>
      <c r="D846">
        <v>11</v>
      </c>
      <c r="E846">
        <v>25</v>
      </c>
      <c r="F846">
        <v>1</v>
      </c>
      <c r="G846">
        <v>1</v>
      </c>
      <c r="H846">
        <v>26</v>
      </c>
      <c r="I846">
        <v>3</v>
      </c>
      <c r="J846">
        <f>IF(Table6[[#This Row],[y_g1]]&gt;Table6[[#This Row],[y_g2]],1,0)</f>
        <v>0</v>
      </c>
      <c r="K846">
        <f>IF(Table6[[#This Row],[y_g1]]=Table6[[#This Row],[y_g2]],1,0)</f>
        <v>1</v>
      </c>
      <c r="L846">
        <f>IF(Table6[[#This Row],[y_g1]]&lt;Table6[[#This Row],[y_g2]],1,0)</f>
        <v>0</v>
      </c>
      <c r="M846" s="13">
        <v>11</v>
      </c>
      <c r="N846" s="13">
        <v>25</v>
      </c>
    </row>
    <row r="847" spans="1:14" x14ac:dyDescent="0.3">
      <c r="A847">
        <v>846</v>
      </c>
      <c r="B847" t="s">
        <v>1</v>
      </c>
      <c r="C847" t="s">
        <v>4</v>
      </c>
      <c r="D847">
        <v>26</v>
      </c>
      <c r="E847">
        <v>20</v>
      </c>
      <c r="F847">
        <v>3</v>
      </c>
      <c r="G847">
        <v>0</v>
      </c>
      <c r="H847">
        <v>26</v>
      </c>
      <c r="I847">
        <v>3</v>
      </c>
      <c r="J847">
        <f>IF(Table6[[#This Row],[y_g1]]&gt;Table6[[#This Row],[y_g2]],1,0)</f>
        <v>1</v>
      </c>
      <c r="K847">
        <f>IF(Table6[[#This Row],[y_g1]]=Table6[[#This Row],[y_g2]],1,0)</f>
        <v>0</v>
      </c>
      <c r="L847">
        <f>IF(Table6[[#This Row],[y_g1]]&lt;Table6[[#This Row],[y_g2]],1,0)</f>
        <v>0</v>
      </c>
      <c r="M847" s="13">
        <v>26</v>
      </c>
      <c r="N847" s="13">
        <v>20</v>
      </c>
    </row>
    <row r="848" spans="1:14" x14ac:dyDescent="0.3">
      <c r="A848" s="3">
        <v>847</v>
      </c>
      <c r="B848" t="s">
        <v>564</v>
      </c>
      <c r="C848" t="s">
        <v>6</v>
      </c>
      <c r="D848">
        <v>8</v>
      </c>
      <c r="E848">
        <v>17</v>
      </c>
      <c r="F848">
        <v>1</v>
      </c>
      <c r="G848">
        <v>0</v>
      </c>
      <c r="H848">
        <v>27</v>
      </c>
      <c r="I848">
        <v>3</v>
      </c>
      <c r="J848">
        <f>IF(Table6[[#This Row],[y_g1]]&gt;Table6[[#This Row],[y_g2]],1,0)</f>
        <v>1</v>
      </c>
      <c r="K848">
        <f>IF(Table6[[#This Row],[y_g1]]=Table6[[#This Row],[y_g2]],1,0)</f>
        <v>0</v>
      </c>
      <c r="L848">
        <f>IF(Table6[[#This Row],[y_g1]]&lt;Table6[[#This Row],[y_g2]],1,0)</f>
        <v>0</v>
      </c>
      <c r="M848" s="13">
        <v>8</v>
      </c>
      <c r="N848" s="13">
        <v>17</v>
      </c>
    </row>
    <row r="849" spans="1:14" x14ac:dyDescent="0.3">
      <c r="A849">
        <v>848</v>
      </c>
      <c r="B849" t="s">
        <v>5</v>
      </c>
      <c r="C849" t="s">
        <v>1</v>
      </c>
      <c r="D849">
        <v>16</v>
      </c>
      <c r="E849">
        <v>26</v>
      </c>
      <c r="F849">
        <v>1</v>
      </c>
      <c r="G849">
        <v>2</v>
      </c>
      <c r="H849">
        <v>27</v>
      </c>
      <c r="I849">
        <v>3</v>
      </c>
      <c r="J849">
        <f>IF(Table6[[#This Row],[y_g1]]&gt;Table6[[#This Row],[y_g2]],1,0)</f>
        <v>0</v>
      </c>
      <c r="K849">
        <f>IF(Table6[[#This Row],[y_g1]]=Table6[[#This Row],[y_g2]],1,0)</f>
        <v>0</v>
      </c>
      <c r="L849">
        <f>IF(Table6[[#This Row],[y_g1]]&lt;Table6[[#This Row],[y_g2]],1,0)</f>
        <v>1</v>
      </c>
      <c r="M849" s="13">
        <v>16</v>
      </c>
      <c r="N849" s="13">
        <v>26</v>
      </c>
    </row>
    <row r="850" spans="1:14" x14ac:dyDescent="0.3">
      <c r="A850" s="3">
        <v>849</v>
      </c>
      <c r="B850" t="s">
        <v>303</v>
      </c>
      <c r="C850" t="s">
        <v>25</v>
      </c>
      <c r="D850">
        <v>23</v>
      </c>
      <c r="E850">
        <v>9</v>
      </c>
      <c r="F850">
        <v>0</v>
      </c>
      <c r="G850">
        <v>2</v>
      </c>
      <c r="H850">
        <v>27</v>
      </c>
      <c r="I850">
        <v>3</v>
      </c>
      <c r="J850">
        <f>IF(Table6[[#This Row],[y_g1]]&gt;Table6[[#This Row],[y_g2]],1,0)</f>
        <v>0</v>
      </c>
      <c r="K850">
        <f>IF(Table6[[#This Row],[y_g1]]=Table6[[#This Row],[y_g2]],1,0)</f>
        <v>0</v>
      </c>
      <c r="L850">
        <f>IF(Table6[[#This Row],[y_g1]]&lt;Table6[[#This Row],[y_g2]],1,0)</f>
        <v>1</v>
      </c>
      <c r="M850" s="13">
        <v>23</v>
      </c>
      <c r="N850" s="13">
        <v>9</v>
      </c>
    </row>
    <row r="851" spans="1:14" x14ac:dyDescent="0.3">
      <c r="A851">
        <v>850</v>
      </c>
      <c r="B851" t="s">
        <v>28</v>
      </c>
      <c r="C851" t="s">
        <v>4</v>
      </c>
      <c r="D851">
        <v>6</v>
      </c>
      <c r="E851">
        <v>20</v>
      </c>
      <c r="F851">
        <v>0</v>
      </c>
      <c r="G851">
        <v>1</v>
      </c>
      <c r="H851">
        <v>27</v>
      </c>
      <c r="I851">
        <v>3</v>
      </c>
      <c r="J851">
        <f>IF(Table6[[#This Row],[y_g1]]&gt;Table6[[#This Row],[y_g2]],1,0)</f>
        <v>0</v>
      </c>
      <c r="K851">
        <f>IF(Table6[[#This Row],[y_g1]]=Table6[[#This Row],[y_g2]],1,0)</f>
        <v>0</v>
      </c>
      <c r="L851">
        <f>IF(Table6[[#This Row],[y_g1]]&lt;Table6[[#This Row],[y_g2]],1,0)</f>
        <v>1</v>
      </c>
      <c r="M851" s="13">
        <v>6</v>
      </c>
      <c r="N851" s="13">
        <v>20</v>
      </c>
    </row>
    <row r="852" spans="1:14" x14ac:dyDescent="0.3">
      <c r="A852" s="3">
        <v>851</v>
      </c>
      <c r="B852" t="s">
        <v>2</v>
      </c>
      <c r="C852" t="s">
        <v>8</v>
      </c>
      <c r="D852">
        <v>5</v>
      </c>
      <c r="E852">
        <v>11</v>
      </c>
      <c r="F852">
        <v>1</v>
      </c>
      <c r="G852">
        <v>1</v>
      </c>
      <c r="H852">
        <v>27</v>
      </c>
      <c r="I852">
        <v>3</v>
      </c>
      <c r="J852">
        <f>IF(Table6[[#This Row],[y_g1]]&gt;Table6[[#This Row],[y_g2]],1,0)</f>
        <v>0</v>
      </c>
      <c r="K852">
        <f>IF(Table6[[#This Row],[y_g1]]=Table6[[#This Row],[y_g2]],1,0)</f>
        <v>1</v>
      </c>
      <c r="L852">
        <f>IF(Table6[[#This Row],[y_g1]]&lt;Table6[[#This Row],[y_g2]],1,0)</f>
        <v>0</v>
      </c>
      <c r="M852" s="13">
        <v>5</v>
      </c>
      <c r="N852" s="13">
        <v>11</v>
      </c>
    </row>
    <row r="853" spans="1:14" x14ac:dyDescent="0.3">
      <c r="A853">
        <v>852</v>
      </c>
      <c r="B853" t="s">
        <v>11</v>
      </c>
      <c r="C853" t="s">
        <v>33</v>
      </c>
      <c r="D853">
        <v>25</v>
      </c>
      <c r="E853">
        <v>15</v>
      </c>
      <c r="F853">
        <v>2</v>
      </c>
      <c r="G853">
        <v>0</v>
      </c>
      <c r="H853">
        <v>27</v>
      </c>
      <c r="I853">
        <v>3</v>
      </c>
      <c r="J853">
        <f>IF(Table6[[#This Row],[y_g1]]&gt;Table6[[#This Row],[y_g2]],1,0)</f>
        <v>1</v>
      </c>
      <c r="K853">
        <f>IF(Table6[[#This Row],[y_g1]]=Table6[[#This Row],[y_g2]],1,0)</f>
        <v>0</v>
      </c>
      <c r="L853">
        <f>IF(Table6[[#This Row],[y_g1]]&lt;Table6[[#This Row],[y_g2]],1,0)</f>
        <v>0</v>
      </c>
      <c r="M853" s="13">
        <v>25</v>
      </c>
      <c r="N853" s="13">
        <v>15</v>
      </c>
    </row>
    <row r="854" spans="1:14" x14ac:dyDescent="0.3">
      <c r="A854" s="3">
        <v>853</v>
      </c>
      <c r="B854" t="s">
        <v>31</v>
      </c>
      <c r="C854" t="s">
        <v>568</v>
      </c>
      <c r="D854">
        <v>4</v>
      </c>
      <c r="E854">
        <v>12</v>
      </c>
      <c r="F854">
        <v>1</v>
      </c>
      <c r="G854">
        <v>2</v>
      </c>
      <c r="H854">
        <v>27</v>
      </c>
      <c r="I854">
        <v>3</v>
      </c>
      <c r="J854">
        <f>IF(Table6[[#This Row],[y_g1]]&gt;Table6[[#This Row],[y_g2]],1,0)</f>
        <v>0</v>
      </c>
      <c r="K854">
        <f>IF(Table6[[#This Row],[y_g1]]=Table6[[#This Row],[y_g2]],1,0)</f>
        <v>0</v>
      </c>
      <c r="L854">
        <f>IF(Table6[[#This Row],[y_g1]]&lt;Table6[[#This Row],[y_g2]],1,0)</f>
        <v>1</v>
      </c>
      <c r="M854" s="13">
        <v>4</v>
      </c>
      <c r="N854" s="13">
        <v>12</v>
      </c>
    </row>
    <row r="855" spans="1:14" x14ac:dyDescent="0.3">
      <c r="A855">
        <v>854</v>
      </c>
      <c r="B855" t="s">
        <v>24</v>
      </c>
      <c r="C855" t="s">
        <v>7</v>
      </c>
      <c r="D855">
        <v>2</v>
      </c>
      <c r="E855">
        <v>22</v>
      </c>
      <c r="F855">
        <v>1</v>
      </c>
      <c r="G855">
        <v>2</v>
      </c>
      <c r="H855">
        <v>27</v>
      </c>
      <c r="I855">
        <v>3</v>
      </c>
      <c r="J855">
        <f>IF(Table6[[#This Row],[y_g1]]&gt;Table6[[#This Row],[y_g2]],1,0)</f>
        <v>0</v>
      </c>
      <c r="K855">
        <f>IF(Table6[[#This Row],[y_g1]]=Table6[[#This Row],[y_g2]],1,0)</f>
        <v>0</v>
      </c>
      <c r="L855">
        <f>IF(Table6[[#This Row],[y_g1]]&lt;Table6[[#This Row],[y_g2]],1,0)</f>
        <v>1</v>
      </c>
      <c r="M855" s="13">
        <v>2</v>
      </c>
      <c r="N855" s="13">
        <v>22</v>
      </c>
    </row>
    <row r="856" spans="1:14" x14ac:dyDescent="0.3">
      <c r="A856" s="3">
        <v>855</v>
      </c>
      <c r="B856" t="s">
        <v>13</v>
      </c>
      <c r="C856" t="s">
        <v>10</v>
      </c>
      <c r="D856">
        <v>7</v>
      </c>
      <c r="E856">
        <v>14</v>
      </c>
      <c r="F856">
        <v>3</v>
      </c>
      <c r="G856">
        <v>3</v>
      </c>
      <c r="H856">
        <v>27</v>
      </c>
      <c r="I856">
        <v>3</v>
      </c>
      <c r="J856">
        <f>IF(Table6[[#This Row],[y_g1]]&gt;Table6[[#This Row],[y_g2]],1,0)</f>
        <v>0</v>
      </c>
      <c r="K856">
        <f>IF(Table6[[#This Row],[y_g1]]=Table6[[#This Row],[y_g2]],1,0)</f>
        <v>1</v>
      </c>
      <c r="L856">
        <f>IF(Table6[[#This Row],[y_g1]]&lt;Table6[[#This Row],[y_g2]],1,0)</f>
        <v>0</v>
      </c>
      <c r="M856" s="13">
        <v>7</v>
      </c>
      <c r="N856" s="13">
        <v>14</v>
      </c>
    </row>
    <row r="857" spans="1:14" x14ac:dyDescent="0.3">
      <c r="A857">
        <v>856</v>
      </c>
      <c r="B857" t="s">
        <v>568</v>
      </c>
      <c r="C857" t="s">
        <v>13</v>
      </c>
      <c r="D857">
        <v>12</v>
      </c>
      <c r="E857">
        <v>7</v>
      </c>
      <c r="F857">
        <v>0</v>
      </c>
      <c r="G857">
        <v>1</v>
      </c>
      <c r="H857">
        <v>28</v>
      </c>
      <c r="I857">
        <v>3</v>
      </c>
      <c r="J857">
        <f>IF(Table6[[#This Row],[y_g1]]&gt;Table6[[#This Row],[y_g2]],1,0)</f>
        <v>0</v>
      </c>
      <c r="K857">
        <f>IF(Table6[[#This Row],[y_g1]]=Table6[[#This Row],[y_g2]],1,0)</f>
        <v>0</v>
      </c>
      <c r="L857">
        <f>IF(Table6[[#This Row],[y_g1]]&lt;Table6[[#This Row],[y_g2]],1,0)</f>
        <v>1</v>
      </c>
      <c r="M857" s="13">
        <v>12</v>
      </c>
      <c r="N857" s="13">
        <v>7</v>
      </c>
    </row>
    <row r="858" spans="1:14" x14ac:dyDescent="0.3">
      <c r="A858" s="3">
        <v>857</v>
      </c>
      <c r="B858" t="s">
        <v>6</v>
      </c>
      <c r="C858" t="s">
        <v>24</v>
      </c>
      <c r="D858">
        <v>17</v>
      </c>
      <c r="E858">
        <v>2</v>
      </c>
      <c r="F858">
        <v>1</v>
      </c>
      <c r="G858">
        <v>1</v>
      </c>
      <c r="H858">
        <v>28</v>
      </c>
      <c r="I858">
        <v>3</v>
      </c>
      <c r="J858">
        <f>IF(Table6[[#This Row],[y_g1]]&gt;Table6[[#This Row],[y_g2]],1,0)</f>
        <v>0</v>
      </c>
      <c r="K858">
        <f>IF(Table6[[#This Row],[y_g1]]=Table6[[#This Row],[y_g2]],1,0)</f>
        <v>1</v>
      </c>
      <c r="L858">
        <f>IF(Table6[[#This Row],[y_g1]]&lt;Table6[[#This Row],[y_g2]],1,0)</f>
        <v>0</v>
      </c>
      <c r="M858" s="13">
        <v>17</v>
      </c>
      <c r="N858" s="13">
        <v>2</v>
      </c>
    </row>
    <row r="859" spans="1:14" x14ac:dyDescent="0.3">
      <c r="A859">
        <v>858</v>
      </c>
      <c r="B859" t="s">
        <v>8</v>
      </c>
      <c r="C859" t="s">
        <v>31</v>
      </c>
      <c r="D859">
        <v>11</v>
      </c>
      <c r="E859">
        <v>4</v>
      </c>
      <c r="F859">
        <v>3</v>
      </c>
      <c r="G859">
        <v>0</v>
      </c>
      <c r="H859">
        <v>28</v>
      </c>
      <c r="I859">
        <v>3</v>
      </c>
      <c r="J859">
        <f>IF(Table6[[#This Row],[y_g1]]&gt;Table6[[#This Row],[y_g2]],1,0)</f>
        <v>1</v>
      </c>
      <c r="K859">
        <f>IF(Table6[[#This Row],[y_g1]]=Table6[[#This Row],[y_g2]],1,0)</f>
        <v>0</v>
      </c>
      <c r="L859">
        <f>IF(Table6[[#This Row],[y_g1]]&lt;Table6[[#This Row],[y_g2]],1,0)</f>
        <v>0</v>
      </c>
      <c r="M859" s="13">
        <v>11</v>
      </c>
      <c r="N859" s="13">
        <v>4</v>
      </c>
    </row>
    <row r="860" spans="1:14" x14ac:dyDescent="0.3">
      <c r="A860" s="3">
        <v>859</v>
      </c>
      <c r="B860" t="s">
        <v>7</v>
      </c>
      <c r="C860" t="s">
        <v>28</v>
      </c>
      <c r="D860">
        <v>22</v>
      </c>
      <c r="E860">
        <v>6</v>
      </c>
      <c r="F860">
        <v>4</v>
      </c>
      <c r="G860">
        <v>0</v>
      </c>
      <c r="H860">
        <v>28</v>
      </c>
      <c r="I860">
        <v>3</v>
      </c>
      <c r="J860">
        <f>IF(Table6[[#This Row],[y_g1]]&gt;Table6[[#This Row],[y_g2]],1,0)</f>
        <v>1</v>
      </c>
      <c r="K860">
        <f>IF(Table6[[#This Row],[y_g1]]=Table6[[#This Row],[y_g2]],1,0)</f>
        <v>0</v>
      </c>
      <c r="L860">
        <f>IF(Table6[[#This Row],[y_g1]]&lt;Table6[[#This Row],[y_g2]],1,0)</f>
        <v>0</v>
      </c>
      <c r="M860" s="13">
        <v>22</v>
      </c>
      <c r="N860" s="13">
        <v>6</v>
      </c>
    </row>
    <row r="861" spans="1:14" x14ac:dyDescent="0.3">
      <c r="A861">
        <v>860</v>
      </c>
      <c r="B861" t="s">
        <v>4</v>
      </c>
      <c r="C861" t="s">
        <v>11</v>
      </c>
      <c r="D861">
        <v>20</v>
      </c>
      <c r="E861">
        <v>25</v>
      </c>
      <c r="F861">
        <v>0</v>
      </c>
      <c r="G861">
        <v>0</v>
      </c>
      <c r="H861">
        <v>28</v>
      </c>
      <c r="I861">
        <v>3</v>
      </c>
      <c r="J861">
        <f>IF(Table6[[#This Row],[y_g1]]&gt;Table6[[#This Row],[y_g2]],1,0)</f>
        <v>0</v>
      </c>
      <c r="K861">
        <f>IF(Table6[[#This Row],[y_g1]]=Table6[[#This Row],[y_g2]],1,0)</f>
        <v>1</v>
      </c>
      <c r="L861">
        <f>IF(Table6[[#This Row],[y_g1]]&lt;Table6[[#This Row],[y_g2]],1,0)</f>
        <v>0</v>
      </c>
      <c r="M861" s="13">
        <v>20</v>
      </c>
      <c r="N861" s="13">
        <v>25</v>
      </c>
    </row>
    <row r="862" spans="1:14" x14ac:dyDescent="0.3">
      <c r="A862" s="3">
        <v>861</v>
      </c>
      <c r="B862" t="s">
        <v>25</v>
      </c>
      <c r="C862" t="s">
        <v>5</v>
      </c>
      <c r="D862">
        <v>9</v>
      </c>
      <c r="E862">
        <v>16</v>
      </c>
      <c r="F862">
        <v>0</v>
      </c>
      <c r="G862">
        <v>1</v>
      </c>
      <c r="H862">
        <v>28</v>
      </c>
      <c r="I862">
        <v>3</v>
      </c>
      <c r="J862">
        <f>IF(Table6[[#This Row],[y_g1]]&gt;Table6[[#This Row],[y_g2]],1,0)</f>
        <v>0</v>
      </c>
      <c r="K862">
        <f>IF(Table6[[#This Row],[y_g1]]=Table6[[#This Row],[y_g2]],1,0)</f>
        <v>0</v>
      </c>
      <c r="L862">
        <f>IF(Table6[[#This Row],[y_g1]]&lt;Table6[[#This Row],[y_g2]],1,0)</f>
        <v>1</v>
      </c>
      <c r="M862" s="13">
        <v>9</v>
      </c>
      <c r="N862" s="13">
        <v>16</v>
      </c>
    </row>
    <row r="863" spans="1:14" x14ac:dyDescent="0.3">
      <c r="A863">
        <v>862</v>
      </c>
      <c r="B863" t="s">
        <v>1</v>
      </c>
      <c r="C863" t="s">
        <v>303</v>
      </c>
      <c r="D863">
        <v>26</v>
      </c>
      <c r="E863">
        <v>23</v>
      </c>
      <c r="F863">
        <v>2</v>
      </c>
      <c r="G863">
        <v>1</v>
      </c>
      <c r="H863">
        <v>28</v>
      </c>
      <c r="I863">
        <v>3</v>
      </c>
      <c r="J863">
        <f>IF(Table6[[#This Row],[y_g1]]&gt;Table6[[#This Row],[y_g2]],1,0)</f>
        <v>1</v>
      </c>
      <c r="K863">
        <f>IF(Table6[[#This Row],[y_g1]]=Table6[[#This Row],[y_g2]],1,0)</f>
        <v>0</v>
      </c>
      <c r="L863">
        <f>IF(Table6[[#This Row],[y_g1]]&lt;Table6[[#This Row],[y_g2]],1,0)</f>
        <v>0</v>
      </c>
      <c r="M863" s="13">
        <v>26</v>
      </c>
      <c r="N863" s="13">
        <v>23</v>
      </c>
    </row>
    <row r="864" spans="1:14" x14ac:dyDescent="0.3">
      <c r="A864" s="3">
        <v>863</v>
      </c>
      <c r="B864" t="s">
        <v>33</v>
      </c>
      <c r="C864" t="s">
        <v>2</v>
      </c>
      <c r="D864">
        <v>15</v>
      </c>
      <c r="E864">
        <v>5</v>
      </c>
      <c r="F864">
        <v>0</v>
      </c>
      <c r="G864">
        <v>1</v>
      </c>
      <c r="H864">
        <v>28</v>
      </c>
      <c r="I864">
        <v>3</v>
      </c>
      <c r="J864">
        <f>IF(Table6[[#This Row],[y_g1]]&gt;Table6[[#This Row],[y_g2]],1,0)</f>
        <v>0</v>
      </c>
      <c r="K864">
        <f>IF(Table6[[#This Row],[y_g1]]=Table6[[#This Row],[y_g2]],1,0)</f>
        <v>0</v>
      </c>
      <c r="L864">
        <f>IF(Table6[[#This Row],[y_g1]]&lt;Table6[[#This Row],[y_g2]],1,0)</f>
        <v>1</v>
      </c>
      <c r="M864" s="13">
        <v>15</v>
      </c>
      <c r="N864" s="13">
        <v>5</v>
      </c>
    </row>
    <row r="865" spans="1:14" x14ac:dyDescent="0.3">
      <c r="A865">
        <v>864</v>
      </c>
      <c r="B865" t="s">
        <v>10</v>
      </c>
      <c r="C865" t="s">
        <v>564</v>
      </c>
      <c r="D865">
        <v>14</v>
      </c>
      <c r="E865">
        <v>8</v>
      </c>
      <c r="F865">
        <v>2</v>
      </c>
      <c r="G865">
        <v>1</v>
      </c>
      <c r="H865">
        <v>28</v>
      </c>
      <c r="I865">
        <v>3</v>
      </c>
      <c r="J865">
        <f>IF(Table6[[#This Row],[y_g1]]&gt;Table6[[#This Row],[y_g2]],1,0)</f>
        <v>1</v>
      </c>
      <c r="K865">
        <f>IF(Table6[[#This Row],[y_g1]]=Table6[[#This Row],[y_g2]],1,0)</f>
        <v>0</v>
      </c>
      <c r="L865">
        <f>IF(Table6[[#This Row],[y_g1]]&lt;Table6[[#This Row],[y_g2]],1,0)</f>
        <v>0</v>
      </c>
      <c r="M865" s="13">
        <v>14</v>
      </c>
      <c r="N865" s="13">
        <v>8</v>
      </c>
    </row>
    <row r="866" spans="1:14" x14ac:dyDescent="0.3">
      <c r="A866" s="3">
        <v>865</v>
      </c>
      <c r="B866" t="s">
        <v>28</v>
      </c>
      <c r="C866" t="s">
        <v>6</v>
      </c>
      <c r="D866">
        <v>6</v>
      </c>
      <c r="E866">
        <v>17</v>
      </c>
      <c r="F866">
        <v>0</v>
      </c>
      <c r="G866">
        <v>0</v>
      </c>
      <c r="H866">
        <v>29</v>
      </c>
      <c r="I866">
        <v>3</v>
      </c>
      <c r="J866">
        <f>IF(Table6[[#This Row],[y_g1]]&gt;Table6[[#This Row],[y_g2]],1,0)</f>
        <v>0</v>
      </c>
      <c r="K866">
        <f>IF(Table6[[#This Row],[y_g1]]=Table6[[#This Row],[y_g2]],1,0)</f>
        <v>1</v>
      </c>
      <c r="L866">
        <f>IF(Table6[[#This Row],[y_g1]]&lt;Table6[[#This Row],[y_g2]],1,0)</f>
        <v>0</v>
      </c>
      <c r="M866" s="13">
        <v>6</v>
      </c>
      <c r="N866" s="13">
        <v>17</v>
      </c>
    </row>
    <row r="867" spans="1:14" x14ac:dyDescent="0.3">
      <c r="A867">
        <v>866</v>
      </c>
      <c r="B867" t="s">
        <v>31</v>
      </c>
      <c r="C867" t="s">
        <v>25</v>
      </c>
      <c r="D867">
        <v>4</v>
      </c>
      <c r="E867">
        <v>9</v>
      </c>
      <c r="F867">
        <v>1</v>
      </c>
      <c r="G867">
        <v>3</v>
      </c>
      <c r="H867">
        <v>29</v>
      </c>
      <c r="I867">
        <v>3</v>
      </c>
      <c r="J867">
        <f>IF(Table6[[#This Row],[y_g1]]&gt;Table6[[#This Row],[y_g2]],1,0)</f>
        <v>0</v>
      </c>
      <c r="K867">
        <f>IF(Table6[[#This Row],[y_g1]]=Table6[[#This Row],[y_g2]],1,0)</f>
        <v>0</v>
      </c>
      <c r="L867">
        <f>IF(Table6[[#This Row],[y_g1]]&lt;Table6[[#This Row],[y_g2]],1,0)</f>
        <v>1</v>
      </c>
      <c r="M867" s="13">
        <v>4</v>
      </c>
      <c r="N867" s="13">
        <v>9</v>
      </c>
    </row>
    <row r="868" spans="1:14" x14ac:dyDescent="0.3">
      <c r="A868" s="3">
        <v>867</v>
      </c>
      <c r="B868" t="s">
        <v>2</v>
      </c>
      <c r="C868" t="s">
        <v>10</v>
      </c>
      <c r="D868">
        <v>5</v>
      </c>
      <c r="E868">
        <v>14</v>
      </c>
      <c r="F868">
        <v>3</v>
      </c>
      <c r="G868">
        <v>0</v>
      </c>
      <c r="H868">
        <v>29</v>
      </c>
      <c r="I868">
        <v>3</v>
      </c>
      <c r="J868">
        <f>IF(Table6[[#This Row],[y_g1]]&gt;Table6[[#This Row],[y_g2]],1,0)</f>
        <v>1</v>
      </c>
      <c r="K868">
        <f>IF(Table6[[#This Row],[y_g1]]=Table6[[#This Row],[y_g2]],1,0)</f>
        <v>0</v>
      </c>
      <c r="L868">
        <f>IF(Table6[[#This Row],[y_g1]]&lt;Table6[[#This Row],[y_g2]],1,0)</f>
        <v>0</v>
      </c>
      <c r="M868" s="13">
        <v>5</v>
      </c>
      <c r="N868" s="13">
        <v>14</v>
      </c>
    </row>
    <row r="869" spans="1:14" x14ac:dyDescent="0.3">
      <c r="A869">
        <v>868</v>
      </c>
      <c r="B869" t="s">
        <v>11</v>
      </c>
      <c r="C869" t="s">
        <v>7</v>
      </c>
      <c r="D869">
        <v>25</v>
      </c>
      <c r="E869">
        <v>22</v>
      </c>
      <c r="F869">
        <v>0</v>
      </c>
      <c r="G869">
        <v>3</v>
      </c>
      <c r="H869">
        <v>29</v>
      </c>
      <c r="I869">
        <v>3</v>
      </c>
      <c r="J869">
        <f>IF(Table6[[#This Row],[y_g1]]&gt;Table6[[#This Row],[y_g2]],1,0)</f>
        <v>0</v>
      </c>
      <c r="K869">
        <f>IF(Table6[[#This Row],[y_g1]]=Table6[[#This Row],[y_g2]],1,0)</f>
        <v>0</v>
      </c>
      <c r="L869">
        <f>IF(Table6[[#This Row],[y_g1]]&lt;Table6[[#This Row],[y_g2]],1,0)</f>
        <v>1</v>
      </c>
      <c r="M869" s="13">
        <v>25</v>
      </c>
      <c r="N869" s="13">
        <v>22</v>
      </c>
    </row>
    <row r="870" spans="1:14" x14ac:dyDescent="0.3">
      <c r="A870" s="3">
        <v>869</v>
      </c>
      <c r="B870" t="s">
        <v>564</v>
      </c>
      <c r="C870" t="s">
        <v>1</v>
      </c>
      <c r="D870">
        <v>8</v>
      </c>
      <c r="E870">
        <v>26</v>
      </c>
      <c r="F870">
        <v>2</v>
      </c>
      <c r="G870">
        <v>3</v>
      </c>
      <c r="H870">
        <v>29</v>
      </c>
      <c r="I870">
        <v>3</v>
      </c>
      <c r="J870">
        <f>IF(Table6[[#This Row],[y_g1]]&gt;Table6[[#This Row],[y_g2]],1,0)</f>
        <v>0</v>
      </c>
      <c r="K870">
        <f>IF(Table6[[#This Row],[y_g1]]=Table6[[#This Row],[y_g2]],1,0)</f>
        <v>0</v>
      </c>
      <c r="L870">
        <f>IF(Table6[[#This Row],[y_g1]]&lt;Table6[[#This Row],[y_g2]],1,0)</f>
        <v>1</v>
      </c>
      <c r="M870" s="13">
        <v>8</v>
      </c>
      <c r="N870" s="13">
        <v>26</v>
      </c>
    </row>
    <row r="871" spans="1:14" x14ac:dyDescent="0.3">
      <c r="A871">
        <v>870</v>
      </c>
      <c r="B871" t="s">
        <v>24</v>
      </c>
      <c r="C871" t="s">
        <v>568</v>
      </c>
      <c r="D871">
        <v>2</v>
      </c>
      <c r="E871">
        <v>12</v>
      </c>
      <c r="F871">
        <v>2</v>
      </c>
      <c r="G871">
        <v>0</v>
      </c>
      <c r="H871">
        <v>29</v>
      </c>
      <c r="I871">
        <v>3</v>
      </c>
      <c r="J871">
        <f>IF(Table6[[#This Row],[y_g1]]&gt;Table6[[#This Row],[y_g2]],1,0)</f>
        <v>1</v>
      </c>
      <c r="K871">
        <f>IF(Table6[[#This Row],[y_g1]]=Table6[[#This Row],[y_g2]],1,0)</f>
        <v>0</v>
      </c>
      <c r="L871">
        <f>IF(Table6[[#This Row],[y_g1]]&lt;Table6[[#This Row],[y_g2]],1,0)</f>
        <v>0</v>
      </c>
      <c r="M871" s="13">
        <v>2</v>
      </c>
      <c r="N871" s="13">
        <v>12</v>
      </c>
    </row>
    <row r="872" spans="1:14" x14ac:dyDescent="0.3">
      <c r="A872" s="3">
        <v>871</v>
      </c>
      <c r="B872" t="s">
        <v>303</v>
      </c>
      <c r="C872" t="s">
        <v>4</v>
      </c>
      <c r="D872">
        <v>23</v>
      </c>
      <c r="E872">
        <v>20</v>
      </c>
      <c r="F872">
        <v>2</v>
      </c>
      <c r="G872">
        <v>1</v>
      </c>
      <c r="H872">
        <v>29</v>
      </c>
      <c r="I872">
        <v>3</v>
      </c>
      <c r="J872">
        <f>IF(Table6[[#This Row],[y_g1]]&gt;Table6[[#This Row],[y_g2]],1,0)</f>
        <v>1</v>
      </c>
      <c r="K872">
        <f>IF(Table6[[#This Row],[y_g1]]=Table6[[#This Row],[y_g2]],1,0)</f>
        <v>0</v>
      </c>
      <c r="L872">
        <f>IF(Table6[[#This Row],[y_g1]]&lt;Table6[[#This Row],[y_g2]],1,0)</f>
        <v>0</v>
      </c>
      <c r="M872" s="13">
        <v>23</v>
      </c>
      <c r="N872" s="13">
        <v>20</v>
      </c>
    </row>
    <row r="873" spans="1:14" x14ac:dyDescent="0.3">
      <c r="A873">
        <v>872</v>
      </c>
      <c r="B873" t="s">
        <v>13</v>
      </c>
      <c r="C873" t="s">
        <v>8</v>
      </c>
      <c r="D873">
        <v>7</v>
      </c>
      <c r="E873">
        <v>11</v>
      </c>
      <c r="F873">
        <v>1</v>
      </c>
      <c r="G873">
        <v>1</v>
      </c>
      <c r="H873">
        <v>29</v>
      </c>
      <c r="I873">
        <v>3</v>
      </c>
      <c r="J873">
        <f>IF(Table6[[#This Row],[y_g1]]&gt;Table6[[#This Row],[y_g2]],1,0)</f>
        <v>0</v>
      </c>
      <c r="K873">
        <f>IF(Table6[[#This Row],[y_g1]]=Table6[[#This Row],[y_g2]],1,0)</f>
        <v>1</v>
      </c>
      <c r="L873">
        <f>IF(Table6[[#This Row],[y_g1]]&lt;Table6[[#This Row],[y_g2]],1,0)</f>
        <v>0</v>
      </c>
      <c r="M873" s="13">
        <v>7</v>
      </c>
      <c r="N873" s="13">
        <v>11</v>
      </c>
    </row>
    <row r="874" spans="1:14" x14ac:dyDescent="0.3">
      <c r="A874" s="3">
        <v>873</v>
      </c>
      <c r="B874" t="s">
        <v>5</v>
      </c>
      <c r="C874" t="s">
        <v>33</v>
      </c>
      <c r="D874">
        <v>16</v>
      </c>
      <c r="E874">
        <v>15</v>
      </c>
      <c r="F874">
        <v>0</v>
      </c>
      <c r="G874">
        <v>1</v>
      </c>
      <c r="H874">
        <v>29</v>
      </c>
      <c r="I874">
        <v>3</v>
      </c>
      <c r="J874">
        <f>IF(Table6[[#This Row],[y_g1]]&gt;Table6[[#This Row],[y_g2]],1,0)</f>
        <v>0</v>
      </c>
      <c r="K874">
        <f>IF(Table6[[#This Row],[y_g1]]=Table6[[#This Row],[y_g2]],1,0)</f>
        <v>0</v>
      </c>
      <c r="L874">
        <f>IF(Table6[[#This Row],[y_g1]]&lt;Table6[[#This Row],[y_g2]],1,0)</f>
        <v>1</v>
      </c>
      <c r="M874" s="13">
        <v>16</v>
      </c>
      <c r="N874" s="13">
        <v>15</v>
      </c>
    </row>
    <row r="875" spans="1:14" x14ac:dyDescent="0.3">
      <c r="A875">
        <v>874</v>
      </c>
      <c r="B875" t="s">
        <v>4</v>
      </c>
      <c r="C875" t="s">
        <v>24</v>
      </c>
      <c r="D875">
        <v>20</v>
      </c>
      <c r="E875">
        <v>2</v>
      </c>
      <c r="F875">
        <v>3</v>
      </c>
      <c r="G875">
        <v>0</v>
      </c>
      <c r="H875">
        <v>30</v>
      </c>
      <c r="I875">
        <v>3</v>
      </c>
      <c r="J875">
        <f>IF(Table6[[#This Row],[y_g1]]&gt;Table6[[#This Row],[y_g2]],1,0)</f>
        <v>1</v>
      </c>
      <c r="K875">
        <f>IF(Table6[[#This Row],[y_g1]]=Table6[[#This Row],[y_g2]],1,0)</f>
        <v>0</v>
      </c>
      <c r="L875">
        <f>IF(Table6[[#This Row],[y_g1]]&lt;Table6[[#This Row],[y_g2]],1,0)</f>
        <v>0</v>
      </c>
      <c r="M875" s="13">
        <v>20</v>
      </c>
      <c r="N875" s="13">
        <v>2</v>
      </c>
    </row>
    <row r="876" spans="1:14" x14ac:dyDescent="0.3">
      <c r="A876" s="3">
        <v>875</v>
      </c>
      <c r="B876" t="s">
        <v>303</v>
      </c>
      <c r="C876" t="s">
        <v>5</v>
      </c>
      <c r="D876">
        <v>23</v>
      </c>
      <c r="E876">
        <v>16</v>
      </c>
      <c r="F876">
        <v>2</v>
      </c>
      <c r="G876">
        <v>0</v>
      </c>
      <c r="H876">
        <v>30</v>
      </c>
      <c r="I876">
        <v>3</v>
      </c>
      <c r="J876">
        <f>IF(Table6[[#This Row],[y_g1]]&gt;Table6[[#This Row],[y_g2]],1,0)</f>
        <v>1</v>
      </c>
      <c r="K876">
        <f>IF(Table6[[#This Row],[y_g1]]=Table6[[#This Row],[y_g2]],1,0)</f>
        <v>0</v>
      </c>
      <c r="L876">
        <f>IF(Table6[[#This Row],[y_g1]]&lt;Table6[[#This Row],[y_g2]],1,0)</f>
        <v>0</v>
      </c>
      <c r="M876" s="13">
        <v>23</v>
      </c>
      <c r="N876" s="13">
        <v>16</v>
      </c>
    </row>
    <row r="877" spans="1:14" x14ac:dyDescent="0.3">
      <c r="A877">
        <v>876</v>
      </c>
      <c r="B877" t="s">
        <v>10</v>
      </c>
      <c r="C877" t="s">
        <v>31</v>
      </c>
      <c r="D877">
        <v>14</v>
      </c>
      <c r="E877">
        <v>4</v>
      </c>
      <c r="F877">
        <v>3</v>
      </c>
      <c r="G877">
        <v>0</v>
      </c>
      <c r="H877">
        <v>30</v>
      </c>
      <c r="I877">
        <v>3</v>
      </c>
      <c r="J877">
        <f>IF(Table6[[#This Row],[y_g1]]&gt;Table6[[#This Row],[y_g2]],1,0)</f>
        <v>1</v>
      </c>
      <c r="K877">
        <f>IF(Table6[[#This Row],[y_g1]]=Table6[[#This Row],[y_g2]],1,0)</f>
        <v>0</v>
      </c>
      <c r="L877">
        <f>IF(Table6[[#This Row],[y_g1]]&lt;Table6[[#This Row],[y_g2]],1,0)</f>
        <v>0</v>
      </c>
      <c r="M877" s="13">
        <v>14</v>
      </c>
      <c r="N877" s="13">
        <v>4</v>
      </c>
    </row>
    <row r="878" spans="1:14" x14ac:dyDescent="0.3">
      <c r="A878" s="3">
        <v>877</v>
      </c>
      <c r="B878" t="s">
        <v>25</v>
      </c>
      <c r="C878" t="s">
        <v>11</v>
      </c>
      <c r="D878">
        <v>9</v>
      </c>
      <c r="E878">
        <v>25</v>
      </c>
      <c r="F878">
        <v>3</v>
      </c>
      <c r="G878">
        <v>0</v>
      </c>
      <c r="H878">
        <v>30</v>
      </c>
      <c r="I878">
        <v>3</v>
      </c>
      <c r="J878">
        <f>IF(Table6[[#This Row],[y_g1]]&gt;Table6[[#This Row],[y_g2]],1,0)</f>
        <v>1</v>
      </c>
      <c r="K878">
        <f>IF(Table6[[#This Row],[y_g1]]=Table6[[#This Row],[y_g2]],1,0)</f>
        <v>0</v>
      </c>
      <c r="L878">
        <f>IF(Table6[[#This Row],[y_g1]]&lt;Table6[[#This Row],[y_g2]],1,0)</f>
        <v>0</v>
      </c>
      <c r="M878" s="13">
        <v>9</v>
      </c>
      <c r="N878" s="13">
        <v>25</v>
      </c>
    </row>
    <row r="879" spans="1:14" x14ac:dyDescent="0.3">
      <c r="A879">
        <v>878</v>
      </c>
      <c r="B879" t="s">
        <v>7</v>
      </c>
      <c r="C879" t="s">
        <v>2</v>
      </c>
      <c r="D879">
        <v>22</v>
      </c>
      <c r="E879">
        <v>5</v>
      </c>
      <c r="F879">
        <v>1</v>
      </c>
      <c r="G879">
        <v>1</v>
      </c>
      <c r="H879">
        <v>30</v>
      </c>
      <c r="I879">
        <v>3</v>
      </c>
      <c r="J879">
        <f>IF(Table6[[#This Row],[y_g1]]&gt;Table6[[#This Row],[y_g2]],1,0)</f>
        <v>0</v>
      </c>
      <c r="K879">
        <f>IF(Table6[[#This Row],[y_g1]]=Table6[[#This Row],[y_g2]],1,0)</f>
        <v>1</v>
      </c>
      <c r="L879">
        <f>IF(Table6[[#This Row],[y_g1]]&lt;Table6[[#This Row],[y_g2]],1,0)</f>
        <v>0</v>
      </c>
      <c r="M879" s="13">
        <v>22</v>
      </c>
      <c r="N879" s="13">
        <v>5</v>
      </c>
    </row>
    <row r="880" spans="1:14" x14ac:dyDescent="0.3">
      <c r="A880" s="3">
        <v>879</v>
      </c>
      <c r="B880" t="s">
        <v>6</v>
      </c>
      <c r="C880" t="s">
        <v>13</v>
      </c>
      <c r="D880">
        <v>17</v>
      </c>
      <c r="E880">
        <v>7</v>
      </c>
      <c r="F880">
        <v>3</v>
      </c>
      <c r="G880">
        <v>1</v>
      </c>
      <c r="H880">
        <v>30</v>
      </c>
      <c r="I880">
        <v>3</v>
      </c>
      <c r="J880">
        <f>IF(Table6[[#This Row],[y_g1]]&gt;Table6[[#This Row],[y_g2]],1,0)</f>
        <v>1</v>
      </c>
      <c r="K880">
        <f>IF(Table6[[#This Row],[y_g1]]=Table6[[#This Row],[y_g2]],1,0)</f>
        <v>0</v>
      </c>
      <c r="L880">
        <f>IF(Table6[[#This Row],[y_g1]]&lt;Table6[[#This Row],[y_g2]],1,0)</f>
        <v>0</v>
      </c>
      <c r="M880" s="13">
        <v>17</v>
      </c>
      <c r="N880" s="13">
        <v>7</v>
      </c>
    </row>
    <row r="881" spans="1:14" x14ac:dyDescent="0.3">
      <c r="A881">
        <v>880</v>
      </c>
      <c r="B881" t="s">
        <v>1</v>
      </c>
      <c r="C881" t="s">
        <v>28</v>
      </c>
      <c r="D881">
        <v>26</v>
      </c>
      <c r="E881">
        <v>6</v>
      </c>
      <c r="F881">
        <v>2</v>
      </c>
      <c r="G881">
        <v>0</v>
      </c>
      <c r="H881">
        <v>30</v>
      </c>
      <c r="I881">
        <v>3</v>
      </c>
      <c r="J881">
        <f>IF(Table6[[#This Row],[y_g1]]&gt;Table6[[#This Row],[y_g2]],1,0)</f>
        <v>1</v>
      </c>
      <c r="K881">
        <f>IF(Table6[[#This Row],[y_g1]]=Table6[[#This Row],[y_g2]],1,0)</f>
        <v>0</v>
      </c>
      <c r="L881">
        <f>IF(Table6[[#This Row],[y_g1]]&lt;Table6[[#This Row],[y_g2]],1,0)</f>
        <v>0</v>
      </c>
      <c r="M881" s="13">
        <v>26</v>
      </c>
      <c r="N881" s="13">
        <v>6</v>
      </c>
    </row>
    <row r="882" spans="1:14" x14ac:dyDescent="0.3">
      <c r="A882" s="3">
        <v>881</v>
      </c>
      <c r="B882" t="s">
        <v>8</v>
      </c>
      <c r="C882" t="s">
        <v>568</v>
      </c>
      <c r="D882">
        <v>11</v>
      </c>
      <c r="E882">
        <v>12</v>
      </c>
      <c r="F882">
        <v>0</v>
      </c>
      <c r="G882">
        <v>0</v>
      </c>
      <c r="H882">
        <v>30</v>
      </c>
      <c r="I882">
        <v>3</v>
      </c>
      <c r="J882">
        <f>IF(Table6[[#This Row],[y_g1]]&gt;Table6[[#This Row],[y_g2]],1,0)</f>
        <v>0</v>
      </c>
      <c r="K882">
        <f>IF(Table6[[#This Row],[y_g1]]=Table6[[#This Row],[y_g2]],1,0)</f>
        <v>1</v>
      </c>
      <c r="L882">
        <f>IF(Table6[[#This Row],[y_g1]]&lt;Table6[[#This Row],[y_g2]],1,0)</f>
        <v>0</v>
      </c>
      <c r="M882" s="13">
        <v>11</v>
      </c>
      <c r="N882" s="13">
        <v>12</v>
      </c>
    </row>
    <row r="883" spans="1:14" x14ac:dyDescent="0.3">
      <c r="A883">
        <v>882</v>
      </c>
      <c r="B883" t="s">
        <v>33</v>
      </c>
      <c r="C883" t="s">
        <v>564</v>
      </c>
      <c r="D883">
        <v>15</v>
      </c>
      <c r="E883">
        <v>8</v>
      </c>
      <c r="F883">
        <v>0</v>
      </c>
      <c r="G883">
        <v>0</v>
      </c>
      <c r="H883">
        <v>30</v>
      </c>
      <c r="I883">
        <v>3</v>
      </c>
      <c r="J883">
        <f>IF(Table6[[#This Row],[y_g1]]&gt;Table6[[#This Row],[y_g2]],1,0)</f>
        <v>0</v>
      </c>
      <c r="K883">
        <f>IF(Table6[[#This Row],[y_g1]]=Table6[[#This Row],[y_g2]],1,0)</f>
        <v>1</v>
      </c>
      <c r="L883">
        <f>IF(Table6[[#This Row],[y_g1]]&lt;Table6[[#This Row],[y_g2]],1,0)</f>
        <v>0</v>
      </c>
      <c r="M883" s="13">
        <v>15</v>
      </c>
      <c r="N883" s="13">
        <v>8</v>
      </c>
    </row>
    <row r="884" spans="1:14" x14ac:dyDescent="0.3">
      <c r="A884" s="3">
        <v>883</v>
      </c>
      <c r="B884" t="s">
        <v>11</v>
      </c>
      <c r="C884" t="s">
        <v>1</v>
      </c>
      <c r="D884">
        <v>25</v>
      </c>
      <c r="E884">
        <v>26</v>
      </c>
      <c r="F884">
        <v>0</v>
      </c>
      <c r="G884">
        <v>2</v>
      </c>
      <c r="H884">
        <v>31</v>
      </c>
      <c r="I884">
        <v>3</v>
      </c>
      <c r="J884">
        <f>IF(Table6[[#This Row],[y_g1]]&gt;Table6[[#This Row],[y_g2]],1,0)</f>
        <v>0</v>
      </c>
      <c r="K884">
        <f>IF(Table6[[#This Row],[y_g1]]=Table6[[#This Row],[y_g2]],1,0)</f>
        <v>0</v>
      </c>
      <c r="L884">
        <f>IF(Table6[[#This Row],[y_g1]]&lt;Table6[[#This Row],[y_g2]],1,0)</f>
        <v>1</v>
      </c>
      <c r="M884" s="13">
        <v>25</v>
      </c>
      <c r="N884" s="13">
        <v>26</v>
      </c>
    </row>
    <row r="885" spans="1:14" x14ac:dyDescent="0.3">
      <c r="A885">
        <v>884</v>
      </c>
      <c r="B885" t="s">
        <v>5</v>
      </c>
      <c r="C885" t="s">
        <v>4</v>
      </c>
      <c r="D885">
        <v>16</v>
      </c>
      <c r="E885">
        <v>20</v>
      </c>
      <c r="F885">
        <v>0</v>
      </c>
      <c r="G885">
        <v>2</v>
      </c>
      <c r="H885">
        <v>31</v>
      </c>
      <c r="I885">
        <v>3</v>
      </c>
      <c r="J885">
        <f>IF(Table6[[#This Row],[y_g1]]&gt;Table6[[#This Row],[y_g2]],1,0)</f>
        <v>0</v>
      </c>
      <c r="K885">
        <f>IF(Table6[[#This Row],[y_g1]]=Table6[[#This Row],[y_g2]],1,0)</f>
        <v>0</v>
      </c>
      <c r="L885">
        <f>IF(Table6[[#This Row],[y_g1]]&lt;Table6[[#This Row],[y_g2]],1,0)</f>
        <v>1</v>
      </c>
      <c r="M885" s="13">
        <v>16</v>
      </c>
      <c r="N885" s="13">
        <v>20</v>
      </c>
    </row>
    <row r="886" spans="1:14" x14ac:dyDescent="0.3">
      <c r="A886" s="3">
        <v>885</v>
      </c>
      <c r="B886" t="s">
        <v>28</v>
      </c>
      <c r="C886" t="s">
        <v>303</v>
      </c>
      <c r="D886">
        <v>6</v>
      </c>
      <c r="E886">
        <v>23</v>
      </c>
      <c r="F886">
        <v>1</v>
      </c>
      <c r="G886">
        <v>0</v>
      </c>
      <c r="H886">
        <v>31</v>
      </c>
      <c r="I886">
        <v>3</v>
      </c>
      <c r="J886">
        <f>IF(Table6[[#This Row],[y_g1]]&gt;Table6[[#This Row],[y_g2]],1,0)</f>
        <v>1</v>
      </c>
      <c r="K886">
        <f>IF(Table6[[#This Row],[y_g1]]=Table6[[#This Row],[y_g2]],1,0)</f>
        <v>0</v>
      </c>
      <c r="L886">
        <f>IF(Table6[[#This Row],[y_g1]]&lt;Table6[[#This Row],[y_g2]],1,0)</f>
        <v>0</v>
      </c>
      <c r="M886" s="13">
        <v>6</v>
      </c>
      <c r="N886" s="13">
        <v>23</v>
      </c>
    </row>
    <row r="887" spans="1:14" x14ac:dyDescent="0.3">
      <c r="A887">
        <v>886</v>
      </c>
      <c r="B887" t="s">
        <v>2</v>
      </c>
      <c r="C887" t="s">
        <v>25</v>
      </c>
      <c r="D887">
        <v>5</v>
      </c>
      <c r="E887">
        <v>9</v>
      </c>
      <c r="F887">
        <v>2</v>
      </c>
      <c r="G887">
        <v>1</v>
      </c>
      <c r="H887">
        <v>31</v>
      </c>
      <c r="I887">
        <v>3</v>
      </c>
      <c r="J887">
        <f>IF(Table6[[#This Row],[y_g1]]&gt;Table6[[#This Row],[y_g2]],1,0)</f>
        <v>1</v>
      </c>
      <c r="K887">
        <f>IF(Table6[[#This Row],[y_g1]]=Table6[[#This Row],[y_g2]],1,0)</f>
        <v>0</v>
      </c>
      <c r="L887">
        <f>IF(Table6[[#This Row],[y_g1]]&lt;Table6[[#This Row],[y_g2]],1,0)</f>
        <v>0</v>
      </c>
      <c r="M887" s="13">
        <v>5</v>
      </c>
      <c r="N887" s="13">
        <v>9</v>
      </c>
    </row>
    <row r="888" spans="1:14" x14ac:dyDescent="0.3">
      <c r="A888" s="3">
        <v>887</v>
      </c>
      <c r="B888" t="s">
        <v>564</v>
      </c>
      <c r="C888" t="s">
        <v>8</v>
      </c>
      <c r="D888">
        <v>8</v>
      </c>
      <c r="E888">
        <v>11</v>
      </c>
      <c r="F888">
        <v>0</v>
      </c>
      <c r="G888">
        <v>2</v>
      </c>
      <c r="H888">
        <v>31</v>
      </c>
      <c r="I888">
        <v>3</v>
      </c>
      <c r="J888">
        <f>IF(Table6[[#This Row],[y_g1]]&gt;Table6[[#This Row],[y_g2]],1,0)</f>
        <v>0</v>
      </c>
      <c r="K888">
        <f>IF(Table6[[#This Row],[y_g1]]=Table6[[#This Row],[y_g2]],1,0)</f>
        <v>0</v>
      </c>
      <c r="L888">
        <f>IF(Table6[[#This Row],[y_g1]]&lt;Table6[[#This Row],[y_g2]],1,0)</f>
        <v>1</v>
      </c>
      <c r="M888" s="13">
        <v>8</v>
      </c>
      <c r="N888" s="13">
        <v>11</v>
      </c>
    </row>
    <row r="889" spans="1:14" x14ac:dyDescent="0.3">
      <c r="A889">
        <v>888</v>
      </c>
      <c r="B889" t="s">
        <v>568</v>
      </c>
      <c r="C889" t="s">
        <v>10</v>
      </c>
      <c r="D889">
        <v>12</v>
      </c>
      <c r="E889">
        <v>14</v>
      </c>
      <c r="F889">
        <v>2</v>
      </c>
      <c r="G889">
        <v>1</v>
      </c>
      <c r="H889">
        <v>31</v>
      </c>
      <c r="I889">
        <v>3</v>
      </c>
      <c r="J889">
        <f>IF(Table6[[#This Row],[y_g1]]&gt;Table6[[#This Row],[y_g2]],1,0)</f>
        <v>1</v>
      </c>
      <c r="K889">
        <f>IF(Table6[[#This Row],[y_g1]]=Table6[[#This Row],[y_g2]],1,0)</f>
        <v>0</v>
      </c>
      <c r="L889">
        <f>IF(Table6[[#This Row],[y_g1]]&lt;Table6[[#This Row],[y_g2]],1,0)</f>
        <v>0</v>
      </c>
      <c r="M889" s="13">
        <v>12</v>
      </c>
      <c r="N889" s="13">
        <v>14</v>
      </c>
    </row>
    <row r="890" spans="1:14" x14ac:dyDescent="0.3">
      <c r="A890" s="3">
        <v>889</v>
      </c>
      <c r="B890" t="s">
        <v>24</v>
      </c>
      <c r="C890" t="s">
        <v>33</v>
      </c>
      <c r="D890">
        <v>2</v>
      </c>
      <c r="E890">
        <v>15</v>
      </c>
      <c r="F890">
        <v>2</v>
      </c>
      <c r="G890">
        <v>2</v>
      </c>
      <c r="H890">
        <v>31</v>
      </c>
      <c r="I890">
        <v>3</v>
      </c>
      <c r="J890">
        <f>IF(Table6[[#This Row],[y_g1]]&gt;Table6[[#This Row],[y_g2]],1,0)</f>
        <v>0</v>
      </c>
      <c r="K890">
        <f>IF(Table6[[#This Row],[y_g1]]=Table6[[#This Row],[y_g2]],1,0)</f>
        <v>1</v>
      </c>
      <c r="L890">
        <f>IF(Table6[[#This Row],[y_g1]]&lt;Table6[[#This Row],[y_g2]],1,0)</f>
        <v>0</v>
      </c>
      <c r="M890" s="13">
        <v>2</v>
      </c>
      <c r="N890" s="13">
        <v>15</v>
      </c>
    </row>
    <row r="891" spans="1:14" x14ac:dyDescent="0.3">
      <c r="A891">
        <v>890</v>
      </c>
      <c r="B891" t="s">
        <v>13</v>
      </c>
      <c r="C891" t="s">
        <v>7</v>
      </c>
      <c r="D891">
        <v>7</v>
      </c>
      <c r="E891">
        <v>22</v>
      </c>
      <c r="F891">
        <v>2</v>
      </c>
      <c r="G891">
        <v>3</v>
      </c>
      <c r="H891">
        <v>31</v>
      </c>
      <c r="I891">
        <v>3</v>
      </c>
      <c r="J891">
        <f>IF(Table6[[#This Row],[y_g1]]&gt;Table6[[#This Row],[y_g2]],1,0)</f>
        <v>0</v>
      </c>
      <c r="K891">
        <f>IF(Table6[[#This Row],[y_g1]]=Table6[[#This Row],[y_g2]],1,0)</f>
        <v>0</v>
      </c>
      <c r="L891">
        <f>IF(Table6[[#This Row],[y_g1]]&lt;Table6[[#This Row],[y_g2]],1,0)</f>
        <v>1</v>
      </c>
      <c r="M891" s="13">
        <v>7</v>
      </c>
      <c r="N891" s="13">
        <v>22</v>
      </c>
    </row>
    <row r="892" spans="1:14" x14ac:dyDescent="0.3">
      <c r="A892" s="3">
        <v>891</v>
      </c>
      <c r="B892" t="s">
        <v>31</v>
      </c>
      <c r="C892" t="s">
        <v>6</v>
      </c>
      <c r="D892">
        <v>4</v>
      </c>
      <c r="E892">
        <v>17</v>
      </c>
      <c r="F892">
        <v>1</v>
      </c>
      <c r="G892">
        <v>2</v>
      </c>
      <c r="H892">
        <v>31</v>
      </c>
      <c r="I892">
        <v>3</v>
      </c>
      <c r="J892">
        <f>IF(Table6[[#This Row],[y_g1]]&gt;Table6[[#This Row],[y_g2]],1,0)</f>
        <v>0</v>
      </c>
      <c r="K892">
        <f>IF(Table6[[#This Row],[y_g1]]=Table6[[#This Row],[y_g2]],1,0)</f>
        <v>0</v>
      </c>
      <c r="L892">
        <f>IF(Table6[[#This Row],[y_g1]]&lt;Table6[[#This Row],[y_g2]],1,0)</f>
        <v>1</v>
      </c>
      <c r="M892" s="13">
        <v>4</v>
      </c>
      <c r="N892" s="13">
        <v>17</v>
      </c>
    </row>
    <row r="893" spans="1:14" x14ac:dyDescent="0.3">
      <c r="A893">
        <v>892</v>
      </c>
      <c r="B893" t="s">
        <v>33</v>
      </c>
      <c r="C893" t="s">
        <v>13</v>
      </c>
      <c r="D893">
        <v>15</v>
      </c>
      <c r="E893">
        <v>7</v>
      </c>
      <c r="F893">
        <v>2</v>
      </c>
      <c r="G893">
        <v>1</v>
      </c>
      <c r="H893">
        <v>32</v>
      </c>
      <c r="I893">
        <v>3</v>
      </c>
      <c r="J893">
        <f>IF(Table6[[#This Row],[y_g1]]&gt;Table6[[#This Row],[y_g2]],1,0)</f>
        <v>1</v>
      </c>
      <c r="K893">
        <f>IF(Table6[[#This Row],[y_g1]]=Table6[[#This Row],[y_g2]],1,0)</f>
        <v>0</v>
      </c>
      <c r="L893">
        <f>IF(Table6[[#This Row],[y_g1]]&lt;Table6[[#This Row],[y_g2]],1,0)</f>
        <v>0</v>
      </c>
      <c r="M893" s="13">
        <v>15</v>
      </c>
      <c r="N893" s="13">
        <v>7</v>
      </c>
    </row>
    <row r="894" spans="1:14" x14ac:dyDescent="0.3">
      <c r="A894" s="3">
        <v>893</v>
      </c>
      <c r="B894" t="s">
        <v>28</v>
      </c>
      <c r="C894" t="s">
        <v>5</v>
      </c>
      <c r="D894">
        <v>6</v>
      </c>
      <c r="E894">
        <v>16</v>
      </c>
      <c r="F894">
        <v>2</v>
      </c>
      <c r="G894">
        <v>2</v>
      </c>
      <c r="H894">
        <v>32</v>
      </c>
      <c r="I894">
        <v>3</v>
      </c>
      <c r="J894">
        <f>IF(Table6[[#This Row],[y_g1]]&gt;Table6[[#This Row],[y_g2]],1,0)</f>
        <v>0</v>
      </c>
      <c r="K894">
        <f>IF(Table6[[#This Row],[y_g1]]=Table6[[#This Row],[y_g2]],1,0)</f>
        <v>1</v>
      </c>
      <c r="L894">
        <f>IF(Table6[[#This Row],[y_g1]]&lt;Table6[[#This Row],[y_g2]],1,0)</f>
        <v>0</v>
      </c>
      <c r="M894" s="13">
        <v>6</v>
      </c>
      <c r="N894" s="13">
        <v>16</v>
      </c>
    </row>
    <row r="895" spans="1:14" x14ac:dyDescent="0.3">
      <c r="A895">
        <v>894</v>
      </c>
      <c r="B895" t="s">
        <v>6</v>
      </c>
      <c r="C895" t="s">
        <v>568</v>
      </c>
      <c r="D895">
        <v>17</v>
      </c>
      <c r="E895">
        <v>12</v>
      </c>
      <c r="F895">
        <v>0</v>
      </c>
      <c r="G895">
        <v>1</v>
      </c>
      <c r="H895">
        <v>32</v>
      </c>
      <c r="I895">
        <v>3</v>
      </c>
      <c r="J895">
        <f>IF(Table6[[#This Row],[y_g1]]&gt;Table6[[#This Row],[y_g2]],1,0)</f>
        <v>0</v>
      </c>
      <c r="K895">
        <f>IF(Table6[[#This Row],[y_g1]]=Table6[[#This Row],[y_g2]],1,0)</f>
        <v>0</v>
      </c>
      <c r="L895">
        <f>IF(Table6[[#This Row],[y_g1]]&lt;Table6[[#This Row],[y_g2]],1,0)</f>
        <v>1</v>
      </c>
      <c r="M895" s="13">
        <v>17</v>
      </c>
      <c r="N895" s="13">
        <v>12</v>
      </c>
    </row>
    <row r="896" spans="1:14" x14ac:dyDescent="0.3">
      <c r="A896" s="3">
        <v>895</v>
      </c>
      <c r="B896" t="s">
        <v>10</v>
      </c>
      <c r="C896" t="s">
        <v>8</v>
      </c>
      <c r="D896">
        <v>14</v>
      </c>
      <c r="E896">
        <v>11</v>
      </c>
      <c r="F896">
        <v>1</v>
      </c>
      <c r="G896">
        <v>1</v>
      </c>
      <c r="H896">
        <v>32</v>
      </c>
      <c r="I896">
        <v>3</v>
      </c>
      <c r="J896">
        <f>IF(Table6[[#This Row],[y_g1]]&gt;Table6[[#This Row],[y_g2]],1,0)</f>
        <v>0</v>
      </c>
      <c r="K896">
        <f>IF(Table6[[#This Row],[y_g1]]=Table6[[#This Row],[y_g2]],1,0)</f>
        <v>1</v>
      </c>
      <c r="L896">
        <f>IF(Table6[[#This Row],[y_g1]]&lt;Table6[[#This Row],[y_g2]],1,0)</f>
        <v>0</v>
      </c>
      <c r="M896" s="13">
        <v>14</v>
      </c>
      <c r="N896" s="13">
        <v>11</v>
      </c>
    </row>
    <row r="897" spans="1:14" x14ac:dyDescent="0.3">
      <c r="A897">
        <v>896</v>
      </c>
      <c r="B897" t="s">
        <v>7</v>
      </c>
      <c r="C897" t="s">
        <v>31</v>
      </c>
      <c r="D897">
        <v>22</v>
      </c>
      <c r="E897">
        <v>4</v>
      </c>
      <c r="F897">
        <v>1</v>
      </c>
      <c r="G897">
        <v>3</v>
      </c>
      <c r="H897">
        <v>32</v>
      </c>
      <c r="I897">
        <v>3</v>
      </c>
      <c r="J897">
        <f>IF(Table6[[#This Row],[y_g1]]&gt;Table6[[#This Row],[y_g2]],1,0)</f>
        <v>0</v>
      </c>
      <c r="K897">
        <f>IF(Table6[[#This Row],[y_g1]]=Table6[[#This Row],[y_g2]],1,0)</f>
        <v>0</v>
      </c>
      <c r="L897">
        <f>IF(Table6[[#This Row],[y_g1]]&lt;Table6[[#This Row],[y_g2]],1,0)</f>
        <v>1</v>
      </c>
      <c r="M897" s="13">
        <v>22</v>
      </c>
      <c r="N897" s="13">
        <v>4</v>
      </c>
    </row>
    <row r="898" spans="1:14" x14ac:dyDescent="0.3">
      <c r="A898" s="3">
        <v>897</v>
      </c>
      <c r="B898" t="s">
        <v>303</v>
      </c>
      <c r="C898" t="s">
        <v>11</v>
      </c>
      <c r="D898">
        <v>23</v>
      </c>
      <c r="E898">
        <v>25</v>
      </c>
      <c r="F898">
        <v>2</v>
      </c>
      <c r="G898">
        <v>1</v>
      </c>
      <c r="H898">
        <v>32</v>
      </c>
      <c r="I898">
        <v>3</v>
      </c>
      <c r="J898">
        <f>IF(Table6[[#This Row],[y_g1]]&gt;Table6[[#This Row],[y_g2]],1,0)</f>
        <v>1</v>
      </c>
      <c r="K898">
        <f>IF(Table6[[#This Row],[y_g1]]=Table6[[#This Row],[y_g2]],1,0)</f>
        <v>0</v>
      </c>
      <c r="L898">
        <f>IF(Table6[[#This Row],[y_g1]]&lt;Table6[[#This Row],[y_g2]],1,0)</f>
        <v>0</v>
      </c>
      <c r="M898" s="13">
        <v>23</v>
      </c>
      <c r="N898" s="13">
        <v>25</v>
      </c>
    </row>
    <row r="899" spans="1:14" x14ac:dyDescent="0.3">
      <c r="A899">
        <v>898</v>
      </c>
      <c r="B899" t="s">
        <v>1</v>
      </c>
      <c r="C899" t="s">
        <v>24</v>
      </c>
      <c r="D899">
        <v>26</v>
      </c>
      <c r="E899">
        <v>2</v>
      </c>
      <c r="F899">
        <v>1</v>
      </c>
      <c r="G899">
        <v>0</v>
      </c>
      <c r="H899">
        <v>32</v>
      </c>
      <c r="I899">
        <v>3</v>
      </c>
      <c r="J899">
        <f>IF(Table6[[#This Row],[y_g1]]&gt;Table6[[#This Row],[y_g2]],1,0)</f>
        <v>1</v>
      </c>
      <c r="K899">
        <f>IF(Table6[[#This Row],[y_g1]]=Table6[[#This Row],[y_g2]],1,0)</f>
        <v>0</v>
      </c>
      <c r="L899">
        <f>IF(Table6[[#This Row],[y_g1]]&lt;Table6[[#This Row],[y_g2]],1,0)</f>
        <v>0</v>
      </c>
      <c r="M899" s="13">
        <v>26</v>
      </c>
      <c r="N899" s="13">
        <v>2</v>
      </c>
    </row>
    <row r="900" spans="1:14" x14ac:dyDescent="0.3">
      <c r="A900" s="3">
        <v>899</v>
      </c>
      <c r="B900" t="s">
        <v>4</v>
      </c>
      <c r="C900" t="s">
        <v>2</v>
      </c>
      <c r="D900">
        <v>20</v>
      </c>
      <c r="E900">
        <v>5</v>
      </c>
      <c r="F900">
        <v>0</v>
      </c>
      <c r="G900">
        <v>1</v>
      </c>
      <c r="H900">
        <v>32</v>
      </c>
      <c r="I900">
        <v>3</v>
      </c>
      <c r="J900">
        <f>IF(Table6[[#This Row],[y_g1]]&gt;Table6[[#This Row],[y_g2]],1,0)</f>
        <v>0</v>
      </c>
      <c r="K900">
        <f>IF(Table6[[#This Row],[y_g1]]=Table6[[#This Row],[y_g2]],1,0)</f>
        <v>0</v>
      </c>
      <c r="L900">
        <f>IF(Table6[[#This Row],[y_g1]]&lt;Table6[[#This Row],[y_g2]],1,0)</f>
        <v>1</v>
      </c>
      <c r="M900" s="13">
        <v>20</v>
      </c>
      <c r="N900" s="13">
        <v>5</v>
      </c>
    </row>
    <row r="901" spans="1:14" x14ac:dyDescent="0.3">
      <c r="A901">
        <v>900</v>
      </c>
      <c r="B901" t="s">
        <v>25</v>
      </c>
      <c r="C901" t="s">
        <v>564</v>
      </c>
      <c r="D901">
        <v>9</v>
      </c>
      <c r="E901">
        <v>8</v>
      </c>
      <c r="F901">
        <v>2</v>
      </c>
      <c r="G901">
        <v>1</v>
      </c>
      <c r="H901">
        <v>32</v>
      </c>
      <c r="I901">
        <v>3</v>
      </c>
      <c r="J901">
        <f>IF(Table6[[#This Row],[y_g1]]&gt;Table6[[#This Row],[y_g2]],1,0)</f>
        <v>1</v>
      </c>
      <c r="K901">
        <f>IF(Table6[[#This Row],[y_g1]]=Table6[[#This Row],[y_g2]],1,0)</f>
        <v>0</v>
      </c>
      <c r="L901">
        <f>IF(Table6[[#This Row],[y_g1]]&lt;Table6[[#This Row],[y_g2]],1,0)</f>
        <v>0</v>
      </c>
      <c r="M901" s="13">
        <v>9</v>
      </c>
      <c r="N901" s="13">
        <v>8</v>
      </c>
    </row>
    <row r="902" spans="1:14" x14ac:dyDescent="0.3">
      <c r="A902" s="3">
        <v>901</v>
      </c>
      <c r="B902" t="s">
        <v>31</v>
      </c>
      <c r="C902" t="s">
        <v>33</v>
      </c>
      <c r="D902">
        <v>4</v>
      </c>
      <c r="E902">
        <v>15</v>
      </c>
      <c r="F902">
        <v>1</v>
      </c>
      <c r="G902">
        <v>1</v>
      </c>
      <c r="H902">
        <v>33</v>
      </c>
      <c r="I902">
        <v>3</v>
      </c>
      <c r="J902">
        <f>IF(Table6[[#This Row],[y_g1]]&gt;Table6[[#This Row],[y_g2]],1,0)</f>
        <v>0</v>
      </c>
      <c r="K902">
        <f>IF(Table6[[#This Row],[y_g1]]=Table6[[#This Row],[y_g2]],1,0)</f>
        <v>1</v>
      </c>
      <c r="L902">
        <f>IF(Table6[[#This Row],[y_g1]]&lt;Table6[[#This Row],[y_g2]],1,0)</f>
        <v>0</v>
      </c>
      <c r="M902" s="13">
        <v>4</v>
      </c>
      <c r="N902" s="13">
        <v>15</v>
      </c>
    </row>
    <row r="903" spans="1:14" x14ac:dyDescent="0.3">
      <c r="A903">
        <v>902</v>
      </c>
      <c r="B903" t="s">
        <v>24</v>
      </c>
      <c r="C903" t="s">
        <v>303</v>
      </c>
      <c r="D903">
        <v>2</v>
      </c>
      <c r="E903">
        <v>23</v>
      </c>
      <c r="F903">
        <v>1</v>
      </c>
      <c r="G903">
        <v>2</v>
      </c>
      <c r="H903">
        <v>33</v>
      </c>
      <c r="I903">
        <v>3</v>
      </c>
      <c r="J903">
        <f>IF(Table6[[#This Row],[y_g1]]&gt;Table6[[#This Row],[y_g2]],1,0)</f>
        <v>0</v>
      </c>
      <c r="K903">
        <f>IF(Table6[[#This Row],[y_g1]]=Table6[[#This Row],[y_g2]],1,0)</f>
        <v>0</v>
      </c>
      <c r="L903">
        <f>IF(Table6[[#This Row],[y_g1]]&lt;Table6[[#This Row],[y_g2]],1,0)</f>
        <v>1</v>
      </c>
      <c r="M903" s="13">
        <v>2</v>
      </c>
      <c r="N903" s="13">
        <v>23</v>
      </c>
    </row>
    <row r="904" spans="1:14" x14ac:dyDescent="0.3">
      <c r="A904" s="3">
        <v>903</v>
      </c>
      <c r="B904" t="s">
        <v>2</v>
      </c>
      <c r="C904" t="s">
        <v>1</v>
      </c>
      <c r="D904">
        <v>5</v>
      </c>
      <c r="E904">
        <v>26</v>
      </c>
      <c r="F904">
        <v>5</v>
      </c>
      <c r="G904">
        <v>0</v>
      </c>
      <c r="H904">
        <v>33</v>
      </c>
      <c r="I904">
        <v>3</v>
      </c>
      <c r="J904">
        <f>IF(Table6[[#This Row],[y_g1]]&gt;Table6[[#This Row],[y_g2]],1,0)</f>
        <v>1</v>
      </c>
      <c r="K904">
        <f>IF(Table6[[#This Row],[y_g1]]=Table6[[#This Row],[y_g2]],1,0)</f>
        <v>0</v>
      </c>
      <c r="L904">
        <f>IF(Table6[[#This Row],[y_g1]]&lt;Table6[[#This Row],[y_g2]],1,0)</f>
        <v>0</v>
      </c>
      <c r="M904" s="13">
        <v>5</v>
      </c>
      <c r="N904" s="13">
        <v>26</v>
      </c>
    </row>
    <row r="905" spans="1:14" x14ac:dyDescent="0.3">
      <c r="A905">
        <v>904</v>
      </c>
      <c r="B905" t="s">
        <v>568</v>
      </c>
      <c r="C905" t="s">
        <v>7</v>
      </c>
      <c r="D905">
        <v>12</v>
      </c>
      <c r="E905">
        <v>22</v>
      </c>
      <c r="F905">
        <v>2</v>
      </c>
      <c r="G905">
        <v>1</v>
      </c>
      <c r="H905">
        <v>33</v>
      </c>
      <c r="I905">
        <v>3</v>
      </c>
      <c r="J905">
        <f>IF(Table6[[#This Row],[y_g1]]&gt;Table6[[#This Row],[y_g2]],1,0)</f>
        <v>1</v>
      </c>
      <c r="K905">
        <f>IF(Table6[[#This Row],[y_g1]]=Table6[[#This Row],[y_g2]],1,0)</f>
        <v>0</v>
      </c>
      <c r="L905">
        <f>IF(Table6[[#This Row],[y_g1]]&lt;Table6[[#This Row],[y_g2]],1,0)</f>
        <v>0</v>
      </c>
      <c r="M905" s="13">
        <v>12</v>
      </c>
      <c r="N905" s="13">
        <v>22</v>
      </c>
    </row>
    <row r="906" spans="1:14" x14ac:dyDescent="0.3">
      <c r="A906" s="3">
        <v>905</v>
      </c>
      <c r="B906" t="s">
        <v>10</v>
      </c>
      <c r="C906" t="s">
        <v>25</v>
      </c>
      <c r="D906">
        <v>14</v>
      </c>
      <c r="E906">
        <v>9</v>
      </c>
      <c r="F906">
        <v>1</v>
      </c>
      <c r="G906">
        <v>1</v>
      </c>
      <c r="H906">
        <v>33</v>
      </c>
      <c r="I906">
        <v>3</v>
      </c>
      <c r="J906">
        <f>IF(Table6[[#This Row],[y_g1]]&gt;Table6[[#This Row],[y_g2]],1,0)</f>
        <v>0</v>
      </c>
      <c r="K906">
        <f>IF(Table6[[#This Row],[y_g1]]=Table6[[#This Row],[y_g2]],1,0)</f>
        <v>1</v>
      </c>
      <c r="L906">
        <f>IF(Table6[[#This Row],[y_g1]]&lt;Table6[[#This Row],[y_g2]],1,0)</f>
        <v>0</v>
      </c>
      <c r="M906" s="13">
        <v>14</v>
      </c>
      <c r="N906" s="13">
        <v>9</v>
      </c>
    </row>
    <row r="907" spans="1:14" x14ac:dyDescent="0.3">
      <c r="A907">
        <v>906</v>
      </c>
      <c r="B907" t="s">
        <v>564</v>
      </c>
      <c r="C907" t="s">
        <v>4</v>
      </c>
      <c r="D907">
        <v>8</v>
      </c>
      <c r="E907">
        <v>20</v>
      </c>
      <c r="F907">
        <v>2</v>
      </c>
      <c r="G907">
        <v>2</v>
      </c>
      <c r="H907">
        <v>33</v>
      </c>
      <c r="I907">
        <v>3</v>
      </c>
      <c r="J907">
        <f>IF(Table6[[#This Row],[y_g1]]&gt;Table6[[#This Row],[y_g2]],1,0)</f>
        <v>0</v>
      </c>
      <c r="K907">
        <f>IF(Table6[[#This Row],[y_g1]]=Table6[[#This Row],[y_g2]],1,0)</f>
        <v>1</v>
      </c>
      <c r="L907">
        <f>IF(Table6[[#This Row],[y_g1]]&lt;Table6[[#This Row],[y_g2]],1,0)</f>
        <v>0</v>
      </c>
      <c r="M907" s="13">
        <v>8</v>
      </c>
      <c r="N907" s="13">
        <v>20</v>
      </c>
    </row>
    <row r="908" spans="1:14" x14ac:dyDescent="0.3">
      <c r="A908" s="3">
        <v>907</v>
      </c>
      <c r="B908" t="s">
        <v>8</v>
      </c>
      <c r="C908" t="s">
        <v>6</v>
      </c>
      <c r="D908">
        <v>11</v>
      </c>
      <c r="E908">
        <v>17</v>
      </c>
      <c r="F908">
        <v>4</v>
      </c>
      <c r="G908">
        <v>1</v>
      </c>
      <c r="H908">
        <v>33</v>
      </c>
      <c r="I908">
        <v>3</v>
      </c>
      <c r="J908">
        <f>IF(Table6[[#This Row],[y_g1]]&gt;Table6[[#This Row],[y_g2]],1,0)</f>
        <v>1</v>
      </c>
      <c r="K908">
        <f>IF(Table6[[#This Row],[y_g1]]=Table6[[#This Row],[y_g2]],1,0)</f>
        <v>0</v>
      </c>
      <c r="L908">
        <f>IF(Table6[[#This Row],[y_g1]]&lt;Table6[[#This Row],[y_g2]],1,0)</f>
        <v>0</v>
      </c>
      <c r="M908" s="13">
        <v>11</v>
      </c>
      <c r="N908" s="13">
        <v>17</v>
      </c>
    </row>
    <row r="909" spans="1:14" x14ac:dyDescent="0.3">
      <c r="A909">
        <v>908</v>
      </c>
      <c r="B909" t="s">
        <v>13</v>
      </c>
      <c r="C909" t="s">
        <v>5</v>
      </c>
      <c r="D909">
        <v>7</v>
      </c>
      <c r="E909">
        <v>16</v>
      </c>
      <c r="F909">
        <v>4</v>
      </c>
      <c r="G909">
        <v>0</v>
      </c>
      <c r="H909">
        <v>33</v>
      </c>
      <c r="I909">
        <v>3</v>
      </c>
      <c r="J909">
        <f>IF(Table6[[#This Row],[y_g1]]&gt;Table6[[#This Row],[y_g2]],1,0)</f>
        <v>1</v>
      </c>
      <c r="K909">
        <f>IF(Table6[[#This Row],[y_g1]]=Table6[[#This Row],[y_g2]],1,0)</f>
        <v>0</v>
      </c>
      <c r="L909">
        <f>IF(Table6[[#This Row],[y_g1]]&lt;Table6[[#This Row],[y_g2]],1,0)</f>
        <v>0</v>
      </c>
      <c r="M909" s="13">
        <v>7</v>
      </c>
      <c r="N909" s="13">
        <v>16</v>
      </c>
    </row>
    <row r="910" spans="1:14" x14ac:dyDescent="0.3">
      <c r="A910" s="3">
        <v>909</v>
      </c>
      <c r="B910" t="s">
        <v>11</v>
      </c>
      <c r="C910" t="s">
        <v>28</v>
      </c>
      <c r="D910">
        <v>25</v>
      </c>
      <c r="E910">
        <v>6</v>
      </c>
      <c r="F910">
        <v>0</v>
      </c>
      <c r="G910">
        <v>1</v>
      </c>
      <c r="H910">
        <v>33</v>
      </c>
      <c r="I910">
        <v>3</v>
      </c>
      <c r="J910">
        <f>IF(Table6[[#This Row],[y_g1]]&gt;Table6[[#This Row],[y_g2]],1,0)</f>
        <v>0</v>
      </c>
      <c r="K910">
        <f>IF(Table6[[#This Row],[y_g1]]=Table6[[#This Row],[y_g2]],1,0)</f>
        <v>0</v>
      </c>
      <c r="L910">
        <f>IF(Table6[[#This Row],[y_g1]]&lt;Table6[[#This Row],[y_g2]],1,0)</f>
        <v>1</v>
      </c>
      <c r="M910" s="13">
        <v>25</v>
      </c>
      <c r="N910" s="13">
        <v>6</v>
      </c>
    </row>
    <row r="911" spans="1:14" x14ac:dyDescent="0.3">
      <c r="A911">
        <v>910</v>
      </c>
      <c r="B911" t="s">
        <v>4</v>
      </c>
      <c r="C911" t="s">
        <v>31</v>
      </c>
      <c r="D911">
        <v>20</v>
      </c>
      <c r="E911">
        <v>4</v>
      </c>
      <c r="F911">
        <v>2</v>
      </c>
      <c r="G911">
        <v>0</v>
      </c>
      <c r="H911">
        <v>34</v>
      </c>
      <c r="I911">
        <v>3</v>
      </c>
      <c r="J911">
        <f>IF(Table6[[#This Row],[y_g1]]&gt;Table6[[#This Row],[y_g2]],1,0)</f>
        <v>1</v>
      </c>
      <c r="K911">
        <f>IF(Table6[[#This Row],[y_g1]]=Table6[[#This Row],[y_g2]],1,0)</f>
        <v>0</v>
      </c>
      <c r="L911">
        <f>IF(Table6[[#This Row],[y_g1]]&lt;Table6[[#This Row],[y_g2]],1,0)</f>
        <v>0</v>
      </c>
      <c r="M911" s="13">
        <v>20</v>
      </c>
      <c r="N911" s="13">
        <v>4</v>
      </c>
    </row>
    <row r="912" spans="1:14" x14ac:dyDescent="0.3">
      <c r="A912" s="3">
        <v>911</v>
      </c>
      <c r="B912" t="s">
        <v>6</v>
      </c>
      <c r="C912" t="s">
        <v>10</v>
      </c>
      <c r="D912">
        <v>17</v>
      </c>
      <c r="E912">
        <v>14</v>
      </c>
      <c r="F912">
        <v>0</v>
      </c>
      <c r="G912">
        <v>0</v>
      </c>
      <c r="H912">
        <v>34</v>
      </c>
      <c r="I912">
        <v>3</v>
      </c>
      <c r="J912">
        <f>IF(Table6[[#This Row],[y_g1]]&gt;Table6[[#This Row],[y_g2]],1,0)</f>
        <v>0</v>
      </c>
      <c r="K912">
        <f>IF(Table6[[#This Row],[y_g1]]=Table6[[#This Row],[y_g2]],1,0)</f>
        <v>1</v>
      </c>
      <c r="L912">
        <f>IF(Table6[[#This Row],[y_g1]]&lt;Table6[[#This Row],[y_g2]],1,0)</f>
        <v>0</v>
      </c>
      <c r="M912" s="13">
        <v>17</v>
      </c>
      <c r="N912" s="13">
        <v>14</v>
      </c>
    </row>
    <row r="913" spans="1:14" x14ac:dyDescent="0.3">
      <c r="A913">
        <v>912</v>
      </c>
      <c r="B913" t="s">
        <v>5</v>
      </c>
      <c r="C913" t="s">
        <v>11</v>
      </c>
      <c r="D913">
        <v>16</v>
      </c>
      <c r="E913">
        <v>25</v>
      </c>
      <c r="F913">
        <v>1</v>
      </c>
      <c r="G913">
        <v>2</v>
      </c>
      <c r="H913">
        <v>34</v>
      </c>
      <c r="I913">
        <v>3</v>
      </c>
      <c r="J913">
        <f>IF(Table6[[#This Row],[y_g1]]&gt;Table6[[#This Row],[y_g2]],1,0)</f>
        <v>0</v>
      </c>
      <c r="K913">
        <f>IF(Table6[[#This Row],[y_g1]]=Table6[[#This Row],[y_g2]],1,0)</f>
        <v>0</v>
      </c>
      <c r="L913">
        <f>IF(Table6[[#This Row],[y_g1]]&lt;Table6[[#This Row],[y_g2]],1,0)</f>
        <v>1</v>
      </c>
      <c r="M913" s="13">
        <v>16</v>
      </c>
      <c r="N913" s="13">
        <v>25</v>
      </c>
    </row>
    <row r="914" spans="1:14" x14ac:dyDescent="0.3">
      <c r="A914" s="3">
        <v>913</v>
      </c>
      <c r="B914" t="s">
        <v>1</v>
      </c>
      <c r="C914" t="s">
        <v>568</v>
      </c>
      <c r="D914">
        <v>26</v>
      </c>
      <c r="E914">
        <v>12</v>
      </c>
      <c r="F914">
        <v>0</v>
      </c>
      <c r="G914">
        <v>1</v>
      </c>
      <c r="H914">
        <v>34</v>
      </c>
      <c r="I914">
        <v>3</v>
      </c>
      <c r="J914">
        <f>IF(Table6[[#This Row],[y_g1]]&gt;Table6[[#This Row],[y_g2]],1,0)</f>
        <v>0</v>
      </c>
      <c r="K914">
        <f>IF(Table6[[#This Row],[y_g1]]=Table6[[#This Row],[y_g2]],1,0)</f>
        <v>0</v>
      </c>
      <c r="L914">
        <f>IF(Table6[[#This Row],[y_g1]]&lt;Table6[[#This Row],[y_g2]],1,0)</f>
        <v>1</v>
      </c>
      <c r="M914" s="13">
        <v>26</v>
      </c>
      <c r="N914" s="13">
        <v>12</v>
      </c>
    </row>
    <row r="915" spans="1:14" x14ac:dyDescent="0.3">
      <c r="A915">
        <v>914</v>
      </c>
      <c r="B915" t="s">
        <v>28</v>
      </c>
      <c r="C915" t="s">
        <v>2</v>
      </c>
      <c r="D915">
        <v>6</v>
      </c>
      <c r="E915">
        <v>5</v>
      </c>
      <c r="F915">
        <v>2</v>
      </c>
      <c r="G915">
        <v>2</v>
      </c>
      <c r="H915">
        <v>34</v>
      </c>
      <c r="I915">
        <v>3</v>
      </c>
      <c r="J915">
        <f>IF(Table6[[#This Row],[y_g1]]&gt;Table6[[#This Row],[y_g2]],1,0)</f>
        <v>0</v>
      </c>
      <c r="K915">
        <f>IF(Table6[[#This Row],[y_g1]]=Table6[[#This Row],[y_g2]],1,0)</f>
        <v>1</v>
      </c>
      <c r="L915">
        <f>IF(Table6[[#This Row],[y_g1]]&lt;Table6[[#This Row],[y_g2]],1,0)</f>
        <v>0</v>
      </c>
      <c r="M915" s="13">
        <v>6</v>
      </c>
      <c r="N915" s="13">
        <v>5</v>
      </c>
    </row>
    <row r="916" spans="1:14" x14ac:dyDescent="0.3">
      <c r="A916" s="3">
        <v>915</v>
      </c>
      <c r="B916" t="s">
        <v>303</v>
      </c>
      <c r="C916" t="s">
        <v>13</v>
      </c>
      <c r="D916">
        <v>23</v>
      </c>
      <c r="E916">
        <v>7</v>
      </c>
      <c r="F916">
        <v>2</v>
      </c>
      <c r="G916">
        <v>0</v>
      </c>
      <c r="H916">
        <v>34</v>
      </c>
      <c r="I916">
        <v>3</v>
      </c>
      <c r="J916">
        <f>IF(Table6[[#This Row],[y_g1]]&gt;Table6[[#This Row],[y_g2]],1,0)</f>
        <v>1</v>
      </c>
      <c r="K916">
        <f>IF(Table6[[#This Row],[y_g1]]=Table6[[#This Row],[y_g2]],1,0)</f>
        <v>0</v>
      </c>
      <c r="L916">
        <f>IF(Table6[[#This Row],[y_g1]]&lt;Table6[[#This Row],[y_g2]],1,0)</f>
        <v>0</v>
      </c>
      <c r="M916" s="13">
        <v>23</v>
      </c>
      <c r="N916" s="13">
        <v>7</v>
      </c>
    </row>
    <row r="917" spans="1:14" x14ac:dyDescent="0.3">
      <c r="A917">
        <v>916</v>
      </c>
      <c r="B917" t="s">
        <v>33</v>
      </c>
      <c r="C917" t="s">
        <v>8</v>
      </c>
      <c r="D917">
        <v>15</v>
      </c>
      <c r="E917">
        <v>11</v>
      </c>
      <c r="F917">
        <v>3</v>
      </c>
      <c r="G917">
        <v>1</v>
      </c>
      <c r="H917">
        <v>34</v>
      </c>
      <c r="I917">
        <v>3</v>
      </c>
      <c r="J917">
        <f>IF(Table6[[#This Row],[y_g1]]&gt;Table6[[#This Row],[y_g2]],1,0)</f>
        <v>1</v>
      </c>
      <c r="K917">
        <f>IF(Table6[[#This Row],[y_g1]]=Table6[[#This Row],[y_g2]],1,0)</f>
        <v>0</v>
      </c>
      <c r="L917">
        <f>IF(Table6[[#This Row],[y_g1]]&lt;Table6[[#This Row],[y_g2]],1,0)</f>
        <v>0</v>
      </c>
      <c r="M917" s="13">
        <v>15</v>
      </c>
      <c r="N917" s="13">
        <v>11</v>
      </c>
    </row>
    <row r="918" spans="1:14" x14ac:dyDescent="0.3">
      <c r="A918" s="3">
        <v>917</v>
      </c>
      <c r="B918" t="s">
        <v>25</v>
      </c>
      <c r="C918" t="s">
        <v>24</v>
      </c>
      <c r="D918">
        <v>9</v>
      </c>
      <c r="E918">
        <v>2</v>
      </c>
      <c r="F918">
        <v>4</v>
      </c>
      <c r="G918">
        <v>2</v>
      </c>
      <c r="H918">
        <v>34</v>
      </c>
      <c r="I918">
        <v>3</v>
      </c>
      <c r="J918">
        <f>IF(Table6[[#This Row],[y_g1]]&gt;Table6[[#This Row],[y_g2]],1,0)</f>
        <v>1</v>
      </c>
      <c r="K918">
        <f>IF(Table6[[#This Row],[y_g1]]=Table6[[#This Row],[y_g2]],1,0)</f>
        <v>0</v>
      </c>
      <c r="L918">
        <f>IF(Table6[[#This Row],[y_g1]]&lt;Table6[[#This Row],[y_g2]],1,0)</f>
        <v>0</v>
      </c>
      <c r="M918" s="13">
        <v>9</v>
      </c>
      <c r="N918" s="13">
        <v>2</v>
      </c>
    </row>
    <row r="919" spans="1:14" x14ac:dyDescent="0.3">
      <c r="A919">
        <v>918</v>
      </c>
      <c r="B919" s="1" t="s">
        <v>7</v>
      </c>
      <c r="C919" s="1" t="s">
        <v>564</v>
      </c>
      <c r="D919" s="1">
        <v>22</v>
      </c>
      <c r="E919" s="1">
        <v>8</v>
      </c>
      <c r="F919" s="1">
        <v>4</v>
      </c>
      <c r="G919" s="1">
        <v>1</v>
      </c>
      <c r="H919" s="1">
        <v>34</v>
      </c>
      <c r="I919">
        <v>3</v>
      </c>
      <c r="J919">
        <f>IF(Table6[[#This Row],[y_g1]]&gt;Table6[[#This Row],[y_g2]],1,0)</f>
        <v>1</v>
      </c>
      <c r="K919">
        <f>IF(Table6[[#This Row],[y_g1]]=Table6[[#This Row],[y_g2]],1,0)</f>
        <v>0</v>
      </c>
      <c r="L919">
        <f>IF(Table6[[#This Row],[y_g1]]&lt;Table6[[#This Row],[y_g2]],1,0)</f>
        <v>0</v>
      </c>
      <c r="M919" s="13">
        <v>22</v>
      </c>
      <c r="N919" s="13">
        <v>8</v>
      </c>
    </row>
    <row r="920" spans="1:14" x14ac:dyDescent="0.3">
      <c r="A920" s="3">
        <v>919</v>
      </c>
      <c r="B920" s="4" t="s">
        <v>833</v>
      </c>
      <c r="C920" s="4" t="s">
        <v>7</v>
      </c>
      <c r="D920" s="4">
        <v>3</v>
      </c>
      <c r="E920" s="4">
        <v>22</v>
      </c>
      <c r="F920" s="4">
        <v>0</v>
      </c>
      <c r="G920" s="4">
        <v>2</v>
      </c>
      <c r="H920" s="4">
        <v>1</v>
      </c>
      <c r="I920">
        <v>4</v>
      </c>
      <c r="J920">
        <f>IF(Table6[[#This Row],[y_g1]]&gt;Table6[[#This Row],[y_g2]],1,0)</f>
        <v>0</v>
      </c>
      <c r="K920">
        <f>IF(Table6[[#This Row],[y_g1]]=Table6[[#This Row],[y_g2]],1,0)</f>
        <v>0</v>
      </c>
      <c r="L920">
        <f>IF(Table6[[#This Row],[y_g1]]&lt;Table6[[#This Row],[y_g2]],1,0)</f>
        <v>1</v>
      </c>
      <c r="M920" s="13">
        <v>3</v>
      </c>
      <c r="N920" s="13">
        <v>22</v>
      </c>
    </row>
    <row r="921" spans="1:14" x14ac:dyDescent="0.3">
      <c r="A921">
        <v>920</v>
      </c>
      <c r="B921" t="s">
        <v>11</v>
      </c>
      <c r="C921" t="s">
        <v>33</v>
      </c>
      <c r="D921">
        <v>25</v>
      </c>
      <c r="E921">
        <v>15</v>
      </c>
      <c r="F921">
        <v>1</v>
      </c>
      <c r="G921">
        <v>1</v>
      </c>
      <c r="H921">
        <v>1</v>
      </c>
      <c r="I921">
        <v>4</v>
      </c>
      <c r="J921">
        <f>IF(Table6[[#This Row],[y_g1]]&gt;Table6[[#This Row],[y_g2]],1,0)</f>
        <v>0</v>
      </c>
      <c r="K921">
        <f>IF(Table6[[#This Row],[y_g1]]=Table6[[#This Row],[y_g2]],1,0)</f>
        <v>1</v>
      </c>
      <c r="L921">
        <f>IF(Table6[[#This Row],[y_g1]]&lt;Table6[[#This Row],[y_g2]],1,0)</f>
        <v>0</v>
      </c>
      <c r="M921" s="13">
        <v>25</v>
      </c>
      <c r="N921" s="13">
        <v>15</v>
      </c>
    </row>
    <row r="922" spans="1:14" x14ac:dyDescent="0.3">
      <c r="A922" s="3">
        <v>921</v>
      </c>
      <c r="B922" t="s">
        <v>14</v>
      </c>
      <c r="C922" t="s">
        <v>28</v>
      </c>
      <c r="D922">
        <v>19</v>
      </c>
      <c r="E922">
        <v>6</v>
      </c>
      <c r="F922">
        <v>2</v>
      </c>
      <c r="G922">
        <v>1</v>
      </c>
      <c r="H922">
        <v>1</v>
      </c>
      <c r="I922">
        <v>4</v>
      </c>
      <c r="J922">
        <f>IF(Table6[[#This Row],[y_g1]]&gt;Table6[[#This Row],[y_g2]],1,0)</f>
        <v>1</v>
      </c>
      <c r="K922">
        <f>IF(Table6[[#This Row],[y_g1]]=Table6[[#This Row],[y_g2]],1,0)</f>
        <v>0</v>
      </c>
      <c r="L922">
        <f>IF(Table6[[#This Row],[y_g1]]&lt;Table6[[#This Row],[y_g2]],1,0)</f>
        <v>0</v>
      </c>
      <c r="M922" s="13">
        <v>19</v>
      </c>
      <c r="N922" s="13">
        <v>6</v>
      </c>
    </row>
    <row r="923" spans="1:14" x14ac:dyDescent="0.3">
      <c r="A923">
        <v>922</v>
      </c>
      <c r="B923" t="s">
        <v>568</v>
      </c>
      <c r="C923" t="s">
        <v>303</v>
      </c>
      <c r="D923">
        <v>12</v>
      </c>
      <c r="E923">
        <v>23</v>
      </c>
      <c r="F923">
        <v>1</v>
      </c>
      <c r="G923">
        <v>1</v>
      </c>
      <c r="H923">
        <v>1</v>
      </c>
      <c r="I923">
        <v>4</v>
      </c>
      <c r="J923">
        <f>IF(Table6[[#This Row],[y_g1]]&gt;Table6[[#This Row],[y_g2]],1,0)</f>
        <v>0</v>
      </c>
      <c r="K923">
        <f>IF(Table6[[#This Row],[y_g1]]=Table6[[#This Row],[y_g2]],1,0)</f>
        <v>1</v>
      </c>
      <c r="L923">
        <f>IF(Table6[[#This Row],[y_g1]]&lt;Table6[[#This Row],[y_g2]],1,0)</f>
        <v>0</v>
      </c>
      <c r="M923" s="13">
        <v>12</v>
      </c>
      <c r="N923" s="13">
        <v>23</v>
      </c>
    </row>
    <row r="924" spans="1:14" x14ac:dyDescent="0.3">
      <c r="A924" s="3">
        <v>923</v>
      </c>
      <c r="B924" t="s">
        <v>4</v>
      </c>
      <c r="C924" t="s">
        <v>31</v>
      </c>
      <c r="D924">
        <v>20</v>
      </c>
      <c r="E924">
        <v>4</v>
      </c>
      <c r="F924">
        <v>1</v>
      </c>
      <c r="G924">
        <v>0</v>
      </c>
      <c r="H924">
        <v>1</v>
      </c>
      <c r="I924">
        <v>4</v>
      </c>
      <c r="J924">
        <f>IF(Table6[[#This Row],[y_g1]]&gt;Table6[[#This Row],[y_g2]],1,0)</f>
        <v>1</v>
      </c>
      <c r="K924">
        <f>IF(Table6[[#This Row],[y_g1]]=Table6[[#This Row],[y_g2]],1,0)</f>
        <v>0</v>
      </c>
      <c r="L924">
        <f>IF(Table6[[#This Row],[y_g1]]&lt;Table6[[#This Row],[y_g2]],1,0)</f>
        <v>0</v>
      </c>
      <c r="M924" s="13">
        <v>20</v>
      </c>
      <c r="N924" s="13">
        <v>4</v>
      </c>
    </row>
    <row r="925" spans="1:14" x14ac:dyDescent="0.3">
      <c r="A925">
        <v>924</v>
      </c>
      <c r="B925" t="s">
        <v>10</v>
      </c>
      <c r="C925" t="s">
        <v>6</v>
      </c>
      <c r="D925">
        <v>14</v>
      </c>
      <c r="E925">
        <v>17</v>
      </c>
      <c r="F925">
        <v>1</v>
      </c>
      <c r="G925">
        <v>0</v>
      </c>
      <c r="H925">
        <v>1</v>
      </c>
      <c r="I925">
        <v>4</v>
      </c>
      <c r="J925">
        <f>IF(Table6[[#This Row],[y_g1]]&gt;Table6[[#This Row],[y_g2]],1,0)</f>
        <v>1</v>
      </c>
      <c r="K925">
        <f>IF(Table6[[#This Row],[y_g1]]=Table6[[#This Row],[y_g2]],1,0)</f>
        <v>0</v>
      </c>
      <c r="L925">
        <f>IF(Table6[[#This Row],[y_g1]]&lt;Table6[[#This Row],[y_g2]],1,0)</f>
        <v>0</v>
      </c>
      <c r="M925" s="13">
        <v>14</v>
      </c>
      <c r="N925" s="13">
        <v>17</v>
      </c>
    </row>
    <row r="926" spans="1:14" x14ac:dyDescent="0.3">
      <c r="A926" s="3">
        <v>925</v>
      </c>
      <c r="B926" t="s">
        <v>8</v>
      </c>
      <c r="C926" t="s">
        <v>25</v>
      </c>
      <c r="D926">
        <v>11</v>
      </c>
      <c r="E926">
        <v>9</v>
      </c>
      <c r="F926">
        <v>4</v>
      </c>
      <c r="G926">
        <v>0</v>
      </c>
      <c r="H926">
        <v>1</v>
      </c>
      <c r="I926">
        <v>4</v>
      </c>
      <c r="J926">
        <f>IF(Table6[[#This Row],[y_g1]]&gt;Table6[[#This Row],[y_g2]],1,0)</f>
        <v>1</v>
      </c>
      <c r="K926">
        <f>IF(Table6[[#This Row],[y_g1]]=Table6[[#This Row],[y_g2]],1,0)</f>
        <v>0</v>
      </c>
      <c r="L926">
        <f>IF(Table6[[#This Row],[y_g1]]&lt;Table6[[#This Row],[y_g2]],1,0)</f>
        <v>0</v>
      </c>
      <c r="M926" s="13">
        <v>11</v>
      </c>
      <c r="N926" s="13">
        <v>9</v>
      </c>
    </row>
    <row r="927" spans="1:14" x14ac:dyDescent="0.3">
      <c r="A927">
        <v>926</v>
      </c>
      <c r="B927" t="s">
        <v>2</v>
      </c>
      <c r="C927" t="s">
        <v>13</v>
      </c>
      <c r="D927">
        <v>5</v>
      </c>
      <c r="E927">
        <v>7</v>
      </c>
      <c r="F927">
        <v>3</v>
      </c>
      <c r="G927">
        <v>1</v>
      </c>
      <c r="H927">
        <v>1</v>
      </c>
      <c r="I927">
        <v>4</v>
      </c>
      <c r="J927">
        <f>IF(Table6[[#This Row],[y_g1]]&gt;Table6[[#This Row],[y_g2]],1,0)</f>
        <v>1</v>
      </c>
      <c r="K927">
        <f>IF(Table6[[#This Row],[y_g1]]=Table6[[#This Row],[y_g2]],1,0)</f>
        <v>0</v>
      </c>
      <c r="L927">
        <f>IF(Table6[[#This Row],[y_g1]]&lt;Table6[[#This Row],[y_g2]],1,0)</f>
        <v>0</v>
      </c>
      <c r="M927" s="13">
        <v>5</v>
      </c>
      <c r="N927" s="13">
        <v>7</v>
      </c>
    </row>
    <row r="928" spans="1:14" x14ac:dyDescent="0.3">
      <c r="A928" s="3">
        <v>927</v>
      </c>
      <c r="B928" t="s">
        <v>1</v>
      </c>
      <c r="C928" t="s">
        <v>564</v>
      </c>
      <c r="D928">
        <v>26</v>
      </c>
      <c r="E928">
        <v>8</v>
      </c>
      <c r="F928">
        <v>3</v>
      </c>
      <c r="G928">
        <v>2</v>
      </c>
      <c r="H928">
        <v>1</v>
      </c>
      <c r="I928">
        <v>4</v>
      </c>
      <c r="J928">
        <f>IF(Table6[[#This Row],[y_g1]]&gt;Table6[[#This Row],[y_g2]],1,0)</f>
        <v>1</v>
      </c>
      <c r="K928">
        <f>IF(Table6[[#This Row],[y_g1]]=Table6[[#This Row],[y_g2]],1,0)</f>
        <v>0</v>
      </c>
      <c r="L928">
        <f>IF(Table6[[#This Row],[y_g1]]&lt;Table6[[#This Row],[y_g2]],1,0)</f>
        <v>0</v>
      </c>
      <c r="M928" s="13">
        <v>26</v>
      </c>
      <c r="N928" s="13">
        <v>8</v>
      </c>
    </row>
    <row r="929" spans="1:14" x14ac:dyDescent="0.3">
      <c r="A929">
        <v>928</v>
      </c>
      <c r="B929" t="s">
        <v>7</v>
      </c>
      <c r="C929" t="s">
        <v>11</v>
      </c>
      <c r="D929">
        <v>22</v>
      </c>
      <c r="E929">
        <v>25</v>
      </c>
      <c r="F929">
        <v>1</v>
      </c>
      <c r="G929">
        <v>0</v>
      </c>
      <c r="H929">
        <v>2</v>
      </c>
      <c r="I929">
        <v>4</v>
      </c>
      <c r="J929">
        <f>IF(Table6[[#This Row],[y_g1]]&gt;Table6[[#This Row],[y_g2]],1,0)</f>
        <v>1</v>
      </c>
      <c r="K929">
        <f>IF(Table6[[#This Row],[y_g1]]=Table6[[#This Row],[y_g2]],1,0)</f>
        <v>0</v>
      </c>
      <c r="L929">
        <f>IF(Table6[[#This Row],[y_g1]]&lt;Table6[[#This Row],[y_g2]],1,0)</f>
        <v>0</v>
      </c>
      <c r="M929" s="13">
        <v>22</v>
      </c>
      <c r="N929" s="13">
        <v>25</v>
      </c>
    </row>
    <row r="930" spans="1:14" x14ac:dyDescent="0.3">
      <c r="A930" s="3">
        <v>929</v>
      </c>
      <c r="B930" t="s">
        <v>33</v>
      </c>
      <c r="C930" t="s">
        <v>568</v>
      </c>
      <c r="D930">
        <v>15</v>
      </c>
      <c r="E930">
        <v>12</v>
      </c>
      <c r="F930">
        <v>0</v>
      </c>
      <c r="G930">
        <v>0</v>
      </c>
      <c r="H930">
        <v>2</v>
      </c>
      <c r="I930">
        <v>4</v>
      </c>
      <c r="J930">
        <f>IF(Table6[[#This Row],[y_g1]]&gt;Table6[[#This Row],[y_g2]],1,0)</f>
        <v>0</v>
      </c>
      <c r="K930">
        <f>IF(Table6[[#This Row],[y_g1]]=Table6[[#This Row],[y_g2]],1,0)</f>
        <v>1</v>
      </c>
      <c r="L930">
        <f>IF(Table6[[#This Row],[y_g1]]&lt;Table6[[#This Row],[y_g2]],1,0)</f>
        <v>0</v>
      </c>
      <c r="M930" s="13">
        <v>15</v>
      </c>
      <c r="N930" s="13">
        <v>12</v>
      </c>
    </row>
    <row r="931" spans="1:14" x14ac:dyDescent="0.3">
      <c r="A931">
        <v>930</v>
      </c>
      <c r="B931" t="s">
        <v>31</v>
      </c>
      <c r="C931" t="s">
        <v>10</v>
      </c>
      <c r="D931">
        <v>4</v>
      </c>
      <c r="E931">
        <v>14</v>
      </c>
      <c r="F931">
        <v>1</v>
      </c>
      <c r="G931">
        <v>0</v>
      </c>
      <c r="H931">
        <v>2</v>
      </c>
      <c r="I931">
        <v>4</v>
      </c>
      <c r="J931">
        <f>IF(Table6[[#This Row],[y_g1]]&gt;Table6[[#This Row],[y_g2]],1,0)</f>
        <v>1</v>
      </c>
      <c r="K931">
        <f>IF(Table6[[#This Row],[y_g1]]=Table6[[#This Row],[y_g2]],1,0)</f>
        <v>0</v>
      </c>
      <c r="L931">
        <f>IF(Table6[[#This Row],[y_g1]]&lt;Table6[[#This Row],[y_g2]],1,0)</f>
        <v>0</v>
      </c>
      <c r="M931" s="13">
        <v>4</v>
      </c>
      <c r="N931" s="13">
        <v>14</v>
      </c>
    </row>
    <row r="932" spans="1:14" x14ac:dyDescent="0.3">
      <c r="A932" s="3">
        <v>931</v>
      </c>
      <c r="B932" t="s">
        <v>28</v>
      </c>
      <c r="C932" t="s">
        <v>4</v>
      </c>
      <c r="D932">
        <v>6</v>
      </c>
      <c r="E932">
        <v>20</v>
      </c>
      <c r="F932">
        <v>1</v>
      </c>
      <c r="G932">
        <v>2</v>
      </c>
      <c r="H932">
        <v>2</v>
      </c>
      <c r="I932">
        <v>4</v>
      </c>
      <c r="J932">
        <f>IF(Table6[[#This Row],[y_g1]]&gt;Table6[[#This Row],[y_g2]],1,0)</f>
        <v>0</v>
      </c>
      <c r="K932">
        <f>IF(Table6[[#This Row],[y_g1]]=Table6[[#This Row],[y_g2]],1,0)</f>
        <v>0</v>
      </c>
      <c r="L932">
        <f>IF(Table6[[#This Row],[y_g1]]&lt;Table6[[#This Row],[y_g2]],1,0)</f>
        <v>1</v>
      </c>
      <c r="M932" s="13">
        <v>6</v>
      </c>
      <c r="N932" s="13">
        <v>20</v>
      </c>
    </row>
    <row r="933" spans="1:14" x14ac:dyDescent="0.3">
      <c r="A933">
        <v>932</v>
      </c>
      <c r="B933" t="s">
        <v>6</v>
      </c>
      <c r="C933" t="s">
        <v>833</v>
      </c>
      <c r="D933">
        <v>17</v>
      </c>
      <c r="E933">
        <v>3</v>
      </c>
      <c r="F933">
        <v>2</v>
      </c>
      <c r="G933">
        <v>2</v>
      </c>
      <c r="H933">
        <v>2</v>
      </c>
      <c r="I933">
        <v>4</v>
      </c>
      <c r="J933">
        <f>IF(Table6[[#This Row],[y_g1]]&gt;Table6[[#This Row],[y_g2]],1,0)</f>
        <v>0</v>
      </c>
      <c r="K933">
        <f>IF(Table6[[#This Row],[y_g1]]=Table6[[#This Row],[y_g2]],1,0)</f>
        <v>1</v>
      </c>
      <c r="L933">
        <f>IF(Table6[[#This Row],[y_g1]]&lt;Table6[[#This Row],[y_g2]],1,0)</f>
        <v>0</v>
      </c>
      <c r="M933" s="13">
        <v>17</v>
      </c>
      <c r="N933" s="13">
        <v>3</v>
      </c>
    </row>
    <row r="934" spans="1:14" x14ac:dyDescent="0.3">
      <c r="A934" s="3">
        <v>933</v>
      </c>
      <c r="B934" t="s">
        <v>13</v>
      </c>
      <c r="C934" t="s">
        <v>14</v>
      </c>
      <c r="D934">
        <v>7</v>
      </c>
      <c r="E934">
        <v>19</v>
      </c>
      <c r="F934">
        <v>2</v>
      </c>
      <c r="G934">
        <v>1</v>
      </c>
      <c r="H934">
        <v>2</v>
      </c>
      <c r="I934">
        <v>4</v>
      </c>
      <c r="J934">
        <f>IF(Table6[[#This Row],[y_g1]]&gt;Table6[[#This Row],[y_g2]],1,0)</f>
        <v>1</v>
      </c>
      <c r="K934">
        <f>IF(Table6[[#This Row],[y_g1]]=Table6[[#This Row],[y_g2]],1,0)</f>
        <v>0</v>
      </c>
      <c r="L934">
        <f>IF(Table6[[#This Row],[y_g1]]&lt;Table6[[#This Row],[y_g2]],1,0)</f>
        <v>0</v>
      </c>
      <c r="M934" s="13">
        <v>7</v>
      </c>
      <c r="N934" s="13">
        <v>19</v>
      </c>
    </row>
    <row r="935" spans="1:14" x14ac:dyDescent="0.3">
      <c r="A935">
        <v>934</v>
      </c>
      <c r="B935" t="s">
        <v>303</v>
      </c>
      <c r="C935" t="s">
        <v>8</v>
      </c>
      <c r="D935">
        <v>23</v>
      </c>
      <c r="E935">
        <v>11</v>
      </c>
      <c r="F935">
        <v>0</v>
      </c>
      <c r="G935">
        <v>1</v>
      </c>
      <c r="H935">
        <v>2</v>
      </c>
      <c r="I935">
        <v>4</v>
      </c>
      <c r="J935">
        <f>IF(Table6[[#This Row],[y_g1]]&gt;Table6[[#This Row],[y_g2]],1,0)</f>
        <v>0</v>
      </c>
      <c r="K935">
        <f>IF(Table6[[#This Row],[y_g1]]=Table6[[#This Row],[y_g2]],1,0)</f>
        <v>0</v>
      </c>
      <c r="L935">
        <f>IF(Table6[[#This Row],[y_g1]]&lt;Table6[[#This Row],[y_g2]],1,0)</f>
        <v>1</v>
      </c>
      <c r="M935" s="13">
        <v>23</v>
      </c>
      <c r="N935" s="13">
        <v>11</v>
      </c>
    </row>
    <row r="936" spans="1:14" x14ac:dyDescent="0.3">
      <c r="A936" s="3">
        <v>935</v>
      </c>
      <c r="B936" t="s">
        <v>25</v>
      </c>
      <c r="C936" t="s">
        <v>1</v>
      </c>
      <c r="D936">
        <v>9</v>
      </c>
      <c r="E936">
        <v>26</v>
      </c>
      <c r="F936">
        <v>3</v>
      </c>
      <c r="G936">
        <v>0</v>
      </c>
      <c r="H936">
        <v>2</v>
      </c>
      <c r="I936">
        <v>4</v>
      </c>
      <c r="J936">
        <f>IF(Table6[[#This Row],[y_g1]]&gt;Table6[[#This Row],[y_g2]],1,0)</f>
        <v>1</v>
      </c>
      <c r="K936">
        <f>IF(Table6[[#This Row],[y_g1]]=Table6[[#This Row],[y_g2]],1,0)</f>
        <v>0</v>
      </c>
      <c r="L936">
        <f>IF(Table6[[#This Row],[y_g1]]&lt;Table6[[#This Row],[y_g2]],1,0)</f>
        <v>0</v>
      </c>
      <c r="M936" s="13">
        <v>9</v>
      </c>
      <c r="N936" s="13">
        <v>26</v>
      </c>
    </row>
    <row r="937" spans="1:14" x14ac:dyDescent="0.3">
      <c r="A937">
        <v>936</v>
      </c>
      <c r="B937" t="s">
        <v>564</v>
      </c>
      <c r="C937" t="s">
        <v>2</v>
      </c>
      <c r="D937">
        <v>8</v>
      </c>
      <c r="E937">
        <v>5</v>
      </c>
      <c r="F937">
        <v>0</v>
      </c>
      <c r="G937">
        <v>1</v>
      </c>
      <c r="H937">
        <v>2</v>
      </c>
      <c r="I937">
        <v>4</v>
      </c>
      <c r="J937">
        <f>IF(Table6[[#This Row],[y_g1]]&gt;Table6[[#This Row],[y_g2]],1,0)</f>
        <v>0</v>
      </c>
      <c r="K937">
        <f>IF(Table6[[#This Row],[y_g1]]=Table6[[#This Row],[y_g2]],1,0)</f>
        <v>0</v>
      </c>
      <c r="L937">
        <f>IF(Table6[[#This Row],[y_g1]]&lt;Table6[[#This Row],[y_g2]],1,0)</f>
        <v>1</v>
      </c>
      <c r="M937" s="13">
        <v>8</v>
      </c>
      <c r="N937" s="13">
        <v>5</v>
      </c>
    </row>
    <row r="938" spans="1:14" x14ac:dyDescent="0.3">
      <c r="A938" s="3">
        <v>937</v>
      </c>
      <c r="B938" t="s">
        <v>4</v>
      </c>
      <c r="C938" t="s">
        <v>14</v>
      </c>
      <c r="D938">
        <v>20</v>
      </c>
      <c r="E938">
        <v>19</v>
      </c>
      <c r="F938">
        <v>2</v>
      </c>
      <c r="G938">
        <v>0</v>
      </c>
      <c r="H938">
        <v>3</v>
      </c>
      <c r="I938">
        <v>4</v>
      </c>
      <c r="J938">
        <f>IF(Table6[[#This Row],[y_g1]]&gt;Table6[[#This Row],[y_g2]],1,0)</f>
        <v>1</v>
      </c>
      <c r="K938">
        <f>IF(Table6[[#This Row],[y_g1]]=Table6[[#This Row],[y_g2]],1,0)</f>
        <v>0</v>
      </c>
      <c r="L938">
        <f>IF(Table6[[#This Row],[y_g1]]&lt;Table6[[#This Row],[y_g2]],1,0)</f>
        <v>0</v>
      </c>
      <c r="M938" s="13">
        <v>20</v>
      </c>
      <c r="N938" s="13">
        <v>19</v>
      </c>
    </row>
    <row r="939" spans="1:14" x14ac:dyDescent="0.3">
      <c r="A939">
        <v>938</v>
      </c>
      <c r="B939" t="s">
        <v>303</v>
      </c>
      <c r="C939" t="s">
        <v>25</v>
      </c>
      <c r="D939">
        <v>23</v>
      </c>
      <c r="E939">
        <v>9</v>
      </c>
      <c r="F939">
        <v>2</v>
      </c>
      <c r="G939">
        <v>3</v>
      </c>
      <c r="H939">
        <v>3</v>
      </c>
      <c r="I939">
        <v>4</v>
      </c>
      <c r="J939">
        <f>IF(Table6[[#This Row],[y_g1]]&gt;Table6[[#This Row],[y_g2]],1,0)</f>
        <v>0</v>
      </c>
      <c r="K939">
        <f>IF(Table6[[#This Row],[y_g1]]=Table6[[#This Row],[y_g2]],1,0)</f>
        <v>0</v>
      </c>
      <c r="L939">
        <f>IF(Table6[[#This Row],[y_g1]]&lt;Table6[[#This Row],[y_g2]],1,0)</f>
        <v>1</v>
      </c>
      <c r="M939" s="13">
        <v>23</v>
      </c>
      <c r="N939" s="13">
        <v>9</v>
      </c>
    </row>
    <row r="940" spans="1:14" x14ac:dyDescent="0.3">
      <c r="A940" s="3">
        <v>939</v>
      </c>
      <c r="B940" t="s">
        <v>1</v>
      </c>
      <c r="C940" t="s">
        <v>7</v>
      </c>
      <c r="D940">
        <v>26</v>
      </c>
      <c r="E940">
        <v>22</v>
      </c>
      <c r="F940">
        <v>0</v>
      </c>
      <c r="G940">
        <v>5</v>
      </c>
      <c r="H940">
        <v>3</v>
      </c>
      <c r="I940">
        <v>4</v>
      </c>
      <c r="J940">
        <f>IF(Table6[[#This Row],[y_g1]]&gt;Table6[[#This Row],[y_g2]],1,0)</f>
        <v>0</v>
      </c>
      <c r="K940">
        <f>IF(Table6[[#This Row],[y_g1]]=Table6[[#This Row],[y_g2]],1,0)</f>
        <v>0</v>
      </c>
      <c r="L940">
        <f>IF(Table6[[#This Row],[y_g1]]&lt;Table6[[#This Row],[y_g2]],1,0)</f>
        <v>1</v>
      </c>
      <c r="M940" s="13">
        <v>26</v>
      </c>
      <c r="N940" s="13">
        <v>22</v>
      </c>
    </row>
    <row r="941" spans="1:14" x14ac:dyDescent="0.3">
      <c r="A941">
        <v>940</v>
      </c>
      <c r="B941" t="s">
        <v>2</v>
      </c>
      <c r="C941" t="s">
        <v>31</v>
      </c>
      <c r="D941">
        <v>5</v>
      </c>
      <c r="E941">
        <v>4</v>
      </c>
      <c r="F941">
        <v>5</v>
      </c>
      <c r="G941">
        <v>0</v>
      </c>
      <c r="H941">
        <v>3</v>
      </c>
      <c r="I941">
        <v>4</v>
      </c>
      <c r="J941">
        <f>IF(Table6[[#This Row],[y_g1]]&gt;Table6[[#This Row],[y_g2]],1,0)</f>
        <v>1</v>
      </c>
      <c r="K941">
        <f>IF(Table6[[#This Row],[y_g1]]=Table6[[#This Row],[y_g2]],1,0)</f>
        <v>0</v>
      </c>
      <c r="L941">
        <f>IF(Table6[[#This Row],[y_g1]]&lt;Table6[[#This Row],[y_g2]],1,0)</f>
        <v>0</v>
      </c>
      <c r="M941" s="13">
        <v>5</v>
      </c>
      <c r="N941" s="13">
        <v>4</v>
      </c>
    </row>
    <row r="942" spans="1:14" x14ac:dyDescent="0.3">
      <c r="A942" s="3">
        <v>941</v>
      </c>
      <c r="B942" t="s">
        <v>11</v>
      </c>
      <c r="C942" t="s">
        <v>564</v>
      </c>
      <c r="D942">
        <v>25</v>
      </c>
      <c r="E942">
        <v>8</v>
      </c>
      <c r="F942">
        <v>1</v>
      </c>
      <c r="G942">
        <v>1</v>
      </c>
      <c r="H942">
        <v>3</v>
      </c>
      <c r="I942">
        <v>4</v>
      </c>
      <c r="J942">
        <f>IF(Table6[[#This Row],[y_g1]]&gt;Table6[[#This Row],[y_g2]],1,0)</f>
        <v>0</v>
      </c>
      <c r="K942">
        <f>IF(Table6[[#This Row],[y_g1]]=Table6[[#This Row],[y_g2]],1,0)</f>
        <v>1</v>
      </c>
      <c r="L942">
        <f>IF(Table6[[#This Row],[y_g1]]&lt;Table6[[#This Row],[y_g2]],1,0)</f>
        <v>0</v>
      </c>
      <c r="M942" s="13">
        <v>25</v>
      </c>
      <c r="N942" s="13">
        <v>8</v>
      </c>
    </row>
    <row r="943" spans="1:14" x14ac:dyDescent="0.3">
      <c r="A943">
        <v>942</v>
      </c>
      <c r="B943" t="s">
        <v>8</v>
      </c>
      <c r="C943" t="s">
        <v>33</v>
      </c>
      <c r="D943">
        <v>11</v>
      </c>
      <c r="E943">
        <v>15</v>
      </c>
      <c r="F943">
        <v>3</v>
      </c>
      <c r="G943">
        <v>0</v>
      </c>
      <c r="H943">
        <v>3</v>
      </c>
      <c r="I943">
        <v>4</v>
      </c>
      <c r="J943">
        <f>IF(Table6[[#This Row],[y_g1]]&gt;Table6[[#This Row],[y_g2]],1,0)</f>
        <v>1</v>
      </c>
      <c r="K943">
        <f>IF(Table6[[#This Row],[y_g1]]=Table6[[#This Row],[y_g2]],1,0)</f>
        <v>0</v>
      </c>
      <c r="L943">
        <f>IF(Table6[[#This Row],[y_g1]]&lt;Table6[[#This Row],[y_g2]],1,0)</f>
        <v>0</v>
      </c>
      <c r="M943" s="13">
        <v>11</v>
      </c>
      <c r="N943" s="13">
        <v>15</v>
      </c>
    </row>
    <row r="944" spans="1:14" x14ac:dyDescent="0.3">
      <c r="A944" s="3">
        <v>943</v>
      </c>
      <c r="B944" t="s">
        <v>833</v>
      </c>
      <c r="C944" t="s">
        <v>13</v>
      </c>
      <c r="D944">
        <v>3</v>
      </c>
      <c r="E944">
        <v>7</v>
      </c>
      <c r="F944">
        <v>0</v>
      </c>
      <c r="G944">
        <v>2</v>
      </c>
      <c r="H944">
        <v>3</v>
      </c>
      <c r="I944">
        <v>4</v>
      </c>
      <c r="J944">
        <f>IF(Table6[[#This Row],[y_g1]]&gt;Table6[[#This Row],[y_g2]],1,0)</f>
        <v>0</v>
      </c>
      <c r="K944">
        <f>IF(Table6[[#This Row],[y_g1]]=Table6[[#This Row],[y_g2]],1,0)</f>
        <v>0</v>
      </c>
      <c r="L944">
        <f>IF(Table6[[#This Row],[y_g1]]&lt;Table6[[#This Row],[y_g2]],1,0)</f>
        <v>1</v>
      </c>
      <c r="M944" s="13">
        <v>3</v>
      </c>
      <c r="N944" s="13">
        <v>7</v>
      </c>
    </row>
    <row r="945" spans="1:14" x14ac:dyDescent="0.3">
      <c r="A945">
        <v>944</v>
      </c>
      <c r="B945" t="s">
        <v>10</v>
      </c>
      <c r="C945" t="s">
        <v>28</v>
      </c>
      <c r="D945">
        <v>14</v>
      </c>
      <c r="E945">
        <v>6</v>
      </c>
      <c r="F945">
        <v>1</v>
      </c>
      <c r="G945">
        <v>0</v>
      </c>
      <c r="H945">
        <v>3</v>
      </c>
      <c r="I945">
        <v>4</v>
      </c>
      <c r="J945">
        <f>IF(Table6[[#This Row],[y_g1]]&gt;Table6[[#This Row],[y_g2]],1,0)</f>
        <v>1</v>
      </c>
      <c r="K945">
        <f>IF(Table6[[#This Row],[y_g1]]=Table6[[#This Row],[y_g2]],1,0)</f>
        <v>0</v>
      </c>
      <c r="L945">
        <f>IF(Table6[[#This Row],[y_g1]]&lt;Table6[[#This Row],[y_g2]],1,0)</f>
        <v>0</v>
      </c>
      <c r="M945" s="13">
        <v>14</v>
      </c>
      <c r="N945" s="13">
        <v>6</v>
      </c>
    </row>
    <row r="946" spans="1:14" x14ac:dyDescent="0.3">
      <c r="A946" s="3">
        <v>945</v>
      </c>
      <c r="B946" t="s">
        <v>568</v>
      </c>
      <c r="C946" t="s">
        <v>6</v>
      </c>
      <c r="D946">
        <v>12</v>
      </c>
      <c r="E946">
        <v>17</v>
      </c>
      <c r="F946">
        <v>2</v>
      </c>
      <c r="G946">
        <v>1</v>
      </c>
      <c r="H946">
        <v>3</v>
      </c>
      <c r="I946">
        <v>4</v>
      </c>
      <c r="J946">
        <f>IF(Table6[[#This Row],[y_g1]]&gt;Table6[[#This Row],[y_g2]],1,0)</f>
        <v>1</v>
      </c>
      <c r="K946">
        <f>IF(Table6[[#This Row],[y_g1]]=Table6[[#This Row],[y_g2]],1,0)</f>
        <v>0</v>
      </c>
      <c r="L946">
        <f>IF(Table6[[#This Row],[y_g1]]&lt;Table6[[#This Row],[y_g2]],1,0)</f>
        <v>0</v>
      </c>
      <c r="M946" s="13">
        <v>12</v>
      </c>
      <c r="N946" s="13">
        <v>17</v>
      </c>
    </row>
    <row r="947" spans="1:14" x14ac:dyDescent="0.3">
      <c r="A947">
        <v>946</v>
      </c>
      <c r="B947" t="s">
        <v>31</v>
      </c>
      <c r="C947" t="s">
        <v>11</v>
      </c>
      <c r="D947">
        <v>4</v>
      </c>
      <c r="E947">
        <v>25</v>
      </c>
      <c r="F947">
        <v>1</v>
      </c>
      <c r="G947">
        <v>1</v>
      </c>
      <c r="H947">
        <v>4</v>
      </c>
      <c r="I947">
        <v>4</v>
      </c>
      <c r="J947">
        <f>IF(Table6[[#This Row],[y_g1]]&gt;Table6[[#This Row],[y_g2]],1,0)</f>
        <v>0</v>
      </c>
      <c r="K947">
        <f>IF(Table6[[#This Row],[y_g1]]=Table6[[#This Row],[y_g2]],1,0)</f>
        <v>1</v>
      </c>
      <c r="L947">
        <f>IF(Table6[[#This Row],[y_g1]]&lt;Table6[[#This Row],[y_g2]],1,0)</f>
        <v>0</v>
      </c>
      <c r="M947" s="13">
        <v>4</v>
      </c>
      <c r="N947" s="13">
        <v>25</v>
      </c>
    </row>
    <row r="948" spans="1:14" x14ac:dyDescent="0.3">
      <c r="A948" s="3">
        <v>947</v>
      </c>
      <c r="B948" t="s">
        <v>6</v>
      </c>
      <c r="C948" t="s">
        <v>1</v>
      </c>
      <c r="D948">
        <v>17</v>
      </c>
      <c r="E948">
        <v>26</v>
      </c>
      <c r="F948">
        <v>0</v>
      </c>
      <c r="G948">
        <v>0</v>
      </c>
      <c r="H948">
        <v>4</v>
      </c>
      <c r="I948">
        <v>4</v>
      </c>
      <c r="J948">
        <f>IF(Table6[[#This Row],[y_g1]]&gt;Table6[[#This Row],[y_g2]],1,0)</f>
        <v>0</v>
      </c>
      <c r="K948">
        <f>IF(Table6[[#This Row],[y_g1]]=Table6[[#This Row],[y_g2]],1,0)</f>
        <v>1</v>
      </c>
      <c r="L948">
        <f>IF(Table6[[#This Row],[y_g1]]&lt;Table6[[#This Row],[y_g2]],1,0)</f>
        <v>0</v>
      </c>
      <c r="M948" s="13">
        <v>17</v>
      </c>
      <c r="N948" s="13">
        <v>26</v>
      </c>
    </row>
    <row r="949" spans="1:14" x14ac:dyDescent="0.3">
      <c r="A949">
        <v>948</v>
      </c>
      <c r="B949" t="s">
        <v>33</v>
      </c>
      <c r="C949" t="s">
        <v>303</v>
      </c>
      <c r="D949">
        <v>15</v>
      </c>
      <c r="E949">
        <v>23</v>
      </c>
      <c r="F949">
        <v>0</v>
      </c>
      <c r="G949">
        <v>3</v>
      </c>
      <c r="H949">
        <v>4</v>
      </c>
      <c r="I949">
        <v>4</v>
      </c>
      <c r="J949">
        <f>IF(Table6[[#This Row],[y_g1]]&gt;Table6[[#This Row],[y_g2]],1,0)</f>
        <v>0</v>
      </c>
      <c r="K949">
        <f>IF(Table6[[#This Row],[y_g1]]=Table6[[#This Row],[y_g2]],1,0)</f>
        <v>0</v>
      </c>
      <c r="L949">
        <f>IF(Table6[[#This Row],[y_g1]]&lt;Table6[[#This Row],[y_g2]],1,0)</f>
        <v>1</v>
      </c>
      <c r="M949" s="13">
        <v>15</v>
      </c>
      <c r="N949" s="13">
        <v>23</v>
      </c>
    </row>
    <row r="950" spans="1:14" x14ac:dyDescent="0.3">
      <c r="A950" s="3">
        <v>949</v>
      </c>
      <c r="B950" t="s">
        <v>564</v>
      </c>
      <c r="C950" t="s">
        <v>568</v>
      </c>
      <c r="D950">
        <v>8</v>
      </c>
      <c r="E950">
        <v>12</v>
      </c>
      <c r="F950">
        <v>0</v>
      </c>
      <c r="G950">
        <v>2</v>
      </c>
      <c r="H950">
        <v>4</v>
      </c>
      <c r="I950">
        <v>4</v>
      </c>
      <c r="J950">
        <f>IF(Table6[[#This Row],[y_g1]]&gt;Table6[[#This Row],[y_g2]],1,0)</f>
        <v>0</v>
      </c>
      <c r="K950">
        <f>IF(Table6[[#This Row],[y_g1]]=Table6[[#This Row],[y_g2]],1,0)</f>
        <v>0</v>
      </c>
      <c r="L950">
        <f>IF(Table6[[#This Row],[y_g1]]&lt;Table6[[#This Row],[y_g2]],1,0)</f>
        <v>1</v>
      </c>
      <c r="M950" s="13">
        <v>8</v>
      </c>
      <c r="N950" s="13">
        <v>12</v>
      </c>
    </row>
    <row r="951" spans="1:14" x14ac:dyDescent="0.3">
      <c r="A951">
        <v>950</v>
      </c>
      <c r="B951" t="s">
        <v>4</v>
      </c>
      <c r="C951" t="s">
        <v>2</v>
      </c>
      <c r="D951">
        <v>20</v>
      </c>
      <c r="E951">
        <v>5</v>
      </c>
      <c r="F951">
        <v>1</v>
      </c>
      <c r="G951">
        <v>1</v>
      </c>
      <c r="H951">
        <v>4</v>
      </c>
      <c r="I951">
        <v>4</v>
      </c>
      <c r="J951">
        <f>IF(Table6[[#This Row],[y_g1]]&gt;Table6[[#This Row],[y_g2]],1,0)</f>
        <v>0</v>
      </c>
      <c r="K951">
        <f>IF(Table6[[#This Row],[y_g1]]=Table6[[#This Row],[y_g2]],1,0)</f>
        <v>1</v>
      </c>
      <c r="L951">
        <f>IF(Table6[[#This Row],[y_g1]]&lt;Table6[[#This Row],[y_g2]],1,0)</f>
        <v>0</v>
      </c>
      <c r="M951" s="13">
        <v>20</v>
      </c>
      <c r="N951" s="13">
        <v>5</v>
      </c>
    </row>
    <row r="952" spans="1:14" x14ac:dyDescent="0.3">
      <c r="A952" s="3">
        <v>951</v>
      </c>
      <c r="B952" t="s">
        <v>28</v>
      </c>
      <c r="C952" t="s">
        <v>833</v>
      </c>
      <c r="D952">
        <v>6</v>
      </c>
      <c r="E952">
        <v>3</v>
      </c>
      <c r="F952">
        <v>1</v>
      </c>
      <c r="G952">
        <v>0</v>
      </c>
      <c r="H952">
        <v>4</v>
      </c>
      <c r="I952">
        <v>4</v>
      </c>
      <c r="J952">
        <f>IF(Table6[[#This Row],[y_g1]]&gt;Table6[[#This Row],[y_g2]],1,0)</f>
        <v>1</v>
      </c>
      <c r="K952">
        <f>IF(Table6[[#This Row],[y_g1]]=Table6[[#This Row],[y_g2]],1,0)</f>
        <v>0</v>
      </c>
      <c r="L952">
        <f>IF(Table6[[#This Row],[y_g1]]&lt;Table6[[#This Row],[y_g2]],1,0)</f>
        <v>0</v>
      </c>
      <c r="M952" s="13">
        <v>6</v>
      </c>
      <c r="N952" s="13">
        <v>3</v>
      </c>
    </row>
    <row r="953" spans="1:14" x14ac:dyDescent="0.3">
      <c r="A953">
        <v>952</v>
      </c>
      <c r="B953" t="s">
        <v>7</v>
      </c>
      <c r="C953" t="s">
        <v>25</v>
      </c>
      <c r="D953">
        <v>22</v>
      </c>
      <c r="E953">
        <v>9</v>
      </c>
      <c r="F953">
        <v>2</v>
      </c>
      <c r="G953">
        <v>1</v>
      </c>
      <c r="H953">
        <v>4</v>
      </c>
      <c r="I953">
        <v>4</v>
      </c>
      <c r="J953">
        <f>IF(Table6[[#This Row],[y_g1]]&gt;Table6[[#This Row],[y_g2]],1,0)</f>
        <v>1</v>
      </c>
      <c r="K953">
        <f>IF(Table6[[#This Row],[y_g1]]=Table6[[#This Row],[y_g2]],1,0)</f>
        <v>0</v>
      </c>
      <c r="L953">
        <f>IF(Table6[[#This Row],[y_g1]]&lt;Table6[[#This Row],[y_g2]],1,0)</f>
        <v>0</v>
      </c>
      <c r="M953" s="13">
        <v>22</v>
      </c>
      <c r="N953" s="13">
        <v>9</v>
      </c>
    </row>
    <row r="954" spans="1:14" x14ac:dyDescent="0.3">
      <c r="A954" s="3">
        <v>953</v>
      </c>
      <c r="B954" t="s">
        <v>13</v>
      </c>
      <c r="C954" t="s">
        <v>8</v>
      </c>
      <c r="D954">
        <v>7</v>
      </c>
      <c r="E954">
        <v>11</v>
      </c>
      <c r="F954">
        <v>0</v>
      </c>
      <c r="G954">
        <v>1</v>
      </c>
      <c r="H954">
        <v>4</v>
      </c>
      <c r="I954">
        <v>4</v>
      </c>
      <c r="J954">
        <f>IF(Table6[[#This Row],[y_g1]]&gt;Table6[[#This Row],[y_g2]],1,0)</f>
        <v>0</v>
      </c>
      <c r="K954">
        <f>IF(Table6[[#This Row],[y_g1]]=Table6[[#This Row],[y_g2]],1,0)</f>
        <v>0</v>
      </c>
      <c r="L954">
        <f>IF(Table6[[#This Row],[y_g1]]&lt;Table6[[#This Row],[y_g2]],1,0)</f>
        <v>1</v>
      </c>
      <c r="M954" s="13">
        <v>7</v>
      </c>
      <c r="N954" s="13">
        <v>11</v>
      </c>
    </row>
    <row r="955" spans="1:14" x14ac:dyDescent="0.3">
      <c r="A955">
        <v>954</v>
      </c>
      <c r="B955" t="s">
        <v>14</v>
      </c>
      <c r="C955" t="s">
        <v>10</v>
      </c>
      <c r="D955">
        <v>19</v>
      </c>
      <c r="E955">
        <v>14</v>
      </c>
      <c r="F955">
        <v>1</v>
      </c>
      <c r="G955">
        <v>2</v>
      </c>
      <c r="H955">
        <v>4</v>
      </c>
      <c r="I955">
        <v>4</v>
      </c>
      <c r="J955">
        <f>IF(Table6[[#This Row],[y_g1]]&gt;Table6[[#This Row],[y_g2]],1,0)</f>
        <v>0</v>
      </c>
      <c r="K955">
        <f>IF(Table6[[#This Row],[y_g1]]=Table6[[#This Row],[y_g2]],1,0)</f>
        <v>0</v>
      </c>
      <c r="L955">
        <f>IF(Table6[[#This Row],[y_g1]]&lt;Table6[[#This Row],[y_g2]],1,0)</f>
        <v>1</v>
      </c>
      <c r="M955" s="13">
        <v>19</v>
      </c>
      <c r="N955" s="13">
        <v>14</v>
      </c>
    </row>
    <row r="956" spans="1:14" x14ac:dyDescent="0.3">
      <c r="A956" s="3">
        <v>955</v>
      </c>
      <c r="B956" t="s">
        <v>568</v>
      </c>
      <c r="C956" t="s">
        <v>7</v>
      </c>
      <c r="D956">
        <v>12</v>
      </c>
      <c r="E956">
        <v>22</v>
      </c>
      <c r="F956">
        <v>2</v>
      </c>
      <c r="G956">
        <v>3</v>
      </c>
      <c r="H956">
        <v>5</v>
      </c>
      <c r="I956">
        <v>4</v>
      </c>
      <c r="J956">
        <f>IF(Table6[[#This Row],[y_g1]]&gt;Table6[[#This Row],[y_g2]],1,0)</f>
        <v>0</v>
      </c>
      <c r="K956">
        <f>IF(Table6[[#This Row],[y_g1]]=Table6[[#This Row],[y_g2]],1,0)</f>
        <v>0</v>
      </c>
      <c r="L956">
        <f>IF(Table6[[#This Row],[y_g1]]&lt;Table6[[#This Row],[y_g2]],1,0)</f>
        <v>1</v>
      </c>
      <c r="M956" s="13">
        <v>12</v>
      </c>
      <c r="N956" s="13">
        <v>22</v>
      </c>
    </row>
    <row r="957" spans="1:14" x14ac:dyDescent="0.3">
      <c r="A957">
        <v>956</v>
      </c>
      <c r="B957" t="s">
        <v>2</v>
      </c>
      <c r="C957" t="s">
        <v>14</v>
      </c>
      <c r="D957">
        <v>5</v>
      </c>
      <c r="E957">
        <v>19</v>
      </c>
      <c r="F957">
        <v>2</v>
      </c>
      <c r="G957">
        <v>1</v>
      </c>
      <c r="H957">
        <v>5</v>
      </c>
      <c r="I957">
        <v>4</v>
      </c>
      <c r="J957">
        <f>IF(Table6[[#This Row],[y_g1]]&gt;Table6[[#This Row],[y_g2]],1,0)</f>
        <v>1</v>
      </c>
      <c r="K957">
        <f>IF(Table6[[#This Row],[y_g1]]=Table6[[#This Row],[y_g2]],1,0)</f>
        <v>0</v>
      </c>
      <c r="L957">
        <f>IF(Table6[[#This Row],[y_g1]]&lt;Table6[[#This Row],[y_g2]],1,0)</f>
        <v>0</v>
      </c>
      <c r="M957" s="13">
        <v>5</v>
      </c>
      <c r="N957" s="13">
        <v>19</v>
      </c>
    </row>
    <row r="958" spans="1:14" x14ac:dyDescent="0.3">
      <c r="A958" s="3">
        <v>957</v>
      </c>
      <c r="B958" t="s">
        <v>303</v>
      </c>
      <c r="C958" t="s">
        <v>6</v>
      </c>
      <c r="D958">
        <v>23</v>
      </c>
      <c r="E958">
        <v>17</v>
      </c>
      <c r="F958">
        <v>2</v>
      </c>
      <c r="G958">
        <v>2</v>
      </c>
      <c r="H958">
        <v>5</v>
      </c>
      <c r="I958">
        <v>4</v>
      </c>
      <c r="J958">
        <f>IF(Table6[[#This Row],[y_g1]]&gt;Table6[[#This Row],[y_g2]],1,0)</f>
        <v>0</v>
      </c>
      <c r="K958">
        <f>IF(Table6[[#This Row],[y_g1]]=Table6[[#This Row],[y_g2]],1,0)</f>
        <v>1</v>
      </c>
      <c r="L958">
        <f>IF(Table6[[#This Row],[y_g1]]&lt;Table6[[#This Row],[y_g2]],1,0)</f>
        <v>0</v>
      </c>
      <c r="M958" s="13">
        <v>23</v>
      </c>
      <c r="N958" s="13">
        <v>17</v>
      </c>
    </row>
    <row r="959" spans="1:14" x14ac:dyDescent="0.3">
      <c r="A959">
        <v>958</v>
      </c>
      <c r="B959" t="s">
        <v>10</v>
      </c>
      <c r="C959" t="s">
        <v>4</v>
      </c>
      <c r="D959">
        <v>14</v>
      </c>
      <c r="E959">
        <v>20</v>
      </c>
      <c r="F959">
        <v>1</v>
      </c>
      <c r="G959">
        <v>0</v>
      </c>
      <c r="H959">
        <v>5</v>
      </c>
      <c r="I959">
        <v>4</v>
      </c>
      <c r="J959">
        <f>IF(Table6[[#This Row],[y_g1]]&gt;Table6[[#This Row],[y_g2]],1,0)</f>
        <v>1</v>
      </c>
      <c r="K959">
        <f>IF(Table6[[#This Row],[y_g1]]=Table6[[#This Row],[y_g2]],1,0)</f>
        <v>0</v>
      </c>
      <c r="L959">
        <f>IF(Table6[[#This Row],[y_g1]]&lt;Table6[[#This Row],[y_g2]],1,0)</f>
        <v>0</v>
      </c>
      <c r="M959" s="13">
        <v>14</v>
      </c>
      <c r="N959" s="13">
        <v>20</v>
      </c>
    </row>
    <row r="960" spans="1:14" x14ac:dyDescent="0.3">
      <c r="A960" s="3">
        <v>959</v>
      </c>
      <c r="B960" t="s">
        <v>8</v>
      </c>
      <c r="C960" t="s">
        <v>564</v>
      </c>
      <c r="D960">
        <v>11</v>
      </c>
      <c r="E960">
        <v>8</v>
      </c>
      <c r="F960">
        <v>3</v>
      </c>
      <c r="G960">
        <v>0</v>
      </c>
      <c r="H960">
        <v>5</v>
      </c>
      <c r="I960">
        <v>4</v>
      </c>
      <c r="J960">
        <f>IF(Table6[[#This Row],[y_g1]]&gt;Table6[[#This Row],[y_g2]],1,0)</f>
        <v>1</v>
      </c>
      <c r="K960">
        <f>IF(Table6[[#This Row],[y_g1]]=Table6[[#This Row],[y_g2]],1,0)</f>
        <v>0</v>
      </c>
      <c r="L960">
        <f>IF(Table6[[#This Row],[y_g1]]&lt;Table6[[#This Row],[y_g2]],1,0)</f>
        <v>0</v>
      </c>
      <c r="M960" s="13">
        <v>11</v>
      </c>
      <c r="N960" s="13">
        <v>8</v>
      </c>
    </row>
    <row r="961" spans="1:14" x14ac:dyDescent="0.3">
      <c r="A961">
        <v>960</v>
      </c>
      <c r="B961" t="s">
        <v>11</v>
      </c>
      <c r="C961" t="s">
        <v>13</v>
      </c>
      <c r="D961">
        <v>25</v>
      </c>
      <c r="E961">
        <v>7</v>
      </c>
      <c r="F961">
        <v>2</v>
      </c>
      <c r="G961">
        <v>0</v>
      </c>
      <c r="H961">
        <v>5</v>
      </c>
      <c r="I961">
        <v>4</v>
      </c>
      <c r="J961">
        <f>IF(Table6[[#This Row],[y_g1]]&gt;Table6[[#This Row],[y_g2]],1,0)</f>
        <v>1</v>
      </c>
      <c r="K961">
        <f>IF(Table6[[#This Row],[y_g1]]=Table6[[#This Row],[y_g2]],1,0)</f>
        <v>0</v>
      </c>
      <c r="L961">
        <f>IF(Table6[[#This Row],[y_g1]]&lt;Table6[[#This Row],[y_g2]],1,0)</f>
        <v>0</v>
      </c>
      <c r="M961" s="13">
        <v>25</v>
      </c>
      <c r="N961" s="13">
        <v>7</v>
      </c>
    </row>
    <row r="962" spans="1:14" x14ac:dyDescent="0.3">
      <c r="A962" s="3">
        <v>961</v>
      </c>
      <c r="B962" t="s">
        <v>1</v>
      </c>
      <c r="C962" t="s">
        <v>28</v>
      </c>
      <c r="D962">
        <v>26</v>
      </c>
      <c r="E962">
        <v>6</v>
      </c>
      <c r="F962">
        <v>1</v>
      </c>
      <c r="G962">
        <v>0</v>
      </c>
      <c r="H962">
        <v>5</v>
      </c>
      <c r="I962">
        <v>4</v>
      </c>
      <c r="J962">
        <f>IF(Table6[[#This Row],[y_g1]]&gt;Table6[[#This Row],[y_g2]],1,0)</f>
        <v>1</v>
      </c>
      <c r="K962">
        <f>IF(Table6[[#This Row],[y_g1]]=Table6[[#This Row],[y_g2]],1,0)</f>
        <v>0</v>
      </c>
      <c r="L962">
        <f>IF(Table6[[#This Row],[y_g1]]&lt;Table6[[#This Row],[y_g2]],1,0)</f>
        <v>0</v>
      </c>
      <c r="M962" s="13">
        <v>26</v>
      </c>
      <c r="N962" s="13">
        <v>6</v>
      </c>
    </row>
    <row r="963" spans="1:14" x14ac:dyDescent="0.3">
      <c r="A963">
        <v>962</v>
      </c>
      <c r="B963" t="s">
        <v>25</v>
      </c>
      <c r="C963" t="s">
        <v>33</v>
      </c>
      <c r="D963">
        <v>9</v>
      </c>
      <c r="E963">
        <v>15</v>
      </c>
      <c r="F963">
        <v>0</v>
      </c>
      <c r="G963">
        <v>2</v>
      </c>
      <c r="H963">
        <v>5</v>
      </c>
      <c r="I963">
        <v>4</v>
      </c>
      <c r="J963">
        <f>IF(Table6[[#This Row],[y_g1]]&gt;Table6[[#This Row],[y_g2]],1,0)</f>
        <v>0</v>
      </c>
      <c r="K963">
        <f>IF(Table6[[#This Row],[y_g1]]=Table6[[#This Row],[y_g2]],1,0)</f>
        <v>0</v>
      </c>
      <c r="L963">
        <f>IF(Table6[[#This Row],[y_g1]]&lt;Table6[[#This Row],[y_g2]],1,0)</f>
        <v>1</v>
      </c>
      <c r="M963" s="13">
        <v>9</v>
      </c>
      <c r="N963" s="13">
        <v>15</v>
      </c>
    </row>
    <row r="964" spans="1:14" x14ac:dyDescent="0.3">
      <c r="A964" s="3">
        <v>963</v>
      </c>
      <c r="B964" t="s">
        <v>833</v>
      </c>
      <c r="C964" t="s">
        <v>31</v>
      </c>
      <c r="D964">
        <v>3</v>
      </c>
      <c r="E964">
        <v>4</v>
      </c>
      <c r="F964">
        <v>2</v>
      </c>
      <c r="G964">
        <v>1</v>
      </c>
      <c r="H964">
        <v>5</v>
      </c>
      <c r="I964">
        <v>4</v>
      </c>
      <c r="J964">
        <f>IF(Table6[[#This Row],[y_g1]]&gt;Table6[[#This Row],[y_g2]],1,0)</f>
        <v>1</v>
      </c>
      <c r="K964">
        <f>IF(Table6[[#This Row],[y_g1]]=Table6[[#This Row],[y_g2]],1,0)</f>
        <v>0</v>
      </c>
      <c r="L964">
        <f>IF(Table6[[#This Row],[y_g1]]&lt;Table6[[#This Row],[y_g2]],1,0)</f>
        <v>0</v>
      </c>
      <c r="M964" s="13">
        <v>3</v>
      </c>
      <c r="N964" s="13">
        <v>4</v>
      </c>
    </row>
    <row r="965" spans="1:14" x14ac:dyDescent="0.3">
      <c r="A965">
        <v>964</v>
      </c>
      <c r="B965" t="s">
        <v>6</v>
      </c>
      <c r="C965" t="s">
        <v>11</v>
      </c>
      <c r="D965">
        <v>17</v>
      </c>
      <c r="E965">
        <v>25</v>
      </c>
      <c r="F965">
        <v>1</v>
      </c>
      <c r="G965">
        <v>0</v>
      </c>
      <c r="H965">
        <v>6</v>
      </c>
      <c r="I965">
        <v>4</v>
      </c>
      <c r="J965">
        <f>IF(Table6[[#This Row],[y_g1]]&gt;Table6[[#This Row],[y_g2]],1,0)</f>
        <v>1</v>
      </c>
      <c r="K965">
        <f>IF(Table6[[#This Row],[y_g1]]=Table6[[#This Row],[y_g2]],1,0)</f>
        <v>0</v>
      </c>
      <c r="L965">
        <f>IF(Table6[[#This Row],[y_g1]]&lt;Table6[[#This Row],[y_g2]],1,0)</f>
        <v>0</v>
      </c>
      <c r="M965" s="13">
        <v>17</v>
      </c>
      <c r="N965" s="13">
        <v>25</v>
      </c>
    </row>
    <row r="966" spans="1:14" x14ac:dyDescent="0.3">
      <c r="A966" s="3">
        <v>965</v>
      </c>
      <c r="B966" t="s">
        <v>10</v>
      </c>
      <c r="C966" t="s">
        <v>833</v>
      </c>
      <c r="D966">
        <v>14</v>
      </c>
      <c r="E966">
        <v>3</v>
      </c>
      <c r="F966">
        <v>2</v>
      </c>
      <c r="G966">
        <v>1</v>
      </c>
      <c r="H966">
        <v>6</v>
      </c>
      <c r="I966">
        <v>4</v>
      </c>
      <c r="J966">
        <f>IF(Table6[[#This Row],[y_g1]]&gt;Table6[[#This Row],[y_g2]],1,0)</f>
        <v>1</v>
      </c>
      <c r="K966">
        <f>IF(Table6[[#This Row],[y_g1]]=Table6[[#This Row],[y_g2]],1,0)</f>
        <v>0</v>
      </c>
      <c r="L966">
        <f>IF(Table6[[#This Row],[y_g1]]&lt;Table6[[#This Row],[y_g2]],1,0)</f>
        <v>0</v>
      </c>
      <c r="M966" s="13">
        <v>14</v>
      </c>
      <c r="N966" s="13">
        <v>3</v>
      </c>
    </row>
    <row r="967" spans="1:14" x14ac:dyDescent="0.3">
      <c r="A967">
        <v>966</v>
      </c>
      <c r="B967" t="s">
        <v>28</v>
      </c>
      <c r="C967" t="s">
        <v>2</v>
      </c>
      <c r="D967">
        <v>6</v>
      </c>
      <c r="E967">
        <v>5</v>
      </c>
      <c r="F967">
        <v>2</v>
      </c>
      <c r="G967">
        <v>1</v>
      </c>
      <c r="H967">
        <v>6</v>
      </c>
      <c r="I967">
        <v>4</v>
      </c>
      <c r="J967">
        <f>IF(Table6[[#This Row],[y_g1]]&gt;Table6[[#This Row],[y_g2]],1,0)</f>
        <v>1</v>
      </c>
      <c r="K967">
        <f>IF(Table6[[#This Row],[y_g1]]=Table6[[#This Row],[y_g2]],1,0)</f>
        <v>0</v>
      </c>
      <c r="L967">
        <f>IF(Table6[[#This Row],[y_g1]]&lt;Table6[[#This Row],[y_g2]],1,0)</f>
        <v>0</v>
      </c>
      <c r="M967" s="13">
        <v>6</v>
      </c>
      <c r="N967" s="13">
        <v>5</v>
      </c>
    </row>
    <row r="968" spans="1:14" x14ac:dyDescent="0.3">
      <c r="A968" s="3">
        <v>967</v>
      </c>
      <c r="B968" t="s">
        <v>7</v>
      </c>
      <c r="C968" t="s">
        <v>303</v>
      </c>
      <c r="D968">
        <v>22</v>
      </c>
      <c r="E968">
        <v>23</v>
      </c>
      <c r="F968">
        <v>2</v>
      </c>
      <c r="G968">
        <v>0</v>
      </c>
      <c r="H968">
        <v>6</v>
      </c>
      <c r="I968">
        <v>4</v>
      </c>
      <c r="J968">
        <f>IF(Table6[[#This Row],[y_g1]]&gt;Table6[[#This Row],[y_g2]],1,0)</f>
        <v>1</v>
      </c>
      <c r="K968">
        <f>IF(Table6[[#This Row],[y_g1]]=Table6[[#This Row],[y_g2]],1,0)</f>
        <v>0</v>
      </c>
      <c r="L968">
        <f>IF(Table6[[#This Row],[y_g1]]&lt;Table6[[#This Row],[y_g2]],1,0)</f>
        <v>0</v>
      </c>
      <c r="M968" s="13">
        <v>22</v>
      </c>
      <c r="N968" s="13">
        <v>23</v>
      </c>
    </row>
    <row r="969" spans="1:14" x14ac:dyDescent="0.3">
      <c r="A969">
        <v>968</v>
      </c>
      <c r="B969" t="s">
        <v>31</v>
      </c>
      <c r="C969" t="s">
        <v>25</v>
      </c>
      <c r="D969">
        <v>4</v>
      </c>
      <c r="E969">
        <v>9</v>
      </c>
      <c r="F969">
        <v>2</v>
      </c>
      <c r="G969">
        <v>1</v>
      </c>
      <c r="H969">
        <v>6</v>
      </c>
      <c r="I969">
        <v>4</v>
      </c>
      <c r="J969">
        <f>IF(Table6[[#This Row],[y_g1]]&gt;Table6[[#This Row],[y_g2]],1,0)</f>
        <v>1</v>
      </c>
      <c r="K969">
        <f>IF(Table6[[#This Row],[y_g1]]=Table6[[#This Row],[y_g2]],1,0)</f>
        <v>0</v>
      </c>
      <c r="L969">
        <f>IF(Table6[[#This Row],[y_g1]]&lt;Table6[[#This Row],[y_g2]],1,0)</f>
        <v>0</v>
      </c>
      <c r="M969" s="13">
        <v>4</v>
      </c>
      <c r="N969" s="13">
        <v>9</v>
      </c>
    </row>
    <row r="970" spans="1:14" x14ac:dyDescent="0.3">
      <c r="A970" s="3">
        <v>969</v>
      </c>
      <c r="B970" t="s">
        <v>4</v>
      </c>
      <c r="C970" t="s">
        <v>8</v>
      </c>
      <c r="D970">
        <v>20</v>
      </c>
      <c r="E970">
        <v>11</v>
      </c>
      <c r="F970">
        <v>1</v>
      </c>
      <c r="G970">
        <v>2</v>
      </c>
      <c r="H970">
        <v>6</v>
      </c>
      <c r="I970">
        <v>4</v>
      </c>
      <c r="J970">
        <f>IF(Table6[[#This Row],[y_g1]]&gt;Table6[[#This Row],[y_g2]],1,0)</f>
        <v>0</v>
      </c>
      <c r="K970">
        <f>IF(Table6[[#This Row],[y_g1]]=Table6[[#This Row],[y_g2]],1,0)</f>
        <v>0</v>
      </c>
      <c r="L970">
        <f>IF(Table6[[#This Row],[y_g1]]&lt;Table6[[#This Row],[y_g2]],1,0)</f>
        <v>1</v>
      </c>
      <c r="M970" s="13">
        <v>20</v>
      </c>
      <c r="N970" s="13">
        <v>11</v>
      </c>
    </row>
    <row r="971" spans="1:14" x14ac:dyDescent="0.3">
      <c r="A971">
        <v>970</v>
      </c>
      <c r="B971" t="s">
        <v>13</v>
      </c>
      <c r="C971" t="s">
        <v>1</v>
      </c>
      <c r="D971">
        <v>7</v>
      </c>
      <c r="E971">
        <v>26</v>
      </c>
      <c r="F971">
        <v>2</v>
      </c>
      <c r="G971">
        <v>1</v>
      </c>
      <c r="H971">
        <v>6</v>
      </c>
      <c r="I971">
        <v>4</v>
      </c>
      <c r="J971">
        <f>IF(Table6[[#This Row],[y_g1]]&gt;Table6[[#This Row],[y_g2]],1,0)</f>
        <v>1</v>
      </c>
      <c r="K971">
        <f>IF(Table6[[#This Row],[y_g1]]=Table6[[#This Row],[y_g2]],1,0)</f>
        <v>0</v>
      </c>
      <c r="L971">
        <f>IF(Table6[[#This Row],[y_g1]]&lt;Table6[[#This Row],[y_g2]],1,0)</f>
        <v>0</v>
      </c>
      <c r="M971" s="13">
        <v>7</v>
      </c>
      <c r="N971" s="13">
        <v>26</v>
      </c>
    </row>
    <row r="972" spans="1:14" x14ac:dyDescent="0.3">
      <c r="A972" s="3">
        <v>971</v>
      </c>
      <c r="B972" t="s">
        <v>14</v>
      </c>
      <c r="C972" t="s">
        <v>568</v>
      </c>
      <c r="D972">
        <v>19</v>
      </c>
      <c r="E972">
        <v>12</v>
      </c>
      <c r="F972">
        <v>2</v>
      </c>
      <c r="G972">
        <v>1</v>
      </c>
      <c r="H972">
        <v>6</v>
      </c>
      <c r="I972">
        <v>4</v>
      </c>
      <c r="J972">
        <f>IF(Table6[[#This Row],[y_g1]]&gt;Table6[[#This Row],[y_g2]],1,0)</f>
        <v>1</v>
      </c>
      <c r="K972">
        <f>IF(Table6[[#This Row],[y_g1]]=Table6[[#This Row],[y_g2]],1,0)</f>
        <v>0</v>
      </c>
      <c r="L972">
        <f>IF(Table6[[#This Row],[y_g1]]&lt;Table6[[#This Row],[y_g2]],1,0)</f>
        <v>0</v>
      </c>
      <c r="M972" s="13">
        <v>19</v>
      </c>
      <c r="N972" s="13">
        <v>12</v>
      </c>
    </row>
    <row r="973" spans="1:14" x14ac:dyDescent="0.3">
      <c r="A973">
        <v>972</v>
      </c>
      <c r="B973" t="s">
        <v>564</v>
      </c>
      <c r="C973" t="s">
        <v>33</v>
      </c>
      <c r="D973">
        <v>8</v>
      </c>
      <c r="E973">
        <v>15</v>
      </c>
      <c r="F973">
        <v>3</v>
      </c>
      <c r="G973">
        <v>0</v>
      </c>
      <c r="H973">
        <v>6</v>
      </c>
      <c r="I973">
        <v>4</v>
      </c>
      <c r="J973">
        <f>IF(Table6[[#This Row],[y_g1]]&gt;Table6[[#This Row],[y_g2]],1,0)</f>
        <v>1</v>
      </c>
      <c r="K973">
        <f>IF(Table6[[#This Row],[y_g1]]=Table6[[#This Row],[y_g2]],1,0)</f>
        <v>0</v>
      </c>
      <c r="L973">
        <f>IF(Table6[[#This Row],[y_g1]]&lt;Table6[[#This Row],[y_g2]],1,0)</f>
        <v>0</v>
      </c>
      <c r="M973" s="13">
        <v>8</v>
      </c>
      <c r="N973" s="13">
        <v>15</v>
      </c>
    </row>
    <row r="974" spans="1:14" x14ac:dyDescent="0.3">
      <c r="A974" s="3">
        <v>973</v>
      </c>
      <c r="B974" t="s">
        <v>8</v>
      </c>
      <c r="C974" t="s">
        <v>14</v>
      </c>
      <c r="D974">
        <v>11</v>
      </c>
      <c r="E974">
        <v>19</v>
      </c>
      <c r="F974">
        <v>5</v>
      </c>
      <c r="G974">
        <v>2</v>
      </c>
      <c r="H974">
        <v>7</v>
      </c>
      <c r="I974">
        <v>4</v>
      </c>
      <c r="J974">
        <f>IF(Table6[[#This Row],[y_g1]]&gt;Table6[[#This Row],[y_g2]],1,0)</f>
        <v>1</v>
      </c>
      <c r="K974">
        <f>IF(Table6[[#This Row],[y_g1]]=Table6[[#This Row],[y_g2]],1,0)</f>
        <v>0</v>
      </c>
      <c r="L974">
        <f>IF(Table6[[#This Row],[y_g1]]&lt;Table6[[#This Row],[y_g2]],1,0)</f>
        <v>0</v>
      </c>
      <c r="M974" s="13">
        <v>11</v>
      </c>
      <c r="N974" s="13">
        <v>19</v>
      </c>
    </row>
    <row r="975" spans="1:14" x14ac:dyDescent="0.3">
      <c r="A975">
        <v>974</v>
      </c>
      <c r="B975" t="s">
        <v>25</v>
      </c>
      <c r="C975" t="s">
        <v>564</v>
      </c>
      <c r="D975">
        <v>9</v>
      </c>
      <c r="E975">
        <v>8</v>
      </c>
      <c r="F975">
        <v>0</v>
      </c>
      <c r="G975">
        <v>2</v>
      </c>
      <c r="H975">
        <v>7</v>
      </c>
      <c r="I975">
        <v>4</v>
      </c>
      <c r="J975">
        <f>IF(Table6[[#This Row],[y_g1]]&gt;Table6[[#This Row],[y_g2]],1,0)</f>
        <v>0</v>
      </c>
      <c r="K975">
        <f>IF(Table6[[#This Row],[y_g1]]=Table6[[#This Row],[y_g2]],1,0)</f>
        <v>0</v>
      </c>
      <c r="L975">
        <f>IF(Table6[[#This Row],[y_g1]]&lt;Table6[[#This Row],[y_g2]],1,0)</f>
        <v>1</v>
      </c>
      <c r="M975" s="13">
        <v>9</v>
      </c>
      <c r="N975" s="13">
        <v>8</v>
      </c>
    </row>
    <row r="976" spans="1:14" x14ac:dyDescent="0.3">
      <c r="A976" s="3">
        <v>975</v>
      </c>
      <c r="B976" t="s">
        <v>33</v>
      </c>
      <c r="C976" t="s">
        <v>7</v>
      </c>
      <c r="D976">
        <v>15</v>
      </c>
      <c r="E976">
        <v>22</v>
      </c>
      <c r="F976">
        <v>1</v>
      </c>
      <c r="G976">
        <v>1</v>
      </c>
      <c r="H976">
        <v>7</v>
      </c>
      <c r="I976">
        <v>4</v>
      </c>
      <c r="J976">
        <f>IF(Table6[[#This Row],[y_g1]]&gt;Table6[[#This Row],[y_g2]],1,0)</f>
        <v>0</v>
      </c>
      <c r="K976">
        <f>IF(Table6[[#This Row],[y_g1]]=Table6[[#This Row],[y_g2]],1,0)</f>
        <v>1</v>
      </c>
      <c r="L976">
        <f>IF(Table6[[#This Row],[y_g1]]&lt;Table6[[#This Row],[y_g2]],1,0)</f>
        <v>0</v>
      </c>
      <c r="M976" s="13">
        <v>15</v>
      </c>
      <c r="N976" s="13">
        <v>22</v>
      </c>
    </row>
    <row r="977" spans="1:14" x14ac:dyDescent="0.3">
      <c r="A977">
        <v>976</v>
      </c>
      <c r="B977" t="s">
        <v>2</v>
      </c>
      <c r="C977" t="s">
        <v>6</v>
      </c>
      <c r="D977">
        <v>5</v>
      </c>
      <c r="E977">
        <v>17</v>
      </c>
      <c r="F977">
        <v>2</v>
      </c>
      <c r="G977">
        <v>0</v>
      </c>
      <c r="H977">
        <v>7</v>
      </c>
      <c r="I977">
        <v>4</v>
      </c>
      <c r="J977">
        <f>IF(Table6[[#This Row],[y_g1]]&gt;Table6[[#This Row],[y_g2]],1,0)</f>
        <v>1</v>
      </c>
      <c r="K977">
        <f>IF(Table6[[#This Row],[y_g1]]=Table6[[#This Row],[y_g2]],1,0)</f>
        <v>0</v>
      </c>
      <c r="L977">
        <f>IF(Table6[[#This Row],[y_g1]]&lt;Table6[[#This Row],[y_g2]],1,0)</f>
        <v>0</v>
      </c>
      <c r="M977" s="13">
        <v>5</v>
      </c>
      <c r="N977" s="13">
        <v>17</v>
      </c>
    </row>
    <row r="978" spans="1:14" x14ac:dyDescent="0.3">
      <c r="A978" s="3">
        <v>977</v>
      </c>
      <c r="B978" t="s">
        <v>1</v>
      </c>
      <c r="C978" t="s">
        <v>10</v>
      </c>
      <c r="D978">
        <v>26</v>
      </c>
      <c r="E978">
        <v>14</v>
      </c>
      <c r="F978">
        <v>2</v>
      </c>
      <c r="G978">
        <v>1</v>
      </c>
      <c r="H978">
        <v>7</v>
      </c>
      <c r="I978">
        <v>4</v>
      </c>
      <c r="J978">
        <f>IF(Table6[[#This Row],[y_g1]]&gt;Table6[[#This Row],[y_g2]],1,0)</f>
        <v>1</v>
      </c>
      <c r="K978">
        <f>IF(Table6[[#This Row],[y_g1]]=Table6[[#This Row],[y_g2]],1,0)</f>
        <v>0</v>
      </c>
      <c r="L978">
        <f>IF(Table6[[#This Row],[y_g1]]&lt;Table6[[#This Row],[y_g2]],1,0)</f>
        <v>0</v>
      </c>
      <c r="M978" s="13">
        <v>26</v>
      </c>
      <c r="N978" s="13">
        <v>14</v>
      </c>
    </row>
    <row r="979" spans="1:14" x14ac:dyDescent="0.3">
      <c r="A979">
        <v>978</v>
      </c>
      <c r="B979" t="s">
        <v>568</v>
      </c>
      <c r="C979" t="s">
        <v>31</v>
      </c>
      <c r="D979">
        <v>12</v>
      </c>
      <c r="E979">
        <v>4</v>
      </c>
      <c r="F979">
        <v>1</v>
      </c>
      <c r="G979">
        <v>4</v>
      </c>
      <c r="H979">
        <v>7</v>
      </c>
      <c r="I979">
        <v>4</v>
      </c>
      <c r="J979">
        <f>IF(Table6[[#This Row],[y_g1]]&gt;Table6[[#This Row],[y_g2]],1,0)</f>
        <v>0</v>
      </c>
      <c r="K979">
        <f>IF(Table6[[#This Row],[y_g1]]=Table6[[#This Row],[y_g2]],1,0)</f>
        <v>0</v>
      </c>
      <c r="L979">
        <f>IF(Table6[[#This Row],[y_g1]]&lt;Table6[[#This Row],[y_g2]],1,0)</f>
        <v>1</v>
      </c>
      <c r="M979" s="13">
        <v>12</v>
      </c>
      <c r="N979" s="13">
        <v>4</v>
      </c>
    </row>
    <row r="980" spans="1:14" x14ac:dyDescent="0.3">
      <c r="A980" s="3">
        <v>979</v>
      </c>
      <c r="B980" t="s">
        <v>303</v>
      </c>
      <c r="C980" t="s">
        <v>13</v>
      </c>
      <c r="D980">
        <v>23</v>
      </c>
      <c r="E980">
        <v>7</v>
      </c>
      <c r="F980">
        <v>1</v>
      </c>
      <c r="G980">
        <v>2</v>
      </c>
      <c r="H980">
        <v>7</v>
      </c>
      <c r="I980">
        <v>4</v>
      </c>
      <c r="J980">
        <f>IF(Table6[[#This Row],[y_g1]]&gt;Table6[[#This Row],[y_g2]],1,0)</f>
        <v>0</v>
      </c>
      <c r="K980">
        <f>IF(Table6[[#This Row],[y_g1]]=Table6[[#This Row],[y_g2]],1,0)</f>
        <v>0</v>
      </c>
      <c r="L980">
        <f>IF(Table6[[#This Row],[y_g1]]&lt;Table6[[#This Row],[y_g2]],1,0)</f>
        <v>1</v>
      </c>
      <c r="M980" s="13">
        <v>23</v>
      </c>
      <c r="N980" s="13">
        <v>7</v>
      </c>
    </row>
    <row r="981" spans="1:14" x14ac:dyDescent="0.3">
      <c r="A981">
        <v>980</v>
      </c>
      <c r="B981" t="s">
        <v>833</v>
      </c>
      <c r="C981" t="s">
        <v>4</v>
      </c>
      <c r="D981">
        <v>3</v>
      </c>
      <c r="E981">
        <v>20</v>
      </c>
      <c r="F981">
        <v>0</v>
      </c>
      <c r="G981">
        <v>0</v>
      </c>
      <c r="H981">
        <v>7</v>
      </c>
      <c r="I981">
        <v>4</v>
      </c>
      <c r="J981">
        <f>IF(Table6[[#This Row],[y_g1]]&gt;Table6[[#This Row],[y_g2]],1,0)</f>
        <v>0</v>
      </c>
      <c r="K981">
        <f>IF(Table6[[#This Row],[y_g1]]=Table6[[#This Row],[y_g2]],1,0)</f>
        <v>1</v>
      </c>
      <c r="L981">
        <f>IF(Table6[[#This Row],[y_g1]]&lt;Table6[[#This Row],[y_g2]],1,0)</f>
        <v>0</v>
      </c>
      <c r="M981" s="13">
        <v>3</v>
      </c>
      <c r="N981" s="13">
        <v>20</v>
      </c>
    </row>
    <row r="982" spans="1:14" x14ac:dyDescent="0.3">
      <c r="A982" s="3">
        <v>981</v>
      </c>
      <c r="B982" t="s">
        <v>11</v>
      </c>
      <c r="C982" t="s">
        <v>28</v>
      </c>
      <c r="D982">
        <v>25</v>
      </c>
      <c r="E982">
        <v>6</v>
      </c>
      <c r="F982">
        <v>1</v>
      </c>
      <c r="G982">
        <v>1</v>
      </c>
      <c r="H982">
        <v>7</v>
      </c>
      <c r="I982">
        <v>4</v>
      </c>
      <c r="J982">
        <f>IF(Table6[[#This Row],[y_g1]]&gt;Table6[[#This Row],[y_g2]],1,0)</f>
        <v>0</v>
      </c>
      <c r="K982">
        <f>IF(Table6[[#This Row],[y_g1]]=Table6[[#This Row],[y_g2]],1,0)</f>
        <v>1</v>
      </c>
      <c r="L982">
        <f>IF(Table6[[#This Row],[y_g1]]&lt;Table6[[#This Row],[y_g2]],1,0)</f>
        <v>0</v>
      </c>
      <c r="M982" s="13">
        <v>25</v>
      </c>
      <c r="N982" s="13">
        <v>6</v>
      </c>
    </row>
    <row r="983" spans="1:14" x14ac:dyDescent="0.3">
      <c r="A983">
        <v>982</v>
      </c>
      <c r="B983" t="s">
        <v>564</v>
      </c>
      <c r="C983" t="s">
        <v>303</v>
      </c>
      <c r="D983">
        <v>8</v>
      </c>
      <c r="E983">
        <v>23</v>
      </c>
      <c r="F983">
        <v>1</v>
      </c>
      <c r="G983">
        <v>1</v>
      </c>
      <c r="H983">
        <v>8</v>
      </c>
      <c r="I983">
        <v>4</v>
      </c>
      <c r="J983">
        <f>IF(Table6[[#This Row],[y_g1]]&gt;Table6[[#This Row],[y_g2]],1,0)</f>
        <v>0</v>
      </c>
      <c r="K983">
        <f>IF(Table6[[#This Row],[y_g1]]=Table6[[#This Row],[y_g2]],1,0)</f>
        <v>1</v>
      </c>
      <c r="L983">
        <f>IF(Table6[[#This Row],[y_g1]]&lt;Table6[[#This Row],[y_g2]],1,0)</f>
        <v>0</v>
      </c>
      <c r="M983" s="13">
        <v>8</v>
      </c>
      <c r="N983" s="13">
        <v>23</v>
      </c>
    </row>
    <row r="984" spans="1:14" x14ac:dyDescent="0.3">
      <c r="A984" s="3">
        <v>983</v>
      </c>
      <c r="B984" t="s">
        <v>14</v>
      </c>
      <c r="C984" t="s">
        <v>833</v>
      </c>
      <c r="D984">
        <v>19</v>
      </c>
      <c r="E984">
        <v>3</v>
      </c>
      <c r="F984">
        <v>2</v>
      </c>
      <c r="G984">
        <v>2</v>
      </c>
      <c r="H984">
        <v>8</v>
      </c>
      <c r="I984">
        <v>4</v>
      </c>
      <c r="J984">
        <f>IF(Table6[[#This Row],[y_g1]]&gt;Table6[[#This Row],[y_g2]],1,0)</f>
        <v>0</v>
      </c>
      <c r="K984">
        <f>IF(Table6[[#This Row],[y_g1]]=Table6[[#This Row],[y_g2]],1,0)</f>
        <v>1</v>
      </c>
      <c r="L984">
        <f>IF(Table6[[#This Row],[y_g1]]&lt;Table6[[#This Row],[y_g2]],1,0)</f>
        <v>0</v>
      </c>
      <c r="M984" s="13">
        <v>19</v>
      </c>
      <c r="N984" s="13">
        <v>3</v>
      </c>
    </row>
    <row r="985" spans="1:14" x14ac:dyDescent="0.3">
      <c r="A985">
        <v>984</v>
      </c>
      <c r="B985" t="s">
        <v>6</v>
      </c>
      <c r="C985" t="s">
        <v>33</v>
      </c>
      <c r="D985">
        <v>17</v>
      </c>
      <c r="E985">
        <v>15</v>
      </c>
      <c r="F985">
        <v>3</v>
      </c>
      <c r="G985">
        <v>2</v>
      </c>
      <c r="H985">
        <v>8</v>
      </c>
      <c r="I985">
        <v>4</v>
      </c>
      <c r="J985">
        <f>IF(Table6[[#This Row],[y_g1]]&gt;Table6[[#This Row],[y_g2]],1,0)</f>
        <v>1</v>
      </c>
      <c r="K985">
        <f>IF(Table6[[#This Row],[y_g1]]=Table6[[#This Row],[y_g2]],1,0)</f>
        <v>0</v>
      </c>
      <c r="L985">
        <f>IF(Table6[[#This Row],[y_g1]]&lt;Table6[[#This Row],[y_g2]],1,0)</f>
        <v>0</v>
      </c>
      <c r="M985" s="13">
        <v>17</v>
      </c>
      <c r="N985" s="13">
        <v>15</v>
      </c>
    </row>
    <row r="986" spans="1:14" x14ac:dyDescent="0.3">
      <c r="A986" s="3">
        <v>985</v>
      </c>
      <c r="B986" t="s">
        <v>28</v>
      </c>
      <c r="C986" t="s">
        <v>568</v>
      </c>
      <c r="D986">
        <v>6</v>
      </c>
      <c r="E986">
        <v>12</v>
      </c>
      <c r="F986">
        <v>1</v>
      </c>
      <c r="G986">
        <v>0</v>
      </c>
      <c r="H986">
        <v>8</v>
      </c>
      <c r="I986">
        <v>4</v>
      </c>
      <c r="J986">
        <f>IF(Table6[[#This Row],[y_g1]]&gt;Table6[[#This Row],[y_g2]],1,0)</f>
        <v>1</v>
      </c>
      <c r="K986">
        <f>IF(Table6[[#This Row],[y_g1]]=Table6[[#This Row],[y_g2]],1,0)</f>
        <v>0</v>
      </c>
      <c r="L986">
        <f>IF(Table6[[#This Row],[y_g1]]&lt;Table6[[#This Row],[y_g2]],1,0)</f>
        <v>0</v>
      </c>
      <c r="M986" s="13">
        <v>6</v>
      </c>
      <c r="N986" s="13">
        <v>12</v>
      </c>
    </row>
    <row r="987" spans="1:14" x14ac:dyDescent="0.3">
      <c r="A987">
        <v>986</v>
      </c>
      <c r="B987" t="s">
        <v>4</v>
      </c>
      <c r="C987" t="s">
        <v>11</v>
      </c>
      <c r="D987">
        <v>20</v>
      </c>
      <c r="E987">
        <v>25</v>
      </c>
      <c r="F987">
        <v>2</v>
      </c>
      <c r="G987">
        <v>1</v>
      </c>
      <c r="H987">
        <v>8</v>
      </c>
      <c r="I987">
        <v>4</v>
      </c>
      <c r="J987">
        <f>IF(Table6[[#This Row],[y_g1]]&gt;Table6[[#This Row],[y_g2]],1,0)</f>
        <v>1</v>
      </c>
      <c r="K987">
        <f>IF(Table6[[#This Row],[y_g1]]=Table6[[#This Row],[y_g2]],1,0)</f>
        <v>0</v>
      </c>
      <c r="L987">
        <f>IF(Table6[[#This Row],[y_g1]]&lt;Table6[[#This Row],[y_g2]],1,0)</f>
        <v>0</v>
      </c>
      <c r="M987" s="13">
        <v>20</v>
      </c>
      <c r="N987" s="13">
        <v>25</v>
      </c>
    </row>
    <row r="988" spans="1:14" x14ac:dyDescent="0.3">
      <c r="A988" s="3">
        <v>987</v>
      </c>
      <c r="B988" t="s">
        <v>13</v>
      </c>
      <c r="C988" t="s">
        <v>25</v>
      </c>
      <c r="D988">
        <v>7</v>
      </c>
      <c r="E988">
        <v>9</v>
      </c>
      <c r="F988">
        <v>6</v>
      </c>
      <c r="G988">
        <v>0</v>
      </c>
      <c r="H988">
        <v>8</v>
      </c>
      <c r="I988">
        <v>4</v>
      </c>
      <c r="J988">
        <f>IF(Table6[[#This Row],[y_g1]]&gt;Table6[[#This Row],[y_g2]],1,0)</f>
        <v>1</v>
      </c>
      <c r="K988">
        <f>IF(Table6[[#This Row],[y_g1]]=Table6[[#This Row],[y_g2]],1,0)</f>
        <v>0</v>
      </c>
      <c r="L988">
        <f>IF(Table6[[#This Row],[y_g1]]&lt;Table6[[#This Row],[y_g2]],1,0)</f>
        <v>0</v>
      </c>
      <c r="M988" s="13">
        <v>7</v>
      </c>
      <c r="N988" s="13">
        <v>9</v>
      </c>
    </row>
    <row r="989" spans="1:14" x14ac:dyDescent="0.3">
      <c r="A989">
        <v>988</v>
      </c>
      <c r="B989" t="s">
        <v>7</v>
      </c>
      <c r="C989" t="s">
        <v>8</v>
      </c>
      <c r="D989">
        <v>22</v>
      </c>
      <c r="E989">
        <v>11</v>
      </c>
      <c r="F989">
        <v>0</v>
      </c>
      <c r="G989">
        <v>0</v>
      </c>
      <c r="H989">
        <v>8</v>
      </c>
      <c r="I989">
        <v>4</v>
      </c>
      <c r="J989">
        <f>IF(Table6[[#This Row],[y_g1]]&gt;Table6[[#This Row],[y_g2]],1,0)</f>
        <v>0</v>
      </c>
      <c r="K989">
        <f>IF(Table6[[#This Row],[y_g1]]=Table6[[#This Row],[y_g2]],1,0)</f>
        <v>1</v>
      </c>
      <c r="L989">
        <f>IF(Table6[[#This Row],[y_g1]]&lt;Table6[[#This Row],[y_g2]],1,0)</f>
        <v>0</v>
      </c>
      <c r="M989" s="13">
        <v>22</v>
      </c>
      <c r="N989" s="13">
        <v>11</v>
      </c>
    </row>
    <row r="990" spans="1:14" x14ac:dyDescent="0.3">
      <c r="A990" s="3">
        <v>989</v>
      </c>
      <c r="B990" t="s">
        <v>10</v>
      </c>
      <c r="C990" t="s">
        <v>2</v>
      </c>
      <c r="D990">
        <v>14</v>
      </c>
      <c r="E990">
        <v>5</v>
      </c>
      <c r="F990">
        <v>1</v>
      </c>
      <c r="G990">
        <v>1</v>
      </c>
      <c r="H990">
        <v>8</v>
      </c>
      <c r="I990">
        <v>4</v>
      </c>
      <c r="J990">
        <f>IF(Table6[[#This Row],[y_g1]]&gt;Table6[[#This Row],[y_g2]],1,0)</f>
        <v>0</v>
      </c>
      <c r="K990">
        <f>IF(Table6[[#This Row],[y_g1]]=Table6[[#This Row],[y_g2]],1,0)</f>
        <v>1</v>
      </c>
      <c r="L990">
        <f>IF(Table6[[#This Row],[y_g1]]&lt;Table6[[#This Row],[y_g2]],1,0)</f>
        <v>0</v>
      </c>
      <c r="M990" s="13">
        <v>14</v>
      </c>
      <c r="N990" s="13">
        <v>5</v>
      </c>
    </row>
    <row r="991" spans="1:14" x14ac:dyDescent="0.3">
      <c r="A991">
        <v>990</v>
      </c>
      <c r="B991" t="s">
        <v>31</v>
      </c>
      <c r="C991" t="s">
        <v>1</v>
      </c>
      <c r="D991">
        <v>4</v>
      </c>
      <c r="E991">
        <v>26</v>
      </c>
      <c r="F991">
        <v>1</v>
      </c>
      <c r="G991">
        <v>0</v>
      </c>
      <c r="H991">
        <v>8</v>
      </c>
      <c r="I991">
        <v>4</v>
      </c>
      <c r="J991">
        <f>IF(Table6[[#This Row],[y_g1]]&gt;Table6[[#This Row],[y_g2]],1,0)</f>
        <v>1</v>
      </c>
      <c r="K991">
        <f>IF(Table6[[#This Row],[y_g1]]=Table6[[#This Row],[y_g2]],1,0)</f>
        <v>0</v>
      </c>
      <c r="L991">
        <f>IF(Table6[[#This Row],[y_g1]]&lt;Table6[[#This Row],[y_g2]],1,0)</f>
        <v>0</v>
      </c>
      <c r="M991" s="13">
        <v>4</v>
      </c>
      <c r="N991" s="13">
        <v>26</v>
      </c>
    </row>
    <row r="992" spans="1:14" x14ac:dyDescent="0.3">
      <c r="A992" s="3">
        <v>991</v>
      </c>
      <c r="B992" t="s">
        <v>25</v>
      </c>
      <c r="C992" t="s">
        <v>28</v>
      </c>
      <c r="D992">
        <v>9</v>
      </c>
      <c r="E992">
        <v>6</v>
      </c>
      <c r="F992">
        <v>0</v>
      </c>
      <c r="G992">
        <v>3</v>
      </c>
      <c r="H992">
        <v>9</v>
      </c>
      <c r="I992">
        <v>4</v>
      </c>
      <c r="J992">
        <f>IF(Table6[[#This Row],[y_g1]]&gt;Table6[[#This Row],[y_g2]],1,0)</f>
        <v>0</v>
      </c>
      <c r="K992">
        <f>IF(Table6[[#This Row],[y_g1]]=Table6[[#This Row],[y_g2]],1,0)</f>
        <v>0</v>
      </c>
      <c r="L992">
        <f>IF(Table6[[#This Row],[y_g1]]&lt;Table6[[#This Row],[y_g2]],1,0)</f>
        <v>1</v>
      </c>
      <c r="M992" s="13">
        <v>9</v>
      </c>
      <c r="N992" s="13">
        <v>6</v>
      </c>
    </row>
    <row r="993" spans="1:14" x14ac:dyDescent="0.3">
      <c r="A993">
        <v>992</v>
      </c>
      <c r="B993" t="s">
        <v>568</v>
      </c>
      <c r="C993" t="s">
        <v>4</v>
      </c>
      <c r="D993">
        <v>12</v>
      </c>
      <c r="E993">
        <v>20</v>
      </c>
      <c r="F993">
        <v>1</v>
      </c>
      <c r="G993">
        <v>0</v>
      </c>
      <c r="H993">
        <v>9</v>
      </c>
      <c r="I993">
        <v>4</v>
      </c>
      <c r="J993">
        <f>IF(Table6[[#This Row],[y_g1]]&gt;Table6[[#This Row],[y_g2]],1,0)</f>
        <v>1</v>
      </c>
      <c r="K993">
        <f>IF(Table6[[#This Row],[y_g1]]=Table6[[#This Row],[y_g2]],1,0)</f>
        <v>0</v>
      </c>
      <c r="L993">
        <f>IF(Table6[[#This Row],[y_g1]]&lt;Table6[[#This Row],[y_g2]],1,0)</f>
        <v>0</v>
      </c>
      <c r="M993" s="13">
        <v>12</v>
      </c>
      <c r="N993" s="13">
        <v>20</v>
      </c>
    </row>
    <row r="994" spans="1:14" x14ac:dyDescent="0.3">
      <c r="A994" s="3">
        <v>993</v>
      </c>
      <c r="B994" t="s">
        <v>11</v>
      </c>
      <c r="C994" t="s">
        <v>10</v>
      </c>
      <c r="D994">
        <v>25</v>
      </c>
      <c r="E994">
        <v>14</v>
      </c>
      <c r="F994">
        <v>3</v>
      </c>
      <c r="G994">
        <v>1</v>
      </c>
      <c r="H994">
        <v>9</v>
      </c>
      <c r="I994">
        <v>4</v>
      </c>
      <c r="J994">
        <f>IF(Table6[[#This Row],[y_g1]]&gt;Table6[[#This Row],[y_g2]],1,0)</f>
        <v>1</v>
      </c>
      <c r="K994">
        <f>IF(Table6[[#This Row],[y_g1]]=Table6[[#This Row],[y_g2]],1,0)</f>
        <v>0</v>
      </c>
      <c r="L994">
        <f>IF(Table6[[#This Row],[y_g1]]&lt;Table6[[#This Row],[y_g2]],1,0)</f>
        <v>0</v>
      </c>
      <c r="M994" s="13">
        <v>25</v>
      </c>
      <c r="N994" s="13">
        <v>14</v>
      </c>
    </row>
    <row r="995" spans="1:14" x14ac:dyDescent="0.3">
      <c r="A995">
        <v>994</v>
      </c>
      <c r="B995" t="s">
        <v>8</v>
      </c>
      <c r="C995" t="s">
        <v>6</v>
      </c>
      <c r="D995">
        <v>11</v>
      </c>
      <c r="E995">
        <v>17</v>
      </c>
      <c r="F995">
        <v>6</v>
      </c>
      <c r="G995">
        <v>1</v>
      </c>
      <c r="H995">
        <v>9</v>
      </c>
      <c r="I995">
        <v>4</v>
      </c>
      <c r="J995">
        <f>IF(Table6[[#This Row],[y_g1]]&gt;Table6[[#This Row],[y_g2]],1,0)</f>
        <v>1</v>
      </c>
      <c r="K995">
        <f>IF(Table6[[#This Row],[y_g1]]=Table6[[#This Row],[y_g2]],1,0)</f>
        <v>0</v>
      </c>
      <c r="L995">
        <f>IF(Table6[[#This Row],[y_g1]]&lt;Table6[[#This Row],[y_g2]],1,0)</f>
        <v>0</v>
      </c>
      <c r="M995" s="13">
        <v>11</v>
      </c>
      <c r="N995" s="13">
        <v>17</v>
      </c>
    </row>
    <row r="996" spans="1:14" x14ac:dyDescent="0.3">
      <c r="A996" s="3">
        <v>995</v>
      </c>
      <c r="B996" t="s">
        <v>303</v>
      </c>
      <c r="C996" t="s">
        <v>31</v>
      </c>
      <c r="D996">
        <v>23</v>
      </c>
      <c r="E996">
        <v>4</v>
      </c>
      <c r="F996">
        <v>2</v>
      </c>
      <c r="G996">
        <v>0</v>
      </c>
      <c r="H996">
        <v>9</v>
      </c>
      <c r="I996">
        <v>4</v>
      </c>
      <c r="J996">
        <f>IF(Table6[[#This Row],[y_g1]]&gt;Table6[[#This Row],[y_g2]],1,0)</f>
        <v>1</v>
      </c>
      <c r="K996">
        <f>IF(Table6[[#This Row],[y_g1]]=Table6[[#This Row],[y_g2]],1,0)</f>
        <v>0</v>
      </c>
      <c r="L996">
        <f>IF(Table6[[#This Row],[y_g1]]&lt;Table6[[#This Row],[y_g2]],1,0)</f>
        <v>0</v>
      </c>
      <c r="M996" s="13">
        <v>23</v>
      </c>
      <c r="N996" s="13">
        <v>4</v>
      </c>
    </row>
    <row r="997" spans="1:14" x14ac:dyDescent="0.3">
      <c r="A997">
        <v>996</v>
      </c>
      <c r="B997" t="s">
        <v>833</v>
      </c>
      <c r="C997" t="s">
        <v>2</v>
      </c>
      <c r="D997">
        <v>3</v>
      </c>
      <c r="E997">
        <v>5</v>
      </c>
      <c r="F997">
        <v>1</v>
      </c>
      <c r="G997">
        <v>3</v>
      </c>
      <c r="H997">
        <v>9</v>
      </c>
      <c r="I997">
        <v>4</v>
      </c>
      <c r="J997">
        <f>IF(Table6[[#This Row],[y_g1]]&gt;Table6[[#This Row],[y_g2]],1,0)</f>
        <v>0</v>
      </c>
      <c r="K997">
        <f>IF(Table6[[#This Row],[y_g1]]=Table6[[#This Row],[y_g2]],1,0)</f>
        <v>0</v>
      </c>
      <c r="L997">
        <f>IF(Table6[[#This Row],[y_g1]]&lt;Table6[[#This Row],[y_g2]],1,0)</f>
        <v>1</v>
      </c>
      <c r="M997" s="13">
        <v>3</v>
      </c>
      <c r="N997" s="13">
        <v>5</v>
      </c>
    </row>
    <row r="998" spans="1:14" x14ac:dyDescent="0.3">
      <c r="A998" s="3">
        <v>997</v>
      </c>
      <c r="B998" t="s">
        <v>7</v>
      </c>
      <c r="C998" t="s">
        <v>564</v>
      </c>
      <c r="D998">
        <v>22</v>
      </c>
      <c r="E998">
        <v>8</v>
      </c>
      <c r="F998">
        <v>5</v>
      </c>
      <c r="G998">
        <v>1</v>
      </c>
      <c r="H998">
        <v>9</v>
      </c>
      <c r="I998">
        <v>4</v>
      </c>
      <c r="J998">
        <f>IF(Table6[[#This Row],[y_g1]]&gt;Table6[[#This Row],[y_g2]],1,0)</f>
        <v>1</v>
      </c>
      <c r="K998">
        <f>IF(Table6[[#This Row],[y_g1]]=Table6[[#This Row],[y_g2]],1,0)</f>
        <v>0</v>
      </c>
      <c r="L998">
        <f>IF(Table6[[#This Row],[y_g1]]&lt;Table6[[#This Row],[y_g2]],1,0)</f>
        <v>0</v>
      </c>
      <c r="M998" s="13">
        <v>22</v>
      </c>
      <c r="N998" s="13">
        <v>8</v>
      </c>
    </row>
    <row r="999" spans="1:14" x14ac:dyDescent="0.3">
      <c r="A999">
        <v>998</v>
      </c>
      <c r="B999" t="s">
        <v>33</v>
      </c>
      <c r="C999" t="s">
        <v>13</v>
      </c>
      <c r="D999">
        <v>15</v>
      </c>
      <c r="E999">
        <v>7</v>
      </c>
      <c r="F999">
        <v>0</v>
      </c>
      <c r="G999">
        <v>1</v>
      </c>
      <c r="H999">
        <v>9</v>
      </c>
      <c r="I999">
        <v>4</v>
      </c>
      <c r="J999">
        <f>IF(Table6[[#This Row],[y_g1]]&gt;Table6[[#This Row],[y_g2]],1,0)</f>
        <v>0</v>
      </c>
      <c r="K999">
        <f>IF(Table6[[#This Row],[y_g1]]=Table6[[#This Row],[y_g2]],1,0)</f>
        <v>0</v>
      </c>
      <c r="L999">
        <f>IF(Table6[[#This Row],[y_g1]]&lt;Table6[[#This Row],[y_g2]],1,0)</f>
        <v>1</v>
      </c>
      <c r="M999" s="13">
        <v>15</v>
      </c>
      <c r="N999" s="13">
        <v>7</v>
      </c>
    </row>
    <row r="1000" spans="1:14" x14ac:dyDescent="0.3">
      <c r="A1000" s="3">
        <v>999</v>
      </c>
      <c r="B1000" t="s">
        <v>1</v>
      </c>
      <c r="C1000" t="s">
        <v>14</v>
      </c>
      <c r="D1000">
        <v>26</v>
      </c>
      <c r="E1000">
        <v>19</v>
      </c>
      <c r="F1000">
        <v>3</v>
      </c>
      <c r="G1000">
        <v>3</v>
      </c>
      <c r="H1000">
        <v>9</v>
      </c>
      <c r="I1000">
        <v>4</v>
      </c>
      <c r="J1000">
        <f>IF(Table6[[#This Row],[y_g1]]&gt;Table6[[#This Row],[y_g2]],1,0)</f>
        <v>0</v>
      </c>
      <c r="K1000">
        <f>IF(Table6[[#This Row],[y_g1]]=Table6[[#This Row],[y_g2]],1,0)</f>
        <v>1</v>
      </c>
      <c r="L1000">
        <f>IF(Table6[[#This Row],[y_g1]]&lt;Table6[[#This Row],[y_g2]],1,0)</f>
        <v>0</v>
      </c>
      <c r="M1000" s="13">
        <v>26</v>
      </c>
      <c r="N1000" s="13">
        <v>19</v>
      </c>
    </row>
    <row r="1001" spans="1:14" x14ac:dyDescent="0.3">
      <c r="A1001">
        <v>1000</v>
      </c>
      <c r="B1001" t="s">
        <v>2</v>
      </c>
      <c r="C1001" t="s">
        <v>568</v>
      </c>
      <c r="D1001">
        <v>5</v>
      </c>
      <c r="E1001">
        <v>12</v>
      </c>
      <c r="F1001">
        <v>1</v>
      </c>
      <c r="G1001">
        <v>0</v>
      </c>
      <c r="H1001">
        <v>10</v>
      </c>
      <c r="I1001">
        <v>4</v>
      </c>
      <c r="J1001">
        <f>IF(Table6[[#This Row],[y_g1]]&gt;Table6[[#This Row],[y_g2]],1,0)</f>
        <v>1</v>
      </c>
      <c r="K1001">
        <f>IF(Table6[[#This Row],[y_g1]]=Table6[[#This Row],[y_g2]],1,0)</f>
        <v>0</v>
      </c>
      <c r="L1001">
        <f>IF(Table6[[#This Row],[y_g1]]&lt;Table6[[#This Row],[y_g2]],1,0)</f>
        <v>0</v>
      </c>
      <c r="M1001" s="13">
        <v>5</v>
      </c>
      <c r="N1001" s="13">
        <v>12</v>
      </c>
    </row>
    <row r="1002" spans="1:14" x14ac:dyDescent="0.3">
      <c r="A1002" s="3">
        <v>1001</v>
      </c>
      <c r="B1002" t="s">
        <v>4</v>
      </c>
      <c r="C1002" t="s">
        <v>7</v>
      </c>
      <c r="D1002">
        <v>20</v>
      </c>
      <c r="E1002">
        <v>22</v>
      </c>
      <c r="F1002">
        <v>0</v>
      </c>
      <c r="G1002">
        <v>1</v>
      </c>
      <c r="H1002">
        <v>10</v>
      </c>
      <c r="I1002">
        <v>4</v>
      </c>
      <c r="J1002">
        <f>IF(Table6[[#This Row],[y_g1]]&gt;Table6[[#This Row],[y_g2]],1,0)</f>
        <v>0</v>
      </c>
      <c r="K1002">
        <f>IF(Table6[[#This Row],[y_g1]]=Table6[[#This Row],[y_g2]],1,0)</f>
        <v>0</v>
      </c>
      <c r="L1002">
        <f>IF(Table6[[#This Row],[y_g1]]&lt;Table6[[#This Row],[y_g2]],1,0)</f>
        <v>1</v>
      </c>
      <c r="M1002" s="13">
        <v>20</v>
      </c>
      <c r="N1002" s="13">
        <v>22</v>
      </c>
    </row>
    <row r="1003" spans="1:14" x14ac:dyDescent="0.3">
      <c r="A1003">
        <v>1002</v>
      </c>
      <c r="B1003" t="s">
        <v>10</v>
      </c>
      <c r="C1003" t="s">
        <v>303</v>
      </c>
      <c r="D1003">
        <v>14</v>
      </c>
      <c r="E1003">
        <v>23</v>
      </c>
      <c r="F1003">
        <v>2</v>
      </c>
      <c r="G1003">
        <v>0</v>
      </c>
      <c r="H1003">
        <v>10</v>
      </c>
      <c r="I1003">
        <v>4</v>
      </c>
      <c r="J1003">
        <f>IF(Table6[[#This Row],[y_g1]]&gt;Table6[[#This Row],[y_g2]],1,0)</f>
        <v>1</v>
      </c>
      <c r="K1003">
        <f>IF(Table6[[#This Row],[y_g1]]=Table6[[#This Row],[y_g2]],1,0)</f>
        <v>0</v>
      </c>
      <c r="L1003">
        <f>IF(Table6[[#This Row],[y_g1]]&lt;Table6[[#This Row],[y_g2]],1,0)</f>
        <v>0</v>
      </c>
      <c r="M1003" s="13">
        <v>14</v>
      </c>
      <c r="N1003" s="13">
        <v>23</v>
      </c>
    </row>
    <row r="1004" spans="1:14" x14ac:dyDescent="0.3">
      <c r="A1004" s="3">
        <v>1003</v>
      </c>
      <c r="B1004" t="s">
        <v>31</v>
      </c>
      <c r="C1004" t="s">
        <v>33</v>
      </c>
      <c r="D1004">
        <v>4</v>
      </c>
      <c r="E1004">
        <v>15</v>
      </c>
      <c r="F1004">
        <v>3</v>
      </c>
      <c r="G1004">
        <v>0</v>
      </c>
      <c r="H1004">
        <v>10</v>
      </c>
      <c r="I1004">
        <v>4</v>
      </c>
      <c r="J1004">
        <f>IF(Table6[[#This Row],[y_g1]]&gt;Table6[[#This Row],[y_g2]],1,0)</f>
        <v>1</v>
      </c>
      <c r="K1004">
        <f>IF(Table6[[#This Row],[y_g1]]=Table6[[#This Row],[y_g2]],1,0)</f>
        <v>0</v>
      </c>
      <c r="L1004">
        <f>IF(Table6[[#This Row],[y_g1]]&lt;Table6[[#This Row],[y_g2]],1,0)</f>
        <v>0</v>
      </c>
      <c r="M1004" s="13">
        <v>4</v>
      </c>
      <c r="N1004" s="13">
        <v>15</v>
      </c>
    </row>
    <row r="1005" spans="1:14" x14ac:dyDescent="0.3">
      <c r="A1005">
        <v>1004</v>
      </c>
      <c r="B1005" t="s">
        <v>28</v>
      </c>
      <c r="C1005" t="s">
        <v>8</v>
      </c>
      <c r="D1005">
        <v>6</v>
      </c>
      <c r="E1005">
        <v>11</v>
      </c>
      <c r="F1005">
        <v>0</v>
      </c>
      <c r="G1005">
        <v>3</v>
      </c>
      <c r="H1005">
        <v>10</v>
      </c>
      <c r="I1005">
        <v>4</v>
      </c>
      <c r="J1005">
        <f>IF(Table6[[#This Row],[y_g1]]&gt;Table6[[#This Row],[y_g2]],1,0)</f>
        <v>0</v>
      </c>
      <c r="K1005">
        <f>IF(Table6[[#This Row],[y_g1]]=Table6[[#This Row],[y_g2]],1,0)</f>
        <v>0</v>
      </c>
      <c r="L1005">
        <f>IF(Table6[[#This Row],[y_g1]]&lt;Table6[[#This Row],[y_g2]],1,0)</f>
        <v>1</v>
      </c>
      <c r="M1005" s="13">
        <v>6</v>
      </c>
      <c r="N1005" s="13">
        <v>11</v>
      </c>
    </row>
    <row r="1006" spans="1:14" x14ac:dyDescent="0.3">
      <c r="A1006" s="3">
        <v>1005</v>
      </c>
      <c r="B1006" t="s">
        <v>13</v>
      </c>
      <c r="C1006" t="s">
        <v>564</v>
      </c>
      <c r="D1006">
        <v>7</v>
      </c>
      <c r="E1006">
        <v>8</v>
      </c>
      <c r="F1006">
        <v>1</v>
      </c>
      <c r="G1006">
        <v>0</v>
      </c>
      <c r="H1006">
        <v>10</v>
      </c>
      <c r="I1006">
        <v>4</v>
      </c>
      <c r="J1006">
        <f>IF(Table6[[#This Row],[y_g1]]&gt;Table6[[#This Row],[y_g2]],1,0)</f>
        <v>1</v>
      </c>
      <c r="K1006">
        <f>IF(Table6[[#This Row],[y_g1]]=Table6[[#This Row],[y_g2]],1,0)</f>
        <v>0</v>
      </c>
      <c r="L1006">
        <f>IF(Table6[[#This Row],[y_g1]]&lt;Table6[[#This Row],[y_g2]],1,0)</f>
        <v>0</v>
      </c>
      <c r="M1006" s="13">
        <v>7</v>
      </c>
      <c r="N1006" s="13">
        <v>8</v>
      </c>
    </row>
    <row r="1007" spans="1:14" x14ac:dyDescent="0.3">
      <c r="A1007">
        <v>1006</v>
      </c>
      <c r="B1007" t="s">
        <v>6</v>
      </c>
      <c r="C1007" t="s">
        <v>25</v>
      </c>
      <c r="D1007">
        <v>17</v>
      </c>
      <c r="E1007">
        <v>9</v>
      </c>
      <c r="F1007">
        <v>1</v>
      </c>
      <c r="G1007">
        <v>0</v>
      </c>
      <c r="H1007">
        <v>10</v>
      </c>
      <c r="I1007">
        <v>4</v>
      </c>
      <c r="J1007">
        <f>IF(Table6[[#This Row],[y_g1]]&gt;Table6[[#This Row],[y_g2]],1,0)</f>
        <v>1</v>
      </c>
      <c r="K1007">
        <f>IF(Table6[[#This Row],[y_g1]]=Table6[[#This Row],[y_g2]],1,0)</f>
        <v>0</v>
      </c>
      <c r="L1007">
        <f>IF(Table6[[#This Row],[y_g1]]&lt;Table6[[#This Row],[y_g2]],1,0)</f>
        <v>0</v>
      </c>
      <c r="M1007" s="13">
        <v>17</v>
      </c>
      <c r="N1007" s="13">
        <v>9</v>
      </c>
    </row>
    <row r="1008" spans="1:14" x14ac:dyDescent="0.3">
      <c r="A1008" s="3">
        <v>1007</v>
      </c>
      <c r="B1008" t="s">
        <v>833</v>
      </c>
      <c r="C1008" t="s">
        <v>1</v>
      </c>
      <c r="D1008">
        <v>3</v>
      </c>
      <c r="E1008">
        <v>26</v>
      </c>
      <c r="F1008">
        <v>1</v>
      </c>
      <c r="G1008">
        <v>3</v>
      </c>
      <c r="H1008">
        <v>10</v>
      </c>
      <c r="I1008">
        <v>4</v>
      </c>
      <c r="J1008">
        <f>IF(Table6[[#This Row],[y_g1]]&gt;Table6[[#This Row],[y_g2]],1,0)</f>
        <v>0</v>
      </c>
      <c r="K1008">
        <f>IF(Table6[[#This Row],[y_g1]]=Table6[[#This Row],[y_g2]],1,0)</f>
        <v>0</v>
      </c>
      <c r="L1008">
        <f>IF(Table6[[#This Row],[y_g1]]&lt;Table6[[#This Row],[y_g2]],1,0)</f>
        <v>1</v>
      </c>
      <c r="M1008" s="13">
        <v>3</v>
      </c>
      <c r="N1008" s="13">
        <v>26</v>
      </c>
    </row>
    <row r="1009" spans="1:14" x14ac:dyDescent="0.3">
      <c r="A1009">
        <v>1008</v>
      </c>
      <c r="B1009" t="s">
        <v>14</v>
      </c>
      <c r="C1009" t="s">
        <v>11</v>
      </c>
      <c r="D1009">
        <v>19</v>
      </c>
      <c r="E1009">
        <v>25</v>
      </c>
      <c r="F1009">
        <v>5</v>
      </c>
      <c r="G1009">
        <v>2</v>
      </c>
      <c r="H1009">
        <v>10</v>
      </c>
      <c r="I1009">
        <v>4</v>
      </c>
      <c r="J1009">
        <f>IF(Table6[[#This Row],[y_g1]]&gt;Table6[[#This Row],[y_g2]],1,0)</f>
        <v>1</v>
      </c>
      <c r="K1009">
        <f>IF(Table6[[#This Row],[y_g1]]=Table6[[#This Row],[y_g2]],1,0)</f>
        <v>0</v>
      </c>
      <c r="L1009">
        <f>IF(Table6[[#This Row],[y_g1]]&lt;Table6[[#This Row],[y_g2]],1,0)</f>
        <v>0</v>
      </c>
      <c r="M1009" s="13">
        <v>19</v>
      </c>
      <c r="N1009" s="13">
        <v>25</v>
      </c>
    </row>
    <row r="1010" spans="1:14" x14ac:dyDescent="0.3">
      <c r="A1010" s="3">
        <v>1009</v>
      </c>
      <c r="B1010" t="s">
        <v>11</v>
      </c>
      <c r="C1010" t="s">
        <v>833</v>
      </c>
      <c r="D1010">
        <v>25</v>
      </c>
      <c r="E1010">
        <v>3</v>
      </c>
      <c r="F1010">
        <v>0</v>
      </c>
      <c r="G1010">
        <v>1</v>
      </c>
      <c r="H1010">
        <v>11</v>
      </c>
      <c r="I1010">
        <v>4</v>
      </c>
      <c r="J1010">
        <f>IF(Table6[[#This Row],[y_g1]]&gt;Table6[[#This Row],[y_g2]],1,0)</f>
        <v>0</v>
      </c>
      <c r="K1010">
        <f>IF(Table6[[#This Row],[y_g1]]=Table6[[#This Row],[y_g2]],1,0)</f>
        <v>0</v>
      </c>
      <c r="L1010">
        <f>IF(Table6[[#This Row],[y_g1]]&lt;Table6[[#This Row],[y_g2]],1,0)</f>
        <v>1</v>
      </c>
      <c r="M1010" s="13">
        <v>25</v>
      </c>
      <c r="N1010" s="13">
        <v>3</v>
      </c>
    </row>
    <row r="1011" spans="1:14" x14ac:dyDescent="0.3">
      <c r="A1011">
        <v>1010</v>
      </c>
      <c r="B1011" t="s">
        <v>303</v>
      </c>
      <c r="C1011" t="s">
        <v>28</v>
      </c>
      <c r="D1011">
        <v>23</v>
      </c>
      <c r="E1011">
        <v>6</v>
      </c>
      <c r="F1011">
        <v>3</v>
      </c>
      <c r="G1011">
        <v>2</v>
      </c>
      <c r="H1011">
        <v>11</v>
      </c>
      <c r="I1011">
        <v>4</v>
      </c>
      <c r="J1011">
        <f>IF(Table6[[#This Row],[y_g1]]&gt;Table6[[#This Row],[y_g2]],1,0)</f>
        <v>1</v>
      </c>
      <c r="K1011">
        <f>IF(Table6[[#This Row],[y_g1]]=Table6[[#This Row],[y_g2]],1,0)</f>
        <v>0</v>
      </c>
      <c r="L1011">
        <f>IF(Table6[[#This Row],[y_g1]]&lt;Table6[[#This Row],[y_g2]],1,0)</f>
        <v>0</v>
      </c>
      <c r="M1011" s="13">
        <v>23</v>
      </c>
      <c r="N1011" s="13">
        <v>6</v>
      </c>
    </row>
    <row r="1012" spans="1:14" x14ac:dyDescent="0.3">
      <c r="A1012" s="3">
        <v>1011</v>
      </c>
      <c r="B1012" t="s">
        <v>33</v>
      </c>
      <c r="C1012" t="s">
        <v>14</v>
      </c>
      <c r="D1012">
        <v>15</v>
      </c>
      <c r="E1012">
        <v>19</v>
      </c>
      <c r="F1012">
        <v>1</v>
      </c>
      <c r="G1012">
        <v>1</v>
      </c>
      <c r="H1012">
        <v>11</v>
      </c>
      <c r="I1012">
        <v>4</v>
      </c>
      <c r="J1012">
        <f>IF(Table6[[#This Row],[y_g1]]&gt;Table6[[#This Row],[y_g2]],1,0)</f>
        <v>0</v>
      </c>
      <c r="K1012">
        <f>IF(Table6[[#This Row],[y_g1]]=Table6[[#This Row],[y_g2]],1,0)</f>
        <v>1</v>
      </c>
      <c r="L1012">
        <f>IF(Table6[[#This Row],[y_g1]]&lt;Table6[[#This Row],[y_g2]],1,0)</f>
        <v>0</v>
      </c>
      <c r="M1012" s="13">
        <v>15</v>
      </c>
      <c r="N1012" s="13">
        <v>19</v>
      </c>
    </row>
    <row r="1013" spans="1:14" x14ac:dyDescent="0.3">
      <c r="A1013">
        <v>1012</v>
      </c>
      <c r="B1013" t="s">
        <v>25</v>
      </c>
      <c r="C1013" t="s">
        <v>4</v>
      </c>
      <c r="D1013">
        <v>9</v>
      </c>
      <c r="E1013">
        <v>20</v>
      </c>
      <c r="F1013">
        <v>0</v>
      </c>
      <c r="G1013">
        <v>2</v>
      </c>
      <c r="H1013">
        <v>11</v>
      </c>
      <c r="I1013">
        <v>4</v>
      </c>
      <c r="J1013">
        <f>IF(Table6[[#This Row],[y_g1]]&gt;Table6[[#This Row],[y_g2]],1,0)</f>
        <v>0</v>
      </c>
      <c r="K1013">
        <f>IF(Table6[[#This Row],[y_g1]]=Table6[[#This Row],[y_g2]],1,0)</f>
        <v>0</v>
      </c>
      <c r="L1013">
        <f>IF(Table6[[#This Row],[y_g1]]&lt;Table6[[#This Row],[y_g2]],1,0)</f>
        <v>1</v>
      </c>
      <c r="M1013" s="13">
        <v>9</v>
      </c>
      <c r="N1013" s="13">
        <v>20</v>
      </c>
    </row>
    <row r="1014" spans="1:14" x14ac:dyDescent="0.3">
      <c r="A1014" s="3">
        <v>1013</v>
      </c>
      <c r="B1014" t="s">
        <v>8</v>
      </c>
      <c r="C1014" t="s">
        <v>31</v>
      </c>
      <c r="D1014">
        <v>11</v>
      </c>
      <c r="E1014">
        <v>4</v>
      </c>
      <c r="F1014">
        <v>2</v>
      </c>
      <c r="G1014">
        <v>0</v>
      </c>
      <c r="H1014">
        <v>11</v>
      </c>
      <c r="I1014">
        <v>4</v>
      </c>
      <c r="J1014">
        <f>IF(Table6[[#This Row],[y_g1]]&gt;Table6[[#This Row],[y_g2]],1,0)</f>
        <v>1</v>
      </c>
      <c r="K1014">
        <f>IF(Table6[[#This Row],[y_g1]]=Table6[[#This Row],[y_g2]],1,0)</f>
        <v>0</v>
      </c>
      <c r="L1014">
        <f>IF(Table6[[#This Row],[y_g1]]&lt;Table6[[#This Row],[y_g2]],1,0)</f>
        <v>0</v>
      </c>
      <c r="M1014" s="13">
        <v>11</v>
      </c>
      <c r="N1014" s="13">
        <v>4</v>
      </c>
    </row>
    <row r="1015" spans="1:14" x14ac:dyDescent="0.3">
      <c r="A1015">
        <v>1014</v>
      </c>
      <c r="B1015" t="s">
        <v>568</v>
      </c>
      <c r="C1015" t="s">
        <v>10</v>
      </c>
      <c r="D1015">
        <v>12</v>
      </c>
      <c r="E1015">
        <v>14</v>
      </c>
      <c r="F1015">
        <v>0</v>
      </c>
      <c r="G1015">
        <v>1</v>
      </c>
      <c r="H1015">
        <v>11</v>
      </c>
      <c r="I1015">
        <v>4</v>
      </c>
      <c r="J1015">
        <f>IF(Table6[[#This Row],[y_g1]]&gt;Table6[[#This Row],[y_g2]],1,0)</f>
        <v>0</v>
      </c>
      <c r="K1015">
        <f>IF(Table6[[#This Row],[y_g1]]=Table6[[#This Row],[y_g2]],1,0)</f>
        <v>0</v>
      </c>
      <c r="L1015">
        <f>IF(Table6[[#This Row],[y_g1]]&lt;Table6[[#This Row],[y_g2]],1,0)</f>
        <v>1</v>
      </c>
      <c r="M1015" s="13">
        <v>12</v>
      </c>
      <c r="N1015" s="13">
        <v>14</v>
      </c>
    </row>
    <row r="1016" spans="1:14" x14ac:dyDescent="0.3">
      <c r="A1016" s="3">
        <v>1015</v>
      </c>
      <c r="B1016" t="s">
        <v>564</v>
      </c>
      <c r="C1016" t="s">
        <v>6</v>
      </c>
      <c r="D1016">
        <v>8</v>
      </c>
      <c r="E1016">
        <v>17</v>
      </c>
      <c r="F1016">
        <v>4</v>
      </c>
      <c r="G1016">
        <v>2</v>
      </c>
      <c r="H1016">
        <v>11</v>
      </c>
      <c r="I1016">
        <v>4</v>
      </c>
      <c r="J1016">
        <f>IF(Table6[[#This Row],[y_g1]]&gt;Table6[[#This Row],[y_g2]],1,0)</f>
        <v>1</v>
      </c>
      <c r="K1016">
        <f>IF(Table6[[#This Row],[y_g1]]=Table6[[#This Row],[y_g2]],1,0)</f>
        <v>0</v>
      </c>
      <c r="L1016">
        <f>IF(Table6[[#This Row],[y_g1]]&lt;Table6[[#This Row],[y_g2]],1,0)</f>
        <v>0</v>
      </c>
      <c r="M1016" s="13">
        <v>8</v>
      </c>
      <c r="N1016" s="13">
        <v>17</v>
      </c>
    </row>
    <row r="1017" spans="1:14" x14ac:dyDescent="0.3">
      <c r="A1017">
        <v>1016</v>
      </c>
      <c r="B1017" t="s">
        <v>1</v>
      </c>
      <c r="C1017" t="s">
        <v>2</v>
      </c>
      <c r="D1017">
        <v>26</v>
      </c>
      <c r="E1017">
        <v>5</v>
      </c>
      <c r="F1017">
        <v>1</v>
      </c>
      <c r="G1017">
        <v>3</v>
      </c>
      <c r="H1017">
        <v>11</v>
      </c>
      <c r="I1017">
        <v>4</v>
      </c>
      <c r="J1017">
        <f>IF(Table6[[#This Row],[y_g1]]&gt;Table6[[#This Row],[y_g2]],1,0)</f>
        <v>0</v>
      </c>
      <c r="K1017">
        <f>IF(Table6[[#This Row],[y_g1]]=Table6[[#This Row],[y_g2]],1,0)</f>
        <v>0</v>
      </c>
      <c r="L1017">
        <f>IF(Table6[[#This Row],[y_g1]]&lt;Table6[[#This Row],[y_g2]],1,0)</f>
        <v>1</v>
      </c>
      <c r="M1017" s="13">
        <v>26</v>
      </c>
      <c r="N1017" s="13">
        <v>5</v>
      </c>
    </row>
    <row r="1018" spans="1:14" x14ac:dyDescent="0.3">
      <c r="A1018" s="3">
        <v>1017</v>
      </c>
      <c r="B1018" t="s">
        <v>7</v>
      </c>
      <c r="C1018" t="s">
        <v>13</v>
      </c>
      <c r="D1018">
        <v>22</v>
      </c>
      <c r="E1018">
        <v>7</v>
      </c>
      <c r="F1018">
        <v>2</v>
      </c>
      <c r="G1018">
        <v>2</v>
      </c>
      <c r="H1018">
        <v>11</v>
      </c>
      <c r="I1018">
        <v>4</v>
      </c>
      <c r="J1018">
        <f>IF(Table6[[#This Row],[y_g1]]&gt;Table6[[#This Row],[y_g2]],1,0)</f>
        <v>0</v>
      </c>
      <c r="K1018">
        <f>IF(Table6[[#This Row],[y_g1]]=Table6[[#This Row],[y_g2]],1,0)</f>
        <v>1</v>
      </c>
      <c r="L1018">
        <f>IF(Table6[[#This Row],[y_g1]]&lt;Table6[[#This Row],[y_g2]],1,0)</f>
        <v>0</v>
      </c>
      <c r="M1018" s="13">
        <v>22</v>
      </c>
      <c r="N1018" s="13">
        <v>7</v>
      </c>
    </row>
    <row r="1019" spans="1:14" x14ac:dyDescent="0.3">
      <c r="A1019">
        <v>1018</v>
      </c>
      <c r="B1019" t="s">
        <v>31</v>
      </c>
      <c r="C1019" t="s">
        <v>564</v>
      </c>
      <c r="D1019">
        <v>4</v>
      </c>
      <c r="E1019">
        <v>8</v>
      </c>
      <c r="F1019">
        <v>0</v>
      </c>
      <c r="G1019">
        <v>1</v>
      </c>
      <c r="H1019">
        <v>12</v>
      </c>
      <c r="I1019">
        <v>4</v>
      </c>
      <c r="J1019">
        <f>IF(Table6[[#This Row],[y_g1]]&gt;Table6[[#This Row],[y_g2]],1,0)</f>
        <v>0</v>
      </c>
      <c r="K1019">
        <f>IF(Table6[[#This Row],[y_g1]]=Table6[[#This Row],[y_g2]],1,0)</f>
        <v>0</v>
      </c>
      <c r="L1019">
        <f>IF(Table6[[#This Row],[y_g1]]&lt;Table6[[#This Row],[y_g2]],1,0)</f>
        <v>1</v>
      </c>
      <c r="M1019" s="13">
        <v>4</v>
      </c>
      <c r="N1019" s="13">
        <v>8</v>
      </c>
    </row>
    <row r="1020" spans="1:14" x14ac:dyDescent="0.3">
      <c r="A1020" s="3">
        <v>1019</v>
      </c>
      <c r="B1020" t="s">
        <v>14</v>
      </c>
      <c r="C1020" t="s">
        <v>303</v>
      </c>
      <c r="D1020">
        <v>19</v>
      </c>
      <c r="E1020">
        <v>23</v>
      </c>
      <c r="F1020">
        <v>2</v>
      </c>
      <c r="G1020">
        <v>0</v>
      </c>
      <c r="H1020">
        <v>12</v>
      </c>
      <c r="I1020">
        <v>4</v>
      </c>
      <c r="J1020">
        <f>IF(Table6[[#This Row],[y_g1]]&gt;Table6[[#This Row],[y_g2]],1,0)</f>
        <v>1</v>
      </c>
      <c r="K1020">
        <f>IF(Table6[[#This Row],[y_g1]]=Table6[[#This Row],[y_g2]],1,0)</f>
        <v>0</v>
      </c>
      <c r="L1020">
        <f>IF(Table6[[#This Row],[y_g1]]&lt;Table6[[#This Row],[y_g2]],1,0)</f>
        <v>0</v>
      </c>
      <c r="M1020" s="13">
        <v>19</v>
      </c>
      <c r="N1020" s="13">
        <v>23</v>
      </c>
    </row>
    <row r="1021" spans="1:14" x14ac:dyDescent="0.3">
      <c r="A1021">
        <v>1020</v>
      </c>
      <c r="B1021" t="s">
        <v>28</v>
      </c>
      <c r="C1021" t="s">
        <v>33</v>
      </c>
      <c r="D1021">
        <v>6</v>
      </c>
      <c r="E1021">
        <v>15</v>
      </c>
      <c r="F1021">
        <v>1</v>
      </c>
      <c r="G1021">
        <v>0</v>
      </c>
      <c r="H1021">
        <v>12</v>
      </c>
      <c r="I1021">
        <v>4</v>
      </c>
      <c r="J1021">
        <f>IF(Table6[[#This Row],[y_g1]]&gt;Table6[[#This Row],[y_g2]],1,0)</f>
        <v>1</v>
      </c>
      <c r="K1021">
        <f>IF(Table6[[#This Row],[y_g1]]=Table6[[#This Row],[y_g2]],1,0)</f>
        <v>0</v>
      </c>
      <c r="L1021">
        <f>IF(Table6[[#This Row],[y_g1]]&lt;Table6[[#This Row],[y_g2]],1,0)</f>
        <v>0</v>
      </c>
      <c r="M1021" s="13">
        <v>6</v>
      </c>
      <c r="N1021" s="13">
        <v>15</v>
      </c>
    </row>
    <row r="1022" spans="1:14" x14ac:dyDescent="0.3">
      <c r="A1022" s="3">
        <v>1021</v>
      </c>
      <c r="B1022" t="s">
        <v>833</v>
      </c>
      <c r="C1022" t="s">
        <v>8</v>
      </c>
      <c r="D1022">
        <v>3</v>
      </c>
      <c r="E1022">
        <v>11</v>
      </c>
      <c r="F1022">
        <v>1</v>
      </c>
      <c r="G1022">
        <v>1</v>
      </c>
      <c r="H1022">
        <v>12</v>
      </c>
      <c r="I1022">
        <v>4</v>
      </c>
      <c r="J1022">
        <f>IF(Table6[[#This Row],[y_g1]]&gt;Table6[[#This Row],[y_g2]],1,0)</f>
        <v>0</v>
      </c>
      <c r="K1022">
        <f>IF(Table6[[#This Row],[y_g1]]=Table6[[#This Row],[y_g2]],1,0)</f>
        <v>1</v>
      </c>
      <c r="L1022">
        <f>IF(Table6[[#This Row],[y_g1]]&lt;Table6[[#This Row],[y_g2]],1,0)</f>
        <v>0</v>
      </c>
      <c r="M1022" s="13">
        <v>3</v>
      </c>
      <c r="N1022" s="13">
        <v>11</v>
      </c>
    </row>
    <row r="1023" spans="1:14" x14ac:dyDescent="0.3">
      <c r="A1023">
        <v>1022</v>
      </c>
      <c r="B1023" t="s">
        <v>10</v>
      </c>
      <c r="C1023" t="s">
        <v>25</v>
      </c>
      <c r="D1023">
        <v>14</v>
      </c>
      <c r="E1023">
        <v>9</v>
      </c>
      <c r="F1023">
        <v>0</v>
      </c>
      <c r="G1023">
        <v>0</v>
      </c>
      <c r="H1023">
        <v>12</v>
      </c>
      <c r="I1023">
        <v>4</v>
      </c>
      <c r="J1023">
        <f>IF(Table6[[#This Row],[y_g1]]&gt;Table6[[#This Row],[y_g2]],1,0)</f>
        <v>0</v>
      </c>
      <c r="K1023">
        <f>IF(Table6[[#This Row],[y_g1]]=Table6[[#This Row],[y_g2]],1,0)</f>
        <v>1</v>
      </c>
      <c r="L1023">
        <f>IF(Table6[[#This Row],[y_g1]]&lt;Table6[[#This Row],[y_g2]],1,0)</f>
        <v>0</v>
      </c>
      <c r="M1023" s="13">
        <v>14</v>
      </c>
      <c r="N1023" s="13">
        <v>9</v>
      </c>
    </row>
    <row r="1024" spans="1:14" x14ac:dyDescent="0.3">
      <c r="A1024" s="3">
        <v>1023</v>
      </c>
      <c r="B1024" t="s">
        <v>6</v>
      </c>
      <c r="C1024" t="s">
        <v>7</v>
      </c>
      <c r="D1024">
        <v>17</v>
      </c>
      <c r="E1024">
        <v>22</v>
      </c>
      <c r="F1024">
        <v>1</v>
      </c>
      <c r="G1024">
        <v>2</v>
      </c>
      <c r="H1024">
        <v>12</v>
      </c>
      <c r="I1024">
        <v>4</v>
      </c>
      <c r="J1024">
        <f>IF(Table6[[#This Row],[y_g1]]&gt;Table6[[#This Row],[y_g2]],1,0)</f>
        <v>0</v>
      </c>
      <c r="K1024">
        <f>IF(Table6[[#This Row],[y_g1]]=Table6[[#This Row],[y_g2]],1,0)</f>
        <v>0</v>
      </c>
      <c r="L1024">
        <f>IF(Table6[[#This Row],[y_g1]]&lt;Table6[[#This Row],[y_g2]],1,0)</f>
        <v>1</v>
      </c>
      <c r="M1024" s="13">
        <v>17</v>
      </c>
      <c r="N1024" s="13">
        <v>22</v>
      </c>
    </row>
    <row r="1025" spans="1:14" x14ac:dyDescent="0.3">
      <c r="A1025">
        <v>1024</v>
      </c>
      <c r="B1025" t="s">
        <v>2</v>
      </c>
      <c r="C1025" t="s">
        <v>11</v>
      </c>
      <c r="D1025">
        <v>5</v>
      </c>
      <c r="E1025">
        <v>25</v>
      </c>
      <c r="F1025">
        <v>6</v>
      </c>
      <c r="G1025">
        <v>0</v>
      </c>
      <c r="H1025">
        <v>12</v>
      </c>
      <c r="I1025">
        <v>4</v>
      </c>
      <c r="J1025">
        <f>IF(Table6[[#This Row],[y_g1]]&gt;Table6[[#This Row],[y_g2]],1,0)</f>
        <v>1</v>
      </c>
      <c r="K1025">
        <f>IF(Table6[[#This Row],[y_g1]]=Table6[[#This Row],[y_g2]],1,0)</f>
        <v>0</v>
      </c>
      <c r="L1025">
        <f>IF(Table6[[#This Row],[y_g1]]&lt;Table6[[#This Row],[y_g2]],1,0)</f>
        <v>0</v>
      </c>
      <c r="M1025" s="13">
        <v>5</v>
      </c>
      <c r="N1025" s="13">
        <v>25</v>
      </c>
    </row>
    <row r="1026" spans="1:14" x14ac:dyDescent="0.3">
      <c r="A1026" s="3">
        <v>1025</v>
      </c>
      <c r="B1026" t="s">
        <v>13</v>
      </c>
      <c r="C1026" t="s">
        <v>568</v>
      </c>
      <c r="D1026">
        <v>7</v>
      </c>
      <c r="E1026">
        <v>12</v>
      </c>
      <c r="F1026">
        <v>3</v>
      </c>
      <c r="G1026">
        <v>1</v>
      </c>
      <c r="H1026">
        <v>12</v>
      </c>
      <c r="I1026">
        <v>4</v>
      </c>
      <c r="J1026">
        <f>IF(Table6[[#This Row],[y_g1]]&gt;Table6[[#This Row],[y_g2]],1,0)</f>
        <v>1</v>
      </c>
      <c r="K1026">
        <f>IF(Table6[[#This Row],[y_g1]]=Table6[[#This Row],[y_g2]],1,0)</f>
        <v>0</v>
      </c>
      <c r="L1026">
        <f>IF(Table6[[#This Row],[y_g1]]&lt;Table6[[#This Row],[y_g2]],1,0)</f>
        <v>0</v>
      </c>
      <c r="M1026" s="13">
        <v>7</v>
      </c>
      <c r="N1026" s="13">
        <v>12</v>
      </c>
    </row>
    <row r="1027" spans="1:14" x14ac:dyDescent="0.3">
      <c r="A1027">
        <v>1026</v>
      </c>
      <c r="B1027" t="s">
        <v>4</v>
      </c>
      <c r="C1027" t="s">
        <v>1</v>
      </c>
      <c r="D1027">
        <v>20</v>
      </c>
      <c r="E1027">
        <v>26</v>
      </c>
      <c r="F1027">
        <v>0</v>
      </c>
      <c r="G1027">
        <v>1</v>
      </c>
      <c r="H1027">
        <v>12</v>
      </c>
      <c r="I1027">
        <v>4</v>
      </c>
      <c r="J1027">
        <f>IF(Table6[[#This Row],[y_g1]]&gt;Table6[[#This Row],[y_g2]],1,0)</f>
        <v>0</v>
      </c>
      <c r="K1027">
        <f>IF(Table6[[#This Row],[y_g1]]=Table6[[#This Row],[y_g2]],1,0)</f>
        <v>0</v>
      </c>
      <c r="L1027">
        <f>IF(Table6[[#This Row],[y_g1]]&lt;Table6[[#This Row],[y_g2]],1,0)</f>
        <v>1</v>
      </c>
      <c r="M1027" s="13">
        <v>20</v>
      </c>
      <c r="N1027" s="13">
        <v>26</v>
      </c>
    </row>
    <row r="1028" spans="1:14" x14ac:dyDescent="0.3">
      <c r="A1028" s="3">
        <v>1027</v>
      </c>
      <c r="B1028" t="s">
        <v>7</v>
      </c>
      <c r="C1028" t="s">
        <v>31</v>
      </c>
      <c r="D1028">
        <v>22</v>
      </c>
      <c r="E1028">
        <v>4</v>
      </c>
      <c r="F1028">
        <v>1</v>
      </c>
      <c r="G1028">
        <v>0</v>
      </c>
      <c r="H1028">
        <v>13</v>
      </c>
      <c r="I1028">
        <v>4</v>
      </c>
      <c r="J1028">
        <f>IF(Table6[[#This Row],[y_g1]]&gt;Table6[[#This Row],[y_g2]],1,0)</f>
        <v>1</v>
      </c>
      <c r="K1028">
        <f>IF(Table6[[#This Row],[y_g1]]=Table6[[#This Row],[y_g2]],1,0)</f>
        <v>0</v>
      </c>
      <c r="L1028">
        <f>IF(Table6[[#This Row],[y_g1]]&lt;Table6[[#This Row],[y_g2]],1,0)</f>
        <v>0</v>
      </c>
      <c r="M1028" s="13">
        <v>22</v>
      </c>
      <c r="N1028" s="13">
        <v>4</v>
      </c>
    </row>
    <row r="1029" spans="1:14" x14ac:dyDescent="0.3">
      <c r="A1029">
        <v>1028</v>
      </c>
      <c r="B1029" t="s">
        <v>8</v>
      </c>
      <c r="C1029" t="s">
        <v>2</v>
      </c>
      <c r="D1029">
        <v>11</v>
      </c>
      <c r="E1029">
        <v>5</v>
      </c>
      <c r="F1029">
        <v>0</v>
      </c>
      <c r="G1029">
        <v>0</v>
      </c>
      <c r="H1029">
        <v>13</v>
      </c>
      <c r="I1029">
        <v>4</v>
      </c>
      <c r="J1029">
        <f>IF(Table6[[#This Row],[y_g1]]&gt;Table6[[#This Row],[y_g2]],1,0)</f>
        <v>0</v>
      </c>
      <c r="K1029">
        <f>IF(Table6[[#This Row],[y_g1]]=Table6[[#This Row],[y_g2]],1,0)</f>
        <v>1</v>
      </c>
      <c r="L1029">
        <f>IF(Table6[[#This Row],[y_g1]]&lt;Table6[[#This Row],[y_g2]],1,0)</f>
        <v>0</v>
      </c>
      <c r="M1029" s="13">
        <v>11</v>
      </c>
      <c r="N1029" s="13">
        <v>5</v>
      </c>
    </row>
    <row r="1030" spans="1:14" x14ac:dyDescent="0.3">
      <c r="A1030" s="3">
        <v>1029</v>
      </c>
      <c r="B1030" t="s">
        <v>33</v>
      </c>
      <c r="C1030" t="s">
        <v>10</v>
      </c>
      <c r="D1030">
        <v>15</v>
      </c>
      <c r="E1030">
        <v>14</v>
      </c>
      <c r="F1030">
        <v>1</v>
      </c>
      <c r="G1030">
        <v>1</v>
      </c>
      <c r="H1030">
        <v>13</v>
      </c>
      <c r="I1030">
        <v>4</v>
      </c>
      <c r="J1030">
        <f>IF(Table6[[#This Row],[y_g1]]&gt;Table6[[#This Row],[y_g2]],1,0)</f>
        <v>0</v>
      </c>
      <c r="K1030">
        <f>IF(Table6[[#This Row],[y_g1]]=Table6[[#This Row],[y_g2]],1,0)</f>
        <v>1</v>
      </c>
      <c r="L1030">
        <f>IF(Table6[[#This Row],[y_g1]]&lt;Table6[[#This Row],[y_g2]],1,0)</f>
        <v>0</v>
      </c>
      <c r="M1030" s="13">
        <v>15</v>
      </c>
      <c r="N1030" s="13">
        <v>14</v>
      </c>
    </row>
    <row r="1031" spans="1:14" x14ac:dyDescent="0.3">
      <c r="A1031">
        <v>1030</v>
      </c>
      <c r="B1031" t="s">
        <v>303</v>
      </c>
      <c r="C1031" t="s">
        <v>4</v>
      </c>
      <c r="D1031">
        <v>23</v>
      </c>
      <c r="E1031">
        <v>20</v>
      </c>
      <c r="F1031">
        <v>1</v>
      </c>
      <c r="G1031">
        <v>3</v>
      </c>
      <c r="H1031">
        <v>13</v>
      </c>
      <c r="I1031">
        <v>4</v>
      </c>
      <c r="J1031">
        <f>IF(Table6[[#This Row],[y_g1]]&gt;Table6[[#This Row],[y_g2]],1,0)</f>
        <v>0</v>
      </c>
      <c r="K1031">
        <f>IF(Table6[[#This Row],[y_g1]]=Table6[[#This Row],[y_g2]],1,0)</f>
        <v>0</v>
      </c>
      <c r="L1031">
        <f>IF(Table6[[#This Row],[y_g1]]&lt;Table6[[#This Row],[y_g2]],1,0)</f>
        <v>1</v>
      </c>
      <c r="M1031" s="13">
        <v>23</v>
      </c>
      <c r="N1031" s="13">
        <v>20</v>
      </c>
    </row>
    <row r="1032" spans="1:14" x14ac:dyDescent="0.3">
      <c r="A1032" s="3">
        <v>1031</v>
      </c>
      <c r="B1032" t="s">
        <v>564</v>
      </c>
      <c r="C1032" t="s">
        <v>28</v>
      </c>
      <c r="D1032">
        <v>8</v>
      </c>
      <c r="E1032">
        <v>6</v>
      </c>
      <c r="F1032">
        <v>0</v>
      </c>
      <c r="G1032">
        <v>0</v>
      </c>
      <c r="H1032">
        <v>13</v>
      </c>
      <c r="I1032">
        <v>4</v>
      </c>
      <c r="J1032">
        <f>IF(Table6[[#This Row],[y_g1]]&gt;Table6[[#This Row],[y_g2]],1,0)</f>
        <v>0</v>
      </c>
      <c r="K1032">
        <f>IF(Table6[[#This Row],[y_g1]]=Table6[[#This Row],[y_g2]],1,0)</f>
        <v>1</v>
      </c>
      <c r="L1032">
        <f>IF(Table6[[#This Row],[y_g1]]&lt;Table6[[#This Row],[y_g2]],1,0)</f>
        <v>0</v>
      </c>
      <c r="M1032" s="13">
        <v>8</v>
      </c>
      <c r="N1032" s="13">
        <v>6</v>
      </c>
    </row>
    <row r="1033" spans="1:14" x14ac:dyDescent="0.3">
      <c r="A1033">
        <v>1032</v>
      </c>
      <c r="B1033" t="s">
        <v>568</v>
      </c>
      <c r="C1033" t="s">
        <v>833</v>
      </c>
      <c r="D1033">
        <v>12</v>
      </c>
      <c r="E1033">
        <v>3</v>
      </c>
      <c r="F1033">
        <v>0</v>
      </c>
      <c r="G1033">
        <v>1</v>
      </c>
      <c r="H1033">
        <v>13</v>
      </c>
      <c r="I1033">
        <v>4</v>
      </c>
      <c r="J1033">
        <f>IF(Table6[[#This Row],[y_g1]]&gt;Table6[[#This Row],[y_g2]],1,0)</f>
        <v>0</v>
      </c>
      <c r="K1033">
        <f>IF(Table6[[#This Row],[y_g1]]=Table6[[#This Row],[y_g2]],1,0)</f>
        <v>0</v>
      </c>
      <c r="L1033">
        <f>IF(Table6[[#This Row],[y_g1]]&lt;Table6[[#This Row],[y_g2]],1,0)</f>
        <v>1</v>
      </c>
      <c r="M1033" s="13">
        <v>12</v>
      </c>
      <c r="N1033" s="13">
        <v>3</v>
      </c>
    </row>
    <row r="1034" spans="1:14" x14ac:dyDescent="0.3">
      <c r="A1034" s="3">
        <v>1033</v>
      </c>
      <c r="B1034" t="s">
        <v>13</v>
      </c>
      <c r="C1034" t="s">
        <v>6</v>
      </c>
      <c r="D1034">
        <v>7</v>
      </c>
      <c r="E1034">
        <v>17</v>
      </c>
      <c r="F1034">
        <v>3</v>
      </c>
      <c r="G1034">
        <v>0</v>
      </c>
      <c r="H1034">
        <v>13</v>
      </c>
      <c r="I1034">
        <v>4</v>
      </c>
      <c r="J1034">
        <f>IF(Table6[[#This Row],[y_g1]]&gt;Table6[[#This Row],[y_g2]],1,0)</f>
        <v>1</v>
      </c>
      <c r="K1034">
        <f>IF(Table6[[#This Row],[y_g1]]=Table6[[#This Row],[y_g2]],1,0)</f>
        <v>0</v>
      </c>
      <c r="L1034">
        <f>IF(Table6[[#This Row],[y_g1]]&lt;Table6[[#This Row],[y_g2]],1,0)</f>
        <v>0</v>
      </c>
      <c r="M1034" s="13">
        <v>7</v>
      </c>
      <c r="N1034" s="13">
        <v>17</v>
      </c>
    </row>
    <row r="1035" spans="1:14" x14ac:dyDescent="0.3">
      <c r="A1035">
        <v>1034</v>
      </c>
      <c r="B1035" t="s">
        <v>11</v>
      </c>
      <c r="C1035" t="s">
        <v>1</v>
      </c>
      <c r="D1035">
        <v>25</v>
      </c>
      <c r="E1035">
        <v>26</v>
      </c>
      <c r="F1035">
        <v>1</v>
      </c>
      <c r="G1035">
        <v>2</v>
      </c>
      <c r="H1035">
        <v>13</v>
      </c>
      <c r="I1035">
        <v>4</v>
      </c>
      <c r="J1035">
        <f>IF(Table6[[#This Row],[y_g1]]&gt;Table6[[#This Row],[y_g2]],1,0)</f>
        <v>0</v>
      </c>
      <c r="K1035">
        <f>IF(Table6[[#This Row],[y_g1]]=Table6[[#This Row],[y_g2]],1,0)</f>
        <v>0</v>
      </c>
      <c r="L1035">
        <f>IF(Table6[[#This Row],[y_g1]]&lt;Table6[[#This Row],[y_g2]],1,0)</f>
        <v>1</v>
      </c>
      <c r="M1035" s="13">
        <v>25</v>
      </c>
      <c r="N1035" s="13">
        <v>26</v>
      </c>
    </row>
    <row r="1036" spans="1:14" x14ac:dyDescent="0.3">
      <c r="A1036" s="3">
        <v>1035</v>
      </c>
      <c r="B1036" t="s">
        <v>25</v>
      </c>
      <c r="C1036" t="s">
        <v>14</v>
      </c>
      <c r="D1036">
        <v>9</v>
      </c>
      <c r="E1036">
        <v>19</v>
      </c>
      <c r="F1036">
        <v>0</v>
      </c>
      <c r="G1036">
        <v>0</v>
      </c>
      <c r="H1036">
        <v>13</v>
      </c>
      <c r="I1036">
        <v>4</v>
      </c>
      <c r="J1036">
        <f>IF(Table6[[#This Row],[y_g1]]&gt;Table6[[#This Row],[y_g2]],1,0)</f>
        <v>0</v>
      </c>
      <c r="K1036">
        <f>IF(Table6[[#This Row],[y_g1]]=Table6[[#This Row],[y_g2]],1,0)</f>
        <v>1</v>
      </c>
      <c r="L1036">
        <f>IF(Table6[[#This Row],[y_g1]]&lt;Table6[[#This Row],[y_g2]],1,0)</f>
        <v>0</v>
      </c>
      <c r="M1036" s="13">
        <v>9</v>
      </c>
      <c r="N1036" s="13">
        <v>19</v>
      </c>
    </row>
    <row r="1037" spans="1:14" x14ac:dyDescent="0.3">
      <c r="A1037">
        <v>1036</v>
      </c>
      <c r="B1037" t="s">
        <v>4</v>
      </c>
      <c r="C1037" t="s">
        <v>33</v>
      </c>
      <c r="D1037">
        <v>20</v>
      </c>
      <c r="E1037">
        <v>15</v>
      </c>
      <c r="F1037">
        <v>2</v>
      </c>
      <c r="G1037">
        <v>1</v>
      </c>
      <c r="H1037">
        <v>14</v>
      </c>
      <c r="I1037">
        <v>4</v>
      </c>
      <c r="J1037">
        <f>IF(Table6[[#This Row],[y_g1]]&gt;Table6[[#This Row],[y_g2]],1,0)</f>
        <v>1</v>
      </c>
      <c r="K1037">
        <f>IF(Table6[[#This Row],[y_g1]]=Table6[[#This Row],[y_g2]],1,0)</f>
        <v>0</v>
      </c>
      <c r="L1037">
        <f>IF(Table6[[#This Row],[y_g1]]&lt;Table6[[#This Row],[y_g2]],1,0)</f>
        <v>0</v>
      </c>
      <c r="M1037" s="13">
        <v>20</v>
      </c>
      <c r="N1037" s="13">
        <v>15</v>
      </c>
    </row>
    <row r="1038" spans="1:14" x14ac:dyDescent="0.3">
      <c r="A1038" s="3">
        <v>1037</v>
      </c>
      <c r="B1038" t="s">
        <v>833</v>
      </c>
      <c r="C1038" t="s">
        <v>303</v>
      </c>
      <c r="D1038">
        <v>3</v>
      </c>
      <c r="E1038">
        <v>23</v>
      </c>
      <c r="F1038">
        <v>0</v>
      </c>
      <c r="G1038">
        <v>1</v>
      </c>
      <c r="H1038">
        <v>14</v>
      </c>
      <c r="I1038">
        <v>4</v>
      </c>
      <c r="J1038">
        <f>IF(Table6[[#This Row],[y_g1]]&gt;Table6[[#This Row],[y_g2]],1,0)</f>
        <v>0</v>
      </c>
      <c r="K1038">
        <f>IF(Table6[[#This Row],[y_g1]]=Table6[[#This Row],[y_g2]],1,0)</f>
        <v>0</v>
      </c>
      <c r="L1038">
        <f>IF(Table6[[#This Row],[y_g1]]&lt;Table6[[#This Row],[y_g2]],1,0)</f>
        <v>1</v>
      </c>
      <c r="M1038" s="13">
        <v>3</v>
      </c>
      <c r="N1038" s="13">
        <v>23</v>
      </c>
    </row>
    <row r="1039" spans="1:14" x14ac:dyDescent="0.3">
      <c r="A1039">
        <v>1038</v>
      </c>
      <c r="B1039" t="s">
        <v>2</v>
      </c>
      <c r="C1039" t="s">
        <v>25</v>
      </c>
      <c r="D1039">
        <v>5</v>
      </c>
      <c r="E1039">
        <v>9</v>
      </c>
      <c r="F1039">
        <v>3</v>
      </c>
      <c r="G1039">
        <v>1</v>
      </c>
      <c r="H1039">
        <v>14</v>
      </c>
      <c r="I1039">
        <v>4</v>
      </c>
      <c r="J1039">
        <f>IF(Table6[[#This Row],[y_g1]]&gt;Table6[[#This Row],[y_g2]],1,0)</f>
        <v>1</v>
      </c>
      <c r="K1039">
        <f>IF(Table6[[#This Row],[y_g1]]=Table6[[#This Row],[y_g2]],1,0)</f>
        <v>0</v>
      </c>
      <c r="L1039">
        <f>IF(Table6[[#This Row],[y_g1]]&lt;Table6[[#This Row],[y_g2]],1,0)</f>
        <v>0</v>
      </c>
      <c r="M1039" s="13">
        <v>5</v>
      </c>
      <c r="N1039" s="13">
        <v>9</v>
      </c>
    </row>
    <row r="1040" spans="1:14" x14ac:dyDescent="0.3">
      <c r="A1040" s="3">
        <v>1039</v>
      </c>
      <c r="B1040" t="s">
        <v>28</v>
      </c>
      <c r="C1040" t="s">
        <v>7</v>
      </c>
      <c r="D1040">
        <v>6</v>
      </c>
      <c r="E1040">
        <v>22</v>
      </c>
      <c r="F1040">
        <v>1</v>
      </c>
      <c r="G1040">
        <v>3</v>
      </c>
      <c r="H1040">
        <v>14</v>
      </c>
      <c r="I1040">
        <v>4</v>
      </c>
      <c r="J1040">
        <f>IF(Table6[[#This Row],[y_g1]]&gt;Table6[[#This Row],[y_g2]],1,0)</f>
        <v>0</v>
      </c>
      <c r="K1040">
        <f>IF(Table6[[#This Row],[y_g1]]=Table6[[#This Row],[y_g2]],1,0)</f>
        <v>0</v>
      </c>
      <c r="L1040">
        <f>IF(Table6[[#This Row],[y_g1]]&lt;Table6[[#This Row],[y_g2]],1,0)</f>
        <v>1</v>
      </c>
      <c r="M1040" s="13">
        <v>6</v>
      </c>
      <c r="N1040" s="13">
        <v>22</v>
      </c>
    </row>
    <row r="1041" spans="1:14" x14ac:dyDescent="0.3">
      <c r="A1041">
        <v>1040</v>
      </c>
      <c r="B1041" t="s">
        <v>14</v>
      </c>
      <c r="C1041" t="s">
        <v>564</v>
      </c>
      <c r="D1041">
        <v>19</v>
      </c>
      <c r="E1041">
        <v>8</v>
      </c>
      <c r="F1041">
        <v>0</v>
      </c>
      <c r="G1041">
        <v>1</v>
      </c>
      <c r="H1041">
        <v>14</v>
      </c>
      <c r="I1041">
        <v>4</v>
      </c>
      <c r="J1041">
        <f>IF(Table6[[#This Row],[y_g1]]&gt;Table6[[#This Row],[y_g2]],1,0)</f>
        <v>0</v>
      </c>
      <c r="K1041">
        <f>IF(Table6[[#This Row],[y_g1]]=Table6[[#This Row],[y_g2]],1,0)</f>
        <v>0</v>
      </c>
      <c r="L1041">
        <f>IF(Table6[[#This Row],[y_g1]]&lt;Table6[[#This Row],[y_g2]],1,0)</f>
        <v>1</v>
      </c>
      <c r="M1041" s="13">
        <v>19</v>
      </c>
      <c r="N1041" s="13">
        <v>8</v>
      </c>
    </row>
    <row r="1042" spans="1:14" x14ac:dyDescent="0.3">
      <c r="A1042" s="3">
        <v>1041</v>
      </c>
      <c r="B1042" t="s">
        <v>31</v>
      </c>
      <c r="C1042" t="s">
        <v>6</v>
      </c>
      <c r="D1042">
        <v>4</v>
      </c>
      <c r="E1042">
        <v>17</v>
      </c>
      <c r="F1042">
        <v>1</v>
      </c>
      <c r="G1042">
        <v>1</v>
      </c>
      <c r="H1042">
        <v>14</v>
      </c>
      <c r="I1042">
        <v>4</v>
      </c>
      <c r="J1042">
        <f>IF(Table6[[#This Row],[y_g1]]&gt;Table6[[#This Row],[y_g2]],1,0)</f>
        <v>0</v>
      </c>
      <c r="K1042">
        <f>IF(Table6[[#This Row],[y_g1]]=Table6[[#This Row],[y_g2]],1,0)</f>
        <v>1</v>
      </c>
      <c r="L1042">
        <f>IF(Table6[[#This Row],[y_g1]]&lt;Table6[[#This Row],[y_g2]],1,0)</f>
        <v>0</v>
      </c>
      <c r="M1042" s="13">
        <v>4</v>
      </c>
      <c r="N1042" s="13">
        <v>17</v>
      </c>
    </row>
    <row r="1043" spans="1:14" x14ac:dyDescent="0.3">
      <c r="A1043">
        <v>1042</v>
      </c>
      <c r="B1043" t="s">
        <v>11</v>
      </c>
      <c r="C1043" t="s">
        <v>8</v>
      </c>
      <c r="D1043">
        <v>25</v>
      </c>
      <c r="E1043">
        <v>11</v>
      </c>
      <c r="F1043">
        <v>0</v>
      </c>
      <c r="G1043">
        <v>5</v>
      </c>
      <c r="H1043">
        <v>14</v>
      </c>
      <c r="I1043">
        <v>4</v>
      </c>
      <c r="J1043">
        <f>IF(Table6[[#This Row],[y_g1]]&gt;Table6[[#This Row],[y_g2]],1,0)</f>
        <v>0</v>
      </c>
      <c r="K1043">
        <f>IF(Table6[[#This Row],[y_g1]]=Table6[[#This Row],[y_g2]],1,0)</f>
        <v>0</v>
      </c>
      <c r="L1043">
        <f>IF(Table6[[#This Row],[y_g1]]&lt;Table6[[#This Row],[y_g2]],1,0)</f>
        <v>1</v>
      </c>
      <c r="M1043" s="13">
        <v>25</v>
      </c>
      <c r="N1043" s="13">
        <v>11</v>
      </c>
    </row>
    <row r="1044" spans="1:14" x14ac:dyDescent="0.3">
      <c r="A1044" s="3">
        <v>1043</v>
      </c>
      <c r="B1044" t="s">
        <v>1</v>
      </c>
      <c r="C1044" t="s">
        <v>568</v>
      </c>
      <c r="D1044">
        <v>26</v>
      </c>
      <c r="E1044">
        <v>12</v>
      </c>
      <c r="F1044">
        <v>1</v>
      </c>
      <c r="G1044">
        <v>0</v>
      </c>
      <c r="H1044">
        <v>14</v>
      </c>
      <c r="I1044">
        <v>4</v>
      </c>
      <c r="J1044">
        <f>IF(Table6[[#This Row],[y_g1]]&gt;Table6[[#This Row],[y_g2]],1,0)</f>
        <v>1</v>
      </c>
      <c r="K1044">
        <f>IF(Table6[[#This Row],[y_g1]]=Table6[[#This Row],[y_g2]],1,0)</f>
        <v>0</v>
      </c>
      <c r="L1044">
        <f>IF(Table6[[#This Row],[y_g1]]&lt;Table6[[#This Row],[y_g2]],1,0)</f>
        <v>0</v>
      </c>
      <c r="M1044" s="13">
        <v>26</v>
      </c>
      <c r="N1044" s="13">
        <v>12</v>
      </c>
    </row>
    <row r="1045" spans="1:14" x14ac:dyDescent="0.3">
      <c r="A1045">
        <v>1044</v>
      </c>
      <c r="B1045" t="s">
        <v>10</v>
      </c>
      <c r="C1045" t="s">
        <v>13</v>
      </c>
      <c r="D1045">
        <v>14</v>
      </c>
      <c r="E1045">
        <v>7</v>
      </c>
      <c r="F1045">
        <v>1</v>
      </c>
      <c r="G1045">
        <v>0</v>
      </c>
      <c r="H1045">
        <v>14</v>
      </c>
      <c r="I1045">
        <v>4</v>
      </c>
      <c r="J1045">
        <f>IF(Table6[[#This Row],[y_g1]]&gt;Table6[[#This Row],[y_g2]],1,0)</f>
        <v>1</v>
      </c>
      <c r="K1045">
        <f>IF(Table6[[#This Row],[y_g1]]=Table6[[#This Row],[y_g2]],1,0)</f>
        <v>0</v>
      </c>
      <c r="L1045">
        <f>IF(Table6[[#This Row],[y_g1]]&lt;Table6[[#This Row],[y_g2]],1,0)</f>
        <v>0</v>
      </c>
      <c r="M1045" s="13">
        <v>14</v>
      </c>
      <c r="N1045" s="13">
        <v>7</v>
      </c>
    </row>
    <row r="1046" spans="1:14" x14ac:dyDescent="0.3">
      <c r="A1046" s="3">
        <v>1045</v>
      </c>
      <c r="B1046" t="s">
        <v>6</v>
      </c>
      <c r="C1046" t="s">
        <v>28</v>
      </c>
      <c r="D1046">
        <v>17</v>
      </c>
      <c r="E1046">
        <v>6</v>
      </c>
      <c r="F1046">
        <v>1</v>
      </c>
      <c r="G1046">
        <v>2</v>
      </c>
      <c r="H1046">
        <v>15</v>
      </c>
      <c r="I1046">
        <v>4</v>
      </c>
      <c r="J1046">
        <f>IF(Table6[[#This Row],[y_g1]]&gt;Table6[[#This Row],[y_g2]],1,0)</f>
        <v>0</v>
      </c>
      <c r="K1046">
        <f>IF(Table6[[#This Row],[y_g1]]=Table6[[#This Row],[y_g2]],1,0)</f>
        <v>0</v>
      </c>
      <c r="L1046">
        <f>IF(Table6[[#This Row],[y_g1]]&lt;Table6[[#This Row],[y_g2]],1,0)</f>
        <v>1</v>
      </c>
      <c r="M1046" s="13">
        <v>17</v>
      </c>
      <c r="N1046" s="13">
        <v>6</v>
      </c>
    </row>
    <row r="1047" spans="1:14" x14ac:dyDescent="0.3">
      <c r="A1047">
        <v>1046</v>
      </c>
      <c r="B1047" t="s">
        <v>25</v>
      </c>
      <c r="C1047" t="s">
        <v>833</v>
      </c>
      <c r="D1047">
        <v>9</v>
      </c>
      <c r="E1047">
        <v>3</v>
      </c>
      <c r="F1047">
        <v>3</v>
      </c>
      <c r="G1047">
        <v>2</v>
      </c>
      <c r="H1047">
        <v>15</v>
      </c>
      <c r="I1047">
        <v>4</v>
      </c>
      <c r="J1047">
        <f>IF(Table6[[#This Row],[y_g1]]&gt;Table6[[#This Row],[y_g2]],1,0)</f>
        <v>1</v>
      </c>
      <c r="K1047">
        <f>IF(Table6[[#This Row],[y_g1]]=Table6[[#This Row],[y_g2]],1,0)</f>
        <v>0</v>
      </c>
      <c r="L1047">
        <f>IF(Table6[[#This Row],[y_g1]]&lt;Table6[[#This Row],[y_g2]],1,0)</f>
        <v>0</v>
      </c>
      <c r="M1047" s="13">
        <v>9</v>
      </c>
      <c r="N1047" s="13">
        <v>3</v>
      </c>
    </row>
    <row r="1048" spans="1:14" x14ac:dyDescent="0.3">
      <c r="A1048" s="3">
        <v>1047</v>
      </c>
      <c r="B1048" t="s">
        <v>13</v>
      </c>
      <c r="C1048" t="s">
        <v>31</v>
      </c>
      <c r="D1048">
        <v>7</v>
      </c>
      <c r="E1048">
        <v>4</v>
      </c>
      <c r="F1048">
        <v>4</v>
      </c>
      <c r="G1048">
        <v>0</v>
      </c>
      <c r="H1048">
        <v>15</v>
      </c>
      <c r="I1048">
        <v>4</v>
      </c>
      <c r="J1048">
        <f>IF(Table6[[#This Row],[y_g1]]&gt;Table6[[#This Row],[y_g2]],1,0)</f>
        <v>1</v>
      </c>
      <c r="K1048">
        <f>IF(Table6[[#This Row],[y_g1]]=Table6[[#This Row],[y_g2]],1,0)</f>
        <v>0</v>
      </c>
      <c r="L1048">
        <f>IF(Table6[[#This Row],[y_g1]]&lt;Table6[[#This Row],[y_g2]],1,0)</f>
        <v>0</v>
      </c>
      <c r="M1048" s="13">
        <v>7</v>
      </c>
      <c r="N1048" s="13">
        <v>4</v>
      </c>
    </row>
    <row r="1049" spans="1:14" x14ac:dyDescent="0.3">
      <c r="A1049">
        <v>1048</v>
      </c>
      <c r="B1049" t="s">
        <v>568</v>
      </c>
      <c r="C1049" t="s">
        <v>11</v>
      </c>
      <c r="D1049">
        <v>12</v>
      </c>
      <c r="E1049">
        <v>25</v>
      </c>
      <c r="F1049">
        <v>1</v>
      </c>
      <c r="G1049">
        <v>0</v>
      </c>
      <c r="H1049">
        <v>15</v>
      </c>
      <c r="I1049">
        <v>4</v>
      </c>
      <c r="J1049">
        <f>IF(Table6[[#This Row],[y_g1]]&gt;Table6[[#This Row],[y_g2]],1,0)</f>
        <v>1</v>
      </c>
      <c r="K1049">
        <f>IF(Table6[[#This Row],[y_g1]]=Table6[[#This Row],[y_g2]],1,0)</f>
        <v>0</v>
      </c>
      <c r="L1049">
        <f>IF(Table6[[#This Row],[y_g1]]&lt;Table6[[#This Row],[y_g2]],1,0)</f>
        <v>0</v>
      </c>
      <c r="M1049" s="13">
        <v>12</v>
      </c>
      <c r="N1049" s="13">
        <v>25</v>
      </c>
    </row>
    <row r="1050" spans="1:14" x14ac:dyDescent="0.3">
      <c r="A1050" s="3">
        <v>1049</v>
      </c>
      <c r="B1050" t="s">
        <v>564</v>
      </c>
      <c r="C1050" t="s">
        <v>4</v>
      </c>
      <c r="D1050">
        <v>8</v>
      </c>
      <c r="E1050">
        <v>20</v>
      </c>
      <c r="F1050">
        <v>1</v>
      </c>
      <c r="G1050">
        <v>1</v>
      </c>
      <c r="H1050">
        <v>15</v>
      </c>
      <c r="I1050">
        <v>4</v>
      </c>
      <c r="J1050">
        <f>IF(Table6[[#This Row],[y_g1]]&gt;Table6[[#This Row],[y_g2]],1,0)</f>
        <v>0</v>
      </c>
      <c r="K1050">
        <f>IF(Table6[[#This Row],[y_g1]]=Table6[[#This Row],[y_g2]],1,0)</f>
        <v>1</v>
      </c>
      <c r="L1050">
        <f>IF(Table6[[#This Row],[y_g1]]&lt;Table6[[#This Row],[y_g2]],1,0)</f>
        <v>0</v>
      </c>
      <c r="M1050" s="13">
        <v>8</v>
      </c>
      <c r="N1050" s="13">
        <v>20</v>
      </c>
    </row>
    <row r="1051" spans="1:14" x14ac:dyDescent="0.3">
      <c r="A1051">
        <v>1050</v>
      </c>
      <c r="B1051" t="s">
        <v>7</v>
      </c>
      <c r="C1051" t="s">
        <v>14</v>
      </c>
      <c r="D1051">
        <v>22</v>
      </c>
      <c r="E1051">
        <v>19</v>
      </c>
      <c r="F1051">
        <v>2</v>
      </c>
      <c r="G1051">
        <v>0</v>
      </c>
      <c r="H1051">
        <v>15</v>
      </c>
      <c r="I1051">
        <v>4</v>
      </c>
      <c r="J1051">
        <f>IF(Table6[[#This Row],[y_g1]]&gt;Table6[[#This Row],[y_g2]],1,0)</f>
        <v>1</v>
      </c>
      <c r="K1051">
        <f>IF(Table6[[#This Row],[y_g1]]=Table6[[#This Row],[y_g2]],1,0)</f>
        <v>0</v>
      </c>
      <c r="L1051">
        <f>IF(Table6[[#This Row],[y_g1]]&lt;Table6[[#This Row],[y_g2]],1,0)</f>
        <v>0</v>
      </c>
      <c r="M1051" s="13">
        <v>22</v>
      </c>
      <c r="N1051" s="13">
        <v>19</v>
      </c>
    </row>
    <row r="1052" spans="1:14" x14ac:dyDescent="0.3">
      <c r="A1052" s="3">
        <v>1051</v>
      </c>
      <c r="B1052" t="s">
        <v>303</v>
      </c>
      <c r="C1052" t="s">
        <v>2</v>
      </c>
      <c r="D1052">
        <v>23</v>
      </c>
      <c r="E1052">
        <v>5</v>
      </c>
      <c r="F1052">
        <v>1</v>
      </c>
      <c r="G1052">
        <v>5</v>
      </c>
      <c r="H1052">
        <v>15</v>
      </c>
      <c r="I1052">
        <v>4</v>
      </c>
      <c r="J1052">
        <f>IF(Table6[[#This Row],[y_g1]]&gt;Table6[[#This Row],[y_g2]],1,0)</f>
        <v>0</v>
      </c>
      <c r="K1052">
        <f>IF(Table6[[#This Row],[y_g1]]=Table6[[#This Row],[y_g2]],1,0)</f>
        <v>0</v>
      </c>
      <c r="L1052">
        <f>IF(Table6[[#This Row],[y_g1]]&lt;Table6[[#This Row],[y_g2]],1,0)</f>
        <v>1</v>
      </c>
      <c r="M1052" s="13">
        <v>23</v>
      </c>
      <c r="N1052" s="13">
        <v>5</v>
      </c>
    </row>
    <row r="1053" spans="1:14" x14ac:dyDescent="0.3">
      <c r="A1053">
        <v>1052</v>
      </c>
      <c r="B1053" t="s">
        <v>33</v>
      </c>
      <c r="C1053" t="s">
        <v>1</v>
      </c>
      <c r="D1053">
        <v>15</v>
      </c>
      <c r="E1053">
        <v>26</v>
      </c>
      <c r="F1053">
        <v>2</v>
      </c>
      <c r="G1053">
        <v>1</v>
      </c>
      <c r="H1053">
        <v>15</v>
      </c>
      <c r="I1053">
        <v>4</v>
      </c>
      <c r="J1053">
        <f>IF(Table6[[#This Row],[y_g1]]&gt;Table6[[#This Row],[y_g2]],1,0)</f>
        <v>1</v>
      </c>
      <c r="K1053">
        <f>IF(Table6[[#This Row],[y_g1]]=Table6[[#This Row],[y_g2]],1,0)</f>
        <v>0</v>
      </c>
      <c r="L1053">
        <f>IF(Table6[[#This Row],[y_g1]]&lt;Table6[[#This Row],[y_g2]],1,0)</f>
        <v>0</v>
      </c>
      <c r="M1053" s="13">
        <v>15</v>
      </c>
      <c r="N1053" s="13">
        <v>26</v>
      </c>
    </row>
    <row r="1054" spans="1:14" x14ac:dyDescent="0.3">
      <c r="A1054" s="3">
        <v>1053</v>
      </c>
      <c r="B1054" t="s">
        <v>8</v>
      </c>
      <c r="C1054" t="s">
        <v>10</v>
      </c>
      <c r="D1054">
        <v>11</v>
      </c>
      <c r="E1054">
        <v>14</v>
      </c>
      <c r="F1054">
        <v>3</v>
      </c>
      <c r="G1054">
        <v>1</v>
      </c>
      <c r="H1054">
        <v>15</v>
      </c>
      <c r="I1054">
        <v>4</v>
      </c>
      <c r="J1054">
        <f>IF(Table6[[#This Row],[y_g1]]&gt;Table6[[#This Row],[y_g2]],1,0)</f>
        <v>1</v>
      </c>
      <c r="K1054">
        <f>IF(Table6[[#This Row],[y_g1]]=Table6[[#This Row],[y_g2]],1,0)</f>
        <v>0</v>
      </c>
      <c r="L1054">
        <f>IF(Table6[[#This Row],[y_g1]]&lt;Table6[[#This Row],[y_g2]],1,0)</f>
        <v>0</v>
      </c>
      <c r="M1054" s="13">
        <v>11</v>
      </c>
      <c r="N1054" s="13">
        <v>14</v>
      </c>
    </row>
    <row r="1055" spans="1:14" x14ac:dyDescent="0.3">
      <c r="A1055">
        <v>1054</v>
      </c>
      <c r="B1055" t="s">
        <v>1</v>
      </c>
      <c r="C1055" t="s">
        <v>303</v>
      </c>
      <c r="D1055">
        <v>26</v>
      </c>
      <c r="E1055">
        <v>23</v>
      </c>
      <c r="F1055">
        <v>0</v>
      </c>
      <c r="G1055">
        <v>1</v>
      </c>
      <c r="H1055">
        <v>16</v>
      </c>
      <c r="I1055">
        <v>4</v>
      </c>
      <c r="J1055">
        <f>IF(Table6[[#This Row],[y_g1]]&gt;Table6[[#This Row],[y_g2]],1,0)</f>
        <v>0</v>
      </c>
      <c r="K1055">
        <f>IF(Table6[[#This Row],[y_g1]]=Table6[[#This Row],[y_g2]],1,0)</f>
        <v>0</v>
      </c>
      <c r="L1055">
        <f>IF(Table6[[#This Row],[y_g1]]&lt;Table6[[#This Row],[y_g2]],1,0)</f>
        <v>1</v>
      </c>
      <c r="M1055" s="13">
        <v>26</v>
      </c>
      <c r="N1055" s="13">
        <v>23</v>
      </c>
    </row>
    <row r="1056" spans="1:14" x14ac:dyDescent="0.3">
      <c r="A1056" s="3">
        <v>1055</v>
      </c>
      <c r="B1056" t="s">
        <v>10</v>
      </c>
      <c r="C1056" t="s">
        <v>564</v>
      </c>
      <c r="D1056">
        <v>14</v>
      </c>
      <c r="E1056">
        <v>8</v>
      </c>
      <c r="F1056">
        <v>1</v>
      </c>
      <c r="G1056">
        <v>2</v>
      </c>
      <c r="H1056">
        <v>16</v>
      </c>
      <c r="I1056">
        <v>4</v>
      </c>
      <c r="J1056">
        <f>IF(Table6[[#This Row],[y_g1]]&gt;Table6[[#This Row],[y_g2]],1,0)</f>
        <v>0</v>
      </c>
      <c r="K1056">
        <f>IF(Table6[[#This Row],[y_g1]]=Table6[[#This Row],[y_g2]],1,0)</f>
        <v>0</v>
      </c>
      <c r="L1056">
        <f>IF(Table6[[#This Row],[y_g1]]&lt;Table6[[#This Row],[y_g2]],1,0)</f>
        <v>1</v>
      </c>
      <c r="M1056" s="13">
        <v>14</v>
      </c>
      <c r="N1056" s="13">
        <v>8</v>
      </c>
    </row>
    <row r="1057" spans="1:14" x14ac:dyDescent="0.3">
      <c r="A1057">
        <v>1056</v>
      </c>
      <c r="B1057" t="s">
        <v>28</v>
      </c>
      <c r="C1057" t="s">
        <v>13</v>
      </c>
      <c r="D1057">
        <v>6</v>
      </c>
      <c r="E1057">
        <v>7</v>
      </c>
      <c r="F1057">
        <v>1</v>
      </c>
      <c r="G1057">
        <v>3</v>
      </c>
      <c r="H1057">
        <v>16</v>
      </c>
      <c r="I1057">
        <v>4</v>
      </c>
      <c r="J1057">
        <f>IF(Table6[[#This Row],[y_g1]]&gt;Table6[[#This Row],[y_g2]],1,0)</f>
        <v>0</v>
      </c>
      <c r="K1057">
        <f>IF(Table6[[#This Row],[y_g1]]=Table6[[#This Row],[y_g2]],1,0)</f>
        <v>0</v>
      </c>
      <c r="L1057">
        <f>IF(Table6[[#This Row],[y_g1]]&lt;Table6[[#This Row],[y_g2]],1,0)</f>
        <v>1</v>
      </c>
      <c r="M1057" s="13">
        <v>6</v>
      </c>
      <c r="N1057" s="13">
        <v>7</v>
      </c>
    </row>
    <row r="1058" spans="1:14" x14ac:dyDescent="0.3">
      <c r="A1058" s="3">
        <v>1057</v>
      </c>
      <c r="B1058" t="s">
        <v>833</v>
      </c>
      <c r="C1058" t="s">
        <v>33</v>
      </c>
      <c r="D1058">
        <v>3</v>
      </c>
      <c r="E1058">
        <v>15</v>
      </c>
      <c r="F1058">
        <v>1</v>
      </c>
      <c r="G1058">
        <v>2</v>
      </c>
      <c r="H1058">
        <v>16</v>
      </c>
      <c r="I1058">
        <v>4</v>
      </c>
      <c r="J1058">
        <f>IF(Table6[[#This Row],[y_g1]]&gt;Table6[[#This Row],[y_g2]],1,0)</f>
        <v>0</v>
      </c>
      <c r="K1058">
        <f>IF(Table6[[#This Row],[y_g1]]=Table6[[#This Row],[y_g2]],1,0)</f>
        <v>0</v>
      </c>
      <c r="L1058">
        <f>IF(Table6[[#This Row],[y_g1]]&lt;Table6[[#This Row],[y_g2]],1,0)</f>
        <v>1</v>
      </c>
      <c r="M1058" s="13">
        <v>3</v>
      </c>
      <c r="N1058" s="13">
        <v>15</v>
      </c>
    </row>
    <row r="1059" spans="1:14" x14ac:dyDescent="0.3">
      <c r="A1059">
        <v>1058</v>
      </c>
      <c r="B1059" t="s">
        <v>4</v>
      </c>
      <c r="C1059" t="s">
        <v>6</v>
      </c>
      <c r="D1059">
        <v>20</v>
      </c>
      <c r="E1059">
        <v>17</v>
      </c>
      <c r="F1059">
        <v>4</v>
      </c>
      <c r="G1059">
        <v>2</v>
      </c>
      <c r="H1059">
        <v>16</v>
      </c>
      <c r="I1059">
        <v>4</v>
      </c>
      <c r="J1059">
        <f>IF(Table6[[#This Row],[y_g1]]&gt;Table6[[#This Row],[y_g2]],1,0)</f>
        <v>1</v>
      </c>
      <c r="K1059">
        <f>IF(Table6[[#This Row],[y_g1]]=Table6[[#This Row],[y_g2]],1,0)</f>
        <v>0</v>
      </c>
      <c r="L1059">
        <f>IF(Table6[[#This Row],[y_g1]]&lt;Table6[[#This Row],[y_g2]],1,0)</f>
        <v>0</v>
      </c>
      <c r="M1059" s="13">
        <v>20</v>
      </c>
      <c r="N1059" s="13">
        <v>17</v>
      </c>
    </row>
    <row r="1060" spans="1:14" x14ac:dyDescent="0.3">
      <c r="A1060" s="3">
        <v>1059</v>
      </c>
      <c r="B1060" t="s">
        <v>568</v>
      </c>
      <c r="C1060" t="s">
        <v>8</v>
      </c>
      <c r="D1060">
        <v>12</v>
      </c>
      <c r="E1060">
        <v>11</v>
      </c>
      <c r="F1060">
        <v>1</v>
      </c>
      <c r="G1060">
        <v>2</v>
      </c>
      <c r="H1060">
        <v>16</v>
      </c>
      <c r="I1060">
        <v>4</v>
      </c>
      <c r="J1060">
        <f>IF(Table6[[#This Row],[y_g1]]&gt;Table6[[#This Row],[y_g2]],1,0)</f>
        <v>0</v>
      </c>
      <c r="K1060">
        <f>IF(Table6[[#This Row],[y_g1]]=Table6[[#This Row],[y_g2]],1,0)</f>
        <v>0</v>
      </c>
      <c r="L1060">
        <f>IF(Table6[[#This Row],[y_g1]]&lt;Table6[[#This Row],[y_g2]],1,0)</f>
        <v>1</v>
      </c>
      <c r="M1060" s="13">
        <v>12</v>
      </c>
      <c r="N1060" s="13">
        <v>11</v>
      </c>
    </row>
    <row r="1061" spans="1:14" x14ac:dyDescent="0.3">
      <c r="A1061">
        <v>1060</v>
      </c>
      <c r="B1061" t="s">
        <v>2</v>
      </c>
      <c r="C1061" t="s">
        <v>7</v>
      </c>
      <c r="D1061">
        <v>5</v>
      </c>
      <c r="E1061">
        <v>22</v>
      </c>
      <c r="F1061">
        <v>1</v>
      </c>
      <c r="G1061">
        <v>1</v>
      </c>
      <c r="H1061">
        <v>16</v>
      </c>
      <c r="I1061">
        <v>4</v>
      </c>
      <c r="J1061">
        <f>IF(Table6[[#This Row],[y_g1]]&gt;Table6[[#This Row],[y_g2]],1,0)</f>
        <v>0</v>
      </c>
      <c r="K1061">
        <f>IF(Table6[[#This Row],[y_g1]]=Table6[[#This Row],[y_g2]],1,0)</f>
        <v>1</v>
      </c>
      <c r="L1061">
        <f>IF(Table6[[#This Row],[y_g1]]&lt;Table6[[#This Row],[y_g2]],1,0)</f>
        <v>0</v>
      </c>
      <c r="M1061" s="13">
        <v>5</v>
      </c>
      <c r="N1061" s="13">
        <v>22</v>
      </c>
    </row>
    <row r="1062" spans="1:14" x14ac:dyDescent="0.3">
      <c r="A1062" s="3">
        <v>1061</v>
      </c>
      <c r="B1062" t="s">
        <v>11</v>
      </c>
      <c r="C1062" t="s">
        <v>25</v>
      </c>
      <c r="D1062">
        <v>25</v>
      </c>
      <c r="E1062">
        <v>9</v>
      </c>
      <c r="F1062">
        <v>2</v>
      </c>
      <c r="G1062">
        <v>2</v>
      </c>
      <c r="H1062">
        <v>16</v>
      </c>
      <c r="I1062">
        <v>4</v>
      </c>
      <c r="J1062">
        <f>IF(Table6[[#This Row],[y_g1]]&gt;Table6[[#This Row],[y_g2]],1,0)</f>
        <v>0</v>
      </c>
      <c r="K1062">
        <f>IF(Table6[[#This Row],[y_g1]]=Table6[[#This Row],[y_g2]],1,0)</f>
        <v>1</v>
      </c>
      <c r="L1062">
        <f>IF(Table6[[#This Row],[y_g1]]&lt;Table6[[#This Row],[y_g2]],1,0)</f>
        <v>0</v>
      </c>
      <c r="M1062" s="13">
        <v>25</v>
      </c>
      <c r="N1062" s="13">
        <v>9</v>
      </c>
    </row>
    <row r="1063" spans="1:14" x14ac:dyDescent="0.3">
      <c r="A1063">
        <v>1062</v>
      </c>
      <c r="B1063" t="s">
        <v>14</v>
      </c>
      <c r="C1063" t="s">
        <v>31</v>
      </c>
      <c r="D1063">
        <v>19</v>
      </c>
      <c r="E1063">
        <v>4</v>
      </c>
      <c r="F1063">
        <v>0</v>
      </c>
      <c r="G1063">
        <v>0</v>
      </c>
      <c r="H1063">
        <v>16</v>
      </c>
      <c r="I1063">
        <v>4</v>
      </c>
      <c r="J1063">
        <f>IF(Table6[[#This Row],[y_g1]]&gt;Table6[[#This Row],[y_g2]],1,0)</f>
        <v>0</v>
      </c>
      <c r="K1063">
        <f>IF(Table6[[#This Row],[y_g1]]=Table6[[#This Row],[y_g2]],1,0)</f>
        <v>1</v>
      </c>
      <c r="L1063">
        <f>IF(Table6[[#This Row],[y_g1]]&lt;Table6[[#This Row],[y_g2]],1,0)</f>
        <v>0</v>
      </c>
      <c r="M1063" s="13">
        <v>19</v>
      </c>
      <c r="N1063" s="13">
        <v>4</v>
      </c>
    </row>
    <row r="1064" spans="1:14" x14ac:dyDescent="0.3">
      <c r="A1064" s="3">
        <v>1063</v>
      </c>
      <c r="B1064" t="s">
        <v>13</v>
      </c>
      <c r="C1064" t="s">
        <v>4</v>
      </c>
      <c r="D1064">
        <v>7</v>
      </c>
      <c r="E1064">
        <v>20</v>
      </c>
      <c r="F1064">
        <v>2</v>
      </c>
      <c r="G1064">
        <v>1</v>
      </c>
      <c r="H1064">
        <v>17</v>
      </c>
      <c r="I1064">
        <v>4</v>
      </c>
      <c r="J1064">
        <f>IF(Table6[[#This Row],[y_g1]]&gt;Table6[[#This Row],[y_g2]],1,0)</f>
        <v>1</v>
      </c>
      <c r="K1064">
        <f>IF(Table6[[#This Row],[y_g1]]=Table6[[#This Row],[y_g2]],1,0)</f>
        <v>0</v>
      </c>
      <c r="L1064">
        <f>IF(Table6[[#This Row],[y_g1]]&lt;Table6[[#This Row],[y_g2]],1,0)</f>
        <v>0</v>
      </c>
      <c r="M1064" s="13">
        <v>7</v>
      </c>
      <c r="N1064" s="13">
        <v>20</v>
      </c>
    </row>
    <row r="1065" spans="1:14" x14ac:dyDescent="0.3">
      <c r="A1065">
        <v>1064</v>
      </c>
      <c r="B1065" t="s">
        <v>564</v>
      </c>
      <c r="C1065" t="s">
        <v>833</v>
      </c>
      <c r="D1065">
        <v>8</v>
      </c>
      <c r="E1065">
        <v>3</v>
      </c>
      <c r="F1065">
        <v>1</v>
      </c>
      <c r="G1065">
        <v>1</v>
      </c>
      <c r="H1065">
        <v>17</v>
      </c>
      <c r="I1065">
        <v>4</v>
      </c>
      <c r="J1065">
        <f>IF(Table6[[#This Row],[y_g1]]&gt;Table6[[#This Row],[y_g2]],1,0)</f>
        <v>0</v>
      </c>
      <c r="K1065">
        <f>IF(Table6[[#This Row],[y_g1]]=Table6[[#This Row],[y_g2]],1,0)</f>
        <v>1</v>
      </c>
      <c r="L1065">
        <f>IF(Table6[[#This Row],[y_g1]]&lt;Table6[[#This Row],[y_g2]],1,0)</f>
        <v>0</v>
      </c>
      <c r="M1065" s="13">
        <v>8</v>
      </c>
      <c r="N1065" s="13">
        <v>3</v>
      </c>
    </row>
    <row r="1066" spans="1:14" x14ac:dyDescent="0.3">
      <c r="A1066" s="3">
        <v>1065</v>
      </c>
      <c r="B1066" t="s">
        <v>33</v>
      </c>
      <c r="C1066" t="s">
        <v>2</v>
      </c>
      <c r="D1066">
        <v>15</v>
      </c>
      <c r="E1066">
        <v>5</v>
      </c>
      <c r="F1066">
        <v>0</v>
      </c>
      <c r="G1066">
        <v>2</v>
      </c>
      <c r="H1066">
        <v>17</v>
      </c>
      <c r="I1066">
        <v>4</v>
      </c>
      <c r="J1066">
        <f>IF(Table6[[#This Row],[y_g1]]&gt;Table6[[#This Row],[y_g2]],1,0)</f>
        <v>0</v>
      </c>
      <c r="K1066">
        <f>IF(Table6[[#This Row],[y_g1]]=Table6[[#This Row],[y_g2]],1,0)</f>
        <v>0</v>
      </c>
      <c r="L1066">
        <f>IF(Table6[[#This Row],[y_g1]]&lt;Table6[[#This Row],[y_g2]],1,0)</f>
        <v>1</v>
      </c>
      <c r="M1066" s="13">
        <v>15</v>
      </c>
      <c r="N1066" s="13">
        <v>5</v>
      </c>
    </row>
    <row r="1067" spans="1:14" x14ac:dyDescent="0.3">
      <c r="A1067">
        <v>1066</v>
      </c>
      <c r="B1067" t="s">
        <v>7</v>
      </c>
      <c r="C1067" t="s">
        <v>10</v>
      </c>
      <c r="D1067">
        <v>22</v>
      </c>
      <c r="E1067">
        <v>14</v>
      </c>
      <c r="F1067">
        <v>5</v>
      </c>
      <c r="G1067">
        <v>0</v>
      </c>
      <c r="H1067">
        <v>17</v>
      </c>
      <c r="I1067">
        <v>4</v>
      </c>
      <c r="J1067">
        <f>IF(Table6[[#This Row],[y_g1]]&gt;Table6[[#This Row],[y_g2]],1,0)</f>
        <v>1</v>
      </c>
      <c r="K1067">
        <f>IF(Table6[[#This Row],[y_g1]]=Table6[[#This Row],[y_g2]],1,0)</f>
        <v>0</v>
      </c>
      <c r="L1067">
        <f>IF(Table6[[#This Row],[y_g1]]&lt;Table6[[#This Row],[y_g2]],1,0)</f>
        <v>0</v>
      </c>
      <c r="M1067" s="13">
        <v>22</v>
      </c>
      <c r="N1067" s="13">
        <v>14</v>
      </c>
    </row>
    <row r="1068" spans="1:14" x14ac:dyDescent="0.3">
      <c r="A1068" s="3">
        <v>1067</v>
      </c>
      <c r="B1068" t="s">
        <v>8</v>
      </c>
      <c r="C1068" t="s">
        <v>1</v>
      </c>
      <c r="D1068">
        <v>11</v>
      </c>
      <c r="E1068">
        <v>26</v>
      </c>
      <c r="F1068">
        <v>4</v>
      </c>
      <c r="G1068">
        <v>2</v>
      </c>
      <c r="H1068">
        <v>17</v>
      </c>
      <c r="I1068">
        <v>4</v>
      </c>
      <c r="J1068">
        <f>IF(Table6[[#This Row],[y_g1]]&gt;Table6[[#This Row],[y_g2]],1,0)</f>
        <v>1</v>
      </c>
      <c r="K1068">
        <f>IF(Table6[[#This Row],[y_g1]]=Table6[[#This Row],[y_g2]],1,0)</f>
        <v>0</v>
      </c>
      <c r="L1068">
        <f>IF(Table6[[#This Row],[y_g1]]&lt;Table6[[#This Row],[y_g2]],1,0)</f>
        <v>0</v>
      </c>
      <c r="M1068" s="13">
        <v>11</v>
      </c>
      <c r="N1068" s="13">
        <v>26</v>
      </c>
    </row>
    <row r="1069" spans="1:14" x14ac:dyDescent="0.3">
      <c r="A1069">
        <v>1068</v>
      </c>
      <c r="B1069" t="s">
        <v>6</v>
      </c>
      <c r="C1069" t="s">
        <v>14</v>
      </c>
      <c r="D1069">
        <v>17</v>
      </c>
      <c r="E1069">
        <v>19</v>
      </c>
      <c r="F1069">
        <v>1</v>
      </c>
      <c r="G1069">
        <v>1</v>
      </c>
      <c r="H1069">
        <v>17</v>
      </c>
      <c r="I1069">
        <v>4</v>
      </c>
      <c r="J1069">
        <f>IF(Table6[[#This Row],[y_g1]]&gt;Table6[[#This Row],[y_g2]],1,0)</f>
        <v>0</v>
      </c>
      <c r="K1069">
        <f>IF(Table6[[#This Row],[y_g1]]=Table6[[#This Row],[y_g2]],1,0)</f>
        <v>1</v>
      </c>
      <c r="L1069">
        <f>IF(Table6[[#This Row],[y_g1]]&lt;Table6[[#This Row],[y_g2]],1,0)</f>
        <v>0</v>
      </c>
      <c r="M1069" s="13">
        <v>17</v>
      </c>
      <c r="N1069" s="13">
        <v>19</v>
      </c>
    </row>
    <row r="1070" spans="1:14" x14ac:dyDescent="0.3">
      <c r="A1070" s="3">
        <v>1069</v>
      </c>
      <c r="B1070" t="s">
        <v>25</v>
      </c>
      <c r="C1070" t="s">
        <v>568</v>
      </c>
      <c r="D1070">
        <v>9</v>
      </c>
      <c r="E1070">
        <v>12</v>
      </c>
      <c r="F1070">
        <v>0</v>
      </c>
      <c r="G1070">
        <v>2</v>
      </c>
      <c r="H1070">
        <v>17</v>
      </c>
      <c r="I1070">
        <v>4</v>
      </c>
      <c r="J1070">
        <f>IF(Table6[[#This Row],[y_g1]]&gt;Table6[[#This Row],[y_g2]],1,0)</f>
        <v>0</v>
      </c>
      <c r="K1070">
        <f>IF(Table6[[#This Row],[y_g1]]=Table6[[#This Row],[y_g2]],1,0)</f>
        <v>0</v>
      </c>
      <c r="L1070">
        <f>IF(Table6[[#This Row],[y_g1]]&lt;Table6[[#This Row],[y_g2]],1,0)</f>
        <v>1</v>
      </c>
      <c r="M1070" s="13">
        <v>9</v>
      </c>
      <c r="N1070" s="13">
        <v>12</v>
      </c>
    </row>
    <row r="1071" spans="1:14" x14ac:dyDescent="0.3">
      <c r="A1071">
        <v>1070</v>
      </c>
      <c r="B1071" t="s">
        <v>303</v>
      </c>
      <c r="C1071" t="s">
        <v>11</v>
      </c>
      <c r="D1071">
        <v>23</v>
      </c>
      <c r="E1071">
        <v>25</v>
      </c>
      <c r="F1071">
        <v>1</v>
      </c>
      <c r="G1071">
        <v>1</v>
      </c>
      <c r="H1071">
        <v>17</v>
      </c>
      <c r="I1071">
        <v>4</v>
      </c>
      <c r="J1071">
        <f>IF(Table6[[#This Row],[y_g1]]&gt;Table6[[#This Row],[y_g2]],1,0)</f>
        <v>0</v>
      </c>
      <c r="K1071">
        <f>IF(Table6[[#This Row],[y_g1]]=Table6[[#This Row],[y_g2]],1,0)</f>
        <v>1</v>
      </c>
      <c r="L1071">
        <f>IF(Table6[[#This Row],[y_g1]]&lt;Table6[[#This Row],[y_g2]],1,0)</f>
        <v>0</v>
      </c>
      <c r="M1071" s="13">
        <v>23</v>
      </c>
      <c r="N1071" s="13">
        <v>25</v>
      </c>
    </row>
    <row r="1072" spans="1:14" x14ac:dyDescent="0.3">
      <c r="A1072" s="3">
        <v>1071</v>
      </c>
      <c r="B1072" t="s">
        <v>31</v>
      </c>
      <c r="C1072" t="s">
        <v>28</v>
      </c>
      <c r="D1072">
        <v>4</v>
      </c>
      <c r="E1072">
        <v>6</v>
      </c>
      <c r="F1072">
        <v>1</v>
      </c>
      <c r="G1072">
        <v>1</v>
      </c>
      <c r="H1072">
        <v>17</v>
      </c>
      <c r="I1072">
        <v>4</v>
      </c>
      <c r="J1072">
        <f>IF(Table6[[#This Row],[y_g1]]&gt;Table6[[#This Row],[y_g2]],1,0)</f>
        <v>0</v>
      </c>
      <c r="K1072">
        <f>IF(Table6[[#This Row],[y_g1]]=Table6[[#This Row],[y_g2]],1,0)</f>
        <v>1</v>
      </c>
      <c r="L1072">
        <f>IF(Table6[[#This Row],[y_g1]]&lt;Table6[[#This Row],[y_g2]],1,0)</f>
        <v>0</v>
      </c>
      <c r="M1072" s="13">
        <v>4</v>
      </c>
      <c r="N1072" s="13">
        <v>6</v>
      </c>
    </row>
    <row r="1073" spans="1:14" x14ac:dyDescent="0.3">
      <c r="A1073">
        <v>1072</v>
      </c>
      <c r="B1073" t="s">
        <v>564</v>
      </c>
      <c r="C1073" t="s">
        <v>1</v>
      </c>
      <c r="D1073">
        <v>8</v>
      </c>
      <c r="E1073">
        <v>26</v>
      </c>
      <c r="F1073">
        <v>4</v>
      </c>
      <c r="G1073">
        <v>3</v>
      </c>
      <c r="H1073">
        <v>18</v>
      </c>
      <c r="I1073">
        <v>4</v>
      </c>
      <c r="J1073">
        <f>IF(Table6[[#This Row],[y_g1]]&gt;Table6[[#This Row],[y_g2]],1,0)</f>
        <v>1</v>
      </c>
      <c r="K1073">
        <f>IF(Table6[[#This Row],[y_g1]]=Table6[[#This Row],[y_g2]],1,0)</f>
        <v>0</v>
      </c>
      <c r="L1073">
        <f>IF(Table6[[#This Row],[y_g1]]&lt;Table6[[#This Row],[y_g2]],1,0)</f>
        <v>0</v>
      </c>
      <c r="M1073" s="13">
        <v>8</v>
      </c>
      <c r="N1073" s="13">
        <v>26</v>
      </c>
    </row>
    <row r="1074" spans="1:14" x14ac:dyDescent="0.3">
      <c r="A1074" s="3">
        <v>1073</v>
      </c>
      <c r="B1074" t="s">
        <v>6</v>
      </c>
      <c r="C1074" t="s">
        <v>10</v>
      </c>
      <c r="D1074">
        <v>17</v>
      </c>
      <c r="E1074">
        <v>14</v>
      </c>
      <c r="F1074">
        <v>0</v>
      </c>
      <c r="G1074">
        <v>0</v>
      </c>
      <c r="H1074">
        <v>18</v>
      </c>
      <c r="I1074">
        <v>4</v>
      </c>
      <c r="J1074">
        <f>IF(Table6[[#This Row],[y_g1]]&gt;Table6[[#This Row],[y_g2]],1,0)</f>
        <v>0</v>
      </c>
      <c r="K1074">
        <f>IF(Table6[[#This Row],[y_g1]]=Table6[[#This Row],[y_g2]],1,0)</f>
        <v>1</v>
      </c>
      <c r="L1074">
        <f>IF(Table6[[#This Row],[y_g1]]&lt;Table6[[#This Row],[y_g2]],1,0)</f>
        <v>0</v>
      </c>
      <c r="M1074" s="13">
        <v>17</v>
      </c>
      <c r="N1074" s="13">
        <v>14</v>
      </c>
    </row>
    <row r="1075" spans="1:14" x14ac:dyDescent="0.3">
      <c r="A1075">
        <v>1074</v>
      </c>
      <c r="B1075" t="s">
        <v>13</v>
      </c>
      <c r="C1075" t="s">
        <v>2</v>
      </c>
      <c r="D1075">
        <v>7</v>
      </c>
      <c r="E1075">
        <v>5</v>
      </c>
      <c r="F1075">
        <v>1</v>
      </c>
      <c r="G1075">
        <v>3</v>
      </c>
      <c r="H1075">
        <v>18</v>
      </c>
      <c r="I1075">
        <v>4</v>
      </c>
      <c r="J1075">
        <f>IF(Table6[[#This Row],[y_g1]]&gt;Table6[[#This Row],[y_g2]],1,0)</f>
        <v>0</v>
      </c>
      <c r="K1075">
        <f>IF(Table6[[#This Row],[y_g1]]=Table6[[#This Row],[y_g2]],1,0)</f>
        <v>0</v>
      </c>
      <c r="L1075">
        <f>IF(Table6[[#This Row],[y_g1]]&lt;Table6[[#This Row],[y_g2]],1,0)</f>
        <v>1</v>
      </c>
      <c r="M1075" s="13">
        <v>7</v>
      </c>
      <c r="N1075" s="13">
        <v>5</v>
      </c>
    </row>
    <row r="1076" spans="1:14" x14ac:dyDescent="0.3">
      <c r="A1076" s="3">
        <v>1075</v>
      </c>
      <c r="B1076" t="s">
        <v>303</v>
      </c>
      <c r="C1076" t="s">
        <v>568</v>
      </c>
      <c r="D1076">
        <v>23</v>
      </c>
      <c r="E1076">
        <v>12</v>
      </c>
      <c r="F1076">
        <v>3</v>
      </c>
      <c r="G1076">
        <v>1</v>
      </c>
      <c r="H1076">
        <v>18</v>
      </c>
      <c r="I1076">
        <v>4</v>
      </c>
      <c r="J1076">
        <f>IF(Table6[[#This Row],[y_g1]]&gt;Table6[[#This Row],[y_g2]],1,0)</f>
        <v>1</v>
      </c>
      <c r="K1076">
        <f>IF(Table6[[#This Row],[y_g1]]=Table6[[#This Row],[y_g2]],1,0)</f>
        <v>0</v>
      </c>
      <c r="L1076">
        <f>IF(Table6[[#This Row],[y_g1]]&lt;Table6[[#This Row],[y_g2]],1,0)</f>
        <v>0</v>
      </c>
      <c r="M1076" s="13">
        <v>23</v>
      </c>
      <c r="N1076" s="13">
        <v>12</v>
      </c>
    </row>
    <row r="1077" spans="1:14" x14ac:dyDescent="0.3">
      <c r="A1077">
        <v>1076</v>
      </c>
      <c r="B1077" t="s">
        <v>28</v>
      </c>
      <c r="C1077" t="s">
        <v>14</v>
      </c>
      <c r="D1077">
        <v>6</v>
      </c>
      <c r="E1077">
        <v>19</v>
      </c>
      <c r="F1077">
        <v>2</v>
      </c>
      <c r="G1077">
        <v>0</v>
      </c>
      <c r="H1077">
        <v>18</v>
      </c>
      <c r="I1077">
        <v>4</v>
      </c>
      <c r="J1077">
        <f>IF(Table6[[#This Row],[y_g1]]&gt;Table6[[#This Row],[y_g2]],1,0)</f>
        <v>1</v>
      </c>
      <c r="K1077">
        <f>IF(Table6[[#This Row],[y_g1]]=Table6[[#This Row],[y_g2]],1,0)</f>
        <v>0</v>
      </c>
      <c r="L1077">
        <f>IF(Table6[[#This Row],[y_g1]]&lt;Table6[[#This Row],[y_g2]],1,0)</f>
        <v>0</v>
      </c>
      <c r="M1077" s="13">
        <v>6</v>
      </c>
      <c r="N1077" s="13">
        <v>19</v>
      </c>
    </row>
    <row r="1078" spans="1:14" x14ac:dyDescent="0.3">
      <c r="A1078" s="3">
        <v>1077</v>
      </c>
      <c r="B1078" t="s">
        <v>31</v>
      </c>
      <c r="C1078" t="s">
        <v>4</v>
      </c>
      <c r="D1078">
        <v>4</v>
      </c>
      <c r="E1078">
        <v>20</v>
      </c>
      <c r="F1078">
        <v>1</v>
      </c>
      <c r="G1078">
        <v>2</v>
      </c>
      <c r="H1078">
        <v>18</v>
      </c>
      <c r="I1078">
        <v>4</v>
      </c>
      <c r="J1078">
        <f>IF(Table6[[#This Row],[y_g1]]&gt;Table6[[#This Row],[y_g2]],1,0)</f>
        <v>0</v>
      </c>
      <c r="K1078">
        <f>IF(Table6[[#This Row],[y_g1]]=Table6[[#This Row],[y_g2]],1,0)</f>
        <v>0</v>
      </c>
      <c r="L1078">
        <f>IF(Table6[[#This Row],[y_g1]]&lt;Table6[[#This Row],[y_g2]],1,0)</f>
        <v>1</v>
      </c>
      <c r="M1078" s="13">
        <v>4</v>
      </c>
      <c r="N1078" s="13">
        <v>20</v>
      </c>
    </row>
    <row r="1079" spans="1:14" x14ac:dyDescent="0.3">
      <c r="A1079">
        <v>1078</v>
      </c>
      <c r="B1079" t="s">
        <v>7</v>
      </c>
      <c r="C1079" t="s">
        <v>833</v>
      </c>
      <c r="D1079">
        <v>22</v>
      </c>
      <c r="E1079">
        <v>3</v>
      </c>
      <c r="F1079">
        <v>3</v>
      </c>
      <c r="G1079">
        <v>0</v>
      </c>
      <c r="H1079">
        <v>18</v>
      </c>
      <c r="I1079">
        <v>4</v>
      </c>
      <c r="J1079">
        <f>IF(Table6[[#This Row],[y_g1]]&gt;Table6[[#This Row],[y_g2]],1,0)</f>
        <v>1</v>
      </c>
      <c r="K1079">
        <f>IF(Table6[[#This Row],[y_g1]]=Table6[[#This Row],[y_g2]],1,0)</f>
        <v>0</v>
      </c>
      <c r="L1079">
        <f>IF(Table6[[#This Row],[y_g1]]&lt;Table6[[#This Row],[y_g2]],1,0)</f>
        <v>0</v>
      </c>
      <c r="M1079" s="13">
        <v>22</v>
      </c>
      <c r="N1079" s="13">
        <v>3</v>
      </c>
    </row>
    <row r="1080" spans="1:14" x14ac:dyDescent="0.3">
      <c r="A1080" s="3">
        <v>1079</v>
      </c>
      <c r="B1080" t="s">
        <v>33</v>
      </c>
      <c r="C1080" t="s">
        <v>11</v>
      </c>
      <c r="D1080">
        <v>15</v>
      </c>
      <c r="E1080">
        <v>25</v>
      </c>
      <c r="F1080">
        <v>2</v>
      </c>
      <c r="G1080">
        <v>2</v>
      </c>
      <c r="H1080">
        <v>18</v>
      </c>
      <c r="I1080">
        <v>4</v>
      </c>
      <c r="J1080">
        <f>IF(Table6[[#This Row],[y_g1]]&gt;Table6[[#This Row],[y_g2]],1,0)</f>
        <v>0</v>
      </c>
      <c r="K1080">
        <f>IF(Table6[[#This Row],[y_g1]]=Table6[[#This Row],[y_g2]],1,0)</f>
        <v>1</v>
      </c>
      <c r="L1080">
        <f>IF(Table6[[#This Row],[y_g1]]&lt;Table6[[#This Row],[y_g2]],1,0)</f>
        <v>0</v>
      </c>
      <c r="M1080" s="13">
        <v>15</v>
      </c>
      <c r="N1080" s="13">
        <v>25</v>
      </c>
    </row>
    <row r="1081" spans="1:14" x14ac:dyDescent="0.3">
      <c r="A1081">
        <v>1080</v>
      </c>
      <c r="B1081" t="s">
        <v>11</v>
      </c>
      <c r="C1081" t="s">
        <v>7</v>
      </c>
      <c r="D1081">
        <v>25</v>
      </c>
      <c r="E1081">
        <v>22</v>
      </c>
      <c r="F1081">
        <v>1</v>
      </c>
      <c r="G1081">
        <v>1</v>
      </c>
      <c r="H1081">
        <v>19</v>
      </c>
      <c r="I1081">
        <v>4</v>
      </c>
      <c r="J1081">
        <f>IF(Table6[[#This Row],[y_g1]]&gt;Table6[[#This Row],[y_g2]],1,0)</f>
        <v>0</v>
      </c>
      <c r="K1081">
        <f>IF(Table6[[#This Row],[y_g1]]=Table6[[#This Row],[y_g2]],1,0)</f>
        <v>1</v>
      </c>
      <c r="L1081">
        <f>IF(Table6[[#This Row],[y_g1]]&lt;Table6[[#This Row],[y_g2]],1,0)</f>
        <v>0</v>
      </c>
      <c r="M1081" s="13">
        <v>25</v>
      </c>
      <c r="N1081" s="13">
        <v>22</v>
      </c>
    </row>
    <row r="1082" spans="1:14" x14ac:dyDescent="0.3">
      <c r="A1082" s="3">
        <v>1081</v>
      </c>
      <c r="B1082" t="s">
        <v>8</v>
      </c>
      <c r="C1082" t="s">
        <v>303</v>
      </c>
      <c r="D1082">
        <v>11</v>
      </c>
      <c r="E1082">
        <v>23</v>
      </c>
      <c r="F1082">
        <v>1</v>
      </c>
      <c r="G1082">
        <v>0</v>
      </c>
      <c r="H1082">
        <v>19</v>
      </c>
      <c r="I1082">
        <v>4</v>
      </c>
      <c r="J1082">
        <f>IF(Table6[[#This Row],[y_g1]]&gt;Table6[[#This Row],[y_g2]],1,0)</f>
        <v>1</v>
      </c>
      <c r="K1082">
        <f>IF(Table6[[#This Row],[y_g1]]=Table6[[#This Row],[y_g2]],1,0)</f>
        <v>0</v>
      </c>
      <c r="L1082">
        <f>IF(Table6[[#This Row],[y_g1]]&lt;Table6[[#This Row],[y_g2]],1,0)</f>
        <v>0</v>
      </c>
      <c r="M1082" s="13">
        <v>11</v>
      </c>
      <c r="N1082" s="13">
        <v>23</v>
      </c>
    </row>
    <row r="1083" spans="1:14" x14ac:dyDescent="0.3">
      <c r="A1083">
        <v>1082</v>
      </c>
      <c r="B1083" t="s">
        <v>10</v>
      </c>
      <c r="C1083" t="s">
        <v>31</v>
      </c>
      <c r="D1083">
        <v>14</v>
      </c>
      <c r="E1083">
        <v>4</v>
      </c>
      <c r="F1083">
        <v>0</v>
      </c>
      <c r="G1083">
        <v>0</v>
      </c>
      <c r="H1083">
        <v>19</v>
      </c>
      <c r="I1083">
        <v>4</v>
      </c>
      <c r="J1083">
        <f>IF(Table6[[#This Row],[y_g1]]&gt;Table6[[#This Row],[y_g2]],1,0)</f>
        <v>0</v>
      </c>
      <c r="K1083">
        <f>IF(Table6[[#This Row],[y_g1]]=Table6[[#This Row],[y_g2]],1,0)</f>
        <v>1</v>
      </c>
      <c r="L1083">
        <f>IF(Table6[[#This Row],[y_g1]]&lt;Table6[[#This Row],[y_g2]],1,0)</f>
        <v>0</v>
      </c>
      <c r="M1083" s="13">
        <v>14</v>
      </c>
      <c r="N1083" s="13">
        <v>4</v>
      </c>
    </row>
    <row r="1084" spans="1:14" x14ac:dyDescent="0.3">
      <c r="A1084" s="3">
        <v>1083</v>
      </c>
      <c r="B1084" t="s">
        <v>2</v>
      </c>
      <c r="C1084" t="s">
        <v>564</v>
      </c>
      <c r="D1084">
        <v>5</v>
      </c>
      <c r="E1084">
        <v>8</v>
      </c>
      <c r="F1084">
        <v>3</v>
      </c>
      <c r="G1084">
        <v>0</v>
      </c>
      <c r="H1084">
        <v>19</v>
      </c>
      <c r="I1084">
        <v>4</v>
      </c>
      <c r="J1084">
        <f>IF(Table6[[#This Row],[y_g1]]&gt;Table6[[#This Row],[y_g2]],1,0)</f>
        <v>1</v>
      </c>
      <c r="K1084">
        <f>IF(Table6[[#This Row],[y_g1]]=Table6[[#This Row],[y_g2]],1,0)</f>
        <v>0</v>
      </c>
      <c r="L1084">
        <f>IF(Table6[[#This Row],[y_g1]]&lt;Table6[[#This Row],[y_g2]],1,0)</f>
        <v>0</v>
      </c>
      <c r="M1084" s="13">
        <v>5</v>
      </c>
      <c r="N1084" s="13">
        <v>8</v>
      </c>
    </row>
    <row r="1085" spans="1:14" x14ac:dyDescent="0.3">
      <c r="A1085">
        <v>1084</v>
      </c>
      <c r="B1085" t="s">
        <v>14</v>
      </c>
      <c r="C1085" t="s">
        <v>13</v>
      </c>
      <c r="D1085">
        <v>19</v>
      </c>
      <c r="E1085">
        <v>7</v>
      </c>
      <c r="F1085">
        <v>1</v>
      </c>
      <c r="G1085">
        <v>2</v>
      </c>
      <c r="H1085">
        <v>19</v>
      </c>
      <c r="I1085">
        <v>4</v>
      </c>
      <c r="J1085">
        <f>IF(Table6[[#This Row],[y_g1]]&gt;Table6[[#This Row],[y_g2]],1,0)</f>
        <v>0</v>
      </c>
      <c r="K1085">
        <f>IF(Table6[[#This Row],[y_g1]]=Table6[[#This Row],[y_g2]],1,0)</f>
        <v>0</v>
      </c>
      <c r="L1085">
        <f>IF(Table6[[#This Row],[y_g1]]&lt;Table6[[#This Row],[y_g2]],1,0)</f>
        <v>1</v>
      </c>
      <c r="M1085" s="13">
        <v>19</v>
      </c>
      <c r="N1085" s="13">
        <v>7</v>
      </c>
    </row>
    <row r="1086" spans="1:14" x14ac:dyDescent="0.3">
      <c r="A1086" s="3">
        <v>1085</v>
      </c>
      <c r="B1086" t="s">
        <v>568</v>
      </c>
      <c r="C1086" t="s">
        <v>33</v>
      </c>
      <c r="D1086">
        <v>12</v>
      </c>
      <c r="E1086">
        <v>15</v>
      </c>
      <c r="F1086">
        <v>1</v>
      </c>
      <c r="G1086">
        <v>0</v>
      </c>
      <c r="H1086">
        <v>19</v>
      </c>
      <c r="I1086">
        <v>4</v>
      </c>
      <c r="J1086">
        <f>IF(Table6[[#This Row],[y_g1]]&gt;Table6[[#This Row],[y_g2]],1,0)</f>
        <v>1</v>
      </c>
      <c r="K1086">
        <f>IF(Table6[[#This Row],[y_g1]]=Table6[[#This Row],[y_g2]],1,0)</f>
        <v>0</v>
      </c>
      <c r="L1086">
        <f>IF(Table6[[#This Row],[y_g1]]&lt;Table6[[#This Row],[y_g2]],1,0)</f>
        <v>0</v>
      </c>
      <c r="M1086" s="13">
        <v>12</v>
      </c>
      <c r="N1086" s="13">
        <v>15</v>
      </c>
    </row>
    <row r="1087" spans="1:14" x14ac:dyDescent="0.3">
      <c r="A1087">
        <v>1086</v>
      </c>
      <c r="B1087" t="s">
        <v>833</v>
      </c>
      <c r="C1087" t="s">
        <v>6</v>
      </c>
      <c r="D1087">
        <v>3</v>
      </c>
      <c r="E1087">
        <v>17</v>
      </c>
      <c r="F1087">
        <v>0</v>
      </c>
      <c r="G1087">
        <v>2</v>
      </c>
      <c r="H1087">
        <v>19</v>
      </c>
      <c r="I1087">
        <v>4</v>
      </c>
      <c r="J1087">
        <f>IF(Table6[[#This Row],[y_g1]]&gt;Table6[[#This Row],[y_g2]],1,0)</f>
        <v>0</v>
      </c>
      <c r="K1087">
        <f>IF(Table6[[#This Row],[y_g1]]=Table6[[#This Row],[y_g2]],1,0)</f>
        <v>0</v>
      </c>
      <c r="L1087">
        <f>IF(Table6[[#This Row],[y_g1]]&lt;Table6[[#This Row],[y_g2]],1,0)</f>
        <v>1</v>
      </c>
      <c r="M1087" s="13">
        <v>3</v>
      </c>
      <c r="N1087" s="13">
        <v>17</v>
      </c>
    </row>
    <row r="1088" spans="1:14" x14ac:dyDescent="0.3">
      <c r="A1088" s="3">
        <v>1087</v>
      </c>
      <c r="B1088" t="s">
        <v>4</v>
      </c>
      <c r="C1088" t="s">
        <v>28</v>
      </c>
      <c r="D1088">
        <v>20</v>
      </c>
      <c r="E1088">
        <v>6</v>
      </c>
      <c r="F1088">
        <v>2</v>
      </c>
      <c r="G1088">
        <v>0</v>
      </c>
      <c r="H1088">
        <v>19</v>
      </c>
      <c r="I1088">
        <v>4</v>
      </c>
      <c r="J1088">
        <f>IF(Table6[[#This Row],[y_g1]]&gt;Table6[[#This Row],[y_g2]],1,0)</f>
        <v>1</v>
      </c>
      <c r="K1088">
        <f>IF(Table6[[#This Row],[y_g1]]=Table6[[#This Row],[y_g2]],1,0)</f>
        <v>0</v>
      </c>
      <c r="L1088">
        <f>IF(Table6[[#This Row],[y_g1]]&lt;Table6[[#This Row],[y_g2]],1,0)</f>
        <v>0</v>
      </c>
      <c r="M1088" s="13">
        <v>20</v>
      </c>
      <c r="N1088" s="13">
        <v>6</v>
      </c>
    </row>
    <row r="1089" spans="1:14" x14ac:dyDescent="0.3">
      <c r="A1089">
        <v>1088</v>
      </c>
      <c r="B1089" t="s">
        <v>1</v>
      </c>
      <c r="C1089" t="s">
        <v>25</v>
      </c>
      <c r="D1089">
        <v>26</v>
      </c>
      <c r="E1089">
        <v>9</v>
      </c>
      <c r="F1089">
        <v>3</v>
      </c>
      <c r="G1089">
        <v>1</v>
      </c>
      <c r="H1089">
        <v>19</v>
      </c>
      <c r="I1089">
        <v>4</v>
      </c>
      <c r="J1089">
        <f>IF(Table6[[#This Row],[y_g1]]&gt;Table6[[#This Row],[y_g2]],1,0)</f>
        <v>1</v>
      </c>
      <c r="K1089">
        <f>IF(Table6[[#This Row],[y_g1]]=Table6[[#This Row],[y_g2]],1,0)</f>
        <v>0</v>
      </c>
      <c r="L1089">
        <f>IF(Table6[[#This Row],[y_g1]]&lt;Table6[[#This Row],[y_g2]],1,0)</f>
        <v>0</v>
      </c>
      <c r="M1089" s="13">
        <v>26</v>
      </c>
      <c r="N1089" s="13">
        <v>9</v>
      </c>
    </row>
    <row r="1090" spans="1:14" x14ac:dyDescent="0.3">
      <c r="A1090" s="3">
        <v>1089</v>
      </c>
      <c r="B1090" t="s">
        <v>14</v>
      </c>
      <c r="C1090" t="s">
        <v>4</v>
      </c>
      <c r="D1090">
        <v>19</v>
      </c>
      <c r="E1090">
        <v>20</v>
      </c>
      <c r="F1090">
        <v>4</v>
      </c>
      <c r="G1090">
        <v>1</v>
      </c>
      <c r="H1090">
        <v>20</v>
      </c>
      <c r="I1090">
        <v>4</v>
      </c>
      <c r="J1090">
        <f>IF(Table6[[#This Row],[y_g1]]&gt;Table6[[#This Row],[y_g2]],1,0)</f>
        <v>1</v>
      </c>
      <c r="K1090">
        <f>IF(Table6[[#This Row],[y_g1]]=Table6[[#This Row],[y_g2]],1,0)</f>
        <v>0</v>
      </c>
      <c r="L1090">
        <f>IF(Table6[[#This Row],[y_g1]]&lt;Table6[[#This Row],[y_g2]],1,0)</f>
        <v>0</v>
      </c>
      <c r="M1090" s="13">
        <v>19</v>
      </c>
      <c r="N1090" s="13">
        <v>20</v>
      </c>
    </row>
    <row r="1091" spans="1:14" x14ac:dyDescent="0.3">
      <c r="A1091">
        <v>1090</v>
      </c>
      <c r="B1091" t="s">
        <v>6</v>
      </c>
      <c r="C1091" t="s">
        <v>568</v>
      </c>
      <c r="D1091">
        <v>17</v>
      </c>
      <c r="E1091">
        <v>12</v>
      </c>
      <c r="F1091">
        <v>2</v>
      </c>
      <c r="G1091">
        <v>1</v>
      </c>
      <c r="H1091">
        <v>20</v>
      </c>
      <c r="I1091">
        <v>4</v>
      </c>
      <c r="J1091">
        <f>IF(Table6[[#This Row],[y_g1]]&gt;Table6[[#This Row],[y_g2]],1,0)</f>
        <v>1</v>
      </c>
      <c r="K1091">
        <f>IF(Table6[[#This Row],[y_g1]]=Table6[[#This Row],[y_g2]],1,0)</f>
        <v>0</v>
      </c>
      <c r="L1091">
        <f>IF(Table6[[#This Row],[y_g1]]&lt;Table6[[#This Row],[y_g2]],1,0)</f>
        <v>0</v>
      </c>
      <c r="M1091" s="13">
        <v>17</v>
      </c>
      <c r="N1091" s="13">
        <v>12</v>
      </c>
    </row>
    <row r="1092" spans="1:14" x14ac:dyDescent="0.3">
      <c r="A1092" s="3">
        <v>1091</v>
      </c>
      <c r="B1092" t="s">
        <v>31</v>
      </c>
      <c r="C1092" t="s">
        <v>2</v>
      </c>
      <c r="D1092">
        <v>4</v>
      </c>
      <c r="E1092">
        <v>5</v>
      </c>
      <c r="F1092">
        <v>1</v>
      </c>
      <c r="G1092">
        <v>1</v>
      </c>
      <c r="H1092">
        <v>20</v>
      </c>
      <c r="I1092">
        <v>4</v>
      </c>
      <c r="J1092">
        <f>IF(Table6[[#This Row],[y_g1]]&gt;Table6[[#This Row],[y_g2]],1,0)</f>
        <v>0</v>
      </c>
      <c r="K1092">
        <f>IF(Table6[[#This Row],[y_g1]]=Table6[[#This Row],[y_g2]],1,0)</f>
        <v>1</v>
      </c>
      <c r="L1092">
        <f>IF(Table6[[#This Row],[y_g1]]&lt;Table6[[#This Row],[y_g2]],1,0)</f>
        <v>0</v>
      </c>
      <c r="M1092" s="13">
        <v>4</v>
      </c>
      <c r="N1092" s="13">
        <v>5</v>
      </c>
    </row>
    <row r="1093" spans="1:14" x14ac:dyDescent="0.3">
      <c r="A1093">
        <v>1092</v>
      </c>
      <c r="B1093" t="s">
        <v>25</v>
      </c>
      <c r="C1093" t="s">
        <v>303</v>
      </c>
      <c r="D1093">
        <v>9</v>
      </c>
      <c r="E1093">
        <v>23</v>
      </c>
      <c r="F1093">
        <v>3</v>
      </c>
      <c r="G1093">
        <v>0</v>
      </c>
      <c r="H1093">
        <v>20</v>
      </c>
      <c r="I1093">
        <v>4</v>
      </c>
      <c r="J1093">
        <f>IF(Table6[[#This Row],[y_g1]]&gt;Table6[[#This Row],[y_g2]],1,0)</f>
        <v>1</v>
      </c>
      <c r="K1093">
        <f>IF(Table6[[#This Row],[y_g1]]=Table6[[#This Row],[y_g2]],1,0)</f>
        <v>0</v>
      </c>
      <c r="L1093">
        <f>IF(Table6[[#This Row],[y_g1]]&lt;Table6[[#This Row],[y_g2]],1,0)</f>
        <v>0</v>
      </c>
      <c r="M1093" s="13">
        <v>9</v>
      </c>
      <c r="N1093" s="13">
        <v>23</v>
      </c>
    </row>
    <row r="1094" spans="1:14" x14ac:dyDescent="0.3">
      <c r="A1094" s="3">
        <v>1093</v>
      </c>
      <c r="B1094" t="s">
        <v>13</v>
      </c>
      <c r="C1094" t="s">
        <v>833</v>
      </c>
      <c r="D1094">
        <v>7</v>
      </c>
      <c r="E1094">
        <v>3</v>
      </c>
      <c r="F1094">
        <v>2</v>
      </c>
      <c r="G1094">
        <v>0</v>
      </c>
      <c r="H1094">
        <v>20</v>
      </c>
      <c r="I1094">
        <v>4</v>
      </c>
      <c r="J1094">
        <f>IF(Table6[[#This Row],[y_g1]]&gt;Table6[[#This Row],[y_g2]],1,0)</f>
        <v>1</v>
      </c>
      <c r="K1094">
        <f>IF(Table6[[#This Row],[y_g1]]=Table6[[#This Row],[y_g2]],1,0)</f>
        <v>0</v>
      </c>
      <c r="L1094">
        <f>IF(Table6[[#This Row],[y_g1]]&lt;Table6[[#This Row],[y_g2]],1,0)</f>
        <v>0</v>
      </c>
      <c r="M1094" s="13">
        <v>7</v>
      </c>
      <c r="N1094" s="13">
        <v>3</v>
      </c>
    </row>
    <row r="1095" spans="1:14" x14ac:dyDescent="0.3">
      <c r="A1095">
        <v>1094</v>
      </c>
      <c r="B1095" t="s">
        <v>33</v>
      </c>
      <c r="C1095" t="s">
        <v>8</v>
      </c>
      <c r="D1095">
        <v>15</v>
      </c>
      <c r="E1095">
        <v>11</v>
      </c>
      <c r="F1095">
        <v>0</v>
      </c>
      <c r="G1095">
        <v>0</v>
      </c>
      <c r="H1095">
        <v>20</v>
      </c>
      <c r="I1095">
        <v>4</v>
      </c>
      <c r="J1095">
        <f>IF(Table6[[#This Row],[y_g1]]&gt;Table6[[#This Row],[y_g2]],1,0)</f>
        <v>0</v>
      </c>
      <c r="K1095">
        <f>IF(Table6[[#This Row],[y_g1]]=Table6[[#This Row],[y_g2]],1,0)</f>
        <v>1</v>
      </c>
      <c r="L1095">
        <f>IF(Table6[[#This Row],[y_g1]]&lt;Table6[[#This Row],[y_g2]],1,0)</f>
        <v>0</v>
      </c>
      <c r="M1095" s="13">
        <v>15</v>
      </c>
      <c r="N1095" s="13">
        <v>11</v>
      </c>
    </row>
    <row r="1096" spans="1:14" x14ac:dyDescent="0.3">
      <c r="A1096" s="3">
        <v>1095</v>
      </c>
      <c r="B1096" t="s">
        <v>564</v>
      </c>
      <c r="C1096" t="s">
        <v>11</v>
      </c>
      <c r="D1096">
        <v>8</v>
      </c>
      <c r="E1096">
        <v>25</v>
      </c>
      <c r="F1096">
        <v>2</v>
      </c>
      <c r="G1096">
        <v>2</v>
      </c>
      <c r="H1096">
        <v>20</v>
      </c>
      <c r="I1096">
        <v>4</v>
      </c>
      <c r="J1096">
        <f>IF(Table6[[#This Row],[y_g1]]&gt;Table6[[#This Row],[y_g2]],1,0)</f>
        <v>0</v>
      </c>
      <c r="K1096">
        <f>IF(Table6[[#This Row],[y_g1]]=Table6[[#This Row],[y_g2]],1,0)</f>
        <v>1</v>
      </c>
      <c r="L1096">
        <f>IF(Table6[[#This Row],[y_g1]]&lt;Table6[[#This Row],[y_g2]],1,0)</f>
        <v>0</v>
      </c>
      <c r="M1096" s="13">
        <v>8</v>
      </c>
      <c r="N1096" s="13">
        <v>25</v>
      </c>
    </row>
    <row r="1097" spans="1:14" x14ac:dyDescent="0.3">
      <c r="A1097">
        <v>1096</v>
      </c>
      <c r="B1097" t="s">
        <v>28</v>
      </c>
      <c r="C1097" t="s">
        <v>10</v>
      </c>
      <c r="D1097">
        <v>6</v>
      </c>
      <c r="E1097">
        <v>14</v>
      </c>
      <c r="F1097">
        <v>2</v>
      </c>
      <c r="G1097">
        <v>1</v>
      </c>
      <c r="H1097">
        <v>20</v>
      </c>
      <c r="I1097">
        <v>4</v>
      </c>
      <c r="J1097">
        <f>IF(Table6[[#This Row],[y_g1]]&gt;Table6[[#This Row],[y_g2]],1,0)</f>
        <v>1</v>
      </c>
      <c r="K1097">
        <f>IF(Table6[[#This Row],[y_g1]]=Table6[[#This Row],[y_g2]],1,0)</f>
        <v>0</v>
      </c>
      <c r="L1097">
        <f>IF(Table6[[#This Row],[y_g1]]&lt;Table6[[#This Row],[y_g2]],1,0)</f>
        <v>0</v>
      </c>
      <c r="M1097" s="13">
        <v>6</v>
      </c>
      <c r="N1097" s="13">
        <v>14</v>
      </c>
    </row>
    <row r="1098" spans="1:14" x14ac:dyDescent="0.3">
      <c r="A1098" s="3">
        <v>1097</v>
      </c>
      <c r="B1098" t="s">
        <v>7</v>
      </c>
      <c r="C1098" t="s">
        <v>1</v>
      </c>
      <c r="D1098">
        <v>22</v>
      </c>
      <c r="E1098">
        <v>26</v>
      </c>
      <c r="F1098">
        <v>1</v>
      </c>
      <c r="G1098">
        <v>0</v>
      </c>
      <c r="H1098">
        <v>20</v>
      </c>
      <c r="I1098">
        <v>4</v>
      </c>
      <c r="J1098">
        <f>IF(Table6[[#This Row],[y_g1]]&gt;Table6[[#This Row],[y_g2]],1,0)</f>
        <v>1</v>
      </c>
      <c r="K1098">
        <f>IF(Table6[[#This Row],[y_g1]]=Table6[[#This Row],[y_g2]],1,0)</f>
        <v>0</v>
      </c>
      <c r="L1098">
        <f>IF(Table6[[#This Row],[y_g1]]&lt;Table6[[#This Row],[y_g2]],1,0)</f>
        <v>0</v>
      </c>
      <c r="M1098" s="13">
        <v>22</v>
      </c>
      <c r="N1098" s="13">
        <v>26</v>
      </c>
    </row>
    <row r="1099" spans="1:14" x14ac:dyDescent="0.3">
      <c r="A1099">
        <v>1098</v>
      </c>
      <c r="B1099" t="s">
        <v>2</v>
      </c>
      <c r="C1099" t="s">
        <v>4</v>
      </c>
      <c r="D1099">
        <v>5</v>
      </c>
      <c r="E1099">
        <v>20</v>
      </c>
      <c r="F1099">
        <v>5</v>
      </c>
      <c r="G1099">
        <v>1</v>
      </c>
      <c r="H1099">
        <v>21</v>
      </c>
      <c r="I1099">
        <v>4</v>
      </c>
      <c r="J1099">
        <f>IF(Table6[[#This Row],[y_g1]]&gt;Table6[[#This Row],[y_g2]],1,0)</f>
        <v>1</v>
      </c>
      <c r="K1099">
        <f>IF(Table6[[#This Row],[y_g1]]=Table6[[#This Row],[y_g2]],1,0)</f>
        <v>0</v>
      </c>
      <c r="L1099">
        <f>IF(Table6[[#This Row],[y_g1]]&lt;Table6[[#This Row],[y_g2]],1,0)</f>
        <v>0</v>
      </c>
      <c r="M1099" s="13">
        <v>5</v>
      </c>
      <c r="N1099" s="13">
        <v>20</v>
      </c>
    </row>
    <row r="1100" spans="1:14" x14ac:dyDescent="0.3">
      <c r="A1100" s="3">
        <v>1099</v>
      </c>
      <c r="B1100" t="s">
        <v>8</v>
      </c>
      <c r="C1100" t="s">
        <v>13</v>
      </c>
      <c r="D1100">
        <v>11</v>
      </c>
      <c r="E1100">
        <v>7</v>
      </c>
      <c r="F1100">
        <v>3</v>
      </c>
      <c r="G1100">
        <v>1</v>
      </c>
      <c r="H1100">
        <v>21</v>
      </c>
      <c r="I1100">
        <v>4</v>
      </c>
      <c r="J1100">
        <f>IF(Table6[[#This Row],[y_g1]]&gt;Table6[[#This Row],[y_g2]],1,0)</f>
        <v>1</v>
      </c>
      <c r="K1100">
        <f>IF(Table6[[#This Row],[y_g1]]=Table6[[#This Row],[y_g2]],1,0)</f>
        <v>0</v>
      </c>
      <c r="L1100">
        <f>IF(Table6[[#This Row],[y_g1]]&lt;Table6[[#This Row],[y_g2]],1,0)</f>
        <v>0</v>
      </c>
      <c r="M1100" s="13">
        <v>11</v>
      </c>
      <c r="N1100" s="13">
        <v>7</v>
      </c>
    </row>
    <row r="1101" spans="1:14" x14ac:dyDescent="0.3">
      <c r="A1101">
        <v>1100</v>
      </c>
      <c r="B1101" t="s">
        <v>303</v>
      </c>
      <c r="C1101" t="s">
        <v>33</v>
      </c>
      <c r="D1101">
        <v>23</v>
      </c>
      <c r="E1101">
        <v>15</v>
      </c>
      <c r="F1101">
        <v>1</v>
      </c>
      <c r="G1101">
        <v>2</v>
      </c>
      <c r="H1101">
        <v>21</v>
      </c>
      <c r="I1101">
        <v>4</v>
      </c>
      <c r="J1101">
        <f>IF(Table6[[#This Row],[y_g1]]&gt;Table6[[#This Row],[y_g2]],1,0)</f>
        <v>0</v>
      </c>
      <c r="K1101">
        <f>IF(Table6[[#This Row],[y_g1]]=Table6[[#This Row],[y_g2]],1,0)</f>
        <v>0</v>
      </c>
      <c r="L1101">
        <f>IF(Table6[[#This Row],[y_g1]]&lt;Table6[[#This Row],[y_g2]],1,0)</f>
        <v>1</v>
      </c>
      <c r="M1101" s="13">
        <v>23</v>
      </c>
      <c r="N1101" s="13">
        <v>15</v>
      </c>
    </row>
    <row r="1102" spans="1:14" x14ac:dyDescent="0.3">
      <c r="A1102" s="3">
        <v>1101</v>
      </c>
      <c r="B1102" t="s">
        <v>568</v>
      </c>
      <c r="C1102" t="s">
        <v>564</v>
      </c>
      <c r="D1102">
        <v>12</v>
      </c>
      <c r="E1102">
        <v>8</v>
      </c>
      <c r="F1102">
        <v>1</v>
      </c>
      <c r="G1102">
        <v>2</v>
      </c>
      <c r="H1102">
        <v>21</v>
      </c>
      <c r="I1102">
        <v>4</v>
      </c>
      <c r="J1102">
        <f>IF(Table6[[#This Row],[y_g1]]&gt;Table6[[#This Row],[y_g2]],1,0)</f>
        <v>0</v>
      </c>
      <c r="K1102">
        <f>IF(Table6[[#This Row],[y_g1]]=Table6[[#This Row],[y_g2]],1,0)</f>
        <v>0</v>
      </c>
      <c r="L1102">
        <f>IF(Table6[[#This Row],[y_g1]]&lt;Table6[[#This Row],[y_g2]],1,0)</f>
        <v>1</v>
      </c>
      <c r="M1102" s="13">
        <v>12</v>
      </c>
      <c r="N1102" s="13">
        <v>8</v>
      </c>
    </row>
    <row r="1103" spans="1:14" x14ac:dyDescent="0.3">
      <c r="A1103">
        <v>1102</v>
      </c>
      <c r="B1103" t="s">
        <v>25</v>
      </c>
      <c r="C1103" t="s">
        <v>7</v>
      </c>
      <c r="D1103">
        <v>9</v>
      </c>
      <c r="E1103">
        <v>22</v>
      </c>
      <c r="F1103">
        <v>2</v>
      </c>
      <c r="G1103">
        <v>0</v>
      </c>
      <c r="H1103">
        <v>21</v>
      </c>
      <c r="I1103">
        <v>4</v>
      </c>
      <c r="J1103">
        <f>IF(Table6[[#This Row],[y_g1]]&gt;Table6[[#This Row],[y_g2]],1,0)</f>
        <v>1</v>
      </c>
      <c r="K1103">
        <f>IF(Table6[[#This Row],[y_g1]]=Table6[[#This Row],[y_g2]],1,0)</f>
        <v>0</v>
      </c>
      <c r="L1103">
        <f>IF(Table6[[#This Row],[y_g1]]&lt;Table6[[#This Row],[y_g2]],1,0)</f>
        <v>0</v>
      </c>
      <c r="M1103" s="13">
        <v>9</v>
      </c>
      <c r="N1103" s="13">
        <v>22</v>
      </c>
    </row>
    <row r="1104" spans="1:14" x14ac:dyDescent="0.3">
      <c r="A1104" s="3">
        <v>1103</v>
      </c>
      <c r="B1104" t="s">
        <v>1</v>
      </c>
      <c r="C1104" t="s">
        <v>6</v>
      </c>
      <c r="D1104">
        <v>26</v>
      </c>
      <c r="E1104">
        <v>17</v>
      </c>
      <c r="F1104">
        <v>3</v>
      </c>
      <c r="G1104">
        <v>2</v>
      </c>
      <c r="H1104">
        <v>21</v>
      </c>
      <c r="I1104">
        <v>4</v>
      </c>
      <c r="J1104">
        <f>IF(Table6[[#This Row],[y_g1]]&gt;Table6[[#This Row],[y_g2]],1,0)</f>
        <v>1</v>
      </c>
      <c r="K1104">
        <f>IF(Table6[[#This Row],[y_g1]]=Table6[[#This Row],[y_g2]],1,0)</f>
        <v>0</v>
      </c>
      <c r="L1104">
        <f>IF(Table6[[#This Row],[y_g1]]&lt;Table6[[#This Row],[y_g2]],1,0)</f>
        <v>0</v>
      </c>
      <c r="M1104" s="13">
        <v>26</v>
      </c>
      <c r="N1104" s="13">
        <v>17</v>
      </c>
    </row>
    <row r="1105" spans="1:14" x14ac:dyDescent="0.3">
      <c r="A1105">
        <v>1104</v>
      </c>
      <c r="B1105" t="s">
        <v>10</v>
      </c>
      <c r="C1105" t="s">
        <v>14</v>
      </c>
      <c r="D1105">
        <v>14</v>
      </c>
      <c r="E1105">
        <v>19</v>
      </c>
      <c r="F1105">
        <v>0</v>
      </c>
      <c r="G1105">
        <v>3</v>
      </c>
      <c r="H1105">
        <v>21</v>
      </c>
      <c r="I1105">
        <v>4</v>
      </c>
      <c r="J1105">
        <f>IF(Table6[[#This Row],[y_g1]]&gt;Table6[[#This Row],[y_g2]],1,0)</f>
        <v>0</v>
      </c>
      <c r="K1105">
        <f>IF(Table6[[#This Row],[y_g1]]=Table6[[#This Row],[y_g2]],1,0)</f>
        <v>0</v>
      </c>
      <c r="L1105">
        <f>IF(Table6[[#This Row],[y_g1]]&lt;Table6[[#This Row],[y_g2]],1,0)</f>
        <v>1</v>
      </c>
      <c r="M1105" s="13">
        <v>14</v>
      </c>
      <c r="N1105" s="13">
        <v>19</v>
      </c>
    </row>
    <row r="1106" spans="1:14" x14ac:dyDescent="0.3">
      <c r="A1106" s="3">
        <v>1105</v>
      </c>
      <c r="B1106" t="s">
        <v>11</v>
      </c>
      <c r="C1106" t="s">
        <v>31</v>
      </c>
      <c r="D1106">
        <v>25</v>
      </c>
      <c r="E1106">
        <v>4</v>
      </c>
      <c r="F1106">
        <v>3</v>
      </c>
      <c r="G1106">
        <v>0</v>
      </c>
      <c r="H1106">
        <v>21</v>
      </c>
      <c r="I1106">
        <v>4</v>
      </c>
      <c r="J1106">
        <f>IF(Table6[[#This Row],[y_g1]]&gt;Table6[[#This Row],[y_g2]],1,0)</f>
        <v>1</v>
      </c>
      <c r="K1106">
        <f>IF(Table6[[#This Row],[y_g1]]=Table6[[#This Row],[y_g2]],1,0)</f>
        <v>0</v>
      </c>
      <c r="L1106">
        <f>IF(Table6[[#This Row],[y_g1]]&lt;Table6[[#This Row],[y_g2]],1,0)</f>
        <v>0</v>
      </c>
      <c r="M1106" s="13">
        <v>25</v>
      </c>
      <c r="N1106" s="13">
        <v>4</v>
      </c>
    </row>
    <row r="1107" spans="1:14" x14ac:dyDescent="0.3">
      <c r="A1107">
        <v>1106</v>
      </c>
      <c r="B1107" t="s">
        <v>833</v>
      </c>
      <c r="C1107" t="s">
        <v>28</v>
      </c>
      <c r="D1107">
        <v>3</v>
      </c>
      <c r="E1107">
        <v>6</v>
      </c>
      <c r="F1107">
        <v>3</v>
      </c>
      <c r="G1107">
        <v>0</v>
      </c>
      <c r="H1107">
        <v>21</v>
      </c>
      <c r="I1107">
        <v>4</v>
      </c>
      <c r="J1107">
        <f>IF(Table6[[#This Row],[y_g1]]&gt;Table6[[#This Row],[y_g2]],1,0)</f>
        <v>1</v>
      </c>
      <c r="K1107">
        <f>IF(Table6[[#This Row],[y_g1]]=Table6[[#This Row],[y_g2]],1,0)</f>
        <v>0</v>
      </c>
      <c r="L1107">
        <f>IF(Table6[[#This Row],[y_g1]]&lt;Table6[[#This Row],[y_g2]],1,0)</f>
        <v>0</v>
      </c>
      <c r="M1107" s="13">
        <v>3</v>
      </c>
      <c r="N1107" s="13">
        <v>6</v>
      </c>
    </row>
    <row r="1108" spans="1:14" x14ac:dyDescent="0.3">
      <c r="A1108" s="3">
        <v>1107</v>
      </c>
      <c r="B1108" t="s">
        <v>6</v>
      </c>
      <c r="C1108" t="s">
        <v>303</v>
      </c>
      <c r="D1108">
        <v>17</v>
      </c>
      <c r="E1108">
        <v>23</v>
      </c>
      <c r="F1108">
        <v>0</v>
      </c>
      <c r="G1108">
        <v>2</v>
      </c>
      <c r="H1108">
        <v>22</v>
      </c>
      <c r="I1108">
        <v>4</v>
      </c>
      <c r="J1108">
        <f>IF(Table6[[#This Row],[y_g1]]&gt;Table6[[#This Row],[y_g2]],1,0)</f>
        <v>0</v>
      </c>
      <c r="K1108">
        <f>IF(Table6[[#This Row],[y_g1]]=Table6[[#This Row],[y_g2]],1,0)</f>
        <v>0</v>
      </c>
      <c r="L1108">
        <f>IF(Table6[[#This Row],[y_g1]]&lt;Table6[[#This Row],[y_g2]],1,0)</f>
        <v>1</v>
      </c>
      <c r="M1108" s="13">
        <v>17</v>
      </c>
      <c r="N1108" s="13">
        <v>23</v>
      </c>
    </row>
    <row r="1109" spans="1:14" x14ac:dyDescent="0.3">
      <c r="A1109">
        <v>1108</v>
      </c>
      <c r="B1109" t="s">
        <v>4</v>
      </c>
      <c r="C1109" t="s">
        <v>10</v>
      </c>
      <c r="D1109">
        <v>20</v>
      </c>
      <c r="E1109">
        <v>14</v>
      </c>
      <c r="F1109">
        <v>3</v>
      </c>
      <c r="G1109">
        <v>0</v>
      </c>
      <c r="H1109">
        <v>22</v>
      </c>
      <c r="I1109">
        <v>4</v>
      </c>
      <c r="J1109">
        <f>IF(Table6[[#This Row],[y_g1]]&gt;Table6[[#This Row],[y_g2]],1,0)</f>
        <v>1</v>
      </c>
      <c r="K1109">
        <f>IF(Table6[[#This Row],[y_g1]]=Table6[[#This Row],[y_g2]],1,0)</f>
        <v>0</v>
      </c>
      <c r="L1109">
        <f>IF(Table6[[#This Row],[y_g1]]&lt;Table6[[#This Row],[y_g2]],1,0)</f>
        <v>0</v>
      </c>
      <c r="M1109" s="13">
        <v>20</v>
      </c>
      <c r="N1109" s="13">
        <v>14</v>
      </c>
    </row>
    <row r="1110" spans="1:14" x14ac:dyDescent="0.3">
      <c r="A1110" s="3">
        <v>1109</v>
      </c>
      <c r="B1110" t="s">
        <v>13</v>
      </c>
      <c r="C1110" t="s">
        <v>11</v>
      </c>
      <c r="D1110">
        <v>7</v>
      </c>
      <c r="E1110">
        <v>25</v>
      </c>
      <c r="F1110">
        <v>3</v>
      </c>
      <c r="G1110">
        <v>1</v>
      </c>
      <c r="H1110">
        <v>22</v>
      </c>
      <c r="I1110">
        <v>4</v>
      </c>
      <c r="J1110">
        <f>IF(Table6[[#This Row],[y_g1]]&gt;Table6[[#This Row],[y_g2]],1,0)</f>
        <v>1</v>
      </c>
      <c r="K1110">
        <f>IF(Table6[[#This Row],[y_g1]]=Table6[[#This Row],[y_g2]],1,0)</f>
        <v>0</v>
      </c>
      <c r="L1110">
        <f>IF(Table6[[#This Row],[y_g1]]&lt;Table6[[#This Row],[y_g2]],1,0)</f>
        <v>0</v>
      </c>
      <c r="M1110" s="13">
        <v>7</v>
      </c>
      <c r="N1110" s="13">
        <v>25</v>
      </c>
    </row>
    <row r="1111" spans="1:14" x14ac:dyDescent="0.3">
      <c r="A1111">
        <v>1110</v>
      </c>
      <c r="B1111" t="s">
        <v>14</v>
      </c>
      <c r="C1111" t="s">
        <v>2</v>
      </c>
      <c r="D1111">
        <v>19</v>
      </c>
      <c r="E1111">
        <v>5</v>
      </c>
      <c r="F1111">
        <v>1</v>
      </c>
      <c r="G1111">
        <v>3</v>
      </c>
      <c r="H1111">
        <v>22</v>
      </c>
      <c r="I1111">
        <v>4</v>
      </c>
      <c r="J1111">
        <f>IF(Table6[[#This Row],[y_g1]]&gt;Table6[[#This Row],[y_g2]],1,0)</f>
        <v>0</v>
      </c>
      <c r="K1111">
        <f>IF(Table6[[#This Row],[y_g1]]=Table6[[#This Row],[y_g2]],1,0)</f>
        <v>0</v>
      </c>
      <c r="L1111">
        <f>IF(Table6[[#This Row],[y_g1]]&lt;Table6[[#This Row],[y_g2]],1,0)</f>
        <v>1</v>
      </c>
      <c r="M1111" s="13">
        <v>19</v>
      </c>
      <c r="N1111" s="13">
        <v>5</v>
      </c>
    </row>
    <row r="1112" spans="1:14" x14ac:dyDescent="0.3">
      <c r="A1112" s="3">
        <v>1111</v>
      </c>
      <c r="B1112" t="s">
        <v>564</v>
      </c>
      <c r="C1112" t="s">
        <v>8</v>
      </c>
      <c r="D1112">
        <v>8</v>
      </c>
      <c r="E1112">
        <v>11</v>
      </c>
      <c r="F1112">
        <v>0</v>
      </c>
      <c r="G1112">
        <v>4</v>
      </c>
      <c r="H1112">
        <v>22</v>
      </c>
      <c r="I1112">
        <v>4</v>
      </c>
      <c r="J1112">
        <f>IF(Table6[[#This Row],[y_g1]]&gt;Table6[[#This Row],[y_g2]],1,0)</f>
        <v>0</v>
      </c>
      <c r="K1112">
        <f>IF(Table6[[#This Row],[y_g1]]=Table6[[#This Row],[y_g2]],1,0)</f>
        <v>0</v>
      </c>
      <c r="L1112">
        <f>IF(Table6[[#This Row],[y_g1]]&lt;Table6[[#This Row],[y_g2]],1,0)</f>
        <v>1</v>
      </c>
      <c r="M1112" s="13">
        <v>8</v>
      </c>
      <c r="N1112" s="13">
        <v>11</v>
      </c>
    </row>
    <row r="1113" spans="1:14" x14ac:dyDescent="0.3">
      <c r="A1113">
        <v>1112</v>
      </c>
      <c r="B1113" t="s">
        <v>31</v>
      </c>
      <c r="C1113" t="s">
        <v>833</v>
      </c>
      <c r="D1113">
        <v>4</v>
      </c>
      <c r="E1113">
        <v>3</v>
      </c>
      <c r="F1113">
        <v>2</v>
      </c>
      <c r="G1113">
        <v>5</v>
      </c>
      <c r="H1113">
        <v>22</v>
      </c>
      <c r="I1113">
        <v>4</v>
      </c>
      <c r="J1113">
        <f>IF(Table6[[#This Row],[y_g1]]&gt;Table6[[#This Row],[y_g2]],1,0)</f>
        <v>0</v>
      </c>
      <c r="K1113">
        <f>IF(Table6[[#This Row],[y_g1]]=Table6[[#This Row],[y_g2]],1,0)</f>
        <v>0</v>
      </c>
      <c r="L1113">
        <f>IF(Table6[[#This Row],[y_g1]]&lt;Table6[[#This Row],[y_g2]],1,0)</f>
        <v>1</v>
      </c>
      <c r="M1113" s="13">
        <v>4</v>
      </c>
      <c r="N1113" s="13">
        <v>3</v>
      </c>
    </row>
    <row r="1114" spans="1:14" x14ac:dyDescent="0.3">
      <c r="A1114" s="3">
        <v>1113</v>
      </c>
      <c r="B1114" t="s">
        <v>7</v>
      </c>
      <c r="C1114" t="s">
        <v>568</v>
      </c>
      <c r="D1114">
        <v>22</v>
      </c>
      <c r="E1114">
        <v>12</v>
      </c>
      <c r="F1114">
        <v>2</v>
      </c>
      <c r="G1114">
        <v>0</v>
      </c>
      <c r="H1114">
        <v>22</v>
      </c>
      <c r="I1114">
        <v>4</v>
      </c>
      <c r="J1114">
        <f>IF(Table6[[#This Row],[y_g1]]&gt;Table6[[#This Row],[y_g2]],1,0)</f>
        <v>1</v>
      </c>
      <c r="K1114">
        <f>IF(Table6[[#This Row],[y_g1]]=Table6[[#This Row],[y_g2]],1,0)</f>
        <v>0</v>
      </c>
      <c r="L1114">
        <f>IF(Table6[[#This Row],[y_g1]]&lt;Table6[[#This Row],[y_g2]],1,0)</f>
        <v>0</v>
      </c>
      <c r="M1114" s="13">
        <v>22</v>
      </c>
      <c r="N1114" s="13">
        <v>12</v>
      </c>
    </row>
    <row r="1115" spans="1:14" x14ac:dyDescent="0.3">
      <c r="A1115">
        <v>1114</v>
      </c>
      <c r="B1115" t="s">
        <v>28</v>
      </c>
      <c r="C1115" t="s">
        <v>1</v>
      </c>
      <c r="D1115">
        <v>6</v>
      </c>
      <c r="E1115">
        <v>26</v>
      </c>
      <c r="F1115">
        <v>1</v>
      </c>
      <c r="G1115">
        <v>0</v>
      </c>
      <c r="H1115">
        <v>22</v>
      </c>
      <c r="I1115">
        <v>4</v>
      </c>
      <c r="J1115">
        <f>IF(Table6[[#This Row],[y_g1]]&gt;Table6[[#This Row],[y_g2]],1,0)</f>
        <v>1</v>
      </c>
      <c r="K1115">
        <f>IF(Table6[[#This Row],[y_g1]]=Table6[[#This Row],[y_g2]],1,0)</f>
        <v>0</v>
      </c>
      <c r="L1115">
        <f>IF(Table6[[#This Row],[y_g1]]&lt;Table6[[#This Row],[y_g2]],1,0)</f>
        <v>0</v>
      </c>
      <c r="M1115" s="13">
        <v>6</v>
      </c>
      <c r="N1115" s="13">
        <v>26</v>
      </c>
    </row>
    <row r="1116" spans="1:14" x14ac:dyDescent="0.3">
      <c r="A1116" s="3">
        <v>1115</v>
      </c>
      <c r="B1116" t="s">
        <v>33</v>
      </c>
      <c r="C1116" t="s">
        <v>25</v>
      </c>
      <c r="D1116">
        <v>15</v>
      </c>
      <c r="E1116">
        <v>9</v>
      </c>
      <c r="F1116">
        <v>1</v>
      </c>
      <c r="G1116">
        <v>2</v>
      </c>
      <c r="H1116">
        <v>22</v>
      </c>
      <c r="I1116">
        <v>4</v>
      </c>
      <c r="J1116">
        <f>IF(Table6[[#This Row],[y_g1]]&gt;Table6[[#This Row],[y_g2]],1,0)</f>
        <v>0</v>
      </c>
      <c r="K1116">
        <f>IF(Table6[[#This Row],[y_g1]]=Table6[[#This Row],[y_g2]],1,0)</f>
        <v>0</v>
      </c>
      <c r="L1116">
        <f>IF(Table6[[#This Row],[y_g1]]&lt;Table6[[#This Row],[y_g2]],1,0)</f>
        <v>1</v>
      </c>
      <c r="M1116" s="13">
        <v>15</v>
      </c>
      <c r="N1116" s="13">
        <v>9</v>
      </c>
    </row>
    <row r="1117" spans="1:14" x14ac:dyDescent="0.3">
      <c r="A1117">
        <v>1116</v>
      </c>
      <c r="B1117" t="s">
        <v>568</v>
      </c>
      <c r="C1117" t="s">
        <v>14</v>
      </c>
      <c r="D1117">
        <v>12</v>
      </c>
      <c r="E1117">
        <v>19</v>
      </c>
      <c r="F1117">
        <v>1</v>
      </c>
      <c r="G1117">
        <v>3</v>
      </c>
      <c r="H1117">
        <v>23</v>
      </c>
      <c r="I1117">
        <v>4</v>
      </c>
      <c r="J1117">
        <f>IF(Table6[[#This Row],[y_g1]]&gt;Table6[[#This Row],[y_g2]],1,0)</f>
        <v>0</v>
      </c>
      <c r="K1117">
        <f>IF(Table6[[#This Row],[y_g1]]=Table6[[#This Row],[y_g2]],1,0)</f>
        <v>0</v>
      </c>
      <c r="L1117">
        <f>IF(Table6[[#This Row],[y_g1]]&lt;Table6[[#This Row],[y_g2]],1,0)</f>
        <v>1</v>
      </c>
      <c r="M1117" s="13">
        <v>12</v>
      </c>
      <c r="N1117" s="13">
        <v>19</v>
      </c>
    </row>
    <row r="1118" spans="1:14" x14ac:dyDescent="0.3">
      <c r="A1118" s="3">
        <v>1117</v>
      </c>
      <c r="B1118" t="s">
        <v>833</v>
      </c>
      <c r="C1118" t="s">
        <v>10</v>
      </c>
      <c r="D1118">
        <v>3</v>
      </c>
      <c r="E1118">
        <v>14</v>
      </c>
      <c r="F1118">
        <v>0</v>
      </c>
      <c r="G1118">
        <v>0</v>
      </c>
      <c r="H1118">
        <v>23</v>
      </c>
      <c r="I1118">
        <v>4</v>
      </c>
      <c r="J1118">
        <f>IF(Table6[[#This Row],[y_g1]]&gt;Table6[[#This Row],[y_g2]],1,0)</f>
        <v>0</v>
      </c>
      <c r="K1118">
        <f>IF(Table6[[#This Row],[y_g1]]=Table6[[#This Row],[y_g2]],1,0)</f>
        <v>1</v>
      </c>
      <c r="L1118">
        <f>IF(Table6[[#This Row],[y_g1]]&lt;Table6[[#This Row],[y_g2]],1,0)</f>
        <v>0</v>
      </c>
      <c r="M1118" s="13">
        <v>3</v>
      </c>
      <c r="N1118" s="13">
        <v>14</v>
      </c>
    </row>
    <row r="1119" spans="1:14" x14ac:dyDescent="0.3">
      <c r="A1119">
        <v>1118</v>
      </c>
      <c r="B1119" t="s">
        <v>2</v>
      </c>
      <c r="C1119" t="s">
        <v>28</v>
      </c>
      <c r="D1119">
        <v>5</v>
      </c>
      <c r="E1119">
        <v>6</v>
      </c>
      <c r="F1119">
        <v>4</v>
      </c>
      <c r="G1119">
        <v>0</v>
      </c>
      <c r="H1119">
        <v>23</v>
      </c>
      <c r="I1119">
        <v>4</v>
      </c>
      <c r="J1119">
        <f>IF(Table6[[#This Row],[y_g1]]&gt;Table6[[#This Row],[y_g2]],1,0)</f>
        <v>1</v>
      </c>
      <c r="K1119">
        <f>IF(Table6[[#This Row],[y_g1]]=Table6[[#This Row],[y_g2]],1,0)</f>
        <v>0</v>
      </c>
      <c r="L1119">
        <f>IF(Table6[[#This Row],[y_g1]]&lt;Table6[[#This Row],[y_g2]],1,0)</f>
        <v>0</v>
      </c>
      <c r="M1119" s="13">
        <v>5</v>
      </c>
      <c r="N1119" s="13">
        <v>6</v>
      </c>
    </row>
    <row r="1120" spans="1:14" x14ac:dyDescent="0.3">
      <c r="A1120" s="3">
        <v>1119</v>
      </c>
      <c r="B1120" t="s">
        <v>25</v>
      </c>
      <c r="C1120" t="s">
        <v>31</v>
      </c>
      <c r="D1120">
        <v>9</v>
      </c>
      <c r="E1120">
        <v>4</v>
      </c>
      <c r="F1120">
        <v>0</v>
      </c>
      <c r="G1120">
        <v>2</v>
      </c>
      <c r="H1120">
        <v>23</v>
      </c>
      <c r="I1120">
        <v>4</v>
      </c>
      <c r="J1120">
        <f>IF(Table6[[#This Row],[y_g1]]&gt;Table6[[#This Row],[y_g2]],1,0)</f>
        <v>0</v>
      </c>
      <c r="K1120">
        <f>IF(Table6[[#This Row],[y_g1]]=Table6[[#This Row],[y_g2]],1,0)</f>
        <v>0</v>
      </c>
      <c r="L1120">
        <f>IF(Table6[[#This Row],[y_g1]]&lt;Table6[[#This Row],[y_g2]],1,0)</f>
        <v>1</v>
      </c>
      <c r="M1120" s="13">
        <v>9</v>
      </c>
      <c r="N1120" s="13">
        <v>4</v>
      </c>
    </row>
    <row r="1121" spans="1:14" x14ac:dyDescent="0.3">
      <c r="A1121">
        <v>1120</v>
      </c>
      <c r="B1121" t="s">
        <v>11</v>
      </c>
      <c r="C1121" t="s">
        <v>6</v>
      </c>
      <c r="D1121">
        <v>25</v>
      </c>
      <c r="E1121">
        <v>17</v>
      </c>
      <c r="F1121">
        <v>1</v>
      </c>
      <c r="G1121">
        <v>0</v>
      </c>
      <c r="H1121">
        <v>23</v>
      </c>
      <c r="I1121">
        <v>4</v>
      </c>
      <c r="J1121">
        <f>IF(Table6[[#This Row],[y_g1]]&gt;Table6[[#This Row],[y_g2]],1,0)</f>
        <v>1</v>
      </c>
      <c r="K1121">
        <f>IF(Table6[[#This Row],[y_g1]]=Table6[[#This Row],[y_g2]],1,0)</f>
        <v>0</v>
      </c>
      <c r="L1121">
        <f>IF(Table6[[#This Row],[y_g1]]&lt;Table6[[#This Row],[y_g2]],1,0)</f>
        <v>0</v>
      </c>
      <c r="M1121" s="13">
        <v>25</v>
      </c>
      <c r="N1121" s="13">
        <v>17</v>
      </c>
    </row>
    <row r="1122" spans="1:14" x14ac:dyDescent="0.3">
      <c r="A1122" s="3">
        <v>1121</v>
      </c>
      <c r="B1122" t="s">
        <v>33</v>
      </c>
      <c r="C1122" t="s">
        <v>564</v>
      </c>
      <c r="D1122">
        <v>15</v>
      </c>
      <c r="E1122">
        <v>8</v>
      </c>
      <c r="F1122">
        <v>0</v>
      </c>
      <c r="G1122">
        <v>1</v>
      </c>
      <c r="H1122">
        <v>23</v>
      </c>
      <c r="I1122">
        <v>4</v>
      </c>
      <c r="J1122">
        <f>IF(Table6[[#This Row],[y_g1]]&gt;Table6[[#This Row],[y_g2]],1,0)</f>
        <v>0</v>
      </c>
      <c r="K1122">
        <f>IF(Table6[[#This Row],[y_g1]]=Table6[[#This Row],[y_g2]],1,0)</f>
        <v>0</v>
      </c>
      <c r="L1122">
        <f>IF(Table6[[#This Row],[y_g1]]&lt;Table6[[#This Row],[y_g2]],1,0)</f>
        <v>1</v>
      </c>
      <c r="M1122" s="13">
        <v>15</v>
      </c>
      <c r="N1122" s="13">
        <v>8</v>
      </c>
    </row>
    <row r="1123" spans="1:14" x14ac:dyDescent="0.3">
      <c r="A1123">
        <v>1122</v>
      </c>
      <c r="B1123" t="s">
        <v>8</v>
      </c>
      <c r="C1123" t="s">
        <v>4</v>
      </c>
      <c r="D1123">
        <v>11</v>
      </c>
      <c r="E1123">
        <v>20</v>
      </c>
      <c r="F1123">
        <v>5</v>
      </c>
      <c r="G1123">
        <v>0</v>
      </c>
      <c r="H1123">
        <v>23</v>
      </c>
      <c r="I1123">
        <v>4</v>
      </c>
      <c r="J1123">
        <f>IF(Table6[[#This Row],[y_g1]]&gt;Table6[[#This Row],[y_g2]],1,0)</f>
        <v>1</v>
      </c>
      <c r="K1123">
        <f>IF(Table6[[#This Row],[y_g1]]=Table6[[#This Row],[y_g2]],1,0)</f>
        <v>0</v>
      </c>
      <c r="L1123">
        <f>IF(Table6[[#This Row],[y_g1]]&lt;Table6[[#This Row],[y_g2]],1,0)</f>
        <v>0</v>
      </c>
      <c r="M1123" s="13">
        <v>11</v>
      </c>
      <c r="N1123" s="13">
        <v>20</v>
      </c>
    </row>
    <row r="1124" spans="1:14" x14ac:dyDescent="0.3">
      <c r="A1124" s="3">
        <v>1123</v>
      </c>
      <c r="B1124" t="s">
        <v>1</v>
      </c>
      <c r="C1124" t="s">
        <v>13</v>
      </c>
      <c r="D1124">
        <v>26</v>
      </c>
      <c r="E1124">
        <v>7</v>
      </c>
      <c r="F1124">
        <v>0</v>
      </c>
      <c r="G1124">
        <v>5</v>
      </c>
      <c r="H1124">
        <v>23</v>
      </c>
      <c r="I1124">
        <v>4</v>
      </c>
      <c r="J1124">
        <f>IF(Table6[[#This Row],[y_g1]]&gt;Table6[[#This Row],[y_g2]],1,0)</f>
        <v>0</v>
      </c>
      <c r="K1124">
        <f>IF(Table6[[#This Row],[y_g1]]=Table6[[#This Row],[y_g2]],1,0)</f>
        <v>0</v>
      </c>
      <c r="L1124">
        <f>IF(Table6[[#This Row],[y_g1]]&lt;Table6[[#This Row],[y_g2]],1,0)</f>
        <v>1</v>
      </c>
      <c r="M1124" s="13">
        <v>26</v>
      </c>
      <c r="N1124" s="13">
        <v>7</v>
      </c>
    </row>
    <row r="1125" spans="1:14" x14ac:dyDescent="0.3">
      <c r="A1125">
        <v>1124</v>
      </c>
      <c r="B1125" t="s">
        <v>303</v>
      </c>
      <c r="C1125" t="s">
        <v>7</v>
      </c>
      <c r="D1125">
        <v>23</v>
      </c>
      <c r="E1125">
        <v>22</v>
      </c>
      <c r="F1125">
        <v>1</v>
      </c>
      <c r="G1125">
        <v>2</v>
      </c>
      <c r="H1125">
        <v>23</v>
      </c>
      <c r="I1125">
        <v>4</v>
      </c>
      <c r="J1125">
        <f>IF(Table6[[#This Row],[y_g1]]&gt;Table6[[#This Row],[y_g2]],1,0)</f>
        <v>0</v>
      </c>
      <c r="K1125">
        <f>IF(Table6[[#This Row],[y_g1]]=Table6[[#This Row],[y_g2]],1,0)</f>
        <v>0</v>
      </c>
      <c r="L1125">
        <f>IF(Table6[[#This Row],[y_g1]]&lt;Table6[[#This Row],[y_g2]],1,0)</f>
        <v>1</v>
      </c>
      <c r="M1125" s="13">
        <v>23</v>
      </c>
      <c r="N1125" s="13">
        <v>22</v>
      </c>
    </row>
    <row r="1126" spans="1:14" x14ac:dyDescent="0.3">
      <c r="A1126" s="3">
        <v>1125</v>
      </c>
      <c r="B1126" t="s">
        <v>25</v>
      </c>
      <c r="C1126" t="s">
        <v>8</v>
      </c>
      <c r="D1126">
        <v>9</v>
      </c>
      <c r="E1126">
        <v>11</v>
      </c>
      <c r="F1126">
        <v>1</v>
      </c>
      <c r="G1126">
        <v>3</v>
      </c>
      <c r="H1126">
        <v>18</v>
      </c>
      <c r="I1126">
        <v>4</v>
      </c>
      <c r="J1126">
        <f>IF(Table6[[#This Row],[y_g1]]&gt;Table6[[#This Row],[y_g2]],1,0)</f>
        <v>0</v>
      </c>
      <c r="K1126">
        <f>IF(Table6[[#This Row],[y_g1]]=Table6[[#This Row],[y_g2]],1,0)</f>
        <v>0</v>
      </c>
      <c r="L1126">
        <f>IF(Table6[[#This Row],[y_g1]]&lt;Table6[[#This Row],[y_g2]],1,0)</f>
        <v>1</v>
      </c>
      <c r="M1126" s="13">
        <v>9</v>
      </c>
      <c r="N1126" s="13">
        <v>11</v>
      </c>
    </row>
    <row r="1127" spans="1:14" x14ac:dyDescent="0.3">
      <c r="A1127">
        <v>1126</v>
      </c>
      <c r="B1127" t="s">
        <v>4</v>
      </c>
      <c r="C1127" t="s">
        <v>833</v>
      </c>
      <c r="D1127">
        <v>20</v>
      </c>
      <c r="E1127">
        <v>3</v>
      </c>
      <c r="F1127">
        <v>0</v>
      </c>
      <c r="G1127">
        <v>0</v>
      </c>
      <c r="H1127">
        <v>24</v>
      </c>
      <c r="I1127">
        <v>4</v>
      </c>
      <c r="J1127">
        <f>IF(Table6[[#This Row],[y_g1]]&gt;Table6[[#This Row],[y_g2]],1,0)</f>
        <v>0</v>
      </c>
      <c r="K1127">
        <f>IF(Table6[[#This Row],[y_g1]]=Table6[[#This Row],[y_g2]],1,0)</f>
        <v>1</v>
      </c>
      <c r="L1127">
        <f>IF(Table6[[#This Row],[y_g1]]&lt;Table6[[#This Row],[y_g2]],1,0)</f>
        <v>0</v>
      </c>
      <c r="M1127" s="13">
        <v>20</v>
      </c>
      <c r="N1127" s="13">
        <v>3</v>
      </c>
    </row>
    <row r="1128" spans="1:14" x14ac:dyDescent="0.3">
      <c r="A1128" s="3">
        <v>1127</v>
      </c>
      <c r="B1128" t="s">
        <v>31</v>
      </c>
      <c r="C1128" t="s">
        <v>568</v>
      </c>
      <c r="D1128">
        <v>4</v>
      </c>
      <c r="E1128">
        <v>12</v>
      </c>
      <c r="F1128">
        <v>1</v>
      </c>
      <c r="G1128">
        <v>0</v>
      </c>
      <c r="H1128">
        <v>24</v>
      </c>
      <c r="I1128">
        <v>4</v>
      </c>
      <c r="J1128">
        <f>IF(Table6[[#This Row],[y_g1]]&gt;Table6[[#This Row],[y_g2]],1,0)</f>
        <v>1</v>
      </c>
      <c r="K1128">
        <f>IF(Table6[[#This Row],[y_g1]]=Table6[[#This Row],[y_g2]],1,0)</f>
        <v>0</v>
      </c>
      <c r="L1128">
        <f>IF(Table6[[#This Row],[y_g1]]&lt;Table6[[#This Row],[y_g2]],1,0)</f>
        <v>0</v>
      </c>
      <c r="M1128" s="13">
        <v>4</v>
      </c>
      <c r="N1128" s="13">
        <v>12</v>
      </c>
    </row>
    <row r="1129" spans="1:14" x14ac:dyDescent="0.3">
      <c r="A1129">
        <v>1128</v>
      </c>
      <c r="B1129" t="s">
        <v>10</v>
      </c>
      <c r="C1129" t="s">
        <v>1</v>
      </c>
      <c r="D1129">
        <v>14</v>
      </c>
      <c r="E1129">
        <v>26</v>
      </c>
      <c r="F1129">
        <v>3</v>
      </c>
      <c r="G1129">
        <v>2</v>
      </c>
      <c r="H1129">
        <v>24</v>
      </c>
      <c r="I1129">
        <v>4</v>
      </c>
      <c r="J1129">
        <f>IF(Table6[[#This Row],[y_g1]]&gt;Table6[[#This Row],[y_g2]],1,0)</f>
        <v>1</v>
      </c>
      <c r="K1129">
        <f>IF(Table6[[#This Row],[y_g1]]=Table6[[#This Row],[y_g2]],1,0)</f>
        <v>0</v>
      </c>
      <c r="L1129">
        <f>IF(Table6[[#This Row],[y_g1]]&lt;Table6[[#This Row],[y_g2]],1,0)</f>
        <v>0</v>
      </c>
      <c r="M1129" s="13">
        <v>14</v>
      </c>
      <c r="N1129" s="13">
        <v>26</v>
      </c>
    </row>
    <row r="1130" spans="1:14" x14ac:dyDescent="0.3">
      <c r="A1130" s="3">
        <v>1129</v>
      </c>
      <c r="B1130" t="s">
        <v>6</v>
      </c>
      <c r="C1130" t="s">
        <v>2</v>
      </c>
      <c r="D1130">
        <v>17</v>
      </c>
      <c r="E1130">
        <v>5</v>
      </c>
      <c r="F1130">
        <v>1</v>
      </c>
      <c r="G1130">
        <v>3</v>
      </c>
      <c r="H1130">
        <v>24</v>
      </c>
      <c r="I1130">
        <v>4</v>
      </c>
      <c r="J1130">
        <f>IF(Table6[[#This Row],[y_g1]]&gt;Table6[[#This Row],[y_g2]],1,0)</f>
        <v>0</v>
      </c>
      <c r="K1130">
        <f>IF(Table6[[#This Row],[y_g1]]=Table6[[#This Row],[y_g2]],1,0)</f>
        <v>0</v>
      </c>
      <c r="L1130">
        <f>IF(Table6[[#This Row],[y_g1]]&lt;Table6[[#This Row],[y_g2]],1,0)</f>
        <v>1</v>
      </c>
      <c r="M1130" s="13">
        <v>17</v>
      </c>
      <c r="N1130" s="13">
        <v>5</v>
      </c>
    </row>
    <row r="1131" spans="1:14" x14ac:dyDescent="0.3">
      <c r="A1131">
        <v>1130</v>
      </c>
      <c r="B1131" t="s">
        <v>564</v>
      </c>
      <c r="C1131" t="s">
        <v>25</v>
      </c>
      <c r="D1131">
        <v>8</v>
      </c>
      <c r="E1131">
        <v>9</v>
      </c>
      <c r="F1131">
        <v>2</v>
      </c>
      <c r="G1131">
        <v>0</v>
      </c>
      <c r="H1131">
        <v>24</v>
      </c>
      <c r="I1131">
        <v>4</v>
      </c>
      <c r="J1131">
        <f>IF(Table6[[#This Row],[y_g1]]&gt;Table6[[#This Row],[y_g2]],1,0)</f>
        <v>1</v>
      </c>
      <c r="K1131">
        <f>IF(Table6[[#This Row],[y_g1]]=Table6[[#This Row],[y_g2]],1,0)</f>
        <v>0</v>
      </c>
      <c r="L1131">
        <f>IF(Table6[[#This Row],[y_g1]]&lt;Table6[[#This Row],[y_g2]],1,0)</f>
        <v>0</v>
      </c>
      <c r="M1131" s="13">
        <v>8</v>
      </c>
      <c r="N1131" s="13">
        <v>9</v>
      </c>
    </row>
    <row r="1132" spans="1:14" x14ac:dyDescent="0.3">
      <c r="A1132" s="3">
        <v>1131</v>
      </c>
      <c r="B1132" t="s">
        <v>28</v>
      </c>
      <c r="C1132" t="s">
        <v>11</v>
      </c>
      <c r="D1132">
        <v>6</v>
      </c>
      <c r="E1132">
        <v>25</v>
      </c>
      <c r="F1132">
        <v>4</v>
      </c>
      <c r="G1132">
        <v>0</v>
      </c>
      <c r="H1132">
        <v>24</v>
      </c>
      <c r="I1132">
        <v>4</v>
      </c>
      <c r="J1132">
        <f>IF(Table6[[#This Row],[y_g1]]&gt;Table6[[#This Row],[y_g2]],1,0)</f>
        <v>1</v>
      </c>
      <c r="K1132">
        <f>IF(Table6[[#This Row],[y_g1]]=Table6[[#This Row],[y_g2]],1,0)</f>
        <v>0</v>
      </c>
      <c r="L1132">
        <f>IF(Table6[[#This Row],[y_g1]]&lt;Table6[[#This Row],[y_g2]],1,0)</f>
        <v>0</v>
      </c>
      <c r="M1132" s="13">
        <v>6</v>
      </c>
      <c r="N1132" s="13">
        <v>25</v>
      </c>
    </row>
    <row r="1133" spans="1:14" x14ac:dyDescent="0.3">
      <c r="A1133">
        <v>1132</v>
      </c>
      <c r="B1133" t="s">
        <v>14</v>
      </c>
      <c r="C1133" t="s">
        <v>8</v>
      </c>
      <c r="D1133">
        <v>19</v>
      </c>
      <c r="E1133">
        <v>11</v>
      </c>
      <c r="F1133">
        <v>1</v>
      </c>
      <c r="G1133">
        <v>5</v>
      </c>
      <c r="H1133">
        <v>24</v>
      </c>
      <c r="I1133">
        <v>4</v>
      </c>
      <c r="J1133">
        <f>IF(Table6[[#This Row],[y_g1]]&gt;Table6[[#This Row],[y_g2]],1,0)</f>
        <v>0</v>
      </c>
      <c r="K1133">
        <f>IF(Table6[[#This Row],[y_g1]]=Table6[[#This Row],[y_g2]],1,0)</f>
        <v>0</v>
      </c>
      <c r="L1133">
        <f>IF(Table6[[#This Row],[y_g1]]&lt;Table6[[#This Row],[y_g2]],1,0)</f>
        <v>1</v>
      </c>
      <c r="M1133" s="13">
        <v>19</v>
      </c>
      <c r="N1133" s="13">
        <v>11</v>
      </c>
    </row>
    <row r="1134" spans="1:14" x14ac:dyDescent="0.3">
      <c r="A1134" s="3">
        <v>1133</v>
      </c>
      <c r="B1134" t="s">
        <v>13</v>
      </c>
      <c r="C1134" t="s">
        <v>303</v>
      </c>
      <c r="D1134">
        <v>7</v>
      </c>
      <c r="E1134">
        <v>23</v>
      </c>
      <c r="F1134">
        <v>1</v>
      </c>
      <c r="G1134">
        <v>0</v>
      </c>
      <c r="H1134">
        <v>24</v>
      </c>
      <c r="I1134">
        <v>4</v>
      </c>
      <c r="J1134">
        <f>IF(Table6[[#This Row],[y_g1]]&gt;Table6[[#This Row],[y_g2]],1,0)</f>
        <v>1</v>
      </c>
      <c r="K1134">
        <f>IF(Table6[[#This Row],[y_g1]]=Table6[[#This Row],[y_g2]],1,0)</f>
        <v>0</v>
      </c>
      <c r="L1134">
        <f>IF(Table6[[#This Row],[y_g1]]&lt;Table6[[#This Row],[y_g2]],1,0)</f>
        <v>0</v>
      </c>
      <c r="M1134" s="13">
        <v>7</v>
      </c>
      <c r="N1134" s="13">
        <v>23</v>
      </c>
    </row>
    <row r="1135" spans="1:14" x14ac:dyDescent="0.3">
      <c r="A1135">
        <v>1134</v>
      </c>
      <c r="B1135" t="s">
        <v>7</v>
      </c>
      <c r="C1135" t="s">
        <v>33</v>
      </c>
      <c r="D1135">
        <v>22</v>
      </c>
      <c r="E1135">
        <v>15</v>
      </c>
      <c r="F1135">
        <v>1</v>
      </c>
      <c r="G1135">
        <v>0</v>
      </c>
      <c r="H1135">
        <v>24</v>
      </c>
      <c r="I1135">
        <v>4</v>
      </c>
      <c r="J1135">
        <f>IF(Table6[[#This Row],[y_g1]]&gt;Table6[[#This Row],[y_g2]],1,0)</f>
        <v>1</v>
      </c>
      <c r="K1135">
        <f>IF(Table6[[#This Row],[y_g1]]=Table6[[#This Row],[y_g2]],1,0)</f>
        <v>0</v>
      </c>
      <c r="L1135">
        <f>IF(Table6[[#This Row],[y_g1]]&lt;Table6[[#This Row],[y_g2]],1,0)</f>
        <v>0</v>
      </c>
      <c r="M1135" s="13">
        <v>22</v>
      </c>
      <c r="N1135" s="13">
        <v>15</v>
      </c>
    </row>
    <row r="1136" spans="1:14" x14ac:dyDescent="0.3">
      <c r="A1136" s="3">
        <v>1135</v>
      </c>
      <c r="B1136" t="s">
        <v>8</v>
      </c>
      <c r="C1136" t="s">
        <v>7</v>
      </c>
      <c r="D1136">
        <v>11</v>
      </c>
      <c r="E1136">
        <v>22</v>
      </c>
      <c r="F1136">
        <v>2</v>
      </c>
      <c r="G1136">
        <v>1</v>
      </c>
      <c r="H1136">
        <v>25</v>
      </c>
      <c r="I1136">
        <v>4</v>
      </c>
      <c r="J1136">
        <f>IF(Table6[[#This Row],[y_g1]]&gt;Table6[[#This Row],[y_g2]],1,0)</f>
        <v>1</v>
      </c>
      <c r="K1136">
        <f>IF(Table6[[#This Row],[y_g1]]=Table6[[#This Row],[y_g2]],1,0)</f>
        <v>0</v>
      </c>
      <c r="L1136">
        <f>IF(Table6[[#This Row],[y_g1]]&lt;Table6[[#This Row],[y_g2]],1,0)</f>
        <v>0</v>
      </c>
      <c r="M1136" s="13">
        <v>11</v>
      </c>
      <c r="N1136" s="13">
        <v>22</v>
      </c>
    </row>
    <row r="1137" spans="1:14" x14ac:dyDescent="0.3">
      <c r="A1137">
        <v>1136</v>
      </c>
      <c r="B1137" t="s">
        <v>568</v>
      </c>
      <c r="C1137" t="s">
        <v>28</v>
      </c>
      <c r="D1137">
        <v>12</v>
      </c>
      <c r="E1137">
        <v>6</v>
      </c>
      <c r="F1137">
        <v>3</v>
      </c>
      <c r="G1137">
        <v>0</v>
      </c>
      <c r="H1137">
        <v>25</v>
      </c>
      <c r="I1137">
        <v>4</v>
      </c>
      <c r="J1137">
        <f>IF(Table6[[#This Row],[y_g1]]&gt;Table6[[#This Row],[y_g2]],1,0)</f>
        <v>1</v>
      </c>
      <c r="K1137">
        <f>IF(Table6[[#This Row],[y_g1]]=Table6[[#This Row],[y_g2]],1,0)</f>
        <v>0</v>
      </c>
      <c r="L1137">
        <f>IF(Table6[[#This Row],[y_g1]]&lt;Table6[[#This Row],[y_g2]],1,0)</f>
        <v>0</v>
      </c>
      <c r="M1137" s="13">
        <v>12</v>
      </c>
      <c r="N1137" s="13">
        <v>6</v>
      </c>
    </row>
    <row r="1138" spans="1:14" x14ac:dyDescent="0.3">
      <c r="A1138" s="3">
        <v>1137</v>
      </c>
      <c r="B1138" t="s">
        <v>2</v>
      </c>
      <c r="C1138" t="s">
        <v>10</v>
      </c>
      <c r="D1138">
        <v>5</v>
      </c>
      <c r="E1138">
        <v>14</v>
      </c>
      <c r="F1138">
        <v>5</v>
      </c>
      <c r="G1138">
        <v>0</v>
      </c>
      <c r="H1138">
        <v>25</v>
      </c>
      <c r="I1138">
        <v>4</v>
      </c>
      <c r="J1138">
        <f>IF(Table6[[#This Row],[y_g1]]&gt;Table6[[#This Row],[y_g2]],1,0)</f>
        <v>1</v>
      </c>
      <c r="K1138">
        <f>IF(Table6[[#This Row],[y_g1]]=Table6[[#This Row],[y_g2]],1,0)</f>
        <v>0</v>
      </c>
      <c r="L1138">
        <f>IF(Table6[[#This Row],[y_g1]]&lt;Table6[[#This Row],[y_g2]],1,0)</f>
        <v>0</v>
      </c>
      <c r="M1138" s="13">
        <v>5</v>
      </c>
      <c r="N1138" s="13">
        <v>14</v>
      </c>
    </row>
    <row r="1139" spans="1:14" x14ac:dyDescent="0.3">
      <c r="A1139">
        <v>1138</v>
      </c>
      <c r="B1139" t="s">
        <v>25</v>
      </c>
      <c r="C1139" t="s">
        <v>13</v>
      </c>
      <c r="D1139">
        <v>9</v>
      </c>
      <c r="E1139">
        <v>7</v>
      </c>
      <c r="F1139">
        <v>0</v>
      </c>
      <c r="G1139">
        <v>6</v>
      </c>
      <c r="H1139">
        <v>25</v>
      </c>
      <c r="I1139">
        <v>4</v>
      </c>
      <c r="J1139">
        <f>IF(Table6[[#This Row],[y_g1]]&gt;Table6[[#This Row],[y_g2]],1,0)</f>
        <v>0</v>
      </c>
      <c r="K1139">
        <f>IF(Table6[[#This Row],[y_g1]]=Table6[[#This Row],[y_g2]],1,0)</f>
        <v>0</v>
      </c>
      <c r="L1139">
        <f>IF(Table6[[#This Row],[y_g1]]&lt;Table6[[#This Row],[y_g2]],1,0)</f>
        <v>1</v>
      </c>
      <c r="M1139" s="13">
        <v>9</v>
      </c>
      <c r="N1139" s="13">
        <v>7</v>
      </c>
    </row>
    <row r="1140" spans="1:14" x14ac:dyDescent="0.3">
      <c r="A1140" s="3">
        <v>1139</v>
      </c>
      <c r="B1140" t="s">
        <v>303</v>
      </c>
      <c r="C1140" t="s">
        <v>564</v>
      </c>
      <c r="D1140">
        <v>23</v>
      </c>
      <c r="E1140">
        <v>8</v>
      </c>
      <c r="F1140">
        <v>2</v>
      </c>
      <c r="G1140">
        <v>0</v>
      </c>
      <c r="H1140">
        <v>25</v>
      </c>
      <c r="I1140">
        <v>4</v>
      </c>
      <c r="J1140">
        <f>IF(Table6[[#This Row],[y_g1]]&gt;Table6[[#This Row],[y_g2]],1,0)</f>
        <v>1</v>
      </c>
      <c r="K1140">
        <f>IF(Table6[[#This Row],[y_g1]]=Table6[[#This Row],[y_g2]],1,0)</f>
        <v>0</v>
      </c>
      <c r="L1140">
        <f>IF(Table6[[#This Row],[y_g1]]&lt;Table6[[#This Row],[y_g2]],1,0)</f>
        <v>0</v>
      </c>
      <c r="M1140" s="13">
        <v>23</v>
      </c>
      <c r="N1140" s="13">
        <v>8</v>
      </c>
    </row>
    <row r="1141" spans="1:14" x14ac:dyDescent="0.3">
      <c r="A1141">
        <v>1140</v>
      </c>
      <c r="B1141" t="s">
        <v>33</v>
      </c>
      <c r="C1141" t="s">
        <v>6</v>
      </c>
      <c r="D1141">
        <v>15</v>
      </c>
      <c r="E1141">
        <v>17</v>
      </c>
      <c r="F1141">
        <v>2</v>
      </c>
      <c r="G1141">
        <v>0</v>
      </c>
      <c r="H1141">
        <v>25</v>
      </c>
      <c r="I1141">
        <v>4</v>
      </c>
      <c r="J1141">
        <f>IF(Table6[[#This Row],[y_g1]]&gt;Table6[[#This Row],[y_g2]],1,0)</f>
        <v>1</v>
      </c>
      <c r="K1141">
        <f>IF(Table6[[#This Row],[y_g1]]=Table6[[#This Row],[y_g2]],1,0)</f>
        <v>0</v>
      </c>
      <c r="L1141">
        <f>IF(Table6[[#This Row],[y_g1]]&lt;Table6[[#This Row],[y_g2]],1,0)</f>
        <v>0</v>
      </c>
      <c r="M1141" s="13">
        <v>15</v>
      </c>
      <c r="N1141" s="13">
        <v>17</v>
      </c>
    </row>
    <row r="1142" spans="1:14" x14ac:dyDescent="0.3">
      <c r="A1142" s="3">
        <v>1141</v>
      </c>
      <c r="B1142" t="s">
        <v>11</v>
      </c>
      <c r="C1142" t="s">
        <v>4</v>
      </c>
      <c r="D1142">
        <v>25</v>
      </c>
      <c r="E1142">
        <v>20</v>
      </c>
      <c r="F1142">
        <v>1</v>
      </c>
      <c r="G1142">
        <v>0</v>
      </c>
      <c r="H1142">
        <v>25</v>
      </c>
      <c r="I1142">
        <v>4</v>
      </c>
      <c r="J1142">
        <f>IF(Table6[[#This Row],[y_g1]]&gt;Table6[[#This Row],[y_g2]],1,0)</f>
        <v>1</v>
      </c>
      <c r="K1142">
        <f>IF(Table6[[#This Row],[y_g1]]=Table6[[#This Row],[y_g2]],1,0)</f>
        <v>0</v>
      </c>
      <c r="L1142">
        <f>IF(Table6[[#This Row],[y_g1]]&lt;Table6[[#This Row],[y_g2]],1,0)</f>
        <v>0</v>
      </c>
      <c r="M1142" s="13">
        <v>25</v>
      </c>
      <c r="N1142" s="13">
        <v>20</v>
      </c>
    </row>
    <row r="1143" spans="1:14" x14ac:dyDescent="0.3">
      <c r="A1143">
        <v>1142</v>
      </c>
      <c r="B1143" t="s">
        <v>1</v>
      </c>
      <c r="C1143" t="s">
        <v>31</v>
      </c>
      <c r="D1143">
        <v>26</v>
      </c>
      <c r="E1143">
        <v>4</v>
      </c>
      <c r="F1143">
        <v>0</v>
      </c>
      <c r="G1143">
        <v>0</v>
      </c>
      <c r="H1143">
        <v>25</v>
      </c>
      <c r="I1143">
        <v>4</v>
      </c>
      <c r="J1143">
        <f>IF(Table6[[#This Row],[y_g1]]&gt;Table6[[#This Row],[y_g2]],1,0)</f>
        <v>0</v>
      </c>
      <c r="K1143">
        <f>IF(Table6[[#This Row],[y_g1]]=Table6[[#This Row],[y_g2]],1,0)</f>
        <v>1</v>
      </c>
      <c r="L1143">
        <f>IF(Table6[[#This Row],[y_g1]]&lt;Table6[[#This Row],[y_g2]],1,0)</f>
        <v>0</v>
      </c>
      <c r="M1143" s="13">
        <v>26</v>
      </c>
      <c r="N1143" s="13">
        <v>4</v>
      </c>
    </row>
    <row r="1144" spans="1:14" x14ac:dyDescent="0.3">
      <c r="A1144" s="3">
        <v>1143</v>
      </c>
      <c r="B1144" t="s">
        <v>833</v>
      </c>
      <c r="C1144" t="s">
        <v>14</v>
      </c>
      <c r="D1144">
        <v>3</v>
      </c>
      <c r="E1144">
        <v>19</v>
      </c>
      <c r="F1144">
        <v>3</v>
      </c>
      <c r="G1144">
        <v>0</v>
      </c>
      <c r="H1144">
        <v>25</v>
      </c>
      <c r="I1144">
        <v>4</v>
      </c>
      <c r="J1144">
        <f>IF(Table6[[#This Row],[y_g1]]&gt;Table6[[#This Row],[y_g2]],1,0)</f>
        <v>1</v>
      </c>
      <c r="K1144">
        <f>IF(Table6[[#This Row],[y_g1]]=Table6[[#This Row],[y_g2]],1,0)</f>
        <v>0</v>
      </c>
      <c r="L1144">
        <f>IF(Table6[[#This Row],[y_g1]]&lt;Table6[[#This Row],[y_g2]],1,0)</f>
        <v>0</v>
      </c>
      <c r="M1144" s="13">
        <v>3</v>
      </c>
      <c r="N1144" s="13">
        <v>19</v>
      </c>
    </row>
    <row r="1145" spans="1:14" x14ac:dyDescent="0.3">
      <c r="A1145">
        <v>1144</v>
      </c>
      <c r="B1145" t="s">
        <v>13</v>
      </c>
      <c r="C1145" t="s">
        <v>33</v>
      </c>
      <c r="D1145">
        <v>7</v>
      </c>
      <c r="E1145">
        <v>15</v>
      </c>
      <c r="F1145">
        <v>3</v>
      </c>
      <c r="G1145">
        <v>0</v>
      </c>
      <c r="H1145">
        <v>26</v>
      </c>
      <c r="I1145">
        <v>4</v>
      </c>
      <c r="J1145">
        <f>IF(Table6[[#This Row],[y_g1]]&gt;Table6[[#This Row],[y_g2]],1,0)</f>
        <v>1</v>
      </c>
      <c r="K1145">
        <f>IF(Table6[[#This Row],[y_g1]]=Table6[[#This Row],[y_g2]],1,0)</f>
        <v>0</v>
      </c>
      <c r="L1145">
        <f>IF(Table6[[#This Row],[y_g1]]&lt;Table6[[#This Row],[y_g2]],1,0)</f>
        <v>0</v>
      </c>
      <c r="M1145" s="13">
        <v>7</v>
      </c>
      <c r="N1145" s="13">
        <v>15</v>
      </c>
    </row>
    <row r="1146" spans="1:14" x14ac:dyDescent="0.3">
      <c r="A1146" s="3">
        <v>1145</v>
      </c>
      <c r="B1146" t="s">
        <v>4</v>
      </c>
      <c r="C1146" t="s">
        <v>568</v>
      </c>
      <c r="D1146">
        <v>20</v>
      </c>
      <c r="E1146">
        <v>12</v>
      </c>
      <c r="F1146">
        <v>2</v>
      </c>
      <c r="G1146">
        <v>1</v>
      </c>
      <c r="H1146">
        <v>26</v>
      </c>
      <c r="I1146">
        <v>4</v>
      </c>
      <c r="J1146">
        <f>IF(Table6[[#This Row],[y_g1]]&gt;Table6[[#This Row],[y_g2]],1,0)</f>
        <v>1</v>
      </c>
      <c r="K1146">
        <f>IF(Table6[[#This Row],[y_g1]]=Table6[[#This Row],[y_g2]],1,0)</f>
        <v>0</v>
      </c>
      <c r="L1146">
        <f>IF(Table6[[#This Row],[y_g1]]&lt;Table6[[#This Row],[y_g2]],1,0)</f>
        <v>0</v>
      </c>
      <c r="M1146" s="13">
        <v>20</v>
      </c>
      <c r="N1146" s="13">
        <v>12</v>
      </c>
    </row>
    <row r="1147" spans="1:14" x14ac:dyDescent="0.3">
      <c r="A1147">
        <v>1146</v>
      </c>
      <c r="B1147" t="s">
        <v>2</v>
      </c>
      <c r="C1147" t="s">
        <v>833</v>
      </c>
      <c r="D1147">
        <v>5</v>
      </c>
      <c r="E1147">
        <v>3</v>
      </c>
      <c r="F1147">
        <v>2</v>
      </c>
      <c r="G1147">
        <v>0</v>
      </c>
      <c r="H1147">
        <v>26</v>
      </c>
      <c r="I1147">
        <v>4</v>
      </c>
      <c r="J1147">
        <f>IF(Table6[[#This Row],[y_g1]]&gt;Table6[[#This Row],[y_g2]],1,0)</f>
        <v>1</v>
      </c>
      <c r="K1147">
        <f>IF(Table6[[#This Row],[y_g1]]=Table6[[#This Row],[y_g2]],1,0)</f>
        <v>0</v>
      </c>
      <c r="L1147">
        <f>IF(Table6[[#This Row],[y_g1]]&lt;Table6[[#This Row],[y_g2]],1,0)</f>
        <v>0</v>
      </c>
      <c r="M1147" s="13">
        <v>5</v>
      </c>
      <c r="N1147" s="13">
        <v>3</v>
      </c>
    </row>
    <row r="1148" spans="1:14" x14ac:dyDescent="0.3">
      <c r="A1148" s="3">
        <v>1147</v>
      </c>
      <c r="B1148" t="s">
        <v>28</v>
      </c>
      <c r="C1148" t="s">
        <v>25</v>
      </c>
      <c r="D1148">
        <v>6</v>
      </c>
      <c r="E1148">
        <v>9</v>
      </c>
      <c r="F1148">
        <v>1</v>
      </c>
      <c r="G1148">
        <v>0</v>
      </c>
      <c r="H1148">
        <v>26</v>
      </c>
      <c r="I1148">
        <v>4</v>
      </c>
      <c r="J1148">
        <f>IF(Table6[[#This Row],[y_g1]]&gt;Table6[[#This Row],[y_g2]],1,0)</f>
        <v>1</v>
      </c>
      <c r="K1148">
        <f>IF(Table6[[#This Row],[y_g1]]=Table6[[#This Row],[y_g2]],1,0)</f>
        <v>0</v>
      </c>
      <c r="L1148">
        <f>IF(Table6[[#This Row],[y_g1]]&lt;Table6[[#This Row],[y_g2]],1,0)</f>
        <v>0</v>
      </c>
      <c r="M1148" s="13">
        <v>6</v>
      </c>
      <c r="N1148" s="13">
        <v>9</v>
      </c>
    </row>
    <row r="1149" spans="1:14" x14ac:dyDescent="0.3">
      <c r="A1149">
        <v>1148</v>
      </c>
      <c r="B1149" t="s">
        <v>14</v>
      </c>
      <c r="C1149" t="s">
        <v>1</v>
      </c>
      <c r="D1149">
        <v>19</v>
      </c>
      <c r="E1149">
        <v>26</v>
      </c>
      <c r="F1149">
        <v>2</v>
      </c>
      <c r="G1149">
        <v>1</v>
      </c>
      <c r="H1149">
        <v>26</v>
      </c>
      <c r="I1149">
        <v>4</v>
      </c>
      <c r="J1149">
        <f>IF(Table6[[#This Row],[y_g1]]&gt;Table6[[#This Row],[y_g2]],1,0)</f>
        <v>1</v>
      </c>
      <c r="K1149">
        <f>IF(Table6[[#This Row],[y_g1]]=Table6[[#This Row],[y_g2]],1,0)</f>
        <v>0</v>
      </c>
      <c r="L1149">
        <f>IF(Table6[[#This Row],[y_g1]]&lt;Table6[[#This Row],[y_g2]],1,0)</f>
        <v>0</v>
      </c>
      <c r="M1149" s="13">
        <v>19</v>
      </c>
      <c r="N1149" s="13">
        <v>26</v>
      </c>
    </row>
    <row r="1150" spans="1:14" x14ac:dyDescent="0.3">
      <c r="A1150" s="3">
        <v>1149</v>
      </c>
      <c r="B1150" t="s">
        <v>10</v>
      </c>
      <c r="C1150" t="s">
        <v>11</v>
      </c>
      <c r="D1150">
        <v>14</v>
      </c>
      <c r="E1150">
        <v>25</v>
      </c>
      <c r="F1150">
        <v>4</v>
      </c>
      <c r="G1150">
        <v>2</v>
      </c>
      <c r="H1150">
        <v>26</v>
      </c>
      <c r="I1150">
        <v>4</v>
      </c>
      <c r="J1150">
        <f>IF(Table6[[#This Row],[y_g1]]&gt;Table6[[#This Row],[y_g2]],1,0)</f>
        <v>1</v>
      </c>
      <c r="K1150">
        <f>IF(Table6[[#This Row],[y_g1]]=Table6[[#This Row],[y_g2]],1,0)</f>
        <v>0</v>
      </c>
      <c r="L1150">
        <f>IF(Table6[[#This Row],[y_g1]]&lt;Table6[[#This Row],[y_g2]],1,0)</f>
        <v>0</v>
      </c>
      <c r="M1150" s="13">
        <v>14</v>
      </c>
      <c r="N1150" s="13">
        <v>25</v>
      </c>
    </row>
    <row r="1151" spans="1:14" x14ac:dyDescent="0.3">
      <c r="A1151">
        <v>1150</v>
      </c>
      <c r="B1151" t="s">
        <v>31</v>
      </c>
      <c r="C1151" t="s">
        <v>303</v>
      </c>
      <c r="D1151">
        <v>4</v>
      </c>
      <c r="E1151">
        <v>23</v>
      </c>
      <c r="F1151">
        <v>0</v>
      </c>
      <c r="G1151">
        <v>0</v>
      </c>
      <c r="H1151">
        <v>26</v>
      </c>
      <c r="I1151">
        <v>4</v>
      </c>
      <c r="J1151">
        <f>IF(Table6[[#This Row],[y_g1]]&gt;Table6[[#This Row],[y_g2]],1,0)</f>
        <v>0</v>
      </c>
      <c r="K1151">
        <f>IF(Table6[[#This Row],[y_g1]]=Table6[[#This Row],[y_g2]],1,0)</f>
        <v>1</v>
      </c>
      <c r="L1151">
        <f>IF(Table6[[#This Row],[y_g1]]&lt;Table6[[#This Row],[y_g2]],1,0)</f>
        <v>0</v>
      </c>
      <c r="M1151" s="13">
        <v>4</v>
      </c>
      <c r="N1151" s="13">
        <v>23</v>
      </c>
    </row>
    <row r="1152" spans="1:14" x14ac:dyDescent="0.3">
      <c r="A1152" s="3">
        <v>1151</v>
      </c>
      <c r="B1152" t="s">
        <v>6</v>
      </c>
      <c r="C1152" t="s">
        <v>8</v>
      </c>
      <c r="D1152">
        <v>17</v>
      </c>
      <c r="E1152">
        <v>11</v>
      </c>
      <c r="F1152">
        <v>1</v>
      </c>
      <c r="G1152">
        <v>0</v>
      </c>
      <c r="H1152">
        <v>26</v>
      </c>
      <c r="I1152">
        <v>4</v>
      </c>
      <c r="J1152">
        <f>IF(Table6[[#This Row],[y_g1]]&gt;Table6[[#This Row],[y_g2]],1,0)</f>
        <v>1</v>
      </c>
      <c r="K1152">
        <f>IF(Table6[[#This Row],[y_g1]]=Table6[[#This Row],[y_g2]],1,0)</f>
        <v>0</v>
      </c>
      <c r="L1152">
        <f>IF(Table6[[#This Row],[y_g1]]&lt;Table6[[#This Row],[y_g2]],1,0)</f>
        <v>0</v>
      </c>
      <c r="M1152" s="13">
        <v>17</v>
      </c>
      <c r="N1152" s="13">
        <v>11</v>
      </c>
    </row>
    <row r="1153" spans="1:14" x14ac:dyDescent="0.3">
      <c r="A1153">
        <v>1152</v>
      </c>
      <c r="B1153" t="s">
        <v>564</v>
      </c>
      <c r="C1153" t="s">
        <v>7</v>
      </c>
      <c r="D1153">
        <v>8</v>
      </c>
      <c r="E1153">
        <v>22</v>
      </c>
      <c r="F1153">
        <v>1</v>
      </c>
      <c r="G1153">
        <v>2</v>
      </c>
      <c r="H1153">
        <v>26</v>
      </c>
      <c r="I1153">
        <v>4</v>
      </c>
      <c r="J1153">
        <f>IF(Table6[[#This Row],[y_g1]]&gt;Table6[[#This Row],[y_g2]],1,0)</f>
        <v>0</v>
      </c>
      <c r="K1153">
        <f>IF(Table6[[#This Row],[y_g1]]=Table6[[#This Row],[y_g2]],1,0)</f>
        <v>0</v>
      </c>
      <c r="L1153">
        <f>IF(Table6[[#This Row],[y_g1]]&lt;Table6[[#This Row],[y_g2]],1,0)</f>
        <v>1</v>
      </c>
      <c r="M1153" s="13">
        <v>8</v>
      </c>
      <c r="N1153" s="13">
        <v>22</v>
      </c>
    </row>
    <row r="1154" spans="1:14" x14ac:dyDescent="0.3">
      <c r="A1154" s="3">
        <v>1153</v>
      </c>
      <c r="B1154" t="s">
        <v>11</v>
      </c>
      <c r="C1154" t="s">
        <v>14</v>
      </c>
      <c r="D1154">
        <v>25</v>
      </c>
      <c r="E1154">
        <v>19</v>
      </c>
      <c r="F1154">
        <v>1</v>
      </c>
      <c r="G1154">
        <v>1</v>
      </c>
      <c r="H1154">
        <v>27</v>
      </c>
      <c r="I1154">
        <v>4</v>
      </c>
      <c r="J1154">
        <f>IF(Table6[[#This Row],[y_g1]]&gt;Table6[[#This Row],[y_g2]],1,0)</f>
        <v>0</v>
      </c>
      <c r="K1154">
        <f>IF(Table6[[#This Row],[y_g1]]=Table6[[#This Row],[y_g2]],1,0)</f>
        <v>1</v>
      </c>
      <c r="L1154">
        <f>IF(Table6[[#This Row],[y_g1]]&lt;Table6[[#This Row],[y_g2]],1,0)</f>
        <v>0</v>
      </c>
      <c r="M1154" s="13">
        <v>25</v>
      </c>
      <c r="N1154" s="13">
        <v>19</v>
      </c>
    </row>
    <row r="1155" spans="1:14" x14ac:dyDescent="0.3">
      <c r="A1155">
        <v>1154</v>
      </c>
      <c r="B1155" t="s">
        <v>303</v>
      </c>
      <c r="C1155" t="s">
        <v>10</v>
      </c>
      <c r="D1155">
        <v>23</v>
      </c>
      <c r="E1155">
        <v>14</v>
      </c>
      <c r="F1155">
        <v>1</v>
      </c>
      <c r="G1155">
        <v>2</v>
      </c>
      <c r="H1155">
        <v>27</v>
      </c>
      <c r="I1155">
        <v>4</v>
      </c>
      <c r="J1155">
        <f>IF(Table6[[#This Row],[y_g1]]&gt;Table6[[#This Row],[y_g2]],1,0)</f>
        <v>0</v>
      </c>
      <c r="K1155">
        <f>IF(Table6[[#This Row],[y_g1]]=Table6[[#This Row],[y_g2]],1,0)</f>
        <v>0</v>
      </c>
      <c r="L1155">
        <f>IF(Table6[[#This Row],[y_g1]]&lt;Table6[[#This Row],[y_g2]],1,0)</f>
        <v>1</v>
      </c>
      <c r="M1155" s="13">
        <v>23</v>
      </c>
      <c r="N1155" s="13">
        <v>14</v>
      </c>
    </row>
    <row r="1156" spans="1:14" x14ac:dyDescent="0.3">
      <c r="A1156" s="3">
        <v>1155</v>
      </c>
      <c r="B1156" t="s">
        <v>25</v>
      </c>
      <c r="C1156" t="s">
        <v>6</v>
      </c>
      <c r="D1156">
        <v>9</v>
      </c>
      <c r="E1156">
        <v>17</v>
      </c>
      <c r="F1156">
        <v>1</v>
      </c>
      <c r="G1156">
        <v>1</v>
      </c>
      <c r="H1156">
        <v>27</v>
      </c>
      <c r="I1156">
        <v>4</v>
      </c>
      <c r="J1156">
        <f>IF(Table6[[#This Row],[y_g1]]&gt;Table6[[#This Row],[y_g2]],1,0)</f>
        <v>0</v>
      </c>
      <c r="K1156">
        <f>IF(Table6[[#This Row],[y_g1]]=Table6[[#This Row],[y_g2]],1,0)</f>
        <v>1</v>
      </c>
      <c r="L1156">
        <f>IF(Table6[[#This Row],[y_g1]]&lt;Table6[[#This Row],[y_g2]],1,0)</f>
        <v>0</v>
      </c>
      <c r="M1156" s="13">
        <v>9</v>
      </c>
      <c r="N1156" s="13">
        <v>17</v>
      </c>
    </row>
    <row r="1157" spans="1:14" x14ac:dyDescent="0.3">
      <c r="A1157">
        <v>1156</v>
      </c>
      <c r="B1157" t="s">
        <v>568</v>
      </c>
      <c r="C1157" t="s">
        <v>2</v>
      </c>
      <c r="D1157">
        <v>12</v>
      </c>
      <c r="E1157">
        <v>5</v>
      </c>
      <c r="F1157">
        <v>0</v>
      </c>
      <c r="G1157">
        <v>2</v>
      </c>
      <c r="H1157">
        <v>27</v>
      </c>
      <c r="I1157">
        <v>4</v>
      </c>
      <c r="J1157">
        <f>IF(Table6[[#This Row],[y_g1]]&gt;Table6[[#This Row],[y_g2]],1,0)</f>
        <v>0</v>
      </c>
      <c r="K1157">
        <f>IF(Table6[[#This Row],[y_g1]]=Table6[[#This Row],[y_g2]],1,0)</f>
        <v>0</v>
      </c>
      <c r="L1157">
        <f>IF(Table6[[#This Row],[y_g1]]&lt;Table6[[#This Row],[y_g2]],1,0)</f>
        <v>1</v>
      </c>
      <c r="M1157" s="13">
        <v>12</v>
      </c>
      <c r="N1157" s="13">
        <v>5</v>
      </c>
    </row>
    <row r="1158" spans="1:14" x14ac:dyDescent="0.3">
      <c r="A1158" s="3">
        <v>1157</v>
      </c>
      <c r="B1158" t="s">
        <v>8</v>
      </c>
      <c r="C1158" t="s">
        <v>28</v>
      </c>
      <c r="D1158">
        <v>11</v>
      </c>
      <c r="E1158">
        <v>6</v>
      </c>
      <c r="F1158">
        <v>2</v>
      </c>
      <c r="G1158">
        <v>0</v>
      </c>
      <c r="H1158">
        <v>27</v>
      </c>
      <c r="I1158">
        <v>4</v>
      </c>
      <c r="J1158">
        <f>IF(Table6[[#This Row],[y_g1]]&gt;Table6[[#This Row],[y_g2]],1,0)</f>
        <v>1</v>
      </c>
      <c r="K1158">
        <f>IF(Table6[[#This Row],[y_g1]]=Table6[[#This Row],[y_g2]],1,0)</f>
        <v>0</v>
      </c>
      <c r="L1158">
        <f>IF(Table6[[#This Row],[y_g1]]&lt;Table6[[#This Row],[y_g2]],1,0)</f>
        <v>0</v>
      </c>
      <c r="M1158" s="13">
        <v>11</v>
      </c>
      <c r="N1158" s="13">
        <v>6</v>
      </c>
    </row>
    <row r="1159" spans="1:14" x14ac:dyDescent="0.3">
      <c r="A1159">
        <v>1158</v>
      </c>
      <c r="B1159" t="s">
        <v>1</v>
      </c>
      <c r="C1159" t="s">
        <v>833</v>
      </c>
      <c r="D1159">
        <v>26</v>
      </c>
      <c r="E1159">
        <v>3</v>
      </c>
      <c r="F1159">
        <v>2</v>
      </c>
      <c r="G1159">
        <v>1</v>
      </c>
      <c r="H1159">
        <v>27</v>
      </c>
      <c r="I1159">
        <v>4</v>
      </c>
      <c r="J1159">
        <f>IF(Table6[[#This Row],[y_g1]]&gt;Table6[[#This Row],[y_g2]],1,0)</f>
        <v>1</v>
      </c>
      <c r="K1159">
        <f>IF(Table6[[#This Row],[y_g1]]=Table6[[#This Row],[y_g2]],1,0)</f>
        <v>0</v>
      </c>
      <c r="L1159">
        <f>IF(Table6[[#This Row],[y_g1]]&lt;Table6[[#This Row],[y_g2]],1,0)</f>
        <v>0</v>
      </c>
      <c r="M1159" s="13">
        <v>26</v>
      </c>
      <c r="N1159" s="13">
        <v>3</v>
      </c>
    </row>
    <row r="1160" spans="1:14" x14ac:dyDescent="0.3">
      <c r="A1160" s="3">
        <v>1159</v>
      </c>
      <c r="B1160" t="s">
        <v>33</v>
      </c>
      <c r="C1160" t="s">
        <v>31</v>
      </c>
      <c r="D1160">
        <v>15</v>
      </c>
      <c r="E1160">
        <v>4</v>
      </c>
      <c r="F1160">
        <v>2</v>
      </c>
      <c r="G1160">
        <v>1</v>
      </c>
      <c r="H1160">
        <v>27</v>
      </c>
      <c r="I1160">
        <v>4</v>
      </c>
      <c r="J1160">
        <f>IF(Table6[[#This Row],[y_g1]]&gt;Table6[[#This Row],[y_g2]],1,0)</f>
        <v>1</v>
      </c>
      <c r="K1160">
        <f>IF(Table6[[#This Row],[y_g1]]=Table6[[#This Row],[y_g2]],1,0)</f>
        <v>0</v>
      </c>
      <c r="L1160">
        <f>IF(Table6[[#This Row],[y_g1]]&lt;Table6[[#This Row],[y_g2]],1,0)</f>
        <v>0</v>
      </c>
      <c r="M1160" s="13">
        <v>15</v>
      </c>
      <c r="N1160" s="13">
        <v>4</v>
      </c>
    </row>
    <row r="1161" spans="1:14" x14ac:dyDescent="0.3">
      <c r="A1161">
        <v>1160</v>
      </c>
      <c r="B1161" t="s">
        <v>564</v>
      </c>
      <c r="C1161" t="s">
        <v>13</v>
      </c>
      <c r="D1161">
        <v>8</v>
      </c>
      <c r="E1161">
        <v>7</v>
      </c>
      <c r="F1161">
        <v>1</v>
      </c>
      <c r="G1161">
        <v>4</v>
      </c>
      <c r="H1161">
        <v>27</v>
      </c>
      <c r="I1161">
        <v>4</v>
      </c>
      <c r="J1161">
        <f>IF(Table6[[#This Row],[y_g1]]&gt;Table6[[#This Row],[y_g2]],1,0)</f>
        <v>0</v>
      </c>
      <c r="K1161">
        <f>IF(Table6[[#This Row],[y_g1]]=Table6[[#This Row],[y_g2]],1,0)</f>
        <v>0</v>
      </c>
      <c r="L1161">
        <f>IF(Table6[[#This Row],[y_g1]]&lt;Table6[[#This Row],[y_g2]],1,0)</f>
        <v>1</v>
      </c>
      <c r="M1161" s="13">
        <v>8</v>
      </c>
      <c r="N1161" s="13">
        <v>7</v>
      </c>
    </row>
    <row r="1162" spans="1:14" x14ac:dyDescent="0.3">
      <c r="A1162" s="3">
        <v>1161</v>
      </c>
      <c r="B1162" t="s">
        <v>7</v>
      </c>
      <c r="C1162" t="s">
        <v>4</v>
      </c>
      <c r="D1162">
        <v>22</v>
      </c>
      <c r="E1162">
        <v>20</v>
      </c>
      <c r="F1162">
        <v>2</v>
      </c>
      <c r="G1162">
        <v>0</v>
      </c>
      <c r="H1162">
        <v>27</v>
      </c>
      <c r="I1162">
        <v>4</v>
      </c>
      <c r="J1162">
        <f>IF(Table6[[#This Row],[y_g1]]&gt;Table6[[#This Row],[y_g2]],1,0)</f>
        <v>1</v>
      </c>
      <c r="K1162">
        <f>IF(Table6[[#This Row],[y_g1]]=Table6[[#This Row],[y_g2]],1,0)</f>
        <v>0</v>
      </c>
      <c r="L1162">
        <f>IF(Table6[[#This Row],[y_g1]]&lt;Table6[[#This Row],[y_g2]],1,0)</f>
        <v>0</v>
      </c>
      <c r="M1162" s="13">
        <v>22</v>
      </c>
      <c r="N1162" s="13">
        <v>20</v>
      </c>
    </row>
    <row r="1163" spans="1:14" x14ac:dyDescent="0.3">
      <c r="A1163">
        <v>1162</v>
      </c>
      <c r="B1163" t="s">
        <v>833</v>
      </c>
      <c r="C1163" t="s">
        <v>11</v>
      </c>
      <c r="D1163">
        <v>3</v>
      </c>
      <c r="E1163">
        <v>25</v>
      </c>
      <c r="F1163">
        <v>1</v>
      </c>
      <c r="G1163">
        <v>4</v>
      </c>
      <c r="H1163">
        <v>28</v>
      </c>
      <c r="I1163">
        <v>4</v>
      </c>
      <c r="J1163">
        <f>IF(Table6[[#This Row],[y_g1]]&gt;Table6[[#This Row],[y_g2]],1,0)</f>
        <v>0</v>
      </c>
      <c r="K1163">
        <f>IF(Table6[[#This Row],[y_g1]]=Table6[[#This Row],[y_g2]],1,0)</f>
        <v>0</v>
      </c>
      <c r="L1163">
        <f>IF(Table6[[#This Row],[y_g1]]&lt;Table6[[#This Row],[y_g2]],1,0)</f>
        <v>1</v>
      </c>
      <c r="M1163" s="13">
        <v>3</v>
      </c>
      <c r="N1163" s="13">
        <v>25</v>
      </c>
    </row>
    <row r="1164" spans="1:14" x14ac:dyDescent="0.3">
      <c r="A1164" s="3">
        <v>1163</v>
      </c>
      <c r="B1164" t="s">
        <v>10</v>
      </c>
      <c r="C1164" t="s">
        <v>568</v>
      </c>
      <c r="D1164">
        <v>14</v>
      </c>
      <c r="E1164">
        <v>12</v>
      </c>
      <c r="F1164">
        <v>4</v>
      </c>
      <c r="G1164">
        <v>1</v>
      </c>
      <c r="H1164">
        <v>28</v>
      </c>
      <c r="I1164">
        <v>4</v>
      </c>
      <c r="J1164">
        <f>IF(Table6[[#This Row],[y_g1]]&gt;Table6[[#This Row],[y_g2]],1,0)</f>
        <v>1</v>
      </c>
      <c r="K1164">
        <f>IF(Table6[[#This Row],[y_g1]]=Table6[[#This Row],[y_g2]],1,0)</f>
        <v>0</v>
      </c>
      <c r="L1164">
        <f>IF(Table6[[#This Row],[y_g1]]&lt;Table6[[#This Row],[y_g2]],1,0)</f>
        <v>0</v>
      </c>
      <c r="M1164" s="13">
        <v>14</v>
      </c>
      <c r="N1164" s="13">
        <v>12</v>
      </c>
    </row>
    <row r="1165" spans="1:14" x14ac:dyDescent="0.3">
      <c r="A1165">
        <v>1164</v>
      </c>
      <c r="B1165" t="s">
        <v>4</v>
      </c>
      <c r="C1165" t="s">
        <v>25</v>
      </c>
      <c r="D1165">
        <v>20</v>
      </c>
      <c r="E1165">
        <v>9</v>
      </c>
      <c r="F1165">
        <v>2</v>
      </c>
      <c r="G1165">
        <v>0</v>
      </c>
      <c r="H1165">
        <v>28</v>
      </c>
      <c r="I1165">
        <v>4</v>
      </c>
      <c r="J1165">
        <f>IF(Table6[[#This Row],[y_g1]]&gt;Table6[[#This Row],[y_g2]],1,0)</f>
        <v>1</v>
      </c>
      <c r="K1165">
        <f>IF(Table6[[#This Row],[y_g1]]=Table6[[#This Row],[y_g2]],1,0)</f>
        <v>0</v>
      </c>
      <c r="L1165">
        <f>IF(Table6[[#This Row],[y_g1]]&lt;Table6[[#This Row],[y_g2]],1,0)</f>
        <v>0</v>
      </c>
      <c r="M1165" s="13">
        <v>20</v>
      </c>
      <c r="N1165" s="13">
        <v>9</v>
      </c>
    </row>
    <row r="1166" spans="1:14" x14ac:dyDescent="0.3">
      <c r="A1166" s="3">
        <v>1165</v>
      </c>
      <c r="B1166" t="s">
        <v>28</v>
      </c>
      <c r="C1166" t="s">
        <v>303</v>
      </c>
      <c r="D1166">
        <v>6</v>
      </c>
      <c r="E1166">
        <v>23</v>
      </c>
      <c r="F1166">
        <v>1</v>
      </c>
      <c r="G1166">
        <v>1</v>
      </c>
      <c r="H1166">
        <v>28</v>
      </c>
      <c r="I1166">
        <v>4</v>
      </c>
      <c r="J1166">
        <f>IF(Table6[[#This Row],[y_g1]]&gt;Table6[[#This Row],[y_g2]],1,0)</f>
        <v>0</v>
      </c>
      <c r="K1166">
        <f>IF(Table6[[#This Row],[y_g1]]=Table6[[#This Row],[y_g2]],1,0)</f>
        <v>1</v>
      </c>
      <c r="L1166">
        <f>IF(Table6[[#This Row],[y_g1]]&lt;Table6[[#This Row],[y_g2]],1,0)</f>
        <v>0</v>
      </c>
      <c r="M1166" s="13">
        <v>6</v>
      </c>
      <c r="N1166" s="13">
        <v>23</v>
      </c>
    </row>
    <row r="1167" spans="1:14" x14ac:dyDescent="0.3">
      <c r="A1167">
        <v>1166</v>
      </c>
      <c r="B1167" t="s">
        <v>14</v>
      </c>
      <c r="C1167" t="s">
        <v>33</v>
      </c>
      <c r="D1167">
        <v>19</v>
      </c>
      <c r="E1167">
        <v>15</v>
      </c>
      <c r="F1167">
        <v>4</v>
      </c>
      <c r="G1167">
        <v>3</v>
      </c>
      <c r="H1167">
        <v>28</v>
      </c>
      <c r="I1167">
        <v>4</v>
      </c>
      <c r="J1167">
        <f>IF(Table6[[#This Row],[y_g1]]&gt;Table6[[#This Row],[y_g2]],1,0)</f>
        <v>1</v>
      </c>
      <c r="K1167">
        <f>IF(Table6[[#This Row],[y_g1]]=Table6[[#This Row],[y_g2]],1,0)</f>
        <v>0</v>
      </c>
      <c r="L1167">
        <f>IF(Table6[[#This Row],[y_g1]]&lt;Table6[[#This Row],[y_g2]],1,0)</f>
        <v>0</v>
      </c>
      <c r="M1167" s="13">
        <v>19</v>
      </c>
      <c r="N1167" s="13">
        <v>15</v>
      </c>
    </row>
    <row r="1168" spans="1:14" x14ac:dyDescent="0.3">
      <c r="A1168" s="3">
        <v>1167</v>
      </c>
      <c r="B1168" t="s">
        <v>6</v>
      </c>
      <c r="C1168" t="s">
        <v>564</v>
      </c>
      <c r="D1168">
        <v>17</v>
      </c>
      <c r="E1168">
        <v>8</v>
      </c>
      <c r="F1168">
        <v>2</v>
      </c>
      <c r="G1168">
        <v>0</v>
      </c>
      <c r="H1168">
        <v>28</v>
      </c>
      <c r="I1168">
        <v>4</v>
      </c>
      <c r="J1168">
        <f>IF(Table6[[#This Row],[y_g1]]&gt;Table6[[#This Row],[y_g2]],1,0)</f>
        <v>1</v>
      </c>
      <c r="K1168">
        <f>IF(Table6[[#This Row],[y_g1]]=Table6[[#This Row],[y_g2]],1,0)</f>
        <v>0</v>
      </c>
      <c r="L1168">
        <f>IF(Table6[[#This Row],[y_g1]]&lt;Table6[[#This Row],[y_g2]],1,0)</f>
        <v>0</v>
      </c>
      <c r="M1168" s="13">
        <v>17</v>
      </c>
      <c r="N1168" s="13">
        <v>8</v>
      </c>
    </row>
    <row r="1169" spans="1:14" x14ac:dyDescent="0.3">
      <c r="A1169">
        <v>1168</v>
      </c>
      <c r="B1169" t="s">
        <v>2</v>
      </c>
      <c r="C1169" t="s">
        <v>1</v>
      </c>
      <c r="D1169">
        <v>5</v>
      </c>
      <c r="E1169">
        <v>26</v>
      </c>
      <c r="F1169">
        <v>2</v>
      </c>
      <c r="G1169">
        <v>0</v>
      </c>
      <c r="H1169">
        <v>28</v>
      </c>
      <c r="I1169">
        <v>4</v>
      </c>
      <c r="J1169">
        <f>IF(Table6[[#This Row],[y_g1]]&gt;Table6[[#This Row],[y_g2]],1,0)</f>
        <v>1</v>
      </c>
      <c r="K1169">
        <f>IF(Table6[[#This Row],[y_g1]]=Table6[[#This Row],[y_g2]],1,0)</f>
        <v>0</v>
      </c>
      <c r="L1169">
        <f>IF(Table6[[#This Row],[y_g1]]&lt;Table6[[#This Row],[y_g2]],1,0)</f>
        <v>0</v>
      </c>
      <c r="M1169" s="13">
        <v>5</v>
      </c>
      <c r="N1169" s="13">
        <v>26</v>
      </c>
    </row>
    <row r="1170" spans="1:14" x14ac:dyDescent="0.3">
      <c r="A1170" s="3">
        <v>1169</v>
      </c>
      <c r="B1170" t="s">
        <v>13</v>
      </c>
      <c r="C1170" t="s">
        <v>7</v>
      </c>
      <c r="D1170">
        <v>7</v>
      </c>
      <c r="E1170">
        <v>22</v>
      </c>
      <c r="F1170">
        <v>1</v>
      </c>
      <c r="G1170">
        <v>0</v>
      </c>
      <c r="H1170">
        <v>28</v>
      </c>
      <c r="I1170">
        <v>4</v>
      </c>
      <c r="J1170">
        <f>IF(Table6[[#This Row],[y_g1]]&gt;Table6[[#This Row],[y_g2]],1,0)</f>
        <v>1</v>
      </c>
      <c r="K1170">
        <f>IF(Table6[[#This Row],[y_g1]]=Table6[[#This Row],[y_g2]],1,0)</f>
        <v>0</v>
      </c>
      <c r="L1170">
        <f>IF(Table6[[#This Row],[y_g1]]&lt;Table6[[#This Row],[y_g2]],1,0)</f>
        <v>0</v>
      </c>
      <c r="M1170" s="13">
        <v>7</v>
      </c>
      <c r="N1170" s="13">
        <v>22</v>
      </c>
    </row>
    <row r="1171" spans="1:14" x14ac:dyDescent="0.3">
      <c r="A1171">
        <v>1170</v>
      </c>
      <c r="B1171" t="s">
        <v>31</v>
      </c>
      <c r="C1171" t="s">
        <v>8</v>
      </c>
      <c r="D1171">
        <v>4</v>
      </c>
      <c r="E1171">
        <v>11</v>
      </c>
      <c r="F1171">
        <v>2</v>
      </c>
      <c r="G1171">
        <v>0</v>
      </c>
      <c r="H1171">
        <v>28</v>
      </c>
      <c r="I1171">
        <v>4</v>
      </c>
      <c r="J1171">
        <f>IF(Table6[[#This Row],[y_g1]]&gt;Table6[[#This Row],[y_g2]],1,0)</f>
        <v>1</v>
      </c>
      <c r="K1171">
        <f>IF(Table6[[#This Row],[y_g1]]=Table6[[#This Row],[y_g2]],1,0)</f>
        <v>0</v>
      </c>
      <c r="L1171">
        <f>IF(Table6[[#This Row],[y_g1]]&lt;Table6[[#This Row],[y_g2]],1,0)</f>
        <v>0</v>
      </c>
      <c r="M1171" s="13">
        <v>4</v>
      </c>
      <c r="N1171" s="13">
        <v>11</v>
      </c>
    </row>
    <row r="1172" spans="1:14" x14ac:dyDescent="0.3">
      <c r="A1172" s="3">
        <v>1171</v>
      </c>
      <c r="B1172" t="s">
        <v>1</v>
      </c>
      <c r="C1172" t="s">
        <v>4</v>
      </c>
      <c r="D1172">
        <v>26</v>
      </c>
      <c r="E1172">
        <v>20</v>
      </c>
      <c r="F1172">
        <v>3</v>
      </c>
      <c r="G1172">
        <v>0</v>
      </c>
      <c r="H1172">
        <v>29</v>
      </c>
      <c r="I1172">
        <v>4</v>
      </c>
      <c r="J1172">
        <f>IF(Table6[[#This Row],[y_g1]]&gt;Table6[[#This Row],[y_g2]],1,0)</f>
        <v>1</v>
      </c>
      <c r="K1172">
        <f>IF(Table6[[#This Row],[y_g1]]=Table6[[#This Row],[y_g2]],1,0)</f>
        <v>0</v>
      </c>
      <c r="L1172">
        <f>IF(Table6[[#This Row],[y_g1]]&lt;Table6[[#This Row],[y_g2]],1,0)</f>
        <v>0</v>
      </c>
      <c r="M1172" s="13">
        <v>26</v>
      </c>
      <c r="N1172" s="13">
        <v>20</v>
      </c>
    </row>
    <row r="1173" spans="1:14" x14ac:dyDescent="0.3">
      <c r="A1173">
        <v>1172</v>
      </c>
      <c r="B1173" t="s">
        <v>303</v>
      </c>
      <c r="C1173" t="s">
        <v>14</v>
      </c>
      <c r="D1173">
        <v>23</v>
      </c>
      <c r="E1173">
        <v>19</v>
      </c>
      <c r="F1173">
        <v>2</v>
      </c>
      <c r="G1173">
        <v>2</v>
      </c>
      <c r="H1173">
        <v>29</v>
      </c>
      <c r="I1173">
        <v>4</v>
      </c>
      <c r="J1173">
        <f>IF(Table6[[#This Row],[y_g1]]&gt;Table6[[#This Row],[y_g2]],1,0)</f>
        <v>0</v>
      </c>
      <c r="K1173">
        <f>IF(Table6[[#This Row],[y_g1]]=Table6[[#This Row],[y_g2]],1,0)</f>
        <v>1</v>
      </c>
      <c r="L1173">
        <f>IF(Table6[[#This Row],[y_g1]]&lt;Table6[[#This Row],[y_g2]],1,0)</f>
        <v>0</v>
      </c>
      <c r="M1173" s="13">
        <v>23</v>
      </c>
      <c r="N1173" s="13">
        <v>19</v>
      </c>
    </row>
    <row r="1174" spans="1:14" x14ac:dyDescent="0.3">
      <c r="A1174" s="3">
        <v>1173</v>
      </c>
      <c r="B1174" t="s">
        <v>25</v>
      </c>
      <c r="C1174" t="s">
        <v>10</v>
      </c>
      <c r="D1174">
        <v>9</v>
      </c>
      <c r="E1174">
        <v>14</v>
      </c>
      <c r="F1174">
        <v>1</v>
      </c>
      <c r="G1174">
        <v>1</v>
      </c>
      <c r="H1174">
        <v>29</v>
      </c>
      <c r="I1174">
        <v>4</v>
      </c>
      <c r="J1174">
        <f>IF(Table6[[#This Row],[y_g1]]&gt;Table6[[#This Row],[y_g2]],1,0)</f>
        <v>0</v>
      </c>
      <c r="K1174">
        <f>IF(Table6[[#This Row],[y_g1]]=Table6[[#This Row],[y_g2]],1,0)</f>
        <v>1</v>
      </c>
      <c r="L1174">
        <f>IF(Table6[[#This Row],[y_g1]]&lt;Table6[[#This Row],[y_g2]],1,0)</f>
        <v>0</v>
      </c>
      <c r="M1174" s="13">
        <v>9</v>
      </c>
      <c r="N1174" s="13">
        <v>14</v>
      </c>
    </row>
    <row r="1175" spans="1:14" x14ac:dyDescent="0.3">
      <c r="A1175">
        <v>1174</v>
      </c>
      <c r="B1175" t="s">
        <v>568</v>
      </c>
      <c r="C1175" t="s">
        <v>13</v>
      </c>
      <c r="D1175">
        <v>12</v>
      </c>
      <c r="E1175">
        <v>7</v>
      </c>
      <c r="F1175">
        <v>2</v>
      </c>
      <c r="G1175">
        <v>2</v>
      </c>
      <c r="H1175">
        <v>29</v>
      </c>
      <c r="I1175">
        <v>4</v>
      </c>
      <c r="J1175">
        <f>IF(Table6[[#This Row],[y_g1]]&gt;Table6[[#This Row],[y_g2]],1,0)</f>
        <v>0</v>
      </c>
      <c r="K1175">
        <f>IF(Table6[[#This Row],[y_g1]]=Table6[[#This Row],[y_g2]],1,0)</f>
        <v>1</v>
      </c>
      <c r="L1175">
        <f>IF(Table6[[#This Row],[y_g1]]&lt;Table6[[#This Row],[y_g2]],1,0)</f>
        <v>0</v>
      </c>
      <c r="M1175" s="13">
        <v>12</v>
      </c>
      <c r="N1175" s="13">
        <v>7</v>
      </c>
    </row>
    <row r="1176" spans="1:14" x14ac:dyDescent="0.3">
      <c r="A1176" s="3">
        <v>1175</v>
      </c>
      <c r="B1176" t="s">
        <v>11</v>
      </c>
      <c r="C1176" t="s">
        <v>2</v>
      </c>
      <c r="D1176">
        <v>25</v>
      </c>
      <c r="E1176">
        <v>5</v>
      </c>
      <c r="F1176">
        <v>1</v>
      </c>
      <c r="G1176">
        <v>2</v>
      </c>
      <c r="H1176">
        <v>29</v>
      </c>
      <c r="I1176">
        <v>4</v>
      </c>
      <c r="J1176">
        <f>IF(Table6[[#This Row],[y_g1]]&gt;Table6[[#This Row],[y_g2]],1,0)</f>
        <v>0</v>
      </c>
      <c r="K1176">
        <f>IF(Table6[[#This Row],[y_g1]]=Table6[[#This Row],[y_g2]],1,0)</f>
        <v>0</v>
      </c>
      <c r="L1176">
        <f>IF(Table6[[#This Row],[y_g1]]&lt;Table6[[#This Row],[y_g2]],1,0)</f>
        <v>1</v>
      </c>
      <c r="M1176" s="13">
        <v>25</v>
      </c>
      <c r="N1176" s="13">
        <v>5</v>
      </c>
    </row>
    <row r="1177" spans="1:14" x14ac:dyDescent="0.3">
      <c r="A1177">
        <v>1176</v>
      </c>
      <c r="B1177" t="s">
        <v>564</v>
      </c>
      <c r="C1177" t="s">
        <v>31</v>
      </c>
      <c r="D1177">
        <v>8</v>
      </c>
      <c r="E1177">
        <v>4</v>
      </c>
      <c r="F1177">
        <v>1</v>
      </c>
      <c r="G1177">
        <v>1</v>
      </c>
      <c r="H1177">
        <v>29</v>
      </c>
      <c r="I1177">
        <v>4</v>
      </c>
      <c r="J1177">
        <f>IF(Table6[[#This Row],[y_g1]]&gt;Table6[[#This Row],[y_g2]],1,0)</f>
        <v>0</v>
      </c>
      <c r="K1177">
        <f>IF(Table6[[#This Row],[y_g1]]=Table6[[#This Row],[y_g2]],1,0)</f>
        <v>1</v>
      </c>
      <c r="L1177">
        <f>IF(Table6[[#This Row],[y_g1]]&lt;Table6[[#This Row],[y_g2]],1,0)</f>
        <v>0</v>
      </c>
      <c r="M1177" s="13">
        <v>8</v>
      </c>
      <c r="N1177" s="13">
        <v>4</v>
      </c>
    </row>
    <row r="1178" spans="1:14" x14ac:dyDescent="0.3">
      <c r="A1178" s="3">
        <v>1177</v>
      </c>
      <c r="B1178" t="s">
        <v>8</v>
      </c>
      <c r="C1178" t="s">
        <v>833</v>
      </c>
      <c r="D1178">
        <v>11</v>
      </c>
      <c r="E1178">
        <v>3</v>
      </c>
      <c r="F1178">
        <v>2</v>
      </c>
      <c r="G1178">
        <v>0</v>
      </c>
      <c r="H1178">
        <v>29</v>
      </c>
      <c r="I1178">
        <v>4</v>
      </c>
      <c r="J1178">
        <f>IF(Table6[[#This Row],[y_g1]]&gt;Table6[[#This Row],[y_g2]],1,0)</f>
        <v>1</v>
      </c>
      <c r="K1178">
        <f>IF(Table6[[#This Row],[y_g1]]=Table6[[#This Row],[y_g2]],1,0)</f>
        <v>0</v>
      </c>
      <c r="L1178">
        <f>IF(Table6[[#This Row],[y_g1]]&lt;Table6[[#This Row],[y_g2]],1,0)</f>
        <v>0</v>
      </c>
      <c r="M1178" s="13">
        <v>11</v>
      </c>
      <c r="N1178" s="13">
        <v>3</v>
      </c>
    </row>
    <row r="1179" spans="1:14" x14ac:dyDescent="0.3">
      <c r="A1179">
        <v>1178</v>
      </c>
      <c r="B1179" t="s">
        <v>7</v>
      </c>
      <c r="C1179" t="s">
        <v>6</v>
      </c>
      <c r="D1179">
        <v>22</v>
      </c>
      <c r="E1179">
        <v>17</v>
      </c>
      <c r="F1179">
        <v>2</v>
      </c>
      <c r="G1179">
        <v>0</v>
      </c>
      <c r="H1179">
        <v>29</v>
      </c>
      <c r="I1179">
        <v>4</v>
      </c>
      <c r="J1179">
        <f>IF(Table6[[#This Row],[y_g1]]&gt;Table6[[#This Row],[y_g2]],1,0)</f>
        <v>1</v>
      </c>
      <c r="K1179">
        <f>IF(Table6[[#This Row],[y_g1]]=Table6[[#This Row],[y_g2]],1,0)</f>
        <v>0</v>
      </c>
      <c r="L1179">
        <f>IF(Table6[[#This Row],[y_g1]]&lt;Table6[[#This Row],[y_g2]],1,0)</f>
        <v>0</v>
      </c>
      <c r="M1179" s="13">
        <v>22</v>
      </c>
      <c r="N1179" s="13">
        <v>17</v>
      </c>
    </row>
    <row r="1180" spans="1:14" x14ac:dyDescent="0.3">
      <c r="A1180" s="3">
        <v>1179</v>
      </c>
      <c r="B1180" t="s">
        <v>33</v>
      </c>
      <c r="C1180" t="s">
        <v>28</v>
      </c>
      <c r="D1180">
        <v>15</v>
      </c>
      <c r="E1180">
        <v>6</v>
      </c>
      <c r="F1180">
        <v>1</v>
      </c>
      <c r="G1180">
        <v>0</v>
      </c>
      <c r="H1180">
        <v>29</v>
      </c>
      <c r="I1180">
        <v>4</v>
      </c>
      <c r="J1180">
        <f>IF(Table6[[#This Row],[y_g1]]&gt;Table6[[#This Row],[y_g2]],1,0)</f>
        <v>1</v>
      </c>
      <c r="K1180">
        <f>IF(Table6[[#This Row],[y_g1]]=Table6[[#This Row],[y_g2]],1,0)</f>
        <v>0</v>
      </c>
      <c r="L1180">
        <f>IF(Table6[[#This Row],[y_g1]]&lt;Table6[[#This Row],[y_g2]],1,0)</f>
        <v>0</v>
      </c>
      <c r="M1180" s="13">
        <v>15</v>
      </c>
      <c r="N1180" s="13">
        <v>6</v>
      </c>
    </row>
    <row r="1181" spans="1:14" x14ac:dyDescent="0.3">
      <c r="A1181">
        <v>1180</v>
      </c>
      <c r="B1181" t="s">
        <v>6</v>
      </c>
      <c r="C1181" t="s">
        <v>13</v>
      </c>
      <c r="D1181">
        <v>17</v>
      </c>
      <c r="E1181">
        <v>7</v>
      </c>
      <c r="F1181">
        <v>1</v>
      </c>
      <c r="G1181">
        <v>5</v>
      </c>
      <c r="H1181">
        <v>30</v>
      </c>
      <c r="I1181">
        <v>4</v>
      </c>
      <c r="J1181">
        <f>IF(Table6[[#This Row],[y_g1]]&gt;Table6[[#This Row],[y_g2]],1,0)</f>
        <v>0</v>
      </c>
      <c r="K1181">
        <f>IF(Table6[[#This Row],[y_g1]]=Table6[[#This Row],[y_g2]],1,0)</f>
        <v>0</v>
      </c>
      <c r="L1181">
        <f>IF(Table6[[#This Row],[y_g1]]&lt;Table6[[#This Row],[y_g2]],1,0)</f>
        <v>1</v>
      </c>
      <c r="M1181" s="13">
        <v>17</v>
      </c>
      <c r="N1181" s="13">
        <v>7</v>
      </c>
    </row>
    <row r="1182" spans="1:14" x14ac:dyDescent="0.3">
      <c r="A1182" s="3">
        <v>1181</v>
      </c>
      <c r="B1182" t="s">
        <v>14</v>
      </c>
      <c r="C1182" t="s">
        <v>25</v>
      </c>
      <c r="D1182">
        <v>19</v>
      </c>
      <c r="E1182">
        <v>9</v>
      </c>
      <c r="F1182">
        <v>0</v>
      </c>
      <c r="G1182">
        <v>1</v>
      </c>
      <c r="H1182">
        <v>30</v>
      </c>
      <c r="I1182">
        <v>4</v>
      </c>
      <c r="J1182">
        <f>IF(Table6[[#This Row],[y_g1]]&gt;Table6[[#This Row],[y_g2]],1,0)</f>
        <v>0</v>
      </c>
      <c r="K1182">
        <f>IF(Table6[[#This Row],[y_g1]]=Table6[[#This Row],[y_g2]],1,0)</f>
        <v>0</v>
      </c>
      <c r="L1182">
        <f>IF(Table6[[#This Row],[y_g1]]&lt;Table6[[#This Row],[y_g2]],1,0)</f>
        <v>1</v>
      </c>
      <c r="M1182" s="13">
        <v>19</v>
      </c>
      <c r="N1182" s="13">
        <v>9</v>
      </c>
    </row>
    <row r="1183" spans="1:14" x14ac:dyDescent="0.3">
      <c r="A1183">
        <v>1182</v>
      </c>
      <c r="B1183" t="s">
        <v>833</v>
      </c>
      <c r="C1183" t="s">
        <v>568</v>
      </c>
      <c r="D1183">
        <v>3</v>
      </c>
      <c r="E1183">
        <v>12</v>
      </c>
      <c r="F1183">
        <v>1</v>
      </c>
      <c r="G1183">
        <v>0</v>
      </c>
      <c r="H1183">
        <v>30</v>
      </c>
      <c r="I1183">
        <v>4</v>
      </c>
      <c r="J1183">
        <f>IF(Table6[[#This Row],[y_g1]]&gt;Table6[[#This Row],[y_g2]],1,0)</f>
        <v>1</v>
      </c>
      <c r="K1183">
        <f>IF(Table6[[#This Row],[y_g1]]=Table6[[#This Row],[y_g2]],1,0)</f>
        <v>0</v>
      </c>
      <c r="L1183">
        <f>IF(Table6[[#This Row],[y_g1]]&lt;Table6[[#This Row],[y_g2]],1,0)</f>
        <v>0</v>
      </c>
      <c r="M1183" s="13">
        <v>3</v>
      </c>
      <c r="N1183" s="13">
        <v>12</v>
      </c>
    </row>
    <row r="1184" spans="1:14" x14ac:dyDescent="0.3">
      <c r="A1184" s="3">
        <v>1183</v>
      </c>
      <c r="B1184" t="s">
        <v>28</v>
      </c>
      <c r="C1184" t="s">
        <v>564</v>
      </c>
      <c r="D1184">
        <v>6</v>
      </c>
      <c r="E1184">
        <v>8</v>
      </c>
      <c r="F1184">
        <v>3</v>
      </c>
      <c r="G1184">
        <v>3</v>
      </c>
      <c r="H1184">
        <v>30</v>
      </c>
      <c r="I1184">
        <v>4</v>
      </c>
      <c r="J1184">
        <f>IF(Table6[[#This Row],[y_g1]]&gt;Table6[[#This Row],[y_g2]],1,0)</f>
        <v>0</v>
      </c>
      <c r="K1184">
        <f>IF(Table6[[#This Row],[y_g1]]=Table6[[#This Row],[y_g2]],1,0)</f>
        <v>1</v>
      </c>
      <c r="L1184">
        <f>IF(Table6[[#This Row],[y_g1]]&lt;Table6[[#This Row],[y_g2]],1,0)</f>
        <v>0</v>
      </c>
      <c r="M1184" s="13">
        <v>6</v>
      </c>
      <c r="N1184" s="13">
        <v>8</v>
      </c>
    </row>
    <row r="1185" spans="1:14" x14ac:dyDescent="0.3">
      <c r="A1185">
        <v>1184</v>
      </c>
      <c r="B1185" t="s">
        <v>1</v>
      </c>
      <c r="C1185" t="s">
        <v>11</v>
      </c>
      <c r="D1185">
        <v>26</v>
      </c>
      <c r="E1185">
        <v>25</v>
      </c>
      <c r="F1185">
        <v>1</v>
      </c>
      <c r="G1185">
        <v>1</v>
      </c>
      <c r="H1185">
        <v>30</v>
      </c>
      <c r="I1185">
        <v>4</v>
      </c>
      <c r="J1185">
        <f>IF(Table6[[#This Row],[y_g1]]&gt;Table6[[#This Row],[y_g2]],1,0)</f>
        <v>0</v>
      </c>
      <c r="K1185">
        <f>IF(Table6[[#This Row],[y_g1]]=Table6[[#This Row],[y_g2]],1,0)</f>
        <v>1</v>
      </c>
      <c r="L1185">
        <f>IF(Table6[[#This Row],[y_g1]]&lt;Table6[[#This Row],[y_g2]],1,0)</f>
        <v>0</v>
      </c>
      <c r="M1185" s="13">
        <v>26</v>
      </c>
      <c r="N1185" s="13">
        <v>25</v>
      </c>
    </row>
    <row r="1186" spans="1:14" x14ac:dyDescent="0.3">
      <c r="A1186" s="3">
        <v>1185</v>
      </c>
      <c r="B1186" t="s">
        <v>10</v>
      </c>
      <c r="C1186" t="s">
        <v>33</v>
      </c>
      <c r="D1186">
        <v>14</v>
      </c>
      <c r="E1186">
        <v>15</v>
      </c>
      <c r="F1186">
        <v>1</v>
      </c>
      <c r="G1186">
        <v>1</v>
      </c>
      <c r="H1186">
        <v>30</v>
      </c>
      <c r="I1186">
        <v>4</v>
      </c>
      <c r="J1186">
        <f>IF(Table6[[#This Row],[y_g1]]&gt;Table6[[#This Row],[y_g2]],1,0)</f>
        <v>0</v>
      </c>
      <c r="K1186">
        <f>IF(Table6[[#This Row],[y_g1]]=Table6[[#This Row],[y_g2]],1,0)</f>
        <v>1</v>
      </c>
      <c r="L1186">
        <f>IF(Table6[[#This Row],[y_g1]]&lt;Table6[[#This Row],[y_g2]],1,0)</f>
        <v>0</v>
      </c>
      <c r="M1186" s="13">
        <v>14</v>
      </c>
      <c r="N1186" s="13">
        <v>15</v>
      </c>
    </row>
    <row r="1187" spans="1:14" x14ac:dyDescent="0.3">
      <c r="A1187">
        <v>1186</v>
      </c>
      <c r="B1187" t="s">
        <v>2</v>
      </c>
      <c r="C1187" t="s">
        <v>8</v>
      </c>
      <c r="D1187">
        <v>5</v>
      </c>
      <c r="E1187">
        <v>11</v>
      </c>
      <c r="F1187">
        <v>0</v>
      </c>
      <c r="G1187">
        <v>1</v>
      </c>
      <c r="H1187">
        <v>30</v>
      </c>
      <c r="I1187">
        <v>4</v>
      </c>
      <c r="J1187">
        <f>IF(Table6[[#This Row],[y_g1]]&gt;Table6[[#This Row],[y_g2]],1,0)</f>
        <v>0</v>
      </c>
      <c r="K1187">
        <f>IF(Table6[[#This Row],[y_g1]]=Table6[[#This Row],[y_g2]],1,0)</f>
        <v>0</v>
      </c>
      <c r="L1187">
        <f>IF(Table6[[#This Row],[y_g1]]&lt;Table6[[#This Row],[y_g2]],1,0)</f>
        <v>1</v>
      </c>
      <c r="M1187" s="13">
        <v>5</v>
      </c>
      <c r="N1187" s="13">
        <v>11</v>
      </c>
    </row>
    <row r="1188" spans="1:14" x14ac:dyDescent="0.3">
      <c r="A1188" s="3">
        <v>1187</v>
      </c>
      <c r="B1188" t="s">
        <v>31</v>
      </c>
      <c r="C1188" t="s">
        <v>7</v>
      </c>
      <c r="D1188">
        <v>4</v>
      </c>
      <c r="E1188">
        <v>22</v>
      </c>
      <c r="F1188">
        <v>3</v>
      </c>
      <c r="G1188">
        <v>4</v>
      </c>
      <c r="H1188">
        <v>30</v>
      </c>
      <c r="I1188">
        <v>4</v>
      </c>
      <c r="J1188">
        <f>IF(Table6[[#This Row],[y_g1]]&gt;Table6[[#This Row],[y_g2]],1,0)</f>
        <v>0</v>
      </c>
      <c r="K1188">
        <f>IF(Table6[[#This Row],[y_g1]]=Table6[[#This Row],[y_g2]],1,0)</f>
        <v>0</v>
      </c>
      <c r="L1188">
        <f>IF(Table6[[#This Row],[y_g1]]&lt;Table6[[#This Row],[y_g2]],1,0)</f>
        <v>1</v>
      </c>
      <c r="M1188" s="13">
        <v>4</v>
      </c>
      <c r="N1188" s="13">
        <v>22</v>
      </c>
    </row>
    <row r="1189" spans="1:14" x14ac:dyDescent="0.3">
      <c r="A1189">
        <v>1188</v>
      </c>
      <c r="B1189" t="s">
        <v>4</v>
      </c>
      <c r="C1189" t="s">
        <v>303</v>
      </c>
      <c r="D1189">
        <v>20</v>
      </c>
      <c r="E1189">
        <v>23</v>
      </c>
      <c r="F1189">
        <v>1</v>
      </c>
      <c r="G1189">
        <v>1</v>
      </c>
      <c r="H1189">
        <v>30</v>
      </c>
      <c r="I1189">
        <v>4</v>
      </c>
      <c r="J1189">
        <f>IF(Table6[[#This Row],[y_g1]]&gt;Table6[[#This Row],[y_g2]],1,0)</f>
        <v>0</v>
      </c>
      <c r="K1189">
        <f>IF(Table6[[#This Row],[y_g1]]=Table6[[#This Row],[y_g2]],1,0)</f>
        <v>1</v>
      </c>
      <c r="L1189">
        <f>IF(Table6[[#This Row],[y_g1]]&lt;Table6[[#This Row],[y_g2]],1,0)</f>
        <v>0</v>
      </c>
      <c r="M1189" s="13">
        <v>20</v>
      </c>
      <c r="N1189" s="13">
        <v>23</v>
      </c>
    </row>
    <row r="1190" spans="1:14" x14ac:dyDescent="0.3">
      <c r="A1190" s="3">
        <v>1189</v>
      </c>
      <c r="B1190" t="s">
        <v>13</v>
      </c>
      <c r="C1190" t="s">
        <v>10</v>
      </c>
      <c r="D1190">
        <v>7</v>
      </c>
      <c r="E1190">
        <v>14</v>
      </c>
      <c r="F1190">
        <v>2</v>
      </c>
      <c r="G1190">
        <v>0</v>
      </c>
      <c r="H1190">
        <v>31</v>
      </c>
      <c r="I1190">
        <v>4</v>
      </c>
      <c r="J1190">
        <f>IF(Table6[[#This Row],[y_g1]]&gt;Table6[[#This Row],[y_g2]],1,0)</f>
        <v>1</v>
      </c>
      <c r="K1190">
        <f>IF(Table6[[#This Row],[y_g1]]=Table6[[#This Row],[y_g2]],1,0)</f>
        <v>0</v>
      </c>
      <c r="L1190">
        <f>IF(Table6[[#This Row],[y_g1]]&lt;Table6[[#This Row],[y_g2]],1,0)</f>
        <v>0</v>
      </c>
      <c r="M1190" s="13">
        <v>7</v>
      </c>
      <c r="N1190" s="13">
        <v>14</v>
      </c>
    </row>
    <row r="1191" spans="1:14" x14ac:dyDescent="0.3">
      <c r="A1191">
        <v>1190</v>
      </c>
      <c r="B1191" t="s">
        <v>6</v>
      </c>
      <c r="C1191" t="s">
        <v>31</v>
      </c>
      <c r="D1191">
        <v>17</v>
      </c>
      <c r="E1191">
        <v>4</v>
      </c>
      <c r="F1191">
        <v>1</v>
      </c>
      <c r="G1191">
        <v>1</v>
      </c>
      <c r="H1191">
        <v>31</v>
      </c>
      <c r="I1191">
        <v>4</v>
      </c>
      <c r="J1191">
        <f>IF(Table6[[#This Row],[y_g1]]&gt;Table6[[#This Row],[y_g2]],1,0)</f>
        <v>0</v>
      </c>
      <c r="K1191">
        <f>IF(Table6[[#This Row],[y_g1]]=Table6[[#This Row],[y_g2]],1,0)</f>
        <v>1</v>
      </c>
      <c r="L1191">
        <f>IF(Table6[[#This Row],[y_g1]]&lt;Table6[[#This Row],[y_g2]],1,0)</f>
        <v>0</v>
      </c>
      <c r="M1191" s="13">
        <v>17</v>
      </c>
      <c r="N1191" s="13">
        <v>4</v>
      </c>
    </row>
    <row r="1192" spans="1:14" x14ac:dyDescent="0.3">
      <c r="A1192" s="3">
        <v>1191</v>
      </c>
      <c r="B1192" t="s">
        <v>568</v>
      </c>
      <c r="C1192" t="s">
        <v>1</v>
      </c>
      <c r="D1192">
        <v>12</v>
      </c>
      <c r="E1192">
        <v>26</v>
      </c>
      <c r="F1192">
        <v>2</v>
      </c>
      <c r="G1192">
        <v>1</v>
      </c>
      <c r="H1192">
        <v>31</v>
      </c>
      <c r="I1192">
        <v>4</v>
      </c>
      <c r="J1192">
        <f>IF(Table6[[#This Row],[y_g1]]&gt;Table6[[#This Row],[y_g2]],1,0)</f>
        <v>1</v>
      </c>
      <c r="K1192">
        <f>IF(Table6[[#This Row],[y_g1]]=Table6[[#This Row],[y_g2]],1,0)</f>
        <v>0</v>
      </c>
      <c r="L1192">
        <f>IF(Table6[[#This Row],[y_g1]]&lt;Table6[[#This Row],[y_g2]],1,0)</f>
        <v>0</v>
      </c>
      <c r="M1192" s="13">
        <v>12</v>
      </c>
      <c r="N1192" s="13">
        <v>26</v>
      </c>
    </row>
    <row r="1193" spans="1:14" x14ac:dyDescent="0.3">
      <c r="A1193">
        <v>1192</v>
      </c>
      <c r="B1193" t="s">
        <v>25</v>
      </c>
      <c r="C1193" t="s">
        <v>2</v>
      </c>
      <c r="D1193">
        <v>9</v>
      </c>
      <c r="E1193">
        <v>5</v>
      </c>
      <c r="F1193">
        <v>1</v>
      </c>
      <c r="G1193">
        <v>2</v>
      </c>
      <c r="H1193">
        <v>31</v>
      </c>
      <c r="I1193">
        <v>4</v>
      </c>
      <c r="J1193">
        <f>IF(Table6[[#This Row],[y_g1]]&gt;Table6[[#This Row],[y_g2]],1,0)</f>
        <v>0</v>
      </c>
      <c r="K1193">
        <f>IF(Table6[[#This Row],[y_g1]]=Table6[[#This Row],[y_g2]],1,0)</f>
        <v>0</v>
      </c>
      <c r="L1193">
        <f>IF(Table6[[#This Row],[y_g1]]&lt;Table6[[#This Row],[y_g2]],1,0)</f>
        <v>1</v>
      </c>
      <c r="M1193" s="13">
        <v>9</v>
      </c>
      <c r="N1193" s="13">
        <v>5</v>
      </c>
    </row>
    <row r="1194" spans="1:14" x14ac:dyDescent="0.3">
      <c r="A1194" s="3">
        <v>1193</v>
      </c>
      <c r="B1194" t="s">
        <v>303</v>
      </c>
      <c r="C1194" t="s">
        <v>833</v>
      </c>
      <c r="D1194">
        <v>23</v>
      </c>
      <c r="E1194">
        <v>3</v>
      </c>
      <c r="F1194">
        <v>3</v>
      </c>
      <c r="G1194">
        <v>0</v>
      </c>
      <c r="H1194">
        <v>31</v>
      </c>
      <c r="I1194">
        <v>4</v>
      </c>
      <c r="J1194">
        <f>IF(Table6[[#This Row],[y_g1]]&gt;Table6[[#This Row],[y_g2]],1,0)</f>
        <v>1</v>
      </c>
      <c r="K1194">
        <f>IF(Table6[[#This Row],[y_g1]]=Table6[[#This Row],[y_g2]],1,0)</f>
        <v>0</v>
      </c>
      <c r="L1194">
        <f>IF(Table6[[#This Row],[y_g1]]&lt;Table6[[#This Row],[y_g2]],1,0)</f>
        <v>0</v>
      </c>
      <c r="M1194" s="13">
        <v>23</v>
      </c>
      <c r="N1194" s="13">
        <v>3</v>
      </c>
    </row>
    <row r="1195" spans="1:14" x14ac:dyDescent="0.3">
      <c r="A1195">
        <v>1194</v>
      </c>
      <c r="B1195" t="s">
        <v>564</v>
      </c>
      <c r="C1195" t="s">
        <v>14</v>
      </c>
      <c r="D1195">
        <v>8</v>
      </c>
      <c r="E1195">
        <v>19</v>
      </c>
      <c r="F1195">
        <v>2</v>
      </c>
      <c r="G1195">
        <v>1</v>
      </c>
      <c r="H1195">
        <v>31</v>
      </c>
      <c r="I1195">
        <v>4</v>
      </c>
      <c r="J1195">
        <f>IF(Table6[[#This Row],[y_g1]]&gt;Table6[[#This Row],[y_g2]],1,0)</f>
        <v>1</v>
      </c>
      <c r="K1195">
        <f>IF(Table6[[#This Row],[y_g1]]=Table6[[#This Row],[y_g2]],1,0)</f>
        <v>0</v>
      </c>
      <c r="L1195">
        <f>IF(Table6[[#This Row],[y_g1]]&lt;Table6[[#This Row],[y_g2]],1,0)</f>
        <v>0</v>
      </c>
      <c r="M1195" s="13">
        <v>8</v>
      </c>
      <c r="N1195" s="13">
        <v>19</v>
      </c>
    </row>
    <row r="1196" spans="1:14" x14ac:dyDescent="0.3">
      <c r="A1196" s="3">
        <v>1195</v>
      </c>
      <c r="B1196" t="s">
        <v>33</v>
      </c>
      <c r="C1196" t="s">
        <v>4</v>
      </c>
      <c r="D1196">
        <v>15</v>
      </c>
      <c r="E1196">
        <v>20</v>
      </c>
      <c r="F1196">
        <v>2</v>
      </c>
      <c r="G1196">
        <v>1</v>
      </c>
      <c r="H1196">
        <v>31</v>
      </c>
      <c r="I1196">
        <v>4</v>
      </c>
      <c r="J1196">
        <f>IF(Table6[[#This Row],[y_g1]]&gt;Table6[[#This Row],[y_g2]],1,0)</f>
        <v>1</v>
      </c>
      <c r="K1196">
        <f>IF(Table6[[#This Row],[y_g1]]=Table6[[#This Row],[y_g2]],1,0)</f>
        <v>0</v>
      </c>
      <c r="L1196">
        <f>IF(Table6[[#This Row],[y_g1]]&lt;Table6[[#This Row],[y_g2]],1,0)</f>
        <v>0</v>
      </c>
      <c r="M1196" s="13">
        <v>15</v>
      </c>
      <c r="N1196" s="13">
        <v>20</v>
      </c>
    </row>
    <row r="1197" spans="1:14" x14ac:dyDescent="0.3">
      <c r="A1197">
        <v>1196</v>
      </c>
      <c r="B1197" t="s">
        <v>7</v>
      </c>
      <c r="C1197" t="s">
        <v>28</v>
      </c>
      <c r="D1197">
        <v>22</v>
      </c>
      <c r="E1197">
        <v>6</v>
      </c>
      <c r="F1197">
        <v>1</v>
      </c>
      <c r="G1197">
        <v>0</v>
      </c>
      <c r="H1197">
        <v>31</v>
      </c>
      <c r="I1197">
        <v>4</v>
      </c>
      <c r="J1197">
        <f>IF(Table6[[#This Row],[y_g1]]&gt;Table6[[#This Row],[y_g2]],1,0)</f>
        <v>1</v>
      </c>
      <c r="K1197">
        <f>IF(Table6[[#This Row],[y_g1]]=Table6[[#This Row],[y_g2]],1,0)</f>
        <v>0</v>
      </c>
      <c r="L1197">
        <f>IF(Table6[[#This Row],[y_g1]]&lt;Table6[[#This Row],[y_g2]],1,0)</f>
        <v>0</v>
      </c>
      <c r="M1197" s="13">
        <v>22</v>
      </c>
      <c r="N1197" s="13">
        <v>6</v>
      </c>
    </row>
    <row r="1198" spans="1:14" x14ac:dyDescent="0.3">
      <c r="A1198" s="3">
        <v>1197</v>
      </c>
      <c r="B1198" t="s">
        <v>8</v>
      </c>
      <c r="C1198" t="s">
        <v>11</v>
      </c>
      <c r="D1198">
        <v>11</v>
      </c>
      <c r="E1198">
        <v>25</v>
      </c>
      <c r="F1198">
        <v>5</v>
      </c>
      <c r="G1198">
        <v>1</v>
      </c>
      <c r="H1198">
        <v>31</v>
      </c>
      <c r="I1198">
        <v>4</v>
      </c>
      <c r="J1198">
        <f>IF(Table6[[#This Row],[y_g1]]&gt;Table6[[#This Row],[y_g2]],1,0)</f>
        <v>1</v>
      </c>
      <c r="K1198">
        <f>IF(Table6[[#This Row],[y_g1]]=Table6[[#This Row],[y_g2]],1,0)</f>
        <v>0</v>
      </c>
      <c r="L1198">
        <f>IF(Table6[[#This Row],[y_g1]]&lt;Table6[[#This Row],[y_g2]],1,0)</f>
        <v>0</v>
      </c>
      <c r="M1198" s="13">
        <v>11</v>
      </c>
      <c r="N1198" s="13">
        <v>25</v>
      </c>
    </row>
    <row r="1199" spans="1:14" x14ac:dyDescent="0.3">
      <c r="A1199">
        <v>1198</v>
      </c>
      <c r="B1199" t="s">
        <v>1</v>
      </c>
      <c r="C1199" t="s">
        <v>33</v>
      </c>
      <c r="D1199">
        <v>26</v>
      </c>
      <c r="E1199">
        <v>15</v>
      </c>
      <c r="F1199">
        <v>1</v>
      </c>
      <c r="G1199">
        <v>0</v>
      </c>
      <c r="H1199">
        <v>32</v>
      </c>
      <c r="I1199">
        <v>4</v>
      </c>
      <c r="J1199">
        <f>IF(Table6[[#This Row],[y_g1]]&gt;Table6[[#This Row],[y_g2]],1,0)</f>
        <v>1</v>
      </c>
      <c r="K1199">
        <f>IF(Table6[[#This Row],[y_g1]]=Table6[[#This Row],[y_g2]],1,0)</f>
        <v>0</v>
      </c>
      <c r="L1199">
        <f>IF(Table6[[#This Row],[y_g1]]&lt;Table6[[#This Row],[y_g2]],1,0)</f>
        <v>0</v>
      </c>
      <c r="M1199" s="13">
        <v>26</v>
      </c>
      <c r="N1199" s="13">
        <v>15</v>
      </c>
    </row>
    <row r="1200" spans="1:14" x14ac:dyDescent="0.3">
      <c r="A1200" s="3">
        <v>1199</v>
      </c>
      <c r="B1200" t="s">
        <v>11</v>
      </c>
      <c r="C1200" t="s">
        <v>568</v>
      </c>
      <c r="D1200">
        <v>25</v>
      </c>
      <c r="E1200">
        <v>12</v>
      </c>
      <c r="F1200">
        <v>0</v>
      </c>
      <c r="G1200">
        <v>2</v>
      </c>
      <c r="H1200">
        <v>32</v>
      </c>
      <c r="I1200">
        <v>4</v>
      </c>
      <c r="J1200">
        <f>IF(Table6[[#This Row],[y_g1]]&gt;Table6[[#This Row],[y_g2]],1,0)</f>
        <v>0</v>
      </c>
      <c r="K1200">
        <f>IF(Table6[[#This Row],[y_g1]]=Table6[[#This Row],[y_g2]],1,0)</f>
        <v>0</v>
      </c>
      <c r="L1200">
        <f>IF(Table6[[#This Row],[y_g1]]&lt;Table6[[#This Row],[y_g2]],1,0)</f>
        <v>1</v>
      </c>
      <c r="M1200" s="13">
        <v>25</v>
      </c>
      <c r="N1200" s="13">
        <v>12</v>
      </c>
    </row>
    <row r="1201" spans="1:14" x14ac:dyDescent="0.3">
      <c r="A1201">
        <v>1200</v>
      </c>
      <c r="B1201" t="s">
        <v>2</v>
      </c>
      <c r="C1201" t="s">
        <v>303</v>
      </c>
      <c r="D1201">
        <v>5</v>
      </c>
      <c r="E1201">
        <v>23</v>
      </c>
      <c r="F1201">
        <v>2</v>
      </c>
      <c r="G1201">
        <v>3</v>
      </c>
      <c r="H1201">
        <v>32</v>
      </c>
      <c r="I1201">
        <v>4</v>
      </c>
      <c r="J1201">
        <f>IF(Table6[[#This Row],[y_g1]]&gt;Table6[[#This Row],[y_g2]],1,0)</f>
        <v>0</v>
      </c>
      <c r="K1201">
        <f>IF(Table6[[#This Row],[y_g1]]=Table6[[#This Row],[y_g2]],1,0)</f>
        <v>0</v>
      </c>
      <c r="L1201">
        <f>IF(Table6[[#This Row],[y_g1]]&lt;Table6[[#This Row],[y_g2]],1,0)</f>
        <v>1</v>
      </c>
      <c r="M1201" s="13">
        <v>5</v>
      </c>
      <c r="N1201" s="13">
        <v>23</v>
      </c>
    </row>
    <row r="1202" spans="1:14" x14ac:dyDescent="0.3">
      <c r="A1202" s="3">
        <v>1201</v>
      </c>
      <c r="B1202" t="s">
        <v>14</v>
      </c>
      <c r="C1202" t="s">
        <v>7</v>
      </c>
      <c r="D1202">
        <v>19</v>
      </c>
      <c r="E1202">
        <v>22</v>
      </c>
      <c r="F1202">
        <v>1</v>
      </c>
      <c r="G1202">
        <v>2</v>
      </c>
      <c r="H1202">
        <v>32</v>
      </c>
      <c r="I1202">
        <v>4</v>
      </c>
      <c r="J1202">
        <f>IF(Table6[[#This Row],[y_g1]]&gt;Table6[[#This Row],[y_g2]],1,0)</f>
        <v>0</v>
      </c>
      <c r="K1202">
        <f>IF(Table6[[#This Row],[y_g1]]=Table6[[#This Row],[y_g2]],1,0)</f>
        <v>0</v>
      </c>
      <c r="L1202">
        <f>IF(Table6[[#This Row],[y_g1]]&lt;Table6[[#This Row],[y_g2]],1,0)</f>
        <v>1</v>
      </c>
      <c r="M1202" s="13">
        <v>19</v>
      </c>
      <c r="N1202" s="13">
        <v>22</v>
      </c>
    </row>
    <row r="1203" spans="1:14" x14ac:dyDescent="0.3">
      <c r="A1203">
        <v>1202</v>
      </c>
      <c r="B1203" t="s">
        <v>4</v>
      </c>
      <c r="C1203" t="s">
        <v>564</v>
      </c>
      <c r="D1203">
        <v>20</v>
      </c>
      <c r="E1203">
        <v>8</v>
      </c>
      <c r="F1203">
        <v>2</v>
      </c>
      <c r="G1203">
        <v>1</v>
      </c>
      <c r="H1203">
        <v>32</v>
      </c>
      <c r="I1203">
        <v>4</v>
      </c>
      <c r="J1203">
        <f>IF(Table6[[#This Row],[y_g1]]&gt;Table6[[#This Row],[y_g2]],1,0)</f>
        <v>1</v>
      </c>
      <c r="K1203">
        <f>IF(Table6[[#This Row],[y_g1]]=Table6[[#This Row],[y_g2]],1,0)</f>
        <v>0</v>
      </c>
      <c r="L1203">
        <f>IF(Table6[[#This Row],[y_g1]]&lt;Table6[[#This Row],[y_g2]],1,0)</f>
        <v>0</v>
      </c>
      <c r="M1203" s="13">
        <v>20</v>
      </c>
      <c r="N1203" s="13">
        <v>8</v>
      </c>
    </row>
    <row r="1204" spans="1:14" x14ac:dyDescent="0.3">
      <c r="A1204" s="3">
        <v>1203</v>
      </c>
      <c r="B1204" t="s">
        <v>28</v>
      </c>
      <c r="C1204" t="s">
        <v>6</v>
      </c>
      <c r="D1204">
        <v>6</v>
      </c>
      <c r="E1204">
        <v>17</v>
      </c>
      <c r="F1204">
        <v>1</v>
      </c>
      <c r="G1204">
        <v>0</v>
      </c>
      <c r="H1204">
        <v>32</v>
      </c>
      <c r="I1204">
        <v>4</v>
      </c>
      <c r="J1204">
        <f>IF(Table6[[#This Row],[y_g1]]&gt;Table6[[#This Row],[y_g2]],1,0)</f>
        <v>1</v>
      </c>
      <c r="K1204">
        <f>IF(Table6[[#This Row],[y_g1]]=Table6[[#This Row],[y_g2]],1,0)</f>
        <v>0</v>
      </c>
      <c r="L1204">
        <f>IF(Table6[[#This Row],[y_g1]]&lt;Table6[[#This Row],[y_g2]],1,0)</f>
        <v>0</v>
      </c>
      <c r="M1204" s="13">
        <v>6</v>
      </c>
      <c r="N1204" s="13">
        <v>17</v>
      </c>
    </row>
    <row r="1205" spans="1:14" x14ac:dyDescent="0.3">
      <c r="A1205">
        <v>1204</v>
      </c>
      <c r="B1205" t="s">
        <v>10</v>
      </c>
      <c r="C1205" t="s">
        <v>8</v>
      </c>
      <c r="D1205">
        <v>14</v>
      </c>
      <c r="E1205">
        <v>11</v>
      </c>
      <c r="F1205">
        <v>0</v>
      </c>
      <c r="G1205">
        <v>1</v>
      </c>
      <c r="H1205">
        <v>32</v>
      </c>
      <c r="I1205">
        <v>4</v>
      </c>
      <c r="J1205">
        <f>IF(Table6[[#This Row],[y_g1]]&gt;Table6[[#This Row],[y_g2]],1,0)</f>
        <v>0</v>
      </c>
      <c r="K1205">
        <f>IF(Table6[[#This Row],[y_g1]]=Table6[[#This Row],[y_g2]],1,0)</f>
        <v>0</v>
      </c>
      <c r="L1205">
        <f>IF(Table6[[#This Row],[y_g1]]&lt;Table6[[#This Row],[y_g2]],1,0)</f>
        <v>1</v>
      </c>
      <c r="M1205" s="13">
        <v>14</v>
      </c>
      <c r="N1205" s="13">
        <v>11</v>
      </c>
    </row>
    <row r="1206" spans="1:14" x14ac:dyDescent="0.3">
      <c r="A1206" s="3">
        <v>1205</v>
      </c>
      <c r="B1206" t="s">
        <v>31</v>
      </c>
      <c r="C1206" t="s">
        <v>13</v>
      </c>
      <c r="D1206">
        <v>4</v>
      </c>
      <c r="E1206">
        <v>7</v>
      </c>
      <c r="F1206">
        <v>0</v>
      </c>
      <c r="G1206">
        <v>1</v>
      </c>
      <c r="H1206">
        <v>32</v>
      </c>
      <c r="I1206">
        <v>4</v>
      </c>
      <c r="J1206">
        <f>IF(Table6[[#This Row],[y_g1]]&gt;Table6[[#This Row],[y_g2]],1,0)</f>
        <v>0</v>
      </c>
      <c r="K1206">
        <f>IF(Table6[[#This Row],[y_g1]]=Table6[[#This Row],[y_g2]],1,0)</f>
        <v>0</v>
      </c>
      <c r="L1206">
        <f>IF(Table6[[#This Row],[y_g1]]&lt;Table6[[#This Row],[y_g2]],1,0)</f>
        <v>1</v>
      </c>
      <c r="M1206" s="13">
        <v>4</v>
      </c>
      <c r="N1206" s="13">
        <v>7</v>
      </c>
    </row>
    <row r="1207" spans="1:14" x14ac:dyDescent="0.3">
      <c r="A1207">
        <v>1206</v>
      </c>
      <c r="B1207" t="s">
        <v>833</v>
      </c>
      <c r="C1207" t="s">
        <v>25</v>
      </c>
      <c r="D1207">
        <v>3</v>
      </c>
      <c r="E1207">
        <v>9</v>
      </c>
      <c r="F1207">
        <v>1</v>
      </c>
      <c r="G1207">
        <v>0</v>
      </c>
      <c r="H1207">
        <v>32</v>
      </c>
      <c r="I1207">
        <v>4</v>
      </c>
      <c r="J1207">
        <f>IF(Table6[[#This Row],[y_g1]]&gt;Table6[[#This Row],[y_g2]],1,0)</f>
        <v>1</v>
      </c>
      <c r="K1207">
        <f>IF(Table6[[#This Row],[y_g1]]=Table6[[#This Row],[y_g2]],1,0)</f>
        <v>0</v>
      </c>
      <c r="L1207">
        <f>IF(Table6[[#This Row],[y_g1]]&lt;Table6[[#This Row],[y_g2]],1,0)</f>
        <v>0</v>
      </c>
      <c r="M1207" s="13">
        <v>3</v>
      </c>
      <c r="N1207" s="13">
        <v>9</v>
      </c>
    </row>
    <row r="1208" spans="1:14" x14ac:dyDescent="0.3">
      <c r="A1208" s="3">
        <v>1207</v>
      </c>
      <c r="B1208" t="s">
        <v>13</v>
      </c>
      <c r="C1208" t="s">
        <v>28</v>
      </c>
      <c r="D1208">
        <v>7</v>
      </c>
      <c r="E1208">
        <v>6</v>
      </c>
      <c r="F1208">
        <v>1</v>
      </c>
      <c r="G1208">
        <v>1</v>
      </c>
      <c r="H1208">
        <v>33</v>
      </c>
      <c r="I1208">
        <v>4</v>
      </c>
      <c r="J1208">
        <f>IF(Table6[[#This Row],[y_g1]]&gt;Table6[[#This Row],[y_g2]],1,0)</f>
        <v>0</v>
      </c>
      <c r="K1208">
        <f>IF(Table6[[#This Row],[y_g1]]=Table6[[#This Row],[y_g2]],1,0)</f>
        <v>1</v>
      </c>
      <c r="L1208">
        <f>IF(Table6[[#This Row],[y_g1]]&lt;Table6[[#This Row],[y_g2]],1,0)</f>
        <v>0</v>
      </c>
      <c r="M1208" s="13">
        <v>7</v>
      </c>
      <c r="N1208" s="13">
        <v>6</v>
      </c>
    </row>
    <row r="1209" spans="1:14" x14ac:dyDescent="0.3">
      <c r="A1209">
        <v>1208</v>
      </c>
      <c r="B1209" t="s">
        <v>31</v>
      </c>
      <c r="C1209" t="s">
        <v>14</v>
      </c>
      <c r="D1209">
        <v>4</v>
      </c>
      <c r="E1209">
        <v>19</v>
      </c>
      <c r="F1209">
        <v>3</v>
      </c>
      <c r="G1209">
        <v>2</v>
      </c>
      <c r="H1209">
        <v>33</v>
      </c>
      <c r="I1209">
        <v>4</v>
      </c>
      <c r="J1209">
        <f>IF(Table6[[#This Row],[y_g1]]&gt;Table6[[#This Row],[y_g2]],1,0)</f>
        <v>1</v>
      </c>
      <c r="K1209">
        <f>IF(Table6[[#This Row],[y_g1]]=Table6[[#This Row],[y_g2]],1,0)</f>
        <v>0</v>
      </c>
      <c r="L1209">
        <f>IF(Table6[[#This Row],[y_g1]]&lt;Table6[[#This Row],[y_g2]],1,0)</f>
        <v>0</v>
      </c>
      <c r="M1209" s="13">
        <v>4</v>
      </c>
      <c r="N1209" s="13">
        <v>19</v>
      </c>
    </row>
    <row r="1210" spans="1:14" x14ac:dyDescent="0.3">
      <c r="A1210" s="3">
        <v>1209</v>
      </c>
      <c r="B1210" t="s">
        <v>303</v>
      </c>
      <c r="C1210" t="s">
        <v>1</v>
      </c>
      <c r="D1210">
        <v>23</v>
      </c>
      <c r="E1210">
        <v>26</v>
      </c>
      <c r="F1210">
        <v>1</v>
      </c>
      <c r="G1210">
        <v>4</v>
      </c>
      <c r="H1210">
        <v>33</v>
      </c>
      <c r="I1210">
        <v>4</v>
      </c>
      <c r="J1210">
        <f>IF(Table6[[#This Row],[y_g1]]&gt;Table6[[#This Row],[y_g2]],1,0)</f>
        <v>0</v>
      </c>
      <c r="K1210">
        <f>IF(Table6[[#This Row],[y_g1]]=Table6[[#This Row],[y_g2]],1,0)</f>
        <v>0</v>
      </c>
      <c r="L1210">
        <f>IF(Table6[[#This Row],[y_g1]]&lt;Table6[[#This Row],[y_g2]],1,0)</f>
        <v>1</v>
      </c>
      <c r="M1210" s="13">
        <v>23</v>
      </c>
      <c r="N1210" s="13">
        <v>26</v>
      </c>
    </row>
    <row r="1211" spans="1:14" x14ac:dyDescent="0.3">
      <c r="A1211">
        <v>1210</v>
      </c>
      <c r="B1211" t="s">
        <v>7</v>
      </c>
      <c r="C1211" t="s">
        <v>2</v>
      </c>
      <c r="D1211">
        <v>22</v>
      </c>
      <c r="E1211">
        <v>5</v>
      </c>
      <c r="F1211">
        <v>0</v>
      </c>
      <c r="G1211">
        <v>0</v>
      </c>
      <c r="H1211">
        <v>33</v>
      </c>
      <c r="I1211">
        <v>4</v>
      </c>
      <c r="J1211">
        <f>IF(Table6[[#This Row],[y_g1]]&gt;Table6[[#This Row],[y_g2]],1,0)</f>
        <v>0</v>
      </c>
      <c r="K1211">
        <f>IF(Table6[[#This Row],[y_g1]]=Table6[[#This Row],[y_g2]],1,0)</f>
        <v>1</v>
      </c>
      <c r="L1211">
        <f>IF(Table6[[#This Row],[y_g1]]&lt;Table6[[#This Row],[y_g2]],1,0)</f>
        <v>0</v>
      </c>
      <c r="M1211" s="13">
        <v>22</v>
      </c>
      <c r="N1211" s="13">
        <v>5</v>
      </c>
    </row>
    <row r="1212" spans="1:14" x14ac:dyDescent="0.3">
      <c r="A1212" s="3">
        <v>1211</v>
      </c>
      <c r="B1212" t="s">
        <v>33</v>
      </c>
      <c r="C1212" t="s">
        <v>833</v>
      </c>
      <c r="D1212">
        <v>15</v>
      </c>
      <c r="E1212">
        <v>3</v>
      </c>
      <c r="F1212">
        <v>0</v>
      </c>
      <c r="G1212">
        <v>3</v>
      </c>
      <c r="H1212">
        <v>33</v>
      </c>
      <c r="I1212">
        <v>4</v>
      </c>
      <c r="J1212">
        <f>IF(Table6[[#This Row],[y_g1]]&gt;Table6[[#This Row],[y_g2]],1,0)</f>
        <v>0</v>
      </c>
      <c r="K1212">
        <f>IF(Table6[[#This Row],[y_g1]]=Table6[[#This Row],[y_g2]],1,0)</f>
        <v>0</v>
      </c>
      <c r="L1212">
        <f>IF(Table6[[#This Row],[y_g1]]&lt;Table6[[#This Row],[y_g2]],1,0)</f>
        <v>1</v>
      </c>
      <c r="M1212" s="13">
        <v>15</v>
      </c>
      <c r="N1212" s="13">
        <v>3</v>
      </c>
    </row>
    <row r="1213" spans="1:14" x14ac:dyDescent="0.3">
      <c r="A1213">
        <v>1212</v>
      </c>
      <c r="B1213" t="s">
        <v>25</v>
      </c>
      <c r="C1213" t="s">
        <v>11</v>
      </c>
      <c r="D1213">
        <v>9</v>
      </c>
      <c r="E1213">
        <v>25</v>
      </c>
      <c r="F1213">
        <v>2</v>
      </c>
      <c r="G1213">
        <v>1</v>
      </c>
      <c r="H1213">
        <v>33</v>
      </c>
      <c r="I1213">
        <v>4</v>
      </c>
      <c r="J1213">
        <f>IF(Table6[[#This Row],[y_g1]]&gt;Table6[[#This Row],[y_g2]],1,0)</f>
        <v>1</v>
      </c>
      <c r="K1213">
        <f>IF(Table6[[#This Row],[y_g1]]=Table6[[#This Row],[y_g2]],1,0)</f>
        <v>0</v>
      </c>
      <c r="L1213">
        <f>IF(Table6[[#This Row],[y_g1]]&lt;Table6[[#This Row],[y_g2]],1,0)</f>
        <v>0</v>
      </c>
      <c r="M1213" s="13">
        <v>9</v>
      </c>
      <c r="N1213" s="13">
        <v>25</v>
      </c>
    </row>
    <row r="1214" spans="1:14" x14ac:dyDescent="0.3">
      <c r="A1214" s="3">
        <v>1213</v>
      </c>
      <c r="B1214" t="s">
        <v>564</v>
      </c>
      <c r="C1214" t="s">
        <v>10</v>
      </c>
      <c r="D1214">
        <v>8</v>
      </c>
      <c r="E1214">
        <v>14</v>
      </c>
      <c r="F1214">
        <v>4</v>
      </c>
      <c r="G1214">
        <v>1</v>
      </c>
      <c r="H1214">
        <v>33</v>
      </c>
      <c r="I1214">
        <v>4</v>
      </c>
      <c r="J1214">
        <f>IF(Table6[[#This Row],[y_g1]]&gt;Table6[[#This Row],[y_g2]],1,0)</f>
        <v>1</v>
      </c>
      <c r="K1214">
        <f>IF(Table6[[#This Row],[y_g1]]=Table6[[#This Row],[y_g2]],1,0)</f>
        <v>0</v>
      </c>
      <c r="L1214">
        <f>IF(Table6[[#This Row],[y_g1]]&lt;Table6[[#This Row],[y_g2]],1,0)</f>
        <v>0</v>
      </c>
      <c r="M1214" s="13">
        <v>8</v>
      </c>
      <c r="N1214" s="13">
        <v>14</v>
      </c>
    </row>
    <row r="1215" spans="1:14" x14ac:dyDescent="0.3">
      <c r="A1215">
        <v>1214</v>
      </c>
      <c r="B1215" t="s">
        <v>8</v>
      </c>
      <c r="C1215" t="s">
        <v>568</v>
      </c>
      <c r="D1215">
        <v>11</v>
      </c>
      <c r="E1215">
        <v>12</v>
      </c>
      <c r="F1215">
        <v>2</v>
      </c>
      <c r="G1215">
        <v>1</v>
      </c>
      <c r="H1215">
        <v>33</v>
      </c>
      <c r="I1215">
        <v>4</v>
      </c>
      <c r="J1215">
        <f>IF(Table6[[#This Row],[y_g1]]&gt;Table6[[#This Row],[y_g2]],1,0)</f>
        <v>1</v>
      </c>
      <c r="K1215">
        <f>IF(Table6[[#This Row],[y_g1]]=Table6[[#This Row],[y_g2]],1,0)</f>
        <v>0</v>
      </c>
      <c r="L1215">
        <f>IF(Table6[[#This Row],[y_g1]]&lt;Table6[[#This Row],[y_g2]],1,0)</f>
        <v>0</v>
      </c>
      <c r="M1215" s="13">
        <v>11</v>
      </c>
      <c r="N1215" s="13">
        <v>12</v>
      </c>
    </row>
    <row r="1216" spans="1:14" x14ac:dyDescent="0.3">
      <c r="A1216" s="3">
        <v>1215</v>
      </c>
      <c r="B1216" t="s">
        <v>6</v>
      </c>
      <c r="C1216" t="s">
        <v>4</v>
      </c>
      <c r="D1216">
        <v>17</v>
      </c>
      <c r="E1216">
        <v>20</v>
      </c>
      <c r="F1216">
        <v>0</v>
      </c>
      <c r="G1216">
        <v>0</v>
      </c>
      <c r="H1216">
        <v>33</v>
      </c>
      <c r="I1216">
        <v>4</v>
      </c>
      <c r="J1216">
        <f>IF(Table6[[#This Row],[y_g1]]&gt;Table6[[#This Row],[y_g2]],1,0)</f>
        <v>0</v>
      </c>
      <c r="K1216">
        <f>IF(Table6[[#This Row],[y_g1]]=Table6[[#This Row],[y_g2]],1,0)</f>
        <v>1</v>
      </c>
      <c r="L1216">
        <f>IF(Table6[[#This Row],[y_g1]]&lt;Table6[[#This Row],[y_g2]],1,0)</f>
        <v>0</v>
      </c>
      <c r="M1216" s="13">
        <v>17</v>
      </c>
      <c r="N1216" s="13">
        <v>20</v>
      </c>
    </row>
    <row r="1217" spans="1:14" x14ac:dyDescent="0.3">
      <c r="A1217">
        <v>1216</v>
      </c>
      <c r="B1217" t="s">
        <v>833</v>
      </c>
      <c r="C1217" t="s">
        <v>564</v>
      </c>
      <c r="D1217">
        <v>3</v>
      </c>
      <c r="E1217">
        <v>8</v>
      </c>
      <c r="F1217">
        <v>2</v>
      </c>
      <c r="G1217">
        <v>3</v>
      </c>
      <c r="H1217">
        <v>34</v>
      </c>
      <c r="I1217">
        <v>4</v>
      </c>
      <c r="J1217">
        <f>IF(Table6[[#This Row],[y_g1]]&gt;Table6[[#This Row],[y_g2]],1,0)</f>
        <v>0</v>
      </c>
      <c r="K1217">
        <f>IF(Table6[[#This Row],[y_g1]]=Table6[[#This Row],[y_g2]],1,0)</f>
        <v>0</v>
      </c>
      <c r="L1217">
        <f>IF(Table6[[#This Row],[y_g1]]&lt;Table6[[#This Row],[y_g2]],1,0)</f>
        <v>1</v>
      </c>
      <c r="M1217" s="13">
        <v>3</v>
      </c>
      <c r="N1217" s="13">
        <v>8</v>
      </c>
    </row>
    <row r="1218" spans="1:14" x14ac:dyDescent="0.3">
      <c r="A1218" s="3">
        <v>1217</v>
      </c>
      <c r="B1218" t="s">
        <v>1</v>
      </c>
      <c r="C1218" t="s">
        <v>8</v>
      </c>
      <c r="D1218">
        <v>26</v>
      </c>
      <c r="E1218">
        <v>11</v>
      </c>
      <c r="F1218">
        <v>0</v>
      </c>
      <c r="G1218">
        <v>1</v>
      </c>
      <c r="H1218">
        <v>34</v>
      </c>
      <c r="I1218">
        <v>4</v>
      </c>
      <c r="J1218">
        <f>IF(Table6[[#This Row],[y_g1]]&gt;Table6[[#This Row],[y_g2]],1,0)</f>
        <v>0</v>
      </c>
      <c r="K1218">
        <f>IF(Table6[[#This Row],[y_g1]]=Table6[[#This Row],[y_g2]],1,0)</f>
        <v>0</v>
      </c>
      <c r="L1218">
        <f>IF(Table6[[#This Row],[y_g1]]&lt;Table6[[#This Row],[y_g2]],1,0)</f>
        <v>1</v>
      </c>
      <c r="M1218" s="13">
        <v>26</v>
      </c>
      <c r="N1218" s="13">
        <v>11</v>
      </c>
    </row>
    <row r="1219" spans="1:14" x14ac:dyDescent="0.3">
      <c r="A1219">
        <v>1218</v>
      </c>
      <c r="B1219" t="s">
        <v>28</v>
      </c>
      <c r="C1219" t="s">
        <v>31</v>
      </c>
      <c r="D1219">
        <v>6</v>
      </c>
      <c r="E1219">
        <v>4</v>
      </c>
      <c r="F1219">
        <v>1</v>
      </c>
      <c r="G1219">
        <v>0</v>
      </c>
      <c r="H1219">
        <v>34</v>
      </c>
      <c r="I1219">
        <v>4</v>
      </c>
      <c r="J1219">
        <f>IF(Table6[[#This Row],[y_g1]]&gt;Table6[[#This Row],[y_g2]],1,0)</f>
        <v>1</v>
      </c>
      <c r="K1219">
        <f>IF(Table6[[#This Row],[y_g1]]=Table6[[#This Row],[y_g2]],1,0)</f>
        <v>0</v>
      </c>
      <c r="L1219">
        <f>IF(Table6[[#This Row],[y_g1]]&lt;Table6[[#This Row],[y_g2]],1,0)</f>
        <v>0</v>
      </c>
      <c r="M1219" s="13">
        <v>6</v>
      </c>
      <c r="N1219" s="13">
        <v>4</v>
      </c>
    </row>
    <row r="1220" spans="1:14" x14ac:dyDescent="0.3">
      <c r="A1220" s="3">
        <v>1219</v>
      </c>
      <c r="B1220" t="s">
        <v>11</v>
      </c>
      <c r="C1220" t="s">
        <v>303</v>
      </c>
      <c r="D1220">
        <v>25</v>
      </c>
      <c r="E1220">
        <v>23</v>
      </c>
      <c r="F1220">
        <v>1</v>
      </c>
      <c r="G1220">
        <v>0</v>
      </c>
      <c r="H1220">
        <v>34</v>
      </c>
      <c r="I1220">
        <v>4</v>
      </c>
      <c r="J1220">
        <f>IF(Table6[[#This Row],[y_g1]]&gt;Table6[[#This Row],[y_g2]],1,0)</f>
        <v>1</v>
      </c>
      <c r="K1220">
        <f>IF(Table6[[#This Row],[y_g1]]=Table6[[#This Row],[y_g2]],1,0)</f>
        <v>0</v>
      </c>
      <c r="L1220">
        <f>IF(Table6[[#This Row],[y_g1]]&lt;Table6[[#This Row],[y_g2]],1,0)</f>
        <v>0</v>
      </c>
      <c r="M1220" s="13">
        <v>25</v>
      </c>
      <c r="N1220" s="13">
        <v>23</v>
      </c>
    </row>
    <row r="1221" spans="1:14" x14ac:dyDescent="0.3">
      <c r="A1221">
        <v>1220</v>
      </c>
      <c r="B1221" t="s">
        <v>4</v>
      </c>
      <c r="C1221" t="s">
        <v>13</v>
      </c>
      <c r="D1221">
        <v>20</v>
      </c>
      <c r="E1221">
        <v>7</v>
      </c>
      <c r="F1221">
        <v>1</v>
      </c>
      <c r="G1221">
        <v>0</v>
      </c>
      <c r="H1221">
        <v>34</v>
      </c>
      <c r="I1221">
        <v>4</v>
      </c>
      <c r="J1221">
        <f>IF(Table6[[#This Row],[y_g1]]&gt;Table6[[#This Row],[y_g2]],1,0)</f>
        <v>1</v>
      </c>
      <c r="K1221">
        <f>IF(Table6[[#This Row],[y_g1]]=Table6[[#This Row],[y_g2]],1,0)</f>
        <v>0</v>
      </c>
      <c r="L1221">
        <f>IF(Table6[[#This Row],[y_g1]]&lt;Table6[[#This Row],[y_g2]],1,0)</f>
        <v>0</v>
      </c>
      <c r="M1221" s="13">
        <v>20</v>
      </c>
      <c r="N1221" s="13">
        <v>7</v>
      </c>
    </row>
    <row r="1222" spans="1:14" x14ac:dyDescent="0.3">
      <c r="A1222" s="3">
        <v>1221</v>
      </c>
      <c r="B1222" t="s">
        <v>14</v>
      </c>
      <c r="C1222" t="s">
        <v>6</v>
      </c>
      <c r="D1222">
        <v>19</v>
      </c>
      <c r="E1222">
        <v>17</v>
      </c>
      <c r="F1222">
        <v>3</v>
      </c>
      <c r="G1222">
        <v>1</v>
      </c>
      <c r="H1222">
        <v>34</v>
      </c>
      <c r="I1222">
        <v>4</v>
      </c>
      <c r="J1222">
        <f>IF(Table6[[#This Row],[y_g1]]&gt;Table6[[#This Row],[y_g2]],1,0)</f>
        <v>1</v>
      </c>
      <c r="K1222">
        <f>IF(Table6[[#This Row],[y_g1]]=Table6[[#This Row],[y_g2]],1,0)</f>
        <v>0</v>
      </c>
      <c r="L1222">
        <f>IF(Table6[[#This Row],[y_g1]]&lt;Table6[[#This Row],[y_g2]],1,0)</f>
        <v>0</v>
      </c>
      <c r="M1222" s="13">
        <v>19</v>
      </c>
      <c r="N1222" s="13">
        <v>17</v>
      </c>
    </row>
    <row r="1223" spans="1:14" x14ac:dyDescent="0.3">
      <c r="A1223">
        <v>1222</v>
      </c>
      <c r="B1223" t="s">
        <v>10</v>
      </c>
      <c r="C1223" t="s">
        <v>7</v>
      </c>
      <c r="D1223">
        <v>14</v>
      </c>
      <c r="E1223">
        <v>22</v>
      </c>
      <c r="F1223">
        <v>2</v>
      </c>
      <c r="G1223">
        <v>1</v>
      </c>
      <c r="H1223">
        <v>34</v>
      </c>
      <c r="I1223">
        <v>4</v>
      </c>
      <c r="J1223">
        <f>IF(Table6[[#This Row],[y_g1]]&gt;Table6[[#This Row],[y_g2]],1,0)</f>
        <v>1</v>
      </c>
      <c r="K1223">
        <f>IF(Table6[[#This Row],[y_g1]]=Table6[[#This Row],[y_g2]],1,0)</f>
        <v>0</v>
      </c>
      <c r="L1223">
        <f>IF(Table6[[#This Row],[y_g1]]&lt;Table6[[#This Row],[y_g2]],1,0)</f>
        <v>0</v>
      </c>
      <c r="M1223" s="13">
        <v>14</v>
      </c>
      <c r="N1223" s="13">
        <v>22</v>
      </c>
    </row>
    <row r="1224" spans="1:14" x14ac:dyDescent="0.3">
      <c r="A1224" s="3">
        <v>1223</v>
      </c>
      <c r="B1224" t="s">
        <v>568</v>
      </c>
      <c r="C1224" t="s">
        <v>25</v>
      </c>
      <c r="D1224">
        <v>12</v>
      </c>
      <c r="E1224">
        <v>9</v>
      </c>
      <c r="F1224">
        <v>0</v>
      </c>
      <c r="G1224">
        <v>0</v>
      </c>
      <c r="H1224">
        <v>34</v>
      </c>
      <c r="I1224">
        <v>4</v>
      </c>
      <c r="J1224">
        <f>IF(Table6[[#This Row],[y_g1]]&gt;Table6[[#This Row],[y_g2]],1,0)</f>
        <v>0</v>
      </c>
      <c r="K1224">
        <f>IF(Table6[[#This Row],[y_g1]]=Table6[[#This Row],[y_g2]],1,0)</f>
        <v>1</v>
      </c>
      <c r="L1224">
        <f>IF(Table6[[#This Row],[y_g1]]&lt;Table6[[#This Row],[y_g2]],1,0)</f>
        <v>0</v>
      </c>
      <c r="M1224" s="13">
        <v>12</v>
      </c>
      <c r="N1224" s="13">
        <v>9</v>
      </c>
    </row>
    <row r="1225" spans="1:14" x14ac:dyDescent="0.3">
      <c r="A1225">
        <v>1224</v>
      </c>
      <c r="B1225" s="4" t="s">
        <v>2</v>
      </c>
      <c r="C1225" s="4" t="s">
        <v>33</v>
      </c>
      <c r="D1225" s="4">
        <v>5</v>
      </c>
      <c r="E1225" s="4">
        <v>15</v>
      </c>
      <c r="F1225" s="4">
        <v>1</v>
      </c>
      <c r="G1225" s="4">
        <v>0</v>
      </c>
      <c r="H1225" s="4">
        <v>34</v>
      </c>
      <c r="I1225">
        <v>4</v>
      </c>
      <c r="J1225">
        <f>IF(Table6[[#This Row],[y_g1]]&gt;Table6[[#This Row],[y_g2]],1,0)</f>
        <v>1</v>
      </c>
      <c r="K1225">
        <f>IF(Table6[[#This Row],[y_g1]]=Table6[[#This Row],[y_g2]],1,0)</f>
        <v>0</v>
      </c>
      <c r="L1225">
        <f>IF(Table6[[#This Row],[y_g1]]&lt;Table6[[#This Row],[y_g2]],1,0)</f>
        <v>0</v>
      </c>
      <c r="M1225" s="13">
        <v>5</v>
      </c>
      <c r="N1225" s="13">
        <v>15</v>
      </c>
    </row>
    <row r="1226" spans="1:14" x14ac:dyDescent="0.3">
      <c r="A1226" s="3">
        <v>1225</v>
      </c>
      <c r="B1226" s="2" t="s">
        <v>2</v>
      </c>
      <c r="C1226" s="2" t="s">
        <v>1</v>
      </c>
      <c r="D1226" s="2">
        <v>5</v>
      </c>
      <c r="E1226" s="2">
        <v>26</v>
      </c>
      <c r="F1226" s="2">
        <v>3</v>
      </c>
      <c r="G1226" s="2">
        <v>2</v>
      </c>
      <c r="H1226" s="2">
        <v>1</v>
      </c>
      <c r="I1226">
        <v>5</v>
      </c>
      <c r="J1226">
        <f>IF(Table6[[#This Row],[y_g1]]&gt;Table6[[#This Row],[y_g2]],1,0)</f>
        <v>1</v>
      </c>
      <c r="K1226">
        <f>IF(Table6[[#This Row],[y_g1]]=Table6[[#This Row],[y_g2]],1,0)</f>
        <v>0</v>
      </c>
      <c r="L1226">
        <f>IF(Table6[[#This Row],[y_g1]]&lt;Table6[[#This Row],[y_g2]],1,0)</f>
        <v>0</v>
      </c>
      <c r="M1226" s="13">
        <v>5</v>
      </c>
      <c r="N1226" s="13">
        <v>26</v>
      </c>
    </row>
    <row r="1227" spans="1:14" x14ac:dyDescent="0.3">
      <c r="A1227">
        <v>1226</v>
      </c>
      <c r="B1227" t="s">
        <v>11</v>
      </c>
      <c r="C1227" t="s">
        <v>833</v>
      </c>
      <c r="D1227">
        <v>25</v>
      </c>
      <c r="E1227">
        <v>3</v>
      </c>
      <c r="F1227">
        <v>2</v>
      </c>
      <c r="G1227">
        <v>0</v>
      </c>
      <c r="H1227">
        <v>1</v>
      </c>
      <c r="I1227">
        <v>5</v>
      </c>
      <c r="J1227">
        <f>IF(Table6[[#This Row],[y_g1]]&gt;Table6[[#This Row],[y_g2]],1,0)</f>
        <v>1</v>
      </c>
      <c r="K1227">
        <f>IF(Table6[[#This Row],[y_g1]]=Table6[[#This Row],[y_g2]],1,0)</f>
        <v>0</v>
      </c>
      <c r="L1227">
        <f>IF(Table6[[#This Row],[y_g1]]&lt;Table6[[#This Row],[y_g2]],1,0)</f>
        <v>0</v>
      </c>
      <c r="M1227" s="13">
        <v>25</v>
      </c>
      <c r="N1227" s="13">
        <v>3</v>
      </c>
    </row>
    <row r="1228" spans="1:14" x14ac:dyDescent="0.3">
      <c r="A1228" s="3">
        <v>1227</v>
      </c>
      <c r="B1228" t="s">
        <v>303</v>
      </c>
      <c r="C1228" t="s">
        <v>31</v>
      </c>
      <c r="D1228">
        <v>23</v>
      </c>
      <c r="E1228">
        <v>4</v>
      </c>
      <c r="F1228">
        <v>0</v>
      </c>
      <c r="G1228">
        <v>1</v>
      </c>
      <c r="H1228">
        <v>1</v>
      </c>
      <c r="I1228">
        <v>5</v>
      </c>
      <c r="J1228">
        <f>IF(Table6[[#This Row],[y_g1]]&gt;Table6[[#This Row],[y_g2]],1,0)</f>
        <v>0</v>
      </c>
      <c r="K1228">
        <f>IF(Table6[[#This Row],[y_g1]]=Table6[[#This Row],[y_g2]],1,0)</f>
        <v>0</v>
      </c>
      <c r="L1228">
        <f>IF(Table6[[#This Row],[y_g1]]&lt;Table6[[#This Row],[y_g2]],1,0)</f>
        <v>1</v>
      </c>
      <c r="M1228" s="13">
        <v>23</v>
      </c>
      <c r="N1228" s="13">
        <v>4</v>
      </c>
    </row>
    <row r="1229" spans="1:14" x14ac:dyDescent="0.3">
      <c r="A1229">
        <v>1228</v>
      </c>
      <c r="B1229" t="s">
        <v>8</v>
      </c>
      <c r="C1229" t="s">
        <v>564</v>
      </c>
      <c r="D1229">
        <v>11</v>
      </c>
      <c r="E1229">
        <v>8</v>
      </c>
      <c r="F1229">
        <v>5</v>
      </c>
      <c r="G1229">
        <v>0</v>
      </c>
      <c r="H1229">
        <v>1</v>
      </c>
      <c r="I1229">
        <v>5</v>
      </c>
      <c r="J1229">
        <f>IF(Table6[[#This Row],[y_g1]]&gt;Table6[[#This Row],[y_g2]],1,0)</f>
        <v>1</v>
      </c>
      <c r="K1229">
        <f>IF(Table6[[#This Row],[y_g1]]=Table6[[#This Row],[y_g2]],1,0)</f>
        <v>0</v>
      </c>
      <c r="L1229">
        <f>IF(Table6[[#This Row],[y_g1]]&lt;Table6[[#This Row],[y_g2]],1,0)</f>
        <v>0</v>
      </c>
      <c r="M1229" s="13">
        <v>11</v>
      </c>
      <c r="N1229" s="13">
        <v>8</v>
      </c>
    </row>
    <row r="1230" spans="1:14" x14ac:dyDescent="0.3">
      <c r="A1230" s="3">
        <v>1229</v>
      </c>
      <c r="B1230" t="s">
        <v>10</v>
      </c>
      <c r="C1230" t="s">
        <v>1051</v>
      </c>
      <c r="D1230">
        <v>14</v>
      </c>
      <c r="E1230">
        <v>21</v>
      </c>
      <c r="F1230">
        <v>1</v>
      </c>
      <c r="G1230">
        <v>0</v>
      </c>
      <c r="H1230">
        <v>1</v>
      </c>
      <c r="I1230">
        <v>5</v>
      </c>
      <c r="J1230">
        <f>IF(Table6[[#This Row],[y_g1]]&gt;Table6[[#This Row],[y_g2]],1,0)</f>
        <v>1</v>
      </c>
      <c r="K1230">
        <f>IF(Table6[[#This Row],[y_g1]]=Table6[[#This Row],[y_g2]],1,0)</f>
        <v>0</v>
      </c>
      <c r="L1230">
        <f>IF(Table6[[#This Row],[y_g1]]&lt;Table6[[#This Row],[y_g2]],1,0)</f>
        <v>0</v>
      </c>
      <c r="M1230" s="13">
        <v>14</v>
      </c>
      <c r="N1230" s="13">
        <v>21</v>
      </c>
    </row>
    <row r="1231" spans="1:14" x14ac:dyDescent="0.3">
      <c r="A1231">
        <v>1230</v>
      </c>
      <c r="B1231" t="s">
        <v>568</v>
      </c>
      <c r="C1231" t="s">
        <v>4</v>
      </c>
      <c r="D1231">
        <v>12</v>
      </c>
      <c r="E1231">
        <v>20</v>
      </c>
      <c r="F1231">
        <v>2</v>
      </c>
      <c r="G1231">
        <v>0</v>
      </c>
      <c r="H1231">
        <v>1</v>
      </c>
      <c r="I1231">
        <v>5</v>
      </c>
      <c r="J1231">
        <f>IF(Table6[[#This Row],[y_g1]]&gt;Table6[[#This Row],[y_g2]],1,0)</f>
        <v>1</v>
      </c>
      <c r="K1231">
        <f>IF(Table6[[#This Row],[y_g1]]=Table6[[#This Row],[y_g2]],1,0)</f>
        <v>0</v>
      </c>
      <c r="L1231">
        <f>IF(Table6[[#This Row],[y_g1]]&lt;Table6[[#This Row],[y_g2]],1,0)</f>
        <v>0</v>
      </c>
      <c r="M1231" s="13">
        <v>12</v>
      </c>
      <c r="N1231" s="13">
        <v>20</v>
      </c>
    </row>
    <row r="1232" spans="1:14" x14ac:dyDescent="0.3">
      <c r="A1232" s="3">
        <v>1231</v>
      </c>
      <c r="B1232" t="s">
        <v>33</v>
      </c>
      <c r="C1232" t="s">
        <v>7</v>
      </c>
      <c r="D1232">
        <v>15</v>
      </c>
      <c r="E1232">
        <v>22</v>
      </c>
      <c r="F1232">
        <v>1</v>
      </c>
      <c r="G1232">
        <v>3</v>
      </c>
      <c r="H1232">
        <v>1</v>
      </c>
      <c r="I1232">
        <v>5</v>
      </c>
      <c r="J1232">
        <f>IF(Table6[[#This Row],[y_g1]]&gt;Table6[[#This Row],[y_g2]],1,0)</f>
        <v>0</v>
      </c>
      <c r="K1232">
        <f>IF(Table6[[#This Row],[y_g1]]=Table6[[#This Row],[y_g2]],1,0)</f>
        <v>0</v>
      </c>
      <c r="L1232">
        <f>IF(Table6[[#This Row],[y_g1]]&lt;Table6[[#This Row],[y_g2]],1,0)</f>
        <v>1</v>
      </c>
      <c r="M1232" s="13">
        <v>15</v>
      </c>
      <c r="N1232" s="13">
        <v>22</v>
      </c>
    </row>
    <row r="1233" spans="1:14" x14ac:dyDescent="0.3">
      <c r="A1233">
        <v>1232</v>
      </c>
      <c r="B1233" t="s">
        <v>13</v>
      </c>
      <c r="C1233" t="s">
        <v>5</v>
      </c>
      <c r="D1233">
        <v>7</v>
      </c>
      <c r="E1233">
        <v>16</v>
      </c>
      <c r="F1233">
        <v>4</v>
      </c>
      <c r="G1233">
        <v>2</v>
      </c>
      <c r="H1233">
        <v>1</v>
      </c>
      <c r="I1233">
        <v>5</v>
      </c>
      <c r="J1233">
        <f>IF(Table6[[#This Row],[y_g1]]&gt;Table6[[#This Row],[y_g2]],1,0)</f>
        <v>1</v>
      </c>
      <c r="K1233">
        <f>IF(Table6[[#This Row],[y_g1]]=Table6[[#This Row],[y_g2]],1,0)</f>
        <v>0</v>
      </c>
      <c r="L1233">
        <f>IF(Table6[[#This Row],[y_g1]]&lt;Table6[[#This Row],[y_g2]],1,0)</f>
        <v>0</v>
      </c>
      <c r="M1233" s="13">
        <v>7</v>
      </c>
      <c r="N1233" s="13">
        <v>16</v>
      </c>
    </row>
    <row r="1234" spans="1:14" x14ac:dyDescent="0.3">
      <c r="A1234" s="3">
        <v>1233</v>
      </c>
      <c r="B1234" t="s">
        <v>14</v>
      </c>
      <c r="C1234" t="s">
        <v>28</v>
      </c>
      <c r="D1234">
        <v>19</v>
      </c>
      <c r="E1234">
        <v>6</v>
      </c>
      <c r="F1234">
        <v>0</v>
      </c>
      <c r="G1234">
        <v>2</v>
      </c>
      <c r="H1234">
        <v>1</v>
      </c>
      <c r="I1234">
        <v>5</v>
      </c>
      <c r="J1234">
        <f>IF(Table6[[#This Row],[y_g1]]&gt;Table6[[#This Row],[y_g2]],1,0)</f>
        <v>0</v>
      </c>
      <c r="K1234">
        <f>IF(Table6[[#This Row],[y_g1]]=Table6[[#This Row],[y_g2]],1,0)</f>
        <v>0</v>
      </c>
      <c r="L1234">
        <f>IF(Table6[[#This Row],[y_g1]]&lt;Table6[[#This Row],[y_g2]],1,0)</f>
        <v>1</v>
      </c>
      <c r="M1234" s="13">
        <v>19</v>
      </c>
      <c r="N1234" s="13">
        <v>6</v>
      </c>
    </row>
    <row r="1235" spans="1:14" x14ac:dyDescent="0.3">
      <c r="A1235">
        <v>1234</v>
      </c>
      <c r="B1235" t="s">
        <v>833</v>
      </c>
      <c r="C1235" t="s">
        <v>303</v>
      </c>
      <c r="D1235">
        <v>3</v>
      </c>
      <c r="E1235">
        <v>23</v>
      </c>
      <c r="F1235">
        <v>2</v>
      </c>
      <c r="G1235">
        <v>2</v>
      </c>
      <c r="H1235">
        <v>2</v>
      </c>
      <c r="I1235">
        <v>5</v>
      </c>
      <c r="J1235">
        <f>IF(Table6[[#This Row],[y_g1]]&gt;Table6[[#This Row],[y_g2]],1,0)</f>
        <v>0</v>
      </c>
      <c r="K1235">
        <f>IF(Table6[[#This Row],[y_g1]]=Table6[[#This Row],[y_g2]],1,0)</f>
        <v>1</v>
      </c>
      <c r="L1235">
        <f>IF(Table6[[#This Row],[y_g1]]&lt;Table6[[#This Row],[y_g2]],1,0)</f>
        <v>0</v>
      </c>
      <c r="M1235" s="13">
        <v>3</v>
      </c>
      <c r="N1235" s="13">
        <v>23</v>
      </c>
    </row>
    <row r="1236" spans="1:14" x14ac:dyDescent="0.3">
      <c r="A1236" s="3">
        <v>1235</v>
      </c>
      <c r="B1236" t="s">
        <v>564</v>
      </c>
      <c r="C1236" t="s">
        <v>14</v>
      </c>
      <c r="D1236">
        <v>8</v>
      </c>
      <c r="E1236">
        <v>19</v>
      </c>
      <c r="F1236">
        <v>2</v>
      </c>
      <c r="G1236">
        <v>0</v>
      </c>
      <c r="H1236">
        <v>2</v>
      </c>
      <c r="I1236">
        <v>5</v>
      </c>
      <c r="J1236">
        <f>IF(Table6[[#This Row],[y_g1]]&gt;Table6[[#This Row],[y_g2]],1,0)</f>
        <v>1</v>
      </c>
      <c r="K1236">
        <f>IF(Table6[[#This Row],[y_g1]]=Table6[[#This Row],[y_g2]],1,0)</f>
        <v>0</v>
      </c>
      <c r="L1236">
        <f>IF(Table6[[#This Row],[y_g1]]&lt;Table6[[#This Row],[y_g2]],1,0)</f>
        <v>0</v>
      </c>
      <c r="M1236" s="13">
        <v>8</v>
      </c>
      <c r="N1236" s="13">
        <v>19</v>
      </c>
    </row>
    <row r="1237" spans="1:14" x14ac:dyDescent="0.3">
      <c r="A1237">
        <v>1236</v>
      </c>
      <c r="B1237" t="s">
        <v>28</v>
      </c>
      <c r="C1237" t="s">
        <v>2</v>
      </c>
      <c r="D1237">
        <v>6</v>
      </c>
      <c r="E1237">
        <v>5</v>
      </c>
      <c r="F1237">
        <v>0</v>
      </c>
      <c r="G1237">
        <v>2</v>
      </c>
      <c r="H1237">
        <v>2</v>
      </c>
      <c r="I1237">
        <v>5</v>
      </c>
      <c r="J1237">
        <f>IF(Table6[[#This Row],[y_g1]]&gt;Table6[[#This Row],[y_g2]],1,0)</f>
        <v>0</v>
      </c>
      <c r="K1237">
        <f>IF(Table6[[#This Row],[y_g1]]=Table6[[#This Row],[y_g2]],1,0)</f>
        <v>0</v>
      </c>
      <c r="L1237">
        <f>IF(Table6[[#This Row],[y_g1]]&lt;Table6[[#This Row],[y_g2]],1,0)</f>
        <v>1</v>
      </c>
      <c r="M1237" s="13">
        <v>6</v>
      </c>
      <c r="N1237" s="13">
        <v>5</v>
      </c>
    </row>
    <row r="1238" spans="1:14" x14ac:dyDescent="0.3">
      <c r="A1238" s="3">
        <v>1237</v>
      </c>
      <c r="B1238" t="s">
        <v>7</v>
      </c>
      <c r="C1238" t="s">
        <v>11</v>
      </c>
      <c r="D1238">
        <v>22</v>
      </c>
      <c r="E1238">
        <v>25</v>
      </c>
      <c r="F1238">
        <v>2</v>
      </c>
      <c r="G1238">
        <v>1</v>
      </c>
      <c r="H1238">
        <v>2</v>
      </c>
      <c r="I1238">
        <v>5</v>
      </c>
      <c r="J1238">
        <f>IF(Table6[[#This Row],[y_g1]]&gt;Table6[[#This Row],[y_g2]],1,0)</f>
        <v>1</v>
      </c>
      <c r="K1238">
        <f>IF(Table6[[#This Row],[y_g1]]=Table6[[#This Row],[y_g2]],1,0)</f>
        <v>0</v>
      </c>
      <c r="L1238">
        <f>IF(Table6[[#This Row],[y_g1]]&lt;Table6[[#This Row],[y_g2]],1,0)</f>
        <v>0</v>
      </c>
      <c r="M1238" s="13">
        <v>22</v>
      </c>
      <c r="N1238" s="13">
        <v>25</v>
      </c>
    </row>
    <row r="1239" spans="1:14" x14ac:dyDescent="0.3">
      <c r="A1239">
        <v>1238</v>
      </c>
      <c r="B1239" t="s">
        <v>4</v>
      </c>
      <c r="C1239" t="s">
        <v>10</v>
      </c>
      <c r="D1239">
        <v>20</v>
      </c>
      <c r="E1239">
        <v>14</v>
      </c>
      <c r="F1239">
        <v>3</v>
      </c>
      <c r="G1239">
        <v>1</v>
      </c>
      <c r="H1239">
        <v>2</v>
      </c>
      <c r="I1239">
        <v>5</v>
      </c>
      <c r="J1239">
        <f>IF(Table6[[#This Row],[y_g1]]&gt;Table6[[#This Row],[y_g2]],1,0)</f>
        <v>1</v>
      </c>
      <c r="K1239">
        <f>IF(Table6[[#This Row],[y_g1]]=Table6[[#This Row],[y_g2]],1,0)</f>
        <v>0</v>
      </c>
      <c r="L1239">
        <f>IF(Table6[[#This Row],[y_g1]]&lt;Table6[[#This Row],[y_g2]],1,0)</f>
        <v>0</v>
      </c>
      <c r="M1239" s="13">
        <v>20</v>
      </c>
      <c r="N1239" s="13">
        <v>14</v>
      </c>
    </row>
    <row r="1240" spans="1:14" x14ac:dyDescent="0.3">
      <c r="A1240" s="3">
        <v>1239</v>
      </c>
      <c r="B1240" t="s">
        <v>5</v>
      </c>
      <c r="C1240" t="s">
        <v>33</v>
      </c>
      <c r="D1240">
        <v>16</v>
      </c>
      <c r="E1240">
        <v>15</v>
      </c>
      <c r="F1240">
        <v>1</v>
      </c>
      <c r="G1240">
        <v>2</v>
      </c>
      <c r="H1240">
        <v>2</v>
      </c>
      <c r="I1240">
        <v>5</v>
      </c>
      <c r="J1240">
        <f>IF(Table6[[#This Row],[y_g1]]&gt;Table6[[#This Row],[y_g2]],1,0)</f>
        <v>0</v>
      </c>
      <c r="K1240">
        <f>IF(Table6[[#This Row],[y_g1]]=Table6[[#This Row],[y_g2]],1,0)</f>
        <v>0</v>
      </c>
      <c r="L1240">
        <f>IF(Table6[[#This Row],[y_g1]]&lt;Table6[[#This Row],[y_g2]],1,0)</f>
        <v>1</v>
      </c>
      <c r="M1240" s="13">
        <v>16</v>
      </c>
      <c r="N1240" s="13">
        <v>15</v>
      </c>
    </row>
    <row r="1241" spans="1:14" x14ac:dyDescent="0.3">
      <c r="A1241">
        <v>1240</v>
      </c>
      <c r="B1241" t="s">
        <v>31</v>
      </c>
      <c r="C1241" t="s">
        <v>8</v>
      </c>
      <c r="D1241">
        <v>4</v>
      </c>
      <c r="E1241">
        <v>11</v>
      </c>
      <c r="F1241">
        <v>2</v>
      </c>
      <c r="G1241">
        <v>3</v>
      </c>
      <c r="H1241">
        <v>2</v>
      </c>
      <c r="I1241">
        <v>5</v>
      </c>
      <c r="J1241">
        <f>IF(Table6[[#This Row],[y_g1]]&gt;Table6[[#This Row],[y_g2]],1,0)</f>
        <v>0</v>
      </c>
      <c r="K1241">
        <f>IF(Table6[[#This Row],[y_g1]]=Table6[[#This Row],[y_g2]],1,0)</f>
        <v>0</v>
      </c>
      <c r="L1241">
        <f>IF(Table6[[#This Row],[y_g1]]&lt;Table6[[#This Row],[y_g2]],1,0)</f>
        <v>1</v>
      </c>
      <c r="M1241" s="13">
        <v>4</v>
      </c>
      <c r="N1241" s="13">
        <v>11</v>
      </c>
    </row>
    <row r="1242" spans="1:14" x14ac:dyDescent="0.3">
      <c r="A1242" s="3">
        <v>1241</v>
      </c>
      <c r="B1242" t="s">
        <v>1051</v>
      </c>
      <c r="C1242" t="s">
        <v>13</v>
      </c>
      <c r="D1242">
        <v>21</v>
      </c>
      <c r="E1242">
        <v>7</v>
      </c>
      <c r="F1242">
        <v>3</v>
      </c>
      <c r="G1242">
        <v>3</v>
      </c>
      <c r="H1242">
        <v>2</v>
      </c>
      <c r="I1242">
        <v>5</v>
      </c>
      <c r="J1242">
        <f>IF(Table6[[#This Row],[y_g1]]&gt;Table6[[#This Row],[y_g2]],1,0)</f>
        <v>0</v>
      </c>
      <c r="K1242">
        <f>IF(Table6[[#This Row],[y_g1]]=Table6[[#This Row],[y_g2]],1,0)</f>
        <v>1</v>
      </c>
      <c r="L1242">
        <f>IF(Table6[[#This Row],[y_g1]]&lt;Table6[[#This Row],[y_g2]],1,0)</f>
        <v>0</v>
      </c>
      <c r="M1242" s="13">
        <v>21</v>
      </c>
      <c r="N1242" s="13">
        <v>7</v>
      </c>
    </row>
    <row r="1243" spans="1:14" x14ac:dyDescent="0.3">
      <c r="A1243">
        <v>1242</v>
      </c>
      <c r="B1243" t="s">
        <v>1</v>
      </c>
      <c r="C1243" t="s">
        <v>568</v>
      </c>
      <c r="D1243">
        <v>26</v>
      </c>
      <c r="E1243">
        <v>12</v>
      </c>
      <c r="F1243">
        <v>0</v>
      </c>
      <c r="G1243">
        <v>1</v>
      </c>
      <c r="H1243">
        <v>2</v>
      </c>
      <c r="I1243">
        <v>5</v>
      </c>
      <c r="J1243">
        <f>IF(Table6[[#This Row],[y_g1]]&gt;Table6[[#This Row],[y_g2]],1,0)</f>
        <v>0</v>
      </c>
      <c r="K1243">
        <f>IF(Table6[[#This Row],[y_g1]]=Table6[[#This Row],[y_g2]],1,0)</f>
        <v>0</v>
      </c>
      <c r="L1243">
        <f>IF(Table6[[#This Row],[y_g1]]&lt;Table6[[#This Row],[y_g2]],1,0)</f>
        <v>1</v>
      </c>
      <c r="M1243" s="13">
        <v>26</v>
      </c>
      <c r="N1243" s="13">
        <v>12</v>
      </c>
    </row>
    <row r="1244" spans="1:14" x14ac:dyDescent="0.3">
      <c r="A1244" s="3">
        <v>1243</v>
      </c>
      <c r="B1244" t="s">
        <v>10</v>
      </c>
      <c r="C1244" t="s">
        <v>564</v>
      </c>
      <c r="D1244">
        <v>14</v>
      </c>
      <c r="E1244">
        <v>8</v>
      </c>
      <c r="F1244">
        <v>2</v>
      </c>
      <c r="G1244">
        <v>1</v>
      </c>
      <c r="H1244">
        <v>3</v>
      </c>
      <c r="I1244">
        <v>5</v>
      </c>
      <c r="J1244">
        <f>IF(Table6[[#This Row],[y_g1]]&gt;Table6[[#This Row],[y_g2]],1,0)</f>
        <v>1</v>
      </c>
      <c r="K1244">
        <f>IF(Table6[[#This Row],[y_g1]]=Table6[[#This Row],[y_g2]],1,0)</f>
        <v>0</v>
      </c>
      <c r="L1244">
        <f>IF(Table6[[#This Row],[y_g1]]&lt;Table6[[#This Row],[y_g2]],1,0)</f>
        <v>0</v>
      </c>
      <c r="M1244" s="13">
        <v>14</v>
      </c>
      <c r="N1244" s="13">
        <v>8</v>
      </c>
    </row>
    <row r="1245" spans="1:14" x14ac:dyDescent="0.3">
      <c r="A1245">
        <v>1244</v>
      </c>
      <c r="B1245" t="s">
        <v>14</v>
      </c>
      <c r="C1245" t="s">
        <v>1051</v>
      </c>
      <c r="D1245">
        <v>19</v>
      </c>
      <c r="E1245">
        <v>21</v>
      </c>
      <c r="F1245">
        <v>2</v>
      </c>
      <c r="G1245">
        <v>2</v>
      </c>
      <c r="H1245">
        <v>3</v>
      </c>
      <c r="I1245">
        <v>5</v>
      </c>
      <c r="J1245">
        <f>IF(Table6[[#This Row],[y_g1]]&gt;Table6[[#This Row],[y_g2]],1,0)</f>
        <v>0</v>
      </c>
      <c r="K1245">
        <f>IF(Table6[[#This Row],[y_g1]]=Table6[[#This Row],[y_g2]],1,0)</f>
        <v>1</v>
      </c>
      <c r="L1245">
        <f>IF(Table6[[#This Row],[y_g1]]&lt;Table6[[#This Row],[y_g2]],1,0)</f>
        <v>0</v>
      </c>
      <c r="M1245" s="13">
        <v>19</v>
      </c>
      <c r="N1245" s="13">
        <v>21</v>
      </c>
    </row>
    <row r="1246" spans="1:14" x14ac:dyDescent="0.3">
      <c r="A1246" s="3">
        <v>1245</v>
      </c>
      <c r="B1246" t="s">
        <v>2</v>
      </c>
      <c r="C1246" t="s">
        <v>7</v>
      </c>
      <c r="D1246">
        <v>5</v>
      </c>
      <c r="E1246">
        <v>22</v>
      </c>
      <c r="F1246">
        <v>1</v>
      </c>
      <c r="G1246">
        <v>1</v>
      </c>
      <c r="H1246">
        <v>3</v>
      </c>
      <c r="I1246">
        <v>5</v>
      </c>
      <c r="J1246">
        <f>IF(Table6[[#This Row],[y_g1]]&gt;Table6[[#This Row],[y_g2]],1,0)</f>
        <v>0</v>
      </c>
      <c r="K1246">
        <f>IF(Table6[[#This Row],[y_g1]]=Table6[[#This Row],[y_g2]],1,0)</f>
        <v>1</v>
      </c>
      <c r="L1246">
        <f>IF(Table6[[#This Row],[y_g1]]&lt;Table6[[#This Row],[y_g2]],1,0)</f>
        <v>0</v>
      </c>
      <c r="M1246" s="13">
        <v>5</v>
      </c>
      <c r="N1246" s="13">
        <v>22</v>
      </c>
    </row>
    <row r="1247" spans="1:14" x14ac:dyDescent="0.3">
      <c r="A1247">
        <v>1246</v>
      </c>
      <c r="B1247" t="s">
        <v>8</v>
      </c>
      <c r="C1247" t="s">
        <v>1</v>
      </c>
      <c r="D1247">
        <v>11</v>
      </c>
      <c r="E1247">
        <v>26</v>
      </c>
      <c r="F1247">
        <v>2</v>
      </c>
      <c r="G1247">
        <v>3</v>
      </c>
      <c r="H1247">
        <v>3</v>
      </c>
      <c r="I1247">
        <v>5</v>
      </c>
      <c r="J1247">
        <f>IF(Table6[[#This Row],[y_g1]]&gt;Table6[[#This Row],[y_g2]],1,0)</f>
        <v>0</v>
      </c>
      <c r="K1247">
        <f>IF(Table6[[#This Row],[y_g1]]=Table6[[#This Row],[y_g2]],1,0)</f>
        <v>0</v>
      </c>
      <c r="L1247">
        <f>IF(Table6[[#This Row],[y_g1]]&lt;Table6[[#This Row],[y_g2]],1,0)</f>
        <v>1</v>
      </c>
      <c r="M1247" s="13">
        <v>11</v>
      </c>
      <c r="N1247" s="13">
        <v>26</v>
      </c>
    </row>
    <row r="1248" spans="1:14" x14ac:dyDescent="0.3">
      <c r="A1248" s="3">
        <v>1247</v>
      </c>
      <c r="B1248" t="s">
        <v>11</v>
      </c>
      <c r="C1248" t="s">
        <v>5</v>
      </c>
      <c r="D1248">
        <v>25</v>
      </c>
      <c r="E1248">
        <v>16</v>
      </c>
      <c r="F1248">
        <v>1</v>
      </c>
      <c r="G1248">
        <v>2</v>
      </c>
      <c r="H1248">
        <v>3</v>
      </c>
      <c r="I1248">
        <v>5</v>
      </c>
      <c r="J1248">
        <f>IF(Table6[[#This Row],[y_g1]]&gt;Table6[[#This Row],[y_g2]],1,0)</f>
        <v>0</v>
      </c>
      <c r="K1248">
        <f>IF(Table6[[#This Row],[y_g1]]=Table6[[#This Row],[y_g2]],1,0)</f>
        <v>0</v>
      </c>
      <c r="L1248">
        <f>IF(Table6[[#This Row],[y_g1]]&lt;Table6[[#This Row],[y_g2]],1,0)</f>
        <v>1</v>
      </c>
      <c r="M1248" s="13">
        <v>25</v>
      </c>
      <c r="N1248" s="13">
        <v>16</v>
      </c>
    </row>
    <row r="1249" spans="1:14" x14ac:dyDescent="0.3">
      <c r="A1249">
        <v>1248</v>
      </c>
      <c r="B1249" t="s">
        <v>568</v>
      </c>
      <c r="C1249" t="s">
        <v>28</v>
      </c>
      <c r="D1249">
        <v>12</v>
      </c>
      <c r="E1249">
        <v>6</v>
      </c>
      <c r="F1249">
        <v>1</v>
      </c>
      <c r="G1249">
        <v>1</v>
      </c>
      <c r="H1249">
        <v>3</v>
      </c>
      <c r="I1249">
        <v>5</v>
      </c>
      <c r="J1249">
        <f>IF(Table6[[#This Row],[y_g1]]&gt;Table6[[#This Row],[y_g2]],1,0)</f>
        <v>0</v>
      </c>
      <c r="K1249">
        <f>IF(Table6[[#This Row],[y_g1]]=Table6[[#This Row],[y_g2]],1,0)</f>
        <v>1</v>
      </c>
      <c r="L1249">
        <f>IF(Table6[[#This Row],[y_g1]]&lt;Table6[[#This Row],[y_g2]],1,0)</f>
        <v>0</v>
      </c>
      <c r="M1249" s="13">
        <v>12</v>
      </c>
      <c r="N1249" s="13">
        <v>6</v>
      </c>
    </row>
    <row r="1250" spans="1:14" x14ac:dyDescent="0.3">
      <c r="A1250" s="3">
        <v>1249</v>
      </c>
      <c r="B1250" t="s">
        <v>303</v>
      </c>
      <c r="C1250" t="s">
        <v>4</v>
      </c>
      <c r="D1250">
        <v>23</v>
      </c>
      <c r="E1250">
        <v>20</v>
      </c>
      <c r="F1250">
        <v>1</v>
      </c>
      <c r="G1250">
        <v>1</v>
      </c>
      <c r="H1250">
        <v>3</v>
      </c>
      <c r="I1250">
        <v>5</v>
      </c>
      <c r="J1250">
        <f>IF(Table6[[#This Row],[y_g1]]&gt;Table6[[#This Row],[y_g2]],1,0)</f>
        <v>0</v>
      </c>
      <c r="K1250">
        <f>IF(Table6[[#This Row],[y_g1]]=Table6[[#This Row],[y_g2]],1,0)</f>
        <v>1</v>
      </c>
      <c r="L1250">
        <f>IF(Table6[[#This Row],[y_g1]]&lt;Table6[[#This Row],[y_g2]],1,0)</f>
        <v>0</v>
      </c>
      <c r="M1250" s="13">
        <v>23</v>
      </c>
      <c r="N1250" s="13">
        <v>20</v>
      </c>
    </row>
    <row r="1251" spans="1:14" x14ac:dyDescent="0.3">
      <c r="A1251">
        <v>1250</v>
      </c>
      <c r="B1251" t="s">
        <v>13</v>
      </c>
      <c r="C1251" t="s">
        <v>833</v>
      </c>
      <c r="D1251">
        <v>7</v>
      </c>
      <c r="E1251">
        <v>3</v>
      </c>
      <c r="F1251">
        <v>3</v>
      </c>
      <c r="G1251">
        <v>1</v>
      </c>
      <c r="H1251">
        <v>3</v>
      </c>
      <c r="I1251">
        <v>5</v>
      </c>
      <c r="J1251">
        <f>IF(Table6[[#This Row],[y_g1]]&gt;Table6[[#This Row],[y_g2]],1,0)</f>
        <v>1</v>
      </c>
      <c r="K1251">
        <f>IF(Table6[[#This Row],[y_g1]]=Table6[[#This Row],[y_g2]],1,0)</f>
        <v>0</v>
      </c>
      <c r="L1251">
        <f>IF(Table6[[#This Row],[y_g1]]&lt;Table6[[#This Row],[y_g2]],1,0)</f>
        <v>0</v>
      </c>
      <c r="M1251" s="13">
        <v>7</v>
      </c>
      <c r="N1251" s="13">
        <v>3</v>
      </c>
    </row>
    <row r="1252" spans="1:14" x14ac:dyDescent="0.3">
      <c r="A1252" s="3">
        <v>1251</v>
      </c>
      <c r="B1252" t="s">
        <v>33</v>
      </c>
      <c r="C1252" t="s">
        <v>31</v>
      </c>
      <c r="D1252">
        <v>15</v>
      </c>
      <c r="E1252">
        <v>4</v>
      </c>
      <c r="F1252">
        <v>1</v>
      </c>
      <c r="G1252">
        <v>1</v>
      </c>
      <c r="H1252">
        <v>3</v>
      </c>
      <c r="I1252">
        <v>5</v>
      </c>
      <c r="J1252">
        <f>IF(Table6[[#This Row],[y_g1]]&gt;Table6[[#This Row],[y_g2]],1,0)</f>
        <v>0</v>
      </c>
      <c r="K1252">
        <f>IF(Table6[[#This Row],[y_g1]]=Table6[[#This Row],[y_g2]],1,0)</f>
        <v>1</v>
      </c>
      <c r="L1252">
        <f>IF(Table6[[#This Row],[y_g1]]&lt;Table6[[#This Row],[y_g2]],1,0)</f>
        <v>0</v>
      </c>
      <c r="M1252" s="13">
        <v>15</v>
      </c>
      <c r="N1252" s="13">
        <v>4</v>
      </c>
    </row>
    <row r="1253" spans="1:14" x14ac:dyDescent="0.3">
      <c r="A1253">
        <v>1252</v>
      </c>
      <c r="B1253" t="s">
        <v>564</v>
      </c>
      <c r="C1253" t="s">
        <v>13</v>
      </c>
      <c r="D1253">
        <v>8</v>
      </c>
      <c r="E1253">
        <v>7</v>
      </c>
      <c r="F1253">
        <v>0</v>
      </c>
      <c r="G1253">
        <v>1</v>
      </c>
      <c r="H1253">
        <v>4</v>
      </c>
      <c r="I1253">
        <v>5</v>
      </c>
      <c r="J1253">
        <f>IF(Table6[[#This Row],[y_g1]]&gt;Table6[[#This Row],[y_g2]],1,0)</f>
        <v>0</v>
      </c>
      <c r="K1253">
        <f>IF(Table6[[#This Row],[y_g1]]=Table6[[#This Row],[y_g2]],1,0)</f>
        <v>0</v>
      </c>
      <c r="L1253">
        <f>IF(Table6[[#This Row],[y_g1]]&lt;Table6[[#This Row],[y_g2]],1,0)</f>
        <v>1</v>
      </c>
      <c r="M1253" s="13">
        <v>8</v>
      </c>
      <c r="N1253" s="13">
        <v>7</v>
      </c>
    </row>
    <row r="1254" spans="1:14" x14ac:dyDescent="0.3">
      <c r="A1254" s="3">
        <v>1253</v>
      </c>
      <c r="B1254" t="s">
        <v>1</v>
      </c>
      <c r="C1254" t="s">
        <v>303</v>
      </c>
      <c r="D1254">
        <v>26</v>
      </c>
      <c r="E1254">
        <v>23</v>
      </c>
      <c r="F1254">
        <v>1</v>
      </c>
      <c r="G1254">
        <v>0</v>
      </c>
      <c r="H1254">
        <v>4</v>
      </c>
      <c r="I1254">
        <v>5</v>
      </c>
      <c r="J1254">
        <f>IF(Table6[[#This Row],[y_g1]]&gt;Table6[[#This Row],[y_g2]],1,0)</f>
        <v>1</v>
      </c>
      <c r="K1254">
        <f>IF(Table6[[#This Row],[y_g1]]=Table6[[#This Row],[y_g2]],1,0)</f>
        <v>0</v>
      </c>
      <c r="L1254">
        <f>IF(Table6[[#This Row],[y_g1]]&lt;Table6[[#This Row],[y_g2]],1,0)</f>
        <v>0</v>
      </c>
      <c r="M1254" s="13">
        <v>26</v>
      </c>
      <c r="N1254" s="13">
        <v>23</v>
      </c>
    </row>
    <row r="1255" spans="1:14" x14ac:dyDescent="0.3">
      <c r="A1255">
        <v>1254</v>
      </c>
      <c r="B1255" t="s">
        <v>31</v>
      </c>
      <c r="C1255" t="s">
        <v>11</v>
      </c>
      <c r="D1255">
        <v>4</v>
      </c>
      <c r="E1255">
        <v>25</v>
      </c>
      <c r="F1255">
        <v>0</v>
      </c>
      <c r="G1255">
        <v>0</v>
      </c>
      <c r="H1255">
        <v>4</v>
      </c>
      <c r="I1255">
        <v>5</v>
      </c>
      <c r="J1255">
        <f>IF(Table6[[#This Row],[y_g1]]&gt;Table6[[#This Row],[y_g2]],1,0)</f>
        <v>0</v>
      </c>
      <c r="K1255">
        <f>IF(Table6[[#This Row],[y_g1]]=Table6[[#This Row],[y_g2]],1,0)</f>
        <v>1</v>
      </c>
      <c r="L1255">
        <f>IF(Table6[[#This Row],[y_g1]]&lt;Table6[[#This Row],[y_g2]],1,0)</f>
        <v>0</v>
      </c>
      <c r="M1255" s="13">
        <v>4</v>
      </c>
      <c r="N1255" s="13">
        <v>25</v>
      </c>
    </row>
    <row r="1256" spans="1:14" x14ac:dyDescent="0.3">
      <c r="A1256" s="3">
        <v>1255</v>
      </c>
      <c r="B1256" t="s">
        <v>1051</v>
      </c>
      <c r="C1256" t="s">
        <v>28</v>
      </c>
      <c r="D1256">
        <v>21</v>
      </c>
      <c r="E1256">
        <v>6</v>
      </c>
      <c r="F1256">
        <v>4</v>
      </c>
      <c r="G1256">
        <v>2</v>
      </c>
      <c r="H1256">
        <v>4</v>
      </c>
      <c r="I1256">
        <v>5</v>
      </c>
      <c r="J1256">
        <f>IF(Table6[[#This Row],[y_g1]]&gt;Table6[[#This Row],[y_g2]],1,0)</f>
        <v>1</v>
      </c>
      <c r="K1256">
        <f>IF(Table6[[#This Row],[y_g1]]=Table6[[#This Row],[y_g2]],1,0)</f>
        <v>0</v>
      </c>
      <c r="L1256">
        <f>IF(Table6[[#This Row],[y_g1]]&lt;Table6[[#This Row],[y_g2]],1,0)</f>
        <v>0</v>
      </c>
      <c r="M1256" s="13">
        <v>21</v>
      </c>
      <c r="N1256" s="13">
        <v>6</v>
      </c>
    </row>
    <row r="1257" spans="1:14" x14ac:dyDescent="0.3">
      <c r="A1257">
        <v>1256</v>
      </c>
      <c r="B1257" t="s">
        <v>7</v>
      </c>
      <c r="C1257" t="s">
        <v>568</v>
      </c>
      <c r="D1257">
        <v>22</v>
      </c>
      <c r="E1257">
        <v>12</v>
      </c>
      <c r="F1257">
        <v>1</v>
      </c>
      <c r="G1257">
        <v>0</v>
      </c>
      <c r="H1257">
        <v>4</v>
      </c>
      <c r="I1257">
        <v>5</v>
      </c>
      <c r="J1257">
        <f>IF(Table6[[#This Row],[y_g1]]&gt;Table6[[#This Row],[y_g2]],1,0)</f>
        <v>1</v>
      </c>
      <c r="K1257">
        <f>IF(Table6[[#This Row],[y_g1]]=Table6[[#This Row],[y_g2]],1,0)</f>
        <v>0</v>
      </c>
      <c r="L1257">
        <f>IF(Table6[[#This Row],[y_g1]]&lt;Table6[[#This Row],[y_g2]],1,0)</f>
        <v>0</v>
      </c>
      <c r="M1257" s="13">
        <v>22</v>
      </c>
      <c r="N1257" s="13">
        <v>12</v>
      </c>
    </row>
    <row r="1258" spans="1:14" x14ac:dyDescent="0.3">
      <c r="A1258" s="3">
        <v>1257</v>
      </c>
      <c r="B1258" t="s">
        <v>4</v>
      </c>
      <c r="C1258" t="s">
        <v>14</v>
      </c>
      <c r="D1258">
        <v>20</v>
      </c>
      <c r="E1258">
        <v>19</v>
      </c>
      <c r="F1258">
        <v>2</v>
      </c>
      <c r="G1258">
        <v>1</v>
      </c>
      <c r="H1258">
        <v>4</v>
      </c>
      <c r="I1258">
        <v>5</v>
      </c>
      <c r="J1258">
        <f>IF(Table6[[#This Row],[y_g1]]&gt;Table6[[#This Row],[y_g2]],1,0)</f>
        <v>1</v>
      </c>
      <c r="K1258">
        <f>IF(Table6[[#This Row],[y_g1]]=Table6[[#This Row],[y_g2]],1,0)</f>
        <v>0</v>
      </c>
      <c r="L1258">
        <f>IF(Table6[[#This Row],[y_g1]]&lt;Table6[[#This Row],[y_g2]],1,0)</f>
        <v>0</v>
      </c>
      <c r="M1258" s="13">
        <v>20</v>
      </c>
      <c r="N1258" s="13">
        <v>19</v>
      </c>
    </row>
    <row r="1259" spans="1:14" x14ac:dyDescent="0.3">
      <c r="A1259">
        <v>1258</v>
      </c>
      <c r="B1259" t="s">
        <v>833</v>
      </c>
      <c r="C1259" t="s">
        <v>10</v>
      </c>
      <c r="D1259">
        <v>3</v>
      </c>
      <c r="E1259">
        <v>14</v>
      </c>
      <c r="F1259">
        <v>0</v>
      </c>
      <c r="G1259">
        <v>1</v>
      </c>
      <c r="H1259">
        <v>4</v>
      </c>
      <c r="I1259">
        <v>5</v>
      </c>
      <c r="J1259">
        <f>IF(Table6[[#This Row],[y_g1]]&gt;Table6[[#This Row],[y_g2]],1,0)</f>
        <v>0</v>
      </c>
      <c r="K1259">
        <f>IF(Table6[[#This Row],[y_g1]]=Table6[[#This Row],[y_g2]],1,0)</f>
        <v>0</v>
      </c>
      <c r="L1259">
        <f>IF(Table6[[#This Row],[y_g1]]&lt;Table6[[#This Row],[y_g2]],1,0)</f>
        <v>1</v>
      </c>
      <c r="M1259" s="13">
        <v>3</v>
      </c>
      <c r="N1259" s="13">
        <v>14</v>
      </c>
    </row>
    <row r="1260" spans="1:14" x14ac:dyDescent="0.3">
      <c r="A1260" s="3">
        <v>1259</v>
      </c>
      <c r="B1260" t="s">
        <v>5</v>
      </c>
      <c r="C1260" t="s">
        <v>2</v>
      </c>
      <c r="D1260">
        <v>16</v>
      </c>
      <c r="E1260">
        <v>5</v>
      </c>
      <c r="F1260">
        <v>0</v>
      </c>
      <c r="G1260">
        <v>4</v>
      </c>
      <c r="H1260">
        <v>4</v>
      </c>
      <c r="I1260">
        <v>5</v>
      </c>
      <c r="J1260">
        <f>IF(Table6[[#This Row],[y_g1]]&gt;Table6[[#This Row],[y_g2]],1,0)</f>
        <v>0</v>
      </c>
      <c r="K1260">
        <f>IF(Table6[[#This Row],[y_g1]]=Table6[[#This Row],[y_g2]],1,0)</f>
        <v>0</v>
      </c>
      <c r="L1260">
        <f>IF(Table6[[#This Row],[y_g1]]&lt;Table6[[#This Row],[y_g2]],1,0)</f>
        <v>1</v>
      </c>
      <c r="M1260" s="13">
        <v>16</v>
      </c>
      <c r="N1260" s="13">
        <v>5</v>
      </c>
    </row>
    <row r="1261" spans="1:14" x14ac:dyDescent="0.3">
      <c r="A1261">
        <v>1260</v>
      </c>
      <c r="B1261" t="s">
        <v>8</v>
      </c>
      <c r="C1261" t="s">
        <v>33</v>
      </c>
      <c r="D1261">
        <v>11</v>
      </c>
      <c r="E1261">
        <v>15</v>
      </c>
      <c r="F1261">
        <v>3</v>
      </c>
      <c r="G1261">
        <v>0</v>
      </c>
      <c r="H1261">
        <v>4</v>
      </c>
      <c r="I1261">
        <v>5</v>
      </c>
      <c r="J1261">
        <f>IF(Table6[[#This Row],[y_g1]]&gt;Table6[[#This Row],[y_g2]],1,0)</f>
        <v>1</v>
      </c>
      <c r="K1261">
        <f>IF(Table6[[#This Row],[y_g1]]=Table6[[#This Row],[y_g2]],1,0)</f>
        <v>0</v>
      </c>
      <c r="L1261">
        <f>IF(Table6[[#This Row],[y_g1]]&lt;Table6[[#This Row],[y_g2]],1,0)</f>
        <v>0</v>
      </c>
      <c r="M1261" s="13">
        <v>11</v>
      </c>
      <c r="N1261" s="13">
        <v>15</v>
      </c>
    </row>
    <row r="1262" spans="1:14" x14ac:dyDescent="0.3">
      <c r="A1262" s="3">
        <v>1261</v>
      </c>
      <c r="B1262" t="s">
        <v>28</v>
      </c>
      <c r="C1262" t="s">
        <v>564</v>
      </c>
      <c r="D1262">
        <v>6</v>
      </c>
      <c r="E1262">
        <v>8</v>
      </c>
      <c r="F1262">
        <v>1</v>
      </c>
      <c r="G1262">
        <v>2</v>
      </c>
      <c r="H1262">
        <v>5</v>
      </c>
      <c r="I1262">
        <v>5</v>
      </c>
      <c r="J1262">
        <f>IF(Table6[[#This Row],[y_g1]]&gt;Table6[[#This Row],[y_g2]],1,0)</f>
        <v>0</v>
      </c>
      <c r="K1262">
        <f>IF(Table6[[#This Row],[y_g1]]=Table6[[#This Row],[y_g2]],1,0)</f>
        <v>0</v>
      </c>
      <c r="L1262">
        <f>IF(Table6[[#This Row],[y_g1]]&lt;Table6[[#This Row],[y_g2]],1,0)</f>
        <v>1</v>
      </c>
      <c r="M1262" s="13">
        <v>6</v>
      </c>
      <c r="N1262" s="13">
        <v>8</v>
      </c>
    </row>
    <row r="1263" spans="1:14" x14ac:dyDescent="0.3">
      <c r="A1263">
        <v>1262</v>
      </c>
      <c r="B1263" t="s">
        <v>1051</v>
      </c>
      <c r="C1263" t="s">
        <v>4</v>
      </c>
      <c r="D1263">
        <v>21</v>
      </c>
      <c r="E1263">
        <v>20</v>
      </c>
      <c r="F1263">
        <v>1</v>
      </c>
      <c r="G1263">
        <v>3</v>
      </c>
      <c r="H1263">
        <v>5</v>
      </c>
      <c r="I1263">
        <v>5</v>
      </c>
      <c r="J1263">
        <f>IF(Table6[[#This Row],[y_g1]]&gt;Table6[[#This Row],[y_g2]],1,0)</f>
        <v>0</v>
      </c>
      <c r="K1263">
        <f>IF(Table6[[#This Row],[y_g1]]=Table6[[#This Row],[y_g2]],1,0)</f>
        <v>0</v>
      </c>
      <c r="L1263">
        <f>IF(Table6[[#This Row],[y_g1]]&lt;Table6[[#This Row],[y_g2]],1,0)</f>
        <v>1</v>
      </c>
      <c r="M1263" s="13">
        <v>21</v>
      </c>
      <c r="N1263" s="13">
        <v>20</v>
      </c>
    </row>
    <row r="1264" spans="1:14" x14ac:dyDescent="0.3">
      <c r="A1264" s="3">
        <v>1263</v>
      </c>
      <c r="B1264" t="s">
        <v>10</v>
      </c>
      <c r="C1264" t="s">
        <v>31</v>
      </c>
      <c r="D1264">
        <v>14</v>
      </c>
      <c r="E1264">
        <v>4</v>
      </c>
      <c r="F1264">
        <v>0</v>
      </c>
      <c r="G1264">
        <v>0</v>
      </c>
      <c r="H1264">
        <v>5</v>
      </c>
      <c r="I1264">
        <v>5</v>
      </c>
      <c r="J1264">
        <f>IF(Table6[[#This Row],[y_g1]]&gt;Table6[[#This Row],[y_g2]],1,0)</f>
        <v>0</v>
      </c>
      <c r="K1264">
        <f>IF(Table6[[#This Row],[y_g1]]=Table6[[#This Row],[y_g2]],1,0)</f>
        <v>1</v>
      </c>
      <c r="L1264">
        <f>IF(Table6[[#This Row],[y_g1]]&lt;Table6[[#This Row],[y_g2]],1,0)</f>
        <v>0</v>
      </c>
      <c r="M1264" s="13">
        <v>14</v>
      </c>
      <c r="N1264" s="13">
        <v>4</v>
      </c>
    </row>
    <row r="1265" spans="1:14" x14ac:dyDescent="0.3">
      <c r="A1265">
        <v>1264</v>
      </c>
      <c r="B1265" t="s">
        <v>11</v>
      </c>
      <c r="C1265" t="s">
        <v>8</v>
      </c>
      <c r="D1265">
        <v>25</v>
      </c>
      <c r="E1265">
        <v>11</v>
      </c>
      <c r="F1265">
        <v>0</v>
      </c>
      <c r="G1265">
        <v>2</v>
      </c>
      <c r="H1265">
        <v>5</v>
      </c>
      <c r="I1265">
        <v>5</v>
      </c>
      <c r="J1265">
        <f>IF(Table6[[#This Row],[y_g1]]&gt;Table6[[#This Row],[y_g2]],1,0)</f>
        <v>0</v>
      </c>
      <c r="K1265">
        <f>IF(Table6[[#This Row],[y_g1]]=Table6[[#This Row],[y_g2]],1,0)</f>
        <v>0</v>
      </c>
      <c r="L1265">
        <f>IF(Table6[[#This Row],[y_g1]]&lt;Table6[[#This Row],[y_g2]],1,0)</f>
        <v>1</v>
      </c>
      <c r="M1265" s="13">
        <v>25</v>
      </c>
      <c r="N1265" s="13">
        <v>11</v>
      </c>
    </row>
    <row r="1266" spans="1:14" x14ac:dyDescent="0.3">
      <c r="A1266" s="3">
        <v>1265</v>
      </c>
      <c r="B1266" t="s">
        <v>303</v>
      </c>
      <c r="C1266" t="s">
        <v>33</v>
      </c>
      <c r="D1266">
        <v>23</v>
      </c>
      <c r="E1266">
        <v>15</v>
      </c>
      <c r="F1266">
        <v>2</v>
      </c>
      <c r="G1266">
        <v>0</v>
      </c>
      <c r="H1266">
        <v>5</v>
      </c>
      <c r="I1266">
        <v>5</v>
      </c>
      <c r="J1266">
        <f>IF(Table6[[#This Row],[y_g1]]&gt;Table6[[#This Row],[y_g2]],1,0)</f>
        <v>1</v>
      </c>
      <c r="K1266">
        <f>IF(Table6[[#This Row],[y_g1]]=Table6[[#This Row],[y_g2]],1,0)</f>
        <v>0</v>
      </c>
      <c r="L1266">
        <f>IF(Table6[[#This Row],[y_g1]]&lt;Table6[[#This Row],[y_g2]],1,0)</f>
        <v>0</v>
      </c>
      <c r="M1266" s="13">
        <v>23</v>
      </c>
      <c r="N1266" s="13">
        <v>15</v>
      </c>
    </row>
    <row r="1267" spans="1:14" x14ac:dyDescent="0.3">
      <c r="A1267">
        <v>1266</v>
      </c>
      <c r="B1267" t="s">
        <v>568</v>
      </c>
      <c r="C1267" t="s">
        <v>5</v>
      </c>
      <c r="D1267">
        <v>12</v>
      </c>
      <c r="E1267">
        <v>16</v>
      </c>
      <c r="F1267">
        <v>0</v>
      </c>
      <c r="G1267">
        <v>0</v>
      </c>
      <c r="H1267">
        <v>5</v>
      </c>
      <c r="I1267">
        <v>5</v>
      </c>
      <c r="J1267">
        <f>IF(Table6[[#This Row],[y_g1]]&gt;Table6[[#This Row],[y_g2]],1,0)</f>
        <v>0</v>
      </c>
      <c r="K1267">
        <f>IF(Table6[[#This Row],[y_g1]]=Table6[[#This Row],[y_g2]],1,0)</f>
        <v>1</v>
      </c>
      <c r="L1267">
        <f>IF(Table6[[#This Row],[y_g1]]&lt;Table6[[#This Row],[y_g2]],1,0)</f>
        <v>0</v>
      </c>
      <c r="M1267" s="13">
        <v>12</v>
      </c>
      <c r="N1267" s="13">
        <v>16</v>
      </c>
    </row>
    <row r="1268" spans="1:14" x14ac:dyDescent="0.3">
      <c r="A1268" s="3">
        <v>1267</v>
      </c>
      <c r="B1268" t="s">
        <v>2</v>
      </c>
      <c r="C1268" t="s">
        <v>833</v>
      </c>
      <c r="D1268">
        <v>5</v>
      </c>
      <c r="E1268">
        <v>3</v>
      </c>
      <c r="F1268">
        <v>2</v>
      </c>
      <c r="G1268">
        <v>0</v>
      </c>
      <c r="H1268">
        <v>5</v>
      </c>
      <c r="I1268">
        <v>5</v>
      </c>
      <c r="J1268">
        <f>IF(Table6[[#This Row],[y_g1]]&gt;Table6[[#This Row],[y_g2]],1,0)</f>
        <v>1</v>
      </c>
      <c r="K1268">
        <f>IF(Table6[[#This Row],[y_g1]]=Table6[[#This Row],[y_g2]],1,0)</f>
        <v>0</v>
      </c>
      <c r="L1268">
        <f>IF(Table6[[#This Row],[y_g1]]&lt;Table6[[#This Row],[y_g2]],1,0)</f>
        <v>0</v>
      </c>
      <c r="M1268" s="13">
        <v>5</v>
      </c>
      <c r="N1268" s="13">
        <v>3</v>
      </c>
    </row>
    <row r="1269" spans="1:14" x14ac:dyDescent="0.3">
      <c r="A1269">
        <v>1268</v>
      </c>
      <c r="B1269" t="s">
        <v>14</v>
      </c>
      <c r="C1269" t="s">
        <v>1</v>
      </c>
      <c r="D1269">
        <v>19</v>
      </c>
      <c r="E1269">
        <v>26</v>
      </c>
      <c r="F1269">
        <v>3</v>
      </c>
      <c r="G1269">
        <v>2</v>
      </c>
      <c r="H1269">
        <v>5</v>
      </c>
      <c r="I1269">
        <v>5</v>
      </c>
      <c r="J1269">
        <f>IF(Table6[[#This Row],[y_g1]]&gt;Table6[[#This Row],[y_g2]],1,0)</f>
        <v>1</v>
      </c>
      <c r="K1269">
        <f>IF(Table6[[#This Row],[y_g1]]=Table6[[#This Row],[y_g2]],1,0)</f>
        <v>0</v>
      </c>
      <c r="L1269">
        <f>IF(Table6[[#This Row],[y_g1]]&lt;Table6[[#This Row],[y_g2]],1,0)</f>
        <v>0</v>
      </c>
      <c r="M1269" s="13">
        <v>19</v>
      </c>
      <c r="N1269" s="13">
        <v>26</v>
      </c>
    </row>
    <row r="1270" spans="1:14" x14ac:dyDescent="0.3">
      <c r="A1270" s="3">
        <v>1269</v>
      </c>
      <c r="B1270" t="s">
        <v>13</v>
      </c>
      <c r="C1270" t="s">
        <v>7</v>
      </c>
      <c r="D1270">
        <v>7</v>
      </c>
      <c r="E1270">
        <v>22</v>
      </c>
      <c r="F1270">
        <v>1</v>
      </c>
      <c r="G1270">
        <v>0</v>
      </c>
      <c r="H1270">
        <v>5</v>
      </c>
      <c r="I1270">
        <v>5</v>
      </c>
      <c r="J1270">
        <f>IF(Table6[[#This Row],[y_g1]]&gt;Table6[[#This Row],[y_g2]],1,0)</f>
        <v>1</v>
      </c>
      <c r="K1270">
        <f>IF(Table6[[#This Row],[y_g1]]=Table6[[#This Row],[y_g2]],1,0)</f>
        <v>0</v>
      </c>
      <c r="L1270">
        <f>IF(Table6[[#This Row],[y_g1]]&lt;Table6[[#This Row],[y_g2]],1,0)</f>
        <v>0</v>
      </c>
      <c r="M1270" s="13">
        <v>7</v>
      </c>
      <c r="N1270" s="13">
        <v>22</v>
      </c>
    </row>
    <row r="1271" spans="1:14" x14ac:dyDescent="0.3">
      <c r="A1271">
        <v>1270</v>
      </c>
      <c r="B1271" t="s">
        <v>564</v>
      </c>
      <c r="C1271" t="s">
        <v>2</v>
      </c>
      <c r="D1271">
        <v>8</v>
      </c>
      <c r="E1271">
        <v>5</v>
      </c>
      <c r="F1271">
        <v>2</v>
      </c>
      <c r="G1271">
        <v>2</v>
      </c>
      <c r="H1271">
        <v>6</v>
      </c>
      <c r="I1271">
        <v>5</v>
      </c>
      <c r="J1271">
        <f>IF(Table6[[#This Row],[y_g1]]&gt;Table6[[#This Row],[y_g2]],1,0)</f>
        <v>0</v>
      </c>
      <c r="K1271">
        <f>IF(Table6[[#This Row],[y_g1]]=Table6[[#This Row],[y_g2]],1,0)</f>
        <v>1</v>
      </c>
      <c r="L1271">
        <f>IF(Table6[[#This Row],[y_g1]]&lt;Table6[[#This Row],[y_g2]],1,0)</f>
        <v>0</v>
      </c>
      <c r="M1271" s="13">
        <v>8</v>
      </c>
      <c r="N1271" s="13">
        <v>5</v>
      </c>
    </row>
    <row r="1272" spans="1:14" x14ac:dyDescent="0.3">
      <c r="A1272" s="3">
        <v>1271</v>
      </c>
      <c r="B1272" t="s">
        <v>8</v>
      </c>
      <c r="C1272" t="s">
        <v>303</v>
      </c>
      <c r="D1272">
        <v>11</v>
      </c>
      <c r="E1272">
        <v>23</v>
      </c>
      <c r="F1272">
        <v>1</v>
      </c>
      <c r="G1272">
        <v>0</v>
      </c>
      <c r="H1272">
        <v>6</v>
      </c>
      <c r="I1272">
        <v>5</v>
      </c>
      <c r="J1272">
        <f>IF(Table6[[#This Row],[y_g1]]&gt;Table6[[#This Row],[y_g2]],1,0)</f>
        <v>1</v>
      </c>
      <c r="K1272">
        <f>IF(Table6[[#This Row],[y_g1]]=Table6[[#This Row],[y_g2]],1,0)</f>
        <v>0</v>
      </c>
      <c r="L1272">
        <f>IF(Table6[[#This Row],[y_g1]]&lt;Table6[[#This Row],[y_g2]],1,0)</f>
        <v>0</v>
      </c>
      <c r="M1272" s="13">
        <v>11</v>
      </c>
      <c r="N1272" s="13">
        <v>23</v>
      </c>
    </row>
    <row r="1273" spans="1:14" x14ac:dyDescent="0.3">
      <c r="A1273">
        <v>1272</v>
      </c>
      <c r="B1273" t="s">
        <v>33</v>
      </c>
      <c r="C1273" t="s">
        <v>568</v>
      </c>
      <c r="D1273">
        <v>15</v>
      </c>
      <c r="E1273">
        <v>12</v>
      </c>
      <c r="F1273">
        <v>1</v>
      </c>
      <c r="G1273">
        <v>0</v>
      </c>
      <c r="H1273">
        <v>6</v>
      </c>
      <c r="I1273">
        <v>5</v>
      </c>
      <c r="J1273">
        <f>IF(Table6[[#This Row],[y_g1]]&gt;Table6[[#This Row],[y_g2]],1,0)</f>
        <v>1</v>
      </c>
      <c r="K1273">
        <f>IF(Table6[[#This Row],[y_g1]]=Table6[[#This Row],[y_g2]],1,0)</f>
        <v>0</v>
      </c>
      <c r="L1273">
        <f>IF(Table6[[#This Row],[y_g1]]&lt;Table6[[#This Row],[y_g2]],1,0)</f>
        <v>0</v>
      </c>
      <c r="M1273" s="13">
        <v>15</v>
      </c>
      <c r="N1273" s="13">
        <v>12</v>
      </c>
    </row>
    <row r="1274" spans="1:14" x14ac:dyDescent="0.3">
      <c r="A1274" s="3">
        <v>1273</v>
      </c>
      <c r="B1274" t="s">
        <v>4</v>
      </c>
      <c r="C1274" t="s">
        <v>28</v>
      </c>
      <c r="D1274">
        <v>20</v>
      </c>
      <c r="E1274">
        <v>6</v>
      </c>
      <c r="F1274">
        <v>2</v>
      </c>
      <c r="G1274">
        <v>1</v>
      </c>
      <c r="H1274">
        <v>6</v>
      </c>
      <c r="I1274">
        <v>5</v>
      </c>
      <c r="J1274">
        <f>IF(Table6[[#This Row],[y_g1]]&gt;Table6[[#This Row],[y_g2]],1,0)</f>
        <v>1</v>
      </c>
      <c r="K1274">
        <f>IF(Table6[[#This Row],[y_g1]]=Table6[[#This Row],[y_g2]],1,0)</f>
        <v>0</v>
      </c>
      <c r="L1274">
        <f>IF(Table6[[#This Row],[y_g1]]&lt;Table6[[#This Row],[y_g2]],1,0)</f>
        <v>0</v>
      </c>
      <c r="M1274" s="13">
        <v>20</v>
      </c>
      <c r="N1274" s="13">
        <v>6</v>
      </c>
    </row>
    <row r="1275" spans="1:14" x14ac:dyDescent="0.3">
      <c r="A1275">
        <v>1274</v>
      </c>
      <c r="B1275" t="s">
        <v>7</v>
      </c>
      <c r="C1275" t="s">
        <v>10</v>
      </c>
      <c r="D1275">
        <v>22</v>
      </c>
      <c r="E1275">
        <v>14</v>
      </c>
      <c r="F1275">
        <v>2</v>
      </c>
      <c r="G1275">
        <v>0</v>
      </c>
      <c r="H1275">
        <v>6</v>
      </c>
      <c r="I1275">
        <v>5</v>
      </c>
      <c r="J1275">
        <f>IF(Table6[[#This Row],[y_g1]]&gt;Table6[[#This Row],[y_g2]],1,0)</f>
        <v>1</v>
      </c>
      <c r="K1275">
        <f>IF(Table6[[#This Row],[y_g1]]=Table6[[#This Row],[y_g2]],1,0)</f>
        <v>0</v>
      </c>
      <c r="L1275">
        <f>IF(Table6[[#This Row],[y_g1]]&lt;Table6[[#This Row],[y_g2]],1,0)</f>
        <v>0</v>
      </c>
      <c r="M1275" s="13">
        <v>22</v>
      </c>
      <c r="N1275" s="13">
        <v>14</v>
      </c>
    </row>
    <row r="1276" spans="1:14" x14ac:dyDescent="0.3">
      <c r="A1276" s="3">
        <v>1275</v>
      </c>
      <c r="B1276" t="s">
        <v>5</v>
      </c>
      <c r="C1276" t="s">
        <v>1051</v>
      </c>
      <c r="D1276">
        <v>16</v>
      </c>
      <c r="E1276">
        <v>21</v>
      </c>
      <c r="F1276">
        <v>0</v>
      </c>
      <c r="G1276">
        <v>3</v>
      </c>
      <c r="H1276">
        <v>6</v>
      </c>
      <c r="I1276">
        <v>5</v>
      </c>
      <c r="J1276">
        <f>IF(Table6[[#This Row],[y_g1]]&gt;Table6[[#This Row],[y_g2]],1,0)</f>
        <v>0</v>
      </c>
      <c r="K1276">
        <f>IF(Table6[[#This Row],[y_g1]]=Table6[[#This Row],[y_g2]],1,0)</f>
        <v>0</v>
      </c>
      <c r="L1276">
        <f>IF(Table6[[#This Row],[y_g1]]&lt;Table6[[#This Row],[y_g2]],1,0)</f>
        <v>1</v>
      </c>
      <c r="M1276" s="13">
        <v>16</v>
      </c>
      <c r="N1276" s="13">
        <v>21</v>
      </c>
    </row>
    <row r="1277" spans="1:14" x14ac:dyDescent="0.3">
      <c r="A1277">
        <v>1276</v>
      </c>
      <c r="B1277" t="s">
        <v>1</v>
      </c>
      <c r="C1277" t="s">
        <v>11</v>
      </c>
      <c r="D1277">
        <v>26</v>
      </c>
      <c r="E1277">
        <v>25</v>
      </c>
      <c r="F1277">
        <v>1</v>
      </c>
      <c r="G1277">
        <v>1</v>
      </c>
      <c r="H1277">
        <v>6</v>
      </c>
      <c r="I1277">
        <v>5</v>
      </c>
      <c r="J1277">
        <f>IF(Table6[[#This Row],[y_g1]]&gt;Table6[[#This Row],[y_g2]],1,0)</f>
        <v>0</v>
      </c>
      <c r="K1277">
        <f>IF(Table6[[#This Row],[y_g1]]=Table6[[#This Row],[y_g2]],1,0)</f>
        <v>1</v>
      </c>
      <c r="L1277">
        <f>IF(Table6[[#This Row],[y_g1]]&lt;Table6[[#This Row],[y_g2]],1,0)</f>
        <v>0</v>
      </c>
      <c r="M1277" s="13">
        <v>26</v>
      </c>
      <c r="N1277" s="13">
        <v>25</v>
      </c>
    </row>
    <row r="1278" spans="1:14" x14ac:dyDescent="0.3">
      <c r="A1278" s="3">
        <v>1277</v>
      </c>
      <c r="B1278" t="s">
        <v>31</v>
      </c>
      <c r="C1278" t="s">
        <v>13</v>
      </c>
      <c r="D1278">
        <v>4</v>
      </c>
      <c r="E1278">
        <v>7</v>
      </c>
      <c r="F1278">
        <v>0</v>
      </c>
      <c r="G1278">
        <v>3</v>
      </c>
      <c r="H1278">
        <v>6</v>
      </c>
      <c r="I1278">
        <v>5</v>
      </c>
      <c r="J1278">
        <f>IF(Table6[[#This Row],[y_g1]]&gt;Table6[[#This Row],[y_g2]],1,0)</f>
        <v>0</v>
      </c>
      <c r="K1278">
        <f>IF(Table6[[#This Row],[y_g1]]=Table6[[#This Row],[y_g2]],1,0)</f>
        <v>0</v>
      </c>
      <c r="L1278">
        <f>IF(Table6[[#This Row],[y_g1]]&lt;Table6[[#This Row],[y_g2]],1,0)</f>
        <v>1</v>
      </c>
      <c r="M1278" s="13">
        <v>4</v>
      </c>
      <c r="N1278" s="13">
        <v>7</v>
      </c>
    </row>
    <row r="1279" spans="1:14" x14ac:dyDescent="0.3">
      <c r="A1279">
        <v>1278</v>
      </c>
      <c r="B1279" t="s">
        <v>833</v>
      </c>
      <c r="C1279" t="s">
        <v>14</v>
      </c>
      <c r="D1279">
        <v>3</v>
      </c>
      <c r="E1279">
        <v>19</v>
      </c>
      <c r="F1279">
        <v>3</v>
      </c>
      <c r="G1279">
        <v>0</v>
      </c>
      <c r="H1279">
        <v>6</v>
      </c>
      <c r="I1279">
        <v>5</v>
      </c>
      <c r="J1279">
        <f>IF(Table6[[#This Row],[y_g1]]&gt;Table6[[#This Row],[y_g2]],1,0)</f>
        <v>1</v>
      </c>
      <c r="K1279">
        <f>IF(Table6[[#This Row],[y_g1]]=Table6[[#This Row],[y_g2]],1,0)</f>
        <v>0</v>
      </c>
      <c r="L1279">
        <f>IF(Table6[[#This Row],[y_g1]]&lt;Table6[[#This Row],[y_g2]],1,0)</f>
        <v>0</v>
      </c>
      <c r="M1279" s="13">
        <v>3</v>
      </c>
      <c r="N1279" s="13">
        <v>19</v>
      </c>
    </row>
    <row r="1280" spans="1:14" x14ac:dyDescent="0.3">
      <c r="A1280" s="3">
        <v>1279</v>
      </c>
      <c r="B1280" t="s">
        <v>303</v>
      </c>
      <c r="C1280" t="s">
        <v>5</v>
      </c>
      <c r="D1280">
        <v>23</v>
      </c>
      <c r="E1280">
        <v>16</v>
      </c>
      <c r="F1280">
        <v>1</v>
      </c>
      <c r="G1280">
        <v>1</v>
      </c>
      <c r="H1280">
        <v>7</v>
      </c>
      <c r="I1280">
        <v>5</v>
      </c>
      <c r="J1280">
        <f>IF(Table6[[#This Row],[y_g1]]&gt;Table6[[#This Row],[y_g2]],1,0)</f>
        <v>0</v>
      </c>
      <c r="K1280">
        <f>IF(Table6[[#This Row],[y_g1]]=Table6[[#This Row],[y_g2]],1,0)</f>
        <v>1</v>
      </c>
      <c r="L1280">
        <f>IF(Table6[[#This Row],[y_g1]]&lt;Table6[[#This Row],[y_g2]],1,0)</f>
        <v>0</v>
      </c>
      <c r="M1280" s="13">
        <v>23</v>
      </c>
      <c r="N1280" s="13">
        <v>16</v>
      </c>
    </row>
    <row r="1281" spans="1:14" x14ac:dyDescent="0.3">
      <c r="A1281">
        <v>1280</v>
      </c>
      <c r="B1281" t="s">
        <v>1051</v>
      </c>
      <c r="C1281" t="s">
        <v>564</v>
      </c>
      <c r="D1281">
        <v>21</v>
      </c>
      <c r="E1281">
        <v>8</v>
      </c>
      <c r="F1281">
        <v>1</v>
      </c>
      <c r="G1281">
        <v>0</v>
      </c>
      <c r="H1281">
        <v>7</v>
      </c>
      <c r="I1281">
        <v>5</v>
      </c>
      <c r="J1281">
        <f>IF(Table6[[#This Row],[y_g1]]&gt;Table6[[#This Row],[y_g2]],1,0)</f>
        <v>1</v>
      </c>
      <c r="K1281">
        <f>IF(Table6[[#This Row],[y_g1]]=Table6[[#This Row],[y_g2]],1,0)</f>
        <v>0</v>
      </c>
      <c r="L1281">
        <f>IF(Table6[[#This Row],[y_g1]]&lt;Table6[[#This Row],[y_g2]],1,0)</f>
        <v>0</v>
      </c>
      <c r="M1281" s="13">
        <v>21</v>
      </c>
      <c r="N1281" s="13">
        <v>8</v>
      </c>
    </row>
    <row r="1282" spans="1:14" x14ac:dyDescent="0.3">
      <c r="A1282" s="3">
        <v>1281</v>
      </c>
      <c r="B1282" t="s">
        <v>568</v>
      </c>
      <c r="C1282" t="s">
        <v>31</v>
      </c>
      <c r="D1282">
        <v>12</v>
      </c>
      <c r="E1282">
        <v>4</v>
      </c>
      <c r="F1282">
        <v>0</v>
      </c>
      <c r="G1282">
        <v>0</v>
      </c>
      <c r="H1282">
        <v>7</v>
      </c>
      <c r="I1282">
        <v>5</v>
      </c>
      <c r="J1282">
        <f>IF(Table6[[#This Row],[y_g1]]&gt;Table6[[#This Row],[y_g2]],1,0)</f>
        <v>0</v>
      </c>
      <c r="K1282">
        <f>IF(Table6[[#This Row],[y_g1]]=Table6[[#This Row],[y_g2]],1,0)</f>
        <v>1</v>
      </c>
      <c r="L1282">
        <f>IF(Table6[[#This Row],[y_g1]]&lt;Table6[[#This Row],[y_g2]],1,0)</f>
        <v>0</v>
      </c>
      <c r="M1282" s="13">
        <v>12</v>
      </c>
      <c r="N1282" s="13">
        <v>4</v>
      </c>
    </row>
    <row r="1283" spans="1:14" x14ac:dyDescent="0.3">
      <c r="A1283">
        <v>1282</v>
      </c>
      <c r="B1283" t="s">
        <v>11</v>
      </c>
      <c r="C1283" t="s">
        <v>33</v>
      </c>
      <c r="D1283">
        <v>25</v>
      </c>
      <c r="E1283">
        <v>15</v>
      </c>
      <c r="F1283">
        <v>3</v>
      </c>
      <c r="G1283">
        <v>0</v>
      </c>
      <c r="H1283">
        <v>7</v>
      </c>
      <c r="I1283">
        <v>5</v>
      </c>
      <c r="J1283">
        <f>IF(Table6[[#This Row],[y_g1]]&gt;Table6[[#This Row],[y_g2]],1,0)</f>
        <v>1</v>
      </c>
      <c r="K1283">
        <f>IF(Table6[[#This Row],[y_g1]]=Table6[[#This Row],[y_g2]],1,0)</f>
        <v>0</v>
      </c>
      <c r="L1283">
        <f>IF(Table6[[#This Row],[y_g1]]&lt;Table6[[#This Row],[y_g2]],1,0)</f>
        <v>0</v>
      </c>
      <c r="M1283" s="13">
        <v>25</v>
      </c>
      <c r="N1283" s="13">
        <v>15</v>
      </c>
    </row>
    <row r="1284" spans="1:14" x14ac:dyDescent="0.3">
      <c r="A1284" s="3">
        <v>1283</v>
      </c>
      <c r="B1284" t="s">
        <v>10</v>
      </c>
      <c r="C1284" t="s">
        <v>1</v>
      </c>
      <c r="D1284">
        <v>14</v>
      </c>
      <c r="E1284">
        <v>26</v>
      </c>
      <c r="F1284">
        <v>1</v>
      </c>
      <c r="G1284">
        <v>3</v>
      </c>
      <c r="H1284">
        <v>7</v>
      </c>
      <c r="I1284">
        <v>5</v>
      </c>
      <c r="J1284">
        <f>IF(Table6[[#This Row],[y_g1]]&gt;Table6[[#This Row],[y_g2]],1,0)</f>
        <v>0</v>
      </c>
      <c r="K1284">
        <f>IF(Table6[[#This Row],[y_g1]]=Table6[[#This Row],[y_g2]],1,0)</f>
        <v>0</v>
      </c>
      <c r="L1284">
        <f>IF(Table6[[#This Row],[y_g1]]&lt;Table6[[#This Row],[y_g2]],1,0)</f>
        <v>1</v>
      </c>
      <c r="M1284" s="13">
        <v>14</v>
      </c>
      <c r="N1284" s="13">
        <v>26</v>
      </c>
    </row>
    <row r="1285" spans="1:14" x14ac:dyDescent="0.3">
      <c r="A1285">
        <v>1284</v>
      </c>
      <c r="B1285" t="s">
        <v>13</v>
      </c>
      <c r="C1285" t="s">
        <v>4</v>
      </c>
      <c r="D1285">
        <v>7</v>
      </c>
      <c r="E1285">
        <v>20</v>
      </c>
      <c r="F1285">
        <v>1</v>
      </c>
      <c r="G1285">
        <v>1</v>
      </c>
      <c r="H1285">
        <v>7</v>
      </c>
      <c r="I1285">
        <v>5</v>
      </c>
      <c r="J1285">
        <f>IF(Table6[[#This Row],[y_g1]]&gt;Table6[[#This Row],[y_g2]],1,0)</f>
        <v>0</v>
      </c>
      <c r="K1285">
        <f>IF(Table6[[#This Row],[y_g1]]=Table6[[#This Row],[y_g2]],1,0)</f>
        <v>1</v>
      </c>
      <c r="L1285">
        <f>IF(Table6[[#This Row],[y_g1]]&lt;Table6[[#This Row],[y_g2]],1,0)</f>
        <v>0</v>
      </c>
      <c r="M1285" s="13">
        <v>7</v>
      </c>
      <c r="N1285" s="13">
        <v>20</v>
      </c>
    </row>
    <row r="1286" spans="1:14" x14ac:dyDescent="0.3">
      <c r="A1286" s="3">
        <v>1285</v>
      </c>
      <c r="B1286" t="s">
        <v>28</v>
      </c>
      <c r="C1286" t="s">
        <v>833</v>
      </c>
      <c r="D1286">
        <v>6</v>
      </c>
      <c r="E1286">
        <v>3</v>
      </c>
      <c r="F1286">
        <v>1</v>
      </c>
      <c r="G1286">
        <v>0</v>
      </c>
      <c r="H1286">
        <v>7</v>
      </c>
      <c r="I1286">
        <v>5</v>
      </c>
      <c r="J1286">
        <f>IF(Table6[[#This Row],[y_g1]]&gt;Table6[[#This Row],[y_g2]],1,0)</f>
        <v>1</v>
      </c>
      <c r="K1286">
        <f>IF(Table6[[#This Row],[y_g1]]=Table6[[#This Row],[y_g2]],1,0)</f>
        <v>0</v>
      </c>
      <c r="L1286">
        <f>IF(Table6[[#This Row],[y_g1]]&lt;Table6[[#This Row],[y_g2]],1,0)</f>
        <v>0</v>
      </c>
      <c r="M1286" s="13">
        <v>6</v>
      </c>
      <c r="N1286" s="13">
        <v>3</v>
      </c>
    </row>
    <row r="1287" spans="1:14" x14ac:dyDescent="0.3">
      <c r="A1287">
        <v>1286</v>
      </c>
      <c r="B1287" t="s">
        <v>2</v>
      </c>
      <c r="C1287" t="s">
        <v>8</v>
      </c>
      <c r="D1287">
        <v>5</v>
      </c>
      <c r="E1287">
        <v>11</v>
      </c>
      <c r="F1287">
        <v>1</v>
      </c>
      <c r="G1287">
        <v>0</v>
      </c>
      <c r="H1287">
        <v>7</v>
      </c>
      <c r="I1287">
        <v>5</v>
      </c>
      <c r="J1287">
        <f>IF(Table6[[#This Row],[y_g1]]&gt;Table6[[#This Row],[y_g2]],1,0)</f>
        <v>1</v>
      </c>
      <c r="K1287">
        <f>IF(Table6[[#This Row],[y_g1]]=Table6[[#This Row],[y_g2]],1,0)</f>
        <v>0</v>
      </c>
      <c r="L1287">
        <f>IF(Table6[[#This Row],[y_g1]]&lt;Table6[[#This Row],[y_g2]],1,0)</f>
        <v>0</v>
      </c>
      <c r="M1287" s="13">
        <v>5</v>
      </c>
      <c r="N1287" s="13">
        <v>11</v>
      </c>
    </row>
    <row r="1288" spans="1:14" x14ac:dyDescent="0.3">
      <c r="A1288" s="3">
        <v>1287</v>
      </c>
      <c r="B1288" t="s">
        <v>14</v>
      </c>
      <c r="C1288" t="s">
        <v>7</v>
      </c>
      <c r="D1288">
        <v>19</v>
      </c>
      <c r="E1288">
        <v>22</v>
      </c>
      <c r="F1288">
        <v>4</v>
      </c>
      <c r="G1288">
        <v>2</v>
      </c>
      <c r="H1288">
        <v>7</v>
      </c>
      <c r="I1288">
        <v>5</v>
      </c>
      <c r="J1288">
        <f>IF(Table6[[#This Row],[y_g1]]&gt;Table6[[#This Row],[y_g2]],1,0)</f>
        <v>1</v>
      </c>
      <c r="K1288">
        <f>IF(Table6[[#This Row],[y_g1]]=Table6[[#This Row],[y_g2]],1,0)</f>
        <v>0</v>
      </c>
      <c r="L1288">
        <f>IF(Table6[[#This Row],[y_g1]]&lt;Table6[[#This Row],[y_g2]],1,0)</f>
        <v>0</v>
      </c>
      <c r="M1288" s="13">
        <v>19</v>
      </c>
      <c r="N1288" s="13">
        <v>22</v>
      </c>
    </row>
    <row r="1289" spans="1:14" x14ac:dyDescent="0.3">
      <c r="A1289">
        <v>1288</v>
      </c>
      <c r="B1289" t="s">
        <v>5</v>
      </c>
      <c r="C1289" t="s">
        <v>14</v>
      </c>
      <c r="D1289">
        <v>16</v>
      </c>
      <c r="E1289">
        <v>19</v>
      </c>
      <c r="F1289">
        <v>0</v>
      </c>
      <c r="G1289">
        <v>1</v>
      </c>
      <c r="H1289">
        <v>8</v>
      </c>
      <c r="I1289">
        <v>5</v>
      </c>
      <c r="J1289">
        <f>IF(Table6[[#This Row],[y_g1]]&gt;Table6[[#This Row],[y_g2]],1,0)</f>
        <v>0</v>
      </c>
      <c r="K1289">
        <f>IF(Table6[[#This Row],[y_g1]]=Table6[[#This Row],[y_g2]],1,0)</f>
        <v>0</v>
      </c>
      <c r="L1289">
        <f>IF(Table6[[#This Row],[y_g1]]&lt;Table6[[#This Row],[y_g2]],1,0)</f>
        <v>1</v>
      </c>
      <c r="M1289" s="13">
        <v>16</v>
      </c>
      <c r="N1289" s="13">
        <v>19</v>
      </c>
    </row>
    <row r="1290" spans="1:14" x14ac:dyDescent="0.3">
      <c r="A1290" s="3">
        <v>1289</v>
      </c>
      <c r="B1290" t="s">
        <v>1</v>
      </c>
      <c r="C1290" t="s">
        <v>13</v>
      </c>
      <c r="D1290">
        <v>26</v>
      </c>
      <c r="E1290">
        <v>7</v>
      </c>
      <c r="F1290">
        <v>1</v>
      </c>
      <c r="G1290">
        <v>1</v>
      </c>
      <c r="H1290">
        <v>8</v>
      </c>
      <c r="I1290">
        <v>5</v>
      </c>
      <c r="J1290">
        <f>IF(Table6[[#This Row],[y_g1]]&gt;Table6[[#This Row],[y_g2]],1,0)</f>
        <v>0</v>
      </c>
      <c r="K1290">
        <f>IF(Table6[[#This Row],[y_g1]]=Table6[[#This Row],[y_g2]],1,0)</f>
        <v>1</v>
      </c>
      <c r="L1290">
        <f>IF(Table6[[#This Row],[y_g1]]&lt;Table6[[#This Row],[y_g2]],1,0)</f>
        <v>0</v>
      </c>
      <c r="M1290" s="13">
        <v>26</v>
      </c>
      <c r="N1290" s="13">
        <v>7</v>
      </c>
    </row>
    <row r="1291" spans="1:14" x14ac:dyDescent="0.3">
      <c r="A1291">
        <v>1290</v>
      </c>
      <c r="B1291" t="s">
        <v>833</v>
      </c>
      <c r="C1291" t="s">
        <v>1051</v>
      </c>
      <c r="D1291">
        <v>3</v>
      </c>
      <c r="E1291">
        <v>21</v>
      </c>
      <c r="F1291">
        <v>1</v>
      </c>
      <c r="G1291">
        <v>2</v>
      </c>
      <c r="H1291">
        <v>8</v>
      </c>
      <c r="I1291">
        <v>5</v>
      </c>
      <c r="J1291">
        <f>IF(Table6[[#This Row],[y_g1]]&gt;Table6[[#This Row],[y_g2]],1,0)</f>
        <v>0</v>
      </c>
      <c r="K1291">
        <f>IF(Table6[[#This Row],[y_g1]]=Table6[[#This Row],[y_g2]],1,0)</f>
        <v>0</v>
      </c>
      <c r="L1291">
        <f>IF(Table6[[#This Row],[y_g1]]&lt;Table6[[#This Row],[y_g2]],1,0)</f>
        <v>1</v>
      </c>
      <c r="M1291" s="13">
        <v>3</v>
      </c>
      <c r="N1291" s="13">
        <v>21</v>
      </c>
    </row>
    <row r="1292" spans="1:14" x14ac:dyDescent="0.3">
      <c r="A1292" s="3">
        <v>1291</v>
      </c>
      <c r="B1292" t="s">
        <v>4</v>
      </c>
      <c r="C1292" t="s">
        <v>564</v>
      </c>
      <c r="D1292">
        <v>20</v>
      </c>
      <c r="E1292">
        <v>8</v>
      </c>
      <c r="F1292">
        <v>1</v>
      </c>
      <c r="G1292">
        <v>0</v>
      </c>
      <c r="H1292">
        <v>8</v>
      </c>
      <c r="I1292">
        <v>5</v>
      </c>
      <c r="J1292">
        <f>IF(Table6[[#This Row],[y_g1]]&gt;Table6[[#This Row],[y_g2]],1,0)</f>
        <v>1</v>
      </c>
      <c r="K1292">
        <f>IF(Table6[[#This Row],[y_g1]]=Table6[[#This Row],[y_g2]],1,0)</f>
        <v>0</v>
      </c>
      <c r="L1292">
        <f>IF(Table6[[#This Row],[y_g1]]&lt;Table6[[#This Row],[y_g2]],1,0)</f>
        <v>0</v>
      </c>
      <c r="M1292" s="13">
        <v>20</v>
      </c>
      <c r="N1292" s="13">
        <v>8</v>
      </c>
    </row>
    <row r="1293" spans="1:14" x14ac:dyDescent="0.3">
      <c r="A1293">
        <v>1292</v>
      </c>
      <c r="B1293" t="s">
        <v>31</v>
      </c>
      <c r="C1293" t="s">
        <v>2</v>
      </c>
      <c r="D1293">
        <v>4</v>
      </c>
      <c r="E1293">
        <v>5</v>
      </c>
      <c r="F1293">
        <v>2</v>
      </c>
      <c r="G1293">
        <v>0</v>
      </c>
      <c r="H1293">
        <v>8</v>
      </c>
      <c r="I1293">
        <v>5</v>
      </c>
      <c r="J1293">
        <f>IF(Table6[[#This Row],[y_g1]]&gt;Table6[[#This Row],[y_g2]],1,0)</f>
        <v>1</v>
      </c>
      <c r="K1293">
        <f>IF(Table6[[#This Row],[y_g1]]=Table6[[#This Row],[y_g2]],1,0)</f>
        <v>0</v>
      </c>
      <c r="L1293">
        <f>IF(Table6[[#This Row],[y_g1]]&lt;Table6[[#This Row],[y_g2]],1,0)</f>
        <v>0</v>
      </c>
      <c r="M1293" s="13">
        <v>4</v>
      </c>
      <c r="N1293" s="13">
        <v>5</v>
      </c>
    </row>
    <row r="1294" spans="1:14" x14ac:dyDescent="0.3">
      <c r="A1294" s="3">
        <v>1293</v>
      </c>
      <c r="B1294" t="s">
        <v>303</v>
      </c>
      <c r="C1294" t="s">
        <v>11</v>
      </c>
      <c r="D1294">
        <v>23</v>
      </c>
      <c r="E1294">
        <v>25</v>
      </c>
      <c r="F1294">
        <v>1</v>
      </c>
      <c r="G1294">
        <v>2</v>
      </c>
      <c r="H1294">
        <v>8</v>
      </c>
      <c r="I1294">
        <v>5</v>
      </c>
      <c r="J1294">
        <f>IF(Table6[[#This Row],[y_g1]]&gt;Table6[[#This Row],[y_g2]],1,0)</f>
        <v>0</v>
      </c>
      <c r="K1294">
        <f>IF(Table6[[#This Row],[y_g1]]=Table6[[#This Row],[y_g2]],1,0)</f>
        <v>0</v>
      </c>
      <c r="L1294">
        <f>IF(Table6[[#This Row],[y_g1]]&lt;Table6[[#This Row],[y_g2]],1,0)</f>
        <v>1</v>
      </c>
      <c r="M1294" s="13">
        <v>23</v>
      </c>
      <c r="N1294" s="13">
        <v>25</v>
      </c>
    </row>
    <row r="1295" spans="1:14" x14ac:dyDescent="0.3">
      <c r="A1295">
        <v>1294</v>
      </c>
      <c r="B1295" t="s">
        <v>33</v>
      </c>
      <c r="C1295" t="s">
        <v>10</v>
      </c>
      <c r="D1295">
        <v>15</v>
      </c>
      <c r="E1295">
        <v>14</v>
      </c>
      <c r="F1295">
        <v>1</v>
      </c>
      <c r="G1295">
        <v>0</v>
      </c>
      <c r="H1295">
        <v>8</v>
      </c>
      <c r="I1295">
        <v>5</v>
      </c>
      <c r="J1295">
        <f>IF(Table6[[#This Row],[y_g1]]&gt;Table6[[#This Row],[y_g2]],1,0)</f>
        <v>1</v>
      </c>
      <c r="K1295">
        <f>IF(Table6[[#This Row],[y_g1]]=Table6[[#This Row],[y_g2]],1,0)</f>
        <v>0</v>
      </c>
      <c r="L1295">
        <f>IF(Table6[[#This Row],[y_g1]]&lt;Table6[[#This Row],[y_g2]],1,0)</f>
        <v>0</v>
      </c>
      <c r="M1295" s="13">
        <v>15</v>
      </c>
      <c r="N1295" s="13">
        <v>14</v>
      </c>
    </row>
    <row r="1296" spans="1:14" x14ac:dyDescent="0.3">
      <c r="A1296" s="3">
        <v>1295</v>
      </c>
      <c r="B1296" t="s">
        <v>8</v>
      </c>
      <c r="C1296" t="s">
        <v>568</v>
      </c>
      <c r="D1296">
        <v>11</v>
      </c>
      <c r="E1296">
        <v>12</v>
      </c>
      <c r="F1296">
        <v>2</v>
      </c>
      <c r="G1296">
        <v>0</v>
      </c>
      <c r="H1296">
        <v>8</v>
      </c>
      <c r="I1296">
        <v>5</v>
      </c>
      <c r="J1296">
        <f>IF(Table6[[#This Row],[y_g1]]&gt;Table6[[#This Row],[y_g2]],1,0)</f>
        <v>1</v>
      </c>
      <c r="K1296">
        <f>IF(Table6[[#This Row],[y_g1]]=Table6[[#This Row],[y_g2]],1,0)</f>
        <v>0</v>
      </c>
      <c r="L1296">
        <f>IF(Table6[[#This Row],[y_g1]]&lt;Table6[[#This Row],[y_g2]],1,0)</f>
        <v>0</v>
      </c>
      <c r="M1296" s="13">
        <v>11</v>
      </c>
      <c r="N1296" s="13">
        <v>12</v>
      </c>
    </row>
    <row r="1297" spans="1:14" x14ac:dyDescent="0.3">
      <c r="A1297">
        <v>1296</v>
      </c>
      <c r="B1297" t="s">
        <v>7</v>
      </c>
      <c r="C1297" t="s">
        <v>28</v>
      </c>
      <c r="D1297">
        <v>22</v>
      </c>
      <c r="E1297">
        <v>6</v>
      </c>
      <c r="F1297">
        <v>3</v>
      </c>
      <c r="G1297">
        <v>0</v>
      </c>
      <c r="H1297">
        <v>8</v>
      </c>
      <c r="I1297">
        <v>5</v>
      </c>
      <c r="J1297">
        <f>IF(Table6[[#This Row],[y_g1]]&gt;Table6[[#This Row],[y_g2]],1,0)</f>
        <v>1</v>
      </c>
      <c r="K1297">
        <f>IF(Table6[[#This Row],[y_g1]]=Table6[[#This Row],[y_g2]],1,0)</f>
        <v>0</v>
      </c>
      <c r="L1297">
        <f>IF(Table6[[#This Row],[y_g1]]&lt;Table6[[#This Row],[y_g2]],1,0)</f>
        <v>0</v>
      </c>
      <c r="M1297" s="13">
        <v>22</v>
      </c>
      <c r="N1297" s="13">
        <v>6</v>
      </c>
    </row>
    <row r="1298" spans="1:14" x14ac:dyDescent="0.3">
      <c r="A1298" s="3">
        <v>1297</v>
      </c>
      <c r="B1298" t="s">
        <v>2</v>
      </c>
      <c r="C1298" t="s">
        <v>33</v>
      </c>
      <c r="D1298">
        <v>5</v>
      </c>
      <c r="E1298">
        <v>15</v>
      </c>
      <c r="F1298">
        <v>1</v>
      </c>
      <c r="G1298">
        <v>3</v>
      </c>
      <c r="H1298">
        <v>9</v>
      </c>
      <c r="I1298">
        <v>5</v>
      </c>
      <c r="J1298">
        <f>IF(Table6[[#This Row],[y_g1]]&gt;Table6[[#This Row],[y_g2]],1,0)</f>
        <v>0</v>
      </c>
      <c r="K1298">
        <f>IF(Table6[[#This Row],[y_g1]]=Table6[[#This Row],[y_g2]],1,0)</f>
        <v>0</v>
      </c>
      <c r="L1298">
        <f>IF(Table6[[#This Row],[y_g1]]&lt;Table6[[#This Row],[y_g2]],1,0)</f>
        <v>1</v>
      </c>
      <c r="M1298" s="13">
        <v>5</v>
      </c>
      <c r="N1298" s="13">
        <v>15</v>
      </c>
    </row>
    <row r="1299" spans="1:14" x14ac:dyDescent="0.3">
      <c r="A1299">
        <v>1298</v>
      </c>
      <c r="B1299" t="s">
        <v>14</v>
      </c>
      <c r="C1299" t="s">
        <v>31</v>
      </c>
      <c r="D1299">
        <v>19</v>
      </c>
      <c r="E1299">
        <v>4</v>
      </c>
      <c r="F1299">
        <v>1</v>
      </c>
      <c r="G1299">
        <v>1</v>
      </c>
      <c r="H1299">
        <v>9</v>
      </c>
      <c r="I1299">
        <v>5</v>
      </c>
      <c r="J1299">
        <f>IF(Table6[[#This Row],[y_g1]]&gt;Table6[[#This Row],[y_g2]],1,0)</f>
        <v>0</v>
      </c>
      <c r="K1299">
        <f>IF(Table6[[#This Row],[y_g1]]=Table6[[#This Row],[y_g2]],1,0)</f>
        <v>1</v>
      </c>
      <c r="L1299">
        <f>IF(Table6[[#This Row],[y_g1]]&lt;Table6[[#This Row],[y_g2]],1,0)</f>
        <v>0</v>
      </c>
      <c r="M1299" s="13">
        <v>19</v>
      </c>
      <c r="N1299" s="13">
        <v>4</v>
      </c>
    </row>
    <row r="1300" spans="1:14" x14ac:dyDescent="0.3">
      <c r="A1300" s="3">
        <v>1299</v>
      </c>
      <c r="B1300" t="s">
        <v>10</v>
      </c>
      <c r="C1300" t="s">
        <v>8</v>
      </c>
      <c r="D1300">
        <v>14</v>
      </c>
      <c r="E1300">
        <v>11</v>
      </c>
      <c r="F1300">
        <v>0</v>
      </c>
      <c r="G1300">
        <v>2</v>
      </c>
      <c r="H1300">
        <v>9</v>
      </c>
      <c r="I1300">
        <v>5</v>
      </c>
      <c r="J1300">
        <f>IF(Table6[[#This Row],[y_g1]]&gt;Table6[[#This Row],[y_g2]],1,0)</f>
        <v>0</v>
      </c>
      <c r="K1300">
        <f>IF(Table6[[#This Row],[y_g1]]=Table6[[#This Row],[y_g2]],1,0)</f>
        <v>0</v>
      </c>
      <c r="L1300">
        <f>IF(Table6[[#This Row],[y_g1]]&lt;Table6[[#This Row],[y_g2]],1,0)</f>
        <v>1</v>
      </c>
      <c r="M1300" s="13">
        <v>14</v>
      </c>
      <c r="N1300" s="13">
        <v>11</v>
      </c>
    </row>
    <row r="1301" spans="1:14" x14ac:dyDescent="0.3">
      <c r="A1301">
        <v>1300</v>
      </c>
      <c r="B1301" t="s">
        <v>28</v>
      </c>
      <c r="C1301" t="s">
        <v>1</v>
      </c>
      <c r="D1301">
        <v>6</v>
      </c>
      <c r="E1301">
        <v>26</v>
      </c>
      <c r="F1301">
        <v>0</v>
      </c>
      <c r="G1301">
        <v>0</v>
      </c>
      <c r="H1301">
        <v>9</v>
      </c>
      <c r="I1301">
        <v>5</v>
      </c>
      <c r="J1301">
        <f>IF(Table6[[#This Row],[y_g1]]&gt;Table6[[#This Row],[y_g2]],1,0)</f>
        <v>0</v>
      </c>
      <c r="K1301">
        <f>IF(Table6[[#This Row],[y_g1]]=Table6[[#This Row],[y_g2]],1,0)</f>
        <v>1</v>
      </c>
      <c r="L1301">
        <f>IF(Table6[[#This Row],[y_g1]]&lt;Table6[[#This Row],[y_g2]],1,0)</f>
        <v>0</v>
      </c>
      <c r="M1301" s="13">
        <v>6</v>
      </c>
      <c r="N1301" s="13">
        <v>26</v>
      </c>
    </row>
    <row r="1302" spans="1:14" x14ac:dyDescent="0.3">
      <c r="A1302" s="3">
        <v>1301</v>
      </c>
      <c r="B1302" t="s">
        <v>568</v>
      </c>
      <c r="C1302" t="s">
        <v>303</v>
      </c>
      <c r="D1302">
        <v>12</v>
      </c>
      <c r="E1302">
        <v>23</v>
      </c>
      <c r="F1302">
        <v>2</v>
      </c>
      <c r="G1302">
        <v>4</v>
      </c>
      <c r="H1302">
        <v>9</v>
      </c>
      <c r="I1302">
        <v>5</v>
      </c>
      <c r="J1302">
        <f>IF(Table6[[#This Row],[y_g1]]&gt;Table6[[#This Row],[y_g2]],1,0)</f>
        <v>0</v>
      </c>
      <c r="K1302">
        <f>IF(Table6[[#This Row],[y_g1]]=Table6[[#This Row],[y_g2]],1,0)</f>
        <v>0</v>
      </c>
      <c r="L1302">
        <f>IF(Table6[[#This Row],[y_g1]]&lt;Table6[[#This Row],[y_g2]],1,0)</f>
        <v>1</v>
      </c>
      <c r="M1302" s="13">
        <v>12</v>
      </c>
      <c r="N1302" s="13">
        <v>23</v>
      </c>
    </row>
    <row r="1303" spans="1:14" x14ac:dyDescent="0.3">
      <c r="A1303">
        <v>1302</v>
      </c>
      <c r="B1303" t="s">
        <v>1051</v>
      </c>
      <c r="C1303" t="s">
        <v>7</v>
      </c>
      <c r="D1303">
        <v>21</v>
      </c>
      <c r="E1303">
        <v>22</v>
      </c>
      <c r="F1303">
        <v>1</v>
      </c>
      <c r="G1303">
        <v>2</v>
      </c>
      <c r="H1303">
        <v>9</v>
      </c>
      <c r="I1303">
        <v>5</v>
      </c>
      <c r="J1303">
        <f>IF(Table6[[#This Row],[y_g1]]&gt;Table6[[#This Row],[y_g2]],1,0)</f>
        <v>0</v>
      </c>
      <c r="K1303">
        <f>IF(Table6[[#This Row],[y_g1]]=Table6[[#This Row],[y_g2]],1,0)</f>
        <v>0</v>
      </c>
      <c r="L1303">
        <f>IF(Table6[[#This Row],[y_g1]]&lt;Table6[[#This Row],[y_g2]],1,0)</f>
        <v>1</v>
      </c>
      <c r="M1303" s="13">
        <v>21</v>
      </c>
      <c r="N1303" s="13">
        <v>22</v>
      </c>
    </row>
    <row r="1304" spans="1:14" x14ac:dyDescent="0.3">
      <c r="A1304" s="3">
        <v>1303</v>
      </c>
      <c r="B1304" t="s">
        <v>13</v>
      </c>
      <c r="C1304" t="s">
        <v>11</v>
      </c>
      <c r="D1304">
        <v>7</v>
      </c>
      <c r="E1304">
        <v>25</v>
      </c>
      <c r="F1304">
        <v>2</v>
      </c>
      <c r="G1304">
        <v>1</v>
      </c>
      <c r="H1304">
        <v>9</v>
      </c>
      <c r="I1304">
        <v>5</v>
      </c>
      <c r="J1304">
        <f>IF(Table6[[#This Row],[y_g1]]&gt;Table6[[#This Row],[y_g2]],1,0)</f>
        <v>1</v>
      </c>
      <c r="K1304">
        <f>IF(Table6[[#This Row],[y_g1]]=Table6[[#This Row],[y_g2]],1,0)</f>
        <v>0</v>
      </c>
      <c r="L1304">
        <f>IF(Table6[[#This Row],[y_g1]]&lt;Table6[[#This Row],[y_g2]],1,0)</f>
        <v>0</v>
      </c>
      <c r="M1304" s="13">
        <v>7</v>
      </c>
      <c r="N1304" s="13">
        <v>25</v>
      </c>
    </row>
    <row r="1305" spans="1:14" x14ac:dyDescent="0.3">
      <c r="A1305">
        <v>1304</v>
      </c>
      <c r="B1305" t="s">
        <v>4</v>
      </c>
      <c r="C1305" t="s">
        <v>5</v>
      </c>
      <c r="D1305">
        <v>20</v>
      </c>
      <c r="E1305">
        <v>16</v>
      </c>
      <c r="F1305">
        <v>3</v>
      </c>
      <c r="G1305">
        <v>3</v>
      </c>
      <c r="H1305">
        <v>9</v>
      </c>
      <c r="I1305">
        <v>5</v>
      </c>
      <c r="J1305">
        <f>IF(Table6[[#This Row],[y_g1]]&gt;Table6[[#This Row],[y_g2]],1,0)</f>
        <v>0</v>
      </c>
      <c r="K1305">
        <f>IF(Table6[[#This Row],[y_g1]]=Table6[[#This Row],[y_g2]],1,0)</f>
        <v>1</v>
      </c>
      <c r="L1305">
        <f>IF(Table6[[#This Row],[y_g1]]&lt;Table6[[#This Row],[y_g2]],1,0)</f>
        <v>0</v>
      </c>
      <c r="M1305" s="13">
        <v>20</v>
      </c>
      <c r="N1305" s="13">
        <v>16</v>
      </c>
    </row>
    <row r="1306" spans="1:14" x14ac:dyDescent="0.3">
      <c r="A1306" s="3">
        <v>1305</v>
      </c>
      <c r="B1306" t="s">
        <v>564</v>
      </c>
      <c r="C1306" t="s">
        <v>833</v>
      </c>
      <c r="D1306">
        <v>8</v>
      </c>
      <c r="E1306">
        <v>3</v>
      </c>
      <c r="F1306">
        <v>1</v>
      </c>
      <c r="G1306">
        <v>2</v>
      </c>
      <c r="H1306">
        <v>9</v>
      </c>
      <c r="I1306">
        <v>5</v>
      </c>
      <c r="J1306">
        <f>IF(Table6[[#This Row],[y_g1]]&gt;Table6[[#This Row],[y_g2]],1,0)</f>
        <v>0</v>
      </c>
      <c r="K1306">
        <f>IF(Table6[[#This Row],[y_g1]]=Table6[[#This Row],[y_g2]],1,0)</f>
        <v>0</v>
      </c>
      <c r="L1306">
        <f>IF(Table6[[#This Row],[y_g1]]&lt;Table6[[#This Row],[y_g2]],1,0)</f>
        <v>1</v>
      </c>
      <c r="M1306" s="13">
        <v>8</v>
      </c>
      <c r="N1306" s="13">
        <v>3</v>
      </c>
    </row>
    <row r="1307" spans="1:14" x14ac:dyDescent="0.3">
      <c r="A1307">
        <v>1306</v>
      </c>
      <c r="B1307" t="s">
        <v>33</v>
      </c>
      <c r="C1307" t="s">
        <v>14</v>
      </c>
      <c r="D1307">
        <v>15</v>
      </c>
      <c r="E1307">
        <v>19</v>
      </c>
      <c r="F1307">
        <v>2</v>
      </c>
      <c r="G1307">
        <v>0</v>
      </c>
      <c r="H1307">
        <v>10</v>
      </c>
      <c r="I1307">
        <v>5</v>
      </c>
      <c r="J1307">
        <f>IF(Table6[[#This Row],[y_g1]]&gt;Table6[[#This Row],[y_g2]],1,0)</f>
        <v>1</v>
      </c>
      <c r="K1307">
        <f>IF(Table6[[#This Row],[y_g1]]=Table6[[#This Row],[y_g2]],1,0)</f>
        <v>0</v>
      </c>
      <c r="L1307">
        <f>IF(Table6[[#This Row],[y_g1]]&lt;Table6[[#This Row],[y_g2]],1,0)</f>
        <v>0</v>
      </c>
      <c r="M1307" s="13">
        <v>15</v>
      </c>
      <c r="N1307" s="13">
        <v>19</v>
      </c>
    </row>
    <row r="1308" spans="1:14" x14ac:dyDescent="0.3">
      <c r="A1308" s="3">
        <v>1307</v>
      </c>
      <c r="B1308" t="s">
        <v>11</v>
      </c>
      <c r="C1308" t="s">
        <v>568</v>
      </c>
      <c r="D1308">
        <v>25</v>
      </c>
      <c r="E1308">
        <v>12</v>
      </c>
      <c r="F1308">
        <v>2</v>
      </c>
      <c r="G1308">
        <v>1</v>
      </c>
      <c r="H1308">
        <v>10</v>
      </c>
      <c r="I1308">
        <v>5</v>
      </c>
      <c r="J1308">
        <f>IF(Table6[[#This Row],[y_g1]]&gt;Table6[[#This Row],[y_g2]],1,0)</f>
        <v>1</v>
      </c>
      <c r="K1308">
        <f>IF(Table6[[#This Row],[y_g1]]=Table6[[#This Row],[y_g2]],1,0)</f>
        <v>0</v>
      </c>
      <c r="L1308">
        <f>IF(Table6[[#This Row],[y_g1]]&lt;Table6[[#This Row],[y_g2]],1,0)</f>
        <v>0</v>
      </c>
      <c r="M1308" s="13">
        <v>25</v>
      </c>
      <c r="N1308" s="13">
        <v>12</v>
      </c>
    </row>
    <row r="1309" spans="1:14" x14ac:dyDescent="0.3">
      <c r="A1309">
        <v>1308</v>
      </c>
      <c r="B1309" t="s">
        <v>31</v>
      </c>
      <c r="C1309" t="s">
        <v>28</v>
      </c>
      <c r="D1309">
        <v>4</v>
      </c>
      <c r="E1309">
        <v>6</v>
      </c>
      <c r="F1309">
        <v>0</v>
      </c>
      <c r="G1309">
        <v>0</v>
      </c>
      <c r="H1309">
        <v>10</v>
      </c>
      <c r="I1309">
        <v>5</v>
      </c>
      <c r="J1309">
        <f>IF(Table6[[#This Row],[y_g1]]&gt;Table6[[#This Row],[y_g2]],1,0)</f>
        <v>0</v>
      </c>
      <c r="K1309">
        <f>IF(Table6[[#This Row],[y_g1]]=Table6[[#This Row],[y_g2]],1,0)</f>
        <v>1</v>
      </c>
      <c r="L1309">
        <f>IF(Table6[[#This Row],[y_g1]]&lt;Table6[[#This Row],[y_g2]],1,0)</f>
        <v>0</v>
      </c>
      <c r="M1309" s="13">
        <v>4</v>
      </c>
      <c r="N1309" s="13">
        <v>6</v>
      </c>
    </row>
    <row r="1310" spans="1:14" x14ac:dyDescent="0.3">
      <c r="A1310" s="3">
        <v>1309</v>
      </c>
      <c r="B1310" t="s">
        <v>833</v>
      </c>
      <c r="C1310" t="s">
        <v>4</v>
      </c>
      <c r="D1310">
        <v>3</v>
      </c>
      <c r="E1310">
        <v>20</v>
      </c>
      <c r="F1310">
        <v>2</v>
      </c>
      <c r="G1310">
        <v>1</v>
      </c>
      <c r="H1310">
        <v>10</v>
      </c>
      <c r="I1310">
        <v>5</v>
      </c>
      <c r="J1310">
        <f>IF(Table6[[#This Row],[y_g1]]&gt;Table6[[#This Row],[y_g2]],1,0)</f>
        <v>1</v>
      </c>
      <c r="K1310">
        <f>IF(Table6[[#This Row],[y_g1]]=Table6[[#This Row],[y_g2]],1,0)</f>
        <v>0</v>
      </c>
      <c r="L1310">
        <f>IF(Table6[[#This Row],[y_g1]]&lt;Table6[[#This Row],[y_g2]],1,0)</f>
        <v>0</v>
      </c>
      <c r="M1310" s="13">
        <v>3</v>
      </c>
      <c r="N1310" s="13">
        <v>20</v>
      </c>
    </row>
    <row r="1311" spans="1:14" x14ac:dyDescent="0.3">
      <c r="A1311">
        <v>1310</v>
      </c>
      <c r="B1311" t="s">
        <v>5</v>
      </c>
      <c r="C1311" t="s">
        <v>10</v>
      </c>
      <c r="D1311">
        <v>16</v>
      </c>
      <c r="E1311">
        <v>14</v>
      </c>
      <c r="F1311">
        <v>1</v>
      </c>
      <c r="G1311">
        <v>0</v>
      </c>
      <c r="H1311">
        <v>10</v>
      </c>
      <c r="I1311">
        <v>5</v>
      </c>
      <c r="J1311">
        <f>IF(Table6[[#This Row],[y_g1]]&gt;Table6[[#This Row],[y_g2]],1,0)</f>
        <v>1</v>
      </c>
      <c r="K1311">
        <f>IF(Table6[[#This Row],[y_g1]]=Table6[[#This Row],[y_g2]],1,0)</f>
        <v>0</v>
      </c>
      <c r="L1311">
        <f>IF(Table6[[#This Row],[y_g1]]&lt;Table6[[#This Row],[y_g2]],1,0)</f>
        <v>0</v>
      </c>
      <c r="M1311" s="13">
        <v>16</v>
      </c>
      <c r="N1311" s="13">
        <v>14</v>
      </c>
    </row>
    <row r="1312" spans="1:14" x14ac:dyDescent="0.3">
      <c r="A1312" s="3">
        <v>1311</v>
      </c>
      <c r="B1312" t="s">
        <v>8</v>
      </c>
      <c r="C1312" t="s">
        <v>13</v>
      </c>
      <c r="D1312">
        <v>11</v>
      </c>
      <c r="E1312">
        <v>7</v>
      </c>
      <c r="F1312">
        <v>1</v>
      </c>
      <c r="G1312">
        <v>0</v>
      </c>
      <c r="H1312">
        <v>10</v>
      </c>
      <c r="I1312">
        <v>5</v>
      </c>
      <c r="J1312">
        <f>IF(Table6[[#This Row],[y_g1]]&gt;Table6[[#This Row],[y_g2]],1,0)</f>
        <v>1</v>
      </c>
      <c r="K1312">
        <f>IF(Table6[[#This Row],[y_g1]]=Table6[[#This Row],[y_g2]],1,0)</f>
        <v>0</v>
      </c>
      <c r="L1312">
        <f>IF(Table6[[#This Row],[y_g1]]&lt;Table6[[#This Row],[y_g2]],1,0)</f>
        <v>0</v>
      </c>
      <c r="M1312" s="13">
        <v>11</v>
      </c>
      <c r="N1312" s="13">
        <v>7</v>
      </c>
    </row>
    <row r="1313" spans="1:14" x14ac:dyDescent="0.3">
      <c r="A1313">
        <v>1312</v>
      </c>
      <c r="B1313" t="s">
        <v>1</v>
      </c>
      <c r="C1313" t="s">
        <v>1051</v>
      </c>
      <c r="D1313">
        <v>26</v>
      </c>
      <c r="E1313">
        <v>21</v>
      </c>
      <c r="F1313">
        <v>2</v>
      </c>
      <c r="G1313">
        <v>0</v>
      </c>
      <c r="H1313">
        <v>10</v>
      </c>
      <c r="I1313">
        <v>5</v>
      </c>
      <c r="J1313">
        <f>IF(Table6[[#This Row],[y_g1]]&gt;Table6[[#This Row],[y_g2]],1,0)</f>
        <v>1</v>
      </c>
      <c r="K1313">
        <f>IF(Table6[[#This Row],[y_g1]]=Table6[[#This Row],[y_g2]],1,0)</f>
        <v>0</v>
      </c>
      <c r="L1313">
        <f>IF(Table6[[#This Row],[y_g1]]&lt;Table6[[#This Row],[y_g2]],1,0)</f>
        <v>0</v>
      </c>
      <c r="M1313" s="13">
        <v>26</v>
      </c>
      <c r="N1313" s="13">
        <v>21</v>
      </c>
    </row>
    <row r="1314" spans="1:14" x14ac:dyDescent="0.3">
      <c r="A1314" s="3">
        <v>1313</v>
      </c>
      <c r="B1314" t="s">
        <v>303</v>
      </c>
      <c r="C1314" t="s">
        <v>2</v>
      </c>
      <c r="D1314">
        <v>23</v>
      </c>
      <c r="E1314">
        <v>5</v>
      </c>
      <c r="F1314">
        <v>1</v>
      </c>
      <c r="G1314">
        <v>3</v>
      </c>
      <c r="H1314">
        <v>10</v>
      </c>
      <c r="I1314">
        <v>5</v>
      </c>
      <c r="J1314">
        <f>IF(Table6[[#This Row],[y_g1]]&gt;Table6[[#This Row],[y_g2]],1,0)</f>
        <v>0</v>
      </c>
      <c r="K1314">
        <f>IF(Table6[[#This Row],[y_g1]]=Table6[[#This Row],[y_g2]],1,0)</f>
        <v>0</v>
      </c>
      <c r="L1314">
        <f>IF(Table6[[#This Row],[y_g1]]&lt;Table6[[#This Row],[y_g2]],1,0)</f>
        <v>1</v>
      </c>
      <c r="M1314" s="13">
        <v>23</v>
      </c>
      <c r="N1314" s="13">
        <v>5</v>
      </c>
    </row>
    <row r="1315" spans="1:14" x14ac:dyDescent="0.3">
      <c r="A1315">
        <v>1314</v>
      </c>
      <c r="B1315" t="s">
        <v>7</v>
      </c>
      <c r="C1315" t="s">
        <v>564</v>
      </c>
      <c r="D1315">
        <v>22</v>
      </c>
      <c r="E1315">
        <v>8</v>
      </c>
      <c r="F1315">
        <v>2</v>
      </c>
      <c r="G1315">
        <v>1</v>
      </c>
      <c r="H1315">
        <v>10</v>
      </c>
      <c r="I1315">
        <v>5</v>
      </c>
      <c r="J1315">
        <f>IF(Table6[[#This Row],[y_g1]]&gt;Table6[[#This Row],[y_g2]],1,0)</f>
        <v>1</v>
      </c>
      <c r="K1315">
        <f>IF(Table6[[#This Row],[y_g1]]=Table6[[#This Row],[y_g2]],1,0)</f>
        <v>0</v>
      </c>
      <c r="L1315">
        <f>IF(Table6[[#This Row],[y_g1]]&lt;Table6[[#This Row],[y_g2]],1,0)</f>
        <v>0</v>
      </c>
      <c r="M1315" s="13">
        <v>22</v>
      </c>
      <c r="N1315" s="13">
        <v>8</v>
      </c>
    </row>
    <row r="1316" spans="1:14" x14ac:dyDescent="0.3">
      <c r="A1316" s="3">
        <v>1315</v>
      </c>
      <c r="B1316" t="s">
        <v>1051</v>
      </c>
      <c r="C1316" t="s">
        <v>31</v>
      </c>
      <c r="D1316">
        <v>21</v>
      </c>
      <c r="E1316">
        <v>4</v>
      </c>
      <c r="F1316">
        <v>2</v>
      </c>
      <c r="G1316">
        <v>3</v>
      </c>
      <c r="H1316">
        <v>11</v>
      </c>
      <c r="I1316">
        <v>5</v>
      </c>
      <c r="J1316">
        <f>IF(Table6[[#This Row],[y_g1]]&gt;Table6[[#This Row],[y_g2]],1,0)</f>
        <v>0</v>
      </c>
      <c r="K1316">
        <f>IF(Table6[[#This Row],[y_g1]]=Table6[[#This Row],[y_g2]],1,0)</f>
        <v>0</v>
      </c>
      <c r="L1316">
        <f>IF(Table6[[#This Row],[y_g1]]&lt;Table6[[#This Row],[y_g2]],1,0)</f>
        <v>1</v>
      </c>
      <c r="M1316" s="13">
        <v>21</v>
      </c>
      <c r="N1316" s="13">
        <v>4</v>
      </c>
    </row>
    <row r="1317" spans="1:14" x14ac:dyDescent="0.3">
      <c r="A1317">
        <v>1316</v>
      </c>
      <c r="B1317" t="s">
        <v>10</v>
      </c>
      <c r="C1317" t="s">
        <v>11</v>
      </c>
      <c r="D1317">
        <v>14</v>
      </c>
      <c r="E1317">
        <v>25</v>
      </c>
      <c r="F1317">
        <v>0</v>
      </c>
      <c r="G1317">
        <v>1</v>
      </c>
      <c r="H1317">
        <v>11</v>
      </c>
      <c r="I1317">
        <v>5</v>
      </c>
      <c r="J1317">
        <f>IF(Table6[[#This Row],[y_g1]]&gt;Table6[[#This Row],[y_g2]],1,0)</f>
        <v>0</v>
      </c>
      <c r="K1317">
        <f>IF(Table6[[#This Row],[y_g1]]=Table6[[#This Row],[y_g2]],1,0)</f>
        <v>0</v>
      </c>
      <c r="L1317">
        <f>IF(Table6[[#This Row],[y_g1]]&lt;Table6[[#This Row],[y_g2]],1,0)</f>
        <v>1</v>
      </c>
      <c r="M1317" s="13">
        <v>14</v>
      </c>
      <c r="N1317" s="13">
        <v>25</v>
      </c>
    </row>
    <row r="1318" spans="1:14" x14ac:dyDescent="0.3">
      <c r="A1318" s="3">
        <v>1317</v>
      </c>
      <c r="B1318" t="s">
        <v>2</v>
      </c>
      <c r="C1318" t="s">
        <v>568</v>
      </c>
      <c r="D1318">
        <v>5</v>
      </c>
      <c r="E1318">
        <v>12</v>
      </c>
      <c r="F1318">
        <v>4</v>
      </c>
      <c r="G1318">
        <v>0</v>
      </c>
      <c r="H1318">
        <v>11</v>
      </c>
      <c r="I1318">
        <v>5</v>
      </c>
      <c r="J1318">
        <f>IF(Table6[[#This Row],[y_g1]]&gt;Table6[[#This Row],[y_g2]],1,0)</f>
        <v>1</v>
      </c>
      <c r="K1318">
        <f>IF(Table6[[#This Row],[y_g1]]=Table6[[#This Row],[y_g2]],1,0)</f>
        <v>0</v>
      </c>
      <c r="L1318">
        <f>IF(Table6[[#This Row],[y_g1]]&lt;Table6[[#This Row],[y_g2]],1,0)</f>
        <v>0</v>
      </c>
      <c r="M1318" s="13">
        <v>5</v>
      </c>
      <c r="N1318" s="13">
        <v>12</v>
      </c>
    </row>
    <row r="1319" spans="1:14" x14ac:dyDescent="0.3">
      <c r="A1319">
        <v>1318</v>
      </c>
      <c r="B1319" t="s">
        <v>13</v>
      </c>
      <c r="C1319" t="s">
        <v>33</v>
      </c>
      <c r="D1319">
        <v>7</v>
      </c>
      <c r="E1319">
        <v>15</v>
      </c>
      <c r="F1319">
        <v>2</v>
      </c>
      <c r="G1319">
        <v>0</v>
      </c>
      <c r="H1319">
        <v>11</v>
      </c>
      <c r="I1319">
        <v>5</v>
      </c>
      <c r="J1319">
        <f>IF(Table6[[#This Row],[y_g1]]&gt;Table6[[#This Row],[y_g2]],1,0)</f>
        <v>1</v>
      </c>
      <c r="K1319">
        <f>IF(Table6[[#This Row],[y_g1]]=Table6[[#This Row],[y_g2]],1,0)</f>
        <v>0</v>
      </c>
      <c r="L1319">
        <f>IF(Table6[[#This Row],[y_g1]]&lt;Table6[[#This Row],[y_g2]],1,0)</f>
        <v>0</v>
      </c>
      <c r="M1319" s="13">
        <v>7</v>
      </c>
      <c r="N1319" s="13">
        <v>15</v>
      </c>
    </row>
    <row r="1320" spans="1:14" x14ac:dyDescent="0.3">
      <c r="A1320" s="3">
        <v>1319</v>
      </c>
      <c r="B1320" t="s">
        <v>14</v>
      </c>
      <c r="C1320" t="s">
        <v>303</v>
      </c>
      <c r="D1320">
        <v>19</v>
      </c>
      <c r="E1320">
        <v>23</v>
      </c>
      <c r="F1320">
        <v>3</v>
      </c>
      <c r="G1320">
        <v>2</v>
      </c>
      <c r="H1320">
        <v>11</v>
      </c>
      <c r="I1320">
        <v>5</v>
      </c>
      <c r="J1320">
        <f>IF(Table6[[#This Row],[y_g1]]&gt;Table6[[#This Row],[y_g2]],1,0)</f>
        <v>1</v>
      </c>
      <c r="K1320">
        <f>IF(Table6[[#This Row],[y_g1]]=Table6[[#This Row],[y_g2]],1,0)</f>
        <v>0</v>
      </c>
      <c r="L1320">
        <f>IF(Table6[[#This Row],[y_g1]]&lt;Table6[[#This Row],[y_g2]],1,0)</f>
        <v>0</v>
      </c>
      <c r="M1320" s="13">
        <v>19</v>
      </c>
      <c r="N1320" s="13">
        <v>23</v>
      </c>
    </row>
    <row r="1321" spans="1:14" x14ac:dyDescent="0.3">
      <c r="A1321">
        <v>1320</v>
      </c>
      <c r="B1321" t="s">
        <v>833</v>
      </c>
      <c r="C1321" t="s">
        <v>5</v>
      </c>
      <c r="D1321">
        <v>3</v>
      </c>
      <c r="E1321">
        <v>16</v>
      </c>
      <c r="F1321">
        <v>2</v>
      </c>
      <c r="G1321">
        <v>3</v>
      </c>
      <c r="H1321">
        <v>11</v>
      </c>
      <c r="I1321">
        <v>5</v>
      </c>
      <c r="J1321">
        <f>IF(Table6[[#This Row],[y_g1]]&gt;Table6[[#This Row],[y_g2]],1,0)</f>
        <v>0</v>
      </c>
      <c r="K1321">
        <f>IF(Table6[[#This Row],[y_g1]]=Table6[[#This Row],[y_g2]],1,0)</f>
        <v>0</v>
      </c>
      <c r="L1321">
        <f>IF(Table6[[#This Row],[y_g1]]&lt;Table6[[#This Row],[y_g2]],1,0)</f>
        <v>1</v>
      </c>
      <c r="M1321" s="13">
        <v>3</v>
      </c>
      <c r="N1321" s="13">
        <v>16</v>
      </c>
    </row>
    <row r="1322" spans="1:14" x14ac:dyDescent="0.3">
      <c r="A1322" s="3">
        <v>1321</v>
      </c>
      <c r="B1322" t="s">
        <v>564</v>
      </c>
      <c r="C1322" t="s">
        <v>1</v>
      </c>
      <c r="D1322">
        <v>8</v>
      </c>
      <c r="E1322">
        <v>26</v>
      </c>
      <c r="F1322">
        <v>0</v>
      </c>
      <c r="G1322">
        <v>1</v>
      </c>
      <c r="H1322">
        <v>11</v>
      </c>
      <c r="I1322">
        <v>5</v>
      </c>
      <c r="J1322">
        <f>IF(Table6[[#This Row],[y_g1]]&gt;Table6[[#This Row],[y_g2]],1,0)</f>
        <v>0</v>
      </c>
      <c r="K1322">
        <f>IF(Table6[[#This Row],[y_g1]]=Table6[[#This Row],[y_g2]],1,0)</f>
        <v>0</v>
      </c>
      <c r="L1322">
        <f>IF(Table6[[#This Row],[y_g1]]&lt;Table6[[#This Row],[y_g2]],1,0)</f>
        <v>1</v>
      </c>
      <c r="M1322" s="13">
        <v>8</v>
      </c>
      <c r="N1322" s="13">
        <v>26</v>
      </c>
    </row>
    <row r="1323" spans="1:14" x14ac:dyDescent="0.3">
      <c r="A1323">
        <v>1322</v>
      </c>
      <c r="B1323" t="s">
        <v>28</v>
      </c>
      <c r="C1323" t="s">
        <v>8</v>
      </c>
      <c r="D1323">
        <v>6</v>
      </c>
      <c r="E1323">
        <v>11</v>
      </c>
      <c r="F1323">
        <v>0</v>
      </c>
      <c r="G1323">
        <v>1</v>
      </c>
      <c r="H1323">
        <v>11</v>
      </c>
      <c r="I1323">
        <v>5</v>
      </c>
      <c r="J1323">
        <f>IF(Table6[[#This Row],[y_g1]]&gt;Table6[[#This Row],[y_g2]],1,0)</f>
        <v>0</v>
      </c>
      <c r="K1323">
        <f>IF(Table6[[#This Row],[y_g1]]=Table6[[#This Row],[y_g2]],1,0)</f>
        <v>0</v>
      </c>
      <c r="L1323">
        <f>IF(Table6[[#This Row],[y_g1]]&lt;Table6[[#This Row],[y_g2]],1,0)</f>
        <v>1</v>
      </c>
      <c r="M1323" s="13">
        <v>6</v>
      </c>
      <c r="N1323" s="13">
        <v>11</v>
      </c>
    </row>
    <row r="1324" spans="1:14" x14ac:dyDescent="0.3">
      <c r="A1324" s="3">
        <v>1323</v>
      </c>
      <c r="B1324" t="s">
        <v>4</v>
      </c>
      <c r="C1324" t="s">
        <v>7</v>
      </c>
      <c r="D1324">
        <v>20</v>
      </c>
      <c r="E1324">
        <v>22</v>
      </c>
      <c r="F1324">
        <v>1</v>
      </c>
      <c r="G1324">
        <v>3</v>
      </c>
      <c r="H1324">
        <v>11</v>
      </c>
      <c r="I1324">
        <v>5</v>
      </c>
      <c r="J1324">
        <f>IF(Table6[[#This Row],[y_g1]]&gt;Table6[[#This Row],[y_g2]],1,0)</f>
        <v>0</v>
      </c>
      <c r="K1324">
        <f>IF(Table6[[#This Row],[y_g1]]=Table6[[#This Row],[y_g2]],1,0)</f>
        <v>0</v>
      </c>
      <c r="L1324">
        <f>IF(Table6[[#This Row],[y_g1]]&lt;Table6[[#This Row],[y_g2]],1,0)</f>
        <v>1</v>
      </c>
      <c r="M1324" s="13">
        <v>20</v>
      </c>
      <c r="N1324" s="13">
        <v>22</v>
      </c>
    </row>
    <row r="1325" spans="1:14" x14ac:dyDescent="0.3">
      <c r="A1325">
        <v>1324</v>
      </c>
      <c r="B1325" t="s">
        <v>8</v>
      </c>
      <c r="C1325" t="s">
        <v>14</v>
      </c>
      <c r="D1325">
        <v>11</v>
      </c>
      <c r="E1325">
        <v>19</v>
      </c>
      <c r="F1325">
        <v>4</v>
      </c>
      <c r="G1325">
        <v>1</v>
      </c>
      <c r="H1325">
        <v>12</v>
      </c>
      <c r="I1325">
        <v>5</v>
      </c>
      <c r="J1325">
        <f>IF(Table6[[#This Row],[y_g1]]&gt;Table6[[#This Row],[y_g2]],1,0)</f>
        <v>1</v>
      </c>
      <c r="K1325">
        <f>IF(Table6[[#This Row],[y_g1]]=Table6[[#This Row],[y_g2]],1,0)</f>
        <v>0</v>
      </c>
      <c r="L1325">
        <f>IF(Table6[[#This Row],[y_g1]]&lt;Table6[[#This Row],[y_g2]],1,0)</f>
        <v>0</v>
      </c>
      <c r="M1325" s="13">
        <v>11</v>
      </c>
      <c r="N1325" s="13">
        <v>19</v>
      </c>
    </row>
    <row r="1326" spans="1:14" x14ac:dyDescent="0.3">
      <c r="A1326" s="3">
        <v>1325</v>
      </c>
      <c r="B1326" t="s">
        <v>31</v>
      </c>
      <c r="C1326" t="s">
        <v>564</v>
      </c>
      <c r="D1326">
        <v>4</v>
      </c>
      <c r="E1326">
        <v>8</v>
      </c>
      <c r="F1326">
        <v>1</v>
      </c>
      <c r="G1326">
        <v>0</v>
      </c>
      <c r="H1326">
        <v>12</v>
      </c>
      <c r="I1326">
        <v>5</v>
      </c>
      <c r="J1326">
        <f>IF(Table6[[#This Row],[y_g1]]&gt;Table6[[#This Row],[y_g2]],1,0)</f>
        <v>1</v>
      </c>
      <c r="K1326">
        <f>IF(Table6[[#This Row],[y_g1]]=Table6[[#This Row],[y_g2]],1,0)</f>
        <v>0</v>
      </c>
      <c r="L1326">
        <f>IF(Table6[[#This Row],[y_g1]]&lt;Table6[[#This Row],[y_g2]],1,0)</f>
        <v>0</v>
      </c>
      <c r="M1326" s="13">
        <v>4</v>
      </c>
      <c r="N1326" s="13">
        <v>8</v>
      </c>
    </row>
    <row r="1327" spans="1:14" x14ac:dyDescent="0.3">
      <c r="A1327">
        <v>1326</v>
      </c>
      <c r="B1327" t="s">
        <v>303</v>
      </c>
      <c r="C1327" t="s">
        <v>13</v>
      </c>
      <c r="D1327">
        <v>23</v>
      </c>
      <c r="E1327">
        <v>7</v>
      </c>
      <c r="F1327">
        <v>0</v>
      </c>
      <c r="G1327">
        <v>1</v>
      </c>
      <c r="H1327">
        <v>12</v>
      </c>
      <c r="I1327">
        <v>5</v>
      </c>
      <c r="J1327">
        <f>IF(Table6[[#This Row],[y_g1]]&gt;Table6[[#This Row],[y_g2]],1,0)</f>
        <v>0</v>
      </c>
      <c r="K1327">
        <f>IF(Table6[[#This Row],[y_g1]]=Table6[[#This Row],[y_g2]],1,0)</f>
        <v>0</v>
      </c>
      <c r="L1327">
        <f>IF(Table6[[#This Row],[y_g1]]&lt;Table6[[#This Row],[y_g2]],1,0)</f>
        <v>1</v>
      </c>
      <c r="M1327" s="13">
        <v>23</v>
      </c>
      <c r="N1327" s="13">
        <v>7</v>
      </c>
    </row>
    <row r="1328" spans="1:14" x14ac:dyDescent="0.3">
      <c r="A1328" s="3">
        <v>1327</v>
      </c>
      <c r="B1328" t="s">
        <v>11</v>
      </c>
      <c r="C1328" t="s">
        <v>2</v>
      </c>
      <c r="D1328">
        <v>25</v>
      </c>
      <c r="E1328">
        <v>5</v>
      </c>
      <c r="F1328">
        <v>0</v>
      </c>
      <c r="G1328">
        <v>1</v>
      </c>
      <c r="H1328">
        <v>12</v>
      </c>
      <c r="I1328">
        <v>5</v>
      </c>
      <c r="J1328">
        <f>IF(Table6[[#This Row],[y_g1]]&gt;Table6[[#This Row],[y_g2]],1,0)</f>
        <v>0</v>
      </c>
      <c r="K1328">
        <f>IF(Table6[[#This Row],[y_g1]]=Table6[[#This Row],[y_g2]],1,0)</f>
        <v>0</v>
      </c>
      <c r="L1328">
        <f>IF(Table6[[#This Row],[y_g1]]&lt;Table6[[#This Row],[y_g2]],1,0)</f>
        <v>1</v>
      </c>
      <c r="M1328" s="13">
        <v>25</v>
      </c>
      <c r="N1328" s="13">
        <v>5</v>
      </c>
    </row>
    <row r="1329" spans="1:14" x14ac:dyDescent="0.3">
      <c r="A1329">
        <v>1328</v>
      </c>
      <c r="B1329" t="s">
        <v>5</v>
      </c>
      <c r="C1329" t="s">
        <v>28</v>
      </c>
      <c r="D1329">
        <v>16</v>
      </c>
      <c r="E1329">
        <v>6</v>
      </c>
      <c r="F1329">
        <v>0</v>
      </c>
      <c r="G1329">
        <v>0</v>
      </c>
      <c r="H1329">
        <v>12</v>
      </c>
      <c r="I1329">
        <v>5</v>
      </c>
      <c r="J1329">
        <f>IF(Table6[[#This Row],[y_g1]]&gt;Table6[[#This Row],[y_g2]],1,0)</f>
        <v>0</v>
      </c>
      <c r="K1329">
        <f>IF(Table6[[#This Row],[y_g1]]=Table6[[#This Row],[y_g2]],1,0)</f>
        <v>1</v>
      </c>
      <c r="L1329">
        <f>IF(Table6[[#This Row],[y_g1]]&lt;Table6[[#This Row],[y_g2]],1,0)</f>
        <v>0</v>
      </c>
      <c r="M1329" s="13">
        <v>16</v>
      </c>
      <c r="N1329" s="13">
        <v>6</v>
      </c>
    </row>
    <row r="1330" spans="1:14" x14ac:dyDescent="0.3">
      <c r="A1330" s="3">
        <v>1329</v>
      </c>
      <c r="B1330" t="s">
        <v>33</v>
      </c>
      <c r="C1330" t="s">
        <v>1051</v>
      </c>
      <c r="D1330">
        <v>15</v>
      </c>
      <c r="E1330">
        <v>21</v>
      </c>
      <c r="F1330">
        <v>0</v>
      </c>
      <c r="G1330">
        <v>1</v>
      </c>
      <c r="H1330">
        <v>12</v>
      </c>
      <c r="I1330">
        <v>5</v>
      </c>
      <c r="J1330">
        <f>IF(Table6[[#This Row],[y_g1]]&gt;Table6[[#This Row],[y_g2]],1,0)</f>
        <v>0</v>
      </c>
      <c r="K1330">
        <f>IF(Table6[[#This Row],[y_g1]]=Table6[[#This Row],[y_g2]],1,0)</f>
        <v>0</v>
      </c>
      <c r="L1330">
        <f>IF(Table6[[#This Row],[y_g1]]&lt;Table6[[#This Row],[y_g2]],1,0)</f>
        <v>1</v>
      </c>
      <c r="M1330" s="13">
        <v>15</v>
      </c>
      <c r="N1330" s="13">
        <v>21</v>
      </c>
    </row>
    <row r="1331" spans="1:14" x14ac:dyDescent="0.3">
      <c r="A1331">
        <v>1330</v>
      </c>
      <c r="B1331" t="s">
        <v>1</v>
      </c>
      <c r="C1331" t="s">
        <v>4</v>
      </c>
      <c r="D1331">
        <v>26</v>
      </c>
      <c r="E1331">
        <v>20</v>
      </c>
      <c r="F1331">
        <v>3</v>
      </c>
      <c r="G1331">
        <v>2</v>
      </c>
      <c r="H1331">
        <v>12</v>
      </c>
      <c r="I1331">
        <v>5</v>
      </c>
      <c r="J1331">
        <f>IF(Table6[[#This Row],[y_g1]]&gt;Table6[[#This Row],[y_g2]],1,0)</f>
        <v>1</v>
      </c>
      <c r="K1331">
        <f>IF(Table6[[#This Row],[y_g1]]=Table6[[#This Row],[y_g2]],1,0)</f>
        <v>0</v>
      </c>
      <c r="L1331">
        <f>IF(Table6[[#This Row],[y_g1]]&lt;Table6[[#This Row],[y_g2]],1,0)</f>
        <v>0</v>
      </c>
      <c r="M1331" s="13">
        <v>26</v>
      </c>
      <c r="N1331" s="13">
        <v>20</v>
      </c>
    </row>
    <row r="1332" spans="1:14" x14ac:dyDescent="0.3">
      <c r="A1332" s="3">
        <v>1331</v>
      </c>
      <c r="B1332" t="s">
        <v>7</v>
      </c>
      <c r="C1332" t="s">
        <v>833</v>
      </c>
      <c r="D1332">
        <v>22</v>
      </c>
      <c r="E1332">
        <v>3</v>
      </c>
      <c r="F1332">
        <v>4</v>
      </c>
      <c r="G1332">
        <v>1</v>
      </c>
      <c r="H1332">
        <v>12</v>
      </c>
      <c r="I1332">
        <v>5</v>
      </c>
      <c r="J1332">
        <f>IF(Table6[[#This Row],[y_g1]]&gt;Table6[[#This Row],[y_g2]],1,0)</f>
        <v>1</v>
      </c>
      <c r="K1332">
        <f>IF(Table6[[#This Row],[y_g1]]=Table6[[#This Row],[y_g2]],1,0)</f>
        <v>0</v>
      </c>
      <c r="L1332">
        <f>IF(Table6[[#This Row],[y_g1]]&lt;Table6[[#This Row],[y_g2]],1,0)</f>
        <v>0</v>
      </c>
      <c r="M1332" s="13">
        <v>22</v>
      </c>
      <c r="N1332" s="13">
        <v>3</v>
      </c>
    </row>
    <row r="1333" spans="1:14" x14ac:dyDescent="0.3">
      <c r="A1333">
        <v>1332</v>
      </c>
      <c r="B1333" t="s">
        <v>568</v>
      </c>
      <c r="C1333" t="s">
        <v>10</v>
      </c>
      <c r="D1333">
        <v>12</v>
      </c>
      <c r="E1333">
        <v>14</v>
      </c>
      <c r="F1333">
        <v>1</v>
      </c>
      <c r="G1333">
        <v>1</v>
      </c>
      <c r="H1333">
        <v>12</v>
      </c>
      <c r="I1333">
        <v>5</v>
      </c>
      <c r="J1333">
        <f>IF(Table6[[#This Row],[y_g1]]&gt;Table6[[#This Row],[y_g2]],1,0)</f>
        <v>0</v>
      </c>
      <c r="K1333">
        <f>IF(Table6[[#This Row],[y_g1]]=Table6[[#This Row],[y_g2]],1,0)</f>
        <v>1</v>
      </c>
      <c r="L1333">
        <f>IF(Table6[[#This Row],[y_g1]]&lt;Table6[[#This Row],[y_g2]],1,0)</f>
        <v>0</v>
      </c>
      <c r="M1333" s="13">
        <v>12</v>
      </c>
      <c r="N1333" s="13">
        <v>14</v>
      </c>
    </row>
    <row r="1334" spans="1:14" x14ac:dyDescent="0.3">
      <c r="A1334" s="3">
        <v>1333</v>
      </c>
      <c r="B1334" t="s">
        <v>14</v>
      </c>
      <c r="C1334" t="s">
        <v>11</v>
      </c>
      <c r="D1334">
        <v>19</v>
      </c>
      <c r="E1334">
        <v>25</v>
      </c>
      <c r="F1334">
        <v>3</v>
      </c>
      <c r="G1334">
        <v>1</v>
      </c>
      <c r="H1334">
        <v>13</v>
      </c>
      <c r="I1334">
        <v>5</v>
      </c>
      <c r="J1334">
        <f>IF(Table6[[#This Row],[y_g1]]&gt;Table6[[#This Row],[y_g2]],1,0)</f>
        <v>1</v>
      </c>
      <c r="K1334">
        <f>IF(Table6[[#This Row],[y_g1]]=Table6[[#This Row],[y_g2]],1,0)</f>
        <v>0</v>
      </c>
      <c r="L1334">
        <f>IF(Table6[[#This Row],[y_g1]]&lt;Table6[[#This Row],[y_g2]],1,0)</f>
        <v>0</v>
      </c>
      <c r="M1334" s="13">
        <v>19</v>
      </c>
      <c r="N1334" s="13">
        <v>25</v>
      </c>
    </row>
    <row r="1335" spans="1:14" x14ac:dyDescent="0.3">
      <c r="A1335">
        <v>1334</v>
      </c>
      <c r="B1335" t="s">
        <v>13</v>
      </c>
      <c r="C1335" t="s">
        <v>568</v>
      </c>
      <c r="D1335">
        <v>7</v>
      </c>
      <c r="E1335">
        <v>12</v>
      </c>
      <c r="F1335">
        <v>4</v>
      </c>
      <c r="G1335">
        <v>0</v>
      </c>
      <c r="H1335">
        <v>13</v>
      </c>
      <c r="I1335">
        <v>5</v>
      </c>
      <c r="J1335">
        <f>IF(Table6[[#This Row],[y_g1]]&gt;Table6[[#This Row],[y_g2]],1,0)</f>
        <v>1</v>
      </c>
      <c r="K1335">
        <f>IF(Table6[[#This Row],[y_g1]]=Table6[[#This Row],[y_g2]],1,0)</f>
        <v>0</v>
      </c>
      <c r="L1335">
        <f>IF(Table6[[#This Row],[y_g1]]&lt;Table6[[#This Row],[y_g2]],1,0)</f>
        <v>0</v>
      </c>
      <c r="M1335" s="13">
        <v>7</v>
      </c>
      <c r="N1335" s="13">
        <v>12</v>
      </c>
    </row>
    <row r="1336" spans="1:14" x14ac:dyDescent="0.3">
      <c r="A1336" s="3">
        <v>1335</v>
      </c>
      <c r="B1336" t="s">
        <v>564</v>
      </c>
      <c r="C1336" t="s">
        <v>33</v>
      </c>
      <c r="D1336">
        <v>8</v>
      </c>
      <c r="E1336">
        <v>15</v>
      </c>
      <c r="F1336">
        <v>1</v>
      </c>
      <c r="G1336">
        <v>2</v>
      </c>
      <c r="H1336">
        <v>13</v>
      </c>
      <c r="I1336">
        <v>5</v>
      </c>
      <c r="J1336">
        <f>IF(Table6[[#This Row],[y_g1]]&gt;Table6[[#This Row],[y_g2]],1,0)</f>
        <v>0</v>
      </c>
      <c r="K1336">
        <f>IF(Table6[[#This Row],[y_g1]]=Table6[[#This Row],[y_g2]],1,0)</f>
        <v>0</v>
      </c>
      <c r="L1336">
        <f>IF(Table6[[#This Row],[y_g1]]&lt;Table6[[#This Row],[y_g2]],1,0)</f>
        <v>1</v>
      </c>
      <c r="M1336" s="13">
        <v>8</v>
      </c>
      <c r="N1336" s="13">
        <v>15</v>
      </c>
    </row>
    <row r="1337" spans="1:14" x14ac:dyDescent="0.3">
      <c r="A1337">
        <v>1336</v>
      </c>
      <c r="B1337" t="s">
        <v>28</v>
      </c>
      <c r="C1337" t="s">
        <v>303</v>
      </c>
      <c r="D1337">
        <v>6</v>
      </c>
      <c r="E1337">
        <v>23</v>
      </c>
      <c r="F1337">
        <v>2</v>
      </c>
      <c r="G1337">
        <v>0</v>
      </c>
      <c r="H1337">
        <v>13</v>
      </c>
      <c r="I1337">
        <v>5</v>
      </c>
      <c r="J1337">
        <f>IF(Table6[[#This Row],[y_g1]]&gt;Table6[[#This Row],[y_g2]],1,0)</f>
        <v>1</v>
      </c>
      <c r="K1337">
        <f>IF(Table6[[#This Row],[y_g1]]=Table6[[#This Row],[y_g2]],1,0)</f>
        <v>0</v>
      </c>
      <c r="L1337">
        <f>IF(Table6[[#This Row],[y_g1]]&lt;Table6[[#This Row],[y_g2]],1,0)</f>
        <v>0</v>
      </c>
      <c r="M1337" s="13">
        <v>6</v>
      </c>
      <c r="N1337" s="13">
        <v>23</v>
      </c>
    </row>
    <row r="1338" spans="1:14" x14ac:dyDescent="0.3">
      <c r="A1338" s="3">
        <v>1337</v>
      </c>
      <c r="B1338" t="s">
        <v>833</v>
      </c>
      <c r="C1338" t="s">
        <v>1</v>
      </c>
      <c r="D1338">
        <v>3</v>
      </c>
      <c r="E1338">
        <v>26</v>
      </c>
      <c r="F1338">
        <v>1</v>
      </c>
      <c r="G1338">
        <v>1</v>
      </c>
      <c r="H1338">
        <v>13</v>
      </c>
      <c r="I1338">
        <v>5</v>
      </c>
      <c r="J1338">
        <f>IF(Table6[[#This Row],[y_g1]]&gt;Table6[[#This Row],[y_g2]],1,0)</f>
        <v>0</v>
      </c>
      <c r="K1338">
        <f>IF(Table6[[#This Row],[y_g1]]=Table6[[#This Row],[y_g2]],1,0)</f>
        <v>1</v>
      </c>
      <c r="L1338">
        <f>IF(Table6[[#This Row],[y_g1]]&lt;Table6[[#This Row],[y_g2]],1,0)</f>
        <v>0</v>
      </c>
      <c r="M1338" s="13">
        <v>3</v>
      </c>
      <c r="N1338" s="13">
        <v>26</v>
      </c>
    </row>
    <row r="1339" spans="1:14" x14ac:dyDescent="0.3">
      <c r="A1339">
        <v>1338</v>
      </c>
      <c r="B1339" t="s">
        <v>1051</v>
      </c>
      <c r="C1339" t="s">
        <v>8</v>
      </c>
      <c r="D1339">
        <v>21</v>
      </c>
      <c r="E1339">
        <v>11</v>
      </c>
      <c r="F1339">
        <v>1</v>
      </c>
      <c r="G1339">
        <v>2</v>
      </c>
      <c r="H1339">
        <v>13</v>
      </c>
      <c r="I1339">
        <v>5</v>
      </c>
      <c r="J1339">
        <f>IF(Table6[[#This Row],[y_g1]]&gt;Table6[[#This Row],[y_g2]],1,0)</f>
        <v>0</v>
      </c>
      <c r="K1339">
        <f>IF(Table6[[#This Row],[y_g1]]=Table6[[#This Row],[y_g2]],1,0)</f>
        <v>0</v>
      </c>
      <c r="L1339">
        <f>IF(Table6[[#This Row],[y_g1]]&lt;Table6[[#This Row],[y_g2]],1,0)</f>
        <v>1</v>
      </c>
      <c r="M1339" s="13">
        <v>21</v>
      </c>
      <c r="N1339" s="13">
        <v>11</v>
      </c>
    </row>
    <row r="1340" spans="1:14" x14ac:dyDescent="0.3">
      <c r="A1340" s="3">
        <v>1339</v>
      </c>
      <c r="B1340" t="s">
        <v>4</v>
      </c>
      <c r="C1340" t="s">
        <v>31</v>
      </c>
      <c r="D1340">
        <v>20</v>
      </c>
      <c r="E1340">
        <v>4</v>
      </c>
      <c r="F1340">
        <v>2</v>
      </c>
      <c r="G1340">
        <v>2</v>
      </c>
      <c r="H1340">
        <v>13</v>
      </c>
      <c r="I1340">
        <v>5</v>
      </c>
      <c r="J1340">
        <f>IF(Table6[[#This Row],[y_g1]]&gt;Table6[[#This Row],[y_g2]],1,0)</f>
        <v>0</v>
      </c>
      <c r="K1340">
        <f>IF(Table6[[#This Row],[y_g1]]=Table6[[#This Row],[y_g2]],1,0)</f>
        <v>1</v>
      </c>
      <c r="L1340">
        <f>IF(Table6[[#This Row],[y_g1]]&lt;Table6[[#This Row],[y_g2]],1,0)</f>
        <v>0</v>
      </c>
      <c r="M1340" s="13">
        <v>20</v>
      </c>
      <c r="N1340" s="13">
        <v>4</v>
      </c>
    </row>
    <row r="1341" spans="1:14" x14ac:dyDescent="0.3">
      <c r="A1341">
        <v>1340</v>
      </c>
      <c r="B1341" t="s">
        <v>10</v>
      </c>
      <c r="C1341" t="s">
        <v>2</v>
      </c>
      <c r="D1341">
        <v>14</v>
      </c>
      <c r="E1341">
        <v>5</v>
      </c>
      <c r="F1341">
        <v>0</v>
      </c>
      <c r="G1341">
        <v>1</v>
      </c>
      <c r="H1341">
        <v>13</v>
      </c>
      <c r="I1341">
        <v>5</v>
      </c>
      <c r="J1341">
        <f>IF(Table6[[#This Row],[y_g1]]&gt;Table6[[#This Row],[y_g2]],1,0)</f>
        <v>0</v>
      </c>
      <c r="K1341">
        <f>IF(Table6[[#This Row],[y_g1]]=Table6[[#This Row],[y_g2]],1,0)</f>
        <v>0</v>
      </c>
      <c r="L1341">
        <f>IF(Table6[[#This Row],[y_g1]]&lt;Table6[[#This Row],[y_g2]],1,0)</f>
        <v>1</v>
      </c>
      <c r="M1341" s="13">
        <v>14</v>
      </c>
      <c r="N1341" s="13">
        <v>5</v>
      </c>
    </row>
    <row r="1342" spans="1:14" x14ac:dyDescent="0.3">
      <c r="A1342" s="3">
        <v>1341</v>
      </c>
      <c r="B1342" t="s">
        <v>7</v>
      </c>
      <c r="C1342" t="s">
        <v>5</v>
      </c>
      <c r="D1342">
        <v>22</v>
      </c>
      <c r="E1342">
        <v>16</v>
      </c>
      <c r="F1342">
        <v>5</v>
      </c>
      <c r="G1342">
        <v>2</v>
      </c>
      <c r="H1342">
        <v>13</v>
      </c>
      <c r="I1342">
        <v>5</v>
      </c>
      <c r="J1342">
        <f>IF(Table6[[#This Row],[y_g1]]&gt;Table6[[#This Row],[y_g2]],1,0)</f>
        <v>1</v>
      </c>
      <c r="K1342">
        <f>IF(Table6[[#This Row],[y_g1]]=Table6[[#This Row],[y_g2]],1,0)</f>
        <v>0</v>
      </c>
      <c r="L1342">
        <f>IF(Table6[[#This Row],[y_g1]]&lt;Table6[[#This Row],[y_g2]],1,0)</f>
        <v>0</v>
      </c>
      <c r="M1342" s="13">
        <v>22</v>
      </c>
      <c r="N1342" s="13">
        <v>16</v>
      </c>
    </row>
    <row r="1343" spans="1:14" x14ac:dyDescent="0.3">
      <c r="A1343">
        <v>1342</v>
      </c>
      <c r="B1343" t="s">
        <v>11</v>
      </c>
      <c r="C1343" t="s">
        <v>1051</v>
      </c>
      <c r="D1343">
        <v>25</v>
      </c>
      <c r="E1343">
        <v>21</v>
      </c>
      <c r="F1343">
        <v>0</v>
      </c>
      <c r="G1343">
        <v>2</v>
      </c>
      <c r="H1343">
        <v>14</v>
      </c>
      <c r="I1343">
        <v>5</v>
      </c>
      <c r="J1343">
        <f>IF(Table6[[#This Row],[y_g1]]&gt;Table6[[#This Row],[y_g2]],1,0)</f>
        <v>0</v>
      </c>
      <c r="K1343">
        <f>IF(Table6[[#This Row],[y_g1]]=Table6[[#This Row],[y_g2]],1,0)</f>
        <v>0</v>
      </c>
      <c r="L1343">
        <f>IF(Table6[[#This Row],[y_g1]]&lt;Table6[[#This Row],[y_g2]],1,0)</f>
        <v>1</v>
      </c>
      <c r="M1343" s="13">
        <v>25</v>
      </c>
      <c r="N1343" s="13">
        <v>21</v>
      </c>
    </row>
    <row r="1344" spans="1:14" x14ac:dyDescent="0.3">
      <c r="A1344" s="3">
        <v>1343</v>
      </c>
      <c r="B1344" t="s">
        <v>303</v>
      </c>
      <c r="C1344" t="s">
        <v>10</v>
      </c>
      <c r="D1344">
        <v>23</v>
      </c>
      <c r="E1344">
        <v>14</v>
      </c>
      <c r="F1344">
        <v>2</v>
      </c>
      <c r="G1344">
        <v>1</v>
      </c>
      <c r="H1344">
        <v>14</v>
      </c>
      <c r="I1344">
        <v>5</v>
      </c>
      <c r="J1344">
        <f>IF(Table6[[#This Row],[y_g1]]&gt;Table6[[#This Row],[y_g2]],1,0)</f>
        <v>1</v>
      </c>
      <c r="K1344">
        <f>IF(Table6[[#This Row],[y_g1]]=Table6[[#This Row],[y_g2]],1,0)</f>
        <v>0</v>
      </c>
      <c r="L1344">
        <f>IF(Table6[[#This Row],[y_g1]]&lt;Table6[[#This Row],[y_g2]],1,0)</f>
        <v>0</v>
      </c>
      <c r="M1344" s="13">
        <v>23</v>
      </c>
      <c r="N1344" s="13">
        <v>14</v>
      </c>
    </row>
    <row r="1345" spans="1:14" x14ac:dyDescent="0.3">
      <c r="A1345">
        <v>1344</v>
      </c>
      <c r="B1345" t="s">
        <v>568</v>
      </c>
      <c r="C1345" t="s">
        <v>14</v>
      </c>
      <c r="D1345">
        <v>12</v>
      </c>
      <c r="E1345">
        <v>19</v>
      </c>
      <c r="F1345">
        <v>0</v>
      </c>
      <c r="G1345">
        <v>1</v>
      </c>
      <c r="H1345">
        <v>14</v>
      </c>
      <c r="I1345">
        <v>5</v>
      </c>
      <c r="J1345">
        <f>IF(Table6[[#This Row],[y_g1]]&gt;Table6[[#This Row],[y_g2]],1,0)</f>
        <v>0</v>
      </c>
      <c r="K1345">
        <f>IF(Table6[[#This Row],[y_g1]]=Table6[[#This Row],[y_g2]],1,0)</f>
        <v>0</v>
      </c>
      <c r="L1345">
        <f>IF(Table6[[#This Row],[y_g1]]&lt;Table6[[#This Row],[y_g2]],1,0)</f>
        <v>1</v>
      </c>
      <c r="M1345" s="13">
        <v>12</v>
      </c>
      <c r="N1345" s="13">
        <v>19</v>
      </c>
    </row>
    <row r="1346" spans="1:14" x14ac:dyDescent="0.3">
      <c r="A1346" s="3">
        <v>1345</v>
      </c>
      <c r="B1346" t="s">
        <v>31</v>
      </c>
      <c r="C1346" t="s">
        <v>833</v>
      </c>
      <c r="D1346">
        <v>4</v>
      </c>
      <c r="E1346">
        <v>3</v>
      </c>
      <c r="F1346">
        <v>5</v>
      </c>
      <c r="G1346">
        <v>2</v>
      </c>
      <c r="H1346">
        <v>14</v>
      </c>
      <c r="I1346">
        <v>5</v>
      </c>
      <c r="J1346">
        <f>IF(Table6[[#This Row],[y_g1]]&gt;Table6[[#This Row],[y_g2]],1,0)</f>
        <v>1</v>
      </c>
      <c r="K1346">
        <f>IF(Table6[[#This Row],[y_g1]]=Table6[[#This Row],[y_g2]],1,0)</f>
        <v>0</v>
      </c>
      <c r="L1346">
        <f>IF(Table6[[#This Row],[y_g1]]&lt;Table6[[#This Row],[y_g2]],1,0)</f>
        <v>0</v>
      </c>
      <c r="M1346" s="13">
        <v>4</v>
      </c>
      <c r="N1346" s="13">
        <v>3</v>
      </c>
    </row>
    <row r="1347" spans="1:14" x14ac:dyDescent="0.3">
      <c r="A1347">
        <v>1346</v>
      </c>
      <c r="B1347" t="s">
        <v>33</v>
      </c>
      <c r="C1347" t="s">
        <v>28</v>
      </c>
      <c r="D1347">
        <v>15</v>
      </c>
      <c r="E1347">
        <v>6</v>
      </c>
      <c r="F1347">
        <v>2</v>
      </c>
      <c r="G1347">
        <v>1</v>
      </c>
      <c r="H1347">
        <v>14</v>
      </c>
      <c r="I1347">
        <v>5</v>
      </c>
      <c r="J1347">
        <f>IF(Table6[[#This Row],[y_g1]]&gt;Table6[[#This Row],[y_g2]],1,0)</f>
        <v>1</v>
      </c>
      <c r="K1347">
        <f>IF(Table6[[#This Row],[y_g1]]=Table6[[#This Row],[y_g2]],1,0)</f>
        <v>0</v>
      </c>
      <c r="L1347">
        <f>IF(Table6[[#This Row],[y_g1]]&lt;Table6[[#This Row],[y_g2]],1,0)</f>
        <v>0</v>
      </c>
      <c r="M1347" s="13">
        <v>15</v>
      </c>
      <c r="N1347" s="13">
        <v>6</v>
      </c>
    </row>
    <row r="1348" spans="1:14" x14ac:dyDescent="0.3">
      <c r="A1348" s="3">
        <v>1347</v>
      </c>
      <c r="B1348" t="s">
        <v>5</v>
      </c>
      <c r="C1348" t="s">
        <v>564</v>
      </c>
      <c r="D1348">
        <v>16</v>
      </c>
      <c r="E1348">
        <v>8</v>
      </c>
      <c r="F1348">
        <v>2</v>
      </c>
      <c r="G1348">
        <v>0</v>
      </c>
      <c r="H1348">
        <v>14</v>
      </c>
      <c r="I1348">
        <v>5</v>
      </c>
      <c r="J1348">
        <f>IF(Table6[[#This Row],[y_g1]]&gt;Table6[[#This Row],[y_g2]],1,0)</f>
        <v>1</v>
      </c>
      <c r="K1348">
        <f>IF(Table6[[#This Row],[y_g1]]=Table6[[#This Row],[y_g2]],1,0)</f>
        <v>0</v>
      </c>
      <c r="L1348">
        <f>IF(Table6[[#This Row],[y_g1]]&lt;Table6[[#This Row],[y_g2]],1,0)</f>
        <v>0</v>
      </c>
      <c r="M1348" s="13">
        <v>16</v>
      </c>
      <c r="N1348" s="13">
        <v>8</v>
      </c>
    </row>
    <row r="1349" spans="1:14" x14ac:dyDescent="0.3">
      <c r="A1349">
        <v>1348</v>
      </c>
      <c r="B1349" t="s">
        <v>8</v>
      </c>
      <c r="C1349" t="s">
        <v>4</v>
      </c>
      <c r="D1349">
        <v>11</v>
      </c>
      <c r="E1349">
        <v>20</v>
      </c>
      <c r="F1349">
        <v>2</v>
      </c>
      <c r="G1349">
        <v>1</v>
      </c>
      <c r="H1349">
        <v>14</v>
      </c>
      <c r="I1349">
        <v>5</v>
      </c>
      <c r="J1349">
        <f>IF(Table6[[#This Row],[y_g1]]&gt;Table6[[#This Row],[y_g2]],1,0)</f>
        <v>1</v>
      </c>
      <c r="K1349">
        <f>IF(Table6[[#This Row],[y_g1]]=Table6[[#This Row],[y_g2]],1,0)</f>
        <v>0</v>
      </c>
      <c r="L1349">
        <f>IF(Table6[[#This Row],[y_g1]]&lt;Table6[[#This Row],[y_g2]],1,0)</f>
        <v>0</v>
      </c>
      <c r="M1349" s="13">
        <v>11</v>
      </c>
      <c r="N1349" s="13">
        <v>20</v>
      </c>
    </row>
    <row r="1350" spans="1:14" x14ac:dyDescent="0.3">
      <c r="A1350" s="3">
        <v>1349</v>
      </c>
      <c r="B1350" t="s">
        <v>2</v>
      </c>
      <c r="C1350" t="s">
        <v>13</v>
      </c>
      <c r="D1350">
        <v>5</v>
      </c>
      <c r="E1350">
        <v>7</v>
      </c>
      <c r="F1350">
        <v>6</v>
      </c>
      <c r="G1350">
        <v>2</v>
      </c>
      <c r="H1350">
        <v>14</v>
      </c>
      <c r="I1350">
        <v>5</v>
      </c>
      <c r="J1350">
        <f>IF(Table6[[#This Row],[y_g1]]&gt;Table6[[#This Row],[y_g2]],1,0)</f>
        <v>1</v>
      </c>
      <c r="K1350">
        <f>IF(Table6[[#This Row],[y_g1]]=Table6[[#This Row],[y_g2]],1,0)</f>
        <v>0</v>
      </c>
      <c r="L1350">
        <f>IF(Table6[[#This Row],[y_g1]]&lt;Table6[[#This Row],[y_g2]],1,0)</f>
        <v>0</v>
      </c>
      <c r="M1350" s="13">
        <v>5</v>
      </c>
      <c r="N1350" s="13">
        <v>7</v>
      </c>
    </row>
    <row r="1351" spans="1:14" x14ac:dyDescent="0.3">
      <c r="A1351">
        <v>1350</v>
      </c>
      <c r="B1351" t="s">
        <v>1</v>
      </c>
      <c r="C1351" t="s">
        <v>7</v>
      </c>
      <c r="D1351">
        <v>26</v>
      </c>
      <c r="E1351">
        <v>22</v>
      </c>
      <c r="F1351">
        <v>1</v>
      </c>
      <c r="G1351">
        <v>0</v>
      </c>
      <c r="H1351">
        <v>14</v>
      </c>
      <c r="I1351">
        <v>5</v>
      </c>
      <c r="J1351">
        <f>IF(Table6[[#This Row],[y_g1]]&gt;Table6[[#This Row],[y_g2]],1,0)</f>
        <v>1</v>
      </c>
      <c r="K1351">
        <f>IF(Table6[[#This Row],[y_g1]]=Table6[[#This Row],[y_g2]],1,0)</f>
        <v>0</v>
      </c>
      <c r="L1351">
        <f>IF(Table6[[#This Row],[y_g1]]&lt;Table6[[#This Row],[y_g2]],1,0)</f>
        <v>0</v>
      </c>
      <c r="M1351" s="13">
        <v>26</v>
      </c>
      <c r="N1351" s="13">
        <v>22</v>
      </c>
    </row>
    <row r="1352" spans="1:14" x14ac:dyDescent="0.3">
      <c r="A1352" s="3">
        <v>1351</v>
      </c>
      <c r="B1352" t="s">
        <v>1051</v>
      </c>
      <c r="C1352" t="s">
        <v>303</v>
      </c>
      <c r="D1352">
        <v>21</v>
      </c>
      <c r="E1352">
        <v>23</v>
      </c>
      <c r="F1352">
        <v>1</v>
      </c>
      <c r="G1352">
        <v>2</v>
      </c>
      <c r="H1352">
        <v>15</v>
      </c>
      <c r="I1352">
        <v>5</v>
      </c>
      <c r="J1352">
        <f>IF(Table6[[#This Row],[y_g1]]&gt;Table6[[#This Row],[y_g2]],1,0)</f>
        <v>0</v>
      </c>
      <c r="K1352">
        <f>IF(Table6[[#This Row],[y_g1]]=Table6[[#This Row],[y_g2]],1,0)</f>
        <v>0</v>
      </c>
      <c r="L1352">
        <f>IF(Table6[[#This Row],[y_g1]]&lt;Table6[[#This Row],[y_g2]],1,0)</f>
        <v>1</v>
      </c>
      <c r="M1352" s="13">
        <v>21</v>
      </c>
      <c r="N1352" s="13">
        <v>23</v>
      </c>
    </row>
    <row r="1353" spans="1:14" x14ac:dyDescent="0.3">
      <c r="A1353">
        <v>1352</v>
      </c>
      <c r="B1353" t="s">
        <v>5</v>
      </c>
      <c r="C1353" t="s">
        <v>1</v>
      </c>
      <c r="D1353">
        <v>16</v>
      </c>
      <c r="E1353">
        <v>26</v>
      </c>
      <c r="F1353">
        <v>1</v>
      </c>
      <c r="G1353">
        <v>0</v>
      </c>
      <c r="H1353">
        <v>15</v>
      </c>
      <c r="I1353">
        <v>5</v>
      </c>
      <c r="J1353">
        <f>IF(Table6[[#This Row],[y_g1]]&gt;Table6[[#This Row],[y_g2]],1,0)</f>
        <v>1</v>
      </c>
      <c r="K1353">
        <f>IF(Table6[[#This Row],[y_g1]]=Table6[[#This Row],[y_g2]],1,0)</f>
        <v>0</v>
      </c>
      <c r="L1353">
        <f>IF(Table6[[#This Row],[y_g1]]&lt;Table6[[#This Row],[y_g2]],1,0)</f>
        <v>0</v>
      </c>
      <c r="M1353" s="13">
        <v>16</v>
      </c>
      <c r="N1353" s="13">
        <v>26</v>
      </c>
    </row>
    <row r="1354" spans="1:14" x14ac:dyDescent="0.3">
      <c r="A1354" s="3">
        <v>1353</v>
      </c>
      <c r="B1354" t="s">
        <v>13</v>
      </c>
      <c r="C1354" t="s">
        <v>10</v>
      </c>
      <c r="D1354">
        <v>7</v>
      </c>
      <c r="E1354">
        <v>14</v>
      </c>
      <c r="F1354">
        <v>2</v>
      </c>
      <c r="G1354">
        <v>0</v>
      </c>
      <c r="H1354">
        <v>15</v>
      </c>
      <c r="I1354">
        <v>5</v>
      </c>
      <c r="J1354">
        <f>IF(Table6[[#This Row],[y_g1]]&gt;Table6[[#This Row],[y_g2]],1,0)</f>
        <v>1</v>
      </c>
      <c r="K1354">
        <f>IF(Table6[[#This Row],[y_g1]]=Table6[[#This Row],[y_g2]],1,0)</f>
        <v>0</v>
      </c>
      <c r="L1354">
        <f>IF(Table6[[#This Row],[y_g1]]&lt;Table6[[#This Row],[y_g2]],1,0)</f>
        <v>0</v>
      </c>
      <c r="M1354" s="13">
        <v>7</v>
      </c>
      <c r="N1354" s="13">
        <v>14</v>
      </c>
    </row>
    <row r="1355" spans="1:14" x14ac:dyDescent="0.3">
      <c r="A1355">
        <v>1354</v>
      </c>
      <c r="B1355" t="s">
        <v>28</v>
      </c>
      <c r="C1355" t="s">
        <v>11</v>
      </c>
      <c r="D1355">
        <v>6</v>
      </c>
      <c r="E1355">
        <v>25</v>
      </c>
      <c r="F1355">
        <v>1</v>
      </c>
      <c r="G1355">
        <v>0</v>
      </c>
      <c r="H1355">
        <v>15</v>
      </c>
      <c r="I1355">
        <v>5</v>
      </c>
      <c r="J1355">
        <f>IF(Table6[[#This Row],[y_g1]]&gt;Table6[[#This Row],[y_g2]],1,0)</f>
        <v>1</v>
      </c>
      <c r="K1355">
        <f>IF(Table6[[#This Row],[y_g1]]=Table6[[#This Row],[y_g2]],1,0)</f>
        <v>0</v>
      </c>
      <c r="L1355">
        <f>IF(Table6[[#This Row],[y_g1]]&lt;Table6[[#This Row],[y_g2]],1,0)</f>
        <v>0</v>
      </c>
      <c r="M1355" s="13">
        <v>6</v>
      </c>
      <c r="N1355" s="13">
        <v>25</v>
      </c>
    </row>
    <row r="1356" spans="1:14" x14ac:dyDescent="0.3">
      <c r="A1356" s="3">
        <v>1355</v>
      </c>
      <c r="B1356" t="s">
        <v>4</v>
      </c>
      <c r="C1356" t="s">
        <v>33</v>
      </c>
      <c r="D1356">
        <v>20</v>
      </c>
      <c r="E1356">
        <v>15</v>
      </c>
      <c r="F1356">
        <v>1</v>
      </c>
      <c r="G1356">
        <v>2</v>
      </c>
      <c r="H1356">
        <v>15</v>
      </c>
      <c r="I1356">
        <v>5</v>
      </c>
      <c r="J1356">
        <f>IF(Table6[[#This Row],[y_g1]]&gt;Table6[[#This Row],[y_g2]],1,0)</f>
        <v>0</v>
      </c>
      <c r="K1356">
        <f>IF(Table6[[#This Row],[y_g1]]=Table6[[#This Row],[y_g2]],1,0)</f>
        <v>0</v>
      </c>
      <c r="L1356">
        <f>IF(Table6[[#This Row],[y_g1]]&lt;Table6[[#This Row],[y_g2]],1,0)</f>
        <v>1</v>
      </c>
      <c r="M1356" s="13">
        <v>20</v>
      </c>
      <c r="N1356" s="13">
        <v>15</v>
      </c>
    </row>
    <row r="1357" spans="1:14" x14ac:dyDescent="0.3">
      <c r="A1357">
        <v>1356</v>
      </c>
      <c r="B1357" t="s">
        <v>14</v>
      </c>
      <c r="C1357" t="s">
        <v>2</v>
      </c>
      <c r="D1357">
        <v>19</v>
      </c>
      <c r="E1357">
        <v>5</v>
      </c>
      <c r="F1357">
        <v>2</v>
      </c>
      <c r="G1357">
        <v>0</v>
      </c>
      <c r="H1357">
        <v>15</v>
      </c>
      <c r="I1357">
        <v>5</v>
      </c>
      <c r="J1357">
        <f>IF(Table6[[#This Row],[y_g1]]&gt;Table6[[#This Row],[y_g2]],1,0)</f>
        <v>1</v>
      </c>
      <c r="K1357">
        <f>IF(Table6[[#This Row],[y_g1]]=Table6[[#This Row],[y_g2]],1,0)</f>
        <v>0</v>
      </c>
      <c r="L1357">
        <f>IF(Table6[[#This Row],[y_g1]]&lt;Table6[[#This Row],[y_g2]],1,0)</f>
        <v>0</v>
      </c>
      <c r="M1357" s="13">
        <v>19</v>
      </c>
      <c r="N1357" s="13">
        <v>5</v>
      </c>
    </row>
    <row r="1358" spans="1:14" x14ac:dyDescent="0.3">
      <c r="A1358" s="3">
        <v>1357</v>
      </c>
      <c r="B1358" t="s">
        <v>564</v>
      </c>
      <c r="C1358" t="s">
        <v>568</v>
      </c>
      <c r="D1358">
        <v>8</v>
      </c>
      <c r="E1358">
        <v>12</v>
      </c>
      <c r="F1358">
        <v>0</v>
      </c>
      <c r="G1358">
        <v>0</v>
      </c>
      <c r="H1358">
        <v>15</v>
      </c>
      <c r="I1358">
        <v>5</v>
      </c>
      <c r="J1358">
        <f>IF(Table6[[#This Row],[y_g1]]&gt;Table6[[#This Row],[y_g2]],1,0)</f>
        <v>0</v>
      </c>
      <c r="K1358">
        <f>IF(Table6[[#This Row],[y_g1]]=Table6[[#This Row],[y_g2]],1,0)</f>
        <v>1</v>
      </c>
      <c r="L1358">
        <f>IF(Table6[[#This Row],[y_g1]]&lt;Table6[[#This Row],[y_g2]],1,0)</f>
        <v>0</v>
      </c>
      <c r="M1358" s="13">
        <v>8</v>
      </c>
      <c r="N1358" s="13">
        <v>12</v>
      </c>
    </row>
    <row r="1359" spans="1:14" x14ac:dyDescent="0.3">
      <c r="A1359">
        <v>1358</v>
      </c>
      <c r="B1359" t="s">
        <v>7</v>
      </c>
      <c r="C1359" t="s">
        <v>31</v>
      </c>
      <c r="D1359">
        <v>22</v>
      </c>
      <c r="E1359">
        <v>4</v>
      </c>
      <c r="F1359">
        <v>2</v>
      </c>
      <c r="G1359">
        <v>1</v>
      </c>
      <c r="H1359">
        <v>15</v>
      </c>
      <c r="I1359">
        <v>5</v>
      </c>
      <c r="J1359">
        <f>IF(Table6[[#This Row],[y_g1]]&gt;Table6[[#This Row],[y_g2]],1,0)</f>
        <v>1</v>
      </c>
      <c r="K1359">
        <f>IF(Table6[[#This Row],[y_g1]]=Table6[[#This Row],[y_g2]],1,0)</f>
        <v>0</v>
      </c>
      <c r="L1359">
        <f>IF(Table6[[#This Row],[y_g1]]&lt;Table6[[#This Row],[y_g2]],1,0)</f>
        <v>0</v>
      </c>
      <c r="M1359" s="13">
        <v>22</v>
      </c>
      <c r="N1359" s="13">
        <v>4</v>
      </c>
    </row>
    <row r="1360" spans="1:14" x14ac:dyDescent="0.3">
      <c r="A1360" s="3">
        <v>1359</v>
      </c>
      <c r="B1360" t="s">
        <v>833</v>
      </c>
      <c r="C1360" t="s">
        <v>8</v>
      </c>
      <c r="D1360">
        <v>3</v>
      </c>
      <c r="E1360">
        <v>11</v>
      </c>
      <c r="F1360">
        <v>0</v>
      </c>
      <c r="G1360">
        <v>1</v>
      </c>
      <c r="H1360">
        <v>15</v>
      </c>
      <c r="I1360">
        <v>5</v>
      </c>
      <c r="J1360">
        <f>IF(Table6[[#This Row],[y_g1]]&gt;Table6[[#This Row],[y_g2]],1,0)</f>
        <v>0</v>
      </c>
      <c r="K1360">
        <f>IF(Table6[[#This Row],[y_g1]]=Table6[[#This Row],[y_g2]],1,0)</f>
        <v>0</v>
      </c>
      <c r="L1360">
        <f>IF(Table6[[#This Row],[y_g1]]&lt;Table6[[#This Row],[y_g2]],1,0)</f>
        <v>1</v>
      </c>
      <c r="M1360" s="13">
        <v>3</v>
      </c>
      <c r="N1360" s="13">
        <v>11</v>
      </c>
    </row>
    <row r="1361" spans="1:14" x14ac:dyDescent="0.3">
      <c r="A1361">
        <v>1360</v>
      </c>
      <c r="B1361" t="s">
        <v>10</v>
      </c>
      <c r="C1361" t="s">
        <v>14</v>
      </c>
      <c r="D1361">
        <v>14</v>
      </c>
      <c r="E1361">
        <v>19</v>
      </c>
      <c r="F1361">
        <v>2</v>
      </c>
      <c r="G1361">
        <v>1</v>
      </c>
      <c r="H1361">
        <v>16</v>
      </c>
      <c r="I1361">
        <v>5</v>
      </c>
      <c r="J1361">
        <f>IF(Table6[[#This Row],[y_g1]]&gt;Table6[[#This Row],[y_g2]],1,0)</f>
        <v>1</v>
      </c>
      <c r="K1361">
        <f>IF(Table6[[#This Row],[y_g1]]=Table6[[#This Row],[y_g2]],1,0)</f>
        <v>0</v>
      </c>
      <c r="L1361">
        <f>IF(Table6[[#This Row],[y_g1]]&lt;Table6[[#This Row],[y_g2]],1,0)</f>
        <v>0</v>
      </c>
      <c r="M1361" s="13">
        <v>14</v>
      </c>
      <c r="N1361" s="13">
        <v>19</v>
      </c>
    </row>
    <row r="1362" spans="1:14" x14ac:dyDescent="0.3">
      <c r="A1362" s="3">
        <v>1361</v>
      </c>
      <c r="B1362" t="s">
        <v>11</v>
      </c>
      <c r="C1362" t="s">
        <v>564</v>
      </c>
      <c r="D1362">
        <v>25</v>
      </c>
      <c r="E1362">
        <v>8</v>
      </c>
      <c r="F1362">
        <v>0</v>
      </c>
      <c r="G1362">
        <v>0</v>
      </c>
      <c r="H1362">
        <v>16</v>
      </c>
      <c r="I1362">
        <v>5</v>
      </c>
      <c r="J1362">
        <f>IF(Table6[[#This Row],[y_g1]]&gt;Table6[[#This Row],[y_g2]],1,0)</f>
        <v>0</v>
      </c>
      <c r="K1362">
        <f>IF(Table6[[#This Row],[y_g1]]=Table6[[#This Row],[y_g2]],1,0)</f>
        <v>1</v>
      </c>
      <c r="L1362">
        <f>IF(Table6[[#This Row],[y_g1]]&lt;Table6[[#This Row],[y_g2]],1,0)</f>
        <v>0</v>
      </c>
      <c r="M1362" s="13">
        <v>25</v>
      </c>
      <c r="N1362" s="13">
        <v>8</v>
      </c>
    </row>
    <row r="1363" spans="1:14" x14ac:dyDescent="0.3">
      <c r="A1363">
        <v>1362</v>
      </c>
      <c r="B1363" t="s">
        <v>568</v>
      </c>
      <c r="C1363" t="s">
        <v>1051</v>
      </c>
      <c r="D1363">
        <v>12</v>
      </c>
      <c r="E1363">
        <v>21</v>
      </c>
      <c r="F1363">
        <v>2</v>
      </c>
      <c r="G1363">
        <v>2</v>
      </c>
      <c r="H1363">
        <v>16</v>
      </c>
      <c r="I1363">
        <v>5</v>
      </c>
      <c r="J1363">
        <f>IF(Table6[[#This Row],[y_g1]]&gt;Table6[[#This Row],[y_g2]],1,0)</f>
        <v>0</v>
      </c>
      <c r="K1363">
        <f>IF(Table6[[#This Row],[y_g1]]=Table6[[#This Row],[y_g2]],1,0)</f>
        <v>1</v>
      </c>
      <c r="L1363">
        <f>IF(Table6[[#This Row],[y_g1]]&lt;Table6[[#This Row],[y_g2]],1,0)</f>
        <v>0</v>
      </c>
      <c r="M1363" s="13">
        <v>12</v>
      </c>
      <c r="N1363" s="13">
        <v>21</v>
      </c>
    </row>
    <row r="1364" spans="1:14" x14ac:dyDescent="0.3">
      <c r="A1364" s="3">
        <v>1363</v>
      </c>
      <c r="B1364" t="s">
        <v>31</v>
      </c>
      <c r="C1364" t="s">
        <v>1</v>
      </c>
      <c r="D1364">
        <v>4</v>
      </c>
      <c r="E1364">
        <v>26</v>
      </c>
      <c r="F1364">
        <v>1</v>
      </c>
      <c r="G1364">
        <v>0</v>
      </c>
      <c r="H1364">
        <v>16</v>
      </c>
      <c r="I1364">
        <v>5</v>
      </c>
      <c r="J1364">
        <f>IF(Table6[[#This Row],[y_g1]]&gt;Table6[[#This Row],[y_g2]],1,0)</f>
        <v>1</v>
      </c>
      <c r="K1364">
        <f>IF(Table6[[#This Row],[y_g1]]=Table6[[#This Row],[y_g2]],1,0)</f>
        <v>0</v>
      </c>
      <c r="L1364">
        <f>IF(Table6[[#This Row],[y_g1]]&lt;Table6[[#This Row],[y_g2]],1,0)</f>
        <v>0</v>
      </c>
      <c r="M1364" s="13">
        <v>4</v>
      </c>
      <c r="N1364" s="13">
        <v>26</v>
      </c>
    </row>
    <row r="1365" spans="1:14" x14ac:dyDescent="0.3">
      <c r="A1365">
        <v>1364</v>
      </c>
      <c r="B1365" t="s">
        <v>2</v>
      </c>
      <c r="C1365" t="s">
        <v>4</v>
      </c>
      <c r="D1365">
        <v>5</v>
      </c>
      <c r="E1365">
        <v>20</v>
      </c>
      <c r="F1365">
        <v>4</v>
      </c>
      <c r="G1365">
        <v>2</v>
      </c>
      <c r="H1365">
        <v>16</v>
      </c>
      <c r="I1365">
        <v>5</v>
      </c>
      <c r="J1365">
        <f>IF(Table6[[#This Row],[y_g1]]&gt;Table6[[#This Row],[y_g2]],1,0)</f>
        <v>1</v>
      </c>
      <c r="K1365">
        <f>IF(Table6[[#This Row],[y_g1]]=Table6[[#This Row],[y_g2]],1,0)</f>
        <v>0</v>
      </c>
      <c r="L1365">
        <f>IF(Table6[[#This Row],[y_g1]]&lt;Table6[[#This Row],[y_g2]],1,0)</f>
        <v>0</v>
      </c>
      <c r="M1365" s="13">
        <v>5</v>
      </c>
      <c r="N1365" s="13">
        <v>20</v>
      </c>
    </row>
    <row r="1366" spans="1:14" x14ac:dyDescent="0.3">
      <c r="A1366" s="3">
        <v>1365</v>
      </c>
      <c r="B1366" t="s">
        <v>13</v>
      </c>
      <c r="C1366" t="s">
        <v>28</v>
      </c>
      <c r="D1366">
        <v>7</v>
      </c>
      <c r="E1366">
        <v>6</v>
      </c>
      <c r="F1366">
        <v>1</v>
      </c>
      <c r="G1366">
        <v>0</v>
      </c>
      <c r="H1366">
        <v>16</v>
      </c>
      <c r="I1366">
        <v>5</v>
      </c>
      <c r="J1366">
        <f>IF(Table6[[#This Row],[y_g1]]&gt;Table6[[#This Row],[y_g2]],1,0)</f>
        <v>1</v>
      </c>
      <c r="K1366">
        <f>IF(Table6[[#This Row],[y_g1]]=Table6[[#This Row],[y_g2]],1,0)</f>
        <v>0</v>
      </c>
      <c r="L1366">
        <f>IF(Table6[[#This Row],[y_g1]]&lt;Table6[[#This Row],[y_g2]],1,0)</f>
        <v>0</v>
      </c>
      <c r="M1366" s="13">
        <v>7</v>
      </c>
      <c r="N1366" s="13">
        <v>6</v>
      </c>
    </row>
    <row r="1367" spans="1:14" x14ac:dyDescent="0.3">
      <c r="A1367">
        <v>1366</v>
      </c>
      <c r="B1367" t="s">
        <v>33</v>
      </c>
      <c r="C1367" t="s">
        <v>833</v>
      </c>
      <c r="D1367">
        <v>15</v>
      </c>
      <c r="E1367">
        <v>3</v>
      </c>
      <c r="F1367">
        <v>1</v>
      </c>
      <c r="G1367">
        <v>0</v>
      </c>
      <c r="H1367">
        <v>16</v>
      </c>
      <c r="I1367">
        <v>5</v>
      </c>
      <c r="J1367">
        <f>IF(Table6[[#This Row],[y_g1]]&gt;Table6[[#This Row],[y_g2]],1,0)</f>
        <v>1</v>
      </c>
      <c r="K1367">
        <f>IF(Table6[[#This Row],[y_g1]]=Table6[[#This Row],[y_g2]],1,0)</f>
        <v>0</v>
      </c>
      <c r="L1367">
        <f>IF(Table6[[#This Row],[y_g1]]&lt;Table6[[#This Row],[y_g2]],1,0)</f>
        <v>0</v>
      </c>
      <c r="M1367" s="13">
        <v>15</v>
      </c>
      <c r="N1367" s="13">
        <v>3</v>
      </c>
    </row>
    <row r="1368" spans="1:14" x14ac:dyDescent="0.3">
      <c r="A1368" s="3">
        <v>1367</v>
      </c>
      <c r="B1368" t="s">
        <v>303</v>
      </c>
      <c r="C1368" t="s">
        <v>7</v>
      </c>
      <c r="D1368">
        <v>23</v>
      </c>
      <c r="E1368">
        <v>22</v>
      </c>
      <c r="F1368">
        <v>2</v>
      </c>
      <c r="G1368">
        <v>1</v>
      </c>
      <c r="H1368">
        <v>16</v>
      </c>
      <c r="I1368">
        <v>5</v>
      </c>
      <c r="J1368">
        <f>IF(Table6[[#This Row],[y_g1]]&gt;Table6[[#This Row],[y_g2]],1,0)</f>
        <v>1</v>
      </c>
      <c r="K1368">
        <f>IF(Table6[[#This Row],[y_g1]]=Table6[[#This Row],[y_g2]],1,0)</f>
        <v>0</v>
      </c>
      <c r="L1368">
        <f>IF(Table6[[#This Row],[y_g1]]&lt;Table6[[#This Row],[y_g2]],1,0)</f>
        <v>0</v>
      </c>
      <c r="M1368" s="13">
        <v>23</v>
      </c>
      <c r="N1368" s="13">
        <v>22</v>
      </c>
    </row>
    <row r="1369" spans="1:14" x14ac:dyDescent="0.3">
      <c r="A1369">
        <v>1368</v>
      </c>
      <c r="B1369" t="s">
        <v>8</v>
      </c>
      <c r="C1369" t="s">
        <v>5</v>
      </c>
      <c r="D1369">
        <v>11</v>
      </c>
      <c r="E1369">
        <v>16</v>
      </c>
      <c r="F1369">
        <v>3</v>
      </c>
      <c r="G1369">
        <v>1</v>
      </c>
      <c r="H1369">
        <v>16</v>
      </c>
      <c r="I1369">
        <v>5</v>
      </c>
      <c r="J1369">
        <f>IF(Table6[[#This Row],[y_g1]]&gt;Table6[[#This Row],[y_g2]],1,0)</f>
        <v>1</v>
      </c>
      <c r="K1369">
        <f>IF(Table6[[#This Row],[y_g1]]=Table6[[#This Row],[y_g2]],1,0)</f>
        <v>0</v>
      </c>
      <c r="L1369">
        <f>IF(Table6[[#This Row],[y_g1]]&lt;Table6[[#This Row],[y_g2]],1,0)</f>
        <v>0</v>
      </c>
      <c r="M1369" s="13">
        <v>11</v>
      </c>
      <c r="N1369" s="13">
        <v>16</v>
      </c>
    </row>
    <row r="1370" spans="1:14" x14ac:dyDescent="0.3">
      <c r="A1370" s="3">
        <v>1369</v>
      </c>
      <c r="B1370" t="s">
        <v>14</v>
      </c>
      <c r="C1370" t="s">
        <v>13</v>
      </c>
      <c r="D1370">
        <v>19</v>
      </c>
      <c r="E1370">
        <v>7</v>
      </c>
      <c r="F1370">
        <v>1</v>
      </c>
      <c r="G1370">
        <v>1</v>
      </c>
      <c r="H1370">
        <v>17</v>
      </c>
      <c r="I1370">
        <v>5</v>
      </c>
      <c r="J1370">
        <f>IF(Table6[[#This Row],[y_g1]]&gt;Table6[[#This Row],[y_g2]],1,0)</f>
        <v>0</v>
      </c>
      <c r="K1370">
        <f>IF(Table6[[#This Row],[y_g1]]=Table6[[#This Row],[y_g2]],1,0)</f>
        <v>1</v>
      </c>
      <c r="L1370">
        <f>IF(Table6[[#This Row],[y_g1]]&lt;Table6[[#This Row],[y_g2]],1,0)</f>
        <v>0</v>
      </c>
      <c r="M1370" s="13">
        <v>19</v>
      </c>
      <c r="N1370" s="13">
        <v>7</v>
      </c>
    </row>
    <row r="1371" spans="1:14" x14ac:dyDescent="0.3">
      <c r="A1371">
        <v>1370</v>
      </c>
      <c r="B1371" t="s">
        <v>1051</v>
      </c>
      <c r="C1371" t="s">
        <v>2</v>
      </c>
      <c r="D1371">
        <v>21</v>
      </c>
      <c r="E1371">
        <v>5</v>
      </c>
      <c r="F1371">
        <v>0</v>
      </c>
      <c r="G1371">
        <v>2</v>
      </c>
      <c r="H1371">
        <v>17</v>
      </c>
      <c r="I1371">
        <v>5</v>
      </c>
      <c r="J1371">
        <f>IF(Table6[[#This Row],[y_g1]]&gt;Table6[[#This Row],[y_g2]],1,0)</f>
        <v>0</v>
      </c>
      <c r="K1371">
        <f>IF(Table6[[#This Row],[y_g1]]=Table6[[#This Row],[y_g2]],1,0)</f>
        <v>0</v>
      </c>
      <c r="L1371">
        <f>IF(Table6[[#This Row],[y_g1]]&lt;Table6[[#This Row],[y_g2]],1,0)</f>
        <v>1</v>
      </c>
      <c r="M1371" s="13">
        <v>21</v>
      </c>
      <c r="N1371" s="13">
        <v>5</v>
      </c>
    </row>
    <row r="1372" spans="1:14" x14ac:dyDescent="0.3">
      <c r="A1372" s="3">
        <v>1371</v>
      </c>
      <c r="B1372" t="s">
        <v>833</v>
      </c>
      <c r="C1372" t="s">
        <v>568</v>
      </c>
      <c r="D1372">
        <v>3</v>
      </c>
      <c r="E1372">
        <v>12</v>
      </c>
      <c r="F1372">
        <v>1</v>
      </c>
      <c r="G1372">
        <v>1</v>
      </c>
      <c r="H1372">
        <v>17</v>
      </c>
      <c r="I1372">
        <v>5</v>
      </c>
      <c r="J1372">
        <f>IF(Table6[[#This Row],[y_g1]]&gt;Table6[[#This Row],[y_g2]],1,0)</f>
        <v>0</v>
      </c>
      <c r="K1372">
        <f>IF(Table6[[#This Row],[y_g1]]=Table6[[#This Row],[y_g2]],1,0)</f>
        <v>1</v>
      </c>
      <c r="L1372">
        <f>IF(Table6[[#This Row],[y_g1]]&lt;Table6[[#This Row],[y_g2]],1,0)</f>
        <v>0</v>
      </c>
      <c r="M1372" s="13">
        <v>3</v>
      </c>
      <c r="N1372" s="13">
        <v>12</v>
      </c>
    </row>
    <row r="1373" spans="1:14" x14ac:dyDescent="0.3">
      <c r="A1373">
        <v>1372</v>
      </c>
      <c r="B1373" t="s">
        <v>1</v>
      </c>
      <c r="C1373" t="s">
        <v>33</v>
      </c>
      <c r="D1373">
        <v>26</v>
      </c>
      <c r="E1373">
        <v>15</v>
      </c>
      <c r="F1373">
        <v>1</v>
      </c>
      <c r="G1373">
        <v>0</v>
      </c>
      <c r="H1373">
        <v>17</v>
      </c>
      <c r="I1373">
        <v>5</v>
      </c>
      <c r="J1373">
        <f>IF(Table6[[#This Row],[y_g1]]&gt;Table6[[#This Row],[y_g2]],1,0)</f>
        <v>1</v>
      </c>
      <c r="K1373">
        <f>IF(Table6[[#This Row],[y_g1]]=Table6[[#This Row],[y_g2]],1,0)</f>
        <v>0</v>
      </c>
      <c r="L1373">
        <f>IF(Table6[[#This Row],[y_g1]]&lt;Table6[[#This Row],[y_g2]],1,0)</f>
        <v>0</v>
      </c>
      <c r="M1373" s="13">
        <v>26</v>
      </c>
      <c r="N1373" s="13">
        <v>15</v>
      </c>
    </row>
    <row r="1374" spans="1:14" x14ac:dyDescent="0.3">
      <c r="A1374" s="3">
        <v>1373</v>
      </c>
      <c r="B1374" t="s">
        <v>7</v>
      </c>
      <c r="C1374" t="s">
        <v>8</v>
      </c>
      <c r="D1374">
        <v>22</v>
      </c>
      <c r="E1374">
        <v>11</v>
      </c>
      <c r="F1374">
        <v>0</v>
      </c>
      <c r="G1374">
        <v>0</v>
      </c>
      <c r="H1374">
        <v>17</v>
      </c>
      <c r="I1374">
        <v>5</v>
      </c>
      <c r="J1374">
        <f>IF(Table6[[#This Row],[y_g1]]&gt;Table6[[#This Row],[y_g2]],1,0)</f>
        <v>0</v>
      </c>
      <c r="K1374">
        <f>IF(Table6[[#This Row],[y_g1]]=Table6[[#This Row],[y_g2]],1,0)</f>
        <v>1</v>
      </c>
      <c r="L1374">
        <f>IF(Table6[[#This Row],[y_g1]]&lt;Table6[[#This Row],[y_g2]],1,0)</f>
        <v>0</v>
      </c>
      <c r="M1374" s="13">
        <v>22</v>
      </c>
      <c r="N1374" s="13">
        <v>11</v>
      </c>
    </row>
    <row r="1375" spans="1:14" x14ac:dyDescent="0.3">
      <c r="A1375">
        <v>1374</v>
      </c>
      <c r="B1375" t="s">
        <v>28</v>
      </c>
      <c r="C1375" t="s">
        <v>10</v>
      </c>
      <c r="D1375">
        <v>6</v>
      </c>
      <c r="E1375">
        <v>14</v>
      </c>
      <c r="F1375">
        <v>0</v>
      </c>
      <c r="G1375">
        <v>1</v>
      </c>
      <c r="H1375">
        <v>17</v>
      </c>
      <c r="I1375">
        <v>5</v>
      </c>
      <c r="J1375">
        <f>IF(Table6[[#This Row],[y_g1]]&gt;Table6[[#This Row],[y_g2]],1,0)</f>
        <v>0</v>
      </c>
      <c r="K1375">
        <f>IF(Table6[[#This Row],[y_g1]]=Table6[[#This Row],[y_g2]],1,0)</f>
        <v>0</v>
      </c>
      <c r="L1375">
        <f>IF(Table6[[#This Row],[y_g1]]&lt;Table6[[#This Row],[y_g2]],1,0)</f>
        <v>1</v>
      </c>
      <c r="M1375" s="13">
        <v>6</v>
      </c>
      <c r="N1375" s="13">
        <v>14</v>
      </c>
    </row>
    <row r="1376" spans="1:14" x14ac:dyDescent="0.3">
      <c r="A1376" s="3">
        <v>1375</v>
      </c>
      <c r="B1376" t="s">
        <v>5</v>
      </c>
      <c r="C1376" t="s">
        <v>31</v>
      </c>
      <c r="D1376">
        <v>16</v>
      </c>
      <c r="E1376">
        <v>4</v>
      </c>
      <c r="F1376">
        <v>0</v>
      </c>
      <c r="G1376">
        <v>1</v>
      </c>
      <c r="H1376">
        <v>17</v>
      </c>
      <c r="I1376">
        <v>5</v>
      </c>
      <c r="J1376">
        <f>IF(Table6[[#This Row],[y_g1]]&gt;Table6[[#This Row],[y_g2]],1,0)</f>
        <v>0</v>
      </c>
      <c r="K1376">
        <f>IF(Table6[[#This Row],[y_g1]]=Table6[[#This Row],[y_g2]],1,0)</f>
        <v>0</v>
      </c>
      <c r="L1376">
        <f>IF(Table6[[#This Row],[y_g1]]&lt;Table6[[#This Row],[y_g2]],1,0)</f>
        <v>1</v>
      </c>
      <c r="M1376" s="13">
        <v>16</v>
      </c>
      <c r="N1376" s="13">
        <v>4</v>
      </c>
    </row>
    <row r="1377" spans="1:14" x14ac:dyDescent="0.3">
      <c r="A1377">
        <v>1376</v>
      </c>
      <c r="B1377" t="s">
        <v>564</v>
      </c>
      <c r="C1377" t="s">
        <v>303</v>
      </c>
      <c r="D1377">
        <v>8</v>
      </c>
      <c r="E1377">
        <v>23</v>
      </c>
      <c r="F1377">
        <v>2</v>
      </c>
      <c r="G1377">
        <v>1</v>
      </c>
      <c r="H1377">
        <v>17</v>
      </c>
      <c r="I1377">
        <v>5</v>
      </c>
      <c r="J1377">
        <f>IF(Table6[[#This Row],[y_g1]]&gt;Table6[[#This Row],[y_g2]],1,0)</f>
        <v>1</v>
      </c>
      <c r="K1377">
        <f>IF(Table6[[#This Row],[y_g1]]=Table6[[#This Row],[y_g2]],1,0)</f>
        <v>0</v>
      </c>
      <c r="L1377">
        <f>IF(Table6[[#This Row],[y_g1]]&lt;Table6[[#This Row],[y_g2]],1,0)</f>
        <v>0</v>
      </c>
      <c r="M1377" s="13">
        <v>8</v>
      </c>
      <c r="N1377" s="13">
        <v>23</v>
      </c>
    </row>
    <row r="1378" spans="1:14" x14ac:dyDescent="0.3">
      <c r="A1378" s="3">
        <v>1377</v>
      </c>
      <c r="B1378" t="s">
        <v>4</v>
      </c>
      <c r="C1378" t="s">
        <v>11</v>
      </c>
      <c r="D1378">
        <v>20</v>
      </c>
      <c r="E1378">
        <v>25</v>
      </c>
      <c r="F1378">
        <v>1</v>
      </c>
      <c r="G1378">
        <v>1</v>
      </c>
      <c r="H1378">
        <v>17</v>
      </c>
      <c r="I1378">
        <v>5</v>
      </c>
      <c r="J1378">
        <f>IF(Table6[[#This Row],[y_g1]]&gt;Table6[[#This Row],[y_g2]],1,0)</f>
        <v>0</v>
      </c>
      <c r="K1378">
        <f>IF(Table6[[#This Row],[y_g1]]=Table6[[#This Row],[y_g2]],1,0)</f>
        <v>1</v>
      </c>
      <c r="L1378">
        <f>IF(Table6[[#This Row],[y_g1]]&lt;Table6[[#This Row],[y_g2]],1,0)</f>
        <v>0</v>
      </c>
      <c r="M1378" s="13">
        <v>20</v>
      </c>
      <c r="N1378" s="13">
        <v>25</v>
      </c>
    </row>
    <row r="1379" spans="1:14" x14ac:dyDescent="0.3">
      <c r="A1379">
        <v>1378</v>
      </c>
      <c r="B1379" t="s">
        <v>5</v>
      </c>
      <c r="C1379" t="s">
        <v>13</v>
      </c>
      <c r="D1379">
        <v>16</v>
      </c>
      <c r="E1379">
        <v>7</v>
      </c>
      <c r="F1379">
        <v>0</v>
      </c>
      <c r="G1379">
        <v>3</v>
      </c>
      <c r="H1379">
        <v>18</v>
      </c>
      <c r="I1379">
        <v>5</v>
      </c>
      <c r="J1379">
        <f>IF(Table6[[#This Row],[y_g1]]&gt;Table6[[#This Row],[y_g2]],1,0)</f>
        <v>0</v>
      </c>
      <c r="K1379">
        <f>IF(Table6[[#This Row],[y_g1]]=Table6[[#This Row],[y_g2]],1,0)</f>
        <v>0</v>
      </c>
      <c r="L1379">
        <f>IF(Table6[[#This Row],[y_g1]]&lt;Table6[[#This Row],[y_g2]],1,0)</f>
        <v>1</v>
      </c>
      <c r="M1379" s="13">
        <v>16</v>
      </c>
      <c r="N1379" s="13">
        <v>7</v>
      </c>
    </row>
    <row r="1380" spans="1:14" x14ac:dyDescent="0.3">
      <c r="A1380" s="3">
        <v>1379</v>
      </c>
      <c r="B1380" t="s">
        <v>564</v>
      </c>
      <c r="C1380" t="s">
        <v>8</v>
      </c>
      <c r="D1380">
        <v>8</v>
      </c>
      <c r="E1380">
        <v>11</v>
      </c>
      <c r="F1380">
        <v>1</v>
      </c>
      <c r="G1380">
        <v>4</v>
      </c>
      <c r="H1380">
        <v>18</v>
      </c>
      <c r="I1380">
        <v>5</v>
      </c>
      <c r="J1380">
        <f>IF(Table6[[#This Row],[y_g1]]&gt;Table6[[#This Row],[y_g2]],1,0)</f>
        <v>0</v>
      </c>
      <c r="K1380">
        <f>IF(Table6[[#This Row],[y_g1]]=Table6[[#This Row],[y_g2]],1,0)</f>
        <v>0</v>
      </c>
      <c r="L1380">
        <f>IF(Table6[[#This Row],[y_g1]]&lt;Table6[[#This Row],[y_g2]],1,0)</f>
        <v>1</v>
      </c>
      <c r="M1380" s="13">
        <v>8</v>
      </c>
      <c r="N1380" s="13">
        <v>11</v>
      </c>
    </row>
    <row r="1381" spans="1:14" x14ac:dyDescent="0.3">
      <c r="A1381">
        <v>1380</v>
      </c>
      <c r="B1381" t="s">
        <v>1</v>
      </c>
      <c r="C1381" t="s">
        <v>2</v>
      </c>
      <c r="D1381">
        <v>26</v>
      </c>
      <c r="E1381">
        <v>5</v>
      </c>
      <c r="F1381">
        <v>0</v>
      </c>
      <c r="G1381">
        <v>1</v>
      </c>
      <c r="H1381">
        <v>18</v>
      </c>
      <c r="I1381">
        <v>5</v>
      </c>
      <c r="J1381">
        <f>IF(Table6[[#This Row],[y_g1]]&gt;Table6[[#This Row],[y_g2]],1,0)</f>
        <v>0</v>
      </c>
      <c r="K1381">
        <f>IF(Table6[[#This Row],[y_g1]]=Table6[[#This Row],[y_g2]],1,0)</f>
        <v>0</v>
      </c>
      <c r="L1381">
        <f>IF(Table6[[#This Row],[y_g1]]&lt;Table6[[#This Row],[y_g2]],1,0)</f>
        <v>1</v>
      </c>
      <c r="M1381" s="13">
        <v>26</v>
      </c>
      <c r="N1381" s="13">
        <v>5</v>
      </c>
    </row>
    <row r="1382" spans="1:14" x14ac:dyDescent="0.3">
      <c r="A1382" s="3">
        <v>1381</v>
      </c>
      <c r="B1382" t="s">
        <v>31</v>
      </c>
      <c r="C1382" t="s">
        <v>303</v>
      </c>
      <c r="D1382">
        <v>4</v>
      </c>
      <c r="E1382">
        <v>23</v>
      </c>
      <c r="F1382">
        <v>2</v>
      </c>
      <c r="G1382">
        <v>2</v>
      </c>
      <c r="H1382">
        <v>18</v>
      </c>
      <c r="I1382">
        <v>5</v>
      </c>
      <c r="J1382">
        <f>IF(Table6[[#This Row],[y_g1]]&gt;Table6[[#This Row],[y_g2]],1,0)</f>
        <v>0</v>
      </c>
      <c r="K1382">
        <f>IF(Table6[[#This Row],[y_g1]]=Table6[[#This Row],[y_g2]],1,0)</f>
        <v>1</v>
      </c>
      <c r="L1382">
        <f>IF(Table6[[#This Row],[y_g1]]&lt;Table6[[#This Row],[y_g2]],1,0)</f>
        <v>0</v>
      </c>
      <c r="M1382" s="13">
        <v>4</v>
      </c>
      <c r="N1382" s="13">
        <v>23</v>
      </c>
    </row>
    <row r="1383" spans="1:14" x14ac:dyDescent="0.3">
      <c r="A1383">
        <v>1382</v>
      </c>
      <c r="B1383" t="s">
        <v>7</v>
      </c>
      <c r="C1383" t="s">
        <v>33</v>
      </c>
      <c r="D1383">
        <v>22</v>
      </c>
      <c r="E1383">
        <v>15</v>
      </c>
      <c r="F1383">
        <v>2</v>
      </c>
      <c r="G1383">
        <v>1</v>
      </c>
      <c r="H1383">
        <v>18</v>
      </c>
      <c r="I1383">
        <v>5</v>
      </c>
      <c r="J1383">
        <f>IF(Table6[[#This Row],[y_g1]]&gt;Table6[[#This Row],[y_g2]],1,0)</f>
        <v>1</v>
      </c>
      <c r="K1383">
        <f>IF(Table6[[#This Row],[y_g1]]=Table6[[#This Row],[y_g2]],1,0)</f>
        <v>0</v>
      </c>
      <c r="L1383">
        <f>IF(Table6[[#This Row],[y_g1]]&lt;Table6[[#This Row],[y_g2]],1,0)</f>
        <v>0</v>
      </c>
      <c r="M1383" s="13">
        <v>22</v>
      </c>
      <c r="N1383" s="13">
        <v>15</v>
      </c>
    </row>
    <row r="1384" spans="1:14" x14ac:dyDescent="0.3">
      <c r="A1384" s="3">
        <v>1383</v>
      </c>
      <c r="B1384" t="s">
        <v>1051</v>
      </c>
      <c r="C1384" t="s">
        <v>10</v>
      </c>
      <c r="D1384">
        <v>21</v>
      </c>
      <c r="E1384">
        <v>14</v>
      </c>
      <c r="F1384">
        <v>0</v>
      </c>
      <c r="G1384">
        <v>1</v>
      </c>
      <c r="H1384">
        <v>18</v>
      </c>
      <c r="I1384">
        <v>5</v>
      </c>
      <c r="J1384">
        <f>IF(Table6[[#This Row],[y_g1]]&gt;Table6[[#This Row],[y_g2]],1,0)</f>
        <v>0</v>
      </c>
      <c r="K1384">
        <f>IF(Table6[[#This Row],[y_g1]]=Table6[[#This Row],[y_g2]],1,0)</f>
        <v>0</v>
      </c>
      <c r="L1384">
        <f>IF(Table6[[#This Row],[y_g1]]&lt;Table6[[#This Row],[y_g2]],1,0)</f>
        <v>1</v>
      </c>
      <c r="M1384" s="13">
        <v>21</v>
      </c>
      <c r="N1384" s="13">
        <v>14</v>
      </c>
    </row>
    <row r="1385" spans="1:14" x14ac:dyDescent="0.3">
      <c r="A1385">
        <v>1384</v>
      </c>
      <c r="B1385" t="s">
        <v>833</v>
      </c>
      <c r="C1385" t="s">
        <v>11</v>
      </c>
      <c r="D1385">
        <v>3</v>
      </c>
      <c r="E1385">
        <v>25</v>
      </c>
      <c r="F1385">
        <v>2</v>
      </c>
      <c r="G1385">
        <v>1</v>
      </c>
      <c r="H1385">
        <v>18</v>
      </c>
      <c r="I1385">
        <v>5</v>
      </c>
      <c r="J1385">
        <f>IF(Table6[[#This Row],[y_g1]]&gt;Table6[[#This Row],[y_g2]],1,0)</f>
        <v>1</v>
      </c>
      <c r="K1385">
        <f>IF(Table6[[#This Row],[y_g1]]=Table6[[#This Row],[y_g2]],1,0)</f>
        <v>0</v>
      </c>
      <c r="L1385">
        <f>IF(Table6[[#This Row],[y_g1]]&lt;Table6[[#This Row],[y_g2]],1,0)</f>
        <v>0</v>
      </c>
      <c r="M1385" s="13">
        <v>3</v>
      </c>
      <c r="N1385" s="13">
        <v>25</v>
      </c>
    </row>
    <row r="1386" spans="1:14" x14ac:dyDescent="0.3">
      <c r="A1386" s="3">
        <v>1385</v>
      </c>
      <c r="B1386" t="s">
        <v>28</v>
      </c>
      <c r="C1386" t="s">
        <v>14</v>
      </c>
      <c r="D1386">
        <v>6</v>
      </c>
      <c r="E1386">
        <v>19</v>
      </c>
      <c r="F1386">
        <v>0</v>
      </c>
      <c r="G1386">
        <v>2</v>
      </c>
      <c r="H1386">
        <v>18</v>
      </c>
      <c r="I1386">
        <v>5</v>
      </c>
      <c r="J1386">
        <f>IF(Table6[[#This Row],[y_g1]]&gt;Table6[[#This Row],[y_g2]],1,0)</f>
        <v>0</v>
      </c>
      <c r="K1386">
        <f>IF(Table6[[#This Row],[y_g1]]=Table6[[#This Row],[y_g2]],1,0)</f>
        <v>0</v>
      </c>
      <c r="L1386">
        <f>IF(Table6[[#This Row],[y_g1]]&lt;Table6[[#This Row],[y_g2]],1,0)</f>
        <v>1</v>
      </c>
      <c r="M1386" s="13">
        <v>6</v>
      </c>
      <c r="N1386" s="13">
        <v>19</v>
      </c>
    </row>
    <row r="1387" spans="1:14" x14ac:dyDescent="0.3">
      <c r="A1387">
        <v>1386</v>
      </c>
      <c r="B1387" t="s">
        <v>4</v>
      </c>
      <c r="C1387" t="s">
        <v>568</v>
      </c>
      <c r="D1387">
        <v>20</v>
      </c>
      <c r="E1387">
        <v>12</v>
      </c>
      <c r="F1387">
        <v>0</v>
      </c>
      <c r="G1387">
        <v>0</v>
      </c>
      <c r="H1387">
        <v>18</v>
      </c>
      <c r="I1387">
        <v>5</v>
      </c>
      <c r="J1387">
        <f>IF(Table6[[#This Row],[y_g1]]&gt;Table6[[#This Row],[y_g2]],1,0)</f>
        <v>0</v>
      </c>
      <c r="K1387">
        <f>IF(Table6[[#This Row],[y_g1]]=Table6[[#This Row],[y_g2]],1,0)</f>
        <v>1</v>
      </c>
      <c r="L1387">
        <f>IF(Table6[[#This Row],[y_g1]]&lt;Table6[[#This Row],[y_g2]],1,0)</f>
        <v>0</v>
      </c>
      <c r="M1387" s="13">
        <v>20</v>
      </c>
      <c r="N1387" s="13">
        <v>12</v>
      </c>
    </row>
    <row r="1388" spans="1:14" x14ac:dyDescent="0.3">
      <c r="A1388" s="3">
        <v>1387</v>
      </c>
      <c r="B1388" t="s">
        <v>10</v>
      </c>
      <c r="C1388" t="s">
        <v>4</v>
      </c>
      <c r="D1388">
        <v>14</v>
      </c>
      <c r="E1388">
        <v>20</v>
      </c>
      <c r="F1388">
        <v>0</v>
      </c>
      <c r="G1388">
        <v>2</v>
      </c>
      <c r="H1388">
        <v>19</v>
      </c>
      <c r="I1388">
        <v>5</v>
      </c>
      <c r="J1388">
        <f>IF(Table6[[#This Row],[y_g1]]&gt;Table6[[#This Row],[y_g2]],1,0)</f>
        <v>0</v>
      </c>
      <c r="K1388">
        <f>IF(Table6[[#This Row],[y_g1]]=Table6[[#This Row],[y_g2]],1,0)</f>
        <v>0</v>
      </c>
      <c r="L1388">
        <f>IF(Table6[[#This Row],[y_g1]]&lt;Table6[[#This Row],[y_g2]],1,0)</f>
        <v>1</v>
      </c>
      <c r="M1388" s="13">
        <v>14</v>
      </c>
      <c r="N1388" s="13">
        <v>20</v>
      </c>
    </row>
    <row r="1389" spans="1:14" x14ac:dyDescent="0.3">
      <c r="A1389">
        <v>1388</v>
      </c>
      <c r="B1389" t="s">
        <v>303</v>
      </c>
      <c r="C1389" t="s">
        <v>833</v>
      </c>
      <c r="D1389">
        <v>23</v>
      </c>
      <c r="E1389">
        <v>3</v>
      </c>
      <c r="F1389">
        <v>0</v>
      </c>
      <c r="G1389">
        <v>2</v>
      </c>
      <c r="H1389">
        <v>19</v>
      </c>
      <c r="I1389">
        <v>5</v>
      </c>
      <c r="J1389">
        <f>IF(Table6[[#This Row],[y_g1]]&gt;Table6[[#This Row],[y_g2]],1,0)</f>
        <v>0</v>
      </c>
      <c r="K1389">
        <f>IF(Table6[[#This Row],[y_g1]]=Table6[[#This Row],[y_g2]],1,0)</f>
        <v>0</v>
      </c>
      <c r="L1389">
        <f>IF(Table6[[#This Row],[y_g1]]&lt;Table6[[#This Row],[y_g2]],1,0)</f>
        <v>1</v>
      </c>
      <c r="M1389" s="13">
        <v>23</v>
      </c>
      <c r="N1389" s="13">
        <v>3</v>
      </c>
    </row>
    <row r="1390" spans="1:14" x14ac:dyDescent="0.3">
      <c r="A1390" s="3">
        <v>1389</v>
      </c>
      <c r="B1390" t="s">
        <v>33</v>
      </c>
      <c r="C1390" t="s">
        <v>5</v>
      </c>
      <c r="D1390">
        <v>15</v>
      </c>
      <c r="E1390">
        <v>16</v>
      </c>
      <c r="F1390">
        <v>2</v>
      </c>
      <c r="G1390">
        <v>1</v>
      </c>
      <c r="H1390">
        <v>19</v>
      </c>
      <c r="I1390">
        <v>5</v>
      </c>
      <c r="J1390">
        <f>IF(Table6[[#This Row],[y_g1]]&gt;Table6[[#This Row],[y_g2]],1,0)</f>
        <v>1</v>
      </c>
      <c r="K1390">
        <f>IF(Table6[[#This Row],[y_g1]]=Table6[[#This Row],[y_g2]],1,0)</f>
        <v>0</v>
      </c>
      <c r="L1390">
        <f>IF(Table6[[#This Row],[y_g1]]&lt;Table6[[#This Row],[y_g2]],1,0)</f>
        <v>0</v>
      </c>
      <c r="M1390" s="13">
        <v>15</v>
      </c>
      <c r="N1390" s="13">
        <v>16</v>
      </c>
    </row>
    <row r="1391" spans="1:14" x14ac:dyDescent="0.3">
      <c r="A1391">
        <v>1390</v>
      </c>
      <c r="B1391" t="s">
        <v>568</v>
      </c>
      <c r="C1391" t="s">
        <v>1</v>
      </c>
      <c r="D1391">
        <v>12</v>
      </c>
      <c r="E1391">
        <v>26</v>
      </c>
      <c r="F1391">
        <v>1</v>
      </c>
      <c r="G1391">
        <v>2</v>
      </c>
      <c r="H1391">
        <v>19</v>
      </c>
      <c r="I1391">
        <v>5</v>
      </c>
      <c r="J1391">
        <f>IF(Table6[[#This Row],[y_g1]]&gt;Table6[[#This Row],[y_g2]],1,0)</f>
        <v>0</v>
      </c>
      <c r="K1391">
        <f>IF(Table6[[#This Row],[y_g1]]=Table6[[#This Row],[y_g2]],1,0)</f>
        <v>0</v>
      </c>
      <c r="L1391">
        <f>IF(Table6[[#This Row],[y_g1]]&lt;Table6[[#This Row],[y_g2]],1,0)</f>
        <v>1</v>
      </c>
      <c r="M1391" s="13">
        <v>12</v>
      </c>
      <c r="N1391" s="13">
        <v>26</v>
      </c>
    </row>
    <row r="1392" spans="1:14" x14ac:dyDescent="0.3">
      <c r="A1392" s="3">
        <v>1391</v>
      </c>
      <c r="B1392" t="s">
        <v>14</v>
      </c>
      <c r="C1392" t="s">
        <v>564</v>
      </c>
      <c r="D1392">
        <v>19</v>
      </c>
      <c r="E1392">
        <v>8</v>
      </c>
      <c r="F1392">
        <v>0</v>
      </c>
      <c r="G1392">
        <v>1</v>
      </c>
      <c r="H1392">
        <v>19</v>
      </c>
      <c r="I1392">
        <v>5</v>
      </c>
      <c r="J1392">
        <f>IF(Table6[[#This Row],[y_g1]]&gt;Table6[[#This Row],[y_g2]],1,0)</f>
        <v>0</v>
      </c>
      <c r="K1392">
        <f>IF(Table6[[#This Row],[y_g1]]=Table6[[#This Row],[y_g2]],1,0)</f>
        <v>0</v>
      </c>
      <c r="L1392">
        <f>IF(Table6[[#This Row],[y_g1]]&lt;Table6[[#This Row],[y_g2]],1,0)</f>
        <v>1</v>
      </c>
      <c r="M1392" s="13">
        <v>19</v>
      </c>
      <c r="N1392" s="13">
        <v>8</v>
      </c>
    </row>
    <row r="1393" spans="1:14" x14ac:dyDescent="0.3">
      <c r="A1393">
        <v>1392</v>
      </c>
      <c r="B1393" t="s">
        <v>2</v>
      </c>
      <c r="C1393" t="s">
        <v>28</v>
      </c>
      <c r="D1393">
        <v>5</v>
      </c>
      <c r="E1393">
        <v>6</v>
      </c>
      <c r="F1393">
        <v>5</v>
      </c>
      <c r="G1393">
        <v>1</v>
      </c>
      <c r="H1393">
        <v>19</v>
      </c>
      <c r="I1393">
        <v>5</v>
      </c>
      <c r="J1393">
        <f>IF(Table6[[#This Row],[y_g1]]&gt;Table6[[#This Row],[y_g2]],1,0)</f>
        <v>1</v>
      </c>
      <c r="K1393">
        <f>IF(Table6[[#This Row],[y_g1]]=Table6[[#This Row],[y_g2]],1,0)</f>
        <v>0</v>
      </c>
      <c r="L1393">
        <f>IF(Table6[[#This Row],[y_g1]]&lt;Table6[[#This Row],[y_g2]],1,0)</f>
        <v>0</v>
      </c>
      <c r="M1393" s="13">
        <v>5</v>
      </c>
      <c r="N1393" s="13">
        <v>6</v>
      </c>
    </row>
    <row r="1394" spans="1:14" x14ac:dyDescent="0.3">
      <c r="A1394" s="3">
        <v>1393</v>
      </c>
      <c r="B1394" t="s">
        <v>13</v>
      </c>
      <c r="C1394" t="s">
        <v>1051</v>
      </c>
      <c r="D1394">
        <v>7</v>
      </c>
      <c r="E1394">
        <v>21</v>
      </c>
      <c r="F1394">
        <v>1</v>
      </c>
      <c r="G1394">
        <v>0</v>
      </c>
      <c r="H1394">
        <v>19</v>
      </c>
      <c r="I1394">
        <v>5</v>
      </c>
      <c r="J1394">
        <f>IF(Table6[[#This Row],[y_g1]]&gt;Table6[[#This Row],[y_g2]],1,0)</f>
        <v>1</v>
      </c>
      <c r="K1394">
        <f>IF(Table6[[#This Row],[y_g1]]=Table6[[#This Row],[y_g2]],1,0)</f>
        <v>0</v>
      </c>
      <c r="L1394">
        <f>IF(Table6[[#This Row],[y_g1]]&lt;Table6[[#This Row],[y_g2]],1,0)</f>
        <v>0</v>
      </c>
      <c r="M1394" s="13">
        <v>7</v>
      </c>
      <c r="N1394" s="13">
        <v>21</v>
      </c>
    </row>
    <row r="1395" spans="1:14" x14ac:dyDescent="0.3">
      <c r="A1395">
        <v>1394</v>
      </c>
      <c r="B1395" t="s">
        <v>11</v>
      </c>
      <c r="C1395" t="s">
        <v>7</v>
      </c>
      <c r="D1395">
        <v>25</v>
      </c>
      <c r="E1395">
        <v>22</v>
      </c>
      <c r="F1395">
        <v>1</v>
      </c>
      <c r="G1395">
        <v>1</v>
      </c>
      <c r="H1395">
        <v>19</v>
      </c>
      <c r="I1395">
        <v>5</v>
      </c>
      <c r="J1395">
        <f>IF(Table6[[#This Row],[y_g1]]&gt;Table6[[#This Row],[y_g2]],1,0)</f>
        <v>0</v>
      </c>
      <c r="K1395">
        <f>IF(Table6[[#This Row],[y_g1]]=Table6[[#This Row],[y_g2]],1,0)</f>
        <v>1</v>
      </c>
      <c r="L1395">
        <f>IF(Table6[[#This Row],[y_g1]]&lt;Table6[[#This Row],[y_g2]],1,0)</f>
        <v>0</v>
      </c>
      <c r="M1395" s="13">
        <v>25</v>
      </c>
      <c r="N1395" s="13">
        <v>22</v>
      </c>
    </row>
    <row r="1396" spans="1:14" x14ac:dyDescent="0.3">
      <c r="A1396" s="3">
        <v>1395</v>
      </c>
      <c r="B1396" t="s">
        <v>8</v>
      </c>
      <c r="C1396" t="s">
        <v>31</v>
      </c>
      <c r="D1396">
        <v>11</v>
      </c>
      <c r="E1396">
        <v>4</v>
      </c>
      <c r="F1396">
        <v>3</v>
      </c>
      <c r="G1396">
        <v>0</v>
      </c>
      <c r="H1396">
        <v>19</v>
      </c>
      <c r="I1396">
        <v>5</v>
      </c>
      <c r="J1396">
        <f>IF(Table6[[#This Row],[y_g1]]&gt;Table6[[#This Row],[y_g2]],1,0)</f>
        <v>1</v>
      </c>
      <c r="K1396">
        <f>IF(Table6[[#This Row],[y_g1]]=Table6[[#This Row],[y_g2]],1,0)</f>
        <v>0</v>
      </c>
      <c r="L1396">
        <f>IF(Table6[[#This Row],[y_g1]]&lt;Table6[[#This Row],[y_g2]],1,0)</f>
        <v>0</v>
      </c>
      <c r="M1396" s="13">
        <v>11</v>
      </c>
      <c r="N1396" s="13">
        <v>4</v>
      </c>
    </row>
    <row r="1397" spans="1:14" x14ac:dyDescent="0.3">
      <c r="A1397">
        <v>1396</v>
      </c>
      <c r="B1397" t="s">
        <v>4</v>
      </c>
      <c r="C1397" t="s">
        <v>303</v>
      </c>
      <c r="D1397">
        <v>20</v>
      </c>
      <c r="E1397">
        <v>23</v>
      </c>
      <c r="F1397">
        <v>2</v>
      </c>
      <c r="G1397">
        <v>2</v>
      </c>
      <c r="H1397">
        <v>20</v>
      </c>
      <c r="I1397">
        <v>5</v>
      </c>
      <c r="J1397">
        <f>IF(Table6[[#This Row],[y_g1]]&gt;Table6[[#This Row],[y_g2]],1,0)</f>
        <v>0</v>
      </c>
      <c r="K1397">
        <f>IF(Table6[[#This Row],[y_g1]]=Table6[[#This Row],[y_g2]],1,0)</f>
        <v>1</v>
      </c>
      <c r="L1397">
        <f>IF(Table6[[#This Row],[y_g1]]&lt;Table6[[#This Row],[y_g2]],1,0)</f>
        <v>0</v>
      </c>
      <c r="M1397" s="13">
        <v>20</v>
      </c>
      <c r="N1397" s="13">
        <v>23</v>
      </c>
    </row>
    <row r="1398" spans="1:14" x14ac:dyDescent="0.3">
      <c r="A1398" s="3">
        <v>1397</v>
      </c>
      <c r="B1398" t="s">
        <v>564</v>
      </c>
      <c r="C1398" t="s">
        <v>10</v>
      </c>
      <c r="D1398">
        <v>8</v>
      </c>
      <c r="E1398">
        <v>14</v>
      </c>
      <c r="F1398">
        <v>1</v>
      </c>
      <c r="G1398">
        <v>0</v>
      </c>
      <c r="H1398">
        <v>20</v>
      </c>
      <c r="I1398">
        <v>5</v>
      </c>
      <c r="J1398">
        <f>IF(Table6[[#This Row],[y_g1]]&gt;Table6[[#This Row],[y_g2]],1,0)</f>
        <v>1</v>
      </c>
      <c r="K1398">
        <f>IF(Table6[[#This Row],[y_g1]]=Table6[[#This Row],[y_g2]],1,0)</f>
        <v>0</v>
      </c>
      <c r="L1398">
        <f>IF(Table6[[#This Row],[y_g1]]&lt;Table6[[#This Row],[y_g2]],1,0)</f>
        <v>0</v>
      </c>
      <c r="M1398" s="13">
        <v>8</v>
      </c>
      <c r="N1398" s="13">
        <v>14</v>
      </c>
    </row>
    <row r="1399" spans="1:14" x14ac:dyDescent="0.3">
      <c r="A1399">
        <v>1398</v>
      </c>
      <c r="B1399" t="s">
        <v>28</v>
      </c>
      <c r="C1399" t="s">
        <v>568</v>
      </c>
      <c r="D1399">
        <v>6</v>
      </c>
      <c r="E1399">
        <v>12</v>
      </c>
      <c r="F1399">
        <v>2</v>
      </c>
      <c r="G1399">
        <v>0</v>
      </c>
      <c r="H1399">
        <v>20</v>
      </c>
      <c r="I1399">
        <v>5</v>
      </c>
      <c r="J1399">
        <f>IF(Table6[[#This Row],[y_g1]]&gt;Table6[[#This Row],[y_g2]],1,0)</f>
        <v>1</v>
      </c>
      <c r="K1399">
        <f>IF(Table6[[#This Row],[y_g1]]=Table6[[#This Row],[y_g2]],1,0)</f>
        <v>0</v>
      </c>
      <c r="L1399">
        <f>IF(Table6[[#This Row],[y_g1]]&lt;Table6[[#This Row],[y_g2]],1,0)</f>
        <v>0</v>
      </c>
      <c r="M1399" s="13">
        <v>6</v>
      </c>
      <c r="N1399" s="13">
        <v>12</v>
      </c>
    </row>
    <row r="1400" spans="1:14" x14ac:dyDescent="0.3">
      <c r="A1400" s="3">
        <v>1399</v>
      </c>
      <c r="B1400" t="s">
        <v>833</v>
      </c>
      <c r="C1400" t="s">
        <v>13</v>
      </c>
      <c r="D1400">
        <v>3</v>
      </c>
      <c r="E1400">
        <v>7</v>
      </c>
      <c r="F1400">
        <v>0</v>
      </c>
      <c r="G1400">
        <v>2</v>
      </c>
      <c r="H1400">
        <v>20</v>
      </c>
      <c r="I1400">
        <v>5</v>
      </c>
      <c r="J1400">
        <f>IF(Table6[[#This Row],[y_g1]]&gt;Table6[[#This Row],[y_g2]],1,0)</f>
        <v>0</v>
      </c>
      <c r="K1400">
        <f>IF(Table6[[#This Row],[y_g1]]=Table6[[#This Row],[y_g2]],1,0)</f>
        <v>0</v>
      </c>
      <c r="L1400">
        <f>IF(Table6[[#This Row],[y_g1]]&lt;Table6[[#This Row],[y_g2]],1,0)</f>
        <v>1</v>
      </c>
      <c r="M1400" s="13">
        <v>3</v>
      </c>
      <c r="N1400" s="13">
        <v>7</v>
      </c>
    </row>
    <row r="1401" spans="1:14" x14ac:dyDescent="0.3">
      <c r="A1401">
        <v>1400</v>
      </c>
      <c r="B1401" t="s">
        <v>1051</v>
      </c>
      <c r="C1401" t="s">
        <v>14</v>
      </c>
      <c r="D1401">
        <v>21</v>
      </c>
      <c r="E1401">
        <v>19</v>
      </c>
      <c r="F1401">
        <v>2</v>
      </c>
      <c r="G1401">
        <v>1</v>
      </c>
      <c r="H1401">
        <v>20</v>
      </c>
      <c r="I1401">
        <v>5</v>
      </c>
      <c r="J1401">
        <f>IF(Table6[[#This Row],[y_g1]]&gt;Table6[[#This Row],[y_g2]],1,0)</f>
        <v>1</v>
      </c>
      <c r="K1401">
        <f>IF(Table6[[#This Row],[y_g1]]=Table6[[#This Row],[y_g2]],1,0)</f>
        <v>0</v>
      </c>
      <c r="L1401">
        <f>IF(Table6[[#This Row],[y_g1]]&lt;Table6[[#This Row],[y_g2]],1,0)</f>
        <v>0</v>
      </c>
      <c r="M1401" s="13">
        <v>21</v>
      </c>
      <c r="N1401" s="13">
        <v>19</v>
      </c>
    </row>
    <row r="1402" spans="1:14" x14ac:dyDescent="0.3">
      <c r="A1402" s="3">
        <v>1401</v>
      </c>
      <c r="B1402" t="s">
        <v>5</v>
      </c>
      <c r="C1402" t="s">
        <v>11</v>
      </c>
      <c r="D1402">
        <v>16</v>
      </c>
      <c r="E1402">
        <v>25</v>
      </c>
      <c r="F1402">
        <v>0</v>
      </c>
      <c r="G1402">
        <v>0</v>
      </c>
      <c r="H1402">
        <v>20</v>
      </c>
      <c r="I1402">
        <v>5</v>
      </c>
      <c r="J1402">
        <f>IF(Table6[[#This Row],[y_g1]]&gt;Table6[[#This Row],[y_g2]],1,0)</f>
        <v>0</v>
      </c>
      <c r="K1402">
        <f>IF(Table6[[#This Row],[y_g1]]=Table6[[#This Row],[y_g2]],1,0)</f>
        <v>1</v>
      </c>
      <c r="L1402">
        <f>IF(Table6[[#This Row],[y_g1]]&lt;Table6[[#This Row],[y_g2]],1,0)</f>
        <v>0</v>
      </c>
      <c r="M1402" s="13">
        <v>16</v>
      </c>
      <c r="N1402" s="13">
        <v>25</v>
      </c>
    </row>
    <row r="1403" spans="1:14" x14ac:dyDescent="0.3">
      <c r="A1403">
        <v>1402</v>
      </c>
      <c r="B1403" t="s">
        <v>7</v>
      </c>
      <c r="C1403" t="s">
        <v>2</v>
      </c>
      <c r="D1403">
        <v>22</v>
      </c>
      <c r="E1403">
        <v>5</v>
      </c>
      <c r="F1403">
        <v>2</v>
      </c>
      <c r="G1403">
        <v>4</v>
      </c>
      <c r="H1403">
        <v>20</v>
      </c>
      <c r="I1403">
        <v>5</v>
      </c>
      <c r="J1403">
        <f>IF(Table6[[#This Row],[y_g1]]&gt;Table6[[#This Row],[y_g2]],1,0)</f>
        <v>0</v>
      </c>
      <c r="K1403">
        <f>IF(Table6[[#This Row],[y_g1]]=Table6[[#This Row],[y_g2]],1,0)</f>
        <v>0</v>
      </c>
      <c r="L1403">
        <f>IF(Table6[[#This Row],[y_g1]]&lt;Table6[[#This Row],[y_g2]],1,0)</f>
        <v>1</v>
      </c>
      <c r="M1403" s="13">
        <v>22</v>
      </c>
      <c r="N1403" s="13">
        <v>5</v>
      </c>
    </row>
    <row r="1404" spans="1:14" x14ac:dyDescent="0.3">
      <c r="A1404" s="3">
        <v>1403</v>
      </c>
      <c r="B1404" t="s">
        <v>1</v>
      </c>
      <c r="C1404" t="s">
        <v>8</v>
      </c>
      <c r="D1404">
        <v>26</v>
      </c>
      <c r="E1404">
        <v>11</v>
      </c>
      <c r="F1404">
        <v>0</v>
      </c>
      <c r="G1404">
        <v>0</v>
      </c>
      <c r="H1404">
        <v>20</v>
      </c>
      <c r="I1404">
        <v>5</v>
      </c>
      <c r="J1404">
        <f>IF(Table6[[#This Row],[y_g1]]&gt;Table6[[#This Row],[y_g2]],1,0)</f>
        <v>0</v>
      </c>
      <c r="K1404">
        <f>IF(Table6[[#This Row],[y_g1]]=Table6[[#This Row],[y_g2]],1,0)</f>
        <v>1</v>
      </c>
      <c r="L1404">
        <f>IF(Table6[[#This Row],[y_g1]]&lt;Table6[[#This Row],[y_g2]],1,0)</f>
        <v>0</v>
      </c>
      <c r="M1404" s="13">
        <v>26</v>
      </c>
      <c r="N1404" s="13">
        <v>11</v>
      </c>
    </row>
    <row r="1405" spans="1:14" x14ac:dyDescent="0.3">
      <c r="A1405">
        <v>1404</v>
      </c>
      <c r="B1405" t="s">
        <v>31</v>
      </c>
      <c r="C1405" t="s">
        <v>33</v>
      </c>
      <c r="D1405">
        <v>4</v>
      </c>
      <c r="E1405">
        <v>15</v>
      </c>
      <c r="F1405">
        <v>0</v>
      </c>
      <c r="G1405">
        <v>1</v>
      </c>
      <c r="H1405">
        <v>20</v>
      </c>
      <c r="I1405">
        <v>5</v>
      </c>
      <c r="J1405">
        <f>IF(Table6[[#This Row],[y_g1]]&gt;Table6[[#This Row],[y_g2]],1,0)</f>
        <v>0</v>
      </c>
      <c r="K1405">
        <f>IF(Table6[[#This Row],[y_g1]]=Table6[[#This Row],[y_g2]],1,0)</f>
        <v>0</v>
      </c>
      <c r="L1405">
        <f>IF(Table6[[#This Row],[y_g1]]&lt;Table6[[#This Row],[y_g2]],1,0)</f>
        <v>1</v>
      </c>
      <c r="M1405" s="13">
        <v>4</v>
      </c>
      <c r="N1405" s="13">
        <v>15</v>
      </c>
    </row>
    <row r="1406" spans="1:14" x14ac:dyDescent="0.3">
      <c r="A1406" s="3">
        <v>1405</v>
      </c>
      <c r="B1406" t="s">
        <v>33</v>
      </c>
      <c r="C1406" t="s">
        <v>8</v>
      </c>
      <c r="D1406">
        <v>15</v>
      </c>
      <c r="E1406">
        <v>11</v>
      </c>
      <c r="F1406">
        <v>1</v>
      </c>
      <c r="G1406">
        <v>1</v>
      </c>
      <c r="H1406">
        <v>21</v>
      </c>
      <c r="I1406">
        <v>5</v>
      </c>
      <c r="J1406">
        <f>IF(Table6[[#This Row],[y_g1]]&gt;Table6[[#This Row],[y_g2]],1,0)</f>
        <v>0</v>
      </c>
      <c r="K1406">
        <f>IF(Table6[[#This Row],[y_g1]]=Table6[[#This Row],[y_g2]],1,0)</f>
        <v>1</v>
      </c>
      <c r="L1406">
        <f>IF(Table6[[#This Row],[y_g1]]&lt;Table6[[#This Row],[y_g2]],1,0)</f>
        <v>0</v>
      </c>
      <c r="M1406" s="13">
        <v>15</v>
      </c>
      <c r="N1406" s="13">
        <v>11</v>
      </c>
    </row>
    <row r="1407" spans="1:14" x14ac:dyDescent="0.3">
      <c r="A1407">
        <v>1406</v>
      </c>
      <c r="B1407" t="s">
        <v>10</v>
      </c>
      <c r="C1407" t="s">
        <v>833</v>
      </c>
      <c r="D1407">
        <v>14</v>
      </c>
      <c r="E1407">
        <v>3</v>
      </c>
      <c r="F1407">
        <v>0</v>
      </c>
      <c r="G1407">
        <v>1</v>
      </c>
      <c r="H1407">
        <v>21</v>
      </c>
      <c r="I1407">
        <v>5</v>
      </c>
      <c r="J1407">
        <f>IF(Table6[[#This Row],[y_g1]]&gt;Table6[[#This Row],[y_g2]],1,0)</f>
        <v>0</v>
      </c>
      <c r="K1407">
        <f>IF(Table6[[#This Row],[y_g1]]=Table6[[#This Row],[y_g2]],1,0)</f>
        <v>0</v>
      </c>
      <c r="L1407">
        <f>IF(Table6[[#This Row],[y_g1]]&lt;Table6[[#This Row],[y_g2]],1,0)</f>
        <v>1</v>
      </c>
      <c r="M1407" s="13">
        <v>14</v>
      </c>
      <c r="N1407" s="13">
        <v>3</v>
      </c>
    </row>
    <row r="1408" spans="1:14" x14ac:dyDescent="0.3">
      <c r="A1408" s="3">
        <v>1407</v>
      </c>
      <c r="B1408" t="s">
        <v>14</v>
      </c>
      <c r="C1408" t="s">
        <v>4</v>
      </c>
      <c r="D1408">
        <v>19</v>
      </c>
      <c r="E1408">
        <v>20</v>
      </c>
      <c r="F1408">
        <v>0</v>
      </c>
      <c r="G1408">
        <v>1</v>
      </c>
      <c r="H1408">
        <v>21</v>
      </c>
      <c r="I1408">
        <v>5</v>
      </c>
      <c r="J1408">
        <f>IF(Table6[[#This Row],[y_g1]]&gt;Table6[[#This Row],[y_g2]],1,0)</f>
        <v>0</v>
      </c>
      <c r="K1408">
        <f>IF(Table6[[#This Row],[y_g1]]=Table6[[#This Row],[y_g2]],1,0)</f>
        <v>0</v>
      </c>
      <c r="L1408">
        <f>IF(Table6[[#This Row],[y_g1]]&lt;Table6[[#This Row],[y_g2]],1,0)</f>
        <v>1</v>
      </c>
      <c r="M1408" s="13">
        <v>19</v>
      </c>
      <c r="N1408" s="13">
        <v>20</v>
      </c>
    </row>
    <row r="1409" spans="1:14" x14ac:dyDescent="0.3">
      <c r="A1409">
        <v>1408</v>
      </c>
      <c r="B1409" t="s">
        <v>303</v>
      </c>
      <c r="C1409" t="s">
        <v>1</v>
      </c>
      <c r="D1409">
        <v>23</v>
      </c>
      <c r="E1409">
        <v>26</v>
      </c>
      <c r="F1409">
        <v>1</v>
      </c>
      <c r="G1409">
        <v>0</v>
      </c>
      <c r="H1409">
        <v>21</v>
      </c>
      <c r="I1409">
        <v>5</v>
      </c>
      <c r="J1409">
        <f>IF(Table6[[#This Row],[y_g1]]&gt;Table6[[#This Row],[y_g2]],1,0)</f>
        <v>1</v>
      </c>
      <c r="K1409">
        <f>IF(Table6[[#This Row],[y_g1]]=Table6[[#This Row],[y_g2]],1,0)</f>
        <v>0</v>
      </c>
      <c r="L1409">
        <f>IF(Table6[[#This Row],[y_g1]]&lt;Table6[[#This Row],[y_g2]],1,0)</f>
        <v>0</v>
      </c>
      <c r="M1409" s="13">
        <v>23</v>
      </c>
      <c r="N1409" s="13">
        <v>26</v>
      </c>
    </row>
    <row r="1410" spans="1:14" x14ac:dyDescent="0.3">
      <c r="A1410" s="3">
        <v>1409</v>
      </c>
      <c r="B1410" t="s">
        <v>13</v>
      </c>
      <c r="C1410" t="s">
        <v>564</v>
      </c>
      <c r="D1410">
        <v>7</v>
      </c>
      <c r="E1410">
        <v>8</v>
      </c>
      <c r="F1410">
        <v>2</v>
      </c>
      <c r="G1410">
        <v>1</v>
      </c>
      <c r="H1410">
        <v>21</v>
      </c>
      <c r="I1410">
        <v>5</v>
      </c>
      <c r="J1410">
        <f>IF(Table6[[#This Row],[y_g1]]&gt;Table6[[#This Row],[y_g2]],1,0)</f>
        <v>1</v>
      </c>
      <c r="K1410">
        <f>IF(Table6[[#This Row],[y_g1]]=Table6[[#This Row],[y_g2]],1,0)</f>
        <v>0</v>
      </c>
      <c r="L1410">
        <f>IF(Table6[[#This Row],[y_g1]]&lt;Table6[[#This Row],[y_g2]],1,0)</f>
        <v>0</v>
      </c>
      <c r="M1410" s="13">
        <v>7</v>
      </c>
      <c r="N1410" s="13">
        <v>8</v>
      </c>
    </row>
    <row r="1411" spans="1:14" x14ac:dyDescent="0.3">
      <c r="A1411">
        <v>1410</v>
      </c>
      <c r="B1411" t="s">
        <v>28</v>
      </c>
      <c r="C1411" t="s">
        <v>1051</v>
      </c>
      <c r="D1411">
        <v>6</v>
      </c>
      <c r="E1411">
        <v>21</v>
      </c>
      <c r="F1411">
        <v>1</v>
      </c>
      <c r="G1411">
        <v>0</v>
      </c>
      <c r="H1411">
        <v>21</v>
      </c>
      <c r="I1411">
        <v>5</v>
      </c>
      <c r="J1411">
        <f>IF(Table6[[#This Row],[y_g1]]&gt;Table6[[#This Row],[y_g2]],1,0)</f>
        <v>1</v>
      </c>
      <c r="K1411">
        <f>IF(Table6[[#This Row],[y_g1]]=Table6[[#This Row],[y_g2]],1,0)</f>
        <v>0</v>
      </c>
      <c r="L1411">
        <f>IF(Table6[[#This Row],[y_g1]]&lt;Table6[[#This Row],[y_g2]],1,0)</f>
        <v>0</v>
      </c>
      <c r="M1411" s="13">
        <v>6</v>
      </c>
      <c r="N1411" s="13">
        <v>21</v>
      </c>
    </row>
    <row r="1412" spans="1:14" x14ac:dyDescent="0.3">
      <c r="A1412" s="3">
        <v>1411</v>
      </c>
      <c r="B1412" t="s">
        <v>2</v>
      </c>
      <c r="C1412" t="s">
        <v>5</v>
      </c>
      <c r="D1412">
        <v>5</v>
      </c>
      <c r="E1412">
        <v>16</v>
      </c>
      <c r="F1412">
        <v>10</v>
      </c>
      <c r="G1412">
        <v>0</v>
      </c>
      <c r="H1412">
        <v>21</v>
      </c>
      <c r="I1412">
        <v>5</v>
      </c>
      <c r="J1412">
        <f>IF(Table6[[#This Row],[y_g1]]&gt;Table6[[#This Row],[y_g2]],1,0)</f>
        <v>1</v>
      </c>
      <c r="K1412">
        <f>IF(Table6[[#This Row],[y_g1]]=Table6[[#This Row],[y_g2]],1,0)</f>
        <v>0</v>
      </c>
      <c r="L1412">
        <f>IF(Table6[[#This Row],[y_g1]]&lt;Table6[[#This Row],[y_g2]],1,0)</f>
        <v>0</v>
      </c>
      <c r="M1412" s="13">
        <v>5</v>
      </c>
      <c r="N1412" s="13">
        <v>16</v>
      </c>
    </row>
    <row r="1413" spans="1:14" x14ac:dyDescent="0.3">
      <c r="A1413">
        <v>1412</v>
      </c>
      <c r="B1413" t="s">
        <v>568</v>
      </c>
      <c r="C1413" t="s">
        <v>7</v>
      </c>
      <c r="D1413">
        <v>12</v>
      </c>
      <c r="E1413">
        <v>22</v>
      </c>
      <c r="F1413">
        <v>1</v>
      </c>
      <c r="G1413">
        <v>3</v>
      </c>
      <c r="H1413">
        <v>21</v>
      </c>
      <c r="I1413">
        <v>5</v>
      </c>
      <c r="J1413">
        <f>IF(Table6[[#This Row],[y_g1]]&gt;Table6[[#This Row],[y_g2]],1,0)</f>
        <v>0</v>
      </c>
      <c r="K1413">
        <f>IF(Table6[[#This Row],[y_g1]]=Table6[[#This Row],[y_g2]],1,0)</f>
        <v>0</v>
      </c>
      <c r="L1413">
        <f>IF(Table6[[#This Row],[y_g1]]&lt;Table6[[#This Row],[y_g2]],1,0)</f>
        <v>1</v>
      </c>
      <c r="M1413" s="13">
        <v>12</v>
      </c>
      <c r="N1413" s="13">
        <v>22</v>
      </c>
    </row>
    <row r="1414" spans="1:14" x14ac:dyDescent="0.3">
      <c r="A1414" s="3">
        <v>1413</v>
      </c>
      <c r="B1414" t="s">
        <v>11</v>
      </c>
      <c r="C1414" t="s">
        <v>31</v>
      </c>
      <c r="D1414">
        <v>25</v>
      </c>
      <c r="E1414">
        <v>4</v>
      </c>
      <c r="F1414">
        <v>0</v>
      </c>
      <c r="G1414">
        <v>0</v>
      </c>
      <c r="H1414">
        <v>21</v>
      </c>
      <c r="I1414">
        <v>5</v>
      </c>
      <c r="J1414">
        <f>IF(Table6[[#This Row],[y_g1]]&gt;Table6[[#This Row],[y_g2]],1,0)</f>
        <v>0</v>
      </c>
      <c r="K1414">
        <f>IF(Table6[[#This Row],[y_g1]]=Table6[[#This Row],[y_g2]],1,0)</f>
        <v>1</v>
      </c>
      <c r="L1414">
        <f>IF(Table6[[#This Row],[y_g1]]&lt;Table6[[#This Row],[y_g2]],1,0)</f>
        <v>0</v>
      </c>
      <c r="M1414" s="13">
        <v>25</v>
      </c>
      <c r="N1414" s="13">
        <v>4</v>
      </c>
    </row>
    <row r="1415" spans="1:14" x14ac:dyDescent="0.3">
      <c r="A1415">
        <v>1414</v>
      </c>
      <c r="B1415" t="s">
        <v>4</v>
      </c>
      <c r="C1415" t="s">
        <v>1051</v>
      </c>
      <c r="D1415">
        <v>20</v>
      </c>
      <c r="E1415">
        <v>21</v>
      </c>
      <c r="F1415">
        <v>1</v>
      </c>
      <c r="G1415">
        <v>2</v>
      </c>
      <c r="H1415">
        <v>22</v>
      </c>
      <c r="I1415">
        <v>5</v>
      </c>
      <c r="J1415">
        <f>IF(Table6[[#This Row],[y_g1]]&gt;Table6[[#This Row],[y_g2]],1,0)</f>
        <v>0</v>
      </c>
      <c r="K1415">
        <f>IF(Table6[[#This Row],[y_g1]]=Table6[[#This Row],[y_g2]],1,0)</f>
        <v>0</v>
      </c>
      <c r="L1415">
        <f>IF(Table6[[#This Row],[y_g1]]&lt;Table6[[#This Row],[y_g2]],1,0)</f>
        <v>1</v>
      </c>
      <c r="M1415" s="13">
        <v>20</v>
      </c>
      <c r="N1415" s="13">
        <v>21</v>
      </c>
    </row>
    <row r="1416" spans="1:14" x14ac:dyDescent="0.3">
      <c r="A1416" s="3">
        <v>1415</v>
      </c>
      <c r="B1416" t="s">
        <v>5</v>
      </c>
      <c r="C1416" t="s">
        <v>568</v>
      </c>
      <c r="D1416">
        <v>16</v>
      </c>
      <c r="E1416">
        <v>12</v>
      </c>
      <c r="F1416">
        <v>4</v>
      </c>
      <c r="G1416">
        <v>0</v>
      </c>
      <c r="H1416">
        <v>22</v>
      </c>
      <c r="I1416">
        <v>5</v>
      </c>
      <c r="J1416">
        <f>IF(Table6[[#This Row],[y_g1]]&gt;Table6[[#This Row],[y_g2]],1,0)</f>
        <v>1</v>
      </c>
      <c r="K1416">
        <f>IF(Table6[[#This Row],[y_g1]]=Table6[[#This Row],[y_g2]],1,0)</f>
        <v>0</v>
      </c>
      <c r="L1416">
        <f>IF(Table6[[#This Row],[y_g1]]&lt;Table6[[#This Row],[y_g2]],1,0)</f>
        <v>0</v>
      </c>
      <c r="M1416" s="13">
        <v>16</v>
      </c>
      <c r="N1416" s="13">
        <v>12</v>
      </c>
    </row>
    <row r="1417" spans="1:14" x14ac:dyDescent="0.3">
      <c r="A1417">
        <v>1416</v>
      </c>
      <c r="B1417" t="s">
        <v>1</v>
      </c>
      <c r="C1417" t="s">
        <v>14</v>
      </c>
      <c r="D1417">
        <v>26</v>
      </c>
      <c r="E1417">
        <v>19</v>
      </c>
      <c r="F1417">
        <v>2</v>
      </c>
      <c r="G1417">
        <v>0</v>
      </c>
      <c r="H1417">
        <v>22</v>
      </c>
      <c r="I1417">
        <v>5</v>
      </c>
      <c r="J1417">
        <f>IF(Table6[[#This Row],[y_g1]]&gt;Table6[[#This Row],[y_g2]],1,0)</f>
        <v>1</v>
      </c>
      <c r="K1417">
        <f>IF(Table6[[#This Row],[y_g1]]=Table6[[#This Row],[y_g2]],1,0)</f>
        <v>0</v>
      </c>
      <c r="L1417">
        <f>IF(Table6[[#This Row],[y_g1]]&lt;Table6[[#This Row],[y_g2]],1,0)</f>
        <v>0</v>
      </c>
      <c r="M1417" s="13">
        <v>26</v>
      </c>
      <c r="N1417" s="13">
        <v>19</v>
      </c>
    </row>
    <row r="1418" spans="1:14" x14ac:dyDescent="0.3">
      <c r="A1418" s="3">
        <v>1417</v>
      </c>
      <c r="B1418" t="s">
        <v>8</v>
      </c>
      <c r="C1418" t="s">
        <v>11</v>
      </c>
      <c r="D1418">
        <v>11</v>
      </c>
      <c r="E1418">
        <v>25</v>
      </c>
      <c r="F1418">
        <v>2</v>
      </c>
      <c r="G1418">
        <v>0</v>
      </c>
      <c r="H1418">
        <v>22</v>
      </c>
      <c r="I1418">
        <v>5</v>
      </c>
      <c r="J1418">
        <f>IF(Table6[[#This Row],[y_g1]]&gt;Table6[[#This Row],[y_g2]],1,0)</f>
        <v>1</v>
      </c>
      <c r="K1418">
        <f>IF(Table6[[#This Row],[y_g1]]=Table6[[#This Row],[y_g2]],1,0)</f>
        <v>0</v>
      </c>
      <c r="L1418">
        <f>IF(Table6[[#This Row],[y_g1]]&lt;Table6[[#This Row],[y_g2]],1,0)</f>
        <v>0</v>
      </c>
      <c r="M1418" s="13">
        <v>11</v>
      </c>
      <c r="N1418" s="13">
        <v>25</v>
      </c>
    </row>
    <row r="1419" spans="1:14" x14ac:dyDescent="0.3">
      <c r="A1419">
        <v>1418</v>
      </c>
      <c r="B1419" t="s">
        <v>33</v>
      </c>
      <c r="C1419" t="s">
        <v>303</v>
      </c>
      <c r="D1419">
        <v>15</v>
      </c>
      <c r="E1419">
        <v>23</v>
      </c>
      <c r="F1419">
        <v>2</v>
      </c>
      <c r="G1419">
        <v>0</v>
      </c>
      <c r="H1419">
        <v>22</v>
      </c>
      <c r="I1419">
        <v>5</v>
      </c>
      <c r="J1419">
        <f>IF(Table6[[#This Row],[y_g1]]&gt;Table6[[#This Row],[y_g2]],1,0)</f>
        <v>1</v>
      </c>
      <c r="K1419">
        <f>IF(Table6[[#This Row],[y_g1]]=Table6[[#This Row],[y_g2]],1,0)</f>
        <v>0</v>
      </c>
      <c r="L1419">
        <f>IF(Table6[[#This Row],[y_g1]]&lt;Table6[[#This Row],[y_g2]],1,0)</f>
        <v>0</v>
      </c>
      <c r="M1419" s="13">
        <v>15</v>
      </c>
      <c r="N1419" s="13">
        <v>23</v>
      </c>
    </row>
    <row r="1420" spans="1:14" x14ac:dyDescent="0.3">
      <c r="A1420" s="3">
        <v>1419</v>
      </c>
      <c r="B1420" t="s">
        <v>31</v>
      </c>
      <c r="C1420" t="s">
        <v>10</v>
      </c>
      <c r="D1420">
        <v>4</v>
      </c>
      <c r="E1420">
        <v>14</v>
      </c>
      <c r="F1420">
        <v>0</v>
      </c>
      <c r="G1420">
        <v>1</v>
      </c>
      <c r="H1420">
        <v>22</v>
      </c>
      <c r="I1420">
        <v>5</v>
      </c>
      <c r="J1420">
        <f>IF(Table6[[#This Row],[y_g1]]&gt;Table6[[#This Row],[y_g2]],1,0)</f>
        <v>0</v>
      </c>
      <c r="K1420">
        <f>IF(Table6[[#This Row],[y_g1]]=Table6[[#This Row],[y_g2]],1,0)</f>
        <v>0</v>
      </c>
      <c r="L1420">
        <f>IF(Table6[[#This Row],[y_g1]]&lt;Table6[[#This Row],[y_g2]],1,0)</f>
        <v>1</v>
      </c>
      <c r="M1420" s="13">
        <v>4</v>
      </c>
      <c r="N1420" s="13">
        <v>14</v>
      </c>
    </row>
    <row r="1421" spans="1:14" x14ac:dyDescent="0.3">
      <c r="A1421">
        <v>1420</v>
      </c>
      <c r="B1421" t="s">
        <v>564</v>
      </c>
      <c r="C1421" t="s">
        <v>28</v>
      </c>
      <c r="D1421">
        <v>8</v>
      </c>
      <c r="E1421">
        <v>6</v>
      </c>
      <c r="F1421">
        <v>1</v>
      </c>
      <c r="G1421">
        <v>1</v>
      </c>
      <c r="H1421">
        <v>22</v>
      </c>
      <c r="I1421">
        <v>5</v>
      </c>
      <c r="J1421">
        <f>IF(Table6[[#This Row],[y_g1]]&gt;Table6[[#This Row],[y_g2]],1,0)</f>
        <v>0</v>
      </c>
      <c r="K1421">
        <f>IF(Table6[[#This Row],[y_g1]]=Table6[[#This Row],[y_g2]],1,0)</f>
        <v>1</v>
      </c>
      <c r="L1421">
        <f>IF(Table6[[#This Row],[y_g1]]&lt;Table6[[#This Row],[y_g2]],1,0)</f>
        <v>0</v>
      </c>
      <c r="M1421" s="13">
        <v>8</v>
      </c>
      <c r="N1421" s="13">
        <v>6</v>
      </c>
    </row>
    <row r="1422" spans="1:14" x14ac:dyDescent="0.3">
      <c r="A1422" s="3">
        <v>1421</v>
      </c>
      <c r="B1422" t="s">
        <v>7</v>
      </c>
      <c r="C1422" t="s">
        <v>13</v>
      </c>
      <c r="D1422">
        <v>22</v>
      </c>
      <c r="E1422">
        <v>7</v>
      </c>
      <c r="F1422">
        <v>3</v>
      </c>
      <c r="G1422">
        <v>0</v>
      </c>
      <c r="H1422">
        <v>22</v>
      </c>
      <c r="I1422">
        <v>5</v>
      </c>
      <c r="J1422">
        <f>IF(Table6[[#This Row],[y_g1]]&gt;Table6[[#This Row],[y_g2]],1,0)</f>
        <v>1</v>
      </c>
      <c r="K1422">
        <f>IF(Table6[[#This Row],[y_g1]]=Table6[[#This Row],[y_g2]],1,0)</f>
        <v>0</v>
      </c>
      <c r="L1422">
        <f>IF(Table6[[#This Row],[y_g1]]&lt;Table6[[#This Row],[y_g2]],1,0)</f>
        <v>0</v>
      </c>
      <c r="M1422" s="13">
        <v>22</v>
      </c>
      <c r="N1422" s="13">
        <v>7</v>
      </c>
    </row>
    <row r="1423" spans="1:14" x14ac:dyDescent="0.3">
      <c r="A1423">
        <v>1422</v>
      </c>
      <c r="B1423" t="s">
        <v>833</v>
      </c>
      <c r="C1423" t="s">
        <v>2</v>
      </c>
      <c r="D1423">
        <v>3</v>
      </c>
      <c r="E1423">
        <v>5</v>
      </c>
      <c r="F1423">
        <v>0</v>
      </c>
      <c r="G1423">
        <v>3</v>
      </c>
      <c r="H1423">
        <v>22</v>
      </c>
      <c r="I1423">
        <v>5</v>
      </c>
      <c r="J1423">
        <f>IF(Table6[[#This Row],[y_g1]]&gt;Table6[[#This Row],[y_g2]],1,0)</f>
        <v>0</v>
      </c>
      <c r="K1423">
        <f>IF(Table6[[#This Row],[y_g1]]=Table6[[#This Row],[y_g2]],1,0)</f>
        <v>0</v>
      </c>
      <c r="L1423">
        <f>IF(Table6[[#This Row],[y_g1]]&lt;Table6[[#This Row],[y_g2]],1,0)</f>
        <v>1</v>
      </c>
      <c r="M1423" s="13">
        <v>3</v>
      </c>
      <c r="N1423" s="13">
        <v>5</v>
      </c>
    </row>
    <row r="1424" spans="1:14" x14ac:dyDescent="0.3">
      <c r="A1424" s="3">
        <v>1423</v>
      </c>
      <c r="B1424" t="s">
        <v>13</v>
      </c>
      <c r="C1424" t="s">
        <v>31</v>
      </c>
      <c r="D1424">
        <v>7</v>
      </c>
      <c r="E1424">
        <v>4</v>
      </c>
      <c r="F1424">
        <v>0</v>
      </c>
      <c r="G1424">
        <v>2</v>
      </c>
      <c r="H1424">
        <v>23</v>
      </c>
      <c r="I1424">
        <v>5</v>
      </c>
      <c r="J1424">
        <f>IF(Table6[[#This Row],[y_g1]]&gt;Table6[[#This Row],[y_g2]],1,0)</f>
        <v>0</v>
      </c>
      <c r="K1424">
        <f>IF(Table6[[#This Row],[y_g1]]=Table6[[#This Row],[y_g2]],1,0)</f>
        <v>0</v>
      </c>
      <c r="L1424">
        <f>IF(Table6[[#This Row],[y_g1]]&lt;Table6[[#This Row],[y_g2]],1,0)</f>
        <v>1</v>
      </c>
      <c r="M1424" s="13">
        <v>7</v>
      </c>
      <c r="N1424" s="13">
        <v>4</v>
      </c>
    </row>
    <row r="1425" spans="1:14" x14ac:dyDescent="0.3">
      <c r="A1425">
        <v>1424</v>
      </c>
      <c r="B1425" t="s">
        <v>303</v>
      </c>
      <c r="C1425" t="s">
        <v>8</v>
      </c>
      <c r="D1425">
        <v>23</v>
      </c>
      <c r="E1425">
        <v>11</v>
      </c>
      <c r="F1425">
        <v>0</v>
      </c>
      <c r="G1425">
        <v>3</v>
      </c>
      <c r="H1425">
        <v>23</v>
      </c>
      <c r="I1425">
        <v>5</v>
      </c>
      <c r="J1425">
        <f>IF(Table6[[#This Row],[y_g1]]&gt;Table6[[#This Row],[y_g2]],1,0)</f>
        <v>0</v>
      </c>
      <c r="K1425">
        <f>IF(Table6[[#This Row],[y_g1]]=Table6[[#This Row],[y_g2]],1,0)</f>
        <v>0</v>
      </c>
      <c r="L1425">
        <f>IF(Table6[[#This Row],[y_g1]]&lt;Table6[[#This Row],[y_g2]],1,0)</f>
        <v>1</v>
      </c>
      <c r="M1425" s="13">
        <v>23</v>
      </c>
      <c r="N1425" s="13">
        <v>11</v>
      </c>
    </row>
    <row r="1426" spans="1:14" x14ac:dyDescent="0.3">
      <c r="A1426" s="3">
        <v>1425</v>
      </c>
      <c r="B1426" t="s">
        <v>568</v>
      </c>
      <c r="C1426" t="s">
        <v>33</v>
      </c>
      <c r="D1426">
        <v>12</v>
      </c>
      <c r="E1426">
        <v>15</v>
      </c>
      <c r="F1426">
        <v>1</v>
      </c>
      <c r="G1426">
        <v>3</v>
      </c>
      <c r="H1426">
        <v>23</v>
      </c>
      <c r="I1426">
        <v>5</v>
      </c>
      <c r="J1426">
        <f>IF(Table6[[#This Row],[y_g1]]&gt;Table6[[#This Row],[y_g2]],1,0)</f>
        <v>0</v>
      </c>
      <c r="K1426">
        <f>IF(Table6[[#This Row],[y_g1]]=Table6[[#This Row],[y_g2]],1,0)</f>
        <v>0</v>
      </c>
      <c r="L1426">
        <f>IF(Table6[[#This Row],[y_g1]]&lt;Table6[[#This Row],[y_g2]],1,0)</f>
        <v>1</v>
      </c>
      <c r="M1426" s="13">
        <v>12</v>
      </c>
      <c r="N1426" s="13">
        <v>15</v>
      </c>
    </row>
    <row r="1427" spans="1:14" x14ac:dyDescent="0.3">
      <c r="A1427">
        <v>1426</v>
      </c>
      <c r="B1427" t="s">
        <v>14</v>
      </c>
      <c r="C1427" t="s">
        <v>833</v>
      </c>
      <c r="D1427">
        <v>19</v>
      </c>
      <c r="E1427">
        <v>3</v>
      </c>
      <c r="F1427">
        <v>1</v>
      </c>
      <c r="G1427">
        <v>1</v>
      </c>
      <c r="H1427">
        <v>23</v>
      </c>
      <c r="I1427">
        <v>5</v>
      </c>
      <c r="J1427">
        <f>IF(Table6[[#This Row],[y_g1]]&gt;Table6[[#This Row],[y_g2]],1,0)</f>
        <v>0</v>
      </c>
      <c r="K1427">
        <f>IF(Table6[[#This Row],[y_g1]]=Table6[[#This Row],[y_g2]],1,0)</f>
        <v>1</v>
      </c>
      <c r="L1427">
        <f>IF(Table6[[#This Row],[y_g1]]&lt;Table6[[#This Row],[y_g2]],1,0)</f>
        <v>0</v>
      </c>
      <c r="M1427" s="13">
        <v>19</v>
      </c>
      <c r="N1427" s="13">
        <v>3</v>
      </c>
    </row>
    <row r="1428" spans="1:14" x14ac:dyDescent="0.3">
      <c r="A1428" s="3">
        <v>1427</v>
      </c>
      <c r="B1428" t="s">
        <v>11</v>
      </c>
      <c r="C1428" t="s">
        <v>1</v>
      </c>
      <c r="D1428">
        <v>25</v>
      </c>
      <c r="E1428">
        <v>26</v>
      </c>
      <c r="F1428">
        <v>1</v>
      </c>
      <c r="G1428">
        <v>1</v>
      </c>
      <c r="H1428">
        <v>23</v>
      </c>
      <c r="I1428">
        <v>5</v>
      </c>
      <c r="J1428">
        <f>IF(Table6[[#This Row],[y_g1]]&gt;Table6[[#This Row],[y_g2]],1,0)</f>
        <v>0</v>
      </c>
      <c r="K1428">
        <f>IF(Table6[[#This Row],[y_g1]]=Table6[[#This Row],[y_g2]],1,0)</f>
        <v>1</v>
      </c>
      <c r="L1428">
        <f>IF(Table6[[#This Row],[y_g1]]&lt;Table6[[#This Row],[y_g2]],1,0)</f>
        <v>0</v>
      </c>
      <c r="M1428" s="13">
        <v>25</v>
      </c>
      <c r="N1428" s="13">
        <v>26</v>
      </c>
    </row>
    <row r="1429" spans="1:14" x14ac:dyDescent="0.3">
      <c r="A1429">
        <v>1428</v>
      </c>
      <c r="B1429" t="s">
        <v>1051</v>
      </c>
      <c r="C1429" t="s">
        <v>5</v>
      </c>
      <c r="D1429">
        <v>21</v>
      </c>
      <c r="E1429">
        <v>16</v>
      </c>
      <c r="F1429">
        <v>2</v>
      </c>
      <c r="G1429">
        <v>0</v>
      </c>
      <c r="H1429">
        <v>23</v>
      </c>
      <c r="I1429">
        <v>5</v>
      </c>
      <c r="J1429">
        <f>IF(Table6[[#This Row],[y_g1]]&gt;Table6[[#This Row],[y_g2]],1,0)</f>
        <v>1</v>
      </c>
      <c r="K1429">
        <f>IF(Table6[[#This Row],[y_g1]]=Table6[[#This Row],[y_g2]],1,0)</f>
        <v>0</v>
      </c>
      <c r="L1429">
        <f>IF(Table6[[#This Row],[y_g1]]&lt;Table6[[#This Row],[y_g2]],1,0)</f>
        <v>0</v>
      </c>
      <c r="M1429" s="13">
        <v>21</v>
      </c>
      <c r="N1429" s="13">
        <v>16</v>
      </c>
    </row>
    <row r="1430" spans="1:14" x14ac:dyDescent="0.3">
      <c r="A1430" s="3">
        <v>1429</v>
      </c>
      <c r="B1430" t="s">
        <v>28</v>
      </c>
      <c r="C1430" t="s">
        <v>4</v>
      </c>
      <c r="D1430">
        <v>6</v>
      </c>
      <c r="E1430">
        <v>20</v>
      </c>
      <c r="F1430">
        <v>1</v>
      </c>
      <c r="G1430">
        <v>0</v>
      </c>
      <c r="H1430">
        <v>23</v>
      </c>
      <c r="I1430">
        <v>5</v>
      </c>
      <c r="J1430">
        <f>IF(Table6[[#This Row],[y_g1]]&gt;Table6[[#This Row],[y_g2]],1,0)</f>
        <v>1</v>
      </c>
      <c r="K1430">
        <f>IF(Table6[[#This Row],[y_g1]]=Table6[[#This Row],[y_g2]],1,0)</f>
        <v>0</v>
      </c>
      <c r="L1430">
        <f>IF(Table6[[#This Row],[y_g1]]&lt;Table6[[#This Row],[y_g2]],1,0)</f>
        <v>0</v>
      </c>
      <c r="M1430" s="13">
        <v>6</v>
      </c>
      <c r="N1430" s="13">
        <v>20</v>
      </c>
    </row>
    <row r="1431" spans="1:14" x14ac:dyDescent="0.3">
      <c r="A1431">
        <v>1430</v>
      </c>
      <c r="B1431" t="s">
        <v>10</v>
      </c>
      <c r="C1431" t="s">
        <v>7</v>
      </c>
      <c r="D1431">
        <v>14</v>
      </c>
      <c r="E1431">
        <v>22</v>
      </c>
      <c r="F1431">
        <v>0</v>
      </c>
      <c r="G1431">
        <v>0</v>
      </c>
      <c r="H1431">
        <v>23</v>
      </c>
      <c r="I1431">
        <v>5</v>
      </c>
      <c r="J1431">
        <f>IF(Table6[[#This Row],[y_g1]]&gt;Table6[[#This Row],[y_g2]],1,0)</f>
        <v>0</v>
      </c>
      <c r="K1431">
        <f>IF(Table6[[#This Row],[y_g1]]=Table6[[#This Row],[y_g2]],1,0)</f>
        <v>1</v>
      </c>
      <c r="L1431">
        <f>IF(Table6[[#This Row],[y_g1]]&lt;Table6[[#This Row],[y_g2]],1,0)</f>
        <v>0</v>
      </c>
      <c r="M1431" s="13">
        <v>14</v>
      </c>
      <c r="N1431" s="13">
        <v>22</v>
      </c>
    </row>
    <row r="1432" spans="1:14" x14ac:dyDescent="0.3">
      <c r="A1432" s="3">
        <v>1431</v>
      </c>
      <c r="B1432" t="s">
        <v>2</v>
      </c>
      <c r="C1432" t="s">
        <v>564</v>
      </c>
      <c r="D1432">
        <v>5</v>
      </c>
      <c r="E1432">
        <v>8</v>
      </c>
      <c r="F1432">
        <v>4</v>
      </c>
      <c r="G1432">
        <v>0</v>
      </c>
      <c r="H1432">
        <v>23</v>
      </c>
      <c r="I1432">
        <v>5</v>
      </c>
      <c r="J1432">
        <f>IF(Table6[[#This Row],[y_g1]]&gt;Table6[[#This Row],[y_g2]],1,0)</f>
        <v>1</v>
      </c>
      <c r="K1432">
        <f>IF(Table6[[#This Row],[y_g1]]=Table6[[#This Row],[y_g2]],1,0)</f>
        <v>0</v>
      </c>
      <c r="L1432">
        <f>IF(Table6[[#This Row],[y_g1]]&lt;Table6[[#This Row],[y_g2]],1,0)</f>
        <v>0</v>
      </c>
      <c r="M1432" s="13">
        <v>5</v>
      </c>
      <c r="N1432" s="13">
        <v>8</v>
      </c>
    </row>
    <row r="1433" spans="1:14" x14ac:dyDescent="0.3">
      <c r="A1433">
        <v>1432</v>
      </c>
      <c r="B1433" t="s">
        <v>833</v>
      </c>
      <c r="C1433" t="s">
        <v>28</v>
      </c>
      <c r="D1433">
        <v>3</v>
      </c>
      <c r="E1433">
        <v>6</v>
      </c>
      <c r="F1433">
        <v>2</v>
      </c>
      <c r="G1433">
        <v>0</v>
      </c>
      <c r="H1433">
        <v>24</v>
      </c>
      <c r="I1433">
        <v>5</v>
      </c>
      <c r="J1433">
        <f>IF(Table6[[#This Row],[y_g1]]&gt;Table6[[#This Row],[y_g2]],1,0)</f>
        <v>1</v>
      </c>
      <c r="K1433">
        <f>IF(Table6[[#This Row],[y_g1]]=Table6[[#This Row],[y_g2]],1,0)</f>
        <v>0</v>
      </c>
      <c r="L1433">
        <f>IF(Table6[[#This Row],[y_g1]]&lt;Table6[[#This Row],[y_g2]],1,0)</f>
        <v>0</v>
      </c>
      <c r="M1433" s="13">
        <v>3</v>
      </c>
      <c r="N1433" s="13">
        <v>6</v>
      </c>
    </row>
    <row r="1434" spans="1:14" x14ac:dyDescent="0.3">
      <c r="A1434" s="3">
        <v>1433</v>
      </c>
      <c r="B1434" t="s">
        <v>5</v>
      </c>
      <c r="C1434" t="s">
        <v>303</v>
      </c>
      <c r="D1434">
        <v>16</v>
      </c>
      <c r="E1434">
        <v>23</v>
      </c>
      <c r="F1434">
        <v>3</v>
      </c>
      <c r="G1434">
        <v>2</v>
      </c>
      <c r="H1434">
        <v>24</v>
      </c>
      <c r="I1434">
        <v>5</v>
      </c>
      <c r="J1434">
        <f>IF(Table6[[#This Row],[y_g1]]&gt;Table6[[#This Row],[y_g2]],1,0)</f>
        <v>1</v>
      </c>
      <c r="K1434">
        <f>IF(Table6[[#This Row],[y_g1]]=Table6[[#This Row],[y_g2]],1,0)</f>
        <v>0</v>
      </c>
      <c r="L1434">
        <f>IF(Table6[[#This Row],[y_g1]]&lt;Table6[[#This Row],[y_g2]],1,0)</f>
        <v>0</v>
      </c>
      <c r="M1434" s="13">
        <v>16</v>
      </c>
      <c r="N1434" s="13">
        <v>23</v>
      </c>
    </row>
    <row r="1435" spans="1:14" x14ac:dyDescent="0.3">
      <c r="A1435">
        <v>1434</v>
      </c>
      <c r="B1435" t="s">
        <v>33</v>
      </c>
      <c r="C1435" t="s">
        <v>11</v>
      </c>
      <c r="D1435">
        <v>15</v>
      </c>
      <c r="E1435">
        <v>25</v>
      </c>
      <c r="F1435">
        <v>1</v>
      </c>
      <c r="G1435">
        <v>1</v>
      </c>
      <c r="H1435">
        <v>24</v>
      </c>
      <c r="I1435">
        <v>5</v>
      </c>
      <c r="J1435">
        <f>IF(Table6[[#This Row],[y_g1]]&gt;Table6[[#This Row],[y_g2]],1,0)</f>
        <v>0</v>
      </c>
      <c r="K1435">
        <f>IF(Table6[[#This Row],[y_g1]]=Table6[[#This Row],[y_g2]],1,0)</f>
        <v>1</v>
      </c>
      <c r="L1435">
        <f>IF(Table6[[#This Row],[y_g1]]&lt;Table6[[#This Row],[y_g2]],1,0)</f>
        <v>0</v>
      </c>
      <c r="M1435" s="13">
        <v>15</v>
      </c>
      <c r="N1435" s="13">
        <v>25</v>
      </c>
    </row>
    <row r="1436" spans="1:14" x14ac:dyDescent="0.3">
      <c r="A1436" s="3">
        <v>1435</v>
      </c>
      <c r="B1436" t="s">
        <v>8</v>
      </c>
      <c r="C1436" t="s">
        <v>2</v>
      </c>
      <c r="D1436">
        <v>11</v>
      </c>
      <c r="E1436">
        <v>5</v>
      </c>
      <c r="F1436">
        <v>1</v>
      </c>
      <c r="G1436">
        <v>2</v>
      </c>
      <c r="H1436">
        <v>24</v>
      </c>
      <c r="I1436">
        <v>5</v>
      </c>
      <c r="J1436">
        <f>IF(Table6[[#This Row],[y_g1]]&gt;Table6[[#This Row],[y_g2]],1,0)</f>
        <v>0</v>
      </c>
      <c r="K1436">
        <f>IF(Table6[[#This Row],[y_g1]]=Table6[[#This Row],[y_g2]],1,0)</f>
        <v>0</v>
      </c>
      <c r="L1436">
        <f>IF(Table6[[#This Row],[y_g1]]&lt;Table6[[#This Row],[y_g2]],1,0)</f>
        <v>1</v>
      </c>
      <c r="M1436" s="13">
        <v>11</v>
      </c>
      <c r="N1436" s="13">
        <v>5</v>
      </c>
    </row>
    <row r="1437" spans="1:14" x14ac:dyDescent="0.3">
      <c r="A1437">
        <v>1436</v>
      </c>
      <c r="B1437" t="s">
        <v>564</v>
      </c>
      <c r="C1437" t="s">
        <v>1051</v>
      </c>
      <c r="D1437">
        <v>8</v>
      </c>
      <c r="E1437">
        <v>21</v>
      </c>
      <c r="F1437">
        <v>0</v>
      </c>
      <c r="G1437">
        <v>0</v>
      </c>
      <c r="H1437">
        <v>24</v>
      </c>
      <c r="I1437">
        <v>5</v>
      </c>
      <c r="J1437">
        <f>IF(Table6[[#This Row],[y_g1]]&gt;Table6[[#This Row],[y_g2]],1,0)</f>
        <v>0</v>
      </c>
      <c r="K1437">
        <f>IF(Table6[[#This Row],[y_g1]]=Table6[[#This Row],[y_g2]],1,0)</f>
        <v>1</v>
      </c>
      <c r="L1437">
        <f>IF(Table6[[#This Row],[y_g1]]&lt;Table6[[#This Row],[y_g2]],1,0)</f>
        <v>0</v>
      </c>
      <c r="M1437" s="13">
        <v>8</v>
      </c>
      <c r="N1437" s="13">
        <v>21</v>
      </c>
    </row>
    <row r="1438" spans="1:14" x14ac:dyDescent="0.3">
      <c r="A1438" s="3">
        <v>1437</v>
      </c>
      <c r="B1438" t="s">
        <v>31</v>
      </c>
      <c r="C1438" t="s">
        <v>568</v>
      </c>
      <c r="D1438">
        <v>4</v>
      </c>
      <c r="E1438">
        <v>12</v>
      </c>
      <c r="F1438">
        <v>4</v>
      </c>
      <c r="G1438">
        <v>0</v>
      </c>
      <c r="H1438">
        <v>24</v>
      </c>
      <c r="I1438">
        <v>5</v>
      </c>
      <c r="J1438">
        <f>IF(Table6[[#This Row],[y_g1]]&gt;Table6[[#This Row],[y_g2]],1,0)</f>
        <v>1</v>
      </c>
      <c r="K1438">
        <f>IF(Table6[[#This Row],[y_g1]]=Table6[[#This Row],[y_g2]],1,0)</f>
        <v>0</v>
      </c>
      <c r="L1438">
        <f>IF(Table6[[#This Row],[y_g1]]&lt;Table6[[#This Row],[y_g2]],1,0)</f>
        <v>0</v>
      </c>
      <c r="M1438" s="13">
        <v>4</v>
      </c>
      <c r="N1438" s="13">
        <v>12</v>
      </c>
    </row>
    <row r="1439" spans="1:14" x14ac:dyDescent="0.3">
      <c r="A1439">
        <v>1438</v>
      </c>
      <c r="B1439" t="s">
        <v>4</v>
      </c>
      <c r="C1439" t="s">
        <v>13</v>
      </c>
      <c r="D1439">
        <v>20</v>
      </c>
      <c r="E1439">
        <v>7</v>
      </c>
      <c r="F1439">
        <v>1</v>
      </c>
      <c r="G1439">
        <v>2</v>
      </c>
      <c r="H1439">
        <v>24</v>
      </c>
      <c r="I1439">
        <v>5</v>
      </c>
      <c r="J1439">
        <f>IF(Table6[[#This Row],[y_g1]]&gt;Table6[[#This Row],[y_g2]],1,0)</f>
        <v>0</v>
      </c>
      <c r="K1439">
        <f>IF(Table6[[#This Row],[y_g1]]=Table6[[#This Row],[y_g2]],1,0)</f>
        <v>0</v>
      </c>
      <c r="L1439">
        <f>IF(Table6[[#This Row],[y_g1]]&lt;Table6[[#This Row],[y_g2]],1,0)</f>
        <v>1</v>
      </c>
      <c r="M1439" s="13">
        <v>20</v>
      </c>
      <c r="N1439" s="13">
        <v>7</v>
      </c>
    </row>
    <row r="1440" spans="1:14" x14ac:dyDescent="0.3">
      <c r="A1440" s="3">
        <v>1439</v>
      </c>
      <c r="B1440" t="s">
        <v>7</v>
      </c>
      <c r="C1440" t="s">
        <v>14</v>
      </c>
      <c r="D1440">
        <v>22</v>
      </c>
      <c r="E1440">
        <v>19</v>
      </c>
      <c r="F1440">
        <v>3</v>
      </c>
      <c r="G1440">
        <v>1</v>
      </c>
      <c r="H1440">
        <v>24</v>
      </c>
      <c r="I1440">
        <v>5</v>
      </c>
      <c r="J1440">
        <f>IF(Table6[[#This Row],[y_g1]]&gt;Table6[[#This Row],[y_g2]],1,0)</f>
        <v>1</v>
      </c>
      <c r="K1440">
        <f>IF(Table6[[#This Row],[y_g1]]=Table6[[#This Row],[y_g2]],1,0)</f>
        <v>0</v>
      </c>
      <c r="L1440">
        <f>IF(Table6[[#This Row],[y_g1]]&lt;Table6[[#This Row],[y_g2]],1,0)</f>
        <v>0</v>
      </c>
      <c r="M1440" s="13">
        <v>22</v>
      </c>
      <c r="N1440" s="13">
        <v>19</v>
      </c>
    </row>
    <row r="1441" spans="1:14" x14ac:dyDescent="0.3">
      <c r="A1441">
        <v>1440</v>
      </c>
      <c r="B1441" t="s">
        <v>1</v>
      </c>
      <c r="C1441" t="s">
        <v>10</v>
      </c>
      <c r="D1441">
        <v>26</v>
      </c>
      <c r="E1441">
        <v>14</v>
      </c>
      <c r="F1441">
        <v>1</v>
      </c>
      <c r="G1441">
        <v>0</v>
      </c>
      <c r="H1441">
        <v>24</v>
      </c>
      <c r="I1441">
        <v>5</v>
      </c>
      <c r="J1441">
        <f>IF(Table6[[#This Row],[y_g1]]&gt;Table6[[#This Row],[y_g2]],1,0)</f>
        <v>1</v>
      </c>
      <c r="K1441">
        <f>IF(Table6[[#This Row],[y_g1]]=Table6[[#This Row],[y_g2]],1,0)</f>
        <v>0</v>
      </c>
      <c r="L1441">
        <f>IF(Table6[[#This Row],[y_g1]]&lt;Table6[[#This Row],[y_g2]],1,0)</f>
        <v>0</v>
      </c>
      <c r="M1441" s="13">
        <v>26</v>
      </c>
      <c r="N1441" s="13">
        <v>14</v>
      </c>
    </row>
    <row r="1442" spans="1:14" x14ac:dyDescent="0.3">
      <c r="A1442" s="3">
        <v>1441</v>
      </c>
      <c r="B1442" t="s">
        <v>564</v>
      </c>
      <c r="C1442" t="s">
        <v>4</v>
      </c>
      <c r="D1442">
        <v>8</v>
      </c>
      <c r="E1442">
        <v>20</v>
      </c>
      <c r="F1442">
        <v>1</v>
      </c>
      <c r="G1442">
        <v>1</v>
      </c>
      <c r="H1442">
        <v>25</v>
      </c>
      <c r="I1442">
        <v>5</v>
      </c>
      <c r="J1442">
        <f>IF(Table6[[#This Row],[y_g1]]&gt;Table6[[#This Row],[y_g2]],1,0)</f>
        <v>0</v>
      </c>
      <c r="K1442">
        <f>IF(Table6[[#This Row],[y_g1]]=Table6[[#This Row],[y_g2]],1,0)</f>
        <v>1</v>
      </c>
      <c r="L1442">
        <f>IF(Table6[[#This Row],[y_g1]]&lt;Table6[[#This Row],[y_g2]],1,0)</f>
        <v>0</v>
      </c>
      <c r="M1442" s="13">
        <v>8</v>
      </c>
      <c r="N1442" s="13">
        <v>20</v>
      </c>
    </row>
    <row r="1443" spans="1:14" x14ac:dyDescent="0.3">
      <c r="A1443">
        <v>1442</v>
      </c>
      <c r="B1443" t="s">
        <v>10</v>
      </c>
      <c r="C1443" t="s">
        <v>33</v>
      </c>
      <c r="D1443">
        <v>14</v>
      </c>
      <c r="E1443">
        <v>15</v>
      </c>
      <c r="F1443">
        <v>3</v>
      </c>
      <c r="G1443">
        <v>2</v>
      </c>
      <c r="H1443">
        <v>25</v>
      </c>
      <c r="I1443">
        <v>5</v>
      </c>
      <c r="J1443">
        <f>IF(Table6[[#This Row],[y_g1]]&gt;Table6[[#This Row],[y_g2]],1,0)</f>
        <v>1</v>
      </c>
      <c r="K1443">
        <f>IF(Table6[[#This Row],[y_g1]]=Table6[[#This Row],[y_g2]],1,0)</f>
        <v>0</v>
      </c>
      <c r="L1443">
        <f>IF(Table6[[#This Row],[y_g1]]&lt;Table6[[#This Row],[y_g2]],1,0)</f>
        <v>0</v>
      </c>
      <c r="M1443" s="13">
        <v>14</v>
      </c>
      <c r="N1443" s="13">
        <v>15</v>
      </c>
    </row>
    <row r="1444" spans="1:14" x14ac:dyDescent="0.3">
      <c r="A1444" s="3">
        <v>1443</v>
      </c>
      <c r="B1444" t="s">
        <v>13</v>
      </c>
      <c r="C1444" t="s">
        <v>1</v>
      </c>
      <c r="D1444">
        <v>7</v>
      </c>
      <c r="E1444">
        <v>26</v>
      </c>
      <c r="F1444">
        <v>1</v>
      </c>
      <c r="G1444">
        <v>0</v>
      </c>
      <c r="H1444">
        <v>25</v>
      </c>
      <c r="I1444">
        <v>5</v>
      </c>
      <c r="J1444">
        <f>IF(Table6[[#This Row],[y_g1]]&gt;Table6[[#This Row],[y_g2]],1,0)</f>
        <v>1</v>
      </c>
      <c r="K1444">
        <f>IF(Table6[[#This Row],[y_g1]]=Table6[[#This Row],[y_g2]],1,0)</f>
        <v>0</v>
      </c>
      <c r="L1444">
        <f>IF(Table6[[#This Row],[y_g1]]&lt;Table6[[#This Row],[y_g2]],1,0)</f>
        <v>0</v>
      </c>
      <c r="M1444" s="13">
        <v>7</v>
      </c>
      <c r="N1444" s="13">
        <v>26</v>
      </c>
    </row>
    <row r="1445" spans="1:14" x14ac:dyDescent="0.3">
      <c r="A1445">
        <v>1444</v>
      </c>
      <c r="B1445" t="s">
        <v>28</v>
      </c>
      <c r="C1445" t="s">
        <v>7</v>
      </c>
      <c r="D1445">
        <v>6</v>
      </c>
      <c r="E1445">
        <v>22</v>
      </c>
      <c r="F1445">
        <v>1</v>
      </c>
      <c r="G1445">
        <v>2</v>
      </c>
      <c r="H1445">
        <v>25</v>
      </c>
      <c r="I1445">
        <v>5</v>
      </c>
      <c r="J1445">
        <f>IF(Table6[[#This Row],[y_g1]]&gt;Table6[[#This Row],[y_g2]],1,0)</f>
        <v>0</v>
      </c>
      <c r="K1445">
        <f>IF(Table6[[#This Row],[y_g1]]=Table6[[#This Row],[y_g2]],1,0)</f>
        <v>0</v>
      </c>
      <c r="L1445">
        <f>IF(Table6[[#This Row],[y_g1]]&lt;Table6[[#This Row],[y_g2]],1,0)</f>
        <v>1</v>
      </c>
      <c r="M1445" s="13">
        <v>6</v>
      </c>
      <c r="N1445" s="13">
        <v>22</v>
      </c>
    </row>
    <row r="1446" spans="1:14" x14ac:dyDescent="0.3">
      <c r="A1446" s="3">
        <v>1445</v>
      </c>
      <c r="B1446" t="s">
        <v>1051</v>
      </c>
      <c r="C1446" t="s">
        <v>833</v>
      </c>
      <c r="D1446">
        <v>21</v>
      </c>
      <c r="E1446">
        <v>3</v>
      </c>
      <c r="F1446">
        <v>0</v>
      </c>
      <c r="G1446">
        <v>0</v>
      </c>
      <c r="H1446">
        <v>25</v>
      </c>
      <c r="I1446">
        <v>5</v>
      </c>
      <c r="J1446">
        <f>IF(Table6[[#This Row],[y_g1]]&gt;Table6[[#This Row],[y_g2]],1,0)</f>
        <v>0</v>
      </c>
      <c r="K1446">
        <f>IF(Table6[[#This Row],[y_g1]]=Table6[[#This Row],[y_g2]],1,0)</f>
        <v>1</v>
      </c>
      <c r="L1446">
        <f>IF(Table6[[#This Row],[y_g1]]&lt;Table6[[#This Row],[y_g2]],1,0)</f>
        <v>0</v>
      </c>
      <c r="M1446" s="13">
        <v>21</v>
      </c>
      <c r="N1446" s="13">
        <v>3</v>
      </c>
    </row>
    <row r="1447" spans="1:14" x14ac:dyDescent="0.3">
      <c r="A1447">
        <v>1446</v>
      </c>
      <c r="B1447" t="s">
        <v>14</v>
      </c>
      <c r="C1447" t="s">
        <v>5</v>
      </c>
      <c r="D1447">
        <v>19</v>
      </c>
      <c r="E1447">
        <v>16</v>
      </c>
      <c r="F1447">
        <v>5</v>
      </c>
      <c r="G1447">
        <v>1</v>
      </c>
      <c r="H1447">
        <v>25</v>
      </c>
      <c r="I1447">
        <v>5</v>
      </c>
      <c r="J1447">
        <f>IF(Table6[[#This Row],[y_g1]]&gt;Table6[[#This Row],[y_g2]],1,0)</f>
        <v>1</v>
      </c>
      <c r="K1447">
        <f>IF(Table6[[#This Row],[y_g1]]=Table6[[#This Row],[y_g2]],1,0)</f>
        <v>0</v>
      </c>
      <c r="L1447">
        <f>IF(Table6[[#This Row],[y_g1]]&lt;Table6[[#This Row],[y_g2]],1,0)</f>
        <v>0</v>
      </c>
      <c r="M1447" s="13">
        <v>19</v>
      </c>
      <c r="N1447" s="13">
        <v>16</v>
      </c>
    </row>
    <row r="1448" spans="1:14" x14ac:dyDescent="0.3">
      <c r="A1448" s="3">
        <v>1447</v>
      </c>
      <c r="B1448" t="s">
        <v>11</v>
      </c>
      <c r="C1448" t="s">
        <v>303</v>
      </c>
      <c r="D1448">
        <v>25</v>
      </c>
      <c r="E1448">
        <v>23</v>
      </c>
      <c r="F1448">
        <v>0</v>
      </c>
      <c r="G1448">
        <v>0</v>
      </c>
      <c r="H1448">
        <v>25</v>
      </c>
      <c r="I1448">
        <v>5</v>
      </c>
      <c r="J1448">
        <f>IF(Table6[[#This Row],[y_g1]]&gt;Table6[[#This Row],[y_g2]],1,0)</f>
        <v>0</v>
      </c>
      <c r="K1448">
        <f>IF(Table6[[#This Row],[y_g1]]=Table6[[#This Row],[y_g2]],1,0)</f>
        <v>1</v>
      </c>
      <c r="L1448">
        <f>IF(Table6[[#This Row],[y_g1]]&lt;Table6[[#This Row],[y_g2]],1,0)</f>
        <v>0</v>
      </c>
      <c r="M1448" s="13">
        <v>25</v>
      </c>
      <c r="N1448" s="13">
        <v>23</v>
      </c>
    </row>
    <row r="1449" spans="1:14" x14ac:dyDescent="0.3">
      <c r="A1449">
        <v>1448</v>
      </c>
      <c r="B1449" t="s">
        <v>568</v>
      </c>
      <c r="C1449" t="s">
        <v>8</v>
      </c>
      <c r="D1449">
        <v>12</v>
      </c>
      <c r="E1449">
        <v>11</v>
      </c>
      <c r="F1449">
        <v>1</v>
      </c>
      <c r="G1449">
        <v>2</v>
      </c>
      <c r="H1449">
        <v>25</v>
      </c>
      <c r="I1449">
        <v>5</v>
      </c>
      <c r="J1449">
        <f>IF(Table6[[#This Row],[y_g1]]&gt;Table6[[#This Row],[y_g2]],1,0)</f>
        <v>0</v>
      </c>
      <c r="K1449">
        <f>IF(Table6[[#This Row],[y_g1]]=Table6[[#This Row],[y_g2]],1,0)</f>
        <v>0</v>
      </c>
      <c r="L1449">
        <f>IF(Table6[[#This Row],[y_g1]]&lt;Table6[[#This Row],[y_g2]],1,0)</f>
        <v>1</v>
      </c>
      <c r="M1449" s="13">
        <v>12</v>
      </c>
      <c r="N1449" s="13">
        <v>11</v>
      </c>
    </row>
    <row r="1450" spans="1:14" x14ac:dyDescent="0.3">
      <c r="A1450" s="3">
        <v>1449</v>
      </c>
      <c r="B1450" t="s">
        <v>2</v>
      </c>
      <c r="C1450" t="s">
        <v>31</v>
      </c>
      <c r="D1450">
        <v>5</v>
      </c>
      <c r="E1450">
        <v>4</v>
      </c>
      <c r="F1450">
        <v>2</v>
      </c>
      <c r="G1450">
        <v>2</v>
      </c>
      <c r="H1450">
        <v>25</v>
      </c>
      <c r="I1450">
        <v>5</v>
      </c>
      <c r="J1450">
        <f>IF(Table6[[#This Row],[y_g1]]&gt;Table6[[#This Row],[y_g2]],1,0)</f>
        <v>0</v>
      </c>
      <c r="K1450">
        <f>IF(Table6[[#This Row],[y_g1]]=Table6[[#This Row],[y_g2]],1,0)</f>
        <v>1</v>
      </c>
      <c r="L1450">
        <f>IF(Table6[[#This Row],[y_g1]]&lt;Table6[[#This Row],[y_g2]],1,0)</f>
        <v>0</v>
      </c>
      <c r="M1450" s="13">
        <v>5</v>
      </c>
      <c r="N1450" s="13">
        <v>4</v>
      </c>
    </row>
    <row r="1451" spans="1:14" x14ac:dyDescent="0.3">
      <c r="A1451">
        <v>1450</v>
      </c>
      <c r="B1451" t="s">
        <v>7</v>
      </c>
      <c r="C1451" t="s">
        <v>1051</v>
      </c>
      <c r="D1451">
        <v>22</v>
      </c>
      <c r="E1451">
        <v>21</v>
      </c>
      <c r="F1451">
        <v>1</v>
      </c>
      <c r="G1451">
        <v>0</v>
      </c>
      <c r="H1451">
        <v>26</v>
      </c>
      <c r="I1451">
        <v>5</v>
      </c>
      <c r="J1451">
        <f>IF(Table6[[#This Row],[y_g1]]&gt;Table6[[#This Row],[y_g2]],1,0)</f>
        <v>1</v>
      </c>
      <c r="K1451">
        <f>IF(Table6[[#This Row],[y_g1]]=Table6[[#This Row],[y_g2]],1,0)</f>
        <v>0</v>
      </c>
      <c r="L1451">
        <f>IF(Table6[[#This Row],[y_g1]]&lt;Table6[[#This Row],[y_g2]],1,0)</f>
        <v>0</v>
      </c>
      <c r="M1451" s="13">
        <v>22</v>
      </c>
      <c r="N1451" s="13">
        <v>21</v>
      </c>
    </row>
    <row r="1452" spans="1:14" x14ac:dyDescent="0.3">
      <c r="A1452" s="3">
        <v>1451</v>
      </c>
      <c r="B1452" t="s">
        <v>11</v>
      </c>
      <c r="C1452" t="s">
        <v>13</v>
      </c>
      <c r="D1452">
        <v>25</v>
      </c>
      <c r="E1452">
        <v>7</v>
      </c>
      <c r="F1452">
        <v>0</v>
      </c>
      <c r="G1452">
        <v>1</v>
      </c>
      <c r="H1452">
        <v>26</v>
      </c>
      <c r="I1452">
        <v>5</v>
      </c>
      <c r="J1452">
        <f>IF(Table6[[#This Row],[y_g1]]&gt;Table6[[#This Row],[y_g2]],1,0)</f>
        <v>0</v>
      </c>
      <c r="K1452">
        <f>IF(Table6[[#This Row],[y_g1]]=Table6[[#This Row],[y_g2]],1,0)</f>
        <v>0</v>
      </c>
      <c r="L1452">
        <f>IF(Table6[[#This Row],[y_g1]]&lt;Table6[[#This Row],[y_g2]],1,0)</f>
        <v>1</v>
      </c>
      <c r="M1452" s="13">
        <v>25</v>
      </c>
      <c r="N1452" s="13">
        <v>7</v>
      </c>
    </row>
    <row r="1453" spans="1:14" x14ac:dyDescent="0.3">
      <c r="A1453">
        <v>1452</v>
      </c>
      <c r="B1453" t="s">
        <v>31</v>
      </c>
      <c r="C1453" t="s">
        <v>14</v>
      </c>
      <c r="D1453">
        <v>4</v>
      </c>
      <c r="E1453">
        <v>19</v>
      </c>
      <c r="F1453">
        <v>2</v>
      </c>
      <c r="G1453">
        <v>2</v>
      </c>
      <c r="H1453">
        <v>26</v>
      </c>
      <c r="I1453">
        <v>5</v>
      </c>
      <c r="J1453">
        <f>IF(Table6[[#This Row],[y_g1]]&gt;Table6[[#This Row],[y_g2]],1,0)</f>
        <v>0</v>
      </c>
      <c r="K1453">
        <f>IF(Table6[[#This Row],[y_g1]]=Table6[[#This Row],[y_g2]],1,0)</f>
        <v>1</v>
      </c>
      <c r="L1453">
        <f>IF(Table6[[#This Row],[y_g1]]&lt;Table6[[#This Row],[y_g2]],1,0)</f>
        <v>0</v>
      </c>
      <c r="M1453" s="13">
        <v>4</v>
      </c>
      <c r="N1453" s="13">
        <v>19</v>
      </c>
    </row>
    <row r="1454" spans="1:14" x14ac:dyDescent="0.3">
      <c r="A1454" s="3">
        <v>1453</v>
      </c>
      <c r="B1454" t="s">
        <v>1</v>
      </c>
      <c r="C1454" t="s">
        <v>28</v>
      </c>
      <c r="D1454">
        <v>26</v>
      </c>
      <c r="E1454">
        <v>6</v>
      </c>
      <c r="F1454">
        <v>3</v>
      </c>
      <c r="G1454">
        <v>1</v>
      </c>
      <c r="H1454">
        <v>26</v>
      </c>
      <c r="I1454">
        <v>5</v>
      </c>
      <c r="J1454">
        <f>IF(Table6[[#This Row],[y_g1]]&gt;Table6[[#This Row],[y_g2]],1,0)</f>
        <v>1</v>
      </c>
      <c r="K1454">
        <f>IF(Table6[[#This Row],[y_g1]]=Table6[[#This Row],[y_g2]],1,0)</f>
        <v>0</v>
      </c>
      <c r="L1454">
        <f>IF(Table6[[#This Row],[y_g1]]&lt;Table6[[#This Row],[y_g2]],1,0)</f>
        <v>0</v>
      </c>
      <c r="M1454" s="13">
        <v>26</v>
      </c>
      <c r="N1454" s="13">
        <v>6</v>
      </c>
    </row>
    <row r="1455" spans="1:14" x14ac:dyDescent="0.3">
      <c r="A1455">
        <v>1454</v>
      </c>
      <c r="B1455" t="s">
        <v>8</v>
      </c>
      <c r="C1455" t="s">
        <v>10</v>
      </c>
      <c r="D1455">
        <v>11</v>
      </c>
      <c r="E1455">
        <v>14</v>
      </c>
      <c r="F1455">
        <v>3</v>
      </c>
      <c r="G1455">
        <v>0</v>
      </c>
      <c r="H1455">
        <v>26</v>
      </c>
      <c r="I1455">
        <v>5</v>
      </c>
      <c r="J1455">
        <f>IF(Table6[[#This Row],[y_g1]]&gt;Table6[[#This Row],[y_g2]],1,0)</f>
        <v>1</v>
      </c>
      <c r="K1455">
        <f>IF(Table6[[#This Row],[y_g1]]=Table6[[#This Row],[y_g2]],1,0)</f>
        <v>0</v>
      </c>
      <c r="L1455">
        <f>IF(Table6[[#This Row],[y_g1]]&lt;Table6[[#This Row],[y_g2]],1,0)</f>
        <v>0</v>
      </c>
      <c r="M1455" s="13">
        <v>11</v>
      </c>
      <c r="N1455" s="13">
        <v>14</v>
      </c>
    </row>
    <row r="1456" spans="1:14" x14ac:dyDescent="0.3">
      <c r="A1456" s="3">
        <v>1455</v>
      </c>
      <c r="B1456" t="s">
        <v>5</v>
      </c>
      <c r="C1456" t="s">
        <v>4</v>
      </c>
      <c r="D1456">
        <v>16</v>
      </c>
      <c r="E1456">
        <v>20</v>
      </c>
      <c r="F1456">
        <v>0</v>
      </c>
      <c r="G1456">
        <v>1</v>
      </c>
      <c r="H1456">
        <v>26</v>
      </c>
      <c r="I1456">
        <v>5</v>
      </c>
      <c r="J1456">
        <f>IF(Table6[[#This Row],[y_g1]]&gt;Table6[[#This Row],[y_g2]],1,0)</f>
        <v>0</v>
      </c>
      <c r="K1456">
        <f>IF(Table6[[#This Row],[y_g1]]=Table6[[#This Row],[y_g2]],1,0)</f>
        <v>0</v>
      </c>
      <c r="L1456">
        <f>IF(Table6[[#This Row],[y_g1]]&lt;Table6[[#This Row],[y_g2]],1,0)</f>
        <v>1</v>
      </c>
      <c r="M1456" s="13">
        <v>16</v>
      </c>
      <c r="N1456" s="13">
        <v>20</v>
      </c>
    </row>
    <row r="1457" spans="1:14" x14ac:dyDescent="0.3">
      <c r="A1457">
        <v>1456</v>
      </c>
      <c r="B1457" t="s">
        <v>833</v>
      </c>
      <c r="C1457" t="s">
        <v>564</v>
      </c>
      <c r="D1457">
        <v>3</v>
      </c>
      <c r="E1457">
        <v>8</v>
      </c>
      <c r="F1457">
        <v>0</v>
      </c>
      <c r="G1457">
        <v>1</v>
      </c>
      <c r="H1457">
        <v>26</v>
      </c>
      <c r="I1457">
        <v>5</v>
      </c>
      <c r="J1457">
        <f>IF(Table6[[#This Row],[y_g1]]&gt;Table6[[#This Row],[y_g2]],1,0)</f>
        <v>0</v>
      </c>
      <c r="K1457">
        <f>IF(Table6[[#This Row],[y_g1]]=Table6[[#This Row],[y_g2]],1,0)</f>
        <v>0</v>
      </c>
      <c r="L1457">
        <f>IF(Table6[[#This Row],[y_g1]]&lt;Table6[[#This Row],[y_g2]],1,0)</f>
        <v>1</v>
      </c>
      <c r="M1457" s="13">
        <v>3</v>
      </c>
      <c r="N1457" s="13">
        <v>8</v>
      </c>
    </row>
    <row r="1458" spans="1:14" x14ac:dyDescent="0.3">
      <c r="A1458" s="3">
        <v>1457</v>
      </c>
      <c r="B1458" t="s">
        <v>33</v>
      </c>
      <c r="C1458" t="s">
        <v>2</v>
      </c>
      <c r="D1458">
        <v>15</v>
      </c>
      <c r="E1458">
        <v>5</v>
      </c>
      <c r="F1458">
        <v>0</v>
      </c>
      <c r="G1458">
        <v>4</v>
      </c>
      <c r="H1458">
        <v>26</v>
      </c>
      <c r="I1458">
        <v>5</v>
      </c>
      <c r="J1458">
        <f>IF(Table6[[#This Row],[y_g1]]&gt;Table6[[#This Row],[y_g2]],1,0)</f>
        <v>0</v>
      </c>
      <c r="K1458">
        <f>IF(Table6[[#This Row],[y_g1]]=Table6[[#This Row],[y_g2]],1,0)</f>
        <v>0</v>
      </c>
      <c r="L1458">
        <f>IF(Table6[[#This Row],[y_g1]]&lt;Table6[[#This Row],[y_g2]],1,0)</f>
        <v>1</v>
      </c>
      <c r="M1458" s="13">
        <v>15</v>
      </c>
      <c r="N1458" s="13">
        <v>5</v>
      </c>
    </row>
    <row r="1459" spans="1:14" x14ac:dyDescent="0.3">
      <c r="A1459">
        <v>1458</v>
      </c>
      <c r="B1459" t="s">
        <v>303</v>
      </c>
      <c r="C1459" t="s">
        <v>568</v>
      </c>
      <c r="D1459">
        <v>23</v>
      </c>
      <c r="E1459">
        <v>12</v>
      </c>
      <c r="F1459">
        <v>1</v>
      </c>
      <c r="G1459">
        <v>1</v>
      </c>
      <c r="H1459">
        <v>26</v>
      </c>
      <c r="I1459">
        <v>5</v>
      </c>
      <c r="J1459">
        <f>IF(Table6[[#This Row],[y_g1]]&gt;Table6[[#This Row],[y_g2]],1,0)</f>
        <v>0</v>
      </c>
      <c r="K1459">
        <f>IF(Table6[[#This Row],[y_g1]]=Table6[[#This Row],[y_g2]],1,0)</f>
        <v>1</v>
      </c>
      <c r="L1459">
        <f>IF(Table6[[#This Row],[y_g1]]&lt;Table6[[#This Row],[y_g2]],1,0)</f>
        <v>0</v>
      </c>
      <c r="M1459" s="13">
        <v>23</v>
      </c>
      <c r="N1459" s="13">
        <v>12</v>
      </c>
    </row>
    <row r="1460" spans="1:14" x14ac:dyDescent="0.3">
      <c r="A1460" s="3">
        <v>1459</v>
      </c>
      <c r="B1460" t="s">
        <v>14</v>
      </c>
      <c r="C1460" t="s">
        <v>33</v>
      </c>
      <c r="D1460">
        <v>19</v>
      </c>
      <c r="E1460">
        <v>15</v>
      </c>
      <c r="F1460">
        <v>0</v>
      </c>
      <c r="G1460">
        <v>2</v>
      </c>
      <c r="H1460">
        <v>27</v>
      </c>
      <c r="I1460">
        <v>5</v>
      </c>
      <c r="J1460">
        <f>IF(Table6[[#This Row],[y_g1]]&gt;Table6[[#This Row],[y_g2]],1,0)</f>
        <v>0</v>
      </c>
      <c r="K1460">
        <f>IF(Table6[[#This Row],[y_g1]]=Table6[[#This Row],[y_g2]],1,0)</f>
        <v>0</v>
      </c>
      <c r="L1460">
        <f>IF(Table6[[#This Row],[y_g1]]&lt;Table6[[#This Row],[y_g2]],1,0)</f>
        <v>1</v>
      </c>
      <c r="M1460" s="13">
        <v>19</v>
      </c>
      <c r="N1460" s="13">
        <v>15</v>
      </c>
    </row>
    <row r="1461" spans="1:14" x14ac:dyDescent="0.3">
      <c r="A1461">
        <v>1460</v>
      </c>
      <c r="B1461" t="s">
        <v>13</v>
      </c>
      <c r="C1461" t="s">
        <v>8</v>
      </c>
      <c r="D1461">
        <v>7</v>
      </c>
      <c r="E1461">
        <v>11</v>
      </c>
      <c r="F1461">
        <v>2</v>
      </c>
      <c r="G1461">
        <v>3</v>
      </c>
      <c r="H1461">
        <v>27</v>
      </c>
      <c r="I1461">
        <v>5</v>
      </c>
      <c r="J1461">
        <f>IF(Table6[[#This Row],[y_g1]]&gt;Table6[[#This Row],[y_g2]],1,0)</f>
        <v>0</v>
      </c>
      <c r="K1461">
        <f>IF(Table6[[#This Row],[y_g1]]=Table6[[#This Row],[y_g2]],1,0)</f>
        <v>0</v>
      </c>
      <c r="L1461">
        <f>IF(Table6[[#This Row],[y_g1]]&lt;Table6[[#This Row],[y_g2]],1,0)</f>
        <v>1</v>
      </c>
      <c r="M1461" s="13">
        <v>7</v>
      </c>
      <c r="N1461" s="13">
        <v>11</v>
      </c>
    </row>
    <row r="1462" spans="1:14" x14ac:dyDescent="0.3">
      <c r="A1462" s="3">
        <v>1461</v>
      </c>
      <c r="B1462" t="s">
        <v>564</v>
      </c>
      <c r="C1462" t="s">
        <v>7</v>
      </c>
      <c r="D1462">
        <v>8</v>
      </c>
      <c r="E1462">
        <v>22</v>
      </c>
      <c r="F1462">
        <v>1</v>
      </c>
      <c r="G1462">
        <v>3</v>
      </c>
      <c r="H1462">
        <v>27</v>
      </c>
      <c r="I1462">
        <v>5</v>
      </c>
      <c r="J1462">
        <f>IF(Table6[[#This Row],[y_g1]]&gt;Table6[[#This Row],[y_g2]],1,0)</f>
        <v>0</v>
      </c>
      <c r="K1462">
        <f>IF(Table6[[#This Row],[y_g1]]=Table6[[#This Row],[y_g2]],1,0)</f>
        <v>0</v>
      </c>
      <c r="L1462">
        <f>IF(Table6[[#This Row],[y_g1]]&lt;Table6[[#This Row],[y_g2]],1,0)</f>
        <v>1</v>
      </c>
      <c r="M1462" s="13">
        <v>8</v>
      </c>
      <c r="N1462" s="13">
        <v>22</v>
      </c>
    </row>
    <row r="1463" spans="1:14" x14ac:dyDescent="0.3">
      <c r="A1463">
        <v>1462</v>
      </c>
      <c r="B1463" t="s">
        <v>1051</v>
      </c>
      <c r="C1463" t="s">
        <v>1</v>
      </c>
      <c r="D1463">
        <v>21</v>
      </c>
      <c r="E1463">
        <v>26</v>
      </c>
      <c r="F1463">
        <v>1</v>
      </c>
      <c r="G1463">
        <v>0</v>
      </c>
      <c r="H1463">
        <v>27</v>
      </c>
      <c r="I1463">
        <v>5</v>
      </c>
      <c r="J1463">
        <f>IF(Table6[[#This Row],[y_g1]]&gt;Table6[[#This Row],[y_g2]],1,0)</f>
        <v>1</v>
      </c>
      <c r="K1463">
        <f>IF(Table6[[#This Row],[y_g1]]=Table6[[#This Row],[y_g2]],1,0)</f>
        <v>0</v>
      </c>
      <c r="L1463">
        <f>IF(Table6[[#This Row],[y_g1]]&lt;Table6[[#This Row],[y_g2]],1,0)</f>
        <v>0</v>
      </c>
      <c r="M1463" s="13">
        <v>21</v>
      </c>
      <c r="N1463" s="13">
        <v>26</v>
      </c>
    </row>
    <row r="1464" spans="1:14" x14ac:dyDescent="0.3">
      <c r="A1464" s="3">
        <v>1463</v>
      </c>
      <c r="B1464" t="s">
        <v>2</v>
      </c>
      <c r="C1464" t="s">
        <v>303</v>
      </c>
      <c r="D1464">
        <v>5</v>
      </c>
      <c r="E1464">
        <v>23</v>
      </c>
      <c r="F1464">
        <v>1</v>
      </c>
      <c r="G1464">
        <v>0</v>
      </c>
      <c r="H1464">
        <v>27</v>
      </c>
      <c r="I1464">
        <v>5</v>
      </c>
      <c r="J1464">
        <f>IF(Table6[[#This Row],[y_g1]]&gt;Table6[[#This Row],[y_g2]],1,0)</f>
        <v>1</v>
      </c>
      <c r="K1464">
        <f>IF(Table6[[#This Row],[y_g1]]=Table6[[#This Row],[y_g2]],1,0)</f>
        <v>0</v>
      </c>
      <c r="L1464">
        <f>IF(Table6[[#This Row],[y_g1]]&lt;Table6[[#This Row],[y_g2]],1,0)</f>
        <v>0</v>
      </c>
      <c r="M1464" s="13">
        <v>5</v>
      </c>
      <c r="N1464" s="13">
        <v>23</v>
      </c>
    </row>
    <row r="1465" spans="1:14" x14ac:dyDescent="0.3">
      <c r="A1465">
        <v>1464</v>
      </c>
      <c r="B1465" t="s">
        <v>10</v>
      </c>
      <c r="C1465" t="s">
        <v>5</v>
      </c>
      <c r="D1465">
        <v>14</v>
      </c>
      <c r="E1465">
        <v>16</v>
      </c>
      <c r="F1465">
        <v>3</v>
      </c>
      <c r="G1465">
        <v>2</v>
      </c>
      <c r="H1465">
        <v>27</v>
      </c>
      <c r="I1465">
        <v>5</v>
      </c>
      <c r="J1465">
        <f>IF(Table6[[#This Row],[y_g1]]&gt;Table6[[#This Row],[y_g2]],1,0)</f>
        <v>1</v>
      </c>
      <c r="K1465">
        <f>IF(Table6[[#This Row],[y_g1]]=Table6[[#This Row],[y_g2]],1,0)</f>
        <v>0</v>
      </c>
      <c r="L1465">
        <f>IF(Table6[[#This Row],[y_g1]]&lt;Table6[[#This Row],[y_g2]],1,0)</f>
        <v>0</v>
      </c>
      <c r="M1465" s="13">
        <v>14</v>
      </c>
      <c r="N1465" s="13">
        <v>16</v>
      </c>
    </row>
    <row r="1466" spans="1:14" x14ac:dyDescent="0.3">
      <c r="A1466" s="3">
        <v>1465</v>
      </c>
      <c r="B1466" t="s">
        <v>4</v>
      </c>
      <c r="C1466" t="s">
        <v>833</v>
      </c>
      <c r="D1466">
        <v>20</v>
      </c>
      <c r="E1466">
        <v>3</v>
      </c>
      <c r="F1466">
        <v>0</v>
      </c>
      <c r="G1466">
        <v>2</v>
      </c>
      <c r="H1466">
        <v>27</v>
      </c>
      <c r="I1466">
        <v>5</v>
      </c>
      <c r="J1466">
        <f>IF(Table6[[#This Row],[y_g1]]&gt;Table6[[#This Row],[y_g2]],1,0)</f>
        <v>0</v>
      </c>
      <c r="K1466">
        <f>IF(Table6[[#This Row],[y_g1]]=Table6[[#This Row],[y_g2]],1,0)</f>
        <v>0</v>
      </c>
      <c r="L1466">
        <f>IF(Table6[[#This Row],[y_g1]]&lt;Table6[[#This Row],[y_g2]],1,0)</f>
        <v>1</v>
      </c>
      <c r="M1466" s="13">
        <v>20</v>
      </c>
      <c r="N1466" s="13">
        <v>3</v>
      </c>
    </row>
    <row r="1467" spans="1:14" x14ac:dyDescent="0.3">
      <c r="A1467">
        <v>1466</v>
      </c>
      <c r="B1467" t="s">
        <v>28</v>
      </c>
      <c r="C1467" t="s">
        <v>31</v>
      </c>
      <c r="D1467">
        <v>6</v>
      </c>
      <c r="E1467">
        <v>4</v>
      </c>
      <c r="F1467">
        <v>2</v>
      </c>
      <c r="G1467">
        <v>0</v>
      </c>
      <c r="H1467">
        <v>27</v>
      </c>
      <c r="I1467">
        <v>5</v>
      </c>
      <c r="J1467">
        <f>IF(Table6[[#This Row],[y_g1]]&gt;Table6[[#This Row],[y_g2]],1,0)</f>
        <v>1</v>
      </c>
      <c r="K1467">
        <f>IF(Table6[[#This Row],[y_g1]]=Table6[[#This Row],[y_g2]],1,0)</f>
        <v>0</v>
      </c>
      <c r="L1467">
        <f>IF(Table6[[#This Row],[y_g1]]&lt;Table6[[#This Row],[y_g2]],1,0)</f>
        <v>0</v>
      </c>
      <c r="M1467" s="13">
        <v>6</v>
      </c>
      <c r="N1467" s="13">
        <v>4</v>
      </c>
    </row>
    <row r="1468" spans="1:14" x14ac:dyDescent="0.3">
      <c r="A1468" s="3">
        <v>1467</v>
      </c>
      <c r="B1468" t="s">
        <v>568</v>
      </c>
      <c r="C1468" t="s">
        <v>11</v>
      </c>
      <c r="D1468">
        <v>12</v>
      </c>
      <c r="E1468">
        <v>25</v>
      </c>
      <c r="F1468">
        <v>0</v>
      </c>
      <c r="G1468">
        <v>1</v>
      </c>
      <c r="H1468">
        <v>27</v>
      </c>
      <c r="I1468">
        <v>5</v>
      </c>
      <c r="J1468">
        <f>IF(Table6[[#This Row],[y_g1]]&gt;Table6[[#This Row],[y_g2]],1,0)</f>
        <v>0</v>
      </c>
      <c r="K1468">
        <f>IF(Table6[[#This Row],[y_g1]]=Table6[[#This Row],[y_g2]],1,0)</f>
        <v>0</v>
      </c>
      <c r="L1468">
        <f>IF(Table6[[#This Row],[y_g1]]&lt;Table6[[#This Row],[y_g2]],1,0)</f>
        <v>1</v>
      </c>
      <c r="M1468" s="13">
        <v>12</v>
      </c>
      <c r="N1468" s="13">
        <v>25</v>
      </c>
    </row>
    <row r="1469" spans="1:14" x14ac:dyDescent="0.3">
      <c r="A1469">
        <v>1468</v>
      </c>
      <c r="B1469" t="s">
        <v>8</v>
      </c>
      <c r="C1469" t="s">
        <v>28</v>
      </c>
      <c r="D1469">
        <v>11</v>
      </c>
      <c r="E1469">
        <v>6</v>
      </c>
      <c r="F1469">
        <v>2</v>
      </c>
      <c r="G1469">
        <v>0</v>
      </c>
      <c r="H1469">
        <v>28</v>
      </c>
      <c r="I1469">
        <v>5</v>
      </c>
      <c r="J1469">
        <f>IF(Table6[[#This Row],[y_g1]]&gt;Table6[[#This Row],[y_g2]],1,0)</f>
        <v>1</v>
      </c>
      <c r="K1469">
        <f>IF(Table6[[#This Row],[y_g1]]=Table6[[#This Row],[y_g2]],1,0)</f>
        <v>0</v>
      </c>
      <c r="L1469">
        <f>IF(Table6[[#This Row],[y_g1]]&lt;Table6[[#This Row],[y_g2]],1,0)</f>
        <v>0</v>
      </c>
      <c r="M1469" s="13">
        <v>11</v>
      </c>
      <c r="N1469" s="13">
        <v>6</v>
      </c>
    </row>
    <row r="1470" spans="1:14" x14ac:dyDescent="0.3">
      <c r="A1470" s="3">
        <v>1469</v>
      </c>
      <c r="B1470" t="s">
        <v>5</v>
      </c>
      <c r="C1470" t="s">
        <v>833</v>
      </c>
      <c r="D1470">
        <v>16</v>
      </c>
      <c r="E1470">
        <v>3</v>
      </c>
      <c r="F1470">
        <v>0</v>
      </c>
      <c r="G1470">
        <v>0</v>
      </c>
      <c r="H1470">
        <v>28</v>
      </c>
      <c r="I1470">
        <v>5</v>
      </c>
      <c r="J1470">
        <f>IF(Table6[[#This Row],[y_g1]]&gt;Table6[[#This Row],[y_g2]],1,0)</f>
        <v>0</v>
      </c>
      <c r="K1470">
        <f>IF(Table6[[#This Row],[y_g1]]=Table6[[#This Row],[y_g2]],1,0)</f>
        <v>1</v>
      </c>
      <c r="L1470">
        <f>IF(Table6[[#This Row],[y_g1]]&lt;Table6[[#This Row],[y_g2]],1,0)</f>
        <v>0</v>
      </c>
      <c r="M1470" s="13">
        <v>16</v>
      </c>
      <c r="N1470" s="13">
        <v>3</v>
      </c>
    </row>
    <row r="1471" spans="1:14" x14ac:dyDescent="0.3">
      <c r="A1471">
        <v>1470</v>
      </c>
      <c r="B1471" t="s">
        <v>31</v>
      </c>
      <c r="C1471" t="s">
        <v>1051</v>
      </c>
      <c r="D1471">
        <v>4</v>
      </c>
      <c r="E1471">
        <v>21</v>
      </c>
      <c r="F1471">
        <v>1</v>
      </c>
      <c r="G1471">
        <v>1</v>
      </c>
      <c r="H1471">
        <v>28</v>
      </c>
      <c r="I1471">
        <v>5</v>
      </c>
      <c r="J1471">
        <f>IF(Table6[[#This Row],[y_g1]]&gt;Table6[[#This Row],[y_g2]],1,0)</f>
        <v>0</v>
      </c>
      <c r="K1471">
        <f>IF(Table6[[#This Row],[y_g1]]=Table6[[#This Row],[y_g2]],1,0)</f>
        <v>1</v>
      </c>
      <c r="L1471">
        <f>IF(Table6[[#This Row],[y_g1]]&lt;Table6[[#This Row],[y_g2]],1,0)</f>
        <v>0</v>
      </c>
      <c r="M1471" s="13">
        <v>4</v>
      </c>
      <c r="N1471" s="13">
        <v>21</v>
      </c>
    </row>
    <row r="1472" spans="1:14" x14ac:dyDescent="0.3">
      <c r="A1472" s="3">
        <v>1471</v>
      </c>
      <c r="B1472" t="s">
        <v>1</v>
      </c>
      <c r="C1472" t="s">
        <v>564</v>
      </c>
      <c r="D1472">
        <v>26</v>
      </c>
      <c r="E1472">
        <v>8</v>
      </c>
      <c r="F1472">
        <v>4</v>
      </c>
      <c r="G1472">
        <v>0</v>
      </c>
      <c r="H1472">
        <v>28</v>
      </c>
      <c r="I1472">
        <v>5</v>
      </c>
      <c r="J1472">
        <f>IF(Table6[[#This Row],[y_g1]]&gt;Table6[[#This Row],[y_g2]],1,0)</f>
        <v>1</v>
      </c>
      <c r="K1472">
        <f>IF(Table6[[#This Row],[y_g1]]=Table6[[#This Row],[y_g2]],1,0)</f>
        <v>0</v>
      </c>
      <c r="L1472">
        <f>IF(Table6[[#This Row],[y_g1]]&lt;Table6[[#This Row],[y_g2]],1,0)</f>
        <v>0</v>
      </c>
      <c r="M1472" s="13">
        <v>26</v>
      </c>
      <c r="N1472" s="13">
        <v>8</v>
      </c>
    </row>
    <row r="1473" spans="1:14" x14ac:dyDescent="0.3">
      <c r="A1473">
        <v>1472</v>
      </c>
      <c r="B1473" t="s">
        <v>33</v>
      </c>
      <c r="C1473" t="s">
        <v>13</v>
      </c>
      <c r="D1473">
        <v>15</v>
      </c>
      <c r="E1473">
        <v>7</v>
      </c>
      <c r="F1473">
        <v>1</v>
      </c>
      <c r="G1473">
        <v>0</v>
      </c>
      <c r="H1473">
        <v>28</v>
      </c>
      <c r="I1473">
        <v>5</v>
      </c>
      <c r="J1473">
        <f>IF(Table6[[#This Row],[y_g1]]&gt;Table6[[#This Row],[y_g2]],1,0)</f>
        <v>1</v>
      </c>
      <c r="K1473">
        <f>IF(Table6[[#This Row],[y_g1]]=Table6[[#This Row],[y_g2]],1,0)</f>
        <v>0</v>
      </c>
      <c r="L1473">
        <f>IF(Table6[[#This Row],[y_g1]]&lt;Table6[[#This Row],[y_g2]],1,0)</f>
        <v>0</v>
      </c>
      <c r="M1473" s="13">
        <v>15</v>
      </c>
      <c r="N1473" s="13">
        <v>7</v>
      </c>
    </row>
    <row r="1474" spans="1:14" x14ac:dyDescent="0.3">
      <c r="A1474" s="3">
        <v>1473</v>
      </c>
      <c r="B1474" t="s">
        <v>11</v>
      </c>
      <c r="C1474" t="s">
        <v>10</v>
      </c>
      <c r="D1474">
        <v>25</v>
      </c>
      <c r="E1474">
        <v>14</v>
      </c>
      <c r="F1474">
        <v>1</v>
      </c>
      <c r="G1474">
        <v>0</v>
      </c>
      <c r="H1474">
        <v>28</v>
      </c>
      <c r="I1474">
        <v>5</v>
      </c>
      <c r="J1474">
        <f>IF(Table6[[#This Row],[y_g1]]&gt;Table6[[#This Row],[y_g2]],1,0)</f>
        <v>1</v>
      </c>
      <c r="K1474">
        <f>IF(Table6[[#This Row],[y_g1]]=Table6[[#This Row],[y_g2]],1,0)</f>
        <v>0</v>
      </c>
      <c r="L1474">
        <f>IF(Table6[[#This Row],[y_g1]]&lt;Table6[[#This Row],[y_g2]],1,0)</f>
        <v>0</v>
      </c>
      <c r="M1474" s="13">
        <v>25</v>
      </c>
      <c r="N1474" s="13">
        <v>14</v>
      </c>
    </row>
    <row r="1475" spans="1:14" x14ac:dyDescent="0.3">
      <c r="A1475">
        <v>1474</v>
      </c>
      <c r="B1475" t="s">
        <v>568</v>
      </c>
      <c r="C1475" t="s">
        <v>2</v>
      </c>
      <c r="D1475">
        <v>12</v>
      </c>
      <c r="E1475">
        <v>5</v>
      </c>
      <c r="F1475">
        <v>1</v>
      </c>
      <c r="G1475">
        <v>4</v>
      </c>
      <c r="H1475">
        <v>28</v>
      </c>
      <c r="I1475">
        <v>5</v>
      </c>
      <c r="J1475">
        <f>IF(Table6[[#This Row],[y_g1]]&gt;Table6[[#This Row],[y_g2]],1,0)</f>
        <v>0</v>
      </c>
      <c r="K1475">
        <f>IF(Table6[[#This Row],[y_g1]]=Table6[[#This Row],[y_g2]],1,0)</f>
        <v>0</v>
      </c>
      <c r="L1475">
        <f>IF(Table6[[#This Row],[y_g1]]&lt;Table6[[#This Row],[y_g2]],1,0)</f>
        <v>1</v>
      </c>
      <c r="M1475" s="13">
        <v>12</v>
      </c>
      <c r="N1475" s="13">
        <v>5</v>
      </c>
    </row>
    <row r="1476" spans="1:14" x14ac:dyDescent="0.3">
      <c r="A1476" s="3">
        <v>1475</v>
      </c>
      <c r="B1476" t="s">
        <v>7</v>
      </c>
      <c r="C1476" t="s">
        <v>4</v>
      </c>
      <c r="D1476">
        <v>22</v>
      </c>
      <c r="E1476">
        <v>20</v>
      </c>
      <c r="F1476">
        <v>3</v>
      </c>
      <c r="G1476">
        <v>0</v>
      </c>
      <c r="H1476">
        <v>28</v>
      </c>
      <c r="I1476">
        <v>5</v>
      </c>
      <c r="J1476">
        <f>IF(Table6[[#This Row],[y_g1]]&gt;Table6[[#This Row],[y_g2]],1,0)</f>
        <v>1</v>
      </c>
      <c r="K1476">
        <f>IF(Table6[[#This Row],[y_g1]]=Table6[[#This Row],[y_g2]],1,0)</f>
        <v>0</v>
      </c>
      <c r="L1476">
        <f>IF(Table6[[#This Row],[y_g1]]&lt;Table6[[#This Row],[y_g2]],1,0)</f>
        <v>0</v>
      </c>
      <c r="M1476" s="13">
        <v>22</v>
      </c>
      <c r="N1476" s="13">
        <v>20</v>
      </c>
    </row>
    <row r="1477" spans="1:14" x14ac:dyDescent="0.3">
      <c r="A1477">
        <v>1476</v>
      </c>
      <c r="B1477" t="s">
        <v>303</v>
      </c>
      <c r="C1477" t="s">
        <v>14</v>
      </c>
      <c r="D1477">
        <v>23</v>
      </c>
      <c r="E1477">
        <v>19</v>
      </c>
      <c r="F1477">
        <v>3</v>
      </c>
      <c r="G1477">
        <v>2</v>
      </c>
      <c r="H1477">
        <v>28</v>
      </c>
      <c r="I1477">
        <v>5</v>
      </c>
      <c r="J1477">
        <f>IF(Table6[[#This Row],[y_g1]]&gt;Table6[[#This Row],[y_g2]],1,0)</f>
        <v>1</v>
      </c>
      <c r="K1477">
        <f>IF(Table6[[#This Row],[y_g1]]=Table6[[#This Row],[y_g2]],1,0)</f>
        <v>0</v>
      </c>
      <c r="L1477">
        <f>IF(Table6[[#This Row],[y_g1]]&lt;Table6[[#This Row],[y_g2]],1,0)</f>
        <v>0</v>
      </c>
      <c r="M1477" s="13">
        <v>23</v>
      </c>
      <c r="N1477" s="13">
        <v>19</v>
      </c>
    </row>
    <row r="1478" spans="1:14" x14ac:dyDescent="0.3">
      <c r="A1478" s="3">
        <v>1477</v>
      </c>
      <c r="B1478" t="s">
        <v>564</v>
      </c>
      <c r="C1478" t="s">
        <v>31</v>
      </c>
      <c r="D1478">
        <v>8</v>
      </c>
      <c r="E1478">
        <v>4</v>
      </c>
      <c r="F1478">
        <v>2</v>
      </c>
      <c r="G1478">
        <v>2</v>
      </c>
      <c r="H1478">
        <v>29</v>
      </c>
      <c r="I1478">
        <v>5</v>
      </c>
      <c r="J1478">
        <f>IF(Table6[[#This Row],[y_g1]]&gt;Table6[[#This Row],[y_g2]],1,0)</f>
        <v>0</v>
      </c>
      <c r="K1478">
        <f>IF(Table6[[#This Row],[y_g1]]=Table6[[#This Row],[y_g2]],1,0)</f>
        <v>1</v>
      </c>
      <c r="L1478">
        <f>IF(Table6[[#This Row],[y_g1]]&lt;Table6[[#This Row],[y_g2]],1,0)</f>
        <v>0</v>
      </c>
      <c r="M1478" s="13">
        <v>8</v>
      </c>
      <c r="N1478" s="13">
        <v>4</v>
      </c>
    </row>
    <row r="1479" spans="1:14" x14ac:dyDescent="0.3">
      <c r="A1479">
        <v>1478</v>
      </c>
      <c r="B1479" t="s">
        <v>1051</v>
      </c>
      <c r="C1479" t="s">
        <v>33</v>
      </c>
      <c r="D1479">
        <v>21</v>
      </c>
      <c r="E1479">
        <v>15</v>
      </c>
      <c r="F1479">
        <v>1</v>
      </c>
      <c r="G1479">
        <v>1</v>
      </c>
      <c r="H1479">
        <v>29</v>
      </c>
      <c r="I1479">
        <v>5</v>
      </c>
      <c r="J1479">
        <f>IF(Table6[[#This Row],[y_g1]]&gt;Table6[[#This Row],[y_g2]],1,0)</f>
        <v>0</v>
      </c>
      <c r="K1479">
        <f>IF(Table6[[#This Row],[y_g1]]=Table6[[#This Row],[y_g2]],1,0)</f>
        <v>1</v>
      </c>
      <c r="L1479">
        <f>IF(Table6[[#This Row],[y_g1]]&lt;Table6[[#This Row],[y_g2]],1,0)</f>
        <v>0</v>
      </c>
      <c r="M1479" s="13">
        <v>21</v>
      </c>
      <c r="N1479" s="13">
        <v>15</v>
      </c>
    </row>
    <row r="1480" spans="1:14" x14ac:dyDescent="0.3">
      <c r="A1480" s="3">
        <v>1479</v>
      </c>
      <c r="B1480" t="s">
        <v>14</v>
      </c>
      <c r="C1480" t="s">
        <v>8</v>
      </c>
      <c r="D1480">
        <v>19</v>
      </c>
      <c r="E1480">
        <v>11</v>
      </c>
      <c r="F1480">
        <v>0</v>
      </c>
      <c r="G1480">
        <v>3</v>
      </c>
      <c r="H1480">
        <v>29</v>
      </c>
      <c r="I1480">
        <v>5</v>
      </c>
      <c r="J1480">
        <f>IF(Table6[[#This Row],[y_g1]]&gt;Table6[[#This Row],[y_g2]],1,0)</f>
        <v>0</v>
      </c>
      <c r="K1480">
        <f>IF(Table6[[#This Row],[y_g1]]=Table6[[#This Row],[y_g2]],1,0)</f>
        <v>0</v>
      </c>
      <c r="L1480">
        <f>IF(Table6[[#This Row],[y_g1]]&lt;Table6[[#This Row],[y_g2]],1,0)</f>
        <v>1</v>
      </c>
      <c r="M1480" s="13">
        <v>19</v>
      </c>
      <c r="N1480" s="13">
        <v>11</v>
      </c>
    </row>
    <row r="1481" spans="1:14" x14ac:dyDescent="0.3">
      <c r="A1481">
        <v>1480</v>
      </c>
      <c r="B1481" t="s">
        <v>833</v>
      </c>
      <c r="C1481" t="s">
        <v>7</v>
      </c>
      <c r="D1481">
        <v>3</v>
      </c>
      <c r="E1481">
        <v>22</v>
      </c>
      <c r="F1481">
        <v>1</v>
      </c>
      <c r="G1481">
        <v>3</v>
      </c>
      <c r="H1481">
        <v>29</v>
      </c>
      <c r="I1481">
        <v>5</v>
      </c>
      <c r="J1481">
        <f>IF(Table6[[#This Row],[y_g1]]&gt;Table6[[#This Row],[y_g2]],1,0)</f>
        <v>0</v>
      </c>
      <c r="K1481">
        <f>IF(Table6[[#This Row],[y_g1]]=Table6[[#This Row],[y_g2]],1,0)</f>
        <v>0</v>
      </c>
      <c r="L1481">
        <f>IF(Table6[[#This Row],[y_g1]]&lt;Table6[[#This Row],[y_g2]],1,0)</f>
        <v>1</v>
      </c>
      <c r="M1481" s="13">
        <v>3</v>
      </c>
      <c r="N1481" s="13">
        <v>22</v>
      </c>
    </row>
    <row r="1482" spans="1:14" x14ac:dyDescent="0.3">
      <c r="A1482" s="3">
        <v>1481</v>
      </c>
      <c r="B1482" t="s">
        <v>4</v>
      </c>
      <c r="C1482" t="s">
        <v>1</v>
      </c>
      <c r="D1482">
        <v>20</v>
      </c>
      <c r="E1482">
        <v>26</v>
      </c>
      <c r="F1482">
        <v>2</v>
      </c>
      <c r="G1482">
        <v>1</v>
      </c>
      <c r="H1482">
        <v>29</v>
      </c>
      <c r="I1482">
        <v>5</v>
      </c>
      <c r="J1482">
        <f>IF(Table6[[#This Row],[y_g1]]&gt;Table6[[#This Row],[y_g2]],1,0)</f>
        <v>1</v>
      </c>
      <c r="K1482">
        <f>IF(Table6[[#This Row],[y_g1]]=Table6[[#This Row],[y_g2]],1,0)</f>
        <v>0</v>
      </c>
      <c r="L1482">
        <f>IF(Table6[[#This Row],[y_g1]]&lt;Table6[[#This Row],[y_g2]],1,0)</f>
        <v>0</v>
      </c>
      <c r="M1482" s="13">
        <v>20</v>
      </c>
      <c r="N1482" s="13">
        <v>26</v>
      </c>
    </row>
    <row r="1483" spans="1:14" x14ac:dyDescent="0.3">
      <c r="A1483">
        <v>1482</v>
      </c>
      <c r="B1483" t="s">
        <v>10</v>
      </c>
      <c r="C1483" t="s">
        <v>568</v>
      </c>
      <c r="D1483">
        <v>14</v>
      </c>
      <c r="E1483">
        <v>12</v>
      </c>
      <c r="F1483">
        <v>2</v>
      </c>
      <c r="G1483">
        <v>0</v>
      </c>
      <c r="H1483">
        <v>29</v>
      </c>
      <c r="I1483">
        <v>5</v>
      </c>
      <c r="J1483">
        <f>IF(Table6[[#This Row],[y_g1]]&gt;Table6[[#This Row],[y_g2]],1,0)</f>
        <v>1</v>
      </c>
      <c r="K1483">
        <f>IF(Table6[[#This Row],[y_g1]]=Table6[[#This Row],[y_g2]],1,0)</f>
        <v>0</v>
      </c>
      <c r="L1483">
        <f>IF(Table6[[#This Row],[y_g1]]&lt;Table6[[#This Row],[y_g2]],1,0)</f>
        <v>0</v>
      </c>
      <c r="M1483" s="13">
        <v>14</v>
      </c>
      <c r="N1483" s="13">
        <v>12</v>
      </c>
    </row>
    <row r="1484" spans="1:14" x14ac:dyDescent="0.3">
      <c r="A1484" s="3">
        <v>1483</v>
      </c>
      <c r="B1484" t="s">
        <v>13</v>
      </c>
      <c r="C1484" t="s">
        <v>303</v>
      </c>
      <c r="D1484">
        <v>7</v>
      </c>
      <c r="E1484">
        <v>23</v>
      </c>
      <c r="F1484">
        <v>3</v>
      </c>
      <c r="G1484">
        <v>0</v>
      </c>
      <c r="H1484">
        <v>29</v>
      </c>
      <c r="I1484">
        <v>5</v>
      </c>
      <c r="J1484">
        <f>IF(Table6[[#This Row],[y_g1]]&gt;Table6[[#This Row],[y_g2]],1,0)</f>
        <v>1</v>
      </c>
      <c r="K1484">
        <f>IF(Table6[[#This Row],[y_g1]]=Table6[[#This Row],[y_g2]],1,0)</f>
        <v>0</v>
      </c>
      <c r="L1484">
        <f>IF(Table6[[#This Row],[y_g1]]&lt;Table6[[#This Row],[y_g2]],1,0)</f>
        <v>0</v>
      </c>
      <c r="M1484" s="13">
        <v>7</v>
      </c>
      <c r="N1484" s="13">
        <v>23</v>
      </c>
    </row>
    <row r="1485" spans="1:14" x14ac:dyDescent="0.3">
      <c r="A1485">
        <v>1484</v>
      </c>
      <c r="B1485" t="s">
        <v>28</v>
      </c>
      <c r="C1485" t="s">
        <v>5</v>
      </c>
      <c r="D1485">
        <v>6</v>
      </c>
      <c r="E1485">
        <v>16</v>
      </c>
      <c r="F1485">
        <v>1</v>
      </c>
      <c r="G1485">
        <v>0</v>
      </c>
      <c r="H1485">
        <v>29</v>
      </c>
      <c r="I1485">
        <v>5</v>
      </c>
      <c r="J1485">
        <f>IF(Table6[[#This Row],[y_g1]]&gt;Table6[[#This Row],[y_g2]],1,0)</f>
        <v>1</v>
      </c>
      <c r="K1485">
        <f>IF(Table6[[#This Row],[y_g1]]=Table6[[#This Row],[y_g2]],1,0)</f>
        <v>0</v>
      </c>
      <c r="L1485">
        <f>IF(Table6[[#This Row],[y_g1]]&lt;Table6[[#This Row],[y_g2]],1,0)</f>
        <v>0</v>
      </c>
      <c r="M1485" s="13">
        <v>6</v>
      </c>
      <c r="N1485" s="13">
        <v>16</v>
      </c>
    </row>
    <row r="1486" spans="1:14" x14ac:dyDescent="0.3">
      <c r="A1486" s="3">
        <v>1485</v>
      </c>
      <c r="B1486" t="s">
        <v>2</v>
      </c>
      <c r="C1486" t="s">
        <v>11</v>
      </c>
      <c r="D1486">
        <v>5</v>
      </c>
      <c r="E1486">
        <v>25</v>
      </c>
      <c r="F1486">
        <v>4</v>
      </c>
      <c r="G1486">
        <v>2</v>
      </c>
      <c r="H1486">
        <v>29</v>
      </c>
      <c r="I1486">
        <v>5</v>
      </c>
      <c r="J1486">
        <f>IF(Table6[[#This Row],[y_g1]]&gt;Table6[[#This Row],[y_g2]],1,0)</f>
        <v>1</v>
      </c>
      <c r="K1486">
        <f>IF(Table6[[#This Row],[y_g1]]=Table6[[#This Row],[y_g2]],1,0)</f>
        <v>0</v>
      </c>
      <c r="L1486">
        <f>IF(Table6[[#This Row],[y_g1]]&lt;Table6[[#This Row],[y_g2]],1,0)</f>
        <v>0</v>
      </c>
      <c r="M1486" s="13">
        <v>5</v>
      </c>
      <c r="N1486" s="13">
        <v>25</v>
      </c>
    </row>
    <row r="1487" spans="1:14" x14ac:dyDescent="0.3">
      <c r="A1487">
        <v>1486</v>
      </c>
      <c r="B1487" t="s">
        <v>11</v>
      </c>
      <c r="C1487" t="s">
        <v>14</v>
      </c>
      <c r="D1487">
        <v>25</v>
      </c>
      <c r="E1487">
        <v>19</v>
      </c>
      <c r="F1487">
        <v>1</v>
      </c>
      <c r="G1487">
        <v>1</v>
      </c>
      <c r="H1487">
        <v>30</v>
      </c>
      <c r="I1487">
        <v>5</v>
      </c>
      <c r="J1487">
        <f>IF(Table6[[#This Row],[y_g1]]&gt;Table6[[#This Row],[y_g2]],1,0)</f>
        <v>0</v>
      </c>
      <c r="K1487">
        <f>IF(Table6[[#This Row],[y_g1]]=Table6[[#This Row],[y_g2]],1,0)</f>
        <v>1</v>
      </c>
      <c r="L1487">
        <f>IF(Table6[[#This Row],[y_g1]]&lt;Table6[[#This Row],[y_g2]],1,0)</f>
        <v>0</v>
      </c>
      <c r="M1487" s="13">
        <v>25</v>
      </c>
      <c r="N1487" s="13">
        <v>19</v>
      </c>
    </row>
    <row r="1488" spans="1:14" x14ac:dyDescent="0.3">
      <c r="A1488" s="3">
        <v>1487</v>
      </c>
      <c r="B1488" t="s">
        <v>303</v>
      </c>
      <c r="C1488" t="s">
        <v>28</v>
      </c>
      <c r="D1488">
        <v>23</v>
      </c>
      <c r="E1488">
        <v>6</v>
      </c>
      <c r="F1488">
        <v>1</v>
      </c>
      <c r="G1488">
        <v>0</v>
      </c>
      <c r="H1488">
        <v>30</v>
      </c>
      <c r="I1488">
        <v>5</v>
      </c>
      <c r="J1488">
        <f>IF(Table6[[#This Row],[y_g1]]&gt;Table6[[#This Row],[y_g2]],1,0)</f>
        <v>1</v>
      </c>
      <c r="K1488">
        <f>IF(Table6[[#This Row],[y_g1]]=Table6[[#This Row],[y_g2]],1,0)</f>
        <v>0</v>
      </c>
      <c r="L1488">
        <f>IF(Table6[[#This Row],[y_g1]]&lt;Table6[[#This Row],[y_g2]],1,0)</f>
        <v>0</v>
      </c>
      <c r="M1488" s="13">
        <v>23</v>
      </c>
      <c r="N1488" s="13">
        <v>6</v>
      </c>
    </row>
    <row r="1489" spans="1:14" x14ac:dyDescent="0.3">
      <c r="A1489">
        <v>1488</v>
      </c>
      <c r="B1489" t="s">
        <v>5</v>
      </c>
      <c r="C1489" t="s">
        <v>7</v>
      </c>
      <c r="D1489">
        <v>16</v>
      </c>
      <c r="E1489">
        <v>22</v>
      </c>
      <c r="F1489">
        <v>0</v>
      </c>
      <c r="G1489">
        <v>1</v>
      </c>
      <c r="H1489">
        <v>30</v>
      </c>
      <c r="I1489">
        <v>5</v>
      </c>
      <c r="J1489">
        <f>IF(Table6[[#This Row],[y_g1]]&gt;Table6[[#This Row],[y_g2]],1,0)</f>
        <v>0</v>
      </c>
      <c r="K1489">
        <f>IF(Table6[[#This Row],[y_g1]]=Table6[[#This Row],[y_g2]],1,0)</f>
        <v>0</v>
      </c>
      <c r="L1489">
        <f>IF(Table6[[#This Row],[y_g1]]&lt;Table6[[#This Row],[y_g2]],1,0)</f>
        <v>1</v>
      </c>
      <c r="M1489" s="13">
        <v>16</v>
      </c>
      <c r="N1489" s="13">
        <v>22</v>
      </c>
    </row>
    <row r="1490" spans="1:14" x14ac:dyDescent="0.3">
      <c r="A1490" s="3">
        <v>1489</v>
      </c>
      <c r="B1490" t="s">
        <v>1</v>
      </c>
      <c r="C1490" t="s">
        <v>833</v>
      </c>
      <c r="D1490">
        <v>26</v>
      </c>
      <c r="E1490">
        <v>3</v>
      </c>
      <c r="F1490">
        <v>0</v>
      </c>
      <c r="G1490">
        <v>2</v>
      </c>
      <c r="H1490">
        <v>30</v>
      </c>
      <c r="I1490">
        <v>5</v>
      </c>
      <c r="J1490">
        <f>IF(Table6[[#This Row],[y_g1]]&gt;Table6[[#This Row],[y_g2]],1,0)</f>
        <v>0</v>
      </c>
      <c r="K1490">
        <f>IF(Table6[[#This Row],[y_g1]]=Table6[[#This Row],[y_g2]],1,0)</f>
        <v>0</v>
      </c>
      <c r="L1490">
        <f>IF(Table6[[#This Row],[y_g1]]&lt;Table6[[#This Row],[y_g2]],1,0)</f>
        <v>1</v>
      </c>
      <c r="M1490" s="13">
        <v>26</v>
      </c>
      <c r="N1490" s="13">
        <v>3</v>
      </c>
    </row>
    <row r="1491" spans="1:14" x14ac:dyDescent="0.3">
      <c r="A1491">
        <v>1490</v>
      </c>
      <c r="B1491" t="s">
        <v>33</v>
      </c>
      <c r="C1491" t="s">
        <v>564</v>
      </c>
      <c r="D1491">
        <v>15</v>
      </c>
      <c r="E1491">
        <v>8</v>
      </c>
      <c r="F1491">
        <v>0</v>
      </c>
      <c r="G1491">
        <v>1</v>
      </c>
      <c r="H1491">
        <v>30</v>
      </c>
      <c r="I1491">
        <v>5</v>
      </c>
      <c r="J1491">
        <f>IF(Table6[[#This Row],[y_g1]]&gt;Table6[[#This Row],[y_g2]],1,0)</f>
        <v>0</v>
      </c>
      <c r="K1491">
        <f>IF(Table6[[#This Row],[y_g1]]=Table6[[#This Row],[y_g2]],1,0)</f>
        <v>0</v>
      </c>
      <c r="L1491">
        <f>IF(Table6[[#This Row],[y_g1]]&lt;Table6[[#This Row],[y_g2]],1,0)</f>
        <v>1</v>
      </c>
      <c r="M1491" s="13">
        <v>15</v>
      </c>
      <c r="N1491" s="13">
        <v>8</v>
      </c>
    </row>
    <row r="1492" spans="1:14" x14ac:dyDescent="0.3">
      <c r="A1492" s="3">
        <v>1491</v>
      </c>
      <c r="B1492" t="s">
        <v>31</v>
      </c>
      <c r="C1492" t="s">
        <v>4</v>
      </c>
      <c r="D1492">
        <v>4</v>
      </c>
      <c r="E1492">
        <v>20</v>
      </c>
      <c r="F1492">
        <v>1</v>
      </c>
      <c r="G1492">
        <v>3</v>
      </c>
      <c r="H1492">
        <v>30</v>
      </c>
      <c r="I1492">
        <v>5</v>
      </c>
      <c r="J1492">
        <f>IF(Table6[[#This Row],[y_g1]]&gt;Table6[[#This Row],[y_g2]],1,0)</f>
        <v>0</v>
      </c>
      <c r="K1492">
        <f>IF(Table6[[#This Row],[y_g1]]=Table6[[#This Row],[y_g2]],1,0)</f>
        <v>0</v>
      </c>
      <c r="L1492">
        <f>IF(Table6[[#This Row],[y_g1]]&lt;Table6[[#This Row],[y_g2]],1,0)</f>
        <v>1</v>
      </c>
      <c r="M1492" s="13">
        <v>4</v>
      </c>
      <c r="N1492" s="13">
        <v>20</v>
      </c>
    </row>
    <row r="1493" spans="1:14" x14ac:dyDescent="0.3">
      <c r="A1493">
        <v>1492</v>
      </c>
      <c r="B1493" t="s">
        <v>568</v>
      </c>
      <c r="C1493" t="s">
        <v>13</v>
      </c>
      <c r="D1493">
        <v>12</v>
      </c>
      <c r="E1493">
        <v>7</v>
      </c>
      <c r="F1493">
        <v>0</v>
      </c>
      <c r="G1493">
        <v>2</v>
      </c>
      <c r="H1493">
        <v>30</v>
      </c>
      <c r="I1493">
        <v>5</v>
      </c>
      <c r="J1493">
        <f>IF(Table6[[#This Row],[y_g1]]&gt;Table6[[#This Row],[y_g2]],1,0)</f>
        <v>0</v>
      </c>
      <c r="K1493">
        <f>IF(Table6[[#This Row],[y_g1]]=Table6[[#This Row],[y_g2]],1,0)</f>
        <v>0</v>
      </c>
      <c r="L1493">
        <f>IF(Table6[[#This Row],[y_g1]]&lt;Table6[[#This Row],[y_g2]],1,0)</f>
        <v>1</v>
      </c>
      <c r="M1493" s="13">
        <v>12</v>
      </c>
      <c r="N1493" s="13">
        <v>7</v>
      </c>
    </row>
    <row r="1494" spans="1:14" x14ac:dyDescent="0.3">
      <c r="A1494" s="3">
        <v>1493</v>
      </c>
      <c r="B1494" t="s">
        <v>8</v>
      </c>
      <c r="C1494" t="s">
        <v>1051</v>
      </c>
      <c r="D1494">
        <v>11</v>
      </c>
      <c r="E1494">
        <v>21</v>
      </c>
      <c r="F1494">
        <v>1</v>
      </c>
      <c r="G1494">
        <v>0</v>
      </c>
      <c r="H1494">
        <v>30</v>
      </c>
      <c r="I1494">
        <v>5</v>
      </c>
      <c r="J1494">
        <f>IF(Table6[[#This Row],[y_g1]]&gt;Table6[[#This Row],[y_g2]],1,0)</f>
        <v>1</v>
      </c>
      <c r="K1494">
        <f>IF(Table6[[#This Row],[y_g1]]=Table6[[#This Row],[y_g2]],1,0)</f>
        <v>0</v>
      </c>
      <c r="L1494">
        <f>IF(Table6[[#This Row],[y_g1]]&lt;Table6[[#This Row],[y_g2]],1,0)</f>
        <v>0</v>
      </c>
      <c r="M1494" s="13">
        <v>11</v>
      </c>
      <c r="N1494" s="13">
        <v>21</v>
      </c>
    </row>
    <row r="1495" spans="1:14" x14ac:dyDescent="0.3">
      <c r="A1495">
        <v>1494</v>
      </c>
      <c r="B1495" t="s">
        <v>2</v>
      </c>
      <c r="C1495" t="s">
        <v>10</v>
      </c>
      <c r="D1495">
        <v>5</v>
      </c>
      <c r="E1495">
        <v>14</v>
      </c>
      <c r="F1495">
        <v>6</v>
      </c>
      <c r="G1495">
        <v>0</v>
      </c>
      <c r="H1495">
        <v>30</v>
      </c>
      <c r="I1495">
        <v>5</v>
      </c>
      <c r="J1495">
        <f>IF(Table6[[#This Row],[y_g1]]&gt;Table6[[#This Row],[y_g2]],1,0)</f>
        <v>1</v>
      </c>
      <c r="K1495">
        <f>IF(Table6[[#This Row],[y_g1]]=Table6[[#This Row],[y_g2]],1,0)</f>
        <v>0</v>
      </c>
      <c r="L1495">
        <f>IF(Table6[[#This Row],[y_g1]]&lt;Table6[[#This Row],[y_g2]],1,0)</f>
        <v>0</v>
      </c>
      <c r="M1495" s="13">
        <v>5</v>
      </c>
      <c r="N1495" s="13">
        <v>14</v>
      </c>
    </row>
    <row r="1496" spans="1:14" x14ac:dyDescent="0.3">
      <c r="A1496" s="3">
        <v>1495</v>
      </c>
      <c r="B1496" t="s">
        <v>4</v>
      </c>
      <c r="C1496" t="s">
        <v>8</v>
      </c>
      <c r="D1496">
        <v>20</v>
      </c>
      <c r="E1496">
        <v>11</v>
      </c>
      <c r="F1496">
        <v>2</v>
      </c>
      <c r="G1496">
        <v>2</v>
      </c>
      <c r="H1496">
        <v>31</v>
      </c>
      <c r="I1496">
        <v>5</v>
      </c>
      <c r="J1496">
        <f>IF(Table6[[#This Row],[y_g1]]&gt;Table6[[#This Row],[y_g2]],1,0)</f>
        <v>0</v>
      </c>
      <c r="K1496">
        <f>IF(Table6[[#This Row],[y_g1]]=Table6[[#This Row],[y_g2]],1,0)</f>
        <v>1</v>
      </c>
      <c r="L1496">
        <f>IF(Table6[[#This Row],[y_g1]]&lt;Table6[[#This Row],[y_g2]],1,0)</f>
        <v>0</v>
      </c>
      <c r="M1496" s="13">
        <v>20</v>
      </c>
      <c r="N1496" s="13">
        <v>11</v>
      </c>
    </row>
    <row r="1497" spans="1:14" x14ac:dyDescent="0.3">
      <c r="A1497">
        <v>1496</v>
      </c>
      <c r="B1497" t="s">
        <v>1051</v>
      </c>
      <c r="C1497" t="s">
        <v>11</v>
      </c>
      <c r="D1497">
        <v>21</v>
      </c>
      <c r="E1497">
        <v>25</v>
      </c>
      <c r="F1497">
        <v>0</v>
      </c>
      <c r="G1497">
        <v>0</v>
      </c>
      <c r="H1497">
        <v>31</v>
      </c>
      <c r="I1497">
        <v>5</v>
      </c>
      <c r="J1497">
        <f>IF(Table6[[#This Row],[y_g1]]&gt;Table6[[#This Row],[y_g2]],1,0)</f>
        <v>0</v>
      </c>
      <c r="K1497">
        <f>IF(Table6[[#This Row],[y_g1]]=Table6[[#This Row],[y_g2]],1,0)</f>
        <v>1</v>
      </c>
      <c r="L1497">
        <f>IF(Table6[[#This Row],[y_g1]]&lt;Table6[[#This Row],[y_g2]],1,0)</f>
        <v>0</v>
      </c>
      <c r="M1497" s="13">
        <v>21</v>
      </c>
      <c r="N1497" s="13">
        <v>25</v>
      </c>
    </row>
    <row r="1498" spans="1:14" x14ac:dyDescent="0.3">
      <c r="A1498" s="3">
        <v>1497</v>
      </c>
      <c r="B1498" t="s">
        <v>14</v>
      </c>
      <c r="C1498" t="s">
        <v>568</v>
      </c>
      <c r="D1498">
        <v>19</v>
      </c>
      <c r="E1498">
        <v>12</v>
      </c>
      <c r="F1498">
        <v>1</v>
      </c>
      <c r="G1498">
        <v>0</v>
      </c>
      <c r="H1498">
        <v>31</v>
      </c>
      <c r="I1498">
        <v>5</v>
      </c>
      <c r="J1498">
        <f>IF(Table6[[#This Row],[y_g1]]&gt;Table6[[#This Row],[y_g2]],1,0)</f>
        <v>1</v>
      </c>
      <c r="K1498">
        <f>IF(Table6[[#This Row],[y_g1]]=Table6[[#This Row],[y_g2]],1,0)</f>
        <v>0</v>
      </c>
      <c r="L1498">
        <f>IF(Table6[[#This Row],[y_g1]]&lt;Table6[[#This Row],[y_g2]],1,0)</f>
        <v>0</v>
      </c>
      <c r="M1498" s="13">
        <v>19</v>
      </c>
      <c r="N1498" s="13">
        <v>12</v>
      </c>
    </row>
    <row r="1499" spans="1:14" x14ac:dyDescent="0.3">
      <c r="A1499">
        <v>1498</v>
      </c>
      <c r="B1499" t="s">
        <v>7</v>
      </c>
      <c r="C1499" t="s">
        <v>1</v>
      </c>
      <c r="D1499">
        <v>22</v>
      </c>
      <c r="E1499">
        <v>26</v>
      </c>
      <c r="F1499">
        <v>2</v>
      </c>
      <c r="G1499">
        <v>0</v>
      </c>
      <c r="H1499">
        <v>31</v>
      </c>
      <c r="I1499">
        <v>5</v>
      </c>
      <c r="J1499">
        <f>IF(Table6[[#This Row],[y_g1]]&gt;Table6[[#This Row],[y_g2]],1,0)</f>
        <v>1</v>
      </c>
      <c r="K1499">
        <f>IF(Table6[[#This Row],[y_g1]]=Table6[[#This Row],[y_g2]],1,0)</f>
        <v>0</v>
      </c>
      <c r="L1499">
        <f>IF(Table6[[#This Row],[y_g1]]&lt;Table6[[#This Row],[y_g2]],1,0)</f>
        <v>0</v>
      </c>
      <c r="M1499" s="13">
        <v>22</v>
      </c>
      <c r="N1499" s="13">
        <v>26</v>
      </c>
    </row>
    <row r="1500" spans="1:14" x14ac:dyDescent="0.3">
      <c r="A1500" s="3">
        <v>1499</v>
      </c>
      <c r="B1500" t="s">
        <v>833</v>
      </c>
      <c r="C1500" t="s">
        <v>31</v>
      </c>
      <c r="D1500">
        <v>3</v>
      </c>
      <c r="E1500">
        <v>4</v>
      </c>
      <c r="F1500">
        <v>3</v>
      </c>
      <c r="G1500">
        <v>0</v>
      </c>
      <c r="H1500">
        <v>31</v>
      </c>
      <c r="I1500">
        <v>5</v>
      </c>
      <c r="J1500">
        <f>IF(Table6[[#This Row],[y_g1]]&gt;Table6[[#This Row],[y_g2]],1,0)</f>
        <v>1</v>
      </c>
      <c r="K1500">
        <f>IF(Table6[[#This Row],[y_g1]]=Table6[[#This Row],[y_g2]],1,0)</f>
        <v>0</v>
      </c>
      <c r="L1500">
        <f>IF(Table6[[#This Row],[y_g1]]&lt;Table6[[#This Row],[y_g2]],1,0)</f>
        <v>0</v>
      </c>
      <c r="M1500" s="13">
        <v>3</v>
      </c>
      <c r="N1500" s="13">
        <v>4</v>
      </c>
    </row>
    <row r="1501" spans="1:14" x14ac:dyDescent="0.3">
      <c r="A1501">
        <v>1500</v>
      </c>
      <c r="B1501" t="s">
        <v>10</v>
      </c>
      <c r="C1501" t="s">
        <v>303</v>
      </c>
      <c r="D1501">
        <v>14</v>
      </c>
      <c r="E1501">
        <v>23</v>
      </c>
      <c r="F1501">
        <v>2</v>
      </c>
      <c r="G1501">
        <v>0</v>
      </c>
      <c r="H1501">
        <v>31</v>
      </c>
      <c r="I1501">
        <v>5</v>
      </c>
      <c r="J1501">
        <f>IF(Table6[[#This Row],[y_g1]]&gt;Table6[[#This Row],[y_g2]],1,0)</f>
        <v>1</v>
      </c>
      <c r="K1501">
        <f>IF(Table6[[#This Row],[y_g1]]=Table6[[#This Row],[y_g2]],1,0)</f>
        <v>0</v>
      </c>
      <c r="L1501">
        <f>IF(Table6[[#This Row],[y_g1]]&lt;Table6[[#This Row],[y_g2]],1,0)</f>
        <v>0</v>
      </c>
      <c r="M1501" s="13">
        <v>14</v>
      </c>
      <c r="N1501" s="13">
        <v>23</v>
      </c>
    </row>
    <row r="1502" spans="1:14" x14ac:dyDescent="0.3">
      <c r="A1502" s="3">
        <v>1501</v>
      </c>
      <c r="B1502" t="s">
        <v>564</v>
      </c>
      <c r="C1502" t="s">
        <v>5</v>
      </c>
      <c r="D1502">
        <v>8</v>
      </c>
      <c r="E1502">
        <v>16</v>
      </c>
      <c r="F1502">
        <v>4</v>
      </c>
      <c r="G1502">
        <v>1</v>
      </c>
      <c r="H1502">
        <v>31</v>
      </c>
      <c r="I1502">
        <v>5</v>
      </c>
      <c r="J1502">
        <f>IF(Table6[[#This Row],[y_g1]]&gt;Table6[[#This Row],[y_g2]],1,0)</f>
        <v>1</v>
      </c>
      <c r="K1502">
        <f>IF(Table6[[#This Row],[y_g1]]=Table6[[#This Row],[y_g2]],1,0)</f>
        <v>0</v>
      </c>
      <c r="L1502">
        <f>IF(Table6[[#This Row],[y_g1]]&lt;Table6[[#This Row],[y_g2]],1,0)</f>
        <v>0</v>
      </c>
      <c r="M1502" s="13">
        <v>8</v>
      </c>
      <c r="N1502" s="13">
        <v>16</v>
      </c>
    </row>
    <row r="1503" spans="1:14" x14ac:dyDescent="0.3">
      <c r="A1503">
        <v>1502</v>
      </c>
      <c r="B1503" t="s">
        <v>13</v>
      </c>
      <c r="C1503" t="s">
        <v>2</v>
      </c>
      <c r="D1503">
        <v>7</v>
      </c>
      <c r="E1503">
        <v>5</v>
      </c>
      <c r="F1503">
        <v>1</v>
      </c>
      <c r="G1503">
        <v>4</v>
      </c>
      <c r="H1503">
        <v>31</v>
      </c>
      <c r="I1503">
        <v>5</v>
      </c>
      <c r="J1503">
        <f>IF(Table6[[#This Row],[y_g1]]&gt;Table6[[#This Row],[y_g2]],1,0)</f>
        <v>0</v>
      </c>
      <c r="K1503">
        <f>IF(Table6[[#This Row],[y_g1]]=Table6[[#This Row],[y_g2]],1,0)</f>
        <v>0</v>
      </c>
      <c r="L1503">
        <f>IF(Table6[[#This Row],[y_g1]]&lt;Table6[[#This Row],[y_g2]],1,0)</f>
        <v>1</v>
      </c>
      <c r="M1503" s="13">
        <v>7</v>
      </c>
      <c r="N1503" s="13">
        <v>5</v>
      </c>
    </row>
    <row r="1504" spans="1:14" x14ac:dyDescent="0.3">
      <c r="A1504" s="3">
        <v>1503</v>
      </c>
      <c r="B1504" t="s">
        <v>28</v>
      </c>
      <c r="C1504" t="s">
        <v>33</v>
      </c>
      <c r="D1504">
        <v>6</v>
      </c>
      <c r="E1504">
        <v>15</v>
      </c>
      <c r="F1504">
        <v>3</v>
      </c>
      <c r="G1504">
        <v>1</v>
      </c>
      <c r="H1504">
        <v>31</v>
      </c>
      <c r="I1504">
        <v>5</v>
      </c>
      <c r="J1504">
        <f>IF(Table6[[#This Row],[y_g1]]&gt;Table6[[#This Row],[y_g2]],1,0)</f>
        <v>1</v>
      </c>
      <c r="K1504">
        <f>IF(Table6[[#This Row],[y_g1]]=Table6[[#This Row],[y_g2]],1,0)</f>
        <v>0</v>
      </c>
      <c r="L1504">
        <f>IF(Table6[[#This Row],[y_g1]]&lt;Table6[[#This Row],[y_g2]],1,0)</f>
        <v>0</v>
      </c>
      <c r="M1504" s="13">
        <v>6</v>
      </c>
      <c r="N1504" s="13">
        <v>15</v>
      </c>
    </row>
    <row r="1505" spans="1:14" x14ac:dyDescent="0.3">
      <c r="A1505">
        <v>1504</v>
      </c>
      <c r="B1505" t="s">
        <v>33</v>
      </c>
      <c r="C1505" t="s">
        <v>4</v>
      </c>
      <c r="D1505">
        <v>15</v>
      </c>
      <c r="E1505">
        <v>20</v>
      </c>
      <c r="F1505">
        <v>1</v>
      </c>
      <c r="G1505">
        <v>2</v>
      </c>
      <c r="H1505">
        <v>32</v>
      </c>
      <c r="I1505">
        <v>5</v>
      </c>
      <c r="J1505">
        <f>IF(Table6[[#This Row],[y_g1]]&gt;Table6[[#This Row],[y_g2]],1,0)</f>
        <v>0</v>
      </c>
      <c r="K1505">
        <f>IF(Table6[[#This Row],[y_g1]]=Table6[[#This Row],[y_g2]],1,0)</f>
        <v>0</v>
      </c>
      <c r="L1505">
        <f>IF(Table6[[#This Row],[y_g1]]&lt;Table6[[#This Row],[y_g2]],1,0)</f>
        <v>1</v>
      </c>
      <c r="M1505" s="13">
        <v>15</v>
      </c>
      <c r="N1505" s="13">
        <v>20</v>
      </c>
    </row>
    <row r="1506" spans="1:14" x14ac:dyDescent="0.3">
      <c r="A1506" s="3">
        <v>1505</v>
      </c>
      <c r="B1506" t="s">
        <v>10</v>
      </c>
      <c r="C1506" t="s">
        <v>13</v>
      </c>
      <c r="D1506">
        <v>14</v>
      </c>
      <c r="E1506">
        <v>7</v>
      </c>
      <c r="F1506">
        <v>1</v>
      </c>
      <c r="G1506">
        <v>0</v>
      </c>
      <c r="H1506">
        <v>32</v>
      </c>
      <c r="I1506">
        <v>5</v>
      </c>
      <c r="J1506">
        <f>IF(Table6[[#This Row],[y_g1]]&gt;Table6[[#This Row],[y_g2]],1,0)</f>
        <v>1</v>
      </c>
      <c r="K1506">
        <f>IF(Table6[[#This Row],[y_g1]]=Table6[[#This Row],[y_g2]],1,0)</f>
        <v>0</v>
      </c>
      <c r="L1506">
        <f>IF(Table6[[#This Row],[y_g1]]&lt;Table6[[#This Row],[y_g2]],1,0)</f>
        <v>0</v>
      </c>
      <c r="M1506" s="13">
        <v>14</v>
      </c>
      <c r="N1506" s="13">
        <v>7</v>
      </c>
    </row>
    <row r="1507" spans="1:14" x14ac:dyDescent="0.3">
      <c r="A1507">
        <v>1506</v>
      </c>
      <c r="B1507" t="s">
        <v>568</v>
      </c>
      <c r="C1507" t="s">
        <v>564</v>
      </c>
      <c r="D1507">
        <v>12</v>
      </c>
      <c r="E1507">
        <v>8</v>
      </c>
      <c r="F1507">
        <v>4</v>
      </c>
      <c r="G1507">
        <v>4</v>
      </c>
      <c r="H1507">
        <v>32</v>
      </c>
      <c r="I1507">
        <v>5</v>
      </c>
      <c r="J1507">
        <f>IF(Table6[[#This Row],[y_g1]]&gt;Table6[[#This Row],[y_g2]],1,0)</f>
        <v>0</v>
      </c>
      <c r="K1507">
        <f>IF(Table6[[#This Row],[y_g1]]=Table6[[#This Row],[y_g2]],1,0)</f>
        <v>1</v>
      </c>
      <c r="L1507">
        <f>IF(Table6[[#This Row],[y_g1]]&lt;Table6[[#This Row],[y_g2]],1,0)</f>
        <v>0</v>
      </c>
      <c r="M1507" s="13">
        <v>12</v>
      </c>
      <c r="N1507" s="13">
        <v>8</v>
      </c>
    </row>
    <row r="1508" spans="1:14" x14ac:dyDescent="0.3">
      <c r="A1508" s="3">
        <v>1507</v>
      </c>
      <c r="B1508" t="s">
        <v>2</v>
      </c>
      <c r="C1508" t="s">
        <v>14</v>
      </c>
      <c r="D1508">
        <v>5</v>
      </c>
      <c r="E1508">
        <v>19</v>
      </c>
      <c r="F1508">
        <v>5</v>
      </c>
      <c r="G1508">
        <v>1</v>
      </c>
      <c r="H1508">
        <v>32</v>
      </c>
      <c r="I1508">
        <v>5</v>
      </c>
      <c r="J1508">
        <f>IF(Table6[[#This Row],[y_g1]]&gt;Table6[[#This Row],[y_g2]],1,0)</f>
        <v>1</v>
      </c>
      <c r="K1508">
        <f>IF(Table6[[#This Row],[y_g1]]=Table6[[#This Row],[y_g2]],1,0)</f>
        <v>0</v>
      </c>
      <c r="L1508">
        <f>IF(Table6[[#This Row],[y_g1]]&lt;Table6[[#This Row],[y_g2]],1,0)</f>
        <v>0</v>
      </c>
      <c r="M1508" s="13">
        <v>5</v>
      </c>
      <c r="N1508" s="13">
        <v>19</v>
      </c>
    </row>
    <row r="1509" spans="1:14" x14ac:dyDescent="0.3">
      <c r="A1509">
        <v>1508</v>
      </c>
      <c r="B1509" t="s">
        <v>8</v>
      </c>
      <c r="C1509" t="s">
        <v>833</v>
      </c>
      <c r="D1509">
        <v>11</v>
      </c>
      <c r="E1509">
        <v>3</v>
      </c>
      <c r="F1509">
        <v>4</v>
      </c>
      <c r="G1509">
        <v>0</v>
      </c>
      <c r="H1509">
        <v>32</v>
      </c>
      <c r="I1509">
        <v>5</v>
      </c>
      <c r="J1509">
        <f>IF(Table6[[#This Row],[y_g1]]&gt;Table6[[#This Row],[y_g2]],1,0)</f>
        <v>1</v>
      </c>
      <c r="K1509">
        <f>IF(Table6[[#This Row],[y_g1]]=Table6[[#This Row],[y_g2]],1,0)</f>
        <v>0</v>
      </c>
      <c r="L1509">
        <f>IF(Table6[[#This Row],[y_g1]]&lt;Table6[[#This Row],[y_g2]],1,0)</f>
        <v>0</v>
      </c>
      <c r="M1509" s="13">
        <v>11</v>
      </c>
      <c r="N1509" s="13">
        <v>3</v>
      </c>
    </row>
    <row r="1510" spans="1:14" x14ac:dyDescent="0.3">
      <c r="A1510" s="3">
        <v>1509</v>
      </c>
      <c r="B1510" t="s">
        <v>303</v>
      </c>
      <c r="C1510" t="s">
        <v>1051</v>
      </c>
      <c r="D1510">
        <v>23</v>
      </c>
      <c r="E1510">
        <v>21</v>
      </c>
      <c r="F1510">
        <v>1</v>
      </c>
      <c r="G1510">
        <v>3</v>
      </c>
      <c r="H1510">
        <v>32</v>
      </c>
      <c r="I1510">
        <v>5</v>
      </c>
      <c r="J1510">
        <f>IF(Table6[[#This Row],[y_g1]]&gt;Table6[[#This Row],[y_g2]],1,0)</f>
        <v>0</v>
      </c>
      <c r="K1510">
        <f>IF(Table6[[#This Row],[y_g1]]=Table6[[#This Row],[y_g2]],1,0)</f>
        <v>0</v>
      </c>
      <c r="L1510">
        <f>IF(Table6[[#This Row],[y_g1]]&lt;Table6[[#This Row],[y_g2]],1,0)</f>
        <v>1</v>
      </c>
      <c r="M1510" s="13">
        <v>23</v>
      </c>
      <c r="N1510" s="13">
        <v>21</v>
      </c>
    </row>
    <row r="1511" spans="1:14" x14ac:dyDescent="0.3">
      <c r="A1511">
        <v>1510</v>
      </c>
      <c r="B1511" t="s">
        <v>31</v>
      </c>
      <c r="C1511" t="s">
        <v>7</v>
      </c>
      <c r="D1511">
        <v>4</v>
      </c>
      <c r="E1511">
        <v>22</v>
      </c>
      <c r="F1511">
        <v>1</v>
      </c>
      <c r="G1511">
        <v>8</v>
      </c>
      <c r="H1511">
        <v>32</v>
      </c>
      <c r="I1511">
        <v>5</v>
      </c>
      <c r="J1511">
        <f>IF(Table6[[#This Row],[y_g1]]&gt;Table6[[#This Row],[y_g2]],1,0)</f>
        <v>0</v>
      </c>
      <c r="K1511">
        <f>IF(Table6[[#This Row],[y_g1]]=Table6[[#This Row],[y_g2]],1,0)</f>
        <v>0</v>
      </c>
      <c r="L1511">
        <f>IF(Table6[[#This Row],[y_g1]]&lt;Table6[[#This Row],[y_g2]],1,0)</f>
        <v>1</v>
      </c>
      <c r="M1511" s="13">
        <v>4</v>
      </c>
      <c r="N1511" s="13">
        <v>22</v>
      </c>
    </row>
    <row r="1512" spans="1:14" x14ac:dyDescent="0.3">
      <c r="A1512" s="3">
        <v>1511</v>
      </c>
      <c r="B1512" t="s">
        <v>1</v>
      </c>
      <c r="C1512" t="s">
        <v>5</v>
      </c>
      <c r="D1512">
        <v>26</v>
      </c>
      <c r="E1512">
        <v>16</v>
      </c>
      <c r="F1512">
        <v>2</v>
      </c>
      <c r="G1512">
        <v>2</v>
      </c>
      <c r="H1512">
        <v>32</v>
      </c>
      <c r="I1512">
        <v>5</v>
      </c>
      <c r="J1512">
        <f>IF(Table6[[#This Row],[y_g1]]&gt;Table6[[#This Row],[y_g2]],1,0)</f>
        <v>0</v>
      </c>
      <c r="K1512">
        <f>IF(Table6[[#This Row],[y_g1]]=Table6[[#This Row],[y_g2]],1,0)</f>
        <v>1</v>
      </c>
      <c r="L1512">
        <f>IF(Table6[[#This Row],[y_g1]]&lt;Table6[[#This Row],[y_g2]],1,0)</f>
        <v>0</v>
      </c>
      <c r="M1512" s="13">
        <v>26</v>
      </c>
      <c r="N1512" s="13">
        <v>16</v>
      </c>
    </row>
    <row r="1513" spans="1:14" x14ac:dyDescent="0.3">
      <c r="A1513">
        <v>1512</v>
      </c>
      <c r="B1513" t="s">
        <v>11</v>
      </c>
      <c r="C1513" t="s">
        <v>28</v>
      </c>
      <c r="D1513">
        <v>25</v>
      </c>
      <c r="E1513">
        <v>6</v>
      </c>
      <c r="F1513">
        <v>0</v>
      </c>
      <c r="G1513">
        <v>3</v>
      </c>
      <c r="H1513">
        <v>32</v>
      </c>
      <c r="I1513">
        <v>5</v>
      </c>
      <c r="J1513">
        <f>IF(Table6[[#This Row],[y_g1]]&gt;Table6[[#This Row],[y_g2]],1,0)</f>
        <v>0</v>
      </c>
      <c r="K1513">
        <f>IF(Table6[[#This Row],[y_g1]]=Table6[[#This Row],[y_g2]],1,0)</f>
        <v>0</v>
      </c>
      <c r="L1513">
        <f>IF(Table6[[#This Row],[y_g1]]&lt;Table6[[#This Row],[y_g2]],1,0)</f>
        <v>1</v>
      </c>
      <c r="M1513" s="13">
        <v>25</v>
      </c>
      <c r="N1513" s="13">
        <v>6</v>
      </c>
    </row>
    <row r="1514" spans="1:14" x14ac:dyDescent="0.3">
      <c r="A1514" s="3">
        <v>1513</v>
      </c>
      <c r="B1514" t="s">
        <v>833</v>
      </c>
      <c r="C1514" t="s">
        <v>33</v>
      </c>
      <c r="D1514">
        <v>3</v>
      </c>
      <c r="E1514">
        <v>15</v>
      </c>
      <c r="F1514">
        <v>0</v>
      </c>
      <c r="G1514">
        <v>1</v>
      </c>
      <c r="H1514">
        <v>33</v>
      </c>
      <c r="I1514">
        <v>5</v>
      </c>
      <c r="J1514">
        <f>IF(Table6[[#This Row],[y_g1]]&gt;Table6[[#This Row],[y_g2]],1,0)</f>
        <v>0</v>
      </c>
      <c r="K1514">
        <f>IF(Table6[[#This Row],[y_g1]]=Table6[[#This Row],[y_g2]],1,0)</f>
        <v>0</v>
      </c>
      <c r="L1514">
        <f>IF(Table6[[#This Row],[y_g1]]&lt;Table6[[#This Row],[y_g2]],1,0)</f>
        <v>1</v>
      </c>
      <c r="M1514" s="13">
        <v>3</v>
      </c>
      <c r="N1514" s="13">
        <v>15</v>
      </c>
    </row>
    <row r="1515" spans="1:14" x14ac:dyDescent="0.3">
      <c r="A1515">
        <v>1514</v>
      </c>
      <c r="B1515" t="s">
        <v>1051</v>
      </c>
      <c r="C1515" t="s">
        <v>568</v>
      </c>
      <c r="D1515">
        <v>21</v>
      </c>
      <c r="E1515">
        <v>12</v>
      </c>
      <c r="F1515">
        <v>4</v>
      </c>
      <c r="G1515">
        <v>4</v>
      </c>
      <c r="H1515">
        <v>33</v>
      </c>
      <c r="I1515">
        <v>5</v>
      </c>
      <c r="J1515">
        <f>IF(Table6[[#This Row],[y_g1]]&gt;Table6[[#This Row],[y_g2]],1,0)</f>
        <v>0</v>
      </c>
      <c r="K1515">
        <f>IF(Table6[[#This Row],[y_g1]]=Table6[[#This Row],[y_g2]],1,0)</f>
        <v>1</v>
      </c>
      <c r="L1515">
        <f>IF(Table6[[#This Row],[y_g1]]&lt;Table6[[#This Row],[y_g2]],1,0)</f>
        <v>0</v>
      </c>
      <c r="M1515" s="13">
        <v>21</v>
      </c>
      <c r="N1515" s="13">
        <v>12</v>
      </c>
    </row>
    <row r="1516" spans="1:14" x14ac:dyDescent="0.3">
      <c r="A1516" s="3">
        <v>1515</v>
      </c>
      <c r="B1516" t="s">
        <v>14</v>
      </c>
      <c r="C1516" t="s">
        <v>10</v>
      </c>
      <c r="D1516">
        <v>19</v>
      </c>
      <c r="E1516">
        <v>14</v>
      </c>
      <c r="F1516">
        <v>3</v>
      </c>
      <c r="G1516">
        <v>2</v>
      </c>
      <c r="H1516">
        <v>33</v>
      </c>
      <c r="I1516">
        <v>5</v>
      </c>
      <c r="J1516">
        <f>IF(Table6[[#This Row],[y_g1]]&gt;Table6[[#This Row],[y_g2]],1,0)</f>
        <v>1</v>
      </c>
      <c r="K1516">
        <f>IF(Table6[[#This Row],[y_g1]]=Table6[[#This Row],[y_g2]],1,0)</f>
        <v>0</v>
      </c>
      <c r="L1516">
        <f>IF(Table6[[#This Row],[y_g1]]&lt;Table6[[#This Row],[y_g2]],1,0)</f>
        <v>0</v>
      </c>
      <c r="M1516" s="13">
        <v>19</v>
      </c>
      <c r="N1516" s="13">
        <v>14</v>
      </c>
    </row>
    <row r="1517" spans="1:14" x14ac:dyDescent="0.3">
      <c r="A1517">
        <v>1516</v>
      </c>
      <c r="B1517" t="s">
        <v>28</v>
      </c>
      <c r="C1517" t="s">
        <v>13</v>
      </c>
      <c r="D1517">
        <v>6</v>
      </c>
      <c r="E1517">
        <v>7</v>
      </c>
      <c r="F1517">
        <v>4</v>
      </c>
      <c r="G1517">
        <v>2</v>
      </c>
      <c r="H1517">
        <v>33</v>
      </c>
      <c r="I1517">
        <v>5</v>
      </c>
      <c r="J1517">
        <f>IF(Table6[[#This Row],[y_g1]]&gt;Table6[[#This Row],[y_g2]],1,0)</f>
        <v>1</v>
      </c>
      <c r="K1517">
        <f>IF(Table6[[#This Row],[y_g1]]=Table6[[#This Row],[y_g2]],1,0)</f>
        <v>0</v>
      </c>
      <c r="L1517">
        <f>IF(Table6[[#This Row],[y_g1]]&lt;Table6[[#This Row],[y_g2]],1,0)</f>
        <v>0</v>
      </c>
      <c r="M1517" s="13">
        <v>6</v>
      </c>
      <c r="N1517" s="13">
        <v>7</v>
      </c>
    </row>
    <row r="1518" spans="1:14" x14ac:dyDescent="0.3">
      <c r="A1518" s="3">
        <v>1517</v>
      </c>
      <c r="B1518" t="s">
        <v>7</v>
      </c>
      <c r="C1518" t="s">
        <v>303</v>
      </c>
      <c r="D1518">
        <v>22</v>
      </c>
      <c r="E1518">
        <v>23</v>
      </c>
      <c r="F1518">
        <v>1</v>
      </c>
      <c r="G1518">
        <v>1</v>
      </c>
      <c r="H1518">
        <v>33</v>
      </c>
      <c r="I1518">
        <v>5</v>
      </c>
      <c r="J1518">
        <f>IF(Table6[[#This Row],[y_g1]]&gt;Table6[[#This Row],[y_g2]],1,0)</f>
        <v>0</v>
      </c>
      <c r="K1518">
        <f>IF(Table6[[#This Row],[y_g1]]=Table6[[#This Row],[y_g2]],1,0)</f>
        <v>1</v>
      </c>
      <c r="L1518">
        <f>IF(Table6[[#This Row],[y_g1]]&lt;Table6[[#This Row],[y_g2]],1,0)</f>
        <v>0</v>
      </c>
      <c r="M1518" s="13">
        <v>22</v>
      </c>
      <c r="N1518" s="13">
        <v>23</v>
      </c>
    </row>
    <row r="1519" spans="1:14" x14ac:dyDescent="0.3">
      <c r="A1519">
        <v>1518</v>
      </c>
      <c r="B1519" t="s">
        <v>1</v>
      </c>
      <c r="C1519" t="s">
        <v>31</v>
      </c>
      <c r="D1519">
        <v>26</v>
      </c>
      <c r="E1519">
        <v>4</v>
      </c>
      <c r="F1519">
        <v>5</v>
      </c>
      <c r="G1519">
        <v>1</v>
      </c>
      <c r="H1519">
        <v>33</v>
      </c>
      <c r="I1519">
        <v>5</v>
      </c>
      <c r="J1519">
        <f>IF(Table6[[#This Row],[y_g1]]&gt;Table6[[#This Row],[y_g2]],1,0)</f>
        <v>1</v>
      </c>
      <c r="K1519">
        <f>IF(Table6[[#This Row],[y_g1]]=Table6[[#This Row],[y_g2]],1,0)</f>
        <v>0</v>
      </c>
      <c r="L1519">
        <f>IF(Table6[[#This Row],[y_g1]]&lt;Table6[[#This Row],[y_g2]],1,0)</f>
        <v>0</v>
      </c>
      <c r="M1519" s="13">
        <v>26</v>
      </c>
      <c r="N1519" s="13">
        <v>4</v>
      </c>
    </row>
    <row r="1520" spans="1:14" x14ac:dyDescent="0.3">
      <c r="A1520" s="3">
        <v>1519</v>
      </c>
      <c r="B1520" t="s">
        <v>564</v>
      </c>
      <c r="C1520" t="s">
        <v>11</v>
      </c>
      <c r="D1520">
        <v>8</v>
      </c>
      <c r="E1520">
        <v>25</v>
      </c>
      <c r="F1520">
        <v>1</v>
      </c>
      <c r="G1520">
        <v>2</v>
      </c>
      <c r="H1520">
        <v>33</v>
      </c>
      <c r="I1520">
        <v>5</v>
      </c>
      <c r="J1520">
        <f>IF(Table6[[#This Row],[y_g1]]&gt;Table6[[#This Row],[y_g2]],1,0)</f>
        <v>0</v>
      </c>
      <c r="K1520">
        <f>IF(Table6[[#This Row],[y_g1]]=Table6[[#This Row],[y_g2]],1,0)</f>
        <v>0</v>
      </c>
      <c r="L1520">
        <f>IF(Table6[[#This Row],[y_g1]]&lt;Table6[[#This Row],[y_g2]],1,0)</f>
        <v>1</v>
      </c>
      <c r="M1520" s="13">
        <v>8</v>
      </c>
      <c r="N1520" s="13">
        <v>25</v>
      </c>
    </row>
    <row r="1521" spans="1:14" x14ac:dyDescent="0.3">
      <c r="A1521">
        <v>1520</v>
      </c>
      <c r="B1521" t="s">
        <v>5</v>
      </c>
      <c r="C1521" t="s">
        <v>8</v>
      </c>
      <c r="D1521">
        <v>16</v>
      </c>
      <c r="E1521">
        <v>11</v>
      </c>
      <c r="F1521">
        <v>0</v>
      </c>
      <c r="G1521">
        <v>4</v>
      </c>
      <c r="H1521">
        <v>33</v>
      </c>
      <c r="I1521">
        <v>5</v>
      </c>
      <c r="J1521">
        <f>IF(Table6[[#This Row],[y_g1]]&gt;Table6[[#This Row],[y_g2]],1,0)</f>
        <v>0</v>
      </c>
      <c r="K1521">
        <f>IF(Table6[[#This Row],[y_g1]]=Table6[[#This Row],[y_g2]],1,0)</f>
        <v>0</v>
      </c>
      <c r="L1521">
        <f>IF(Table6[[#This Row],[y_g1]]&lt;Table6[[#This Row],[y_g2]],1,0)</f>
        <v>1</v>
      </c>
      <c r="M1521" s="13">
        <v>16</v>
      </c>
      <c r="N1521" s="13">
        <v>11</v>
      </c>
    </row>
    <row r="1522" spans="1:14" x14ac:dyDescent="0.3">
      <c r="A1522" s="3">
        <v>1521</v>
      </c>
      <c r="B1522" t="s">
        <v>4</v>
      </c>
      <c r="C1522" t="s">
        <v>2</v>
      </c>
      <c r="D1522">
        <v>20</v>
      </c>
      <c r="E1522">
        <v>5</v>
      </c>
      <c r="F1522">
        <v>2</v>
      </c>
      <c r="G1522">
        <v>3</v>
      </c>
      <c r="H1522">
        <v>33</v>
      </c>
      <c r="I1522">
        <v>5</v>
      </c>
      <c r="J1522">
        <f>IF(Table6[[#This Row],[y_g1]]&gt;Table6[[#This Row],[y_g2]],1,0)</f>
        <v>0</v>
      </c>
      <c r="K1522">
        <f>IF(Table6[[#This Row],[y_g1]]=Table6[[#This Row],[y_g2]],1,0)</f>
        <v>0</v>
      </c>
      <c r="L1522">
        <f>IF(Table6[[#This Row],[y_g1]]&lt;Table6[[#This Row],[y_g2]],1,0)</f>
        <v>1</v>
      </c>
      <c r="M1522" s="13">
        <v>20</v>
      </c>
      <c r="N1522" s="13">
        <v>5</v>
      </c>
    </row>
    <row r="1523" spans="1:14" x14ac:dyDescent="0.3">
      <c r="A1523">
        <v>1522</v>
      </c>
      <c r="B1523" t="s">
        <v>31</v>
      </c>
      <c r="C1523" t="s">
        <v>5</v>
      </c>
      <c r="D1523">
        <v>4</v>
      </c>
      <c r="E1523">
        <v>16</v>
      </c>
      <c r="F1523">
        <v>3</v>
      </c>
      <c r="G1523">
        <v>0</v>
      </c>
      <c r="H1523">
        <v>34</v>
      </c>
      <c r="I1523">
        <v>5</v>
      </c>
      <c r="J1523">
        <f>IF(Table6[[#This Row],[y_g1]]&gt;Table6[[#This Row],[y_g2]],1,0)</f>
        <v>1</v>
      </c>
      <c r="K1523">
        <f>IF(Table6[[#This Row],[y_g1]]=Table6[[#This Row],[y_g2]],1,0)</f>
        <v>0</v>
      </c>
      <c r="L1523">
        <f>IF(Table6[[#This Row],[y_g1]]&lt;Table6[[#This Row],[y_g2]],1,0)</f>
        <v>0</v>
      </c>
      <c r="M1523" s="13">
        <v>4</v>
      </c>
      <c r="N1523" s="13">
        <v>16</v>
      </c>
    </row>
    <row r="1524" spans="1:14" x14ac:dyDescent="0.3">
      <c r="A1524" s="3">
        <v>1523</v>
      </c>
      <c r="B1524" t="s">
        <v>13</v>
      </c>
      <c r="C1524" t="s">
        <v>14</v>
      </c>
      <c r="D1524">
        <v>7</v>
      </c>
      <c r="E1524">
        <v>19</v>
      </c>
      <c r="F1524">
        <v>2</v>
      </c>
      <c r="G1524">
        <v>0</v>
      </c>
      <c r="H1524">
        <v>34</v>
      </c>
      <c r="I1524">
        <v>5</v>
      </c>
      <c r="J1524">
        <f>IF(Table6[[#This Row],[y_g1]]&gt;Table6[[#This Row],[y_g2]],1,0)</f>
        <v>1</v>
      </c>
      <c r="K1524">
        <f>IF(Table6[[#This Row],[y_g1]]=Table6[[#This Row],[y_g2]],1,0)</f>
        <v>0</v>
      </c>
      <c r="L1524">
        <f>IF(Table6[[#This Row],[y_g1]]&lt;Table6[[#This Row],[y_g2]],1,0)</f>
        <v>0</v>
      </c>
      <c r="M1524" s="13">
        <v>7</v>
      </c>
      <c r="N1524" s="13">
        <v>19</v>
      </c>
    </row>
    <row r="1525" spans="1:14" x14ac:dyDescent="0.3">
      <c r="A1525">
        <v>1524</v>
      </c>
      <c r="B1525" t="s">
        <v>11</v>
      </c>
      <c r="C1525" t="s">
        <v>4</v>
      </c>
      <c r="D1525">
        <v>25</v>
      </c>
      <c r="E1525">
        <v>20</v>
      </c>
      <c r="F1525">
        <v>1</v>
      </c>
      <c r="G1525">
        <v>3</v>
      </c>
      <c r="H1525">
        <v>34</v>
      </c>
      <c r="I1525">
        <v>5</v>
      </c>
      <c r="J1525">
        <f>IF(Table6[[#This Row],[y_g1]]&gt;Table6[[#This Row],[y_g2]],1,0)</f>
        <v>0</v>
      </c>
      <c r="K1525">
        <f>IF(Table6[[#This Row],[y_g1]]=Table6[[#This Row],[y_g2]],1,0)</f>
        <v>0</v>
      </c>
      <c r="L1525">
        <f>IF(Table6[[#This Row],[y_g1]]&lt;Table6[[#This Row],[y_g2]],1,0)</f>
        <v>1</v>
      </c>
      <c r="M1525" s="13">
        <v>25</v>
      </c>
      <c r="N1525" s="13">
        <v>20</v>
      </c>
    </row>
    <row r="1526" spans="1:14" x14ac:dyDescent="0.3">
      <c r="A1526" s="3">
        <v>1525</v>
      </c>
      <c r="B1526" t="s">
        <v>10</v>
      </c>
      <c r="C1526" t="s">
        <v>28</v>
      </c>
      <c r="D1526">
        <v>14</v>
      </c>
      <c r="E1526">
        <v>6</v>
      </c>
      <c r="F1526">
        <v>0</v>
      </c>
      <c r="G1526">
        <v>1</v>
      </c>
      <c r="H1526">
        <v>34</v>
      </c>
      <c r="I1526">
        <v>5</v>
      </c>
      <c r="J1526">
        <f>IF(Table6[[#This Row],[y_g1]]&gt;Table6[[#This Row],[y_g2]],1,0)</f>
        <v>0</v>
      </c>
      <c r="K1526">
        <f>IF(Table6[[#This Row],[y_g1]]=Table6[[#This Row],[y_g2]],1,0)</f>
        <v>0</v>
      </c>
      <c r="L1526">
        <f>IF(Table6[[#This Row],[y_g1]]&lt;Table6[[#This Row],[y_g2]],1,0)</f>
        <v>1</v>
      </c>
      <c r="M1526" s="13">
        <v>14</v>
      </c>
      <c r="N1526" s="13">
        <v>6</v>
      </c>
    </row>
    <row r="1527" spans="1:14" x14ac:dyDescent="0.3">
      <c r="A1527">
        <v>1526</v>
      </c>
      <c r="B1527" t="s">
        <v>568</v>
      </c>
      <c r="C1527" t="s">
        <v>833</v>
      </c>
      <c r="D1527">
        <v>12</v>
      </c>
      <c r="E1527">
        <v>3</v>
      </c>
      <c r="F1527">
        <v>2</v>
      </c>
      <c r="G1527">
        <v>1</v>
      </c>
      <c r="H1527">
        <v>34</v>
      </c>
      <c r="I1527">
        <v>5</v>
      </c>
      <c r="J1527">
        <f>IF(Table6[[#This Row],[y_g1]]&gt;Table6[[#This Row],[y_g2]],1,0)</f>
        <v>1</v>
      </c>
      <c r="K1527">
        <f>IF(Table6[[#This Row],[y_g1]]=Table6[[#This Row],[y_g2]],1,0)</f>
        <v>0</v>
      </c>
      <c r="L1527">
        <f>IF(Table6[[#This Row],[y_g1]]&lt;Table6[[#This Row],[y_g2]],1,0)</f>
        <v>0</v>
      </c>
      <c r="M1527" s="13">
        <v>12</v>
      </c>
      <c r="N1527" s="13">
        <v>3</v>
      </c>
    </row>
    <row r="1528" spans="1:14" x14ac:dyDescent="0.3">
      <c r="A1528" s="3">
        <v>1527</v>
      </c>
      <c r="B1528" t="s">
        <v>8</v>
      </c>
      <c r="C1528" t="s">
        <v>7</v>
      </c>
      <c r="D1528">
        <v>11</v>
      </c>
      <c r="E1528">
        <v>22</v>
      </c>
      <c r="F1528">
        <v>2</v>
      </c>
      <c r="G1528">
        <v>1</v>
      </c>
      <c r="H1528">
        <v>34</v>
      </c>
      <c r="I1528">
        <v>5</v>
      </c>
      <c r="J1528">
        <f>IF(Table6[[#This Row],[y_g1]]&gt;Table6[[#This Row],[y_g2]],1,0)</f>
        <v>1</v>
      </c>
      <c r="K1528">
        <f>IF(Table6[[#This Row],[y_g1]]=Table6[[#This Row],[y_g2]],1,0)</f>
        <v>0</v>
      </c>
      <c r="L1528">
        <f>IF(Table6[[#This Row],[y_g1]]&lt;Table6[[#This Row],[y_g2]],1,0)</f>
        <v>0</v>
      </c>
      <c r="M1528" s="13">
        <v>11</v>
      </c>
      <c r="N1528" s="13">
        <v>22</v>
      </c>
    </row>
    <row r="1529" spans="1:14" x14ac:dyDescent="0.3">
      <c r="A1529">
        <v>1528</v>
      </c>
      <c r="B1529" t="s">
        <v>2</v>
      </c>
      <c r="C1529" t="s">
        <v>1051</v>
      </c>
      <c r="D1529">
        <v>5</v>
      </c>
      <c r="E1529">
        <v>21</v>
      </c>
      <c r="F1529">
        <v>4</v>
      </c>
      <c r="G1529">
        <v>1</v>
      </c>
      <c r="H1529">
        <v>34</v>
      </c>
      <c r="I1529">
        <v>5</v>
      </c>
      <c r="J1529">
        <f>IF(Table6[[#This Row],[y_g1]]&gt;Table6[[#This Row],[y_g2]],1,0)</f>
        <v>1</v>
      </c>
      <c r="K1529">
        <f>IF(Table6[[#This Row],[y_g1]]=Table6[[#This Row],[y_g2]],1,0)</f>
        <v>0</v>
      </c>
      <c r="L1529">
        <f>IF(Table6[[#This Row],[y_g1]]&lt;Table6[[#This Row],[y_g2]],1,0)</f>
        <v>0</v>
      </c>
      <c r="M1529" s="13">
        <v>5</v>
      </c>
      <c r="N1529" s="13">
        <v>21</v>
      </c>
    </row>
    <row r="1530" spans="1:14" x14ac:dyDescent="0.3">
      <c r="A1530" s="3">
        <v>1529</v>
      </c>
      <c r="B1530" t="s">
        <v>303</v>
      </c>
      <c r="C1530" t="s">
        <v>564</v>
      </c>
      <c r="D1530">
        <v>23</v>
      </c>
      <c r="E1530">
        <v>8</v>
      </c>
      <c r="F1530">
        <v>5</v>
      </c>
      <c r="G1530">
        <v>2</v>
      </c>
      <c r="H1530">
        <v>34</v>
      </c>
      <c r="I1530">
        <v>5</v>
      </c>
      <c r="J1530">
        <f>IF(Table6[[#This Row],[y_g1]]&gt;Table6[[#This Row],[y_g2]],1,0)</f>
        <v>1</v>
      </c>
      <c r="K1530">
        <f>IF(Table6[[#This Row],[y_g1]]=Table6[[#This Row],[y_g2]],1,0)</f>
        <v>0</v>
      </c>
      <c r="L1530">
        <f>IF(Table6[[#This Row],[y_g1]]&lt;Table6[[#This Row],[y_g2]],1,0)</f>
        <v>0</v>
      </c>
      <c r="M1530" s="13">
        <v>23</v>
      </c>
      <c r="N1530" s="13">
        <v>8</v>
      </c>
    </row>
    <row r="1531" spans="1:14" x14ac:dyDescent="0.3">
      <c r="A1531">
        <v>1530</v>
      </c>
      <c r="B1531" s="2" t="s">
        <v>33</v>
      </c>
      <c r="C1531" s="2" t="s">
        <v>1</v>
      </c>
      <c r="D1531" s="2">
        <v>15</v>
      </c>
      <c r="E1531" s="2">
        <v>26</v>
      </c>
      <c r="F1531" s="2">
        <v>1</v>
      </c>
      <c r="G1531" s="2">
        <v>3</v>
      </c>
      <c r="H1531" s="2">
        <v>34</v>
      </c>
      <c r="I1531">
        <v>5</v>
      </c>
      <c r="J1531">
        <f>IF(Table6[[#This Row],[y_g1]]&gt;Table6[[#This Row],[y_g2]],1,0)</f>
        <v>0</v>
      </c>
      <c r="K1531">
        <f>IF(Table6[[#This Row],[y_g1]]=Table6[[#This Row],[y_g2]],1,0)</f>
        <v>0</v>
      </c>
      <c r="L1531">
        <f>IF(Table6[[#This Row],[y_g1]]&lt;Table6[[#This Row],[y_g2]],1,0)</f>
        <v>1</v>
      </c>
      <c r="M1531" s="13">
        <v>15</v>
      </c>
      <c r="N1531" s="13">
        <v>26</v>
      </c>
    </row>
    <row r="1532" spans="1:14" x14ac:dyDescent="0.3">
      <c r="A1532" s="3">
        <v>1531</v>
      </c>
      <c r="B1532" s="5" t="s">
        <v>14</v>
      </c>
      <c r="C1532" s="5" t="s">
        <v>31</v>
      </c>
      <c r="D1532" s="5">
        <v>19</v>
      </c>
      <c r="E1532" s="5">
        <v>4</v>
      </c>
      <c r="F1532" s="5">
        <v>0</v>
      </c>
      <c r="G1532" s="5">
        <v>0</v>
      </c>
      <c r="H1532" s="5">
        <v>1</v>
      </c>
      <c r="I1532">
        <v>6</v>
      </c>
      <c r="J1532">
        <f>IF(Table6[[#This Row],[y_g1]]&gt;Table6[[#This Row],[y_g2]],1,0)</f>
        <v>0</v>
      </c>
      <c r="K1532">
        <f>IF(Table6[[#This Row],[y_g1]]=Table6[[#This Row],[y_g2]],1,0)</f>
        <v>1</v>
      </c>
      <c r="L1532">
        <f>IF(Table6[[#This Row],[y_g1]]&lt;Table6[[#This Row],[y_g2]],1,0)</f>
        <v>0</v>
      </c>
      <c r="M1532" s="13">
        <v>19</v>
      </c>
      <c r="N1532" s="13">
        <v>4</v>
      </c>
    </row>
    <row r="1533" spans="1:14" x14ac:dyDescent="0.3">
      <c r="A1533">
        <v>1532</v>
      </c>
      <c r="B1533" t="s">
        <v>1051</v>
      </c>
      <c r="C1533" t="s">
        <v>1257</v>
      </c>
      <c r="D1533">
        <v>21</v>
      </c>
      <c r="E1533">
        <v>10</v>
      </c>
      <c r="F1533">
        <v>0</v>
      </c>
      <c r="G1533">
        <v>2</v>
      </c>
      <c r="H1533">
        <v>1</v>
      </c>
      <c r="I1533">
        <v>6</v>
      </c>
      <c r="J1533">
        <f>IF(Table6[[#This Row],[y_g1]]&gt;Table6[[#This Row],[y_g2]],1,0)</f>
        <v>0</v>
      </c>
      <c r="K1533">
        <f>IF(Table6[[#This Row],[y_g1]]=Table6[[#This Row],[y_g2]],1,0)</f>
        <v>0</v>
      </c>
      <c r="L1533">
        <f>IF(Table6[[#This Row],[y_g1]]&lt;Table6[[#This Row],[y_g2]],1,0)</f>
        <v>1</v>
      </c>
      <c r="M1533" s="13">
        <v>21</v>
      </c>
      <c r="N1533" s="13">
        <v>10</v>
      </c>
    </row>
    <row r="1534" spans="1:14" x14ac:dyDescent="0.3">
      <c r="A1534" s="3">
        <v>1533</v>
      </c>
      <c r="B1534" t="s">
        <v>36</v>
      </c>
      <c r="C1534" t="s">
        <v>8</v>
      </c>
      <c r="D1534">
        <v>13</v>
      </c>
      <c r="E1534">
        <v>11</v>
      </c>
      <c r="F1534">
        <v>2</v>
      </c>
      <c r="G1534">
        <v>1</v>
      </c>
      <c r="H1534">
        <v>1</v>
      </c>
      <c r="I1534">
        <v>6</v>
      </c>
      <c r="J1534">
        <f>IF(Table6[[#This Row],[y_g1]]&gt;Table6[[#This Row],[y_g2]],1,0)</f>
        <v>1</v>
      </c>
      <c r="K1534">
        <f>IF(Table6[[#This Row],[y_g1]]=Table6[[#This Row],[y_g2]],1,0)</f>
        <v>0</v>
      </c>
      <c r="L1534">
        <f>IF(Table6[[#This Row],[y_g1]]&lt;Table6[[#This Row],[y_g2]],1,0)</f>
        <v>0</v>
      </c>
      <c r="M1534" s="13">
        <v>13</v>
      </c>
      <c r="N1534" s="13">
        <v>11</v>
      </c>
    </row>
    <row r="1535" spans="1:14" x14ac:dyDescent="0.3">
      <c r="A1535">
        <v>1534</v>
      </c>
      <c r="B1535" t="s">
        <v>2</v>
      </c>
      <c r="C1535" t="s">
        <v>6</v>
      </c>
      <c r="D1535">
        <v>5</v>
      </c>
      <c r="E1535">
        <v>17</v>
      </c>
      <c r="F1535">
        <v>5</v>
      </c>
      <c r="G1535">
        <v>0</v>
      </c>
      <c r="H1535">
        <v>1</v>
      </c>
      <c r="I1535">
        <v>6</v>
      </c>
      <c r="J1535">
        <f>IF(Table6[[#This Row],[y_g1]]&gt;Table6[[#This Row],[y_g2]],1,0)</f>
        <v>1</v>
      </c>
      <c r="K1535">
        <f>IF(Table6[[#This Row],[y_g1]]=Table6[[#This Row],[y_g2]],1,0)</f>
        <v>0</v>
      </c>
      <c r="L1535">
        <f>IF(Table6[[#This Row],[y_g1]]&lt;Table6[[#This Row],[y_g2]],1,0)</f>
        <v>0</v>
      </c>
      <c r="M1535" s="13">
        <v>5</v>
      </c>
      <c r="N1535" s="13">
        <v>17</v>
      </c>
    </row>
    <row r="1536" spans="1:14" x14ac:dyDescent="0.3">
      <c r="A1536" s="3">
        <v>1535</v>
      </c>
      <c r="B1536" t="s">
        <v>28</v>
      </c>
      <c r="C1536" t="s">
        <v>833</v>
      </c>
      <c r="D1536">
        <v>6</v>
      </c>
      <c r="E1536">
        <v>3</v>
      </c>
      <c r="F1536">
        <v>2</v>
      </c>
      <c r="G1536">
        <v>1</v>
      </c>
      <c r="H1536">
        <v>1</v>
      </c>
      <c r="I1536">
        <v>6</v>
      </c>
      <c r="J1536">
        <f>IF(Table6[[#This Row],[y_g1]]&gt;Table6[[#This Row],[y_g2]],1,0)</f>
        <v>1</v>
      </c>
      <c r="K1536">
        <f>IF(Table6[[#This Row],[y_g1]]=Table6[[#This Row],[y_g2]],1,0)</f>
        <v>0</v>
      </c>
      <c r="L1536">
        <f>IF(Table6[[#This Row],[y_g1]]&lt;Table6[[#This Row],[y_g2]],1,0)</f>
        <v>0</v>
      </c>
      <c r="M1536" s="13">
        <v>6</v>
      </c>
      <c r="N1536" s="13">
        <v>3</v>
      </c>
    </row>
    <row r="1537" spans="1:14" x14ac:dyDescent="0.3">
      <c r="A1537">
        <v>1536</v>
      </c>
      <c r="B1537" t="s">
        <v>10</v>
      </c>
      <c r="C1537" t="s">
        <v>7</v>
      </c>
      <c r="D1537">
        <v>14</v>
      </c>
      <c r="E1537">
        <v>22</v>
      </c>
      <c r="F1537">
        <v>1</v>
      </c>
      <c r="G1537">
        <v>1</v>
      </c>
      <c r="H1537">
        <v>1</v>
      </c>
      <c r="I1537">
        <v>6</v>
      </c>
      <c r="J1537">
        <f>IF(Table6[[#This Row],[y_g1]]&gt;Table6[[#This Row],[y_g2]],1,0)</f>
        <v>0</v>
      </c>
      <c r="K1537">
        <f>IF(Table6[[#This Row],[y_g1]]=Table6[[#This Row],[y_g2]],1,0)</f>
        <v>1</v>
      </c>
      <c r="L1537">
        <f>IF(Table6[[#This Row],[y_g1]]&lt;Table6[[#This Row],[y_g2]],1,0)</f>
        <v>0</v>
      </c>
      <c r="M1537" s="13">
        <v>14</v>
      </c>
      <c r="N1537" s="13">
        <v>22</v>
      </c>
    </row>
    <row r="1538" spans="1:14" x14ac:dyDescent="0.3">
      <c r="A1538" s="3">
        <v>1537</v>
      </c>
      <c r="B1538" t="s">
        <v>13</v>
      </c>
      <c r="C1538" t="s">
        <v>33</v>
      </c>
      <c r="D1538">
        <v>7</v>
      </c>
      <c r="E1538">
        <v>15</v>
      </c>
      <c r="F1538">
        <v>3</v>
      </c>
      <c r="G1538">
        <v>1</v>
      </c>
      <c r="H1538">
        <v>1</v>
      </c>
      <c r="I1538">
        <v>6</v>
      </c>
      <c r="J1538">
        <f>IF(Table6[[#This Row],[y_g1]]&gt;Table6[[#This Row],[y_g2]],1,0)</f>
        <v>1</v>
      </c>
      <c r="K1538">
        <f>IF(Table6[[#This Row],[y_g1]]=Table6[[#This Row],[y_g2]],1,0)</f>
        <v>0</v>
      </c>
      <c r="L1538">
        <f>IF(Table6[[#This Row],[y_g1]]&lt;Table6[[#This Row],[y_g2]],1,0)</f>
        <v>0</v>
      </c>
      <c r="M1538" s="13">
        <v>7</v>
      </c>
      <c r="N1538" s="13">
        <v>15</v>
      </c>
    </row>
    <row r="1539" spans="1:14" x14ac:dyDescent="0.3">
      <c r="A1539">
        <v>1538</v>
      </c>
      <c r="B1539" t="s">
        <v>11</v>
      </c>
      <c r="C1539" t="s">
        <v>303</v>
      </c>
      <c r="D1539">
        <v>25</v>
      </c>
      <c r="E1539">
        <v>23</v>
      </c>
      <c r="F1539">
        <v>0</v>
      </c>
      <c r="G1539">
        <v>0</v>
      </c>
      <c r="H1539">
        <v>1</v>
      </c>
      <c r="I1539">
        <v>6</v>
      </c>
      <c r="J1539">
        <f>IF(Table6[[#This Row],[y_g1]]&gt;Table6[[#This Row],[y_g2]],1,0)</f>
        <v>0</v>
      </c>
      <c r="K1539">
        <f>IF(Table6[[#This Row],[y_g1]]=Table6[[#This Row],[y_g2]],1,0)</f>
        <v>1</v>
      </c>
      <c r="L1539">
        <f>IF(Table6[[#This Row],[y_g1]]&lt;Table6[[#This Row],[y_g2]],1,0)</f>
        <v>0</v>
      </c>
      <c r="M1539" s="13">
        <v>25</v>
      </c>
      <c r="N1539" s="13">
        <v>23</v>
      </c>
    </row>
    <row r="1540" spans="1:14" x14ac:dyDescent="0.3">
      <c r="A1540" s="3">
        <v>1539</v>
      </c>
      <c r="B1540" t="s">
        <v>1257</v>
      </c>
      <c r="C1540" t="s">
        <v>4</v>
      </c>
      <c r="D1540">
        <v>10</v>
      </c>
      <c r="E1540">
        <v>20</v>
      </c>
      <c r="F1540">
        <v>1</v>
      </c>
      <c r="G1540">
        <v>0</v>
      </c>
      <c r="H1540">
        <v>2</v>
      </c>
      <c r="I1540">
        <v>6</v>
      </c>
      <c r="J1540">
        <f>IF(Table6[[#This Row],[y_g1]]&gt;Table6[[#This Row],[y_g2]],1,0)</f>
        <v>1</v>
      </c>
      <c r="K1540">
        <f>IF(Table6[[#This Row],[y_g1]]=Table6[[#This Row],[y_g2]],1,0)</f>
        <v>0</v>
      </c>
      <c r="L1540">
        <f>IF(Table6[[#This Row],[y_g1]]&lt;Table6[[#This Row],[y_g2]],1,0)</f>
        <v>0</v>
      </c>
      <c r="M1540" s="13">
        <v>10</v>
      </c>
      <c r="N1540" s="13">
        <v>20</v>
      </c>
    </row>
    <row r="1541" spans="1:14" x14ac:dyDescent="0.3">
      <c r="A1541">
        <v>1540</v>
      </c>
      <c r="B1541" t="s">
        <v>33</v>
      </c>
      <c r="C1541" t="s">
        <v>36</v>
      </c>
      <c r="D1541">
        <v>15</v>
      </c>
      <c r="E1541">
        <v>13</v>
      </c>
      <c r="F1541">
        <v>3</v>
      </c>
      <c r="G1541">
        <v>0</v>
      </c>
      <c r="H1541">
        <v>2</v>
      </c>
      <c r="I1541">
        <v>6</v>
      </c>
      <c r="J1541">
        <f>IF(Table6[[#This Row],[y_g1]]&gt;Table6[[#This Row],[y_g2]],1,0)</f>
        <v>1</v>
      </c>
      <c r="K1541">
        <f>IF(Table6[[#This Row],[y_g1]]=Table6[[#This Row],[y_g2]],1,0)</f>
        <v>0</v>
      </c>
      <c r="L1541">
        <f>IF(Table6[[#This Row],[y_g1]]&lt;Table6[[#This Row],[y_g2]],1,0)</f>
        <v>0</v>
      </c>
      <c r="M1541" s="13">
        <v>15</v>
      </c>
      <c r="N1541" s="13">
        <v>13</v>
      </c>
    </row>
    <row r="1542" spans="1:14" x14ac:dyDescent="0.3">
      <c r="A1542" s="3">
        <v>1541</v>
      </c>
      <c r="B1542" t="s">
        <v>31</v>
      </c>
      <c r="C1542" t="s">
        <v>2</v>
      </c>
      <c r="D1542">
        <v>4</v>
      </c>
      <c r="E1542">
        <v>5</v>
      </c>
      <c r="F1542">
        <v>0</v>
      </c>
      <c r="G1542">
        <v>2</v>
      </c>
      <c r="H1542">
        <v>2</v>
      </c>
      <c r="I1542">
        <v>6</v>
      </c>
      <c r="J1542">
        <f>IF(Table6[[#This Row],[y_g1]]&gt;Table6[[#This Row],[y_g2]],1,0)</f>
        <v>0</v>
      </c>
      <c r="K1542">
        <f>IF(Table6[[#This Row],[y_g1]]=Table6[[#This Row],[y_g2]],1,0)</f>
        <v>0</v>
      </c>
      <c r="L1542">
        <f>IF(Table6[[#This Row],[y_g1]]&lt;Table6[[#This Row],[y_g2]],1,0)</f>
        <v>1</v>
      </c>
      <c r="M1542" s="13">
        <v>4</v>
      </c>
      <c r="N1542" s="13">
        <v>5</v>
      </c>
    </row>
    <row r="1543" spans="1:14" x14ac:dyDescent="0.3">
      <c r="A1543">
        <v>1542</v>
      </c>
      <c r="B1543" t="s">
        <v>8</v>
      </c>
      <c r="C1543" t="s">
        <v>11</v>
      </c>
      <c r="D1543">
        <v>11</v>
      </c>
      <c r="E1543">
        <v>25</v>
      </c>
      <c r="F1543">
        <v>4</v>
      </c>
      <c r="G1543">
        <v>0</v>
      </c>
      <c r="H1543">
        <v>2</v>
      </c>
      <c r="I1543">
        <v>6</v>
      </c>
      <c r="J1543">
        <f>IF(Table6[[#This Row],[y_g1]]&gt;Table6[[#This Row],[y_g2]],1,0)</f>
        <v>1</v>
      </c>
      <c r="K1543">
        <f>IF(Table6[[#This Row],[y_g1]]=Table6[[#This Row],[y_g2]],1,0)</f>
        <v>0</v>
      </c>
      <c r="L1543">
        <f>IF(Table6[[#This Row],[y_g1]]&lt;Table6[[#This Row],[y_g2]],1,0)</f>
        <v>0</v>
      </c>
      <c r="M1543" s="13">
        <v>11</v>
      </c>
      <c r="N1543" s="13">
        <v>25</v>
      </c>
    </row>
    <row r="1544" spans="1:14" x14ac:dyDescent="0.3">
      <c r="A1544" s="3">
        <v>1543</v>
      </c>
      <c r="B1544" t="s">
        <v>6</v>
      </c>
      <c r="C1544" t="s">
        <v>1051</v>
      </c>
      <c r="D1544">
        <v>17</v>
      </c>
      <c r="E1544">
        <v>21</v>
      </c>
      <c r="F1544">
        <v>0</v>
      </c>
      <c r="G1544">
        <v>1</v>
      </c>
      <c r="H1544">
        <v>2</v>
      </c>
      <c r="I1544">
        <v>6</v>
      </c>
      <c r="J1544">
        <f>IF(Table6[[#This Row],[y_g1]]&gt;Table6[[#This Row],[y_g2]],1,0)</f>
        <v>0</v>
      </c>
      <c r="K1544">
        <f>IF(Table6[[#This Row],[y_g1]]=Table6[[#This Row],[y_g2]],1,0)</f>
        <v>0</v>
      </c>
      <c r="L1544">
        <f>IF(Table6[[#This Row],[y_g1]]&lt;Table6[[#This Row],[y_g2]],1,0)</f>
        <v>1</v>
      </c>
      <c r="M1544" s="13">
        <v>17</v>
      </c>
      <c r="N1544" s="13">
        <v>21</v>
      </c>
    </row>
    <row r="1545" spans="1:14" x14ac:dyDescent="0.3">
      <c r="A1545">
        <v>1544</v>
      </c>
      <c r="B1545" t="s">
        <v>833</v>
      </c>
      <c r="C1545" t="s">
        <v>10</v>
      </c>
      <c r="D1545">
        <v>3</v>
      </c>
      <c r="E1545">
        <v>14</v>
      </c>
      <c r="F1545">
        <v>3</v>
      </c>
      <c r="G1545">
        <v>1</v>
      </c>
      <c r="H1545">
        <v>2</v>
      </c>
      <c r="I1545">
        <v>6</v>
      </c>
      <c r="J1545">
        <f>IF(Table6[[#This Row],[y_g1]]&gt;Table6[[#This Row],[y_g2]],1,0)</f>
        <v>1</v>
      </c>
      <c r="K1545">
        <f>IF(Table6[[#This Row],[y_g1]]=Table6[[#This Row],[y_g2]],1,0)</f>
        <v>0</v>
      </c>
      <c r="L1545">
        <f>IF(Table6[[#This Row],[y_g1]]&lt;Table6[[#This Row],[y_g2]],1,0)</f>
        <v>0</v>
      </c>
      <c r="M1545" s="13">
        <v>3</v>
      </c>
      <c r="N1545" s="13">
        <v>14</v>
      </c>
    </row>
    <row r="1546" spans="1:14" x14ac:dyDescent="0.3">
      <c r="A1546" s="3">
        <v>1545</v>
      </c>
      <c r="B1546" t="s">
        <v>1</v>
      </c>
      <c r="C1546" t="s">
        <v>28</v>
      </c>
      <c r="D1546">
        <v>26</v>
      </c>
      <c r="E1546">
        <v>6</v>
      </c>
      <c r="F1546">
        <v>1</v>
      </c>
      <c r="G1546">
        <v>1</v>
      </c>
      <c r="H1546">
        <v>2</v>
      </c>
      <c r="I1546">
        <v>6</v>
      </c>
      <c r="J1546">
        <f>IF(Table6[[#This Row],[y_g1]]&gt;Table6[[#This Row],[y_g2]],1,0)</f>
        <v>0</v>
      </c>
      <c r="K1546">
        <f>IF(Table6[[#This Row],[y_g1]]=Table6[[#This Row],[y_g2]],1,0)</f>
        <v>1</v>
      </c>
      <c r="L1546">
        <f>IF(Table6[[#This Row],[y_g1]]&lt;Table6[[#This Row],[y_g2]],1,0)</f>
        <v>0</v>
      </c>
      <c r="M1546" s="13">
        <v>26</v>
      </c>
      <c r="N1546" s="13">
        <v>6</v>
      </c>
    </row>
    <row r="1547" spans="1:14" x14ac:dyDescent="0.3">
      <c r="A1547">
        <v>1546</v>
      </c>
      <c r="B1547" t="s">
        <v>7</v>
      </c>
      <c r="C1547" t="s">
        <v>13</v>
      </c>
      <c r="D1547">
        <v>22</v>
      </c>
      <c r="E1547">
        <v>7</v>
      </c>
      <c r="F1547">
        <v>2</v>
      </c>
      <c r="G1547">
        <v>1</v>
      </c>
      <c r="H1547">
        <v>2</v>
      </c>
      <c r="I1547">
        <v>6</v>
      </c>
      <c r="J1547">
        <f>IF(Table6[[#This Row],[y_g1]]&gt;Table6[[#This Row],[y_g2]],1,0)</f>
        <v>1</v>
      </c>
      <c r="K1547">
        <f>IF(Table6[[#This Row],[y_g1]]=Table6[[#This Row],[y_g2]],1,0)</f>
        <v>0</v>
      </c>
      <c r="L1547">
        <f>IF(Table6[[#This Row],[y_g1]]&lt;Table6[[#This Row],[y_g2]],1,0)</f>
        <v>0</v>
      </c>
      <c r="M1547" s="13">
        <v>22</v>
      </c>
      <c r="N1547" s="13">
        <v>7</v>
      </c>
    </row>
    <row r="1548" spans="1:14" x14ac:dyDescent="0.3">
      <c r="A1548" s="3">
        <v>1547</v>
      </c>
      <c r="B1548" t="s">
        <v>303</v>
      </c>
      <c r="C1548" t="s">
        <v>14</v>
      </c>
      <c r="D1548">
        <v>23</v>
      </c>
      <c r="E1548">
        <v>19</v>
      </c>
      <c r="F1548">
        <v>1</v>
      </c>
      <c r="G1548">
        <v>2</v>
      </c>
      <c r="H1548">
        <v>2</v>
      </c>
      <c r="I1548">
        <v>6</v>
      </c>
      <c r="J1548">
        <f>IF(Table6[[#This Row],[y_g1]]&gt;Table6[[#This Row],[y_g2]],1,0)</f>
        <v>0</v>
      </c>
      <c r="K1548">
        <f>IF(Table6[[#This Row],[y_g1]]=Table6[[#This Row],[y_g2]],1,0)</f>
        <v>0</v>
      </c>
      <c r="L1548">
        <f>IF(Table6[[#This Row],[y_g1]]&lt;Table6[[#This Row],[y_g2]],1,0)</f>
        <v>1</v>
      </c>
      <c r="M1548" s="13">
        <v>23</v>
      </c>
      <c r="N1548" s="13">
        <v>19</v>
      </c>
    </row>
    <row r="1549" spans="1:14" x14ac:dyDescent="0.3">
      <c r="A1549">
        <v>1548</v>
      </c>
      <c r="B1549" t="s">
        <v>11</v>
      </c>
      <c r="C1549" t="s">
        <v>33</v>
      </c>
      <c r="D1549">
        <v>25</v>
      </c>
      <c r="E1549">
        <v>15</v>
      </c>
      <c r="F1549">
        <v>0</v>
      </c>
      <c r="G1549">
        <v>0</v>
      </c>
      <c r="H1549">
        <v>3</v>
      </c>
      <c r="I1549">
        <v>6</v>
      </c>
      <c r="J1549">
        <f>IF(Table6[[#This Row],[y_g1]]&gt;Table6[[#This Row],[y_g2]],1,0)</f>
        <v>0</v>
      </c>
      <c r="K1549">
        <f>IF(Table6[[#This Row],[y_g1]]=Table6[[#This Row],[y_g2]],1,0)</f>
        <v>1</v>
      </c>
      <c r="L1549">
        <f>IF(Table6[[#This Row],[y_g1]]&lt;Table6[[#This Row],[y_g2]],1,0)</f>
        <v>0</v>
      </c>
      <c r="M1549" s="13">
        <v>25</v>
      </c>
      <c r="N1549" s="13">
        <v>15</v>
      </c>
    </row>
    <row r="1550" spans="1:14" x14ac:dyDescent="0.3">
      <c r="A1550" s="3">
        <v>1549</v>
      </c>
      <c r="B1550" t="s">
        <v>4</v>
      </c>
      <c r="C1550" t="s">
        <v>833</v>
      </c>
      <c r="D1550">
        <v>20</v>
      </c>
      <c r="E1550">
        <v>3</v>
      </c>
      <c r="F1550">
        <v>5</v>
      </c>
      <c r="G1550">
        <v>1</v>
      </c>
      <c r="H1550">
        <v>3</v>
      </c>
      <c r="I1550">
        <v>6</v>
      </c>
      <c r="J1550">
        <f>IF(Table6[[#This Row],[y_g1]]&gt;Table6[[#This Row],[y_g2]],1,0)</f>
        <v>1</v>
      </c>
      <c r="K1550">
        <f>IF(Table6[[#This Row],[y_g1]]=Table6[[#This Row],[y_g2]],1,0)</f>
        <v>0</v>
      </c>
      <c r="L1550">
        <f>IF(Table6[[#This Row],[y_g1]]&lt;Table6[[#This Row],[y_g2]],1,0)</f>
        <v>0</v>
      </c>
      <c r="M1550" s="13">
        <v>20</v>
      </c>
      <c r="N1550" s="13">
        <v>3</v>
      </c>
    </row>
    <row r="1551" spans="1:14" x14ac:dyDescent="0.3">
      <c r="A1551">
        <v>1550</v>
      </c>
      <c r="B1551" t="s">
        <v>2</v>
      </c>
      <c r="C1551" t="s">
        <v>8</v>
      </c>
      <c r="D1551">
        <v>5</v>
      </c>
      <c r="E1551">
        <v>11</v>
      </c>
      <c r="F1551">
        <v>0</v>
      </c>
      <c r="G1551">
        <v>2</v>
      </c>
      <c r="H1551">
        <v>3</v>
      </c>
      <c r="I1551">
        <v>6</v>
      </c>
      <c r="J1551">
        <f>IF(Table6[[#This Row],[y_g1]]&gt;Table6[[#This Row],[y_g2]],1,0)</f>
        <v>0</v>
      </c>
      <c r="K1551">
        <f>IF(Table6[[#This Row],[y_g1]]=Table6[[#This Row],[y_g2]],1,0)</f>
        <v>0</v>
      </c>
      <c r="L1551">
        <f>IF(Table6[[#This Row],[y_g1]]&lt;Table6[[#This Row],[y_g2]],1,0)</f>
        <v>1</v>
      </c>
      <c r="M1551" s="13">
        <v>5</v>
      </c>
      <c r="N1551" s="13">
        <v>11</v>
      </c>
    </row>
    <row r="1552" spans="1:14" x14ac:dyDescent="0.3">
      <c r="A1552" s="3">
        <v>1551</v>
      </c>
      <c r="B1552" t="s">
        <v>28</v>
      </c>
      <c r="C1552" t="s">
        <v>6</v>
      </c>
      <c r="D1552">
        <v>6</v>
      </c>
      <c r="E1552">
        <v>17</v>
      </c>
      <c r="F1552">
        <v>1</v>
      </c>
      <c r="G1552">
        <v>1</v>
      </c>
      <c r="H1552">
        <v>3</v>
      </c>
      <c r="I1552">
        <v>6</v>
      </c>
      <c r="J1552">
        <f>IF(Table6[[#This Row],[y_g1]]&gt;Table6[[#This Row],[y_g2]],1,0)</f>
        <v>0</v>
      </c>
      <c r="K1552">
        <f>IF(Table6[[#This Row],[y_g1]]=Table6[[#This Row],[y_g2]],1,0)</f>
        <v>1</v>
      </c>
      <c r="L1552">
        <f>IF(Table6[[#This Row],[y_g1]]&lt;Table6[[#This Row],[y_g2]],1,0)</f>
        <v>0</v>
      </c>
      <c r="M1552" s="13">
        <v>6</v>
      </c>
      <c r="N1552" s="13">
        <v>17</v>
      </c>
    </row>
    <row r="1553" spans="1:14" x14ac:dyDescent="0.3">
      <c r="A1553">
        <v>1552</v>
      </c>
      <c r="B1553" t="s">
        <v>1051</v>
      </c>
      <c r="C1553" t="s">
        <v>31</v>
      </c>
      <c r="D1553">
        <v>21</v>
      </c>
      <c r="E1553">
        <v>4</v>
      </c>
      <c r="F1553">
        <v>0</v>
      </c>
      <c r="G1553">
        <v>0</v>
      </c>
      <c r="H1553">
        <v>3</v>
      </c>
      <c r="I1553">
        <v>6</v>
      </c>
      <c r="J1553">
        <f>IF(Table6[[#This Row],[y_g1]]&gt;Table6[[#This Row],[y_g2]],1,0)</f>
        <v>0</v>
      </c>
      <c r="K1553">
        <f>IF(Table6[[#This Row],[y_g1]]=Table6[[#This Row],[y_g2]],1,0)</f>
        <v>1</v>
      </c>
      <c r="L1553">
        <f>IF(Table6[[#This Row],[y_g1]]&lt;Table6[[#This Row],[y_g2]],1,0)</f>
        <v>0</v>
      </c>
      <c r="M1553" s="13">
        <v>21</v>
      </c>
      <c r="N1553" s="13">
        <v>4</v>
      </c>
    </row>
    <row r="1554" spans="1:14" x14ac:dyDescent="0.3">
      <c r="A1554" s="3">
        <v>1553</v>
      </c>
      <c r="B1554" t="s">
        <v>10</v>
      </c>
      <c r="C1554" t="s">
        <v>303</v>
      </c>
      <c r="D1554">
        <v>14</v>
      </c>
      <c r="E1554">
        <v>23</v>
      </c>
      <c r="F1554">
        <v>2</v>
      </c>
      <c r="G1554">
        <v>3</v>
      </c>
      <c r="H1554">
        <v>3</v>
      </c>
      <c r="I1554">
        <v>6</v>
      </c>
      <c r="J1554">
        <f>IF(Table6[[#This Row],[y_g1]]&gt;Table6[[#This Row],[y_g2]],1,0)</f>
        <v>0</v>
      </c>
      <c r="K1554">
        <f>IF(Table6[[#This Row],[y_g1]]=Table6[[#This Row],[y_g2]],1,0)</f>
        <v>0</v>
      </c>
      <c r="L1554">
        <f>IF(Table6[[#This Row],[y_g1]]&lt;Table6[[#This Row],[y_g2]],1,0)</f>
        <v>1</v>
      </c>
      <c r="M1554" s="13">
        <v>14</v>
      </c>
      <c r="N1554" s="13">
        <v>23</v>
      </c>
    </row>
    <row r="1555" spans="1:14" x14ac:dyDescent="0.3">
      <c r="A1555">
        <v>1554</v>
      </c>
      <c r="B1555" t="s">
        <v>14</v>
      </c>
      <c r="C1555" t="s">
        <v>7</v>
      </c>
      <c r="D1555">
        <v>19</v>
      </c>
      <c r="E1555">
        <v>22</v>
      </c>
      <c r="F1555">
        <v>1</v>
      </c>
      <c r="G1555">
        <v>3</v>
      </c>
      <c r="H1555">
        <v>3</v>
      </c>
      <c r="I1555">
        <v>6</v>
      </c>
      <c r="J1555">
        <f>IF(Table6[[#This Row],[y_g1]]&gt;Table6[[#This Row],[y_g2]],1,0)</f>
        <v>0</v>
      </c>
      <c r="K1555">
        <f>IF(Table6[[#This Row],[y_g1]]=Table6[[#This Row],[y_g2]],1,0)</f>
        <v>0</v>
      </c>
      <c r="L1555">
        <f>IF(Table6[[#This Row],[y_g1]]&lt;Table6[[#This Row],[y_g2]],1,0)</f>
        <v>1</v>
      </c>
      <c r="M1555" s="13">
        <v>19</v>
      </c>
      <c r="N1555" s="13">
        <v>22</v>
      </c>
    </row>
    <row r="1556" spans="1:14" x14ac:dyDescent="0.3">
      <c r="A1556" s="3">
        <v>1555</v>
      </c>
      <c r="B1556" t="s">
        <v>36</v>
      </c>
      <c r="C1556" t="s">
        <v>13</v>
      </c>
      <c r="D1556">
        <v>13</v>
      </c>
      <c r="E1556">
        <v>7</v>
      </c>
      <c r="F1556">
        <v>1</v>
      </c>
      <c r="G1556">
        <v>1</v>
      </c>
      <c r="H1556">
        <v>3</v>
      </c>
      <c r="I1556">
        <v>6</v>
      </c>
      <c r="J1556">
        <f>IF(Table6[[#This Row],[y_g1]]&gt;Table6[[#This Row],[y_g2]],1,0)</f>
        <v>0</v>
      </c>
      <c r="K1556">
        <f>IF(Table6[[#This Row],[y_g1]]=Table6[[#This Row],[y_g2]],1,0)</f>
        <v>1</v>
      </c>
      <c r="L1556">
        <f>IF(Table6[[#This Row],[y_g1]]&lt;Table6[[#This Row],[y_g2]],1,0)</f>
        <v>0</v>
      </c>
      <c r="M1556" s="13">
        <v>13</v>
      </c>
      <c r="N1556" s="13">
        <v>7</v>
      </c>
    </row>
    <row r="1557" spans="1:14" x14ac:dyDescent="0.3">
      <c r="A1557">
        <v>1556</v>
      </c>
      <c r="B1557" t="s">
        <v>1</v>
      </c>
      <c r="C1557" t="s">
        <v>1257</v>
      </c>
      <c r="D1557">
        <v>26</v>
      </c>
      <c r="E1557">
        <v>10</v>
      </c>
      <c r="F1557">
        <v>1</v>
      </c>
      <c r="G1557">
        <v>1</v>
      </c>
      <c r="H1557">
        <v>3</v>
      </c>
      <c r="I1557">
        <v>6</v>
      </c>
      <c r="J1557">
        <f>IF(Table6[[#This Row],[y_g1]]&gt;Table6[[#This Row],[y_g2]],1,0)</f>
        <v>0</v>
      </c>
      <c r="K1557">
        <f>IF(Table6[[#This Row],[y_g1]]=Table6[[#This Row],[y_g2]],1,0)</f>
        <v>1</v>
      </c>
      <c r="L1557">
        <f>IF(Table6[[#This Row],[y_g1]]&lt;Table6[[#This Row],[y_g2]],1,0)</f>
        <v>0</v>
      </c>
      <c r="M1557" s="13">
        <v>26</v>
      </c>
      <c r="N1557" s="13">
        <v>10</v>
      </c>
    </row>
    <row r="1558" spans="1:14" x14ac:dyDescent="0.3">
      <c r="A1558" s="3">
        <v>1557</v>
      </c>
      <c r="B1558" t="s">
        <v>33</v>
      </c>
      <c r="C1558" t="s">
        <v>14</v>
      </c>
      <c r="D1558">
        <v>15</v>
      </c>
      <c r="E1558">
        <v>19</v>
      </c>
      <c r="F1558">
        <v>1</v>
      </c>
      <c r="G1558">
        <v>0</v>
      </c>
      <c r="H1558">
        <v>4</v>
      </c>
      <c r="I1558">
        <v>6</v>
      </c>
      <c r="J1558">
        <f>IF(Table6[[#This Row],[y_g1]]&gt;Table6[[#This Row],[y_g2]],1,0)</f>
        <v>1</v>
      </c>
      <c r="K1558">
        <f>IF(Table6[[#This Row],[y_g1]]=Table6[[#This Row],[y_g2]],1,0)</f>
        <v>0</v>
      </c>
      <c r="L1558">
        <f>IF(Table6[[#This Row],[y_g1]]&lt;Table6[[#This Row],[y_g2]],1,0)</f>
        <v>0</v>
      </c>
      <c r="M1558" s="13">
        <v>15</v>
      </c>
      <c r="N1558" s="13">
        <v>19</v>
      </c>
    </row>
    <row r="1559" spans="1:14" x14ac:dyDescent="0.3">
      <c r="A1559">
        <v>1558</v>
      </c>
      <c r="B1559" t="s">
        <v>31</v>
      </c>
      <c r="C1559" t="s">
        <v>28</v>
      </c>
      <c r="D1559">
        <v>4</v>
      </c>
      <c r="E1559">
        <v>6</v>
      </c>
      <c r="F1559">
        <v>0</v>
      </c>
      <c r="G1559">
        <v>1</v>
      </c>
      <c r="H1559">
        <v>4</v>
      </c>
      <c r="I1559">
        <v>6</v>
      </c>
      <c r="J1559">
        <f>IF(Table6[[#This Row],[y_g1]]&gt;Table6[[#This Row],[y_g2]],1,0)</f>
        <v>0</v>
      </c>
      <c r="K1559">
        <f>IF(Table6[[#This Row],[y_g1]]=Table6[[#This Row],[y_g2]],1,0)</f>
        <v>0</v>
      </c>
      <c r="L1559">
        <f>IF(Table6[[#This Row],[y_g1]]&lt;Table6[[#This Row],[y_g2]],1,0)</f>
        <v>1</v>
      </c>
      <c r="M1559" s="13">
        <v>4</v>
      </c>
      <c r="N1559" s="13">
        <v>6</v>
      </c>
    </row>
    <row r="1560" spans="1:14" x14ac:dyDescent="0.3">
      <c r="A1560" s="3">
        <v>1559</v>
      </c>
      <c r="B1560" t="s">
        <v>6</v>
      </c>
      <c r="C1560" t="s">
        <v>10</v>
      </c>
      <c r="D1560">
        <v>17</v>
      </c>
      <c r="E1560">
        <v>14</v>
      </c>
      <c r="F1560">
        <v>0</v>
      </c>
      <c r="G1560">
        <v>1</v>
      </c>
      <c r="H1560">
        <v>4</v>
      </c>
      <c r="I1560">
        <v>6</v>
      </c>
      <c r="J1560">
        <f>IF(Table6[[#This Row],[y_g1]]&gt;Table6[[#This Row],[y_g2]],1,0)</f>
        <v>0</v>
      </c>
      <c r="K1560">
        <f>IF(Table6[[#This Row],[y_g1]]=Table6[[#This Row],[y_g2]],1,0)</f>
        <v>0</v>
      </c>
      <c r="L1560">
        <f>IF(Table6[[#This Row],[y_g1]]&lt;Table6[[#This Row],[y_g2]],1,0)</f>
        <v>1</v>
      </c>
      <c r="M1560" s="13">
        <v>17</v>
      </c>
      <c r="N1560" s="13">
        <v>14</v>
      </c>
    </row>
    <row r="1561" spans="1:14" x14ac:dyDescent="0.3">
      <c r="A1561">
        <v>1560</v>
      </c>
      <c r="B1561" t="s">
        <v>833</v>
      </c>
      <c r="C1561" t="s">
        <v>1257</v>
      </c>
      <c r="D1561">
        <v>3</v>
      </c>
      <c r="E1561">
        <v>10</v>
      </c>
      <c r="F1561">
        <v>2</v>
      </c>
      <c r="G1561">
        <v>3</v>
      </c>
      <c r="H1561">
        <v>4</v>
      </c>
      <c r="I1561">
        <v>6</v>
      </c>
      <c r="J1561">
        <f>IF(Table6[[#This Row],[y_g1]]&gt;Table6[[#This Row],[y_g2]],1,0)</f>
        <v>0</v>
      </c>
      <c r="K1561">
        <f>IF(Table6[[#This Row],[y_g1]]=Table6[[#This Row],[y_g2]],1,0)</f>
        <v>0</v>
      </c>
      <c r="L1561">
        <f>IF(Table6[[#This Row],[y_g1]]&lt;Table6[[#This Row],[y_g2]],1,0)</f>
        <v>1</v>
      </c>
      <c r="M1561" s="13">
        <v>3</v>
      </c>
      <c r="N1561" s="13">
        <v>10</v>
      </c>
    </row>
    <row r="1562" spans="1:14" x14ac:dyDescent="0.3">
      <c r="A1562" s="3">
        <v>1561</v>
      </c>
      <c r="B1562" t="s">
        <v>7</v>
      </c>
      <c r="C1562" t="s">
        <v>4</v>
      </c>
      <c r="D1562">
        <v>22</v>
      </c>
      <c r="E1562">
        <v>20</v>
      </c>
      <c r="F1562">
        <v>2</v>
      </c>
      <c r="G1562">
        <v>3</v>
      </c>
      <c r="H1562">
        <v>4</v>
      </c>
      <c r="I1562">
        <v>6</v>
      </c>
      <c r="J1562">
        <f>IF(Table6[[#This Row],[y_g1]]&gt;Table6[[#This Row],[y_g2]],1,0)</f>
        <v>0</v>
      </c>
      <c r="K1562">
        <f>IF(Table6[[#This Row],[y_g1]]=Table6[[#This Row],[y_g2]],1,0)</f>
        <v>0</v>
      </c>
      <c r="L1562">
        <f>IF(Table6[[#This Row],[y_g1]]&lt;Table6[[#This Row],[y_g2]],1,0)</f>
        <v>1</v>
      </c>
      <c r="M1562" s="13">
        <v>22</v>
      </c>
      <c r="N1562" s="13">
        <v>20</v>
      </c>
    </row>
    <row r="1563" spans="1:14" x14ac:dyDescent="0.3">
      <c r="A1563">
        <v>1562</v>
      </c>
      <c r="B1563" t="s">
        <v>36</v>
      </c>
      <c r="C1563" t="s">
        <v>11</v>
      </c>
      <c r="D1563">
        <v>13</v>
      </c>
      <c r="E1563">
        <v>25</v>
      </c>
      <c r="F1563">
        <v>0</v>
      </c>
      <c r="G1563">
        <v>0</v>
      </c>
      <c r="H1563">
        <v>4</v>
      </c>
      <c r="I1563">
        <v>6</v>
      </c>
      <c r="J1563">
        <f>IF(Table6[[#This Row],[y_g1]]&gt;Table6[[#This Row],[y_g2]],1,0)</f>
        <v>0</v>
      </c>
      <c r="K1563">
        <f>IF(Table6[[#This Row],[y_g1]]=Table6[[#This Row],[y_g2]],1,0)</f>
        <v>1</v>
      </c>
      <c r="L1563">
        <f>IF(Table6[[#This Row],[y_g1]]&lt;Table6[[#This Row],[y_g2]],1,0)</f>
        <v>0</v>
      </c>
      <c r="M1563" s="13">
        <v>13</v>
      </c>
      <c r="N1563" s="13">
        <v>25</v>
      </c>
    </row>
    <row r="1564" spans="1:14" x14ac:dyDescent="0.3">
      <c r="A1564" s="3">
        <v>1563</v>
      </c>
      <c r="B1564" t="s">
        <v>303</v>
      </c>
      <c r="C1564" t="s">
        <v>1051</v>
      </c>
      <c r="D1564">
        <v>23</v>
      </c>
      <c r="E1564">
        <v>21</v>
      </c>
      <c r="F1564">
        <v>0</v>
      </c>
      <c r="G1564">
        <v>0</v>
      </c>
      <c r="H1564">
        <v>4</v>
      </c>
      <c r="I1564">
        <v>6</v>
      </c>
      <c r="J1564">
        <f>IF(Table6[[#This Row],[y_g1]]&gt;Table6[[#This Row],[y_g2]],1,0)</f>
        <v>0</v>
      </c>
      <c r="K1564">
        <f>IF(Table6[[#This Row],[y_g1]]=Table6[[#This Row],[y_g2]],1,0)</f>
        <v>1</v>
      </c>
      <c r="L1564">
        <f>IF(Table6[[#This Row],[y_g1]]&lt;Table6[[#This Row],[y_g2]],1,0)</f>
        <v>0</v>
      </c>
      <c r="M1564" s="13">
        <v>23</v>
      </c>
      <c r="N1564" s="13">
        <v>21</v>
      </c>
    </row>
    <row r="1565" spans="1:14" x14ac:dyDescent="0.3">
      <c r="A1565">
        <v>1564</v>
      </c>
      <c r="B1565" t="s">
        <v>8</v>
      </c>
      <c r="C1565" t="s">
        <v>1</v>
      </c>
      <c r="D1565">
        <v>11</v>
      </c>
      <c r="E1565">
        <v>26</v>
      </c>
      <c r="F1565">
        <v>3</v>
      </c>
      <c r="G1565">
        <v>0</v>
      </c>
      <c r="H1565">
        <v>4</v>
      </c>
      <c r="I1565">
        <v>6</v>
      </c>
      <c r="J1565">
        <f>IF(Table6[[#This Row],[y_g1]]&gt;Table6[[#This Row],[y_g2]],1,0)</f>
        <v>1</v>
      </c>
      <c r="K1565">
        <f>IF(Table6[[#This Row],[y_g1]]=Table6[[#This Row],[y_g2]],1,0)</f>
        <v>0</v>
      </c>
      <c r="L1565">
        <f>IF(Table6[[#This Row],[y_g1]]&lt;Table6[[#This Row],[y_g2]],1,0)</f>
        <v>0</v>
      </c>
      <c r="M1565" s="13">
        <v>11</v>
      </c>
      <c r="N1565" s="13">
        <v>26</v>
      </c>
    </row>
    <row r="1566" spans="1:14" x14ac:dyDescent="0.3">
      <c r="A1566" s="3">
        <v>1565</v>
      </c>
      <c r="B1566" t="s">
        <v>13</v>
      </c>
      <c r="C1566" t="s">
        <v>2</v>
      </c>
      <c r="D1566">
        <v>7</v>
      </c>
      <c r="E1566">
        <v>5</v>
      </c>
      <c r="F1566">
        <v>0</v>
      </c>
      <c r="G1566">
        <v>4</v>
      </c>
      <c r="H1566">
        <v>4</v>
      </c>
      <c r="I1566">
        <v>6</v>
      </c>
      <c r="J1566">
        <f>IF(Table6[[#This Row],[y_g1]]&gt;Table6[[#This Row],[y_g2]],1,0)</f>
        <v>0</v>
      </c>
      <c r="K1566">
        <f>IF(Table6[[#This Row],[y_g1]]=Table6[[#This Row],[y_g2]],1,0)</f>
        <v>0</v>
      </c>
      <c r="L1566">
        <f>IF(Table6[[#This Row],[y_g1]]&lt;Table6[[#This Row],[y_g2]],1,0)</f>
        <v>1</v>
      </c>
      <c r="M1566" s="13">
        <v>7</v>
      </c>
      <c r="N1566" s="13">
        <v>5</v>
      </c>
    </row>
    <row r="1567" spans="1:14" x14ac:dyDescent="0.3">
      <c r="A1567">
        <v>1566</v>
      </c>
      <c r="B1567" t="s">
        <v>4</v>
      </c>
      <c r="C1567" t="s">
        <v>1</v>
      </c>
      <c r="D1567">
        <v>20</v>
      </c>
      <c r="E1567">
        <v>26</v>
      </c>
      <c r="F1567">
        <v>1</v>
      </c>
      <c r="G1567">
        <v>1</v>
      </c>
      <c r="H1567">
        <v>1</v>
      </c>
      <c r="I1567">
        <v>6</v>
      </c>
      <c r="J1567">
        <f>IF(Table6[[#This Row],[y_g1]]&gt;Table6[[#This Row],[y_g2]],1,0)</f>
        <v>0</v>
      </c>
      <c r="K1567">
        <f>IF(Table6[[#This Row],[y_g1]]=Table6[[#This Row],[y_g2]],1,0)</f>
        <v>1</v>
      </c>
      <c r="L1567">
        <f>IF(Table6[[#This Row],[y_g1]]&lt;Table6[[#This Row],[y_g2]],1,0)</f>
        <v>0</v>
      </c>
      <c r="M1567" s="13">
        <v>20</v>
      </c>
      <c r="N1567" s="13">
        <v>26</v>
      </c>
    </row>
    <row r="1568" spans="1:14" x14ac:dyDescent="0.3">
      <c r="A1568" s="3">
        <v>1567</v>
      </c>
      <c r="B1568" t="s">
        <v>11</v>
      </c>
      <c r="C1568" t="s">
        <v>13</v>
      </c>
      <c r="D1568">
        <v>25</v>
      </c>
      <c r="E1568">
        <v>7</v>
      </c>
      <c r="F1568">
        <v>1</v>
      </c>
      <c r="G1568">
        <v>0</v>
      </c>
      <c r="H1568">
        <v>5</v>
      </c>
      <c r="I1568">
        <v>6</v>
      </c>
      <c r="J1568">
        <f>IF(Table6[[#This Row],[y_g1]]&gt;Table6[[#This Row],[y_g2]],1,0)</f>
        <v>1</v>
      </c>
      <c r="K1568">
        <f>IF(Table6[[#This Row],[y_g1]]=Table6[[#This Row],[y_g2]],1,0)</f>
        <v>0</v>
      </c>
      <c r="L1568">
        <f>IF(Table6[[#This Row],[y_g1]]&lt;Table6[[#This Row],[y_g2]],1,0)</f>
        <v>0</v>
      </c>
      <c r="M1568" s="13">
        <v>25</v>
      </c>
      <c r="N1568" s="13">
        <v>7</v>
      </c>
    </row>
    <row r="1569" spans="1:14" x14ac:dyDescent="0.3">
      <c r="A1569">
        <v>1568</v>
      </c>
      <c r="B1569" t="s">
        <v>1257</v>
      </c>
      <c r="C1569" t="s">
        <v>6</v>
      </c>
      <c r="D1569">
        <v>10</v>
      </c>
      <c r="E1569">
        <v>17</v>
      </c>
      <c r="F1569">
        <v>4</v>
      </c>
      <c r="G1569">
        <v>2</v>
      </c>
      <c r="H1569">
        <v>5</v>
      </c>
      <c r="I1569">
        <v>6</v>
      </c>
      <c r="J1569">
        <f>IF(Table6[[#This Row],[y_g1]]&gt;Table6[[#This Row],[y_g2]],1,0)</f>
        <v>1</v>
      </c>
      <c r="K1569">
        <f>IF(Table6[[#This Row],[y_g1]]=Table6[[#This Row],[y_g2]],1,0)</f>
        <v>0</v>
      </c>
      <c r="L1569">
        <f>IF(Table6[[#This Row],[y_g1]]&lt;Table6[[#This Row],[y_g2]],1,0)</f>
        <v>0</v>
      </c>
      <c r="M1569" s="13">
        <v>10</v>
      </c>
      <c r="N1569" s="13">
        <v>17</v>
      </c>
    </row>
    <row r="1570" spans="1:14" x14ac:dyDescent="0.3">
      <c r="A1570" s="3">
        <v>1569</v>
      </c>
      <c r="B1570" t="s">
        <v>2</v>
      </c>
      <c r="C1570" t="s">
        <v>36</v>
      </c>
      <c r="D1570">
        <v>5</v>
      </c>
      <c r="E1570">
        <v>13</v>
      </c>
      <c r="F1570">
        <v>2</v>
      </c>
      <c r="G1570">
        <v>0</v>
      </c>
      <c r="H1570">
        <v>5</v>
      </c>
      <c r="I1570">
        <v>6</v>
      </c>
      <c r="J1570">
        <f>IF(Table6[[#This Row],[y_g1]]&gt;Table6[[#This Row],[y_g2]],1,0)</f>
        <v>1</v>
      </c>
      <c r="K1570">
        <f>IF(Table6[[#This Row],[y_g1]]=Table6[[#This Row],[y_g2]],1,0)</f>
        <v>0</v>
      </c>
      <c r="L1570">
        <f>IF(Table6[[#This Row],[y_g1]]&lt;Table6[[#This Row],[y_g2]],1,0)</f>
        <v>0</v>
      </c>
      <c r="M1570" s="13">
        <v>5</v>
      </c>
      <c r="N1570" s="13">
        <v>13</v>
      </c>
    </row>
    <row r="1571" spans="1:14" x14ac:dyDescent="0.3">
      <c r="A1571">
        <v>1570</v>
      </c>
      <c r="B1571" t="s">
        <v>1</v>
      </c>
      <c r="C1571" t="s">
        <v>833</v>
      </c>
      <c r="D1571">
        <v>26</v>
      </c>
      <c r="E1571">
        <v>3</v>
      </c>
      <c r="F1571">
        <v>5</v>
      </c>
      <c r="G1571">
        <v>1</v>
      </c>
      <c r="H1571">
        <v>5</v>
      </c>
      <c r="I1571">
        <v>6</v>
      </c>
      <c r="J1571">
        <f>IF(Table6[[#This Row],[y_g1]]&gt;Table6[[#This Row],[y_g2]],1,0)</f>
        <v>1</v>
      </c>
      <c r="K1571">
        <f>IF(Table6[[#This Row],[y_g1]]=Table6[[#This Row],[y_g2]],1,0)</f>
        <v>0</v>
      </c>
      <c r="L1571">
        <f>IF(Table6[[#This Row],[y_g1]]&lt;Table6[[#This Row],[y_g2]],1,0)</f>
        <v>0</v>
      </c>
      <c r="M1571" s="13">
        <v>26</v>
      </c>
      <c r="N1571" s="13">
        <v>3</v>
      </c>
    </row>
    <row r="1572" spans="1:14" x14ac:dyDescent="0.3">
      <c r="A1572" s="3">
        <v>1571</v>
      </c>
      <c r="B1572" t="s">
        <v>1051</v>
      </c>
      <c r="C1572" t="s">
        <v>33</v>
      </c>
      <c r="D1572">
        <v>21</v>
      </c>
      <c r="E1572">
        <v>15</v>
      </c>
      <c r="F1572">
        <v>2</v>
      </c>
      <c r="G1572">
        <v>0</v>
      </c>
      <c r="H1572">
        <v>5</v>
      </c>
      <c r="I1572">
        <v>6</v>
      </c>
      <c r="J1572">
        <f>IF(Table6[[#This Row],[y_g1]]&gt;Table6[[#This Row],[y_g2]],1,0)</f>
        <v>1</v>
      </c>
      <c r="K1572">
        <f>IF(Table6[[#This Row],[y_g1]]=Table6[[#This Row],[y_g2]],1,0)</f>
        <v>0</v>
      </c>
      <c r="L1572">
        <f>IF(Table6[[#This Row],[y_g1]]&lt;Table6[[#This Row],[y_g2]],1,0)</f>
        <v>0</v>
      </c>
      <c r="M1572" s="13">
        <v>21</v>
      </c>
      <c r="N1572" s="13">
        <v>15</v>
      </c>
    </row>
    <row r="1573" spans="1:14" x14ac:dyDescent="0.3">
      <c r="A1573">
        <v>1572</v>
      </c>
      <c r="B1573" t="s">
        <v>4</v>
      </c>
      <c r="C1573" t="s">
        <v>303</v>
      </c>
      <c r="D1573">
        <v>20</v>
      </c>
      <c r="E1573">
        <v>23</v>
      </c>
      <c r="F1573">
        <v>2</v>
      </c>
      <c r="G1573">
        <v>4</v>
      </c>
      <c r="H1573">
        <v>5</v>
      </c>
      <c r="I1573">
        <v>6</v>
      </c>
      <c r="J1573">
        <f>IF(Table6[[#This Row],[y_g1]]&gt;Table6[[#This Row],[y_g2]],1,0)</f>
        <v>0</v>
      </c>
      <c r="K1573">
        <f>IF(Table6[[#This Row],[y_g1]]=Table6[[#This Row],[y_g2]],1,0)</f>
        <v>0</v>
      </c>
      <c r="L1573">
        <f>IF(Table6[[#This Row],[y_g1]]&lt;Table6[[#This Row],[y_g2]],1,0)</f>
        <v>1</v>
      </c>
      <c r="M1573" s="13">
        <v>20</v>
      </c>
      <c r="N1573" s="13">
        <v>23</v>
      </c>
    </row>
    <row r="1574" spans="1:14" x14ac:dyDescent="0.3">
      <c r="A1574" s="3">
        <v>1573</v>
      </c>
      <c r="B1574" t="s">
        <v>10</v>
      </c>
      <c r="C1574" t="s">
        <v>31</v>
      </c>
      <c r="D1574">
        <v>14</v>
      </c>
      <c r="E1574">
        <v>4</v>
      </c>
      <c r="F1574">
        <v>1</v>
      </c>
      <c r="G1574">
        <v>3</v>
      </c>
      <c r="H1574">
        <v>5</v>
      </c>
      <c r="I1574">
        <v>6</v>
      </c>
      <c r="J1574">
        <f>IF(Table6[[#This Row],[y_g1]]&gt;Table6[[#This Row],[y_g2]],1,0)</f>
        <v>0</v>
      </c>
      <c r="K1574">
        <f>IF(Table6[[#This Row],[y_g1]]=Table6[[#This Row],[y_g2]],1,0)</f>
        <v>0</v>
      </c>
      <c r="L1574">
        <f>IF(Table6[[#This Row],[y_g1]]&lt;Table6[[#This Row],[y_g2]],1,0)</f>
        <v>1</v>
      </c>
      <c r="M1574" s="13">
        <v>14</v>
      </c>
      <c r="N1574" s="13">
        <v>4</v>
      </c>
    </row>
    <row r="1575" spans="1:14" x14ac:dyDescent="0.3">
      <c r="A1575">
        <v>1574</v>
      </c>
      <c r="B1575" t="s">
        <v>14</v>
      </c>
      <c r="C1575" t="s">
        <v>8</v>
      </c>
      <c r="D1575">
        <v>19</v>
      </c>
      <c r="E1575">
        <v>11</v>
      </c>
      <c r="F1575">
        <v>2</v>
      </c>
      <c r="G1575">
        <v>3</v>
      </c>
      <c r="H1575">
        <v>5</v>
      </c>
      <c r="I1575">
        <v>6</v>
      </c>
      <c r="J1575">
        <f>IF(Table6[[#This Row],[y_g1]]&gt;Table6[[#This Row],[y_g2]],1,0)</f>
        <v>0</v>
      </c>
      <c r="K1575">
        <f>IF(Table6[[#This Row],[y_g1]]=Table6[[#This Row],[y_g2]],1,0)</f>
        <v>0</v>
      </c>
      <c r="L1575">
        <f>IF(Table6[[#This Row],[y_g1]]&lt;Table6[[#This Row],[y_g2]],1,0)</f>
        <v>1</v>
      </c>
      <c r="M1575" s="13">
        <v>19</v>
      </c>
      <c r="N1575" s="13">
        <v>11</v>
      </c>
    </row>
    <row r="1576" spans="1:14" x14ac:dyDescent="0.3">
      <c r="A1576" s="3">
        <v>1575</v>
      </c>
      <c r="B1576" t="s">
        <v>28</v>
      </c>
      <c r="C1576" t="s">
        <v>7</v>
      </c>
      <c r="D1576">
        <v>6</v>
      </c>
      <c r="E1576">
        <v>22</v>
      </c>
      <c r="F1576">
        <v>1</v>
      </c>
      <c r="G1576">
        <v>1</v>
      </c>
      <c r="H1576">
        <v>5</v>
      </c>
      <c r="I1576">
        <v>6</v>
      </c>
      <c r="J1576">
        <f>IF(Table6[[#This Row],[y_g1]]&gt;Table6[[#This Row],[y_g2]],1,0)</f>
        <v>0</v>
      </c>
      <c r="K1576">
        <f>IF(Table6[[#This Row],[y_g1]]=Table6[[#This Row],[y_g2]],1,0)</f>
        <v>1</v>
      </c>
      <c r="L1576">
        <f>IF(Table6[[#This Row],[y_g1]]&lt;Table6[[#This Row],[y_g2]],1,0)</f>
        <v>0</v>
      </c>
      <c r="M1576" s="13">
        <v>6</v>
      </c>
      <c r="N1576" s="13">
        <v>22</v>
      </c>
    </row>
    <row r="1577" spans="1:14" x14ac:dyDescent="0.3">
      <c r="A1577">
        <v>1576</v>
      </c>
      <c r="B1577" t="s">
        <v>6</v>
      </c>
      <c r="C1577" t="s">
        <v>833</v>
      </c>
      <c r="D1577">
        <v>17</v>
      </c>
      <c r="E1577">
        <v>3</v>
      </c>
      <c r="F1577">
        <v>2</v>
      </c>
      <c r="G1577">
        <v>1</v>
      </c>
      <c r="H1577">
        <v>6</v>
      </c>
      <c r="I1577">
        <v>6</v>
      </c>
      <c r="J1577">
        <f>IF(Table6[[#This Row],[y_g1]]&gt;Table6[[#This Row],[y_g2]],1,0)</f>
        <v>1</v>
      </c>
      <c r="K1577">
        <f>IF(Table6[[#This Row],[y_g1]]=Table6[[#This Row],[y_g2]],1,0)</f>
        <v>0</v>
      </c>
      <c r="L1577">
        <f>IF(Table6[[#This Row],[y_g1]]&lt;Table6[[#This Row],[y_g2]],1,0)</f>
        <v>0</v>
      </c>
      <c r="M1577" s="13">
        <v>17</v>
      </c>
      <c r="N1577" s="13">
        <v>3</v>
      </c>
    </row>
    <row r="1578" spans="1:14" x14ac:dyDescent="0.3">
      <c r="A1578" s="3">
        <v>1577</v>
      </c>
      <c r="B1578" t="s">
        <v>31</v>
      </c>
      <c r="C1578" t="s">
        <v>4</v>
      </c>
      <c r="D1578">
        <v>4</v>
      </c>
      <c r="E1578">
        <v>20</v>
      </c>
      <c r="F1578">
        <v>0</v>
      </c>
      <c r="G1578">
        <v>2</v>
      </c>
      <c r="H1578">
        <v>6</v>
      </c>
      <c r="I1578">
        <v>6</v>
      </c>
      <c r="J1578">
        <f>IF(Table6[[#This Row],[y_g1]]&gt;Table6[[#This Row],[y_g2]],1,0)</f>
        <v>0</v>
      </c>
      <c r="K1578">
        <f>IF(Table6[[#This Row],[y_g1]]=Table6[[#This Row],[y_g2]],1,0)</f>
        <v>0</v>
      </c>
      <c r="L1578">
        <f>IF(Table6[[#This Row],[y_g1]]&lt;Table6[[#This Row],[y_g2]],1,0)</f>
        <v>1</v>
      </c>
      <c r="M1578" s="13">
        <v>4</v>
      </c>
      <c r="N1578" s="13">
        <v>20</v>
      </c>
    </row>
    <row r="1579" spans="1:14" x14ac:dyDescent="0.3">
      <c r="A1579">
        <v>1578</v>
      </c>
      <c r="B1579" t="s">
        <v>33</v>
      </c>
      <c r="C1579" t="s">
        <v>2</v>
      </c>
      <c r="D1579">
        <v>15</v>
      </c>
      <c r="E1579">
        <v>5</v>
      </c>
      <c r="F1579">
        <v>1</v>
      </c>
      <c r="G1579">
        <v>2</v>
      </c>
      <c r="H1579">
        <v>6</v>
      </c>
      <c r="I1579">
        <v>6</v>
      </c>
      <c r="J1579">
        <f>IF(Table6[[#This Row],[y_g1]]&gt;Table6[[#This Row],[y_g2]],1,0)</f>
        <v>0</v>
      </c>
      <c r="K1579">
        <f>IF(Table6[[#This Row],[y_g1]]=Table6[[#This Row],[y_g2]],1,0)</f>
        <v>0</v>
      </c>
      <c r="L1579">
        <f>IF(Table6[[#This Row],[y_g1]]&lt;Table6[[#This Row],[y_g2]],1,0)</f>
        <v>1</v>
      </c>
      <c r="M1579" s="13">
        <v>15</v>
      </c>
      <c r="N1579" s="13">
        <v>5</v>
      </c>
    </row>
    <row r="1580" spans="1:14" x14ac:dyDescent="0.3">
      <c r="A1580" s="3">
        <v>1579</v>
      </c>
      <c r="B1580" t="s">
        <v>36</v>
      </c>
      <c r="C1580" t="s">
        <v>28</v>
      </c>
      <c r="D1580">
        <v>13</v>
      </c>
      <c r="E1580">
        <v>6</v>
      </c>
      <c r="F1580">
        <v>0</v>
      </c>
      <c r="G1580">
        <v>0</v>
      </c>
      <c r="H1580">
        <v>6</v>
      </c>
      <c r="I1580">
        <v>6</v>
      </c>
      <c r="J1580">
        <f>IF(Table6[[#This Row],[y_g1]]&gt;Table6[[#This Row],[y_g2]],1,0)</f>
        <v>0</v>
      </c>
      <c r="K1580">
        <f>IF(Table6[[#This Row],[y_g1]]=Table6[[#This Row],[y_g2]],1,0)</f>
        <v>1</v>
      </c>
      <c r="L1580">
        <f>IF(Table6[[#This Row],[y_g1]]&lt;Table6[[#This Row],[y_g2]],1,0)</f>
        <v>0</v>
      </c>
      <c r="M1580" s="13">
        <v>13</v>
      </c>
      <c r="N1580" s="13">
        <v>6</v>
      </c>
    </row>
    <row r="1581" spans="1:14" x14ac:dyDescent="0.3">
      <c r="A1581">
        <v>1580</v>
      </c>
      <c r="B1581" t="s">
        <v>11</v>
      </c>
      <c r="C1581" t="s">
        <v>14</v>
      </c>
      <c r="D1581">
        <v>25</v>
      </c>
      <c r="E1581">
        <v>19</v>
      </c>
      <c r="F1581">
        <v>0</v>
      </c>
      <c r="G1581">
        <v>0</v>
      </c>
      <c r="H1581">
        <v>6</v>
      </c>
      <c r="I1581">
        <v>6</v>
      </c>
      <c r="J1581">
        <f>IF(Table6[[#This Row],[y_g1]]&gt;Table6[[#This Row],[y_g2]],1,0)</f>
        <v>0</v>
      </c>
      <c r="K1581">
        <f>IF(Table6[[#This Row],[y_g1]]=Table6[[#This Row],[y_g2]],1,0)</f>
        <v>1</v>
      </c>
      <c r="L1581">
        <f>IF(Table6[[#This Row],[y_g1]]&lt;Table6[[#This Row],[y_g2]],1,0)</f>
        <v>0</v>
      </c>
      <c r="M1581" s="13">
        <v>25</v>
      </c>
      <c r="N1581" s="13">
        <v>19</v>
      </c>
    </row>
    <row r="1582" spans="1:14" x14ac:dyDescent="0.3">
      <c r="A1582" s="3">
        <v>1581</v>
      </c>
      <c r="B1582" t="s">
        <v>303</v>
      </c>
      <c r="C1582" t="s">
        <v>1</v>
      </c>
      <c r="D1582">
        <v>23</v>
      </c>
      <c r="E1582">
        <v>26</v>
      </c>
      <c r="F1582">
        <v>1</v>
      </c>
      <c r="G1582">
        <v>3</v>
      </c>
      <c r="H1582">
        <v>6</v>
      </c>
      <c r="I1582">
        <v>6</v>
      </c>
      <c r="J1582">
        <f>IF(Table6[[#This Row],[y_g1]]&gt;Table6[[#This Row],[y_g2]],1,0)</f>
        <v>0</v>
      </c>
      <c r="K1582">
        <f>IF(Table6[[#This Row],[y_g1]]=Table6[[#This Row],[y_g2]],1,0)</f>
        <v>0</v>
      </c>
      <c r="L1582">
        <f>IF(Table6[[#This Row],[y_g1]]&lt;Table6[[#This Row],[y_g2]],1,0)</f>
        <v>1</v>
      </c>
      <c r="M1582" s="13">
        <v>23</v>
      </c>
      <c r="N1582" s="13">
        <v>26</v>
      </c>
    </row>
    <row r="1583" spans="1:14" x14ac:dyDescent="0.3">
      <c r="A1583">
        <v>1582</v>
      </c>
      <c r="B1583" t="s">
        <v>8</v>
      </c>
      <c r="C1583" t="s">
        <v>1051</v>
      </c>
      <c r="D1583">
        <v>11</v>
      </c>
      <c r="E1583">
        <v>21</v>
      </c>
      <c r="F1583">
        <v>2</v>
      </c>
      <c r="G1583">
        <v>0</v>
      </c>
      <c r="H1583">
        <v>6</v>
      </c>
      <c r="I1583">
        <v>6</v>
      </c>
      <c r="J1583">
        <f>IF(Table6[[#This Row],[y_g1]]&gt;Table6[[#This Row],[y_g2]],1,0)</f>
        <v>1</v>
      </c>
      <c r="K1583">
        <f>IF(Table6[[#This Row],[y_g1]]=Table6[[#This Row],[y_g2]],1,0)</f>
        <v>0</v>
      </c>
      <c r="L1583">
        <f>IF(Table6[[#This Row],[y_g1]]&lt;Table6[[#This Row],[y_g2]],1,0)</f>
        <v>0</v>
      </c>
      <c r="M1583" s="13">
        <v>11</v>
      </c>
      <c r="N1583" s="13">
        <v>21</v>
      </c>
    </row>
    <row r="1584" spans="1:14" x14ac:dyDescent="0.3">
      <c r="A1584" s="3">
        <v>1583</v>
      </c>
      <c r="B1584" t="s">
        <v>13</v>
      </c>
      <c r="C1584" t="s">
        <v>10</v>
      </c>
      <c r="D1584">
        <v>7</v>
      </c>
      <c r="E1584">
        <v>14</v>
      </c>
      <c r="F1584">
        <v>2</v>
      </c>
      <c r="G1584">
        <v>2</v>
      </c>
      <c r="H1584">
        <v>6</v>
      </c>
      <c r="I1584">
        <v>6</v>
      </c>
      <c r="J1584">
        <f>IF(Table6[[#This Row],[y_g1]]&gt;Table6[[#This Row],[y_g2]],1,0)</f>
        <v>0</v>
      </c>
      <c r="K1584">
        <f>IF(Table6[[#This Row],[y_g1]]=Table6[[#This Row],[y_g2]],1,0)</f>
        <v>1</v>
      </c>
      <c r="L1584">
        <f>IF(Table6[[#This Row],[y_g1]]&lt;Table6[[#This Row],[y_g2]],1,0)</f>
        <v>0</v>
      </c>
      <c r="M1584" s="13">
        <v>7</v>
      </c>
      <c r="N1584" s="13">
        <v>14</v>
      </c>
    </row>
    <row r="1585" spans="1:14" x14ac:dyDescent="0.3">
      <c r="A1585">
        <v>1584</v>
      </c>
      <c r="B1585" t="s">
        <v>7</v>
      </c>
      <c r="C1585" t="s">
        <v>1257</v>
      </c>
      <c r="D1585">
        <v>22</v>
      </c>
      <c r="E1585">
        <v>10</v>
      </c>
      <c r="F1585">
        <v>1</v>
      </c>
      <c r="G1585">
        <v>2</v>
      </c>
      <c r="H1585">
        <v>6</v>
      </c>
      <c r="I1585">
        <v>6</v>
      </c>
      <c r="J1585">
        <f>IF(Table6[[#This Row],[y_g1]]&gt;Table6[[#This Row],[y_g2]],1,0)</f>
        <v>0</v>
      </c>
      <c r="K1585">
        <f>IF(Table6[[#This Row],[y_g1]]=Table6[[#This Row],[y_g2]],1,0)</f>
        <v>0</v>
      </c>
      <c r="L1585">
        <f>IF(Table6[[#This Row],[y_g1]]&lt;Table6[[#This Row],[y_g2]],1,0)</f>
        <v>1</v>
      </c>
      <c r="M1585" s="13">
        <v>22</v>
      </c>
      <c r="N1585" s="13">
        <v>10</v>
      </c>
    </row>
    <row r="1586" spans="1:14" x14ac:dyDescent="0.3">
      <c r="A1586" s="3">
        <v>1585</v>
      </c>
      <c r="B1586" t="s">
        <v>28</v>
      </c>
      <c r="C1586" t="s">
        <v>303</v>
      </c>
      <c r="D1586">
        <v>6</v>
      </c>
      <c r="E1586">
        <v>23</v>
      </c>
      <c r="F1586">
        <v>0</v>
      </c>
      <c r="G1586">
        <v>0</v>
      </c>
      <c r="H1586">
        <v>7</v>
      </c>
      <c r="I1586">
        <v>6</v>
      </c>
      <c r="J1586">
        <f>IF(Table6[[#This Row],[y_g1]]&gt;Table6[[#This Row],[y_g2]],1,0)</f>
        <v>0</v>
      </c>
      <c r="K1586">
        <f>IF(Table6[[#This Row],[y_g1]]=Table6[[#This Row],[y_g2]],1,0)</f>
        <v>1</v>
      </c>
      <c r="L1586">
        <f>IF(Table6[[#This Row],[y_g1]]&lt;Table6[[#This Row],[y_g2]],1,0)</f>
        <v>0</v>
      </c>
      <c r="M1586" s="13">
        <v>6</v>
      </c>
      <c r="N1586" s="13">
        <v>23</v>
      </c>
    </row>
    <row r="1587" spans="1:14" x14ac:dyDescent="0.3">
      <c r="A1587">
        <v>1586</v>
      </c>
      <c r="B1587" t="s">
        <v>10</v>
      </c>
      <c r="C1587" t="s">
        <v>33</v>
      </c>
      <c r="D1587">
        <v>14</v>
      </c>
      <c r="E1587">
        <v>15</v>
      </c>
      <c r="F1587">
        <v>2</v>
      </c>
      <c r="G1587">
        <v>1</v>
      </c>
      <c r="H1587">
        <v>7</v>
      </c>
      <c r="I1587">
        <v>6</v>
      </c>
      <c r="J1587">
        <f>IF(Table6[[#This Row],[y_g1]]&gt;Table6[[#This Row],[y_g2]],1,0)</f>
        <v>1</v>
      </c>
      <c r="K1587">
        <f>IF(Table6[[#This Row],[y_g1]]=Table6[[#This Row],[y_g2]],1,0)</f>
        <v>0</v>
      </c>
      <c r="L1587">
        <f>IF(Table6[[#This Row],[y_g1]]&lt;Table6[[#This Row],[y_g2]],1,0)</f>
        <v>0</v>
      </c>
      <c r="M1587" s="13">
        <v>14</v>
      </c>
      <c r="N1587" s="13">
        <v>15</v>
      </c>
    </row>
    <row r="1588" spans="1:14" x14ac:dyDescent="0.3">
      <c r="A1588" s="3">
        <v>1587</v>
      </c>
      <c r="B1588" t="s">
        <v>2</v>
      </c>
      <c r="C1588" t="s">
        <v>11</v>
      </c>
      <c r="D1588">
        <v>5</v>
      </c>
      <c r="E1588">
        <v>25</v>
      </c>
      <c r="F1588">
        <v>1</v>
      </c>
      <c r="G1588">
        <v>0</v>
      </c>
      <c r="H1588">
        <v>7</v>
      </c>
      <c r="I1588">
        <v>6</v>
      </c>
      <c r="J1588">
        <f>IF(Table6[[#This Row],[y_g1]]&gt;Table6[[#This Row],[y_g2]],1,0)</f>
        <v>1</v>
      </c>
      <c r="K1588">
        <f>IF(Table6[[#This Row],[y_g1]]=Table6[[#This Row],[y_g2]],1,0)</f>
        <v>0</v>
      </c>
      <c r="L1588">
        <f>IF(Table6[[#This Row],[y_g1]]&lt;Table6[[#This Row],[y_g2]],1,0)</f>
        <v>0</v>
      </c>
      <c r="M1588" s="13">
        <v>5</v>
      </c>
      <c r="N1588" s="13">
        <v>25</v>
      </c>
    </row>
    <row r="1589" spans="1:14" x14ac:dyDescent="0.3">
      <c r="A1589">
        <v>1588</v>
      </c>
      <c r="B1589" t="s">
        <v>1257</v>
      </c>
      <c r="C1589" t="s">
        <v>31</v>
      </c>
      <c r="D1589">
        <v>10</v>
      </c>
      <c r="E1589">
        <v>4</v>
      </c>
      <c r="F1589">
        <v>3</v>
      </c>
      <c r="G1589">
        <v>1</v>
      </c>
      <c r="H1589">
        <v>7</v>
      </c>
      <c r="I1589">
        <v>6</v>
      </c>
      <c r="J1589">
        <f>IF(Table6[[#This Row],[y_g1]]&gt;Table6[[#This Row],[y_g2]],1,0)</f>
        <v>1</v>
      </c>
      <c r="K1589">
        <f>IF(Table6[[#This Row],[y_g1]]=Table6[[#This Row],[y_g2]],1,0)</f>
        <v>0</v>
      </c>
      <c r="L1589">
        <f>IF(Table6[[#This Row],[y_g1]]&lt;Table6[[#This Row],[y_g2]],1,0)</f>
        <v>0</v>
      </c>
      <c r="M1589" s="13">
        <v>10</v>
      </c>
      <c r="N1589" s="13">
        <v>4</v>
      </c>
    </row>
    <row r="1590" spans="1:14" x14ac:dyDescent="0.3">
      <c r="A1590" s="3">
        <v>1589</v>
      </c>
      <c r="B1590" t="s">
        <v>1</v>
      </c>
      <c r="C1590" t="s">
        <v>6</v>
      </c>
      <c r="D1590">
        <v>26</v>
      </c>
      <c r="E1590">
        <v>17</v>
      </c>
      <c r="F1590">
        <v>1</v>
      </c>
      <c r="G1590">
        <v>0</v>
      </c>
      <c r="H1590">
        <v>7</v>
      </c>
      <c r="I1590">
        <v>6</v>
      </c>
      <c r="J1590">
        <f>IF(Table6[[#This Row],[y_g1]]&gt;Table6[[#This Row],[y_g2]],1,0)</f>
        <v>1</v>
      </c>
      <c r="K1590">
        <f>IF(Table6[[#This Row],[y_g1]]=Table6[[#This Row],[y_g2]],1,0)</f>
        <v>0</v>
      </c>
      <c r="L1590">
        <f>IF(Table6[[#This Row],[y_g1]]&lt;Table6[[#This Row],[y_g2]],1,0)</f>
        <v>0</v>
      </c>
      <c r="M1590" s="13">
        <v>26</v>
      </c>
      <c r="N1590" s="13">
        <v>17</v>
      </c>
    </row>
    <row r="1591" spans="1:14" x14ac:dyDescent="0.3">
      <c r="A1591">
        <v>1590</v>
      </c>
      <c r="B1591" t="s">
        <v>1051</v>
      </c>
      <c r="C1591" t="s">
        <v>36</v>
      </c>
      <c r="D1591">
        <v>21</v>
      </c>
      <c r="E1591">
        <v>13</v>
      </c>
      <c r="F1591">
        <v>1</v>
      </c>
      <c r="G1591">
        <v>0</v>
      </c>
      <c r="H1591">
        <v>7</v>
      </c>
      <c r="I1591">
        <v>6</v>
      </c>
      <c r="J1591">
        <f>IF(Table6[[#This Row],[y_g1]]&gt;Table6[[#This Row],[y_g2]],1,0)</f>
        <v>1</v>
      </c>
      <c r="K1591">
        <f>IF(Table6[[#This Row],[y_g1]]=Table6[[#This Row],[y_g2]],1,0)</f>
        <v>0</v>
      </c>
      <c r="L1591">
        <f>IF(Table6[[#This Row],[y_g1]]&lt;Table6[[#This Row],[y_g2]],1,0)</f>
        <v>0</v>
      </c>
      <c r="M1591" s="13">
        <v>21</v>
      </c>
      <c r="N1591" s="13">
        <v>13</v>
      </c>
    </row>
    <row r="1592" spans="1:14" x14ac:dyDescent="0.3">
      <c r="A1592" s="3">
        <v>1591</v>
      </c>
      <c r="B1592" t="s">
        <v>14</v>
      </c>
      <c r="C1592" t="s">
        <v>13</v>
      </c>
      <c r="D1592">
        <v>19</v>
      </c>
      <c r="E1592">
        <v>7</v>
      </c>
      <c r="F1592">
        <v>0</v>
      </c>
      <c r="G1592">
        <v>1</v>
      </c>
      <c r="H1592">
        <v>7</v>
      </c>
      <c r="I1592">
        <v>6</v>
      </c>
      <c r="J1592">
        <f>IF(Table6[[#This Row],[y_g1]]&gt;Table6[[#This Row],[y_g2]],1,0)</f>
        <v>0</v>
      </c>
      <c r="K1592">
        <f>IF(Table6[[#This Row],[y_g1]]=Table6[[#This Row],[y_g2]],1,0)</f>
        <v>0</v>
      </c>
      <c r="L1592">
        <f>IF(Table6[[#This Row],[y_g1]]&lt;Table6[[#This Row],[y_g2]],1,0)</f>
        <v>1</v>
      </c>
      <c r="M1592" s="13">
        <v>19</v>
      </c>
      <c r="N1592" s="13">
        <v>7</v>
      </c>
    </row>
    <row r="1593" spans="1:14" x14ac:dyDescent="0.3">
      <c r="A1593">
        <v>1592</v>
      </c>
      <c r="B1593" t="s">
        <v>4</v>
      </c>
      <c r="C1593" t="s">
        <v>8</v>
      </c>
      <c r="D1593">
        <v>20</v>
      </c>
      <c r="E1593">
        <v>11</v>
      </c>
      <c r="F1593">
        <v>0</v>
      </c>
      <c r="G1593">
        <v>1</v>
      </c>
      <c r="H1593">
        <v>7</v>
      </c>
      <c r="I1593">
        <v>6</v>
      </c>
      <c r="J1593">
        <f>IF(Table6[[#This Row],[y_g1]]&gt;Table6[[#This Row],[y_g2]],1,0)</f>
        <v>0</v>
      </c>
      <c r="K1593">
        <f>IF(Table6[[#This Row],[y_g1]]=Table6[[#This Row],[y_g2]],1,0)</f>
        <v>0</v>
      </c>
      <c r="L1593">
        <f>IF(Table6[[#This Row],[y_g1]]&lt;Table6[[#This Row],[y_g2]],1,0)</f>
        <v>1</v>
      </c>
      <c r="M1593" s="13">
        <v>20</v>
      </c>
      <c r="N1593" s="13">
        <v>11</v>
      </c>
    </row>
    <row r="1594" spans="1:14" x14ac:dyDescent="0.3">
      <c r="A1594" s="3">
        <v>1593</v>
      </c>
      <c r="B1594" t="s">
        <v>833</v>
      </c>
      <c r="C1594" t="s">
        <v>7</v>
      </c>
      <c r="D1594">
        <v>3</v>
      </c>
      <c r="E1594">
        <v>22</v>
      </c>
      <c r="F1594">
        <v>0</v>
      </c>
      <c r="G1594">
        <v>1</v>
      </c>
      <c r="H1594">
        <v>7</v>
      </c>
      <c r="I1594">
        <v>6</v>
      </c>
      <c r="J1594">
        <f>IF(Table6[[#This Row],[y_g1]]&gt;Table6[[#This Row],[y_g2]],1,0)</f>
        <v>0</v>
      </c>
      <c r="K1594">
        <f>IF(Table6[[#This Row],[y_g1]]=Table6[[#This Row],[y_g2]],1,0)</f>
        <v>0</v>
      </c>
      <c r="L1594">
        <f>IF(Table6[[#This Row],[y_g1]]&lt;Table6[[#This Row],[y_g2]],1,0)</f>
        <v>1</v>
      </c>
      <c r="M1594" s="13">
        <v>3</v>
      </c>
      <c r="N1594" s="13">
        <v>22</v>
      </c>
    </row>
    <row r="1595" spans="1:14" x14ac:dyDescent="0.3">
      <c r="A1595">
        <v>1594</v>
      </c>
      <c r="B1595" t="s">
        <v>833</v>
      </c>
      <c r="C1595" t="s">
        <v>303</v>
      </c>
      <c r="D1595">
        <v>3</v>
      </c>
      <c r="E1595">
        <v>23</v>
      </c>
      <c r="F1595">
        <v>0</v>
      </c>
      <c r="G1595">
        <v>1</v>
      </c>
      <c r="H1595">
        <v>9</v>
      </c>
      <c r="I1595">
        <v>6</v>
      </c>
      <c r="J1595">
        <f>IF(Table6[[#This Row],[y_g1]]&gt;Table6[[#This Row],[y_g2]],1,0)</f>
        <v>0</v>
      </c>
      <c r="K1595">
        <f>IF(Table6[[#This Row],[y_g1]]=Table6[[#This Row],[y_g2]],1,0)</f>
        <v>0</v>
      </c>
      <c r="L1595">
        <f>IF(Table6[[#This Row],[y_g1]]&lt;Table6[[#This Row],[y_g2]],1,0)</f>
        <v>1</v>
      </c>
      <c r="M1595" s="13">
        <v>3</v>
      </c>
      <c r="N1595" s="13">
        <v>23</v>
      </c>
    </row>
    <row r="1596" spans="1:14" x14ac:dyDescent="0.3">
      <c r="A1596" s="3">
        <v>1595</v>
      </c>
      <c r="B1596" t="s">
        <v>6</v>
      </c>
      <c r="C1596" t="s">
        <v>4</v>
      </c>
      <c r="D1596">
        <v>17</v>
      </c>
      <c r="E1596">
        <v>20</v>
      </c>
      <c r="F1596">
        <v>0</v>
      </c>
      <c r="G1596">
        <v>0</v>
      </c>
      <c r="H1596">
        <v>8</v>
      </c>
      <c r="I1596">
        <v>6</v>
      </c>
      <c r="J1596">
        <f>IF(Table6[[#This Row],[y_g1]]&gt;Table6[[#This Row],[y_g2]],1,0)</f>
        <v>0</v>
      </c>
      <c r="K1596">
        <f>IF(Table6[[#This Row],[y_g1]]=Table6[[#This Row],[y_g2]],1,0)</f>
        <v>1</v>
      </c>
      <c r="L1596">
        <f>IF(Table6[[#This Row],[y_g1]]&lt;Table6[[#This Row],[y_g2]],1,0)</f>
        <v>0</v>
      </c>
      <c r="M1596" s="13">
        <v>17</v>
      </c>
      <c r="N1596" s="13">
        <v>20</v>
      </c>
    </row>
    <row r="1597" spans="1:14" x14ac:dyDescent="0.3">
      <c r="A1597">
        <v>1596</v>
      </c>
      <c r="B1597" t="s">
        <v>36</v>
      </c>
      <c r="C1597" t="s">
        <v>14</v>
      </c>
      <c r="D1597">
        <v>13</v>
      </c>
      <c r="E1597">
        <v>19</v>
      </c>
      <c r="F1597">
        <v>1</v>
      </c>
      <c r="G1597">
        <v>1</v>
      </c>
      <c r="H1597">
        <v>8</v>
      </c>
      <c r="I1597">
        <v>6</v>
      </c>
      <c r="J1597">
        <f>IF(Table6[[#This Row],[y_g1]]&gt;Table6[[#This Row],[y_g2]],1,0)</f>
        <v>0</v>
      </c>
      <c r="K1597">
        <f>IF(Table6[[#This Row],[y_g1]]=Table6[[#This Row],[y_g2]],1,0)</f>
        <v>1</v>
      </c>
      <c r="L1597">
        <f>IF(Table6[[#This Row],[y_g1]]&lt;Table6[[#This Row],[y_g2]],1,0)</f>
        <v>0</v>
      </c>
      <c r="M1597" s="13">
        <v>13</v>
      </c>
      <c r="N1597" s="13">
        <v>19</v>
      </c>
    </row>
    <row r="1598" spans="1:14" x14ac:dyDescent="0.3">
      <c r="A1598" s="3">
        <v>1597</v>
      </c>
      <c r="B1598" t="s">
        <v>31</v>
      </c>
      <c r="C1598" t="s">
        <v>833</v>
      </c>
      <c r="D1598">
        <v>4</v>
      </c>
      <c r="E1598">
        <v>3</v>
      </c>
      <c r="F1598">
        <v>3</v>
      </c>
      <c r="G1598">
        <v>2</v>
      </c>
      <c r="H1598">
        <v>8</v>
      </c>
      <c r="I1598">
        <v>6</v>
      </c>
      <c r="J1598">
        <f>IF(Table6[[#This Row],[y_g1]]&gt;Table6[[#This Row],[y_g2]],1,0)</f>
        <v>1</v>
      </c>
      <c r="K1598">
        <f>IF(Table6[[#This Row],[y_g1]]=Table6[[#This Row],[y_g2]],1,0)</f>
        <v>0</v>
      </c>
      <c r="L1598">
        <f>IF(Table6[[#This Row],[y_g1]]&lt;Table6[[#This Row],[y_g2]],1,0)</f>
        <v>0</v>
      </c>
      <c r="M1598" s="13">
        <v>4</v>
      </c>
      <c r="N1598" s="13">
        <v>3</v>
      </c>
    </row>
    <row r="1599" spans="1:14" x14ac:dyDescent="0.3">
      <c r="A1599">
        <v>1598</v>
      </c>
      <c r="B1599" t="s">
        <v>11</v>
      </c>
      <c r="C1599" t="s">
        <v>10</v>
      </c>
      <c r="D1599">
        <v>25</v>
      </c>
      <c r="E1599">
        <v>14</v>
      </c>
      <c r="F1599">
        <v>0</v>
      </c>
      <c r="G1599">
        <v>0</v>
      </c>
      <c r="H1599">
        <v>8</v>
      </c>
      <c r="I1599">
        <v>6</v>
      </c>
      <c r="J1599">
        <f>IF(Table6[[#This Row],[y_g1]]&gt;Table6[[#This Row],[y_g2]],1,0)</f>
        <v>0</v>
      </c>
      <c r="K1599">
        <f>IF(Table6[[#This Row],[y_g1]]=Table6[[#This Row],[y_g2]],1,0)</f>
        <v>1</v>
      </c>
      <c r="L1599">
        <f>IF(Table6[[#This Row],[y_g1]]&lt;Table6[[#This Row],[y_g2]],1,0)</f>
        <v>0</v>
      </c>
      <c r="M1599" s="13">
        <v>25</v>
      </c>
      <c r="N1599" s="13">
        <v>14</v>
      </c>
    </row>
    <row r="1600" spans="1:14" x14ac:dyDescent="0.3">
      <c r="A1600" s="3">
        <v>1599</v>
      </c>
      <c r="B1600" t="s">
        <v>33</v>
      </c>
      <c r="C1600" t="s">
        <v>28</v>
      </c>
      <c r="D1600">
        <v>15</v>
      </c>
      <c r="E1600">
        <v>6</v>
      </c>
      <c r="F1600">
        <v>1</v>
      </c>
      <c r="G1600">
        <v>1</v>
      </c>
      <c r="H1600">
        <v>8</v>
      </c>
      <c r="I1600">
        <v>6</v>
      </c>
      <c r="J1600">
        <f>IF(Table6[[#This Row],[y_g1]]&gt;Table6[[#This Row],[y_g2]],1,0)</f>
        <v>0</v>
      </c>
      <c r="K1600">
        <f>IF(Table6[[#This Row],[y_g1]]=Table6[[#This Row],[y_g2]],1,0)</f>
        <v>1</v>
      </c>
      <c r="L1600">
        <f>IF(Table6[[#This Row],[y_g1]]&lt;Table6[[#This Row],[y_g2]],1,0)</f>
        <v>0</v>
      </c>
      <c r="M1600" s="13">
        <v>15</v>
      </c>
      <c r="N1600" s="13">
        <v>6</v>
      </c>
    </row>
    <row r="1601" spans="1:14" x14ac:dyDescent="0.3">
      <c r="A1601">
        <v>1600</v>
      </c>
      <c r="B1601" t="s">
        <v>303</v>
      </c>
      <c r="C1601" t="s">
        <v>2</v>
      </c>
      <c r="D1601">
        <v>23</v>
      </c>
      <c r="E1601">
        <v>5</v>
      </c>
      <c r="F1601">
        <v>0</v>
      </c>
      <c r="G1601">
        <v>1</v>
      </c>
      <c r="H1601">
        <v>8</v>
      </c>
      <c r="I1601">
        <v>6</v>
      </c>
      <c r="J1601">
        <f>IF(Table6[[#This Row],[y_g1]]&gt;Table6[[#This Row],[y_g2]],1,0)</f>
        <v>0</v>
      </c>
      <c r="K1601">
        <f>IF(Table6[[#This Row],[y_g1]]=Table6[[#This Row],[y_g2]],1,0)</f>
        <v>0</v>
      </c>
      <c r="L1601">
        <f>IF(Table6[[#This Row],[y_g1]]&lt;Table6[[#This Row],[y_g2]],1,0)</f>
        <v>1</v>
      </c>
      <c r="M1601" s="13">
        <v>23</v>
      </c>
      <c r="N1601" s="13">
        <v>5</v>
      </c>
    </row>
    <row r="1602" spans="1:14" x14ac:dyDescent="0.3">
      <c r="A1602" s="3">
        <v>1601</v>
      </c>
      <c r="B1602" t="s">
        <v>8</v>
      </c>
      <c r="C1602" t="s">
        <v>1257</v>
      </c>
      <c r="D1602">
        <v>11</v>
      </c>
      <c r="E1602">
        <v>10</v>
      </c>
      <c r="F1602">
        <v>3</v>
      </c>
      <c r="G1602">
        <v>0</v>
      </c>
      <c r="H1602">
        <v>8</v>
      </c>
      <c r="I1602">
        <v>6</v>
      </c>
      <c r="J1602">
        <f>IF(Table6[[#This Row],[y_g1]]&gt;Table6[[#This Row],[y_g2]],1,0)</f>
        <v>1</v>
      </c>
      <c r="K1602">
        <f>IF(Table6[[#This Row],[y_g1]]=Table6[[#This Row],[y_g2]],1,0)</f>
        <v>0</v>
      </c>
      <c r="L1602">
        <f>IF(Table6[[#This Row],[y_g1]]&lt;Table6[[#This Row],[y_g2]],1,0)</f>
        <v>0</v>
      </c>
      <c r="M1602" s="13">
        <v>11</v>
      </c>
      <c r="N1602" s="13">
        <v>10</v>
      </c>
    </row>
    <row r="1603" spans="1:14" x14ac:dyDescent="0.3">
      <c r="A1603">
        <v>1602</v>
      </c>
      <c r="B1603" t="s">
        <v>7</v>
      </c>
      <c r="C1603" t="s">
        <v>1</v>
      </c>
      <c r="D1603">
        <v>22</v>
      </c>
      <c r="E1603">
        <v>26</v>
      </c>
      <c r="F1603">
        <v>3</v>
      </c>
      <c r="G1603">
        <v>1</v>
      </c>
      <c r="H1603">
        <v>8</v>
      </c>
      <c r="I1603">
        <v>6</v>
      </c>
      <c r="J1603">
        <f>IF(Table6[[#This Row],[y_g1]]&gt;Table6[[#This Row],[y_g2]],1,0)</f>
        <v>1</v>
      </c>
      <c r="K1603">
        <f>IF(Table6[[#This Row],[y_g1]]=Table6[[#This Row],[y_g2]],1,0)</f>
        <v>0</v>
      </c>
      <c r="L1603">
        <f>IF(Table6[[#This Row],[y_g1]]&lt;Table6[[#This Row],[y_g2]],1,0)</f>
        <v>0</v>
      </c>
      <c r="M1603" s="13">
        <v>22</v>
      </c>
      <c r="N1603" s="13">
        <v>26</v>
      </c>
    </row>
    <row r="1604" spans="1:14" x14ac:dyDescent="0.3">
      <c r="A1604" s="3">
        <v>1603</v>
      </c>
      <c r="B1604" t="s">
        <v>13</v>
      </c>
      <c r="C1604" t="s">
        <v>1051</v>
      </c>
      <c r="D1604">
        <v>7</v>
      </c>
      <c r="E1604">
        <v>21</v>
      </c>
      <c r="F1604">
        <v>2</v>
      </c>
      <c r="G1604">
        <v>0</v>
      </c>
      <c r="H1604">
        <v>8</v>
      </c>
      <c r="I1604">
        <v>6</v>
      </c>
      <c r="J1604">
        <f>IF(Table6[[#This Row],[y_g1]]&gt;Table6[[#This Row],[y_g2]],1,0)</f>
        <v>1</v>
      </c>
      <c r="K1604">
        <f>IF(Table6[[#This Row],[y_g1]]=Table6[[#This Row],[y_g2]],1,0)</f>
        <v>0</v>
      </c>
      <c r="L1604">
        <f>IF(Table6[[#This Row],[y_g1]]&lt;Table6[[#This Row],[y_g2]],1,0)</f>
        <v>0</v>
      </c>
      <c r="M1604" s="13">
        <v>7</v>
      </c>
      <c r="N1604" s="13">
        <v>21</v>
      </c>
    </row>
    <row r="1605" spans="1:14" x14ac:dyDescent="0.3">
      <c r="A1605">
        <v>1604</v>
      </c>
      <c r="B1605" t="s">
        <v>4</v>
      </c>
      <c r="C1605" t="s">
        <v>33</v>
      </c>
      <c r="D1605">
        <v>20</v>
      </c>
      <c r="E1605">
        <v>15</v>
      </c>
      <c r="F1605">
        <v>1</v>
      </c>
      <c r="G1605">
        <v>1</v>
      </c>
      <c r="H1605">
        <v>9</v>
      </c>
      <c r="I1605">
        <v>6</v>
      </c>
      <c r="J1605">
        <f>IF(Table6[[#This Row],[y_g1]]&gt;Table6[[#This Row],[y_g2]],1,0)</f>
        <v>0</v>
      </c>
      <c r="K1605">
        <f>IF(Table6[[#This Row],[y_g1]]=Table6[[#This Row],[y_g2]],1,0)</f>
        <v>1</v>
      </c>
      <c r="L1605">
        <f>IF(Table6[[#This Row],[y_g1]]&lt;Table6[[#This Row],[y_g2]],1,0)</f>
        <v>0</v>
      </c>
      <c r="M1605" s="13">
        <v>20</v>
      </c>
      <c r="N1605" s="13">
        <v>15</v>
      </c>
    </row>
    <row r="1606" spans="1:14" x14ac:dyDescent="0.3">
      <c r="A1606" s="3">
        <v>1605</v>
      </c>
      <c r="B1606" t="s">
        <v>10</v>
      </c>
      <c r="C1606" t="s">
        <v>8</v>
      </c>
      <c r="D1606">
        <v>14</v>
      </c>
      <c r="E1606">
        <v>11</v>
      </c>
      <c r="F1606">
        <v>1</v>
      </c>
      <c r="G1606">
        <v>1</v>
      </c>
      <c r="H1606">
        <v>9</v>
      </c>
      <c r="I1606">
        <v>6</v>
      </c>
      <c r="J1606">
        <f>IF(Table6[[#This Row],[y_g1]]&gt;Table6[[#This Row],[y_g2]],1,0)</f>
        <v>0</v>
      </c>
      <c r="K1606">
        <f>IF(Table6[[#This Row],[y_g1]]=Table6[[#This Row],[y_g2]],1,0)</f>
        <v>1</v>
      </c>
      <c r="L1606">
        <f>IF(Table6[[#This Row],[y_g1]]&lt;Table6[[#This Row],[y_g2]],1,0)</f>
        <v>0</v>
      </c>
      <c r="M1606" s="13">
        <v>14</v>
      </c>
      <c r="N1606" s="13">
        <v>11</v>
      </c>
    </row>
    <row r="1607" spans="1:14" x14ac:dyDescent="0.3">
      <c r="A1607">
        <v>1606</v>
      </c>
      <c r="B1607" t="s">
        <v>1</v>
      </c>
      <c r="C1607" t="s">
        <v>31</v>
      </c>
      <c r="D1607">
        <v>26</v>
      </c>
      <c r="E1607">
        <v>4</v>
      </c>
      <c r="F1607">
        <v>5</v>
      </c>
      <c r="G1607">
        <v>0</v>
      </c>
      <c r="H1607">
        <v>9</v>
      </c>
      <c r="I1607">
        <v>6</v>
      </c>
      <c r="J1607">
        <f>IF(Table6[[#This Row],[y_g1]]&gt;Table6[[#This Row],[y_g2]],1,0)</f>
        <v>1</v>
      </c>
      <c r="K1607">
        <f>IF(Table6[[#This Row],[y_g1]]=Table6[[#This Row],[y_g2]],1,0)</f>
        <v>0</v>
      </c>
      <c r="L1607">
        <f>IF(Table6[[#This Row],[y_g1]]&lt;Table6[[#This Row],[y_g2]],1,0)</f>
        <v>0</v>
      </c>
      <c r="M1607" s="13">
        <v>26</v>
      </c>
      <c r="N1607" s="13">
        <v>4</v>
      </c>
    </row>
    <row r="1608" spans="1:14" x14ac:dyDescent="0.3">
      <c r="A1608" s="3">
        <v>1607</v>
      </c>
      <c r="B1608" t="s">
        <v>2</v>
      </c>
      <c r="C1608" t="s">
        <v>14</v>
      </c>
      <c r="D1608">
        <v>5</v>
      </c>
      <c r="E1608">
        <v>19</v>
      </c>
      <c r="F1608">
        <v>4</v>
      </c>
      <c r="G1608">
        <v>0</v>
      </c>
      <c r="H1608">
        <v>9</v>
      </c>
      <c r="I1608">
        <v>6</v>
      </c>
      <c r="J1608">
        <f>IF(Table6[[#This Row],[y_g1]]&gt;Table6[[#This Row],[y_g2]],1,0)</f>
        <v>1</v>
      </c>
      <c r="K1608">
        <f>IF(Table6[[#This Row],[y_g1]]=Table6[[#This Row],[y_g2]],1,0)</f>
        <v>0</v>
      </c>
      <c r="L1608">
        <f>IF(Table6[[#This Row],[y_g1]]&lt;Table6[[#This Row],[y_g2]],1,0)</f>
        <v>0</v>
      </c>
      <c r="M1608" s="13">
        <v>5</v>
      </c>
      <c r="N1608" s="13">
        <v>19</v>
      </c>
    </row>
    <row r="1609" spans="1:14" x14ac:dyDescent="0.3">
      <c r="A1609">
        <v>1608</v>
      </c>
      <c r="B1609" t="s">
        <v>1257</v>
      </c>
      <c r="C1609" t="s">
        <v>36</v>
      </c>
      <c r="D1609">
        <v>10</v>
      </c>
      <c r="E1609">
        <v>13</v>
      </c>
      <c r="F1609">
        <v>2</v>
      </c>
      <c r="G1609">
        <v>1</v>
      </c>
      <c r="H1609">
        <v>9</v>
      </c>
      <c r="I1609">
        <v>6</v>
      </c>
      <c r="J1609">
        <f>IF(Table6[[#This Row],[y_g1]]&gt;Table6[[#This Row],[y_g2]],1,0)</f>
        <v>1</v>
      </c>
      <c r="K1609">
        <f>IF(Table6[[#This Row],[y_g1]]=Table6[[#This Row],[y_g2]],1,0)</f>
        <v>0</v>
      </c>
      <c r="L1609">
        <f>IF(Table6[[#This Row],[y_g1]]&lt;Table6[[#This Row],[y_g2]],1,0)</f>
        <v>0</v>
      </c>
      <c r="M1609" s="13">
        <v>10</v>
      </c>
      <c r="N1609" s="13">
        <v>13</v>
      </c>
    </row>
    <row r="1610" spans="1:14" x14ac:dyDescent="0.3">
      <c r="A1610" s="3">
        <v>1609</v>
      </c>
      <c r="B1610" t="s">
        <v>6</v>
      </c>
      <c r="C1610" t="s">
        <v>7</v>
      </c>
      <c r="D1610">
        <v>17</v>
      </c>
      <c r="E1610">
        <v>22</v>
      </c>
      <c r="F1610">
        <v>1</v>
      </c>
      <c r="G1610">
        <v>2</v>
      </c>
      <c r="H1610">
        <v>9</v>
      </c>
      <c r="I1610">
        <v>6</v>
      </c>
      <c r="J1610">
        <f>IF(Table6[[#This Row],[y_g1]]&gt;Table6[[#This Row],[y_g2]],1,0)</f>
        <v>0</v>
      </c>
      <c r="K1610">
        <f>IF(Table6[[#This Row],[y_g1]]=Table6[[#This Row],[y_g2]],1,0)</f>
        <v>0</v>
      </c>
      <c r="L1610">
        <f>IF(Table6[[#This Row],[y_g1]]&lt;Table6[[#This Row],[y_g2]],1,0)</f>
        <v>1</v>
      </c>
      <c r="M1610" s="13">
        <v>17</v>
      </c>
      <c r="N1610" s="13">
        <v>22</v>
      </c>
    </row>
    <row r="1611" spans="1:14" x14ac:dyDescent="0.3">
      <c r="A1611">
        <v>1610</v>
      </c>
      <c r="B1611" t="s">
        <v>1051</v>
      </c>
      <c r="C1611" t="s">
        <v>11</v>
      </c>
      <c r="D1611">
        <v>21</v>
      </c>
      <c r="E1611">
        <v>25</v>
      </c>
      <c r="F1611">
        <v>1</v>
      </c>
      <c r="G1611">
        <v>1</v>
      </c>
      <c r="H1611">
        <v>9</v>
      </c>
      <c r="I1611">
        <v>6</v>
      </c>
      <c r="J1611">
        <f>IF(Table6[[#This Row],[y_g1]]&gt;Table6[[#This Row],[y_g2]],1,0)</f>
        <v>0</v>
      </c>
      <c r="K1611">
        <f>IF(Table6[[#This Row],[y_g1]]=Table6[[#This Row],[y_g2]],1,0)</f>
        <v>1</v>
      </c>
      <c r="L1611">
        <f>IF(Table6[[#This Row],[y_g1]]&lt;Table6[[#This Row],[y_g2]],1,0)</f>
        <v>0</v>
      </c>
      <c r="M1611" s="13">
        <v>21</v>
      </c>
      <c r="N1611" s="13">
        <v>25</v>
      </c>
    </row>
    <row r="1612" spans="1:14" x14ac:dyDescent="0.3">
      <c r="A1612" s="3">
        <v>1611</v>
      </c>
      <c r="B1612" t="s">
        <v>28</v>
      </c>
      <c r="C1612" t="s">
        <v>13</v>
      </c>
      <c r="D1612">
        <v>6</v>
      </c>
      <c r="E1612">
        <v>7</v>
      </c>
      <c r="F1612">
        <v>2</v>
      </c>
      <c r="G1612">
        <v>0</v>
      </c>
      <c r="H1612">
        <v>9</v>
      </c>
      <c r="I1612">
        <v>6</v>
      </c>
      <c r="J1612">
        <f>IF(Table6[[#This Row],[y_g1]]&gt;Table6[[#This Row],[y_g2]],1,0)</f>
        <v>1</v>
      </c>
      <c r="K1612">
        <f>IF(Table6[[#This Row],[y_g1]]=Table6[[#This Row],[y_g2]],1,0)</f>
        <v>0</v>
      </c>
      <c r="L1612">
        <f>IF(Table6[[#This Row],[y_g1]]&lt;Table6[[#This Row],[y_g2]],1,0)</f>
        <v>0</v>
      </c>
      <c r="M1612" s="13">
        <v>6</v>
      </c>
      <c r="N1612" s="13">
        <v>7</v>
      </c>
    </row>
    <row r="1613" spans="1:14" x14ac:dyDescent="0.3">
      <c r="A1613">
        <v>1612</v>
      </c>
      <c r="B1613" t="s">
        <v>2</v>
      </c>
      <c r="C1613" t="s">
        <v>4</v>
      </c>
      <c r="D1613">
        <v>5</v>
      </c>
      <c r="E1613">
        <v>20</v>
      </c>
      <c r="F1613">
        <v>2</v>
      </c>
      <c r="G1613">
        <v>0</v>
      </c>
      <c r="H1613">
        <v>10</v>
      </c>
      <c r="I1613">
        <v>6</v>
      </c>
      <c r="J1613">
        <f>IF(Table6[[#This Row],[y_g1]]&gt;Table6[[#This Row],[y_g2]],1,0)</f>
        <v>1</v>
      </c>
      <c r="K1613">
        <f>IF(Table6[[#This Row],[y_g1]]=Table6[[#This Row],[y_g2]],1,0)</f>
        <v>0</v>
      </c>
      <c r="L1613">
        <f>IF(Table6[[#This Row],[y_g1]]&lt;Table6[[#This Row],[y_g2]],1,0)</f>
        <v>0</v>
      </c>
      <c r="M1613" s="13">
        <v>5</v>
      </c>
      <c r="N1613" s="13">
        <v>20</v>
      </c>
    </row>
    <row r="1614" spans="1:14" x14ac:dyDescent="0.3">
      <c r="A1614" s="3">
        <v>1613</v>
      </c>
      <c r="B1614" t="s">
        <v>33</v>
      </c>
      <c r="C1614" t="s">
        <v>1</v>
      </c>
      <c r="D1614">
        <v>15</v>
      </c>
      <c r="E1614">
        <v>26</v>
      </c>
      <c r="F1614">
        <v>1</v>
      </c>
      <c r="G1614">
        <v>1</v>
      </c>
      <c r="H1614">
        <v>10</v>
      </c>
      <c r="I1614">
        <v>6</v>
      </c>
      <c r="J1614">
        <f>IF(Table6[[#This Row],[y_g1]]&gt;Table6[[#This Row],[y_g2]],1,0)</f>
        <v>0</v>
      </c>
      <c r="K1614">
        <f>IF(Table6[[#This Row],[y_g1]]=Table6[[#This Row],[y_g2]],1,0)</f>
        <v>1</v>
      </c>
      <c r="L1614">
        <f>IF(Table6[[#This Row],[y_g1]]&lt;Table6[[#This Row],[y_g2]],1,0)</f>
        <v>0</v>
      </c>
      <c r="M1614" s="13">
        <v>15</v>
      </c>
      <c r="N1614" s="13">
        <v>26</v>
      </c>
    </row>
    <row r="1615" spans="1:14" x14ac:dyDescent="0.3">
      <c r="A1615">
        <v>1614</v>
      </c>
      <c r="B1615" t="s">
        <v>36</v>
      </c>
      <c r="C1615" t="s">
        <v>10</v>
      </c>
      <c r="D1615">
        <v>13</v>
      </c>
      <c r="E1615">
        <v>14</v>
      </c>
      <c r="F1615">
        <v>2</v>
      </c>
      <c r="G1615">
        <v>0</v>
      </c>
      <c r="H1615">
        <v>10</v>
      </c>
      <c r="I1615">
        <v>6</v>
      </c>
      <c r="J1615">
        <f>IF(Table6[[#This Row],[y_g1]]&gt;Table6[[#This Row],[y_g2]],1,0)</f>
        <v>1</v>
      </c>
      <c r="K1615">
        <f>IF(Table6[[#This Row],[y_g1]]=Table6[[#This Row],[y_g2]],1,0)</f>
        <v>0</v>
      </c>
      <c r="L1615">
        <f>IF(Table6[[#This Row],[y_g1]]&lt;Table6[[#This Row],[y_g2]],1,0)</f>
        <v>0</v>
      </c>
      <c r="M1615" s="13">
        <v>13</v>
      </c>
      <c r="N1615" s="13">
        <v>14</v>
      </c>
    </row>
    <row r="1616" spans="1:14" x14ac:dyDescent="0.3">
      <c r="A1616" s="3">
        <v>1615</v>
      </c>
      <c r="B1616" t="s">
        <v>303</v>
      </c>
      <c r="C1616" t="s">
        <v>7</v>
      </c>
      <c r="D1616">
        <v>23</v>
      </c>
      <c r="E1616">
        <v>22</v>
      </c>
      <c r="F1616">
        <v>1</v>
      </c>
      <c r="G1616">
        <v>0</v>
      </c>
      <c r="H1616">
        <v>10</v>
      </c>
      <c r="I1616">
        <v>6</v>
      </c>
      <c r="J1616">
        <f>IF(Table6[[#This Row],[y_g1]]&gt;Table6[[#This Row],[y_g2]],1,0)</f>
        <v>1</v>
      </c>
      <c r="K1616">
        <f>IF(Table6[[#This Row],[y_g1]]=Table6[[#This Row],[y_g2]],1,0)</f>
        <v>0</v>
      </c>
      <c r="L1616">
        <f>IF(Table6[[#This Row],[y_g1]]&lt;Table6[[#This Row],[y_g2]],1,0)</f>
        <v>0</v>
      </c>
      <c r="M1616" s="13">
        <v>23</v>
      </c>
      <c r="N1616" s="13">
        <v>22</v>
      </c>
    </row>
    <row r="1617" spans="1:14" x14ac:dyDescent="0.3">
      <c r="A1617">
        <v>1616</v>
      </c>
      <c r="B1617" t="s">
        <v>8</v>
      </c>
      <c r="C1617" t="s">
        <v>833</v>
      </c>
      <c r="D1617">
        <v>11</v>
      </c>
      <c r="E1617">
        <v>3</v>
      </c>
      <c r="F1617">
        <v>1</v>
      </c>
      <c r="G1617">
        <v>0</v>
      </c>
      <c r="H1617">
        <v>10</v>
      </c>
      <c r="I1617">
        <v>6</v>
      </c>
      <c r="J1617">
        <f>IF(Table6[[#This Row],[y_g1]]&gt;Table6[[#This Row],[y_g2]],1,0)</f>
        <v>1</v>
      </c>
      <c r="K1617">
        <f>IF(Table6[[#This Row],[y_g1]]=Table6[[#This Row],[y_g2]],1,0)</f>
        <v>0</v>
      </c>
      <c r="L1617">
        <f>IF(Table6[[#This Row],[y_g1]]&lt;Table6[[#This Row],[y_g2]],1,0)</f>
        <v>0</v>
      </c>
      <c r="M1617" s="13">
        <v>11</v>
      </c>
      <c r="N1617" s="13">
        <v>3</v>
      </c>
    </row>
    <row r="1618" spans="1:14" x14ac:dyDescent="0.3">
      <c r="A1618" s="3">
        <v>1617</v>
      </c>
      <c r="B1618" t="s">
        <v>13</v>
      </c>
      <c r="C1618" t="s">
        <v>1257</v>
      </c>
      <c r="D1618">
        <v>7</v>
      </c>
      <c r="E1618">
        <v>10</v>
      </c>
      <c r="F1618">
        <v>2</v>
      </c>
      <c r="G1618">
        <v>2</v>
      </c>
      <c r="H1618">
        <v>10</v>
      </c>
      <c r="I1618">
        <v>6</v>
      </c>
      <c r="J1618">
        <f>IF(Table6[[#This Row],[y_g1]]&gt;Table6[[#This Row],[y_g2]],1,0)</f>
        <v>0</v>
      </c>
      <c r="K1618">
        <f>IF(Table6[[#This Row],[y_g1]]=Table6[[#This Row],[y_g2]],1,0)</f>
        <v>1</v>
      </c>
      <c r="L1618">
        <f>IF(Table6[[#This Row],[y_g1]]&lt;Table6[[#This Row],[y_g2]],1,0)</f>
        <v>0</v>
      </c>
      <c r="M1618" s="13">
        <v>7</v>
      </c>
      <c r="N1618" s="13">
        <v>10</v>
      </c>
    </row>
    <row r="1619" spans="1:14" x14ac:dyDescent="0.3">
      <c r="A1619">
        <v>1618</v>
      </c>
      <c r="B1619" t="s">
        <v>31</v>
      </c>
      <c r="C1619" t="s">
        <v>6</v>
      </c>
      <c r="D1619">
        <v>4</v>
      </c>
      <c r="E1619">
        <v>17</v>
      </c>
      <c r="F1619">
        <v>1</v>
      </c>
      <c r="G1619">
        <v>0</v>
      </c>
      <c r="H1619">
        <v>10</v>
      </c>
      <c r="I1619">
        <v>6</v>
      </c>
      <c r="J1619">
        <f>IF(Table6[[#This Row],[y_g1]]&gt;Table6[[#This Row],[y_g2]],1,0)</f>
        <v>1</v>
      </c>
      <c r="K1619">
        <f>IF(Table6[[#This Row],[y_g1]]=Table6[[#This Row],[y_g2]],1,0)</f>
        <v>0</v>
      </c>
      <c r="L1619">
        <f>IF(Table6[[#This Row],[y_g1]]&lt;Table6[[#This Row],[y_g2]],1,0)</f>
        <v>0</v>
      </c>
      <c r="M1619" s="13">
        <v>4</v>
      </c>
      <c r="N1619" s="13">
        <v>17</v>
      </c>
    </row>
    <row r="1620" spans="1:14" x14ac:dyDescent="0.3">
      <c r="A1620" s="3">
        <v>1619</v>
      </c>
      <c r="B1620" t="s">
        <v>11</v>
      </c>
      <c r="C1620" t="s">
        <v>28</v>
      </c>
      <c r="D1620">
        <v>25</v>
      </c>
      <c r="E1620">
        <v>6</v>
      </c>
      <c r="F1620">
        <v>1</v>
      </c>
      <c r="G1620">
        <v>0</v>
      </c>
      <c r="H1620">
        <v>10</v>
      </c>
      <c r="I1620">
        <v>6</v>
      </c>
      <c r="J1620">
        <f>IF(Table6[[#This Row],[y_g1]]&gt;Table6[[#This Row],[y_g2]],1,0)</f>
        <v>1</v>
      </c>
      <c r="K1620">
        <f>IF(Table6[[#This Row],[y_g1]]=Table6[[#This Row],[y_g2]],1,0)</f>
        <v>0</v>
      </c>
      <c r="L1620">
        <f>IF(Table6[[#This Row],[y_g1]]&lt;Table6[[#This Row],[y_g2]],1,0)</f>
        <v>0</v>
      </c>
      <c r="M1620" s="13">
        <v>25</v>
      </c>
      <c r="N1620" s="13">
        <v>6</v>
      </c>
    </row>
    <row r="1621" spans="1:14" x14ac:dyDescent="0.3">
      <c r="A1621">
        <v>1620</v>
      </c>
      <c r="B1621" t="s">
        <v>14</v>
      </c>
      <c r="C1621" t="s">
        <v>1051</v>
      </c>
      <c r="D1621">
        <v>19</v>
      </c>
      <c r="E1621">
        <v>21</v>
      </c>
      <c r="F1621">
        <v>1</v>
      </c>
      <c r="G1621">
        <v>1</v>
      </c>
      <c r="H1621">
        <v>10</v>
      </c>
      <c r="I1621">
        <v>6</v>
      </c>
      <c r="J1621">
        <f>IF(Table6[[#This Row],[y_g1]]&gt;Table6[[#This Row],[y_g2]],1,0)</f>
        <v>0</v>
      </c>
      <c r="K1621">
        <f>IF(Table6[[#This Row],[y_g1]]=Table6[[#This Row],[y_g2]],1,0)</f>
        <v>1</v>
      </c>
      <c r="L1621">
        <f>IF(Table6[[#This Row],[y_g1]]&lt;Table6[[#This Row],[y_g2]],1,0)</f>
        <v>0</v>
      </c>
      <c r="M1621" s="13">
        <v>19</v>
      </c>
      <c r="N1621" s="13">
        <v>21</v>
      </c>
    </row>
    <row r="1622" spans="1:14" x14ac:dyDescent="0.3">
      <c r="A1622" s="3">
        <v>1621</v>
      </c>
      <c r="B1622" t="s">
        <v>833</v>
      </c>
      <c r="C1622" t="s">
        <v>36</v>
      </c>
      <c r="D1622">
        <v>3</v>
      </c>
      <c r="E1622">
        <v>13</v>
      </c>
      <c r="F1622">
        <v>1</v>
      </c>
      <c r="G1622">
        <v>2</v>
      </c>
      <c r="H1622">
        <v>11</v>
      </c>
      <c r="I1622">
        <v>6</v>
      </c>
      <c r="J1622">
        <f>IF(Table6[[#This Row],[y_g1]]&gt;Table6[[#This Row],[y_g2]],1,0)</f>
        <v>0</v>
      </c>
      <c r="K1622">
        <f>IF(Table6[[#This Row],[y_g1]]=Table6[[#This Row],[y_g2]],1,0)</f>
        <v>0</v>
      </c>
      <c r="L1622">
        <f>IF(Table6[[#This Row],[y_g1]]&lt;Table6[[#This Row],[y_g2]],1,0)</f>
        <v>1</v>
      </c>
      <c r="M1622" s="13">
        <v>3</v>
      </c>
      <c r="N1622" s="13">
        <v>13</v>
      </c>
    </row>
    <row r="1623" spans="1:14" x14ac:dyDescent="0.3">
      <c r="A1623">
        <v>1622</v>
      </c>
      <c r="B1623" t="s">
        <v>4</v>
      </c>
      <c r="C1623" t="s">
        <v>11</v>
      </c>
      <c r="D1623">
        <v>20</v>
      </c>
      <c r="E1623">
        <v>25</v>
      </c>
      <c r="F1623">
        <v>1</v>
      </c>
      <c r="G1623">
        <v>0</v>
      </c>
      <c r="H1623">
        <v>11</v>
      </c>
      <c r="I1623">
        <v>6</v>
      </c>
      <c r="J1623">
        <f>IF(Table6[[#This Row],[y_g1]]&gt;Table6[[#This Row],[y_g2]],1,0)</f>
        <v>1</v>
      </c>
      <c r="K1623">
        <f>IF(Table6[[#This Row],[y_g1]]=Table6[[#This Row],[y_g2]],1,0)</f>
        <v>0</v>
      </c>
      <c r="L1623">
        <f>IF(Table6[[#This Row],[y_g1]]&lt;Table6[[#This Row],[y_g2]],1,0)</f>
        <v>0</v>
      </c>
      <c r="M1623" s="13">
        <v>20</v>
      </c>
      <c r="N1623" s="13">
        <v>25</v>
      </c>
    </row>
    <row r="1624" spans="1:14" x14ac:dyDescent="0.3">
      <c r="A1624" s="3">
        <v>1623</v>
      </c>
      <c r="B1624" t="s">
        <v>1051</v>
      </c>
      <c r="C1624" t="s">
        <v>2</v>
      </c>
      <c r="D1624">
        <v>21</v>
      </c>
      <c r="E1624">
        <v>5</v>
      </c>
      <c r="F1624">
        <v>1</v>
      </c>
      <c r="G1624">
        <v>2</v>
      </c>
      <c r="H1624">
        <v>11</v>
      </c>
      <c r="I1624">
        <v>6</v>
      </c>
      <c r="J1624">
        <f>IF(Table6[[#This Row],[y_g1]]&gt;Table6[[#This Row],[y_g2]],1,0)</f>
        <v>0</v>
      </c>
      <c r="K1624">
        <f>IF(Table6[[#This Row],[y_g1]]=Table6[[#This Row],[y_g2]],1,0)</f>
        <v>0</v>
      </c>
      <c r="L1624">
        <f>IF(Table6[[#This Row],[y_g1]]&lt;Table6[[#This Row],[y_g2]],1,0)</f>
        <v>1</v>
      </c>
      <c r="M1624" s="13">
        <v>21</v>
      </c>
      <c r="N1624" s="13">
        <v>5</v>
      </c>
    </row>
    <row r="1625" spans="1:14" x14ac:dyDescent="0.3">
      <c r="A1625">
        <v>1624</v>
      </c>
      <c r="B1625" t="s">
        <v>1257</v>
      </c>
      <c r="C1625" t="s">
        <v>33</v>
      </c>
      <c r="D1625">
        <v>10</v>
      </c>
      <c r="E1625">
        <v>15</v>
      </c>
      <c r="F1625">
        <v>3</v>
      </c>
      <c r="G1625">
        <v>3</v>
      </c>
      <c r="H1625">
        <v>11</v>
      </c>
      <c r="I1625">
        <v>6</v>
      </c>
      <c r="J1625">
        <f>IF(Table6[[#This Row],[y_g1]]&gt;Table6[[#This Row],[y_g2]],1,0)</f>
        <v>0</v>
      </c>
      <c r="K1625">
        <f>IF(Table6[[#This Row],[y_g1]]=Table6[[#This Row],[y_g2]],1,0)</f>
        <v>1</v>
      </c>
      <c r="L1625">
        <f>IF(Table6[[#This Row],[y_g1]]&lt;Table6[[#This Row],[y_g2]],1,0)</f>
        <v>0</v>
      </c>
      <c r="M1625" s="13">
        <v>10</v>
      </c>
      <c r="N1625" s="13">
        <v>15</v>
      </c>
    </row>
    <row r="1626" spans="1:14" x14ac:dyDescent="0.3">
      <c r="A1626" s="3">
        <v>1625</v>
      </c>
      <c r="B1626" t="s">
        <v>6</v>
      </c>
      <c r="C1626" t="s">
        <v>303</v>
      </c>
      <c r="D1626">
        <v>17</v>
      </c>
      <c r="E1626">
        <v>23</v>
      </c>
      <c r="F1626">
        <v>1</v>
      </c>
      <c r="G1626">
        <v>0</v>
      </c>
      <c r="H1626">
        <v>11</v>
      </c>
      <c r="I1626">
        <v>6</v>
      </c>
      <c r="J1626">
        <f>IF(Table6[[#This Row],[y_g1]]&gt;Table6[[#This Row],[y_g2]],1,0)</f>
        <v>1</v>
      </c>
      <c r="K1626">
        <f>IF(Table6[[#This Row],[y_g1]]=Table6[[#This Row],[y_g2]],1,0)</f>
        <v>0</v>
      </c>
      <c r="L1626">
        <f>IF(Table6[[#This Row],[y_g1]]&lt;Table6[[#This Row],[y_g2]],1,0)</f>
        <v>0</v>
      </c>
      <c r="M1626" s="13">
        <v>17</v>
      </c>
      <c r="N1626" s="13">
        <v>23</v>
      </c>
    </row>
    <row r="1627" spans="1:14" x14ac:dyDescent="0.3">
      <c r="A1627">
        <v>1626</v>
      </c>
      <c r="B1627" t="s">
        <v>10</v>
      </c>
      <c r="C1627" t="s">
        <v>14</v>
      </c>
      <c r="D1627">
        <v>14</v>
      </c>
      <c r="E1627">
        <v>19</v>
      </c>
      <c r="F1627">
        <v>1</v>
      </c>
      <c r="G1627">
        <v>1</v>
      </c>
      <c r="H1627">
        <v>11</v>
      </c>
      <c r="I1627">
        <v>6</v>
      </c>
      <c r="J1627">
        <f>IF(Table6[[#This Row],[y_g1]]&gt;Table6[[#This Row],[y_g2]],1,0)</f>
        <v>0</v>
      </c>
      <c r="K1627">
        <f>IF(Table6[[#This Row],[y_g1]]=Table6[[#This Row],[y_g2]],1,0)</f>
        <v>1</v>
      </c>
      <c r="L1627">
        <f>IF(Table6[[#This Row],[y_g1]]&lt;Table6[[#This Row],[y_g2]],1,0)</f>
        <v>0</v>
      </c>
      <c r="M1627" s="13">
        <v>14</v>
      </c>
      <c r="N1627" s="13">
        <v>19</v>
      </c>
    </row>
    <row r="1628" spans="1:14" x14ac:dyDescent="0.3">
      <c r="A1628" s="3">
        <v>1627</v>
      </c>
      <c r="B1628" t="s">
        <v>7</v>
      </c>
      <c r="C1628" t="s">
        <v>31</v>
      </c>
      <c r="D1628">
        <v>22</v>
      </c>
      <c r="E1628">
        <v>4</v>
      </c>
      <c r="F1628">
        <v>2</v>
      </c>
      <c r="G1628">
        <v>0</v>
      </c>
      <c r="H1628">
        <v>11</v>
      </c>
      <c r="I1628">
        <v>6</v>
      </c>
      <c r="J1628">
        <f>IF(Table6[[#This Row],[y_g1]]&gt;Table6[[#This Row],[y_g2]],1,0)</f>
        <v>1</v>
      </c>
      <c r="K1628">
        <f>IF(Table6[[#This Row],[y_g1]]=Table6[[#This Row],[y_g2]],1,0)</f>
        <v>0</v>
      </c>
      <c r="L1628">
        <f>IF(Table6[[#This Row],[y_g1]]&lt;Table6[[#This Row],[y_g2]],1,0)</f>
        <v>0</v>
      </c>
      <c r="M1628" s="13">
        <v>22</v>
      </c>
      <c r="N1628" s="13">
        <v>4</v>
      </c>
    </row>
    <row r="1629" spans="1:14" x14ac:dyDescent="0.3">
      <c r="A1629">
        <v>1628</v>
      </c>
      <c r="B1629" t="s">
        <v>1</v>
      </c>
      <c r="C1629" t="s">
        <v>13</v>
      </c>
      <c r="D1629">
        <v>26</v>
      </c>
      <c r="E1629">
        <v>7</v>
      </c>
      <c r="F1629">
        <v>0</v>
      </c>
      <c r="G1629">
        <v>2</v>
      </c>
      <c r="H1629">
        <v>11</v>
      </c>
      <c r="I1629">
        <v>6</v>
      </c>
      <c r="J1629">
        <f>IF(Table6[[#This Row],[y_g1]]&gt;Table6[[#This Row],[y_g2]],1,0)</f>
        <v>0</v>
      </c>
      <c r="K1629">
        <f>IF(Table6[[#This Row],[y_g1]]=Table6[[#This Row],[y_g2]],1,0)</f>
        <v>0</v>
      </c>
      <c r="L1629">
        <f>IF(Table6[[#This Row],[y_g1]]&lt;Table6[[#This Row],[y_g2]],1,0)</f>
        <v>1</v>
      </c>
      <c r="M1629" s="13">
        <v>26</v>
      </c>
      <c r="N1629" s="13">
        <v>7</v>
      </c>
    </row>
    <row r="1630" spans="1:14" x14ac:dyDescent="0.3">
      <c r="A1630" s="3">
        <v>1629</v>
      </c>
      <c r="B1630" t="s">
        <v>28</v>
      </c>
      <c r="C1630" t="s">
        <v>8</v>
      </c>
      <c r="D1630">
        <v>6</v>
      </c>
      <c r="E1630">
        <v>11</v>
      </c>
      <c r="F1630">
        <v>0</v>
      </c>
      <c r="G1630">
        <v>1</v>
      </c>
      <c r="H1630">
        <v>11</v>
      </c>
      <c r="I1630">
        <v>6</v>
      </c>
      <c r="J1630">
        <f>IF(Table6[[#This Row],[y_g1]]&gt;Table6[[#This Row],[y_g2]],1,0)</f>
        <v>0</v>
      </c>
      <c r="K1630">
        <f>IF(Table6[[#This Row],[y_g1]]=Table6[[#This Row],[y_g2]],1,0)</f>
        <v>0</v>
      </c>
      <c r="L1630">
        <f>IF(Table6[[#This Row],[y_g1]]&lt;Table6[[#This Row],[y_g2]],1,0)</f>
        <v>1</v>
      </c>
      <c r="M1630" s="13">
        <v>6</v>
      </c>
      <c r="N1630" s="13">
        <v>11</v>
      </c>
    </row>
    <row r="1631" spans="1:14" x14ac:dyDescent="0.3">
      <c r="A1631">
        <v>1630</v>
      </c>
      <c r="B1631" t="s">
        <v>1051</v>
      </c>
      <c r="C1631" t="s">
        <v>28</v>
      </c>
      <c r="D1631">
        <v>21</v>
      </c>
      <c r="E1631">
        <v>6</v>
      </c>
      <c r="F1631">
        <v>1</v>
      </c>
      <c r="G1631">
        <v>2</v>
      </c>
      <c r="H1631">
        <v>12</v>
      </c>
      <c r="I1631">
        <v>6</v>
      </c>
      <c r="J1631">
        <f>IF(Table6[[#This Row],[y_g1]]&gt;Table6[[#This Row],[y_g2]],1,0)</f>
        <v>0</v>
      </c>
      <c r="K1631">
        <f>IF(Table6[[#This Row],[y_g1]]=Table6[[#This Row],[y_g2]],1,0)</f>
        <v>0</v>
      </c>
      <c r="L1631">
        <f>IF(Table6[[#This Row],[y_g1]]&lt;Table6[[#This Row],[y_g2]],1,0)</f>
        <v>1</v>
      </c>
      <c r="M1631" s="13">
        <v>21</v>
      </c>
      <c r="N1631" s="13">
        <v>6</v>
      </c>
    </row>
    <row r="1632" spans="1:14" x14ac:dyDescent="0.3">
      <c r="A1632" s="3">
        <v>1631</v>
      </c>
      <c r="B1632" t="s">
        <v>33</v>
      </c>
      <c r="C1632" t="s">
        <v>833</v>
      </c>
      <c r="D1632">
        <v>15</v>
      </c>
      <c r="E1632">
        <v>3</v>
      </c>
      <c r="F1632">
        <v>3</v>
      </c>
      <c r="G1632">
        <v>2</v>
      </c>
      <c r="H1632">
        <v>12</v>
      </c>
      <c r="I1632">
        <v>6</v>
      </c>
      <c r="J1632">
        <f>IF(Table6[[#This Row],[y_g1]]&gt;Table6[[#This Row],[y_g2]],1,0)</f>
        <v>1</v>
      </c>
      <c r="K1632">
        <f>IF(Table6[[#This Row],[y_g1]]=Table6[[#This Row],[y_g2]],1,0)</f>
        <v>0</v>
      </c>
      <c r="L1632">
        <f>IF(Table6[[#This Row],[y_g1]]&lt;Table6[[#This Row],[y_g2]],1,0)</f>
        <v>0</v>
      </c>
      <c r="M1632" s="13">
        <v>15</v>
      </c>
      <c r="N1632" s="13">
        <v>3</v>
      </c>
    </row>
    <row r="1633" spans="1:14" x14ac:dyDescent="0.3">
      <c r="A1633">
        <v>1632</v>
      </c>
      <c r="B1633" t="s">
        <v>2</v>
      </c>
      <c r="C1633" t="s">
        <v>10</v>
      </c>
      <c r="D1633">
        <v>5</v>
      </c>
      <c r="E1633">
        <v>14</v>
      </c>
      <c r="F1633">
        <v>4</v>
      </c>
      <c r="G1633">
        <v>0</v>
      </c>
      <c r="H1633">
        <v>12</v>
      </c>
      <c r="I1633">
        <v>6</v>
      </c>
      <c r="J1633">
        <f>IF(Table6[[#This Row],[y_g1]]&gt;Table6[[#This Row],[y_g2]],1,0)</f>
        <v>1</v>
      </c>
      <c r="K1633">
        <f>IF(Table6[[#This Row],[y_g1]]=Table6[[#This Row],[y_g2]],1,0)</f>
        <v>0</v>
      </c>
      <c r="L1633">
        <f>IF(Table6[[#This Row],[y_g1]]&lt;Table6[[#This Row],[y_g2]],1,0)</f>
        <v>0</v>
      </c>
      <c r="M1633" s="13">
        <v>5</v>
      </c>
      <c r="N1633" s="13">
        <v>14</v>
      </c>
    </row>
    <row r="1634" spans="1:14" x14ac:dyDescent="0.3">
      <c r="A1634" s="3">
        <v>1633</v>
      </c>
      <c r="B1634" t="s">
        <v>14</v>
      </c>
      <c r="C1634" t="s">
        <v>1257</v>
      </c>
      <c r="D1634">
        <v>19</v>
      </c>
      <c r="E1634">
        <v>10</v>
      </c>
      <c r="F1634">
        <v>2</v>
      </c>
      <c r="G1634">
        <v>1</v>
      </c>
      <c r="H1634">
        <v>12</v>
      </c>
      <c r="I1634">
        <v>6</v>
      </c>
      <c r="J1634">
        <f>IF(Table6[[#This Row],[y_g1]]&gt;Table6[[#This Row],[y_g2]],1,0)</f>
        <v>1</v>
      </c>
      <c r="K1634">
        <f>IF(Table6[[#This Row],[y_g1]]=Table6[[#This Row],[y_g2]],1,0)</f>
        <v>0</v>
      </c>
      <c r="L1634">
        <f>IF(Table6[[#This Row],[y_g1]]&lt;Table6[[#This Row],[y_g2]],1,0)</f>
        <v>0</v>
      </c>
      <c r="M1634" s="13">
        <v>19</v>
      </c>
      <c r="N1634" s="13">
        <v>10</v>
      </c>
    </row>
    <row r="1635" spans="1:14" x14ac:dyDescent="0.3">
      <c r="A1635">
        <v>1634</v>
      </c>
      <c r="B1635" t="s">
        <v>303</v>
      </c>
      <c r="C1635" t="s">
        <v>31</v>
      </c>
      <c r="D1635">
        <v>23</v>
      </c>
      <c r="E1635">
        <v>4</v>
      </c>
      <c r="F1635">
        <v>0</v>
      </c>
      <c r="G1635">
        <v>1</v>
      </c>
      <c r="H1635">
        <v>12</v>
      </c>
      <c r="I1635">
        <v>6</v>
      </c>
      <c r="J1635">
        <f>IF(Table6[[#This Row],[y_g1]]&gt;Table6[[#This Row],[y_g2]],1,0)</f>
        <v>0</v>
      </c>
      <c r="K1635">
        <f>IF(Table6[[#This Row],[y_g1]]=Table6[[#This Row],[y_g2]],1,0)</f>
        <v>0</v>
      </c>
      <c r="L1635">
        <f>IF(Table6[[#This Row],[y_g1]]&lt;Table6[[#This Row],[y_g2]],1,0)</f>
        <v>1</v>
      </c>
      <c r="M1635" s="13">
        <v>23</v>
      </c>
      <c r="N1635" s="13">
        <v>4</v>
      </c>
    </row>
    <row r="1636" spans="1:14" x14ac:dyDescent="0.3">
      <c r="A1636" s="3">
        <v>1635</v>
      </c>
      <c r="B1636" t="s">
        <v>11</v>
      </c>
      <c r="C1636" t="s">
        <v>1</v>
      </c>
      <c r="D1636">
        <v>25</v>
      </c>
      <c r="E1636">
        <v>26</v>
      </c>
      <c r="F1636">
        <v>1</v>
      </c>
      <c r="G1636">
        <v>1</v>
      </c>
      <c r="H1636">
        <v>12</v>
      </c>
      <c r="I1636">
        <v>6</v>
      </c>
      <c r="J1636">
        <f>IF(Table6[[#This Row],[y_g1]]&gt;Table6[[#This Row],[y_g2]],1,0)</f>
        <v>0</v>
      </c>
      <c r="K1636">
        <f>IF(Table6[[#This Row],[y_g1]]=Table6[[#This Row],[y_g2]],1,0)</f>
        <v>1</v>
      </c>
      <c r="L1636">
        <f>IF(Table6[[#This Row],[y_g1]]&lt;Table6[[#This Row],[y_g2]],1,0)</f>
        <v>0</v>
      </c>
      <c r="M1636" s="13">
        <v>25</v>
      </c>
      <c r="N1636" s="13">
        <v>26</v>
      </c>
    </row>
    <row r="1637" spans="1:14" x14ac:dyDescent="0.3">
      <c r="A1637">
        <v>1636</v>
      </c>
      <c r="B1637" t="s">
        <v>36</v>
      </c>
      <c r="C1637" t="s">
        <v>7</v>
      </c>
      <c r="D1637">
        <v>13</v>
      </c>
      <c r="E1637">
        <v>22</v>
      </c>
      <c r="F1637">
        <v>3</v>
      </c>
      <c r="G1637">
        <v>1</v>
      </c>
      <c r="H1637">
        <v>12</v>
      </c>
      <c r="I1637">
        <v>6</v>
      </c>
      <c r="J1637">
        <f>IF(Table6[[#This Row],[y_g1]]&gt;Table6[[#This Row],[y_g2]],1,0)</f>
        <v>1</v>
      </c>
      <c r="K1637">
        <f>IF(Table6[[#This Row],[y_g1]]=Table6[[#This Row],[y_g2]],1,0)</f>
        <v>0</v>
      </c>
      <c r="L1637">
        <f>IF(Table6[[#This Row],[y_g1]]&lt;Table6[[#This Row],[y_g2]],1,0)</f>
        <v>0</v>
      </c>
      <c r="M1637" s="13">
        <v>13</v>
      </c>
      <c r="N1637" s="13">
        <v>22</v>
      </c>
    </row>
    <row r="1638" spans="1:14" x14ac:dyDescent="0.3">
      <c r="A1638" s="3">
        <v>1637</v>
      </c>
      <c r="B1638" t="s">
        <v>13</v>
      </c>
      <c r="C1638" t="s">
        <v>4</v>
      </c>
      <c r="D1638">
        <v>7</v>
      </c>
      <c r="E1638">
        <v>20</v>
      </c>
      <c r="F1638">
        <v>2</v>
      </c>
      <c r="G1638">
        <v>0</v>
      </c>
      <c r="H1638">
        <v>12</v>
      </c>
      <c r="I1638">
        <v>6</v>
      </c>
      <c r="J1638">
        <f>IF(Table6[[#This Row],[y_g1]]&gt;Table6[[#This Row],[y_g2]],1,0)</f>
        <v>1</v>
      </c>
      <c r="K1638">
        <f>IF(Table6[[#This Row],[y_g1]]=Table6[[#This Row],[y_g2]],1,0)</f>
        <v>0</v>
      </c>
      <c r="L1638">
        <f>IF(Table6[[#This Row],[y_g1]]&lt;Table6[[#This Row],[y_g2]],1,0)</f>
        <v>0</v>
      </c>
      <c r="M1638" s="13">
        <v>7</v>
      </c>
      <c r="N1638" s="13">
        <v>20</v>
      </c>
    </row>
    <row r="1639" spans="1:14" x14ac:dyDescent="0.3">
      <c r="A1639">
        <v>1638</v>
      </c>
      <c r="B1639" t="s">
        <v>8</v>
      </c>
      <c r="C1639" t="s">
        <v>6</v>
      </c>
      <c r="D1639">
        <v>11</v>
      </c>
      <c r="E1639">
        <v>17</v>
      </c>
      <c r="F1639">
        <v>2</v>
      </c>
      <c r="G1639">
        <v>0</v>
      </c>
      <c r="H1639">
        <v>12</v>
      </c>
      <c r="I1639">
        <v>6</v>
      </c>
      <c r="J1639">
        <f>IF(Table6[[#This Row],[y_g1]]&gt;Table6[[#This Row],[y_g2]],1,0)</f>
        <v>1</v>
      </c>
      <c r="K1639">
        <f>IF(Table6[[#This Row],[y_g1]]=Table6[[#This Row],[y_g2]],1,0)</f>
        <v>0</v>
      </c>
      <c r="L1639">
        <f>IF(Table6[[#This Row],[y_g1]]&lt;Table6[[#This Row],[y_g2]],1,0)</f>
        <v>0</v>
      </c>
      <c r="M1639" s="13">
        <v>11</v>
      </c>
      <c r="N1639" s="13">
        <v>17</v>
      </c>
    </row>
    <row r="1640" spans="1:14" x14ac:dyDescent="0.3">
      <c r="A1640" s="3">
        <v>1639</v>
      </c>
      <c r="B1640" t="s">
        <v>28</v>
      </c>
      <c r="C1640" t="s">
        <v>2</v>
      </c>
      <c r="D1640">
        <v>6</v>
      </c>
      <c r="E1640">
        <v>5</v>
      </c>
      <c r="F1640">
        <v>1</v>
      </c>
      <c r="G1640">
        <v>4</v>
      </c>
      <c r="H1640">
        <v>13</v>
      </c>
      <c r="I1640">
        <v>6</v>
      </c>
      <c r="J1640">
        <f>IF(Table6[[#This Row],[y_g1]]&gt;Table6[[#This Row],[y_g2]],1,0)</f>
        <v>0</v>
      </c>
      <c r="K1640">
        <f>IF(Table6[[#This Row],[y_g1]]=Table6[[#This Row],[y_g2]],1,0)</f>
        <v>0</v>
      </c>
      <c r="L1640">
        <f>IF(Table6[[#This Row],[y_g1]]&lt;Table6[[#This Row],[y_g2]],1,0)</f>
        <v>1</v>
      </c>
      <c r="M1640" s="13">
        <v>6</v>
      </c>
      <c r="N1640" s="13">
        <v>5</v>
      </c>
    </row>
    <row r="1641" spans="1:14" x14ac:dyDescent="0.3">
      <c r="A1641">
        <v>1640</v>
      </c>
      <c r="B1641" t="s">
        <v>10</v>
      </c>
      <c r="C1641" t="s">
        <v>1051</v>
      </c>
      <c r="D1641">
        <v>14</v>
      </c>
      <c r="E1641">
        <v>21</v>
      </c>
      <c r="F1641">
        <v>2</v>
      </c>
      <c r="G1641">
        <v>2</v>
      </c>
      <c r="H1641">
        <v>13</v>
      </c>
      <c r="I1641">
        <v>6</v>
      </c>
      <c r="J1641">
        <f>IF(Table6[[#This Row],[y_g1]]&gt;Table6[[#This Row],[y_g2]],1,0)</f>
        <v>0</v>
      </c>
      <c r="K1641">
        <f>IF(Table6[[#This Row],[y_g1]]=Table6[[#This Row],[y_g2]],1,0)</f>
        <v>1</v>
      </c>
      <c r="L1641">
        <f>IF(Table6[[#This Row],[y_g1]]&lt;Table6[[#This Row],[y_g2]],1,0)</f>
        <v>0</v>
      </c>
      <c r="M1641" s="13">
        <v>14</v>
      </c>
      <c r="N1641" s="13">
        <v>21</v>
      </c>
    </row>
    <row r="1642" spans="1:14" x14ac:dyDescent="0.3">
      <c r="A1642" s="3">
        <v>1641</v>
      </c>
      <c r="B1642" t="s">
        <v>1257</v>
      </c>
      <c r="C1642" t="s">
        <v>303</v>
      </c>
      <c r="D1642">
        <v>10</v>
      </c>
      <c r="E1642">
        <v>23</v>
      </c>
      <c r="F1642">
        <v>2</v>
      </c>
      <c r="G1642">
        <v>3</v>
      </c>
      <c r="H1642">
        <v>13</v>
      </c>
      <c r="I1642">
        <v>6</v>
      </c>
      <c r="J1642">
        <f>IF(Table6[[#This Row],[y_g1]]&gt;Table6[[#This Row],[y_g2]],1,0)</f>
        <v>0</v>
      </c>
      <c r="K1642">
        <f>IF(Table6[[#This Row],[y_g1]]=Table6[[#This Row],[y_g2]],1,0)</f>
        <v>0</v>
      </c>
      <c r="L1642">
        <f>IF(Table6[[#This Row],[y_g1]]&lt;Table6[[#This Row],[y_g2]],1,0)</f>
        <v>1</v>
      </c>
      <c r="M1642" s="13">
        <v>10</v>
      </c>
      <c r="N1642" s="13">
        <v>23</v>
      </c>
    </row>
    <row r="1643" spans="1:14" x14ac:dyDescent="0.3">
      <c r="A1643">
        <v>1642</v>
      </c>
      <c r="B1643" t="s">
        <v>833</v>
      </c>
      <c r="C1643" t="s">
        <v>13</v>
      </c>
      <c r="D1643">
        <v>3</v>
      </c>
      <c r="E1643">
        <v>7</v>
      </c>
      <c r="F1643">
        <v>1</v>
      </c>
      <c r="G1643">
        <v>0</v>
      </c>
      <c r="H1643">
        <v>13</v>
      </c>
      <c r="I1643">
        <v>6</v>
      </c>
      <c r="J1643">
        <f>IF(Table6[[#This Row],[y_g1]]&gt;Table6[[#This Row],[y_g2]],1,0)</f>
        <v>1</v>
      </c>
      <c r="K1643">
        <f>IF(Table6[[#This Row],[y_g1]]=Table6[[#This Row],[y_g2]],1,0)</f>
        <v>0</v>
      </c>
      <c r="L1643">
        <f>IF(Table6[[#This Row],[y_g1]]&lt;Table6[[#This Row],[y_g2]],1,0)</f>
        <v>0</v>
      </c>
      <c r="M1643" s="13">
        <v>3</v>
      </c>
      <c r="N1643" s="13">
        <v>7</v>
      </c>
    </row>
    <row r="1644" spans="1:14" x14ac:dyDescent="0.3">
      <c r="A1644" s="3">
        <v>1643</v>
      </c>
      <c r="B1644" t="s">
        <v>1</v>
      </c>
      <c r="C1644" t="s">
        <v>14</v>
      </c>
      <c r="D1644">
        <v>26</v>
      </c>
      <c r="E1644">
        <v>19</v>
      </c>
      <c r="F1644">
        <v>2</v>
      </c>
      <c r="G1644">
        <v>0</v>
      </c>
      <c r="H1644">
        <v>13</v>
      </c>
      <c r="I1644">
        <v>6</v>
      </c>
      <c r="J1644">
        <f>IF(Table6[[#This Row],[y_g1]]&gt;Table6[[#This Row],[y_g2]],1,0)</f>
        <v>1</v>
      </c>
      <c r="K1644">
        <f>IF(Table6[[#This Row],[y_g1]]=Table6[[#This Row],[y_g2]],1,0)</f>
        <v>0</v>
      </c>
      <c r="L1644">
        <f>IF(Table6[[#This Row],[y_g1]]&lt;Table6[[#This Row],[y_g2]],1,0)</f>
        <v>0</v>
      </c>
      <c r="M1644" s="13">
        <v>26</v>
      </c>
      <c r="N1644" s="13">
        <v>19</v>
      </c>
    </row>
    <row r="1645" spans="1:14" x14ac:dyDescent="0.3">
      <c r="A1645">
        <v>1644</v>
      </c>
      <c r="B1645" t="s">
        <v>6</v>
      </c>
      <c r="C1645" t="s">
        <v>11</v>
      </c>
      <c r="D1645">
        <v>17</v>
      </c>
      <c r="E1645">
        <v>25</v>
      </c>
      <c r="F1645">
        <v>2</v>
      </c>
      <c r="G1645">
        <v>3</v>
      </c>
      <c r="H1645">
        <v>13</v>
      </c>
      <c r="I1645">
        <v>6</v>
      </c>
      <c r="J1645">
        <f>IF(Table6[[#This Row],[y_g1]]&gt;Table6[[#This Row],[y_g2]],1,0)</f>
        <v>0</v>
      </c>
      <c r="K1645">
        <f>IF(Table6[[#This Row],[y_g1]]=Table6[[#This Row],[y_g2]],1,0)</f>
        <v>0</v>
      </c>
      <c r="L1645">
        <f>IF(Table6[[#This Row],[y_g1]]&lt;Table6[[#This Row],[y_g2]],1,0)</f>
        <v>1</v>
      </c>
      <c r="M1645" s="13">
        <v>17</v>
      </c>
      <c r="N1645" s="13">
        <v>25</v>
      </c>
    </row>
    <row r="1646" spans="1:14" x14ac:dyDescent="0.3">
      <c r="A1646" s="3">
        <v>1645</v>
      </c>
      <c r="B1646" t="s">
        <v>7</v>
      </c>
      <c r="C1646" t="s">
        <v>33</v>
      </c>
      <c r="D1646">
        <v>22</v>
      </c>
      <c r="E1646">
        <v>15</v>
      </c>
      <c r="F1646">
        <v>1</v>
      </c>
      <c r="G1646">
        <v>0</v>
      </c>
      <c r="H1646">
        <v>13</v>
      </c>
      <c r="I1646">
        <v>6</v>
      </c>
      <c r="J1646">
        <f>IF(Table6[[#This Row],[y_g1]]&gt;Table6[[#This Row],[y_g2]],1,0)</f>
        <v>1</v>
      </c>
      <c r="K1646">
        <f>IF(Table6[[#This Row],[y_g1]]=Table6[[#This Row],[y_g2]],1,0)</f>
        <v>0</v>
      </c>
      <c r="L1646">
        <f>IF(Table6[[#This Row],[y_g1]]&lt;Table6[[#This Row],[y_g2]],1,0)</f>
        <v>0</v>
      </c>
      <c r="M1646" s="13">
        <v>22</v>
      </c>
      <c r="N1646" s="13">
        <v>15</v>
      </c>
    </row>
    <row r="1647" spans="1:14" x14ac:dyDescent="0.3">
      <c r="A1647">
        <v>1646</v>
      </c>
      <c r="B1647" t="s">
        <v>31</v>
      </c>
      <c r="C1647" t="s">
        <v>8</v>
      </c>
      <c r="D1647">
        <v>4</v>
      </c>
      <c r="E1647">
        <v>11</v>
      </c>
      <c r="F1647">
        <v>1</v>
      </c>
      <c r="G1647">
        <v>1</v>
      </c>
      <c r="H1647">
        <v>13</v>
      </c>
      <c r="I1647">
        <v>6</v>
      </c>
      <c r="J1647">
        <f>IF(Table6[[#This Row],[y_g1]]&gt;Table6[[#This Row],[y_g2]],1,0)</f>
        <v>0</v>
      </c>
      <c r="K1647">
        <f>IF(Table6[[#This Row],[y_g1]]=Table6[[#This Row],[y_g2]],1,0)</f>
        <v>1</v>
      </c>
      <c r="L1647">
        <f>IF(Table6[[#This Row],[y_g1]]&lt;Table6[[#This Row],[y_g2]],1,0)</f>
        <v>0</v>
      </c>
      <c r="M1647" s="13">
        <v>4</v>
      </c>
      <c r="N1647" s="13">
        <v>11</v>
      </c>
    </row>
    <row r="1648" spans="1:14" x14ac:dyDescent="0.3">
      <c r="A1648" s="3">
        <v>1647</v>
      </c>
      <c r="B1648" t="s">
        <v>4</v>
      </c>
      <c r="C1648" t="s">
        <v>36</v>
      </c>
      <c r="D1648">
        <v>20</v>
      </c>
      <c r="E1648">
        <v>13</v>
      </c>
      <c r="F1648">
        <v>1</v>
      </c>
      <c r="G1648">
        <v>0</v>
      </c>
      <c r="H1648">
        <v>13</v>
      </c>
      <c r="I1648">
        <v>6</v>
      </c>
      <c r="J1648">
        <f>IF(Table6[[#This Row],[y_g1]]&gt;Table6[[#This Row],[y_g2]],1,0)</f>
        <v>1</v>
      </c>
      <c r="K1648">
        <f>IF(Table6[[#This Row],[y_g1]]=Table6[[#This Row],[y_g2]],1,0)</f>
        <v>0</v>
      </c>
      <c r="L1648">
        <f>IF(Table6[[#This Row],[y_g1]]&lt;Table6[[#This Row],[y_g2]],1,0)</f>
        <v>0</v>
      </c>
      <c r="M1648" s="13">
        <v>20</v>
      </c>
      <c r="N1648" s="13">
        <v>13</v>
      </c>
    </row>
    <row r="1649" spans="1:14" x14ac:dyDescent="0.3">
      <c r="A1649">
        <v>1648</v>
      </c>
      <c r="B1649" t="s">
        <v>14</v>
      </c>
      <c r="C1649" t="s">
        <v>4</v>
      </c>
      <c r="D1649">
        <v>19</v>
      </c>
      <c r="E1649">
        <v>20</v>
      </c>
      <c r="F1649">
        <v>1</v>
      </c>
      <c r="G1649">
        <v>1</v>
      </c>
      <c r="H1649">
        <v>14</v>
      </c>
      <c r="I1649">
        <v>6</v>
      </c>
      <c r="J1649">
        <f>IF(Table6[[#This Row],[y_g1]]&gt;Table6[[#This Row],[y_g2]],1,0)</f>
        <v>0</v>
      </c>
      <c r="K1649">
        <f>IF(Table6[[#This Row],[y_g1]]=Table6[[#This Row],[y_g2]],1,0)</f>
        <v>1</v>
      </c>
      <c r="L1649">
        <f>IF(Table6[[#This Row],[y_g1]]&lt;Table6[[#This Row],[y_g2]],1,0)</f>
        <v>0</v>
      </c>
      <c r="M1649" s="13">
        <v>19</v>
      </c>
      <c r="N1649" s="13">
        <v>20</v>
      </c>
    </row>
    <row r="1650" spans="1:14" x14ac:dyDescent="0.3">
      <c r="A1650" s="3">
        <v>1649</v>
      </c>
      <c r="B1650" t="s">
        <v>10</v>
      </c>
      <c r="C1650" t="s">
        <v>28</v>
      </c>
      <c r="D1650">
        <v>14</v>
      </c>
      <c r="E1650">
        <v>6</v>
      </c>
      <c r="F1650">
        <v>1</v>
      </c>
      <c r="G1650">
        <v>0</v>
      </c>
      <c r="H1650">
        <v>14</v>
      </c>
      <c r="I1650">
        <v>6</v>
      </c>
      <c r="J1650">
        <f>IF(Table6[[#This Row],[y_g1]]&gt;Table6[[#This Row],[y_g2]],1,0)</f>
        <v>1</v>
      </c>
      <c r="K1650">
        <f>IF(Table6[[#This Row],[y_g1]]=Table6[[#This Row],[y_g2]],1,0)</f>
        <v>0</v>
      </c>
      <c r="L1650">
        <f>IF(Table6[[#This Row],[y_g1]]&lt;Table6[[#This Row],[y_g2]],1,0)</f>
        <v>0</v>
      </c>
      <c r="M1650" s="13">
        <v>14</v>
      </c>
      <c r="N1650" s="13">
        <v>6</v>
      </c>
    </row>
    <row r="1651" spans="1:14" x14ac:dyDescent="0.3">
      <c r="A1651">
        <v>1650</v>
      </c>
      <c r="B1651" t="s">
        <v>2</v>
      </c>
      <c r="C1651" t="s">
        <v>1257</v>
      </c>
      <c r="D1651">
        <v>5</v>
      </c>
      <c r="E1651">
        <v>10</v>
      </c>
      <c r="F1651">
        <v>4</v>
      </c>
      <c r="G1651">
        <v>0</v>
      </c>
      <c r="H1651">
        <v>14</v>
      </c>
      <c r="I1651">
        <v>6</v>
      </c>
      <c r="J1651">
        <f>IF(Table6[[#This Row],[y_g1]]&gt;Table6[[#This Row],[y_g2]],1,0)</f>
        <v>1</v>
      </c>
      <c r="K1651">
        <f>IF(Table6[[#This Row],[y_g1]]=Table6[[#This Row],[y_g2]],1,0)</f>
        <v>0</v>
      </c>
      <c r="L1651">
        <f>IF(Table6[[#This Row],[y_g1]]&lt;Table6[[#This Row],[y_g2]],1,0)</f>
        <v>0</v>
      </c>
      <c r="M1651" s="13">
        <v>5</v>
      </c>
      <c r="N1651" s="13">
        <v>10</v>
      </c>
    </row>
    <row r="1652" spans="1:14" x14ac:dyDescent="0.3">
      <c r="A1652" s="3">
        <v>1651</v>
      </c>
      <c r="B1652" t="s">
        <v>11</v>
      </c>
      <c r="C1652" t="s">
        <v>833</v>
      </c>
      <c r="D1652">
        <v>25</v>
      </c>
      <c r="E1652">
        <v>3</v>
      </c>
      <c r="F1652">
        <v>1</v>
      </c>
      <c r="G1652">
        <v>0</v>
      </c>
      <c r="H1652">
        <v>14</v>
      </c>
      <c r="I1652">
        <v>6</v>
      </c>
      <c r="J1652">
        <f>IF(Table6[[#This Row],[y_g1]]&gt;Table6[[#This Row],[y_g2]],1,0)</f>
        <v>1</v>
      </c>
      <c r="K1652">
        <f>IF(Table6[[#This Row],[y_g1]]=Table6[[#This Row],[y_g2]],1,0)</f>
        <v>0</v>
      </c>
      <c r="L1652">
        <f>IF(Table6[[#This Row],[y_g1]]&lt;Table6[[#This Row],[y_g2]],1,0)</f>
        <v>0</v>
      </c>
      <c r="M1652" s="13">
        <v>25</v>
      </c>
      <c r="N1652" s="13">
        <v>3</v>
      </c>
    </row>
    <row r="1653" spans="1:14" x14ac:dyDescent="0.3">
      <c r="A1653">
        <v>1652</v>
      </c>
      <c r="B1653" t="s">
        <v>33</v>
      </c>
      <c r="C1653" t="s">
        <v>31</v>
      </c>
      <c r="D1653">
        <v>15</v>
      </c>
      <c r="E1653">
        <v>4</v>
      </c>
      <c r="F1653">
        <v>2</v>
      </c>
      <c r="G1653">
        <v>1</v>
      </c>
      <c r="H1653">
        <v>14</v>
      </c>
      <c r="I1653">
        <v>6</v>
      </c>
      <c r="J1653">
        <f>IF(Table6[[#This Row],[y_g1]]&gt;Table6[[#This Row],[y_g2]],1,0)</f>
        <v>1</v>
      </c>
      <c r="K1653">
        <f>IF(Table6[[#This Row],[y_g1]]=Table6[[#This Row],[y_g2]],1,0)</f>
        <v>0</v>
      </c>
      <c r="L1653">
        <f>IF(Table6[[#This Row],[y_g1]]&lt;Table6[[#This Row],[y_g2]],1,0)</f>
        <v>0</v>
      </c>
      <c r="M1653" s="13">
        <v>15</v>
      </c>
      <c r="N1653" s="13">
        <v>4</v>
      </c>
    </row>
    <row r="1654" spans="1:14" x14ac:dyDescent="0.3">
      <c r="A1654" s="3">
        <v>1653</v>
      </c>
      <c r="B1654" t="s">
        <v>36</v>
      </c>
      <c r="C1654" t="s">
        <v>1</v>
      </c>
      <c r="D1654">
        <v>13</v>
      </c>
      <c r="E1654">
        <v>26</v>
      </c>
      <c r="F1654">
        <v>2</v>
      </c>
      <c r="G1654">
        <v>2</v>
      </c>
      <c r="H1654">
        <v>14</v>
      </c>
      <c r="I1654">
        <v>6</v>
      </c>
      <c r="J1654">
        <f>IF(Table6[[#This Row],[y_g1]]&gt;Table6[[#This Row],[y_g2]],1,0)</f>
        <v>0</v>
      </c>
      <c r="K1654">
        <f>IF(Table6[[#This Row],[y_g1]]=Table6[[#This Row],[y_g2]],1,0)</f>
        <v>1</v>
      </c>
      <c r="L1654">
        <f>IF(Table6[[#This Row],[y_g1]]&lt;Table6[[#This Row],[y_g2]],1,0)</f>
        <v>0</v>
      </c>
      <c r="M1654" s="13">
        <v>13</v>
      </c>
      <c r="N1654" s="13">
        <v>26</v>
      </c>
    </row>
    <row r="1655" spans="1:14" x14ac:dyDescent="0.3">
      <c r="A1655">
        <v>1654</v>
      </c>
      <c r="B1655" t="s">
        <v>13</v>
      </c>
      <c r="C1655" t="s">
        <v>6</v>
      </c>
      <c r="D1655">
        <v>7</v>
      </c>
      <c r="E1655">
        <v>17</v>
      </c>
      <c r="F1655">
        <v>0</v>
      </c>
      <c r="G1655">
        <v>1</v>
      </c>
      <c r="H1655">
        <v>14</v>
      </c>
      <c r="I1655">
        <v>6</v>
      </c>
      <c r="J1655">
        <f>IF(Table6[[#This Row],[y_g1]]&gt;Table6[[#This Row],[y_g2]],1,0)</f>
        <v>0</v>
      </c>
      <c r="K1655">
        <f>IF(Table6[[#This Row],[y_g1]]=Table6[[#This Row],[y_g2]],1,0)</f>
        <v>0</v>
      </c>
      <c r="L1655">
        <f>IF(Table6[[#This Row],[y_g1]]&lt;Table6[[#This Row],[y_g2]],1,0)</f>
        <v>1</v>
      </c>
      <c r="M1655" s="13">
        <v>7</v>
      </c>
      <c r="N1655" s="13">
        <v>17</v>
      </c>
    </row>
    <row r="1656" spans="1:14" x14ac:dyDescent="0.3">
      <c r="A1656" s="3">
        <v>1655</v>
      </c>
      <c r="B1656" t="s">
        <v>1051</v>
      </c>
      <c r="C1656" t="s">
        <v>7</v>
      </c>
      <c r="D1656">
        <v>21</v>
      </c>
      <c r="E1656">
        <v>22</v>
      </c>
      <c r="F1656">
        <v>0</v>
      </c>
      <c r="G1656">
        <v>4</v>
      </c>
      <c r="H1656">
        <v>14</v>
      </c>
      <c r="I1656">
        <v>6</v>
      </c>
      <c r="J1656">
        <f>IF(Table6[[#This Row],[y_g1]]&gt;Table6[[#This Row],[y_g2]],1,0)</f>
        <v>0</v>
      </c>
      <c r="K1656">
        <f>IF(Table6[[#This Row],[y_g1]]=Table6[[#This Row],[y_g2]],1,0)</f>
        <v>0</v>
      </c>
      <c r="L1656">
        <f>IF(Table6[[#This Row],[y_g1]]&lt;Table6[[#This Row],[y_g2]],1,0)</f>
        <v>1</v>
      </c>
      <c r="M1656" s="13">
        <v>21</v>
      </c>
      <c r="N1656" s="13">
        <v>22</v>
      </c>
    </row>
    <row r="1657" spans="1:14" x14ac:dyDescent="0.3">
      <c r="A1657">
        <v>1656</v>
      </c>
      <c r="B1657" t="s">
        <v>8</v>
      </c>
      <c r="C1657" t="s">
        <v>303</v>
      </c>
      <c r="D1657">
        <v>11</v>
      </c>
      <c r="E1657">
        <v>23</v>
      </c>
      <c r="F1657">
        <v>3</v>
      </c>
      <c r="G1657">
        <v>0</v>
      </c>
      <c r="H1657">
        <v>14</v>
      </c>
      <c r="I1657">
        <v>6</v>
      </c>
      <c r="J1657">
        <f>IF(Table6[[#This Row],[y_g1]]&gt;Table6[[#This Row],[y_g2]],1,0)</f>
        <v>1</v>
      </c>
      <c r="K1657">
        <f>IF(Table6[[#This Row],[y_g1]]=Table6[[#This Row],[y_g2]],1,0)</f>
        <v>0</v>
      </c>
      <c r="L1657">
        <f>IF(Table6[[#This Row],[y_g1]]&lt;Table6[[#This Row],[y_g2]],1,0)</f>
        <v>0</v>
      </c>
      <c r="M1657" s="13">
        <v>11</v>
      </c>
      <c r="N1657" s="13">
        <v>23</v>
      </c>
    </row>
    <row r="1658" spans="1:14" x14ac:dyDescent="0.3">
      <c r="A1658" s="3">
        <v>1657</v>
      </c>
      <c r="B1658" t="s">
        <v>28</v>
      </c>
      <c r="C1658" t="s">
        <v>14</v>
      </c>
      <c r="D1658">
        <v>6</v>
      </c>
      <c r="E1658">
        <v>19</v>
      </c>
      <c r="F1658">
        <v>1</v>
      </c>
      <c r="G1658">
        <v>1</v>
      </c>
      <c r="H1658">
        <v>15</v>
      </c>
      <c r="I1658">
        <v>6</v>
      </c>
      <c r="J1658">
        <f>IF(Table6[[#This Row],[y_g1]]&gt;Table6[[#This Row],[y_g2]],1,0)</f>
        <v>0</v>
      </c>
      <c r="K1658">
        <f>IF(Table6[[#This Row],[y_g1]]=Table6[[#This Row],[y_g2]],1,0)</f>
        <v>1</v>
      </c>
      <c r="L1658">
        <f>IF(Table6[[#This Row],[y_g1]]&lt;Table6[[#This Row],[y_g2]],1,0)</f>
        <v>0</v>
      </c>
      <c r="M1658" s="13">
        <v>6</v>
      </c>
      <c r="N1658" s="13">
        <v>19</v>
      </c>
    </row>
    <row r="1659" spans="1:14" x14ac:dyDescent="0.3">
      <c r="A1659">
        <v>1658</v>
      </c>
      <c r="B1659" t="s">
        <v>833</v>
      </c>
      <c r="C1659" t="s">
        <v>1051</v>
      </c>
      <c r="D1659">
        <v>3</v>
      </c>
      <c r="E1659">
        <v>21</v>
      </c>
      <c r="F1659">
        <v>0</v>
      </c>
      <c r="G1659">
        <v>1</v>
      </c>
      <c r="H1659">
        <v>15</v>
      </c>
      <c r="I1659">
        <v>6</v>
      </c>
      <c r="J1659">
        <f>IF(Table6[[#This Row],[y_g1]]&gt;Table6[[#This Row],[y_g2]],1,0)</f>
        <v>0</v>
      </c>
      <c r="K1659">
        <f>IF(Table6[[#This Row],[y_g1]]=Table6[[#This Row],[y_g2]],1,0)</f>
        <v>0</v>
      </c>
      <c r="L1659">
        <f>IF(Table6[[#This Row],[y_g1]]&lt;Table6[[#This Row],[y_g2]],1,0)</f>
        <v>1</v>
      </c>
      <c r="M1659" s="13">
        <v>3</v>
      </c>
      <c r="N1659" s="13">
        <v>21</v>
      </c>
    </row>
    <row r="1660" spans="1:14" x14ac:dyDescent="0.3">
      <c r="A1660" s="3">
        <v>1659</v>
      </c>
      <c r="B1660" t="s">
        <v>31</v>
      </c>
      <c r="C1660" t="s">
        <v>13</v>
      </c>
      <c r="D1660">
        <v>4</v>
      </c>
      <c r="E1660">
        <v>7</v>
      </c>
      <c r="F1660">
        <v>1</v>
      </c>
      <c r="G1660">
        <v>7</v>
      </c>
      <c r="H1660">
        <v>15</v>
      </c>
      <c r="I1660">
        <v>6</v>
      </c>
      <c r="J1660">
        <f>IF(Table6[[#This Row],[y_g1]]&gt;Table6[[#This Row],[y_g2]],1,0)</f>
        <v>0</v>
      </c>
      <c r="K1660">
        <f>IF(Table6[[#This Row],[y_g1]]=Table6[[#This Row],[y_g2]],1,0)</f>
        <v>0</v>
      </c>
      <c r="L1660">
        <f>IF(Table6[[#This Row],[y_g1]]&lt;Table6[[#This Row],[y_g2]],1,0)</f>
        <v>1</v>
      </c>
      <c r="M1660" s="13">
        <v>4</v>
      </c>
      <c r="N1660" s="13">
        <v>7</v>
      </c>
    </row>
    <row r="1661" spans="1:14" x14ac:dyDescent="0.3">
      <c r="A1661">
        <v>1660</v>
      </c>
      <c r="B1661" t="s">
        <v>1</v>
      </c>
      <c r="C1661" t="s">
        <v>2</v>
      </c>
      <c r="D1661">
        <v>26</v>
      </c>
      <c r="E1661">
        <v>5</v>
      </c>
      <c r="F1661">
        <v>0</v>
      </c>
      <c r="G1661">
        <v>1</v>
      </c>
      <c r="H1661">
        <v>15</v>
      </c>
      <c r="I1661">
        <v>6</v>
      </c>
      <c r="J1661">
        <f>IF(Table6[[#This Row],[y_g1]]&gt;Table6[[#This Row],[y_g2]],1,0)</f>
        <v>0</v>
      </c>
      <c r="K1661">
        <f>IF(Table6[[#This Row],[y_g1]]=Table6[[#This Row],[y_g2]],1,0)</f>
        <v>0</v>
      </c>
      <c r="L1661">
        <f>IF(Table6[[#This Row],[y_g1]]&lt;Table6[[#This Row],[y_g2]],1,0)</f>
        <v>1</v>
      </c>
      <c r="M1661" s="13">
        <v>26</v>
      </c>
      <c r="N1661" s="13">
        <v>5</v>
      </c>
    </row>
    <row r="1662" spans="1:14" x14ac:dyDescent="0.3">
      <c r="A1662" s="3">
        <v>1661</v>
      </c>
      <c r="B1662" t="s">
        <v>303</v>
      </c>
      <c r="C1662" t="s">
        <v>36</v>
      </c>
      <c r="D1662">
        <v>23</v>
      </c>
      <c r="E1662">
        <v>13</v>
      </c>
      <c r="F1662">
        <v>1</v>
      </c>
      <c r="G1662">
        <v>1</v>
      </c>
      <c r="H1662">
        <v>15</v>
      </c>
      <c r="I1662">
        <v>6</v>
      </c>
      <c r="J1662">
        <f>IF(Table6[[#This Row],[y_g1]]&gt;Table6[[#This Row],[y_g2]],1,0)</f>
        <v>0</v>
      </c>
      <c r="K1662">
        <f>IF(Table6[[#This Row],[y_g1]]=Table6[[#This Row],[y_g2]],1,0)</f>
        <v>1</v>
      </c>
      <c r="L1662">
        <f>IF(Table6[[#This Row],[y_g1]]&lt;Table6[[#This Row],[y_g2]],1,0)</f>
        <v>0</v>
      </c>
      <c r="M1662" s="13">
        <v>23</v>
      </c>
      <c r="N1662" s="13">
        <v>13</v>
      </c>
    </row>
    <row r="1663" spans="1:14" x14ac:dyDescent="0.3">
      <c r="A1663">
        <v>1662</v>
      </c>
      <c r="B1663" t="s">
        <v>4</v>
      </c>
      <c r="C1663" t="s">
        <v>10</v>
      </c>
      <c r="D1663">
        <v>20</v>
      </c>
      <c r="E1663">
        <v>14</v>
      </c>
      <c r="F1663">
        <v>0</v>
      </c>
      <c r="G1663">
        <v>1</v>
      </c>
      <c r="H1663">
        <v>15</v>
      </c>
      <c r="I1663">
        <v>6</v>
      </c>
      <c r="J1663">
        <f>IF(Table6[[#This Row],[y_g1]]&gt;Table6[[#This Row],[y_g2]],1,0)</f>
        <v>0</v>
      </c>
      <c r="K1663">
        <f>IF(Table6[[#This Row],[y_g1]]=Table6[[#This Row],[y_g2]],1,0)</f>
        <v>0</v>
      </c>
      <c r="L1663">
        <f>IF(Table6[[#This Row],[y_g1]]&lt;Table6[[#This Row],[y_g2]],1,0)</f>
        <v>1</v>
      </c>
      <c r="M1663" s="13">
        <v>20</v>
      </c>
      <c r="N1663" s="13">
        <v>14</v>
      </c>
    </row>
    <row r="1664" spans="1:14" x14ac:dyDescent="0.3">
      <c r="A1664" s="3">
        <v>1663</v>
      </c>
      <c r="B1664" t="s">
        <v>6</v>
      </c>
      <c r="C1664" t="s">
        <v>33</v>
      </c>
      <c r="D1664">
        <v>17</v>
      </c>
      <c r="E1664">
        <v>15</v>
      </c>
      <c r="F1664">
        <v>1</v>
      </c>
      <c r="G1664">
        <v>0</v>
      </c>
      <c r="H1664">
        <v>15</v>
      </c>
      <c r="I1664">
        <v>6</v>
      </c>
      <c r="J1664">
        <f>IF(Table6[[#This Row],[y_g1]]&gt;Table6[[#This Row],[y_g2]],1,0)</f>
        <v>1</v>
      </c>
      <c r="K1664">
        <f>IF(Table6[[#This Row],[y_g1]]=Table6[[#This Row],[y_g2]],1,0)</f>
        <v>0</v>
      </c>
      <c r="L1664">
        <f>IF(Table6[[#This Row],[y_g1]]&lt;Table6[[#This Row],[y_g2]],1,0)</f>
        <v>0</v>
      </c>
      <c r="M1664" s="13">
        <v>17</v>
      </c>
      <c r="N1664" s="13">
        <v>15</v>
      </c>
    </row>
    <row r="1665" spans="1:14" x14ac:dyDescent="0.3">
      <c r="A1665">
        <v>1664</v>
      </c>
      <c r="B1665" t="s">
        <v>7</v>
      </c>
      <c r="C1665" t="s">
        <v>8</v>
      </c>
      <c r="D1665">
        <v>22</v>
      </c>
      <c r="E1665">
        <v>11</v>
      </c>
      <c r="F1665">
        <v>1</v>
      </c>
      <c r="G1665">
        <v>2</v>
      </c>
      <c r="H1665">
        <v>15</v>
      </c>
      <c r="I1665">
        <v>6</v>
      </c>
      <c r="J1665">
        <f>IF(Table6[[#This Row],[y_g1]]&gt;Table6[[#This Row],[y_g2]],1,0)</f>
        <v>0</v>
      </c>
      <c r="K1665">
        <f>IF(Table6[[#This Row],[y_g1]]=Table6[[#This Row],[y_g2]],1,0)</f>
        <v>0</v>
      </c>
      <c r="L1665">
        <f>IF(Table6[[#This Row],[y_g1]]&lt;Table6[[#This Row],[y_g2]],1,0)</f>
        <v>1</v>
      </c>
      <c r="M1665" s="13">
        <v>22</v>
      </c>
      <c r="N1665" s="13">
        <v>11</v>
      </c>
    </row>
    <row r="1666" spans="1:14" x14ac:dyDescent="0.3">
      <c r="A1666" s="3">
        <v>1665</v>
      </c>
      <c r="B1666" t="s">
        <v>1257</v>
      </c>
      <c r="C1666" t="s">
        <v>11</v>
      </c>
      <c r="D1666">
        <v>10</v>
      </c>
      <c r="E1666">
        <v>25</v>
      </c>
      <c r="F1666">
        <v>3</v>
      </c>
      <c r="G1666">
        <v>0</v>
      </c>
      <c r="H1666">
        <v>15</v>
      </c>
      <c r="I1666">
        <v>6</v>
      </c>
      <c r="J1666">
        <f>IF(Table6[[#This Row],[y_g1]]&gt;Table6[[#This Row],[y_g2]],1,0)</f>
        <v>1</v>
      </c>
      <c r="K1666">
        <f>IF(Table6[[#This Row],[y_g1]]=Table6[[#This Row],[y_g2]],1,0)</f>
        <v>0</v>
      </c>
      <c r="L1666">
        <f>IF(Table6[[#This Row],[y_g1]]&lt;Table6[[#This Row],[y_g2]],1,0)</f>
        <v>0</v>
      </c>
      <c r="M1666" s="13">
        <v>10</v>
      </c>
      <c r="N1666" s="13">
        <v>25</v>
      </c>
    </row>
    <row r="1667" spans="1:14" x14ac:dyDescent="0.3">
      <c r="A1667">
        <v>1666</v>
      </c>
      <c r="B1667" t="s">
        <v>1051</v>
      </c>
      <c r="C1667" t="s">
        <v>4</v>
      </c>
      <c r="D1667">
        <v>21</v>
      </c>
      <c r="E1667">
        <v>20</v>
      </c>
      <c r="F1667">
        <v>0</v>
      </c>
      <c r="G1667">
        <v>1</v>
      </c>
      <c r="H1667">
        <v>16</v>
      </c>
      <c r="I1667">
        <v>6</v>
      </c>
      <c r="J1667">
        <f>IF(Table6[[#This Row],[y_g1]]&gt;Table6[[#This Row],[y_g2]],1,0)</f>
        <v>0</v>
      </c>
      <c r="K1667">
        <f>IF(Table6[[#This Row],[y_g1]]=Table6[[#This Row],[y_g2]],1,0)</f>
        <v>0</v>
      </c>
      <c r="L1667">
        <f>IF(Table6[[#This Row],[y_g1]]&lt;Table6[[#This Row],[y_g2]],1,0)</f>
        <v>1</v>
      </c>
      <c r="M1667" s="13">
        <v>21</v>
      </c>
      <c r="N1667" s="13">
        <v>20</v>
      </c>
    </row>
    <row r="1668" spans="1:14" x14ac:dyDescent="0.3">
      <c r="A1668" s="3">
        <v>1667</v>
      </c>
      <c r="B1668" t="s">
        <v>2</v>
      </c>
      <c r="C1668" t="s">
        <v>833</v>
      </c>
      <c r="D1668">
        <v>5</v>
      </c>
      <c r="E1668">
        <v>3</v>
      </c>
      <c r="F1668">
        <v>2</v>
      </c>
      <c r="G1668">
        <v>1</v>
      </c>
      <c r="H1668">
        <v>16</v>
      </c>
      <c r="I1668">
        <v>6</v>
      </c>
      <c r="J1668">
        <f>IF(Table6[[#This Row],[y_g1]]&gt;Table6[[#This Row],[y_g2]],1,0)</f>
        <v>1</v>
      </c>
      <c r="K1668">
        <f>IF(Table6[[#This Row],[y_g1]]=Table6[[#This Row],[y_g2]],1,0)</f>
        <v>0</v>
      </c>
      <c r="L1668">
        <f>IF(Table6[[#This Row],[y_g1]]&lt;Table6[[#This Row],[y_g2]],1,0)</f>
        <v>0</v>
      </c>
      <c r="M1668" s="13">
        <v>5</v>
      </c>
      <c r="N1668" s="13">
        <v>3</v>
      </c>
    </row>
    <row r="1669" spans="1:14" x14ac:dyDescent="0.3">
      <c r="A1669">
        <v>1668</v>
      </c>
      <c r="B1669" t="s">
        <v>33</v>
      </c>
      <c r="C1669" t="s">
        <v>8</v>
      </c>
      <c r="D1669">
        <v>15</v>
      </c>
      <c r="E1669">
        <v>11</v>
      </c>
      <c r="F1669">
        <v>2</v>
      </c>
      <c r="G1669">
        <v>4</v>
      </c>
      <c r="H1669">
        <v>16</v>
      </c>
      <c r="I1669">
        <v>6</v>
      </c>
      <c r="J1669">
        <f>IF(Table6[[#This Row],[y_g1]]&gt;Table6[[#This Row],[y_g2]],1,0)</f>
        <v>0</v>
      </c>
      <c r="K1669">
        <f>IF(Table6[[#This Row],[y_g1]]=Table6[[#This Row],[y_g2]],1,0)</f>
        <v>0</v>
      </c>
      <c r="L1669">
        <f>IF(Table6[[#This Row],[y_g1]]&lt;Table6[[#This Row],[y_g2]],1,0)</f>
        <v>1</v>
      </c>
      <c r="M1669" s="13">
        <v>15</v>
      </c>
      <c r="N1669" s="13">
        <v>11</v>
      </c>
    </row>
    <row r="1670" spans="1:14" x14ac:dyDescent="0.3">
      <c r="A1670" s="3">
        <v>1669</v>
      </c>
      <c r="B1670" t="s">
        <v>14</v>
      </c>
      <c r="C1670" t="s">
        <v>6</v>
      </c>
      <c r="D1670">
        <v>19</v>
      </c>
      <c r="E1670">
        <v>17</v>
      </c>
      <c r="F1670">
        <v>0</v>
      </c>
      <c r="G1670">
        <v>0</v>
      </c>
      <c r="H1670">
        <v>16</v>
      </c>
      <c r="I1670">
        <v>6</v>
      </c>
      <c r="J1670">
        <f>IF(Table6[[#This Row],[y_g1]]&gt;Table6[[#This Row],[y_g2]],1,0)</f>
        <v>0</v>
      </c>
      <c r="K1670">
        <f>IF(Table6[[#This Row],[y_g1]]=Table6[[#This Row],[y_g2]],1,0)</f>
        <v>1</v>
      </c>
      <c r="L1670">
        <f>IF(Table6[[#This Row],[y_g1]]&lt;Table6[[#This Row],[y_g2]],1,0)</f>
        <v>0</v>
      </c>
      <c r="M1670" s="13">
        <v>19</v>
      </c>
      <c r="N1670" s="13">
        <v>17</v>
      </c>
    </row>
    <row r="1671" spans="1:14" x14ac:dyDescent="0.3">
      <c r="A1671">
        <v>1670</v>
      </c>
      <c r="B1671" t="s">
        <v>28</v>
      </c>
      <c r="C1671" t="s">
        <v>1257</v>
      </c>
      <c r="D1671">
        <v>6</v>
      </c>
      <c r="E1671">
        <v>10</v>
      </c>
      <c r="F1671">
        <v>0</v>
      </c>
      <c r="G1671">
        <v>1</v>
      </c>
      <c r="H1671">
        <v>16</v>
      </c>
      <c r="I1671">
        <v>6</v>
      </c>
      <c r="J1671">
        <f>IF(Table6[[#This Row],[y_g1]]&gt;Table6[[#This Row],[y_g2]],1,0)</f>
        <v>0</v>
      </c>
      <c r="K1671">
        <f>IF(Table6[[#This Row],[y_g1]]=Table6[[#This Row],[y_g2]],1,0)</f>
        <v>0</v>
      </c>
      <c r="L1671">
        <f>IF(Table6[[#This Row],[y_g1]]&lt;Table6[[#This Row],[y_g2]],1,0)</f>
        <v>1</v>
      </c>
      <c r="M1671" s="13">
        <v>6</v>
      </c>
      <c r="N1671" s="13">
        <v>10</v>
      </c>
    </row>
    <row r="1672" spans="1:14" x14ac:dyDescent="0.3">
      <c r="A1672" s="3">
        <v>1671</v>
      </c>
      <c r="B1672" t="s">
        <v>11</v>
      </c>
      <c r="C1672" t="s">
        <v>7</v>
      </c>
      <c r="D1672">
        <v>25</v>
      </c>
      <c r="E1672">
        <v>22</v>
      </c>
      <c r="F1672">
        <v>1</v>
      </c>
      <c r="G1672">
        <v>3</v>
      </c>
      <c r="H1672">
        <v>16</v>
      </c>
      <c r="I1672">
        <v>6</v>
      </c>
      <c r="J1672">
        <f>IF(Table6[[#This Row],[y_g1]]&gt;Table6[[#This Row],[y_g2]],1,0)</f>
        <v>0</v>
      </c>
      <c r="K1672">
        <f>IF(Table6[[#This Row],[y_g1]]=Table6[[#This Row],[y_g2]],1,0)</f>
        <v>0</v>
      </c>
      <c r="L1672">
        <f>IF(Table6[[#This Row],[y_g1]]&lt;Table6[[#This Row],[y_g2]],1,0)</f>
        <v>1</v>
      </c>
      <c r="M1672" s="13">
        <v>25</v>
      </c>
      <c r="N1672" s="13">
        <v>22</v>
      </c>
    </row>
    <row r="1673" spans="1:14" x14ac:dyDescent="0.3">
      <c r="A1673">
        <v>1672</v>
      </c>
      <c r="B1673" t="s">
        <v>36</v>
      </c>
      <c r="C1673" t="s">
        <v>31</v>
      </c>
      <c r="D1673">
        <v>13</v>
      </c>
      <c r="E1673">
        <v>4</v>
      </c>
      <c r="F1673">
        <v>2</v>
      </c>
      <c r="G1673">
        <v>0</v>
      </c>
      <c r="H1673">
        <v>16</v>
      </c>
      <c r="I1673">
        <v>6</v>
      </c>
      <c r="J1673">
        <f>IF(Table6[[#This Row],[y_g1]]&gt;Table6[[#This Row],[y_g2]],1,0)</f>
        <v>1</v>
      </c>
      <c r="K1673">
        <f>IF(Table6[[#This Row],[y_g1]]=Table6[[#This Row],[y_g2]],1,0)</f>
        <v>0</v>
      </c>
      <c r="L1673">
        <f>IF(Table6[[#This Row],[y_g1]]&lt;Table6[[#This Row],[y_g2]],1,0)</f>
        <v>0</v>
      </c>
      <c r="M1673" s="13">
        <v>13</v>
      </c>
      <c r="N1673" s="13">
        <v>4</v>
      </c>
    </row>
    <row r="1674" spans="1:14" x14ac:dyDescent="0.3">
      <c r="A1674" s="3">
        <v>1673</v>
      </c>
      <c r="B1674" t="s">
        <v>10</v>
      </c>
      <c r="C1674" t="s">
        <v>1</v>
      </c>
      <c r="D1674">
        <v>14</v>
      </c>
      <c r="E1674">
        <v>26</v>
      </c>
      <c r="F1674">
        <v>0</v>
      </c>
      <c r="G1674">
        <v>0</v>
      </c>
      <c r="H1674">
        <v>16</v>
      </c>
      <c r="I1674">
        <v>6</v>
      </c>
      <c r="J1674">
        <f>IF(Table6[[#This Row],[y_g1]]&gt;Table6[[#This Row],[y_g2]],1,0)</f>
        <v>0</v>
      </c>
      <c r="K1674">
        <f>IF(Table6[[#This Row],[y_g1]]=Table6[[#This Row],[y_g2]],1,0)</f>
        <v>1</v>
      </c>
      <c r="L1674">
        <f>IF(Table6[[#This Row],[y_g1]]&lt;Table6[[#This Row],[y_g2]],1,0)</f>
        <v>0</v>
      </c>
      <c r="M1674" s="13">
        <v>14</v>
      </c>
      <c r="N1674" s="13">
        <v>26</v>
      </c>
    </row>
    <row r="1675" spans="1:14" x14ac:dyDescent="0.3">
      <c r="A1675">
        <v>1674</v>
      </c>
      <c r="B1675" t="s">
        <v>13</v>
      </c>
      <c r="C1675" t="s">
        <v>303</v>
      </c>
      <c r="D1675">
        <v>7</v>
      </c>
      <c r="E1675">
        <v>23</v>
      </c>
      <c r="F1675">
        <v>2</v>
      </c>
      <c r="G1675">
        <v>1</v>
      </c>
      <c r="H1675">
        <v>16</v>
      </c>
      <c r="I1675">
        <v>6</v>
      </c>
      <c r="J1675">
        <f>IF(Table6[[#This Row],[y_g1]]&gt;Table6[[#This Row],[y_g2]],1,0)</f>
        <v>1</v>
      </c>
      <c r="K1675">
        <f>IF(Table6[[#This Row],[y_g1]]=Table6[[#This Row],[y_g2]],1,0)</f>
        <v>0</v>
      </c>
      <c r="L1675">
        <f>IF(Table6[[#This Row],[y_g1]]&lt;Table6[[#This Row],[y_g2]],1,0)</f>
        <v>0</v>
      </c>
      <c r="M1675" s="13">
        <v>7</v>
      </c>
      <c r="N1675" s="13">
        <v>23</v>
      </c>
    </row>
    <row r="1676" spans="1:14" x14ac:dyDescent="0.3">
      <c r="A1676" s="3">
        <v>1675</v>
      </c>
      <c r="B1676" t="s">
        <v>8</v>
      </c>
      <c r="C1676" t="s">
        <v>13</v>
      </c>
      <c r="D1676">
        <v>11</v>
      </c>
      <c r="E1676">
        <v>7</v>
      </c>
      <c r="F1676">
        <v>1</v>
      </c>
      <c r="G1676">
        <v>2</v>
      </c>
      <c r="H1676">
        <v>17</v>
      </c>
      <c r="I1676">
        <v>6</v>
      </c>
      <c r="J1676">
        <f>IF(Table6[[#This Row],[y_g1]]&gt;Table6[[#This Row],[y_g2]],1,0)</f>
        <v>0</v>
      </c>
      <c r="K1676">
        <f>IF(Table6[[#This Row],[y_g1]]=Table6[[#This Row],[y_g2]],1,0)</f>
        <v>0</v>
      </c>
      <c r="L1676">
        <f>IF(Table6[[#This Row],[y_g1]]&lt;Table6[[#This Row],[y_g2]],1,0)</f>
        <v>1</v>
      </c>
      <c r="M1676" s="13">
        <v>11</v>
      </c>
      <c r="N1676" s="13">
        <v>7</v>
      </c>
    </row>
    <row r="1677" spans="1:14" x14ac:dyDescent="0.3">
      <c r="A1677">
        <v>1676</v>
      </c>
      <c r="B1677" t="s">
        <v>7</v>
      </c>
      <c r="C1677" t="s">
        <v>2</v>
      </c>
      <c r="D1677">
        <v>22</v>
      </c>
      <c r="E1677">
        <v>5</v>
      </c>
      <c r="F1677">
        <v>0</v>
      </c>
      <c r="G1677">
        <v>2</v>
      </c>
      <c r="H1677">
        <v>17</v>
      </c>
      <c r="I1677">
        <v>6</v>
      </c>
      <c r="J1677">
        <f>IF(Table6[[#This Row],[y_g1]]&gt;Table6[[#This Row],[y_g2]],1,0)</f>
        <v>0</v>
      </c>
      <c r="K1677">
        <f>IF(Table6[[#This Row],[y_g1]]=Table6[[#This Row],[y_g2]],1,0)</f>
        <v>0</v>
      </c>
      <c r="L1677">
        <f>IF(Table6[[#This Row],[y_g1]]&lt;Table6[[#This Row],[y_g2]],1,0)</f>
        <v>1</v>
      </c>
      <c r="M1677" s="13">
        <v>22</v>
      </c>
      <c r="N1677" s="13">
        <v>5</v>
      </c>
    </row>
    <row r="1678" spans="1:14" x14ac:dyDescent="0.3">
      <c r="A1678" s="3">
        <v>1677</v>
      </c>
      <c r="B1678" t="s">
        <v>1</v>
      </c>
      <c r="C1678" t="s">
        <v>1051</v>
      </c>
      <c r="D1678">
        <v>26</v>
      </c>
      <c r="E1678">
        <v>21</v>
      </c>
      <c r="F1678">
        <v>1</v>
      </c>
      <c r="G1678">
        <v>0</v>
      </c>
      <c r="H1678">
        <v>17</v>
      </c>
      <c r="I1678">
        <v>6</v>
      </c>
      <c r="J1678">
        <f>IF(Table6[[#This Row],[y_g1]]&gt;Table6[[#This Row],[y_g2]],1,0)</f>
        <v>1</v>
      </c>
      <c r="K1678">
        <f>IF(Table6[[#This Row],[y_g1]]=Table6[[#This Row],[y_g2]],1,0)</f>
        <v>0</v>
      </c>
      <c r="L1678">
        <f>IF(Table6[[#This Row],[y_g1]]&lt;Table6[[#This Row],[y_g2]],1,0)</f>
        <v>0</v>
      </c>
      <c r="M1678" s="13">
        <v>26</v>
      </c>
      <c r="N1678" s="13">
        <v>21</v>
      </c>
    </row>
    <row r="1679" spans="1:14" x14ac:dyDescent="0.3">
      <c r="A1679">
        <v>1678</v>
      </c>
      <c r="B1679" t="s">
        <v>833</v>
      </c>
      <c r="C1679" t="s">
        <v>14</v>
      </c>
      <c r="D1679">
        <v>3</v>
      </c>
      <c r="E1679">
        <v>19</v>
      </c>
      <c r="F1679">
        <v>3</v>
      </c>
      <c r="G1679">
        <v>0</v>
      </c>
      <c r="H1679">
        <v>17</v>
      </c>
      <c r="I1679">
        <v>6</v>
      </c>
      <c r="J1679">
        <f>IF(Table6[[#This Row],[y_g1]]&gt;Table6[[#This Row],[y_g2]],1,0)</f>
        <v>1</v>
      </c>
      <c r="K1679">
        <f>IF(Table6[[#This Row],[y_g1]]=Table6[[#This Row],[y_g2]],1,0)</f>
        <v>0</v>
      </c>
      <c r="L1679">
        <f>IF(Table6[[#This Row],[y_g1]]&lt;Table6[[#This Row],[y_g2]],1,0)</f>
        <v>0</v>
      </c>
      <c r="M1679" s="13">
        <v>3</v>
      </c>
      <c r="N1679" s="13">
        <v>19</v>
      </c>
    </row>
    <row r="1680" spans="1:14" x14ac:dyDescent="0.3">
      <c r="A1680" s="3">
        <v>1679</v>
      </c>
      <c r="B1680" t="s">
        <v>303</v>
      </c>
      <c r="C1680" t="s">
        <v>33</v>
      </c>
      <c r="D1680">
        <v>23</v>
      </c>
      <c r="E1680">
        <v>15</v>
      </c>
      <c r="F1680">
        <v>1</v>
      </c>
      <c r="G1680">
        <v>1</v>
      </c>
      <c r="H1680">
        <v>17</v>
      </c>
      <c r="I1680">
        <v>6</v>
      </c>
      <c r="J1680">
        <f>IF(Table6[[#This Row],[y_g1]]&gt;Table6[[#This Row],[y_g2]],1,0)</f>
        <v>0</v>
      </c>
      <c r="K1680">
        <f>IF(Table6[[#This Row],[y_g1]]=Table6[[#This Row],[y_g2]],1,0)</f>
        <v>1</v>
      </c>
      <c r="L1680">
        <f>IF(Table6[[#This Row],[y_g1]]&lt;Table6[[#This Row],[y_g2]],1,0)</f>
        <v>0</v>
      </c>
      <c r="M1680" s="13">
        <v>23</v>
      </c>
      <c r="N1680" s="13">
        <v>15</v>
      </c>
    </row>
    <row r="1681" spans="1:14" x14ac:dyDescent="0.3">
      <c r="A1681">
        <v>1680</v>
      </c>
      <c r="B1681" t="s">
        <v>31</v>
      </c>
      <c r="C1681" t="s">
        <v>11</v>
      </c>
      <c r="D1681">
        <v>4</v>
      </c>
      <c r="E1681">
        <v>25</v>
      </c>
      <c r="F1681">
        <v>0</v>
      </c>
      <c r="G1681">
        <v>1</v>
      </c>
      <c r="H1681">
        <v>17</v>
      </c>
      <c r="I1681">
        <v>6</v>
      </c>
      <c r="J1681">
        <f>IF(Table6[[#This Row],[y_g1]]&gt;Table6[[#This Row],[y_g2]],1,0)</f>
        <v>0</v>
      </c>
      <c r="K1681">
        <f>IF(Table6[[#This Row],[y_g1]]=Table6[[#This Row],[y_g2]],1,0)</f>
        <v>0</v>
      </c>
      <c r="L1681">
        <f>IF(Table6[[#This Row],[y_g1]]&lt;Table6[[#This Row],[y_g2]],1,0)</f>
        <v>1</v>
      </c>
      <c r="M1681" s="13">
        <v>4</v>
      </c>
      <c r="N1681" s="13">
        <v>25</v>
      </c>
    </row>
    <row r="1682" spans="1:14" x14ac:dyDescent="0.3">
      <c r="A1682" s="3">
        <v>1681</v>
      </c>
      <c r="B1682" t="s">
        <v>6</v>
      </c>
      <c r="C1682" t="s">
        <v>36</v>
      </c>
      <c r="D1682">
        <v>17</v>
      </c>
      <c r="E1682">
        <v>13</v>
      </c>
      <c r="F1682">
        <v>0</v>
      </c>
      <c r="G1682">
        <v>0</v>
      </c>
      <c r="H1682">
        <v>17</v>
      </c>
      <c r="I1682">
        <v>6</v>
      </c>
      <c r="J1682">
        <f>IF(Table6[[#This Row],[y_g1]]&gt;Table6[[#This Row],[y_g2]],1,0)</f>
        <v>0</v>
      </c>
      <c r="K1682">
        <f>IF(Table6[[#This Row],[y_g1]]=Table6[[#This Row],[y_g2]],1,0)</f>
        <v>1</v>
      </c>
      <c r="L1682">
        <f>IF(Table6[[#This Row],[y_g1]]&lt;Table6[[#This Row],[y_g2]],1,0)</f>
        <v>0</v>
      </c>
      <c r="M1682" s="13">
        <v>17</v>
      </c>
      <c r="N1682" s="13">
        <v>13</v>
      </c>
    </row>
    <row r="1683" spans="1:14" x14ac:dyDescent="0.3">
      <c r="A1683">
        <v>1682</v>
      </c>
      <c r="B1683" t="s">
        <v>1257</v>
      </c>
      <c r="C1683" t="s">
        <v>10</v>
      </c>
      <c r="D1683">
        <v>10</v>
      </c>
      <c r="E1683">
        <v>14</v>
      </c>
      <c r="F1683">
        <v>1</v>
      </c>
      <c r="G1683">
        <v>1</v>
      </c>
      <c r="H1683">
        <v>17</v>
      </c>
      <c r="I1683">
        <v>6</v>
      </c>
      <c r="J1683">
        <f>IF(Table6[[#This Row],[y_g1]]&gt;Table6[[#This Row],[y_g2]],1,0)</f>
        <v>0</v>
      </c>
      <c r="K1683">
        <f>IF(Table6[[#This Row],[y_g1]]=Table6[[#This Row],[y_g2]],1,0)</f>
        <v>1</v>
      </c>
      <c r="L1683">
        <f>IF(Table6[[#This Row],[y_g1]]&lt;Table6[[#This Row],[y_g2]],1,0)</f>
        <v>0</v>
      </c>
      <c r="M1683" s="13">
        <v>10</v>
      </c>
      <c r="N1683" s="13">
        <v>14</v>
      </c>
    </row>
    <row r="1684" spans="1:14" x14ac:dyDescent="0.3">
      <c r="A1684" s="3">
        <v>1683</v>
      </c>
      <c r="B1684" t="s">
        <v>4</v>
      </c>
      <c r="C1684" t="s">
        <v>28</v>
      </c>
      <c r="D1684">
        <v>20</v>
      </c>
      <c r="E1684">
        <v>6</v>
      </c>
      <c r="F1684">
        <v>2</v>
      </c>
      <c r="G1684">
        <v>0</v>
      </c>
      <c r="H1684">
        <v>17</v>
      </c>
      <c r="I1684">
        <v>6</v>
      </c>
      <c r="J1684">
        <f>IF(Table6[[#This Row],[y_g1]]&gt;Table6[[#This Row],[y_g2]],1,0)</f>
        <v>1</v>
      </c>
      <c r="K1684">
        <f>IF(Table6[[#This Row],[y_g1]]=Table6[[#This Row],[y_g2]],1,0)</f>
        <v>0</v>
      </c>
      <c r="L1684">
        <f>IF(Table6[[#This Row],[y_g1]]&lt;Table6[[#This Row],[y_g2]],1,0)</f>
        <v>0</v>
      </c>
      <c r="M1684" s="13">
        <v>20</v>
      </c>
      <c r="N1684" s="13">
        <v>6</v>
      </c>
    </row>
    <row r="1685" spans="1:14" x14ac:dyDescent="0.3">
      <c r="A1685">
        <v>1684</v>
      </c>
      <c r="B1685" t="s">
        <v>303</v>
      </c>
      <c r="C1685" t="s">
        <v>11</v>
      </c>
      <c r="D1685">
        <v>23</v>
      </c>
      <c r="E1685">
        <v>25</v>
      </c>
      <c r="F1685">
        <v>0</v>
      </c>
      <c r="G1685">
        <v>3</v>
      </c>
      <c r="H1685">
        <v>18</v>
      </c>
      <c r="I1685">
        <v>6</v>
      </c>
      <c r="J1685">
        <f>IF(Table6[[#This Row],[y_g1]]&gt;Table6[[#This Row],[y_g2]],1,0)</f>
        <v>0</v>
      </c>
      <c r="K1685">
        <f>IF(Table6[[#This Row],[y_g1]]=Table6[[#This Row],[y_g2]],1,0)</f>
        <v>0</v>
      </c>
      <c r="L1685">
        <f>IF(Table6[[#This Row],[y_g1]]&lt;Table6[[#This Row],[y_g2]],1,0)</f>
        <v>1</v>
      </c>
      <c r="M1685" s="13">
        <v>23</v>
      </c>
      <c r="N1685" s="13">
        <v>25</v>
      </c>
    </row>
    <row r="1686" spans="1:14" x14ac:dyDescent="0.3">
      <c r="A1686" s="3">
        <v>1685</v>
      </c>
      <c r="B1686" t="s">
        <v>1257</v>
      </c>
      <c r="C1686" t="s">
        <v>1051</v>
      </c>
      <c r="D1686">
        <v>10</v>
      </c>
      <c r="E1686">
        <v>21</v>
      </c>
      <c r="F1686">
        <v>0</v>
      </c>
      <c r="G1686">
        <v>1</v>
      </c>
      <c r="H1686">
        <v>18</v>
      </c>
      <c r="I1686">
        <v>6</v>
      </c>
      <c r="J1686">
        <f>IF(Table6[[#This Row],[y_g1]]&gt;Table6[[#This Row],[y_g2]],1,0)</f>
        <v>0</v>
      </c>
      <c r="K1686">
        <f>IF(Table6[[#This Row],[y_g1]]=Table6[[#This Row],[y_g2]],1,0)</f>
        <v>0</v>
      </c>
      <c r="L1686">
        <f>IF(Table6[[#This Row],[y_g1]]&lt;Table6[[#This Row],[y_g2]],1,0)</f>
        <v>1</v>
      </c>
      <c r="M1686" s="13">
        <v>10</v>
      </c>
      <c r="N1686" s="13">
        <v>21</v>
      </c>
    </row>
    <row r="1687" spans="1:14" x14ac:dyDescent="0.3">
      <c r="A1687">
        <v>1686</v>
      </c>
      <c r="B1687" t="s">
        <v>31</v>
      </c>
      <c r="C1687" t="s">
        <v>14</v>
      </c>
      <c r="D1687">
        <v>4</v>
      </c>
      <c r="E1687">
        <v>19</v>
      </c>
      <c r="F1687">
        <v>2</v>
      </c>
      <c r="G1687">
        <v>1</v>
      </c>
      <c r="H1687">
        <v>18</v>
      </c>
      <c r="I1687">
        <v>6</v>
      </c>
      <c r="J1687">
        <f>IF(Table6[[#This Row],[y_g1]]&gt;Table6[[#This Row],[y_g2]],1,0)</f>
        <v>1</v>
      </c>
      <c r="K1687">
        <f>IF(Table6[[#This Row],[y_g1]]=Table6[[#This Row],[y_g2]],1,0)</f>
        <v>0</v>
      </c>
      <c r="L1687">
        <f>IF(Table6[[#This Row],[y_g1]]&lt;Table6[[#This Row],[y_g2]],1,0)</f>
        <v>0</v>
      </c>
      <c r="M1687" s="13">
        <v>4</v>
      </c>
      <c r="N1687" s="13">
        <v>19</v>
      </c>
    </row>
    <row r="1688" spans="1:14" x14ac:dyDescent="0.3">
      <c r="A1688" s="3">
        <v>1687</v>
      </c>
      <c r="B1688" t="s">
        <v>6</v>
      </c>
      <c r="C1688" t="s">
        <v>2</v>
      </c>
      <c r="D1688">
        <v>17</v>
      </c>
      <c r="E1688">
        <v>5</v>
      </c>
      <c r="F1688">
        <v>0</v>
      </c>
      <c r="G1688">
        <v>2</v>
      </c>
      <c r="H1688">
        <v>18</v>
      </c>
      <c r="I1688">
        <v>6</v>
      </c>
      <c r="J1688">
        <f>IF(Table6[[#This Row],[y_g1]]&gt;Table6[[#This Row],[y_g2]],1,0)</f>
        <v>0</v>
      </c>
      <c r="K1688">
        <f>IF(Table6[[#This Row],[y_g1]]=Table6[[#This Row],[y_g2]],1,0)</f>
        <v>0</v>
      </c>
      <c r="L1688">
        <f>IF(Table6[[#This Row],[y_g1]]&lt;Table6[[#This Row],[y_g2]],1,0)</f>
        <v>1</v>
      </c>
      <c r="M1688" s="13">
        <v>17</v>
      </c>
      <c r="N1688" s="13">
        <v>5</v>
      </c>
    </row>
    <row r="1689" spans="1:14" x14ac:dyDescent="0.3">
      <c r="A1689">
        <v>1688</v>
      </c>
      <c r="B1689" t="s">
        <v>833</v>
      </c>
      <c r="C1689" t="s">
        <v>28</v>
      </c>
      <c r="D1689">
        <v>3</v>
      </c>
      <c r="E1689">
        <v>6</v>
      </c>
      <c r="F1689">
        <v>0</v>
      </c>
      <c r="G1689">
        <v>1</v>
      </c>
      <c r="H1689">
        <v>18</v>
      </c>
      <c r="I1689">
        <v>6</v>
      </c>
      <c r="J1689">
        <f>IF(Table6[[#This Row],[y_g1]]&gt;Table6[[#This Row],[y_g2]],1,0)</f>
        <v>0</v>
      </c>
      <c r="K1689">
        <f>IF(Table6[[#This Row],[y_g1]]=Table6[[#This Row],[y_g2]],1,0)</f>
        <v>0</v>
      </c>
      <c r="L1689">
        <f>IF(Table6[[#This Row],[y_g1]]&lt;Table6[[#This Row],[y_g2]],1,0)</f>
        <v>1</v>
      </c>
      <c r="M1689" s="13">
        <v>3</v>
      </c>
      <c r="N1689" s="13">
        <v>6</v>
      </c>
    </row>
    <row r="1690" spans="1:14" x14ac:dyDescent="0.3">
      <c r="A1690" s="3">
        <v>1689</v>
      </c>
      <c r="B1690" t="s">
        <v>1</v>
      </c>
      <c r="C1690" t="s">
        <v>4</v>
      </c>
      <c r="D1690">
        <v>26</v>
      </c>
      <c r="E1690">
        <v>20</v>
      </c>
      <c r="F1690">
        <v>1</v>
      </c>
      <c r="G1690">
        <v>2</v>
      </c>
      <c r="H1690">
        <v>18</v>
      </c>
      <c r="I1690">
        <v>6</v>
      </c>
      <c r="J1690">
        <f>IF(Table6[[#This Row],[y_g1]]&gt;Table6[[#This Row],[y_g2]],1,0)</f>
        <v>0</v>
      </c>
      <c r="K1690">
        <f>IF(Table6[[#This Row],[y_g1]]=Table6[[#This Row],[y_g2]],1,0)</f>
        <v>0</v>
      </c>
      <c r="L1690">
        <f>IF(Table6[[#This Row],[y_g1]]&lt;Table6[[#This Row],[y_g2]],1,0)</f>
        <v>1</v>
      </c>
      <c r="M1690" s="13">
        <v>26</v>
      </c>
      <c r="N1690" s="13">
        <v>20</v>
      </c>
    </row>
    <row r="1691" spans="1:14" x14ac:dyDescent="0.3">
      <c r="A1691">
        <v>1690</v>
      </c>
      <c r="B1691" t="s">
        <v>7</v>
      </c>
      <c r="C1691" t="s">
        <v>10</v>
      </c>
      <c r="D1691">
        <v>22</v>
      </c>
      <c r="E1691">
        <v>14</v>
      </c>
      <c r="F1691">
        <v>1</v>
      </c>
      <c r="G1691">
        <v>0</v>
      </c>
      <c r="H1691">
        <v>18</v>
      </c>
      <c r="I1691">
        <v>6</v>
      </c>
      <c r="J1691">
        <f>IF(Table6[[#This Row],[y_g1]]&gt;Table6[[#This Row],[y_g2]],1,0)</f>
        <v>1</v>
      </c>
      <c r="K1691">
        <f>IF(Table6[[#This Row],[y_g1]]=Table6[[#This Row],[y_g2]],1,0)</f>
        <v>0</v>
      </c>
      <c r="L1691">
        <f>IF(Table6[[#This Row],[y_g1]]&lt;Table6[[#This Row],[y_g2]],1,0)</f>
        <v>0</v>
      </c>
      <c r="M1691" s="13">
        <v>22</v>
      </c>
      <c r="N1691" s="13">
        <v>14</v>
      </c>
    </row>
    <row r="1692" spans="1:14" x14ac:dyDescent="0.3">
      <c r="A1692" s="3">
        <v>1691</v>
      </c>
      <c r="B1692" t="s">
        <v>8</v>
      </c>
      <c r="C1692" t="s">
        <v>36</v>
      </c>
      <c r="D1692">
        <v>11</v>
      </c>
      <c r="E1692">
        <v>13</v>
      </c>
      <c r="F1692">
        <v>2</v>
      </c>
      <c r="G1692">
        <v>1</v>
      </c>
      <c r="H1692">
        <v>18</v>
      </c>
      <c r="I1692">
        <v>6</v>
      </c>
      <c r="J1692">
        <f>IF(Table6[[#This Row],[y_g1]]&gt;Table6[[#This Row],[y_g2]],1,0)</f>
        <v>1</v>
      </c>
      <c r="K1692">
        <f>IF(Table6[[#This Row],[y_g1]]=Table6[[#This Row],[y_g2]],1,0)</f>
        <v>0</v>
      </c>
      <c r="L1692">
        <f>IF(Table6[[#This Row],[y_g1]]&lt;Table6[[#This Row],[y_g2]],1,0)</f>
        <v>0</v>
      </c>
      <c r="M1692" s="13">
        <v>11</v>
      </c>
      <c r="N1692" s="13">
        <v>13</v>
      </c>
    </row>
    <row r="1693" spans="1:14" x14ac:dyDescent="0.3">
      <c r="A1693">
        <v>1692</v>
      </c>
      <c r="B1693" t="s">
        <v>33</v>
      </c>
      <c r="C1693" t="s">
        <v>13</v>
      </c>
      <c r="D1693">
        <v>15</v>
      </c>
      <c r="E1693">
        <v>7</v>
      </c>
      <c r="F1693">
        <v>1</v>
      </c>
      <c r="G1693">
        <v>2</v>
      </c>
      <c r="H1693">
        <v>18</v>
      </c>
      <c r="I1693">
        <v>6</v>
      </c>
      <c r="J1693">
        <f>IF(Table6[[#This Row],[y_g1]]&gt;Table6[[#This Row],[y_g2]],1,0)</f>
        <v>0</v>
      </c>
      <c r="K1693">
        <f>IF(Table6[[#This Row],[y_g1]]=Table6[[#This Row],[y_g2]],1,0)</f>
        <v>0</v>
      </c>
      <c r="L1693">
        <f>IF(Table6[[#This Row],[y_g1]]&lt;Table6[[#This Row],[y_g2]],1,0)</f>
        <v>1</v>
      </c>
      <c r="M1693" s="13">
        <v>15</v>
      </c>
      <c r="N1693" s="13">
        <v>7</v>
      </c>
    </row>
    <row r="1694" spans="1:14" x14ac:dyDescent="0.3">
      <c r="A1694" s="3">
        <v>1693</v>
      </c>
      <c r="B1694" t="s">
        <v>2</v>
      </c>
      <c r="C1694" t="s">
        <v>31</v>
      </c>
      <c r="D1694">
        <v>5</v>
      </c>
      <c r="E1694">
        <v>4</v>
      </c>
      <c r="F1694">
        <v>3</v>
      </c>
      <c r="G1694">
        <v>2</v>
      </c>
      <c r="H1694">
        <v>19</v>
      </c>
      <c r="I1694">
        <v>6</v>
      </c>
      <c r="J1694">
        <f>IF(Table6[[#This Row],[y_g1]]&gt;Table6[[#This Row],[y_g2]],1,0)</f>
        <v>1</v>
      </c>
      <c r="K1694">
        <f>IF(Table6[[#This Row],[y_g1]]=Table6[[#This Row],[y_g2]],1,0)</f>
        <v>0</v>
      </c>
      <c r="L1694">
        <f>IF(Table6[[#This Row],[y_g1]]&lt;Table6[[#This Row],[y_g2]],1,0)</f>
        <v>0</v>
      </c>
      <c r="M1694" s="13">
        <v>5</v>
      </c>
      <c r="N1694" s="13">
        <v>4</v>
      </c>
    </row>
    <row r="1695" spans="1:14" x14ac:dyDescent="0.3">
      <c r="A1695">
        <v>1694</v>
      </c>
      <c r="B1695" t="s">
        <v>4</v>
      </c>
      <c r="C1695" t="s">
        <v>1257</v>
      </c>
      <c r="D1695">
        <v>20</v>
      </c>
      <c r="E1695">
        <v>10</v>
      </c>
      <c r="F1695">
        <v>2</v>
      </c>
      <c r="G1695">
        <v>2</v>
      </c>
      <c r="H1695">
        <v>19</v>
      </c>
      <c r="I1695">
        <v>6</v>
      </c>
      <c r="J1695">
        <f>IF(Table6[[#This Row],[y_g1]]&gt;Table6[[#This Row],[y_g2]],1,0)</f>
        <v>0</v>
      </c>
      <c r="K1695">
        <f>IF(Table6[[#This Row],[y_g1]]=Table6[[#This Row],[y_g2]],1,0)</f>
        <v>1</v>
      </c>
      <c r="L1695">
        <f>IF(Table6[[#This Row],[y_g1]]&lt;Table6[[#This Row],[y_g2]],1,0)</f>
        <v>0</v>
      </c>
      <c r="M1695" s="13">
        <v>20</v>
      </c>
      <c r="N1695" s="13">
        <v>10</v>
      </c>
    </row>
    <row r="1696" spans="1:14" x14ac:dyDescent="0.3">
      <c r="A1696" s="3">
        <v>1695</v>
      </c>
      <c r="B1696" t="s">
        <v>14</v>
      </c>
      <c r="C1696" t="s">
        <v>303</v>
      </c>
      <c r="D1696">
        <v>19</v>
      </c>
      <c r="E1696">
        <v>23</v>
      </c>
      <c r="F1696">
        <v>0</v>
      </c>
      <c r="G1696">
        <v>1</v>
      </c>
      <c r="H1696">
        <v>19</v>
      </c>
      <c r="I1696">
        <v>6</v>
      </c>
      <c r="J1696">
        <f>IF(Table6[[#This Row],[y_g1]]&gt;Table6[[#This Row],[y_g2]],1,0)</f>
        <v>0</v>
      </c>
      <c r="K1696">
        <f>IF(Table6[[#This Row],[y_g1]]=Table6[[#This Row],[y_g2]],1,0)</f>
        <v>0</v>
      </c>
      <c r="L1696">
        <f>IF(Table6[[#This Row],[y_g1]]&lt;Table6[[#This Row],[y_g2]],1,0)</f>
        <v>1</v>
      </c>
      <c r="M1696" s="13">
        <v>19</v>
      </c>
      <c r="N1696" s="13">
        <v>23</v>
      </c>
    </row>
    <row r="1697" spans="1:14" x14ac:dyDescent="0.3">
      <c r="A1697">
        <v>1696</v>
      </c>
      <c r="B1697" t="s">
        <v>11</v>
      </c>
      <c r="C1697" t="s">
        <v>8</v>
      </c>
      <c r="D1697">
        <v>25</v>
      </c>
      <c r="E1697">
        <v>11</v>
      </c>
      <c r="F1697">
        <v>0</v>
      </c>
      <c r="G1697">
        <v>4</v>
      </c>
      <c r="H1697">
        <v>19</v>
      </c>
      <c r="I1697">
        <v>6</v>
      </c>
      <c r="J1697">
        <f>IF(Table6[[#This Row],[y_g1]]&gt;Table6[[#This Row],[y_g2]],1,0)</f>
        <v>0</v>
      </c>
      <c r="K1697">
        <f>IF(Table6[[#This Row],[y_g1]]=Table6[[#This Row],[y_g2]],1,0)</f>
        <v>0</v>
      </c>
      <c r="L1697">
        <f>IF(Table6[[#This Row],[y_g1]]&lt;Table6[[#This Row],[y_g2]],1,0)</f>
        <v>1</v>
      </c>
      <c r="M1697" s="13">
        <v>25</v>
      </c>
      <c r="N1697" s="13">
        <v>11</v>
      </c>
    </row>
    <row r="1698" spans="1:14" x14ac:dyDescent="0.3">
      <c r="A1698" s="3">
        <v>1697</v>
      </c>
      <c r="B1698" t="s">
        <v>10</v>
      </c>
      <c r="C1698" t="s">
        <v>833</v>
      </c>
      <c r="D1698">
        <v>14</v>
      </c>
      <c r="E1698">
        <v>3</v>
      </c>
      <c r="F1698">
        <v>1</v>
      </c>
      <c r="G1698">
        <v>2</v>
      </c>
      <c r="H1698">
        <v>19</v>
      </c>
      <c r="I1698">
        <v>6</v>
      </c>
      <c r="J1698">
        <f>IF(Table6[[#This Row],[y_g1]]&gt;Table6[[#This Row],[y_g2]],1,0)</f>
        <v>0</v>
      </c>
      <c r="K1698">
        <f>IF(Table6[[#This Row],[y_g1]]=Table6[[#This Row],[y_g2]],1,0)</f>
        <v>0</v>
      </c>
      <c r="L1698">
        <f>IF(Table6[[#This Row],[y_g1]]&lt;Table6[[#This Row],[y_g2]],1,0)</f>
        <v>1</v>
      </c>
      <c r="M1698" s="13">
        <v>14</v>
      </c>
      <c r="N1698" s="13">
        <v>3</v>
      </c>
    </row>
    <row r="1699" spans="1:14" x14ac:dyDescent="0.3">
      <c r="A1699">
        <v>1698</v>
      </c>
      <c r="B1699" t="s">
        <v>36</v>
      </c>
      <c r="C1699" t="s">
        <v>33</v>
      </c>
      <c r="D1699">
        <v>13</v>
      </c>
      <c r="E1699">
        <v>15</v>
      </c>
      <c r="F1699">
        <v>1</v>
      </c>
      <c r="G1699">
        <v>5</v>
      </c>
      <c r="H1699">
        <v>19</v>
      </c>
      <c r="I1699">
        <v>6</v>
      </c>
      <c r="J1699">
        <f>IF(Table6[[#This Row],[y_g1]]&gt;Table6[[#This Row],[y_g2]],1,0)</f>
        <v>0</v>
      </c>
      <c r="K1699">
        <f>IF(Table6[[#This Row],[y_g1]]=Table6[[#This Row],[y_g2]],1,0)</f>
        <v>0</v>
      </c>
      <c r="L1699">
        <f>IF(Table6[[#This Row],[y_g1]]&lt;Table6[[#This Row],[y_g2]],1,0)</f>
        <v>1</v>
      </c>
      <c r="M1699" s="13">
        <v>13</v>
      </c>
      <c r="N1699" s="13">
        <v>15</v>
      </c>
    </row>
    <row r="1700" spans="1:14" x14ac:dyDescent="0.3">
      <c r="A1700" s="3">
        <v>1699</v>
      </c>
      <c r="B1700" t="s">
        <v>1051</v>
      </c>
      <c r="C1700" t="s">
        <v>6</v>
      </c>
      <c r="D1700">
        <v>21</v>
      </c>
      <c r="E1700">
        <v>17</v>
      </c>
      <c r="F1700">
        <v>2</v>
      </c>
      <c r="G1700">
        <v>1</v>
      </c>
      <c r="H1700">
        <v>19</v>
      </c>
      <c r="I1700">
        <v>6</v>
      </c>
      <c r="J1700">
        <f>IF(Table6[[#This Row],[y_g1]]&gt;Table6[[#This Row],[y_g2]],1,0)</f>
        <v>1</v>
      </c>
      <c r="K1700">
        <f>IF(Table6[[#This Row],[y_g1]]=Table6[[#This Row],[y_g2]],1,0)</f>
        <v>0</v>
      </c>
      <c r="L1700">
        <f>IF(Table6[[#This Row],[y_g1]]&lt;Table6[[#This Row],[y_g2]],1,0)</f>
        <v>0</v>
      </c>
      <c r="M1700" s="13">
        <v>21</v>
      </c>
      <c r="N1700" s="13">
        <v>17</v>
      </c>
    </row>
    <row r="1701" spans="1:14" x14ac:dyDescent="0.3">
      <c r="A1701">
        <v>1700</v>
      </c>
      <c r="B1701" t="s">
        <v>13</v>
      </c>
      <c r="C1701" t="s">
        <v>7</v>
      </c>
      <c r="D1701">
        <v>7</v>
      </c>
      <c r="E1701">
        <v>22</v>
      </c>
      <c r="F1701">
        <v>1</v>
      </c>
      <c r="G1701">
        <v>0</v>
      </c>
      <c r="H1701">
        <v>19</v>
      </c>
      <c r="I1701">
        <v>6</v>
      </c>
      <c r="J1701">
        <f>IF(Table6[[#This Row],[y_g1]]&gt;Table6[[#This Row],[y_g2]],1,0)</f>
        <v>1</v>
      </c>
      <c r="K1701">
        <f>IF(Table6[[#This Row],[y_g1]]=Table6[[#This Row],[y_g2]],1,0)</f>
        <v>0</v>
      </c>
      <c r="L1701">
        <f>IF(Table6[[#This Row],[y_g1]]&lt;Table6[[#This Row],[y_g2]],1,0)</f>
        <v>0</v>
      </c>
      <c r="M1701" s="13">
        <v>7</v>
      </c>
      <c r="N1701" s="13">
        <v>22</v>
      </c>
    </row>
    <row r="1702" spans="1:14" x14ac:dyDescent="0.3">
      <c r="A1702" s="3">
        <v>1701</v>
      </c>
      <c r="B1702" t="s">
        <v>28</v>
      </c>
      <c r="C1702" t="s">
        <v>1</v>
      </c>
      <c r="D1702">
        <v>6</v>
      </c>
      <c r="E1702">
        <v>26</v>
      </c>
      <c r="F1702">
        <v>2</v>
      </c>
      <c r="G1702">
        <v>0</v>
      </c>
      <c r="H1702">
        <v>19</v>
      </c>
      <c r="I1702">
        <v>6</v>
      </c>
      <c r="J1702">
        <f>IF(Table6[[#This Row],[y_g1]]&gt;Table6[[#This Row],[y_g2]],1,0)</f>
        <v>1</v>
      </c>
      <c r="K1702">
        <f>IF(Table6[[#This Row],[y_g1]]=Table6[[#This Row],[y_g2]],1,0)</f>
        <v>0</v>
      </c>
      <c r="L1702">
        <f>IF(Table6[[#This Row],[y_g1]]&lt;Table6[[#This Row],[y_g2]],1,0)</f>
        <v>0</v>
      </c>
      <c r="M1702" s="13">
        <v>6</v>
      </c>
      <c r="N1702" s="13">
        <v>26</v>
      </c>
    </row>
    <row r="1703" spans="1:14" x14ac:dyDescent="0.3">
      <c r="A1703">
        <v>1702</v>
      </c>
      <c r="B1703" t="s">
        <v>6</v>
      </c>
      <c r="C1703" t="s">
        <v>28</v>
      </c>
      <c r="D1703">
        <v>17</v>
      </c>
      <c r="E1703">
        <v>6</v>
      </c>
      <c r="F1703">
        <v>0</v>
      </c>
      <c r="G1703">
        <v>1</v>
      </c>
      <c r="H1703">
        <v>20</v>
      </c>
      <c r="I1703">
        <v>6</v>
      </c>
      <c r="J1703">
        <f>IF(Table6[[#This Row],[y_g1]]&gt;Table6[[#This Row],[y_g2]],1,0)</f>
        <v>0</v>
      </c>
      <c r="K1703">
        <f>IF(Table6[[#This Row],[y_g1]]=Table6[[#This Row],[y_g2]],1,0)</f>
        <v>0</v>
      </c>
      <c r="L1703">
        <f>IF(Table6[[#This Row],[y_g1]]&lt;Table6[[#This Row],[y_g2]],1,0)</f>
        <v>1</v>
      </c>
      <c r="M1703" s="13">
        <v>17</v>
      </c>
      <c r="N1703" s="13">
        <v>6</v>
      </c>
    </row>
    <row r="1704" spans="1:14" x14ac:dyDescent="0.3">
      <c r="A1704" s="3">
        <v>1703</v>
      </c>
      <c r="B1704" t="s">
        <v>1257</v>
      </c>
      <c r="C1704" t="s">
        <v>1</v>
      </c>
      <c r="D1704">
        <v>10</v>
      </c>
      <c r="E1704">
        <v>26</v>
      </c>
      <c r="F1704">
        <v>0</v>
      </c>
      <c r="G1704">
        <v>7</v>
      </c>
      <c r="H1704">
        <v>20</v>
      </c>
      <c r="I1704">
        <v>6</v>
      </c>
      <c r="J1704">
        <f>IF(Table6[[#This Row],[y_g1]]&gt;Table6[[#This Row],[y_g2]],1,0)</f>
        <v>0</v>
      </c>
      <c r="K1704">
        <f>IF(Table6[[#This Row],[y_g1]]=Table6[[#This Row],[y_g2]],1,0)</f>
        <v>0</v>
      </c>
      <c r="L1704">
        <f>IF(Table6[[#This Row],[y_g1]]&lt;Table6[[#This Row],[y_g2]],1,0)</f>
        <v>1</v>
      </c>
      <c r="M1704" s="13">
        <v>10</v>
      </c>
      <c r="N1704" s="13">
        <v>26</v>
      </c>
    </row>
    <row r="1705" spans="1:14" x14ac:dyDescent="0.3">
      <c r="A1705">
        <v>1704</v>
      </c>
      <c r="B1705" t="s">
        <v>31</v>
      </c>
      <c r="C1705" t="s">
        <v>1051</v>
      </c>
      <c r="D1705">
        <v>4</v>
      </c>
      <c r="E1705">
        <v>21</v>
      </c>
      <c r="F1705">
        <v>0</v>
      </c>
      <c r="G1705">
        <v>2</v>
      </c>
      <c r="H1705">
        <v>20</v>
      </c>
      <c r="I1705">
        <v>6</v>
      </c>
      <c r="J1705">
        <f>IF(Table6[[#This Row],[y_g1]]&gt;Table6[[#This Row],[y_g2]],1,0)</f>
        <v>0</v>
      </c>
      <c r="K1705">
        <f>IF(Table6[[#This Row],[y_g1]]=Table6[[#This Row],[y_g2]],1,0)</f>
        <v>0</v>
      </c>
      <c r="L1705">
        <f>IF(Table6[[#This Row],[y_g1]]&lt;Table6[[#This Row],[y_g2]],1,0)</f>
        <v>1</v>
      </c>
      <c r="M1705" s="13">
        <v>4</v>
      </c>
      <c r="N1705" s="13">
        <v>21</v>
      </c>
    </row>
    <row r="1706" spans="1:14" x14ac:dyDescent="0.3">
      <c r="A1706" s="3">
        <v>1705</v>
      </c>
      <c r="B1706" t="s">
        <v>13</v>
      </c>
      <c r="C1706" t="s">
        <v>36</v>
      </c>
      <c r="D1706">
        <v>7</v>
      </c>
      <c r="E1706">
        <v>13</v>
      </c>
      <c r="F1706">
        <v>2</v>
      </c>
      <c r="G1706">
        <v>2</v>
      </c>
      <c r="H1706">
        <v>20</v>
      </c>
      <c r="I1706">
        <v>6</v>
      </c>
      <c r="J1706">
        <f>IF(Table6[[#This Row],[y_g1]]&gt;Table6[[#This Row],[y_g2]],1,0)</f>
        <v>0</v>
      </c>
      <c r="K1706">
        <f>IF(Table6[[#This Row],[y_g1]]=Table6[[#This Row],[y_g2]],1,0)</f>
        <v>1</v>
      </c>
      <c r="L1706">
        <f>IF(Table6[[#This Row],[y_g1]]&lt;Table6[[#This Row],[y_g2]],1,0)</f>
        <v>0</v>
      </c>
      <c r="M1706" s="13">
        <v>7</v>
      </c>
      <c r="N1706" s="13">
        <v>13</v>
      </c>
    </row>
    <row r="1707" spans="1:14" x14ac:dyDescent="0.3">
      <c r="A1707">
        <v>1706</v>
      </c>
      <c r="B1707" t="s">
        <v>8</v>
      </c>
      <c r="C1707" t="s">
        <v>2</v>
      </c>
      <c r="D1707">
        <v>11</v>
      </c>
      <c r="E1707">
        <v>5</v>
      </c>
      <c r="F1707">
        <v>3</v>
      </c>
      <c r="G1707">
        <v>2</v>
      </c>
      <c r="H1707">
        <v>20</v>
      </c>
      <c r="I1707">
        <v>6</v>
      </c>
      <c r="J1707">
        <f>IF(Table6[[#This Row],[y_g1]]&gt;Table6[[#This Row],[y_g2]],1,0)</f>
        <v>1</v>
      </c>
      <c r="K1707">
        <f>IF(Table6[[#This Row],[y_g1]]=Table6[[#This Row],[y_g2]],1,0)</f>
        <v>0</v>
      </c>
      <c r="L1707">
        <f>IF(Table6[[#This Row],[y_g1]]&lt;Table6[[#This Row],[y_g2]],1,0)</f>
        <v>0</v>
      </c>
      <c r="M1707" s="13">
        <v>11</v>
      </c>
      <c r="N1707" s="13">
        <v>5</v>
      </c>
    </row>
    <row r="1708" spans="1:14" x14ac:dyDescent="0.3">
      <c r="A1708" s="3">
        <v>1707</v>
      </c>
      <c r="B1708" t="s">
        <v>303</v>
      </c>
      <c r="C1708" t="s">
        <v>10</v>
      </c>
      <c r="D1708">
        <v>23</v>
      </c>
      <c r="E1708">
        <v>14</v>
      </c>
      <c r="F1708">
        <v>0</v>
      </c>
      <c r="G1708">
        <v>0</v>
      </c>
      <c r="H1708">
        <v>20</v>
      </c>
      <c r="I1708">
        <v>6</v>
      </c>
      <c r="J1708">
        <f>IF(Table6[[#This Row],[y_g1]]&gt;Table6[[#This Row],[y_g2]],1,0)</f>
        <v>0</v>
      </c>
      <c r="K1708">
        <f>IF(Table6[[#This Row],[y_g1]]=Table6[[#This Row],[y_g2]],1,0)</f>
        <v>1</v>
      </c>
      <c r="L1708">
        <f>IF(Table6[[#This Row],[y_g1]]&lt;Table6[[#This Row],[y_g2]],1,0)</f>
        <v>0</v>
      </c>
      <c r="M1708" s="13">
        <v>23</v>
      </c>
      <c r="N1708" s="13">
        <v>14</v>
      </c>
    </row>
    <row r="1709" spans="1:14" x14ac:dyDescent="0.3">
      <c r="A1709">
        <v>1708</v>
      </c>
      <c r="B1709" t="s">
        <v>33</v>
      </c>
      <c r="C1709" t="s">
        <v>11</v>
      </c>
      <c r="D1709">
        <v>15</v>
      </c>
      <c r="E1709">
        <v>25</v>
      </c>
      <c r="F1709">
        <v>1</v>
      </c>
      <c r="G1709">
        <v>1</v>
      </c>
      <c r="H1709">
        <v>20</v>
      </c>
      <c r="I1709">
        <v>6</v>
      </c>
      <c r="J1709">
        <f>IF(Table6[[#This Row],[y_g1]]&gt;Table6[[#This Row],[y_g2]],1,0)</f>
        <v>0</v>
      </c>
      <c r="K1709">
        <f>IF(Table6[[#This Row],[y_g1]]=Table6[[#This Row],[y_g2]],1,0)</f>
        <v>1</v>
      </c>
      <c r="L1709">
        <f>IF(Table6[[#This Row],[y_g1]]&lt;Table6[[#This Row],[y_g2]],1,0)</f>
        <v>0</v>
      </c>
      <c r="M1709" s="13">
        <v>15</v>
      </c>
      <c r="N1709" s="13">
        <v>25</v>
      </c>
    </row>
    <row r="1710" spans="1:14" x14ac:dyDescent="0.3">
      <c r="A1710" s="3">
        <v>1709</v>
      </c>
      <c r="B1710" t="s">
        <v>7</v>
      </c>
      <c r="C1710" t="s">
        <v>14</v>
      </c>
      <c r="D1710">
        <v>22</v>
      </c>
      <c r="E1710">
        <v>19</v>
      </c>
      <c r="F1710">
        <v>2</v>
      </c>
      <c r="G1710">
        <v>1</v>
      </c>
      <c r="H1710">
        <v>20</v>
      </c>
      <c r="I1710">
        <v>6</v>
      </c>
      <c r="J1710">
        <f>IF(Table6[[#This Row],[y_g1]]&gt;Table6[[#This Row],[y_g2]],1,0)</f>
        <v>1</v>
      </c>
      <c r="K1710">
        <f>IF(Table6[[#This Row],[y_g1]]=Table6[[#This Row],[y_g2]],1,0)</f>
        <v>0</v>
      </c>
      <c r="L1710">
        <f>IF(Table6[[#This Row],[y_g1]]&lt;Table6[[#This Row],[y_g2]],1,0)</f>
        <v>0</v>
      </c>
      <c r="M1710" s="13">
        <v>22</v>
      </c>
      <c r="N1710" s="13">
        <v>19</v>
      </c>
    </row>
    <row r="1711" spans="1:14" x14ac:dyDescent="0.3">
      <c r="A1711">
        <v>1710</v>
      </c>
      <c r="B1711" t="s">
        <v>833</v>
      </c>
      <c r="C1711" t="s">
        <v>4</v>
      </c>
      <c r="D1711">
        <v>3</v>
      </c>
      <c r="E1711">
        <v>20</v>
      </c>
      <c r="F1711">
        <v>0</v>
      </c>
      <c r="G1711">
        <v>4</v>
      </c>
      <c r="H1711">
        <v>20</v>
      </c>
      <c r="I1711">
        <v>6</v>
      </c>
      <c r="J1711">
        <f>IF(Table6[[#This Row],[y_g1]]&gt;Table6[[#This Row],[y_g2]],1,0)</f>
        <v>0</v>
      </c>
      <c r="K1711">
        <f>IF(Table6[[#This Row],[y_g1]]=Table6[[#This Row],[y_g2]],1,0)</f>
        <v>0</v>
      </c>
      <c r="L1711">
        <f>IF(Table6[[#This Row],[y_g1]]&lt;Table6[[#This Row],[y_g2]],1,0)</f>
        <v>1</v>
      </c>
      <c r="M1711" s="13">
        <v>3</v>
      </c>
      <c r="N1711" s="13">
        <v>20</v>
      </c>
    </row>
    <row r="1712" spans="1:14" x14ac:dyDescent="0.3">
      <c r="A1712" s="3">
        <v>1711</v>
      </c>
      <c r="B1712" t="s">
        <v>11</v>
      </c>
      <c r="C1712" t="s">
        <v>36</v>
      </c>
      <c r="D1712">
        <v>25</v>
      </c>
      <c r="E1712">
        <v>13</v>
      </c>
      <c r="F1712">
        <v>1</v>
      </c>
      <c r="G1712">
        <v>2</v>
      </c>
      <c r="H1712">
        <v>21</v>
      </c>
      <c r="I1712">
        <v>6</v>
      </c>
      <c r="J1712">
        <f>IF(Table6[[#This Row],[y_g1]]&gt;Table6[[#This Row],[y_g2]],1,0)</f>
        <v>0</v>
      </c>
      <c r="K1712">
        <f>IF(Table6[[#This Row],[y_g1]]=Table6[[#This Row],[y_g2]],1,0)</f>
        <v>0</v>
      </c>
      <c r="L1712">
        <f>IF(Table6[[#This Row],[y_g1]]&lt;Table6[[#This Row],[y_g2]],1,0)</f>
        <v>1</v>
      </c>
      <c r="M1712" s="13">
        <v>25</v>
      </c>
      <c r="N1712" s="13">
        <v>13</v>
      </c>
    </row>
    <row r="1713" spans="1:14" x14ac:dyDescent="0.3">
      <c r="A1713">
        <v>1712</v>
      </c>
      <c r="B1713" t="s">
        <v>1051</v>
      </c>
      <c r="C1713" t="s">
        <v>303</v>
      </c>
      <c r="D1713">
        <v>21</v>
      </c>
      <c r="E1713">
        <v>23</v>
      </c>
      <c r="F1713">
        <v>1</v>
      </c>
      <c r="G1713">
        <v>0</v>
      </c>
      <c r="H1713">
        <v>21</v>
      </c>
      <c r="I1713">
        <v>6</v>
      </c>
      <c r="J1713">
        <f>IF(Table6[[#This Row],[y_g1]]&gt;Table6[[#This Row],[y_g2]],1,0)</f>
        <v>1</v>
      </c>
      <c r="K1713">
        <f>IF(Table6[[#This Row],[y_g1]]=Table6[[#This Row],[y_g2]],1,0)</f>
        <v>0</v>
      </c>
      <c r="L1713">
        <f>IF(Table6[[#This Row],[y_g1]]&lt;Table6[[#This Row],[y_g2]],1,0)</f>
        <v>0</v>
      </c>
      <c r="M1713" s="13">
        <v>21</v>
      </c>
      <c r="N1713" s="13">
        <v>23</v>
      </c>
    </row>
    <row r="1714" spans="1:14" x14ac:dyDescent="0.3">
      <c r="A1714" s="3">
        <v>1713</v>
      </c>
      <c r="B1714" t="s">
        <v>14</v>
      </c>
      <c r="C1714" t="s">
        <v>33</v>
      </c>
      <c r="D1714">
        <v>19</v>
      </c>
      <c r="E1714">
        <v>15</v>
      </c>
      <c r="F1714">
        <v>1</v>
      </c>
      <c r="G1714">
        <v>1</v>
      </c>
      <c r="H1714">
        <v>21</v>
      </c>
      <c r="I1714">
        <v>6</v>
      </c>
      <c r="J1714">
        <f>IF(Table6[[#This Row],[y_g1]]&gt;Table6[[#This Row],[y_g2]],1,0)</f>
        <v>0</v>
      </c>
      <c r="K1714">
        <f>IF(Table6[[#This Row],[y_g1]]=Table6[[#This Row],[y_g2]],1,0)</f>
        <v>1</v>
      </c>
      <c r="L1714">
        <f>IF(Table6[[#This Row],[y_g1]]&lt;Table6[[#This Row],[y_g2]],1,0)</f>
        <v>0</v>
      </c>
      <c r="M1714" s="13">
        <v>19</v>
      </c>
      <c r="N1714" s="13">
        <v>15</v>
      </c>
    </row>
    <row r="1715" spans="1:14" x14ac:dyDescent="0.3">
      <c r="A1715">
        <v>1714</v>
      </c>
      <c r="B1715" t="s">
        <v>2</v>
      </c>
      <c r="C1715" t="s">
        <v>13</v>
      </c>
      <c r="D1715">
        <v>5</v>
      </c>
      <c r="E1715">
        <v>7</v>
      </c>
      <c r="F1715">
        <v>0</v>
      </c>
      <c r="G1715">
        <v>1</v>
      </c>
      <c r="H1715">
        <v>21</v>
      </c>
      <c r="I1715">
        <v>6</v>
      </c>
      <c r="J1715">
        <f>IF(Table6[[#This Row],[y_g1]]&gt;Table6[[#This Row],[y_g2]],1,0)</f>
        <v>0</v>
      </c>
      <c r="K1715">
        <f>IF(Table6[[#This Row],[y_g1]]=Table6[[#This Row],[y_g2]],1,0)</f>
        <v>0</v>
      </c>
      <c r="L1715">
        <f>IF(Table6[[#This Row],[y_g1]]&lt;Table6[[#This Row],[y_g2]],1,0)</f>
        <v>1</v>
      </c>
      <c r="M1715" s="13">
        <v>5</v>
      </c>
      <c r="N1715" s="13">
        <v>7</v>
      </c>
    </row>
    <row r="1716" spans="1:14" x14ac:dyDescent="0.3">
      <c r="A1716" s="3">
        <v>1715</v>
      </c>
      <c r="B1716" t="s">
        <v>4</v>
      </c>
      <c r="C1716" t="s">
        <v>7</v>
      </c>
      <c r="D1716">
        <v>20</v>
      </c>
      <c r="E1716">
        <v>22</v>
      </c>
      <c r="F1716">
        <v>1</v>
      </c>
      <c r="G1716">
        <v>1</v>
      </c>
      <c r="H1716">
        <v>21</v>
      </c>
      <c r="I1716">
        <v>6</v>
      </c>
      <c r="J1716">
        <f>IF(Table6[[#This Row],[y_g1]]&gt;Table6[[#This Row],[y_g2]],1,0)</f>
        <v>0</v>
      </c>
      <c r="K1716">
        <f>IF(Table6[[#This Row],[y_g1]]=Table6[[#This Row],[y_g2]],1,0)</f>
        <v>1</v>
      </c>
      <c r="L1716">
        <f>IF(Table6[[#This Row],[y_g1]]&lt;Table6[[#This Row],[y_g2]],1,0)</f>
        <v>0</v>
      </c>
      <c r="M1716" s="13">
        <v>20</v>
      </c>
      <c r="N1716" s="13">
        <v>22</v>
      </c>
    </row>
    <row r="1717" spans="1:14" x14ac:dyDescent="0.3">
      <c r="A1717">
        <v>1716</v>
      </c>
      <c r="B1717" t="s">
        <v>10</v>
      </c>
      <c r="C1717" t="s">
        <v>6</v>
      </c>
      <c r="D1717">
        <v>14</v>
      </c>
      <c r="E1717">
        <v>17</v>
      </c>
      <c r="F1717">
        <v>3</v>
      </c>
      <c r="G1717">
        <v>0</v>
      </c>
      <c r="H1717">
        <v>21</v>
      </c>
      <c r="I1717">
        <v>6</v>
      </c>
      <c r="J1717">
        <f>IF(Table6[[#This Row],[y_g1]]&gt;Table6[[#This Row],[y_g2]],1,0)</f>
        <v>1</v>
      </c>
      <c r="K1717">
        <f>IF(Table6[[#This Row],[y_g1]]=Table6[[#This Row],[y_g2]],1,0)</f>
        <v>0</v>
      </c>
      <c r="L1717">
        <f>IF(Table6[[#This Row],[y_g1]]&lt;Table6[[#This Row],[y_g2]],1,0)</f>
        <v>0</v>
      </c>
      <c r="M1717" s="13">
        <v>14</v>
      </c>
      <c r="N1717" s="13">
        <v>17</v>
      </c>
    </row>
    <row r="1718" spans="1:14" x14ac:dyDescent="0.3">
      <c r="A1718" s="3">
        <v>1717</v>
      </c>
      <c r="B1718" t="s">
        <v>28</v>
      </c>
      <c r="C1718" t="s">
        <v>31</v>
      </c>
      <c r="D1718">
        <v>6</v>
      </c>
      <c r="E1718">
        <v>4</v>
      </c>
      <c r="F1718">
        <v>1</v>
      </c>
      <c r="G1718">
        <v>2</v>
      </c>
      <c r="H1718">
        <v>21</v>
      </c>
      <c r="I1718">
        <v>6</v>
      </c>
      <c r="J1718">
        <f>IF(Table6[[#This Row],[y_g1]]&gt;Table6[[#This Row],[y_g2]],1,0)</f>
        <v>0</v>
      </c>
      <c r="K1718">
        <f>IF(Table6[[#This Row],[y_g1]]=Table6[[#This Row],[y_g2]],1,0)</f>
        <v>0</v>
      </c>
      <c r="L1718">
        <f>IF(Table6[[#This Row],[y_g1]]&lt;Table6[[#This Row],[y_g2]],1,0)</f>
        <v>1</v>
      </c>
      <c r="M1718" s="13">
        <v>6</v>
      </c>
      <c r="N1718" s="13">
        <v>4</v>
      </c>
    </row>
    <row r="1719" spans="1:14" x14ac:dyDescent="0.3">
      <c r="A1719">
        <v>1718</v>
      </c>
      <c r="B1719" t="s">
        <v>1</v>
      </c>
      <c r="C1719" t="s">
        <v>8</v>
      </c>
      <c r="D1719">
        <v>26</v>
      </c>
      <c r="E1719">
        <v>11</v>
      </c>
      <c r="F1719">
        <v>1</v>
      </c>
      <c r="G1719">
        <v>2</v>
      </c>
      <c r="H1719">
        <v>21</v>
      </c>
      <c r="I1719">
        <v>6</v>
      </c>
      <c r="J1719">
        <f>IF(Table6[[#This Row],[y_g1]]&gt;Table6[[#This Row],[y_g2]],1,0)</f>
        <v>0</v>
      </c>
      <c r="K1719">
        <f>IF(Table6[[#This Row],[y_g1]]=Table6[[#This Row],[y_g2]],1,0)</f>
        <v>0</v>
      </c>
      <c r="L1719">
        <f>IF(Table6[[#This Row],[y_g1]]&lt;Table6[[#This Row],[y_g2]],1,0)</f>
        <v>1</v>
      </c>
      <c r="M1719" s="13">
        <v>26</v>
      </c>
      <c r="N1719" s="13">
        <v>11</v>
      </c>
    </row>
    <row r="1720" spans="1:14" x14ac:dyDescent="0.3">
      <c r="A1720" s="3">
        <v>1719</v>
      </c>
      <c r="B1720" t="s">
        <v>1257</v>
      </c>
      <c r="C1720" t="s">
        <v>833</v>
      </c>
      <c r="D1720">
        <v>10</v>
      </c>
      <c r="E1720">
        <v>3</v>
      </c>
      <c r="F1720">
        <v>1</v>
      </c>
      <c r="G1720">
        <v>1</v>
      </c>
      <c r="H1720">
        <v>21</v>
      </c>
      <c r="I1720">
        <v>6</v>
      </c>
      <c r="J1720">
        <f>IF(Table6[[#This Row],[y_g1]]&gt;Table6[[#This Row],[y_g2]],1,0)</f>
        <v>0</v>
      </c>
      <c r="K1720">
        <f>IF(Table6[[#This Row],[y_g1]]=Table6[[#This Row],[y_g2]],1,0)</f>
        <v>1</v>
      </c>
      <c r="L1720">
        <f>IF(Table6[[#This Row],[y_g1]]&lt;Table6[[#This Row],[y_g2]],1,0)</f>
        <v>0</v>
      </c>
      <c r="M1720" s="13">
        <v>10</v>
      </c>
      <c r="N1720" s="13">
        <v>3</v>
      </c>
    </row>
    <row r="1721" spans="1:14" x14ac:dyDescent="0.3">
      <c r="A1721">
        <v>1720</v>
      </c>
      <c r="B1721" t="s">
        <v>833</v>
      </c>
      <c r="C1721" t="s">
        <v>1</v>
      </c>
      <c r="D1721">
        <v>3</v>
      </c>
      <c r="E1721">
        <v>26</v>
      </c>
      <c r="F1721">
        <v>0</v>
      </c>
      <c r="G1721">
        <v>2</v>
      </c>
      <c r="H1721">
        <v>22</v>
      </c>
      <c r="I1721">
        <v>6</v>
      </c>
      <c r="J1721">
        <f>IF(Table6[[#This Row],[y_g1]]&gt;Table6[[#This Row],[y_g2]],1,0)</f>
        <v>0</v>
      </c>
      <c r="K1721">
        <f>IF(Table6[[#This Row],[y_g1]]=Table6[[#This Row],[y_g2]],1,0)</f>
        <v>0</v>
      </c>
      <c r="L1721">
        <f>IF(Table6[[#This Row],[y_g1]]&lt;Table6[[#This Row],[y_g2]],1,0)</f>
        <v>1</v>
      </c>
      <c r="M1721" s="13">
        <v>3</v>
      </c>
      <c r="N1721" s="13">
        <v>26</v>
      </c>
    </row>
    <row r="1722" spans="1:14" x14ac:dyDescent="0.3">
      <c r="A1722" s="3">
        <v>1721</v>
      </c>
      <c r="B1722" t="s">
        <v>303</v>
      </c>
      <c r="C1722" t="s">
        <v>4</v>
      </c>
      <c r="D1722">
        <v>23</v>
      </c>
      <c r="E1722">
        <v>20</v>
      </c>
      <c r="F1722">
        <v>1</v>
      </c>
      <c r="G1722">
        <v>2</v>
      </c>
      <c r="H1722">
        <v>22</v>
      </c>
      <c r="I1722">
        <v>6</v>
      </c>
      <c r="J1722">
        <f>IF(Table6[[#This Row],[y_g1]]&gt;Table6[[#This Row],[y_g2]],1,0)</f>
        <v>0</v>
      </c>
      <c r="K1722">
        <f>IF(Table6[[#This Row],[y_g1]]=Table6[[#This Row],[y_g2]],1,0)</f>
        <v>0</v>
      </c>
      <c r="L1722">
        <f>IF(Table6[[#This Row],[y_g1]]&lt;Table6[[#This Row],[y_g2]],1,0)</f>
        <v>1</v>
      </c>
      <c r="M1722" s="13">
        <v>23</v>
      </c>
      <c r="N1722" s="13">
        <v>20</v>
      </c>
    </row>
    <row r="1723" spans="1:14" x14ac:dyDescent="0.3">
      <c r="A1723">
        <v>1722</v>
      </c>
      <c r="B1723" t="s">
        <v>31</v>
      </c>
      <c r="C1723" t="s">
        <v>10</v>
      </c>
      <c r="D1723">
        <v>4</v>
      </c>
      <c r="E1723">
        <v>14</v>
      </c>
      <c r="F1723">
        <v>1</v>
      </c>
      <c r="G1723">
        <v>0</v>
      </c>
      <c r="H1723">
        <v>22</v>
      </c>
      <c r="I1723">
        <v>6</v>
      </c>
      <c r="J1723">
        <f>IF(Table6[[#This Row],[y_g1]]&gt;Table6[[#This Row],[y_g2]],1,0)</f>
        <v>1</v>
      </c>
      <c r="K1723">
        <f>IF(Table6[[#This Row],[y_g1]]=Table6[[#This Row],[y_g2]],1,0)</f>
        <v>0</v>
      </c>
      <c r="L1723">
        <f>IF(Table6[[#This Row],[y_g1]]&lt;Table6[[#This Row],[y_g2]],1,0)</f>
        <v>0</v>
      </c>
      <c r="M1723" s="13">
        <v>4</v>
      </c>
      <c r="N1723" s="13">
        <v>14</v>
      </c>
    </row>
    <row r="1724" spans="1:14" x14ac:dyDescent="0.3">
      <c r="A1724" s="3">
        <v>1723</v>
      </c>
      <c r="B1724" t="s">
        <v>6</v>
      </c>
      <c r="C1724" t="s">
        <v>1257</v>
      </c>
      <c r="D1724">
        <v>17</v>
      </c>
      <c r="E1724">
        <v>10</v>
      </c>
      <c r="F1724">
        <v>2</v>
      </c>
      <c r="G1724">
        <v>1</v>
      </c>
      <c r="H1724">
        <v>22</v>
      </c>
      <c r="I1724">
        <v>6</v>
      </c>
      <c r="J1724">
        <f>IF(Table6[[#This Row],[y_g1]]&gt;Table6[[#This Row],[y_g2]],1,0)</f>
        <v>1</v>
      </c>
      <c r="K1724">
        <f>IF(Table6[[#This Row],[y_g1]]=Table6[[#This Row],[y_g2]],1,0)</f>
        <v>0</v>
      </c>
      <c r="L1724">
        <f>IF(Table6[[#This Row],[y_g1]]&lt;Table6[[#This Row],[y_g2]],1,0)</f>
        <v>0</v>
      </c>
      <c r="M1724" s="13">
        <v>17</v>
      </c>
      <c r="N1724" s="13">
        <v>10</v>
      </c>
    </row>
    <row r="1725" spans="1:14" x14ac:dyDescent="0.3">
      <c r="A1725">
        <v>1724</v>
      </c>
      <c r="B1725" t="s">
        <v>33</v>
      </c>
      <c r="C1725" t="s">
        <v>1051</v>
      </c>
      <c r="D1725">
        <v>15</v>
      </c>
      <c r="E1725">
        <v>21</v>
      </c>
      <c r="F1725">
        <v>2</v>
      </c>
      <c r="G1725">
        <v>1</v>
      </c>
      <c r="H1725">
        <v>22</v>
      </c>
      <c r="I1725">
        <v>6</v>
      </c>
      <c r="J1725">
        <f>IF(Table6[[#This Row],[y_g1]]&gt;Table6[[#This Row],[y_g2]],1,0)</f>
        <v>1</v>
      </c>
      <c r="K1725">
        <f>IF(Table6[[#This Row],[y_g1]]=Table6[[#This Row],[y_g2]],1,0)</f>
        <v>0</v>
      </c>
      <c r="L1725">
        <f>IF(Table6[[#This Row],[y_g1]]&lt;Table6[[#This Row],[y_g2]],1,0)</f>
        <v>0</v>
      </c>
      <c r="M1725" s="13">
        <v>15</v>
      </c>
      <c r="N1725" s="13">
        <v>21</v>
      </c>
    </row>
    <row r="1726" spans="1:14" x14ac:dyDescent="0.3">
      <c r="A1726" s="3">
        <v>1725</v>
      </c>
      <c r="B1726" t="s">
        <v>7</v>
      </c>
      <c r="C1726" t="s">
        <v>28</v>
      </c>
      <c r="D1726">
        <v>22</v>
      </c>
      <c r="E1726">
        <v>6</v>
      </c>
      <c r="F1726">
        <v>2</v>
      </c>
      <c r="G1726">
        <v>0</v>
      </c>
      <c r="H1726">
        <v>22</v>
      </c>
      <c r="I1726">
        <v>6</v>
      </c>
      <c r="J1726">
        <f>IF(Table6[[#This Row],[y_g1]]&gt;Table6[[#This Row],[y_g2]],1,0)</f>
        <v>1</v>
      </c>
      <c r="K1726">
        <f>IF(Table6[[#This Row],[y_g1]]=Table6[[#This Row],[y_g2]],1,0)</f>
        <v>0</v>
      </c>
      <c r="L1726">
        <f>IF(Table6[[#This Row],[y_g1]]&lt;Table6[[#This Row],[y_g2]],1,0)</f>
        <v>0</v>
      </c>
      <c r="M1726" s="13">
        <v>22</v>
      </c>
      <c r="N1726" s="13">
        <v>6</v>
      </c>
    </row>
    <row r="1727" spans="1:14" x14ac:dyDescent="0.3">
      <c r="A1727">
        <v>1726</v>
      </c>
      <c r="B1727" t="s">
        <v>13</v>
      </c>
      <c r="C1727" t="s">
        <v>11</v>
      </c>
      <c r="D1727">
        <v>7</v>
      </c>
      <c r="E1727">
        <v>25</v>
      </c>
      <c r="F1727">
        <v>3</v>
      </c>
      <c r="G1727">
        <v>1</v>
      </c>
      <c r="H1727">
        <v>22</v>
      </c>
      <c r="I1727">
        <v>6</v>
      </c>
      <c r="J1727">
        <f>IF(Table6[[#This Row],[y_g1]]&gt;Table6[[#This Row],[y_g2]],1,0)</f>
        <v>1</v>
      </c>
      <c r="K1727">
        <f>IF(Table6[[#This Row],[y_g1]]=Table6[[#This Row],[y_g2]],1,0)</f>
        <v>0</v>
      </c>
      <c r="L1727">
        <f>IF(Table6[[#This Row],[y_g1]]&lt;Table6[[#This Row],[y_g2]],1,0)</f>
        <v>0</v>
      </c>
      <c r="M1727" s="13">
        <v>7</v>
      </c>
      <c r="N1727" s="13">
        <v>25</v>
      </c>
    </row>
    <row r="1728" spans="1:14" x14ac:dyDescent="0.3">
      <c r="A1728" s="3">
        <v>1727</v>
      </c>
      <c r="B1728" t="s">
        <v>8</v>
      </c>
      <c r="C1728" t="s">
        <v>14</v>
      </c>
      <c r="D1728">
        <v>11</v>
      </c>
      <c r="E1728">
        <v>19</v>
      </c>
      <c r="F1728">
        <v>1</v>
      </c>
      <c r="G1728">
        <v>0</v>
      </c>
      <c r="H1728">
        <v>22</v>
      </c>
      <c r="I1728">
        <v>6</v>
      </c>
      <c r="J1728">
        <f>IF(Table6[[#This Row],[y_g1]]&gt;Table6[[#This Row],[y_g2]],1,0)</f>
        <v>1</v>
      </c>
      <c r="K1728">
        <f>IF(Table6[[#This Row],[y_g1]]=Table6[[#This Row],[y_g2]],1,0)</f>
        <v>0</v>
      </c>
      <c r="L1728">
        <f>IF(Table6[[#This Row],[y_g1]]&lt;Table6[[#This Row],[y_g2]],1,0)</f>
        <v>0</v>
      </c>
      <c r="M1728" s="13">
        <v>11</v>
      </c>
      <c r="N1728" s="13">
        <v>19</v>
      </c>
    </row>
    <row r="1729" spans="1:14" x14ac:dyDescent="0.3">
      <c r="A1729">
        <v>1728</v>
      </c>
      <c r="B1729" t="s">
        <v>36</v>
      </c>
      <c r="C1729" t="s">
        <v>2</v>
      </c>
      <c r="D1729">
        <v>13</v>
      </c>
      <c r="E1729">
        <v>5</v>
      </c>
      <c r="F1729">
        <v>0</v>
      </c>
      <c r="G1729">
        <v>1</v>
      </c>
      <c r="H1729">
        <v>22</v>
      </c>
      <c r="I1729">
        <v>6</v>
      </c>
      <c r="J1729">
        <f>IF(Table6[[#This Row],[y_g1]]&gt;Table6[[#This Row],[y_g2]],1,0)</f>
        <v>0</v>
      </c>
      <c r="K1729">
        <f>IF(Table6[[#This Row],[y_g1]]=Table6[[#This Row],[y_g2]],1,0)</f>
        <v>0</v>
      </c>
      <c r="L1729">
        <f>IF(Table6[[#This Row],[y_g1]]&lt;Table6[[#This Row],[y_g2]],1,0)</f>
        <v>1</v>
      </c>
      <c r="M1729" s="13">
        <v>13</v>
      </c>
      <c r="N1729" s="13">
        <v>5</v>
      </c>
    </row>
    <row r="1730" spans="1:14" x14ac:dyDescent="0.3">
      <c r="A1730" s="3">
        <v>1729</v>
      </c>
      <c r="B1730" t="s">
        <v>14</v>
      </c>
      <c r="C1730" t="s">
        <v>11</v>
      </c>
      <c r="D1730">
        <v>19</v>
      </c>
      <c r="E1730">
        <v>25</v>
      </c>
      <c r="F1730">
        <v>0</v>
      </c>
      <c r="G1730">
        <v>0</v>
      </c>
      <c r="H1730">
        <v>23</v>
      </c>
      <c r="I1730">
        <v>6</v>
      </c>
      <c r="J1730">
        <f>IF(Table6[[#This Row],[y_g1]]&gt;Table6[[#This Row],[y_g2]],1,0)</f>
        <v>0</v>
      </c>
      <c r="K1730">
        <f>IF(Table6[[#This Row],[y_g1]]=Table6[[#This Row],[y_g2]],1,0)</f>
        <v>1</v>
      </c>
      <c r="L1730">
        <f>IF(Table6[[#This Row],[y_g1]]&lt;Table6[[#This Row],[y_g2]],1,0)</f>
        <v>0</v>
      </c>
      <c r="M1730" s="13">
        <v>19</v>
      </c>
      <c r="N1730" s="13">
        <v>25</v>
      </c>
    </row>
    <row r="1731" spans="1:14" x14ac:dyDescent="0.3">
      <c r="A1731">
        <v>1730</v>
      </c>
      <c r="B1731" t="s">
        <v>4</v>
      </c>
      <c r="C1731" t="s">
        <v>31</v>
      </c>
      <c r="D1731">
        <v>20</v>
      </c>
      <c r="E1731">
        <v>4</v>
      </c>
      <c r="F1731">
        <v>0</v>
      </c>
      <c r="G1731">
        <v>0</v>
      </c>
      <c r="H1731">
        <v>23</v>
      </c>
      <c r="I1731">
        <v>6</v>
      </c>
      <c r="J1731">
        <f>IF(Table6[[#This Row],[y_g1]]&gt;Table6[[#This Row],[y_g2]],1,0)</f>
        <v>0</v>
      </c>
      <c r="K1731">
        <f>IF(Table6[[#This Row],[y_g1]]=Table6[[#This Row],[y_g2]],1,0)</f>
        <v>1</v>
      </c>
      <c r="L1731">
        <f>IF(Table6[[#This Row],[y_g1]]&lt;Table6[[#This Row],[y_g2]],1,0)</f>
        <v>0</v>
      </c>
      <c r="M1731" s="13">
        <v>20</v>
      </c>
      <c r="N1731" s="13">
        <v>4</v>
      </c>
    </row>
    <row r="1732" spans="1:14" x14ac:dyDescent="0.3">
      <c r="A1732" s="3">
        <v>1731</v>
      </c>
      <c r="B1732" t="s">
        <v>28</v>
      </c>
      <c r="C1732" t="s">
        <v>36</v>
      </c>
      <c r="D1732">
        <v>6</v>
      </c>
      <c r="E1732">
        <v>13</v>
      </c>
      <c r="F1732">
        <v>0</v>
      </c>
      <c r="G1732">
        <v>1</v>
      </c>
      <c r="H1732">
        <v>23</v>
      </c>
      <c r="I1732">
        <v>6</v>
      </c>
      <c r="J1732">
        <f>IF(Table6[[#This Row],[y_g1]]&gt;Table6[[#This Row],[y_g2]],1,0)</f>
        <v>0</v>
      </c>
      <c r="K1732">
        <f>IF(Table6[[#This Row],[y_g1]]=Table6[[#This Row],[y_g2]],1,0)</f>
        <v>0</v>
      </c>
      <c r="L1732">
        <f>IF(Table6[[#This Row],[y_g1]]&lt;Table6[[#This Row],[y_g2]],1,0)</f>
        <v>1</v>
      </c>
      <c r="M1732" s="13">
        <v>6</v>
      </c>
      <c r="N1732" s="13">
        <v>13</v>
      </c>
    </row>
    <row r="1733" spans="1:14" x14ac:dyDescent="0.3">
      <c r="A1733">
        <v>1732</v>
      </c>
      <c r="B1733" t="s">
        <v>833</v>
      </c>
      <c r="C1733" t="s">
        <v>6</v>
      </c>
      <c r="D1733">
        <v>3</v>
      </c>
      <c r="E1733">
        <v>17</v>
      </c>
      <c r="F1733">
        <v>1</v>
      </c>
      <c r="G1733">
        <v>3</v>
      </c>
      <c r="H1733">
        <v>23</v>
      </c>
      <c r="I1733">
        <v>6</v>
      </c>
      <c r="J1733">
        <f>IF(Table6[[#This Row],[y_g1]]&gt;Table6[[#This Row],[y_g2]],1,0)</f>
        <v>0</v>
      </c>
      <c r="K1733">
        <f>IF(Table6[[#This Row],[y_g1]]=Table6[[#This Row],[y_g2]],1,0)</f>
        <v>0</v>
      </c>
      <c r="L1733">
        <f>IF(Table6[[#This Row],[y_g1]]&lt;Table6[[#This Row],[y_g2]],1,0)</f>
        <v>1</v>
      </c>
      <c r="M1733" s="13">
        <v>3</v>
      </c>
      <c r="N1733" s="13">
        <v>17</v>
      </c>
    </row>
    <row r="1734" spans="1:14" x14ac:dyDescent="0.3">
      <c r="A1734" s="3">
        <v>1733</v>
      </c>
      <c r="B1734" t="s">
        <v>10</v>
      </c>
      <c r="C1734" t="s">
        <v>13</v>
      </c>
      <c r="D1734">
        <v>14</v>
      </c>
      <c r="E1734">
        <v>7</v>
      </c>
      <c r="F1734">
        <v>1</v>
      </c>
      <c r="G1734">
        <v>2</v>
      </c>
      <c r="H1734">
        <v>23</v>
      </c>
      <c r="I1734">
        <v>6</v>
      </c>
      <c r="J1734">
        <f>IF(Table6[[#This Row],[y_g1]]&gt;Table6[[#This Row],[y_g2]],1,0)</f>
        <v>0</v>
      </c>
      <c r="K1734">
        <f>IF(Table6[[#This Row],[y_g1]]=Table6[[#This Row],[y_g2]],1,0)</f>
        <v>0</v>
      </c>
      <c r="L1734">
        <f>IF(Table6[[#This Row],[y_g1]]&lt;Table6[[#This Row],[y_g2]],1,0)</f>
        <v>1</v>
      </c>
      <c r="M1734" s="13">
        <v>14</v>
      </c>
      <c r="N1734" s="13">
        <v>7</v>
      </c>
    </row>
    <row r="1735" spans="1:14" x14ac:dyDescent="0.3">
      <c r="A1735">
        <v>1734</v>
      </c>
      <c r="B1735" t="s">
        <v>1</v>
      </c>
      <c r="C1735" t="s">
        <v>303</v>
      </c>
      <c r="D1735">
        <v>26</v>
      </c>
      <c r="E1735">
        <v>23</v>
      </c>
      <c r="F1735">
        <v>2</v>
      </c>
      <c r="G1735">
        <v>0</v>
      </c>
      <c r="H1735">
        <v>23</v>
      </c>
      <c r="I1735">
        <v>6</v>
      </c>
      <c r="J1735">
        <f>IF(Table6[[#This Row],[y_g1]]&gt;Table6[[#This Row],[y_g2]],1,0)</f>
        <v>1</v>
      </c>
      <c r="K1735">
        <f>IF(Table6[[#This Row],[y_g1]]=Table6[[#This Row],[y_g2]],1,0)</f>
        <v>0</v>
      </c>
      <c r="L1735">
        <f>IF(Table6[[#This Row],[y_g1]]&lt;Table6[[#This Row],[y_g2]],1,0)</f>
        <v>0</v>
      </c>
      <c r="M1735" s="13">
        <v>26</v>
      </c>
      <c r="N1735" s="13">
        <v>23</v>
      </c>
    </row>
    <row r="1736" spans="1:14" x14ac:dyDescent="0.3">
      <c r="A1736" s="3">
        <v>1735</v>
      </c>
      <c r="B1736" t="s">
        <v>1051</v>
      </c>
      <c r="C1736" t="s">
        <v>8</v>
      </c>
      <c r="D1736">
        <v>21</v>
      </c>
      <c r="E1736">
        <v>11</v>
      </c>
      <c r="F1736">
        <v>0</v>
      </c>
      <c r="G1736">
        <v>2</v>
      </c>
      <c r="H1736">
        <v>23</v>
      </c>
      <c r="I1736">
        <v>6</v>
      </c>
      <c r="J1736">
        <f>IF(Table6[[#This Row],[y_g1]]&gt;Table6[[#This Row],[y_g2]],1,0)</f>
        <v>0</v>
      </c>
      <c r="K1736">
        <f>IF(Table6[[#This Row],[y_g1]]=Table6[[#This Row],[y_g2]],1,0)</f>
        <v>0</v>
      </c>
      <c r="L1736">
        <f>IF(Table6[[#This Row],[y_g1]]&lt;Table6[[#This Row],[y_g2]],1,0)</f>
        <v>1</v>
      </c>
      <c r="M1736" s="13">
        <v>21</v>
      </c>
      <c r="N1736" s="13">
        <v>11</v>
      </c>
    </row>
    <row r="1737" spans="1:14" x14ac:dyDescent="0.3">
      <c r="A1737">
        <v>1736</v>
      </c>
      <c r="B1737" t="s">
        <v>2</v>
      </c>
      <c r="C1737" t="s">
        <v>33</v>
      </c>
      <c r="D1737">
        <v>5</v>
      </c>
      <c r="E1737">
        <v>15</v>
      </c>
      <c r="F1737">
        <v>1</v>
      </c>
      <c r="G1737">
        <v>1</v>
      </c>
      <c r="H1737">
        <v>23</v>
      </c>
      <c r="I1737">
        <v>6</v>
      </c>
      <c r="J1737">
        <f>IF(Table6[[#This Row],[y_g1]]&gt;Table6[[#This Row],[y_g2]],1,0)</f>
        <v>0</v>
      </c>
      <c r="K1737">
        <f>IF(Table6[[#This Row],[y_g1]]=Table6[[#This Row],[y_g2]],1,0)</f>
        <v>1</v>
      </c>
      <c r="L1737">
        <f>IF(Table6[[#This Row],[y_g1]]&lt;Table6[[#This Row],[y_g2]],1,0)</f>
        <v>0</v>
      </c>
      <c r="M1737" s="13">
        <v>5</v>
      </c>
      <c r="N1737" s="13">
        <v>15</v>
      </c>
    </row>
    <row r="1738" spans="1:14" x14ac:dyDescent="0.3">
      <c r="A1738" s="3">
        <v>1737</v>
      </c>
      <c r="B1738" t="s">
        <v>1257</v>
      </c>
      <c r="C1738" t="s">
        <v>7</v>
      </c>
      <c r="D1738">
        <v>10</v>
      </c>
      <c r="E1738">
        <v>22</v>
      </c>
      <c r="F1738">
        <v>3</v>
      </c>
      <c r="G1738">
        <v>1</v>
      </c>
      <c r="H1738">
        <v>23</v>
      </c>
      <c r="I1738">
        <v>6</v>
      </c>
      <c r="J1738">
        <f>IF(Table6[[#This Row],[y_g1]]&gt;Table6[[#This Row],[y_g2]],1,0)</f>
        <v>1</v>
      </c>
      <c r="K1738">
        <f>IF(Table6[[#This Row],[y_g1]]=Table6[[#This Row],[y_g2]],1,0)</f>
        <v>0</v>
      </c>
      <c r="L1738">
        <f>IF(Table6[[#This Row],[y_g1]]&lt;Table6[[#This Row],[y_g2]],1,0)</f>
        <v>0</v>
      </c>
      <c r="M1738" s="13">
        <v>10</v>
      </c>
      <c r="N1738" s="13">
        <v>22</v>
      </c>
    </row>
    <row r="1739" spans="1:14" x14ac:dyDescent="0.3">
      <c r="A1739">
        <v>1738</v>
      </c>
      <c r="B1739" t="s">
        <v>13</v>
      </c>
      <c r="C1739" t="s">
        <v>14</v>
      </c>
      <c r="D1739">
        <v>7</v>
      </c>
      <c r="E1739">
        <v>19</v>
      </c>
      <c r="F1739">
        <v>3</v>
      </c>
      <c r="G1739">
        <v>1</v>
      </c>
      <c r="H1739">
        <v>24</v>
      </c>
      <c r="I1739">
        <v>6</v>
      </c>
      <c r="J1739">
        <f>IF(Table6[[#This Row],[y_g1]]&gt;Table6[[#This Row],[y_g2]],1,0)</f>
        <v>1</v>
      </c>
      <c r="K1739">
        <f>IF(Table6[[#This Row],[y_g1]]=Table6[[#This Row],[y_g2]],1,0)</f>
        <v>0</v>
      </c>
      <c r="L1739">
        <f>IF(Table6[[#This Row],[y_g1]]&lt;Table6[[#This Row],[y_g2]],1,0)</f>
        <v>0</v>
      </c>
      <c r="M1739" s="13">
        <v>7</v>
      </c>
      <c r="N1739" s="13">
        <v>19</v>
      </c>
    </row>
    <row r="1740" spans="1:14" x14ac:dyDescent="0.3">
      <c r="A1740" s="3">
        <v>1739</v>
      </c>
      <c r="B1740" t="s">
        <v>303</v>
      </c>
      <c r="C1740" t="s">
        <v>28</v>
      </c>
      <c r="D1740">
        <v>23</v>
      </c>
      <c r="E1740">
        <v>6</v>
      </c>
      <c r="F1740">
        <v>1</v>
      </c>
      <c r="G1740">
        <v>1</v>
      </c>
      <c r="H1740">
        <v>24</v>
      </c>
      <c r="I1740">
        <v>6</v>
      </c>
      <c r="J1740">
        <f>IF(Table6[[#This Row],[y_g1]]&gt;Table6[[#This Row],[y_g2]],1,0)</f>
        <v>0</v>
      </c>
      <c r="K1740">
        <f>IF(Table6[[#This Row],[y_g1]]=Table6[[#This Row],[y_g2]],1,0)</f>
        <v>1</v>
      </c>
      <c r="L1740">
        <f>IF(Table6[[#This Row],[y_g1]]&lt;Table6[[#This Row],[y_g2]],1,0)</f>
        <v>0</v>
      </c>
      <c r="M1740" s="13">
        <v>23</v>
      </c>
      <c r="N1740" s="13">
        <v>6</v>
      </c>
    </row>
    <row r="1741" spans="1:14" x14ac:dyDescent="0.3">
      <c r="A1741">
        <v>1740</v>
      </c>
      <c r="B1741" t="s">
        <v>11</v>
      </c>
      <c r="C1741" t="s">
        <v>2</v>
      </c>
      <c r="D1741">
        <v>25</v>
      </c>
      <c r="E1741">
        <v>5</v>
      </c>
      <c r="F1741">
        <v>1</v>
      </c>
      <c r="G1741">
        <v>1</v>
      </c>
      <c r="H1741">
        <v>24</v>
      </c>
      <c r="I1741">
        <v>6</v>
      </c>
      <c r="J1741">
        <f>IF(Table6[[#This Row],[y_g1]]&gt;Table6[[#This Row],[y_g2]],1,0)</f>
        <v>0</v>
      </c>
      <c r="K1741">
        <f>IF(Table6[[#This Row],[y_g1]]=Table6[[#This Row],[y_g2]],1,0)</f>
        <v>1</v>
      </c>
      <c r="L1741">
        <f>IF(Table6[[#This Row],[y_g1]]&lt;Table6[[#This Row],[y_g2]],1,0)</f>
        <v>0</v>
      </c>
      <c r="M1741" s="13">
        <v>25</v>
      </c>
      <c r="N1741" s="13">
        <v>5</v>
      </c>
    </row>
    <row r="1742" spans="1:14" x14ac:dyDescent="0.3">
      <c r="A1742" s="3">
        <v>1741</v>
      </c>
      <c r="B1742" t="s">
        <v>8</v>
      </c>
      <c r="C1742" t="s">
        <v>4</v>
      </c>
      <c r="D1742">
        <v>11</v>
      </c>
      <c r="E1742">
        <v>20</v>
      </c>
      <c r="F1742">
        <v>1</v>
      </c>
      <c r="G1742">
        <v>1</v>
      </c>
      <c r="H1742">
        <v>24</v>
      </c>
      <c r="I1742">
        <v>6</v>
      </c>
      <c r="J1742">
        <f>IF(Table6[[#This Row],[y_g1]]&gt;Table6[[#This Row],[y_g2]],1,0)</f>
        <v>0</v>
      </c>
      <c r="K1742">
        <f>IF(Table6[[#This Row],[y_g1]]=Table6[[#This Row],[y_g2]],1,0)</f>
        <v>1</v>
      </c>
      <c r="L1742">
        <f>IF(Table6[[#This Row],[y_g1]]&lt;Table6[[#This Row],[y_g2]],1,0)</f>
        <v>0</v>
      </c>
      <c r="M1742" s="13">
        <v>11</v>
      </c>
      <c r="N1742" s="13">
        <v>20</v>
      </c>
    </row>
    <row r="1743" spans="1:14" x14ac:dyDescent="0.3">
      <c r="A1743">
        <v>1742</v>
      </c>
      <c r="B1743" t="s">
        <v>33</v>
      </c>
      <c r="C1743" t="s">
        <v>10</v>
      </c>
      <c r="D1743">
        <v>15</v>
      </c>
      <c r="E1743">
        <v>14</v>
      </c>
      <c r="F1743">
        <v>2</v>
      </c>
      <c r="G1743">
        <v>0</v>
      </c>
      <c r="H1743">
        <v>24</v>
      </c>
      <c r="I1743">
        <v>6</v>
      </c>
      <c r="J1743">
        <f>IF(Table6[[#This Row],[y_g1]]&gt;Table6[[#This Row],[y_g2]],1,0)</f>
        <v>1</v>
      </c>
      <c r="K1743">
        <f>IF(Table6[[#This Row],[y_g1]]=Table6[[#This Row],[y_g2]],1,0)</f>
        <v>0</v>
      </c>
      <c r="L1743">
        <f>IF(Table6[[#This Row],[y_g1]]&lt;Table6[[#This Row],[y_g2]],1,0)</f>
        <v>0</v>
      </c>
      <c r="M1743" s="13">
        <v>15</v>
      </c>
      <c r="N1743" s="13">
        <v>14</v>
      </c>
    </row>
    <row r="1744" spans="1:14" x14ac:dyDescent="0.3">
      <c r="A1744" s="3">
        <v>1743</v>
      </c>
      <c r="B1744" t="s">
        <v>31</v>
      </c>
      <c r="C1744" t="s">
        <v>1257</v>
      </c>
      <c r="D1744">
        <v>4</v>
      </c>
      <c r="E1744">
        <v>10</v>
      </c>
      <c r="F1744">
        <v>0</v>
      </c>
      <c r="G1744">
        <v>0</v>
      </c>
      <c r="H1744">
        <v>24</v>
      </c>
      <c r="I1744">
        <v>6</v>
      </c>
      <c r="J1744">
        <f>IF(Table6[[#This Row],[y_g1]]&gt;Table6[[#This Row],[y_g2]],1,0)</f>
        <v>0</v>
      </c>
      <c r="K1744">
        <f>IF(Table6[[#This Row],[y_g1]]=Table6[[#This Row],[y_g2]],1,0)</f>
        <v>1</v>
      </c>
      <c r="L1744">
        <f>IF(Table6[[#This Row],[y_g1]]&lt;Table6[[#This Row],[y_g2]],1,0)</f>
        <v>0</v>
      </c>
      <c r="M1744" s="13">
        <v>4</v>
      </c>
      <c r="N1744" s="13">
        <v>10</v>
      </c>
    </row>
    <row r="1745" spans="1:14" x14ac:dyDescent="0.3">
      <c r="A1745">
        <v>1744</v>
      </c>
      <c r="B1745" t="s">
        <v>36</v>
      </c>
      <c r="C1745" t="s">
        <v>1051</v>
      </c>
      <c r="D1745">
        <v>13</v>
      </c>
      <c r="E1745">
        <v>21</v>
      </c>
      <c r="F1745">
        <v>1</v>
      </c>
      <c r="G1745">
        <v>1</v>
      </c>
      <c r="H1745">
        <v>24</v>
      </c>
      <c r="I1745">
        <v>6</v>
      </c>
      <c r="J1745">
        <f>IF(Table6[[#This Row],[y_g1]]&gt;Table6[[#This Row],[y_g2]],1,0)</f>
        <v>0</v>
      </c>
      <c r="K1745">
        <f>IF(Table6[[#This Row],[y_g1]]=Table6[[#This Row],[y_g2]],1,0)</f>
        <v>1</v>
      </c>
      <c r="L1745">
        <f>IF(Table6[[#This Row],[y_g1]]&lt;Table6[[#This Row],[y_g2]],1,0)</f>
        <v>0</v>
      </c>
      <c r="M1745" s="13">
        <v>13</v>
      </c>
      <c r="N1745" s="13">
        <v>21</v>
      </c>
    </row>
    <row r="1746" spans="1:14" x14ac:dyDescent="0.3">
      <c r="A1746" s="3">
        <v>1745</v>
      </c>
      <c r="B1746" t="s">
        <v>7</v>
      </c>
      <c r="C1746" t="s">
        <v>833</v>
      </c>
      <c r="D1746">
        <v>22</v>
      </c>
      <c r="E1746">
        <v>3</v>
      </c>
      <c r="F1746">
        <v>2</v>
      </c>
      <c r="G1746">
        <v>0</v>
      </c>
      <c r="H1746">
        <v>24</v>
      </c>
      <c r="I1746">
        <v>6</v>
      </c>
      <c r="J1746">
        <f>IF(Table6[[#This Row],[y_g1]]&gt;Table6[[#This Row],[y_g2]],1,0)</f>
        <v>1</v>
      </c>
      <c r="K1746">
        <f>IF(Table6[[#This Row],[y_g1]]=Table6[[#This Row],[y_g2]],1,0)</f>
        <v>0</v>
      </c>
      <c r="L1746">
        <f>IF(Table6[[#This Row],[y_g1]]&lt;Table6[[#This Row],[y_g2]],1,0)</f>
        <v>0</v>
      </c>
      <c r="M1746" s="13">
        <v>22</v>
      </c>
      <c r="N1746" s="13">
        <v>3</v>
      </c>
    </row>
    <row r="1747" spans="1:14" x14ac:dyDescent="0.3">
      <c r="A1747">
        <v>1746</v>
      </c>
      <c r="B1747" t="s">
        <v>6</v>
      </c>
      <c r="C1747" t="s">
        <v>1</v>
      </c>
      <c r="D1747">
        <v>17</v>
      </c>
      <c r="E1747">
        <v>26</v>
      </c>
      <c r="F1747">
        <v>1</v>
      </c>
      <c r="G1747">
        <v>2</v>
      </c>
      <c r="H1747">
        <v>24</v>
      </c>
      <c r="I1747">
        <v>6</v>
      </c>
      <c r="J1747">
        <f>IF(Table6[[#This Row],[y_g1]]&gt;Table6[[#This Row],[y_g2]],1,0)</f>
        <v>0</v>
      </c>
      <c r="K1747">
        <f>IF(Table6[[#This Row],[y_g1]]=Table6[[#This Row],[y_g2]],1,0)</f>
        <v>0</v>
      </c>
      <c r="L1747">
        <f>IF(Table6[[#This Row],[y_g1]]&lt;Table6[[#This Row],[y_g2]],1,0)</f>
        <v>1</v>
      </c>
      <c r="M1747" s="13">
        <v>17</v>
      </c>
      <c r="N1747" s="13">
        <v>26</v>
      </c>
    </row>
    <row r="1748" spans="1:14" x14ac:dyDescent="0.3">
      <c r="A1748" s="3">
        <v>1747</v>
      </c>
      <c r="B1748" t="s">
        <v>14</v>
      </c>
      <c r="C1748" t="s">
        <v>36</v>
      </c>
      <c r="D1748">
        <v>19</v>
      </c>
      <c r="E1748">
        <v>13</v>
      </c>
      <c r="F1748">
        <v>1</v>
      </c>
      <c r="G1748">
        <v>0</v>
      </c>
      <c r="H1748">
        <v>25</v>
      </c>
      <c r="I1748">
        <v>6</v>
      </c>
      <c r="J1748">
        <f>IF(Table6[[#This Row],[y_g1]]&gt;Table6[[#This Row],[y_g2]],1,0)</f>
        <v>1</v>
      </c>
      <c r="K1748">
        <f>IF(Table6[[#This Row],[y_g1]]=Table6[[#This Row],[y_g2]],1,0)</f>
        <v>0</v>
      </c>
      <c r="L1748">
        <f>IF(Table6[[#This Row],[y_g1]]&lt;Table6[[#This Row],[y_g2]],1,0)</f>
        <v>0</v>
      </c>
      <c r="M1748" s="13">
        <v>19</v>
      </c>
      <c r="N1748" s="13">
        <v>13</v>
      </c>
    </row>
    <row r="1749" spans="1:14" x14ac:dyDescent="0.3">
      <c r="A1749">
        <v>1748</v>
      </c>
      <c r="B1749" t="s">
        <v>1257</v>
      </c>
      <c r="C1749" t="s">
        <v>8</v>
      </c>
      <c r="D1749">
        <v>10</v>
      </c>
      <c r="E1749">
        <v>11</v>
      </c>
      <c r="F1749">
        <v>2</v>
      </c>
      <c r="G1749">
        <v>1</v>
      </c>
      <c r="H1749">
        <v>25</v>
      </c>
      <c r="I1749">
        <v>6</v>
      </c>
      <c r="J1749">
        <f>IF(Table6[[#This Row],[y_g1]]&gt;Table6[[#This Row],[y_g2]],1,0)</f>
        <v>1</v>
      </c>
      <c r="K1749">
        <f>IF(Table6[[#This Row],[y_g1]]=Table6[[#This Row],[y_g2]],1,0)</f>
        <v>0</v>
      </c>
      <c r="L1749">
        <f>IF(Table6[[#This Row],[y_g1]]&lt;Table6[[#This Row],[y_g2]],1,0)</f>
        <v>0</v>
      </c>
      <c r="M1749" s="13">
        <v>10</v>
      </c>
      <c r="N1749" s="13">
        <v>11</v>
      </c>
    </row>
    <row r="1750" spans="1:14" x14ac:dyDescent="0.3">
      <c r="A1750" s="3">
        <v>1749</v>
      </c>
      <c r="B1750" t="s">
        <v>10</v>
      </c>
      <c r="C1750" t="s">
        <v>11</v>
      </c>
      <c r="D1750">
        <v>14</v>
      </c>
      <c r="E1750">
        <v>25</v>
      </c>
      <c r="F1750">
        <v>1</v>
      </c>
      <c r="G1750">
        <v>1</v>
      </c>
      <c r="H1750">
        <v>25</v>
      </c>
      <c r="I1750">
        <v>6</v>
      </c>
      <c r="J1750">
        <f>IF(Table6[[#This Row],[y_g1]]&gt;Table6[[#This Row],[y_g2]],1,0)</f>
        <v>0</v>
      </c>
      <c r="K1750">
        <f>IF(Table6[[#This Row],[y_g1]]=Table6[[#This Row],[y_g2]],1,0)</f>
        <v>1</v>
      </c>
      <c r="L1750">
        <f>IF(Table6[[#This Row],[y_g1]]&lt;Table6[[#This Row],[y_g2]],1,0)</f>
        <v>0</v>
      </c>
      <c r="M1750" s="13">
        <v>14</v>
      </c>
      <c r="N1750" s="13">
        <v>25</v>
      </c>
    </row>
    <row r="1751" spans="1:14" x14ac:dyDescent="0.3">
      <c r="A1751">
        <v>1750</v>
      </c>
      <c r="B1751" t="s">
        <v>2</v>
      </c>
      <c r="C1751" t="s">
        <v>303</v>
      </c>
      <c r="D1751">
        <v>5</v>
      </c>
      <c r="E1751">
        <v>23</v>
      </c>
      <c r="F1751">
        <v>0</v>
      </c>
      <c r="G1751">
        <v>0</v>
      </c>
      <c r="H1751">
        <v>25</v>
      </c>
      <c r="I1751">
        <v>6</v>
      </c>
      <c r="J1751">
        <f>IF(Table6[[#This Row],[y_g1]]&gt;Table6[[#This Row],[y_g2]],1,0)</f>
        <v>0</v>
      </c>
      <c r="K1751">
        <f>IF(Table6[[#This Row],[y_g1]]=Table6[[#This Row],[y_g2]],1,0)</f>
        <v>1</v>
      </c>
      <c r="L1751">
        <f>IF(Table6[[#This Row],[y_g1]]&lt;Table6[[#This Row],[y_g2]],1,0)</f>
        <v>0</v>
      </c>
      <c r="M1751" s="13">
        <v>5</v>
      </c>
      <c r="N1751" s="13">
        <v>23</v>
      </c>
    </row>
    <row r="1752" spans="1:14" x14ac:dyDescent="0.3">
      <c r="A1752" s="3">
        <v>1751</v>
      </c>
      <c r="B1752" t="s">
        <v>1</v>
      </c>
      <c r="C1752" t="s">
        <v>7</v>
      </c>
      <c r="D1752">
        <v>26</v>
      </c>
      <c r="E1752">
        <v>22</v>
      </c>
      <c r="F1752">
        <v>2</v>
      </c>
      <c r="G1752">
        <v>2</v>
      </c>
      <c r="H1752">
        <v>25</v>
      </c>
      <c r="I1752">
        <v>6</v>
      </c>
      <c r="J1752">
        <f>IF(Table6[[#This Row],[y_g1]]&gt;Table6[[#This Row],[y_g2]],1,0)</f>
        <v>0</v>
      </c>
      <c r="K1752">
        <f>IF(Table6[[#This Row],[y_g1]]=Table6[[#This Row],[y_g2]],1,0)</f>
        <v>1</v>
      </c>
      <c r="L1752">
        <f>IF(Table6[[#This Row],[y_g1]]&lt;Table6[[#This Row],[y_g2]],1,0)</f>
        <v>0</v>
      </c>
      <c r="M1752" s="13">
        <v>26</v>
      </c>
      <c r="N1752" s="13">
        <v>22</v>
      </c>
    </row>
    <row r="1753" spans="1:14" x14ac:dyDescent="0.3">
      <c r="A1753">
        <v>1752</v>
      </c>
      <c r="B1753" t="s">
        <v>1051</v>
      </c>
      <c r="C1753" t="s">
        <v>13</v>
      </c>
      <c r="D1753">
        <v>21</v>
      </c>
      <c r="E1753">
        <v>7</v>
      </c>
      <c r="F1753">
        <v>3</v>
      </c>
      <c r="G1753">
        <v>2</v>
      </c>
      <c r="H1753">
        <v>25</v>
      </c>
      <c r="I1753">
        <v>6</v>
      </c>
      <c r="J1753">
        <f>IF(Table6[[#This Row],[y_g1]]&gt;Table6[[#This Row],[y_g2]],1,0)</f>
        <v>1</v>
      </c>
      <c r="K1753">
        <f>IF(Table6[[#This Row],[y_g1]]=Table6[[#This Row],[y_g2]],1,0)</f>
        <v>0</v>
      </c>
      <c r="L1753">
        <f>IF(Table6[[#This Row],[y_g1]]&lt;Table6[[#This Row],[y_g2]],1,0)</f>
        <v>0</v>
      </c>
      <c r="M1753" s="13">
        <v>21</v>
      </c>
      <c r="N1753" s="13">
        <v>7</v>
      </c>
    </row>
    <row r="1754" spans="1:14" x14ac:dyDescent="0.3">
      <c r="A1754" s="3">
        <v>1753</v>
      </c>
      <c r="B1754" t="s">
        <v>833</v>
      </c>
      <c r="C1754" t="s">
        <v>31</v>
      </c>
      <c r="D1754">
        <v>3</v>
      </c>
      <c r="E1754">
        <v>4</v>
      </c>
      <c r="F1754">
        <v>0</v>
      </c>
      <c r="G1754">
        <v>2</v>
      </c>
      <c r="H1754">
        <v>25</v>
      </c>
      <c r="I1754">
        <v>6</v>
      </c>
      <c r="J1754">
        <f>IF(Table6[[#This Row],[y_g1]]&gt;Table6[[#This Row],[y_g2]],1,0)</f>
        <v>0</v>
      </c>
      <c r="K1754">
        <f>IF(Table6[[#This Row],[y_g1]]=Table6[[#This Row],[y_g2]],1,0)</f>
        <v>0</v>
      </c>
      <c r="L1754">
        <f>IF(Table6[[#This Row],[y_g1]]&lt;Table6[[#This Row],[y_g2]],1,0)</f>
        <v>1</v>
      </c>
      <c r="M1754" s="13">
        <v>3</v>
      </c>
      <c r="N1754" s="13">
        <v>4</v>
      </c>
    </row>
    <row r="1755" spans="1:14" x14ac:dyDescent="0.3">
      <c r="A1755">
        <v>1754</v>
      </c>
      <c r="B1755" t="s">
        <v>28</v>
      </c>
      <c r="C1755" t="s">
        <v>33</v>
      </c>
      <c r="D1755">
        <v>6</v>
      </c>
      <c r="E1755">
        <v>15</v>
      </c>
      <c r="F1755">
        <v>0</v>
      </c>
      <c r="G1755">
        <v>1</v>
      </c>
      <c r="H1755">
        <v>25</v>
      </c>
      <c r="I1755">
        <v>6</v>
      </c>
      <c r="J1755">
        <f>IF(Table6[[#This Row],[y_g1]]&gt;Table6[[#This Row],[y_g2]],1,0)</f>
        <v>0</v>
      </c>
      <c r="K1755">
        <f>IF(Table6[[#This Row],[y_g1]]=Table6[[#This Row],[y_g2]],1,0)</f>
        <v>0</v>
      </c>
      <c r="L1755">
        <f>IF(Table6[[#This Row],[y_g1]]&lt;Table6[[#This Row],[y_g2]],1,0)</f>
        <v>1</v>
      </c>
      <c r="M1755" s="13">
        <v>6</v>
      </c>
      <c r="N1755" s="13">
        <v>15</v>
      </c>
    </row>
    <row r="1756" spans="1:14" x14ac:dyDescent="0.3">
      <c r="A1756" s="3">
        <v>1755</v>
      </c>
      <c r="B1756" t="s">
        <v>4</v>
      </c>
      <c r="C1756" t="s">
        <v>6</v>
      </c>
      <c r="D1756">
        <v>20</v>
      </c>
      <c r="E1756">
        <v>17</v>
      </c>
      <c r="F1756">
        <v>2</v>
      </c>
      <c r="G1756">
        <v>3</v>
      </c>
      <c r="H1756">
        <v>25</v>
      </c>
      <c r="I1756">
        <v>6</v>
      </c>
      <c r="J1756">
        <f>IF(Table6[[#This Row],[y_g1]]&gt;Table6[[#This Row],[y_g2]],1,0)</f>
        <v>0</v>
      </c>
      <c r="K1756">
        <f>IF(Table6[[#This Row],[y_g1]]=Table6[[#This Row],[y_g2]],1,0)</f>
        <v>0</v>
      </c>
      <c r="L1756">
        <f>IF(Table6[[#This Row],[y_g1]]&lt;Table6[[#This Row],[y_g2]],1,0)</f>
        <v>1</v>
      </c>
      <c r="M1756" s="13">
        <v>20</v>
      </c>
      <c r="N1756" s="13">
        <v>17</v>
      </c>
    </row>
    <row r="1757" spans="1:14" x14ac:dyDescent="0.3">
      <c r="A1757">
        <v>1756</v>
      </c>
      <c r="B1757" t="s">
        <v>36</v>
      </c>
      <c r="C1757" t="s">
        <v>1257</v>
      </c>
      <c r="D1757">
        <v>13</v>
      </c>
      <c r="E1757">
        <v>10</v>
      </c>
      <c r="F1757">
        <v>1</v>
      </c>
      <c r="G1757">
        <v>3</v>
      </c>
      <c r="H1757">
        <v>26</v>
      </c>
      <c r="I1757">
        <v>6</v>
      </c>
      <c r="J1757">
        <f>IF(Table6[[#This Row],[y_g1]]&gt;Table6[[#This Row],[y_g2]],1,0)</f>
        <v>0</v>
      </c>
      <c r="K1757">
        <f>IF(Table6[[#This Row],[y_g1]]=Table6[[#This Row],[y_g2]],1,0)</f>
        <v>0</v>
      </c>
      <c r="L1757">
        <f>IF(Table6[[#This Row],[y_g1]]&lt;Table6[[#This Row],[y_g2]],1,0)</f>
        <v>1</v>
      </c>
      <c r="M1757" s="13">
        <v>13</v>
      </c>
      <c r="N1757" s="13">
        <v>10</v>
      </c>
    </row>
    <row r="1758" spans="1:14" x14ac:dyDescent="0.3">
      <c r="A1758" s="3">
        <v>1757</v>
      </c>
      <c r="B1758" t="s">
        <v>11</v>
      </c>
      <c r="C1758" t="s">
        <v>1051</v>
      </c>
      <c r="D1758">
        <v>25</v>
      </c>
      <c r="E1758">
        <v>21</v>
      </c>
      <c r="F1758">
        <v>2</v>
      </c>
      <c r="G1758">
        <v>2</v>
      </c>
      <c r="H1758">
        <v>26</v>
      </c>
      <c r="I1758">
        <v>6</v>
      </c>
      <c r="J1758">
        <f>IF(Table6[[#This Row],[y_g1]]&gt;Table6[[#This Row],[y_g2]],1,0)</f>
        <v>0</v>
      </c>
      <c r="K1758">
        <f>IF(Table6[[#This Row],[y_g1]]=Table6[[#This Row],[y_g2]],1,0)</f>
        <v>1</v>
      </c>
      <c r="L1758">
        <f>IF(Table6[[#This Row],[y_g1]]&lt;Table6[[#This Row],[y_g2]],1,0)</f>
        <v>0</v>
      </c>
      <c r="M1758" s="13">
        <v>25</v>
      </c>
      <c r="N1758" s="13">
        <v>21</v>
      </c>
    </row>
    <row r="1759" spans="1:14" x14ac:dyDescent="0.3">
      <c r="A1759">
        <v>1758</v>
      </c>
      <c r="B1759" t="s">
        <v>14</v>
      </c>
      <c r="C1759" t="s">
        <v>2</v>
      </c>
      <c r="D1759">
        <v>19</v>
      </c>
      <c r="E1759">
        <v>5</v>
      </c>
      <c r="F1759">
        <v>2</v>
      </c>
      <c r="G1759">
        <v>2</v>
      </c>
      <c r="H1759">
        <v>26</v>
      </c>
      <c r="I1759">
        <v>6</v>
      </c>
      <c r="J1759">
        <f>IF(Table6[[#This Row],[y_g1]]&gt;Table6[[#This Row],[y_g2]],1,0)</f>
        <v>0</v>
      </c>
      <c r="K1759">
        <f>IF(Table6[[#This Row],[y_g1]]=Table6[[#This Row],[y_g2]],1,0)</f>
        <v>1</v>
      </c>
      <c r="L1759">
        <f>IF(Table6[[#This Row],[y_g1]]&lt;Table6[[#This Row],[y_g2]],1,0)</f>
        <v>0</v>
      </c>
      <c r="M1759" s="13">
        <v>19</v>
      </c>
      <c r="N1759" s="13">
        <v>5</v>
      </c>
    </row>
    <row r="1760" spans="1:14" x14ac:dyDescent="0.3">
      <c r="A1760" s="3">
        <v>1759</v>
      </c>
      <c r="B1760" t="s">
        <v>8</v>
      </c>
      <c r="C1760" t="s">
        <v>10</v>
      </c>
      <c r="D1760">
        <v>11</v>
      </c>
      <c r="E1760">
        <v>14</v>
      </c>
      <c r="F1760">
        <v>1</v>
      </c>
      <c r="G1760">
        <v>0</v>
      </c>
      <c r="H1760">
        <v>26</v>
      </c>
      <c r="I1760">
        <v>6</v>
      </c>
      <c r="J1760">
        <f>IF(Table6[[#This Row],[y_g1]]&gt;Table6[[#This Row],[y_g2]],1,0)</f>
        <v>1</v>
      </c>
      <c r="K1760">
        <f>IF(Table6[[#This Row],[y_g1]]=Table6[[#This Row],[y_g2]],1,0)</f>
        <v>0</v>
      </c>
      <c r="L1760">
        <f>IF(Table6[[#This Row],[y_g1]]&lt;Table6[[#This Row],[y_g2]],1,0)</f>
        <v>0</v>
      </c>
      <c r="M1760" s="13">
        <v>11</v>
      </c>
      <c r="N1760" s="13">
        <v>14</v>
      </c>
    </row>
    <row r="1761" spans="1:14" x14ac:dyDescent="0.3">
      <c r="A1761">
        <v>1760</v>
      </c>
      <c r="B1761" t="s">
        <v>31</v>
      </c>
      <c r="C1761" t="s">
        <v>1</v>
      </c>
      <c r="D1761">
        <v>4</v>
      </c>
      <c r="E1761">
        <v>26</v>
      </c>
      <c r="F1761">
        <v>1</v>
      </c>
      <c r="G1761">
        <v>1</v>
      </c>
      <c r="H1761">
        <v>26</v>
      </c>
      <c r="I1761">
        <v>6</v>
      </c>
      <c r="J1761">
        <f>IF(Table6[[#This Row],[y_g1]]&gt;Table6[[#This Row],[y_g2]],1,0)</f>
        <v>0</v>
      </c>
      <c r="K1761">
        <f>IF(Table6[[#This Row],[y_g1]]=Table6[[#This Row],[y_g2]],1,0)</f>
        <v>1</v>
      </c>
      <c r="L1761">
        <f>IF(Table6[[#This Row],[y_g1]]&lt;Table6[[#This Row],[y_g2]],1,0)</f>
        <v>0</v>
      </c>
      <c r="M1761" s="13">
        <v>4</v>
      </c>
      <c r="N1761" s="13">
        <v>26</v>
      </c>
    </row>
    <row r="1762" spans="1:14" x14ac:dyDescent="0.3">
      <c r="A1762" s="3">
        <v>1761</v>
      </c>
      <c r="B1762" t="s">
        <v>303</v>
      </c>
      <c r="C1762" t="s">
        <v>833</v>
      </c>
      <c r="D1762">
        <v>23</v>
      </c>
      <c r="E1762">
        <v>3</v>
      </c>
      <c r="F1762">
        <v>2</v>
      </c>
      <c r="G1762">
        <v>0</v>
      </c>
      <c r="H1762">
        <v>26</v>
      </c>
      <c r="I1762">
        <v>6</v>
      </c>
      <c r="J1762">
        <f>IF(Table6[[#This Row],[y_g1]]&gt;Table6[[#This Row],[y_g2]],1,0)</f>
        <v>1</v>
      </c>
      <c r="K1762">
        <f>IF(Table6[[#This Row],[y_g1]]=Table6[[#This Row],[y_g2]],1,0)</f>
        <v>0</v>
      </c>
      <c r="L1762">
        <f>IF(Table6[[#This Row],[y_g1]]&lt;Table6[[#This Row],[y_g2]],1,0)</f>
        <v>0</v>
      </c>
      <c r="M1762" s="13">
        <v>23</v>
      </c>
      <c r="N1762" s="13">
        <v>3</v>
      </c>
    </row>
    <row r="1763" spans="1:14" x14ac:dyDescent="0.3">
      <c r="A1763">
        <v>1762</v>
      </c>
      <c r="B1763" t="s">
        <v>33</v>
      </c>
      <c r="C1763" t="s">
        <v>4</v>
      </c>
      <c r="D1763">
        <v>15</v>
      </c>
      <c r="E1763">
        <v>20</v>
      </c>
      <c r="F1763">
        <v>0</v>
      </c>
      <c r="G1763">
        <v>1</v>
      </c>
      <c r="H1763">
        <v>26</v>
      </c>
      <c r="I1763">
        <v>6</v>
      </c>
      <c r="J1763">
        <f>IF(Table6[[#This Row],[y_g1]]&gt;Table6[[#This Row],[y_g2]],1,0)</f>
        <v>0</v>
      </c>
      <c r="K1763">
        <f>IF(Table6[[#This Row],[y_g1]]=Table6[[#This Row],[y_g2]],1,0)</f>
        <v>0</v>
      </c>
      <c r="L1763">
        <f>IF(Table6[[#This Row],[y_g1]]&lt;Table6[[#This Row],[y_g2]],1,0)</f>
        <v>1</v>
      </c>
      <c r="M1763" s="13">
        <v>15</v>
      </c>
      <c r="N1763" s="13">
        <v>20</v>
      </c>
    </row>
    <row r="1764" spans="1:14" x14ac:dyDescent="0.3">
      <c r="A1764" s="3">
        <v>1763</v>
      </c>
      <c r="B1764" t="s">
        <v>7</v>
      </c>
      <c r="C1764" t="s">
        <v>6</v>
      </c>
      <c r="D1764">
        <v>22</v>
      </c>
      <c r="E1764">
        <v>17</v>
      </c>
      <c r="F1764">
        <v>1</v>
      </c>
      <c r="G1764">
        <v>0</v>
      </c>
      <c r="H1764">
        <v>26</v>
      </c>
      <c r="I1764">
        <v>6</v>
      </c>
      <c r="J1764">
        <f>IF(Table6[[#This Row],[y_g1]]&gt;Table6[[#This Row],[y_g2]],1,0)</f>
        <v>1</v>
      </c>
      <c r="K1764">
        <f>IF(Table6[[#This Row],[y_g1]]=Table6[[#This Row],[y_g2]],1,0)</f>
        <v>0</v>
      </c>
      <c r="L1764">
        <f>IF(Table6[[#This Row],[y_g1]]&lt;Table6[[#This Row],[y_g2]],1,0)</f>
        <v>0</v>
      </c>
      <c r="M1764" s="13">
        <v>22</v>
      </c>
      <c r="N1764" s="13">
        <v>17</v>
      </c>
    </row>
    <row r="1765" spans="1:14" x14ac:dyDescent="0.3">
      <c r="A1765">
        <v>1764</v>
      </c>
      <c r="B1765" t="s">
        <v>13</v>
      </c>
      <c r="C1765" t="s">
        <v>28</v>
      </c>
      <c r="D1765">
        <v>7</v>
      </c>
      <c r="E1765">
        <v>6</v>
      </c>
      <c r="F1765">
        <v>0</v>
      </c>
      <c r="G1765">
        <v>1</v>
      </c>
      <c r="H1765">
        <v>26</v>
      </c>
      <c r="I1765">
        <v>6</v>
      </c>
      <c r="J1765">
        <f>IF(Table6[[#This Row],[y_g1]]&gt;Table6[[#This Row],[y_g2]],1,0)</f>
        <v>0</v>
      </c>
      <c r="K1765">
        <f>IF(Table6[[#This Row],[y_g1]]=Table6[[#This Row],[y_g2]],1,0)</f>
        <v>0</v>
      </c>
      <c r="L1765">
        <f>IF(Table6[[#This Row],[y_g1]]&lt;Table6[[#This Row],[y_g2]],1,0)</f>
        <v>1</v>
      </c>
      <c r="M1765" s="13">
        <v>7</v>
      </c>
      <c r="N1765" s="13">
        <v>6</v>
      </c>
    </row>
    <row r="1766" spans="1:14" x14ac:dyDescent="0.3">
      <c r="A1766" s="3">
        <v>1765</v>
      </c>
      <c r="B1766" t="s">
        <v>10</v>
      </c>
      <c r="C1766" t="s">
        <v>36</v>
      </c>
      <c r="D1766">
        <v>14</v>
      </c>
      <c r="E1766">
        <v>13</v>
      </c>
      <c r="F1766">
        <v>2</v>
      </c>
      <c r="G1766">
        <v>1</v>
      </c>
      <c r="H1766">
        <v>27</v>
      </c>
      <c r="I1766">
        <v>6</v>
      </c>
      <c r="J1766">
        <f>IF(Table6[[#This Row],[y_g1]]&gt;Table6[[#This Row],[y_g2]],1,0)</f>
        <v>1</v>
      </c>
      <c r="K1766">
        <f>IF(Table6[[#This Row],[y_g1]]=Table6[[#This Row],[y_g2]],1,0)</f>
        <v>0</v>
      </c>
      <c r="L1766">
        <f>IF(Table6[[#This Row],[y_g1]]&lt;Table6[[#This Row],[y_g2]],1,0)</f>
        <v>0</v>
      </c>
      <c r="M1766" s="13">
        <v>14</v>
      </c>
      <c r="N1766" s="13">
        <v>13</v>
      </c>
    </row>
    <row r="1767" spans="1:14" x14ac:dyDescent="0.3">
      <c r="A1767">
        <v>1766</v>
      </c>
      <c r="B1767" t="s">
        <v>1051</v>
      </c>
      <c r="C1767" t="s">
        <v>14</v>
      </c>
      <c r="D1767">
        <v>21</v>
      </c>
      <c r="E1767">
        <v>19</v>
      </c>
      <c r="F1767">
        <v>1</v>
      </c>
      <c r="G1767">
        <v>1</v>
      </c>
      <c r="H1767">
        <v>27</v>
      </c>
      <c r="I1767">
        <v>6</v>
      </c>
      <c r="J1767">
        <f>IF(Table6[[#This Row],[y_g1]]&gt;Table6[[#This Row],[y_g2]],1,0)</f>
        <v>0</v>
      </c>
      <c r="K1767">
        <f>IF(Table6[[#This Row],[y_g1]]=Table6[[#This Row],[y_g2]],1,0)</f>
        <v>1</v>
      </c>
      <c r="L1767">
        <f>IF(Table6[[#This Row],[y_g1]]&lt;Table6[[#This Row],[y_g2]],1,0)</f>
        <v>0</v>
      </c>
      <c r="M1767" s="13">
        <v>21</v>
      </c>
      <c r="N1767" s="13">
        <v>19</v>
      </c>
    </row>
    <row r="1768" spans="1:14" x14ac:dyDescent="0.3">
      <c r="A1768" s="3">
        <v>1767</v>
      </c>
      <c r="B1768" t="s">
        <v>833</v>
      </c>
      <c r="C1768" t="s">
        <v>8</v>
      </c>
      <c r="D1768">
        <v>3</v>
      </c>
      <c r="E1768">
        <v>11</v>
      </c>
      <c r="F1768">
        <v>0</v>
      </c>
      <c r="G1768">
        <v>0</v>
      </c>
      <c r="H1768">
        <v>27</v>
      </c>
      <c r="I1768">
        <v>6</v>
      </c>
      <c r="J1768">
        <f>IF(Table6[[#This Row],[y_g1]]&gt;Table6[[#This Row],[y_g2]],1,0)</f>
        <v>0</v>
      </c>
      <c r="K1768">
        <f>IF(Table6[[#This Row],[y_g1]]=Table6[[#This Row],[y_g2]],1,0)</f>
        <v>1</v>
      </c>
      <c r="L1768">
        <f>IF(Table6[[#This Row],[y_g1]]&lt;Table6[[#This Row],[y_g2]],1,0)</f>
        <v>0</v>
      </c>
      <c r="M1768" s="13">
        <v>3</v>
      </c>
      <c r="N1768" s="13">
        <v>11</v>
      </c>
    </row>
    <row r="1769" spans="1:14" x14ac:dyDescent="0.3">
      <c r="A1769">
        <v>1768</v>
      </c>
      <c r="B1769" t="s">
        <v>6</v>
      </c>
      <c r="C1769" t="s">
        <v>31</v>
      </c>
      <c r="D1769">
        <v>17</v>
      </c>
      <c r="E1769">
        <v>4</v>
      </c>
      <c r="F1769">
        <v>2</v>
      </c>
      <c r="G1769">
        <v>1</v>
      </c>
      <c r="H1769">
        <v>27</v>
      </c>
      <c r="I1769">
        <v>6</v>
      </c>
      <c r="J1769">
        <f>IF(Table6[[#This Row],[y_g1]]&gt;Table6[[#This Row],[y_g2]],1,0)</f>
        <v>1</v>
      </c>
      <c r="K1769">
        <f>IF(Table6[[#This Row],[y_g1]]=Table6[[#This Row],[y_g2]],1,0)</f>
        <v>0</v>
      </c>
      <c r="L1769">
        <f>IF(Table6[[#This Row],[y_g1]]&lt;Table6[[#This Row],[y_g2]],1,0)</f>
        <v>0</v>
      </c>
      <c r="M1769" s="13">
        <v>17</v>
      </c>
      <c r="N1769" s="13">
        <v>4</v>
      </c>
    </row>
    <row r="1770" spans="1:14" x14ac:dyDescent="0.3">
      <c r="A1770" s="3">
        <v>1769</v>
      </c>
      <c r="B1770" t="s">
        <v>4</v>
      </c>
      <c r="C1770" t="s">
        <v>2</v>
      </c>
      <c r="D1770">
        <v>20</v>
      </c>
      <c r="E1770">
        <v>5</v>
      </c>
      <c r="F1770">
        <v>1</v>
      </c>
      <c r="G1770">
        <v>2</v>
      </c>
      <c r="H1770">
        <v>27</v>
      </c>
      <c r="I1770">
        <v>6</v>
      </c>
      <c r="J1770">
        <f>IF(Table6[[#This Row],[y_g1]]&gt;Table6[[#This Row],[y_g2]],1,0)</f>
        <v>0</v>
      </c>
      <c r="K1770">
        <f>IF(Table6[[#This Row],[y_g1]]=Table6[[#This Row],[y_g2]],1,0)</f>
        <v>0</v>
      </c>
      <c r="L1770">
        <f>IF(Table6[[#This Row],[y_g1]]&lt;Table6[[#This Row],[y_g2]],1,0)</f>
        <v>1</v>
      </c>
      <c r="M1770" s="13">
        <v>20</v>
      </c>
      <c r="N1770" s="13">
        <v>5</v>
      </c>
    </row>
    <row r="1771" spans="1:14" x14ac:dyDescent="0.3">
      <c r="A1771">
        <v>1770</v>
      </c>
      <c r="B1771" t="s">
        <v>28</v>
      </c>
      <c r="C1771" t="s">
        <v>11</v>
      </c>
      <c r="D1771">
        <v>6</v>
      </c>
      <c r="E1771">
        <v>25</v>
      </c>
      <c r="F1771">
        <v>3</v>
      </c>
      <c r="G1771">
        <v>1</v>
      </c>
      <c r="H1771">
        <v>27</v>
      </c>
      <c r="I1771">
        <v>6</v>
      </c>
      <c r="J1771">
        <f>IF(Table6[[#This Row],[y_g1]]&gt;Table6[[#This Row],[y_g2]],1,0)</f>
        <v>1</v>
      </c>
      <c r="K1771">
        <f>IF(Table6[[#This Row],[y_g1]]=Table6[[#This Row],[y_g2]],1,0)</f>
        <v>0</v>
      </c>
      <c r="L1771">
        <f>IF(Table6[[#This Row],[y_g1]]&lt;Table6[[#This Row],[y_g2]],1,0)</f>
        <v>0</v>
      </c>
      <c r="M1771" s="13">
        <v>6</v>
      </c>
      <c r="N1771" s="13">
        <v>25</v>
      </c>
    </row>
    <row r="1772" spans="1:14" x14ac:dyDescent="0.3">
      <c r="A1772" s="3">
        <v>1771</v>
      </c>
      <c r="B1772" t="s">
        <v>7</v>
      </c>
      <c r="C1772" t="s">
        <v>303</v>
      </c>
      <c r="D1772">
        <v>22</v>
      </c>
      <c r="E1772">
        <v>23</v>
      </c>
      <c r="F1772">
        <v>2</v>
      </c>
      <c r="G1772">
        <v>0</v>
      </c>
      <c r="H1772">
        <v>27</v>
      </c>
      <c r="I1772">
        <v>6</v>
      </c>
      <c r="J1772">
        <f>IF(Table6[[#This Row],[y_g1]]&gt;Table6[[#This Row],[y_g2]],1,0)</f>
        <v>1</v>
      </c>
      <c r="K1772">
        <f>IF(Table6[[#This Row],[y_g1]]=Table6[[#This Row],[y_g2]],1,0)</f>
        <v>0</v>
      </c>
      <c r="L1772">
        <f>IF(Table6[[#This Row],[y_g1]]&lt;Table6[[#This Row],[y_g2]],1,0)</f>
        <v>0</v>
      </c>
      <c r="M1772" s="13">
        <v>22</v>
      </c>
      <c r="N1772" s="13">
        <v>23</v>
      </c>
    </row>
    <row r="1773" spans="1:14" x14ac:dyDescent="0.3">
      <c r="A1773">
        <v>1772</v>
      </c>
      <c r="B1773" t="s">
        <v>1</v>
      </c>
      <c r="C1773" t="s">
        <v>33</v>
      </c>
      <c r="D1773">
        <v>26</v>
      </c>
      <c r="E1773">
        <v>15</v>
      </c>
      <c r="F1773">
        <v>1</v>
      </c>
      <c r="G1773">
        <v>1</v>
      </c>
      <c r="H1773">
        <v>27</v>
      </c>
      <c r="I1773">
        <v>6</v>
      </c>
      <c r="J1773">
        <f>IF(Table6[[#This Row],[y_g1]]&gt;Table6[[#This Row],[y_g2]],1,0)</f>
        <v>0</v>
      </c>
      <c r="K1773">
        <f>IF(Table6[[#This Row],[y_g1]]=Table6[[#This Row],[y_g2]],1,0)</f>
        <v>1</v>
      </c>
      <c r="L1773">
        <f>IF(Table6[[#This Row],[y_g1]]&lt;Table6[[#This Row],[y_g2]],1,0)</f>
        <v>0</v>
      </c>
      <c r="M1773" s="13">
        <v>26</v>
      </c>
      <c r="N1773" s="13">
        <v>15</v>
      </c>
    </row>
    <row r="1774" spans="1:14" x14ac:dyDescent="0.3">
      <c r="A1774" s="3">
        <v>1773</v>
      </c>
      <c r="B1774" t="s">
        <v>1257</v>
      </c>
      <c r="C1774" t="s">
        <v>13</v>
      </c>
      <c r="D1774">
        <v>10</v>
      </c>
      <c r="E1774">
        <v>7</v>
      </c>
      <c r="F1774">
        <v>0</v>
      </c>
      <c r="G1774">
        <v>0</v>
      </c>
      <c r="H1774">
        <v>27</v>
      </c>
      <c r="I1774">
        <v>6</v>
      </c>
      <c r="J1774">
        <f>IF(Table6[[#This Row],[y_g1]]&gt;Table6[[#This Row],[y_g2]],1,0)</f>
        <v>0</v>
      </c>
      <c r="K1774">
        <f>IF(Table6[[#This Row],[y_g1]]=Table6[[#This Row],[y_g2]],1,0)</f>
        <v>1</v>
      </c>
      <c r="L1774">
        <f>IF(Table6[[#This Row],[y_g1]]&lt;Table6[[#This Row],[y_g2]],1,0)</f>
        <v>0</v>
      </c>
      <c r="M1774" s="13">
        <v>10</v>
      </c>
      <c r="N1774" s="13">
        <v>7</v>
      </c>
    </row>
    <row r="1775" spans="1:14" x14ac:dyDescent="0.3">
      <c r="A1775">
        <v>1774</v>
      </c>
      <c r="B1775" t="s">
        <v>36</v>
      </c>
      <c r="C1775" t="s">
        <v>833</v>
      </c>
      <c r="D1775">
        <v>13</v>
      </c>
      <c r="E1775">
        <v>3</v>
      </c>
      <c r="F1775">
        <v>3</v>
      </c>
      <c r="G1775">
        <v>0</v>
      </c>
      <c r="H1775">
        <v>28</v>
      </c>
      <c r="I1775">
        <v>6</v>
      </c>
      <c r="J1775">
        <f>IF(Table6[[#This Row],[y_g1]]&gt;Table6[[#This Row],[y_g2]],1,0)</f>
        <v>1</v>
      </c>
      <c r="K1775">
        <f>IF(Table6[[#This Row],[y_g1]]=Table6[[#This Row],[y_g2]],1,0)</f>
        <v>0</v>
      </c>
      <c r="L1775">
        <f>IF(Table6[[#This Row],[y_g1]]&lt;Table6[[#This Row],[y_g2]],1,0)</f>
        <v>0</v>
      </c>
      <c r="M1775" s="13">
        <v>13</v>
      </c>
      <c r="N1775" s="13">
        <v>3</v>
      </c>
    </row>
    <row r="1776" spans="1:14" x14ac:dyDescent="0.3">
      <c r="A1776" s="3">
        <v>1775</v>
      </c>
      <c r="B1776" t="s">
        <v>14</v>
      </c>
      <c r="C1776" t="s">
        <v>10</v>
      </c>
      <c r="D1776">
        <v>19</v>
      </c>
      <c r="E1776">
        <v>14</v>
      </c>
      <c r="F1776">
        <v>3</v>
      </c>
      <c r="G1776">
        <v>2</v>
      </c>
      <c r="H1776">
        <v>28</v>
      </c>
      <c r="I1776">
        <v>6</v>
      </c>
      <c r="J1776">
        <f>IF(Table6[[#This Row],[y_g1]]&gt;Table6[[#This Row],[y_g2]],1,0)</f>
        <v>1</v>
      </c>
      <c r="K1776">
        <f>IF(Table6[[#This Row],[y_g1]]=Table6[[#This Row],[y_g2]],1,0)</f>
        <v>0</v>
      </c>
      <c r="L1776">
        <f>IF(Table6[[#This Row],[y_g1]]&lt;Table6[[#This Row],[y_g2]],1,0)</f>
        <v>0</v>
      </c>
      <c r="M1776" s="13">
        <v>19</v>
      </c>
      <c r="N1776" s="13">
        <v>14</v>
      </c>
    </row>
    <row r="1777" spans="1:14" x14ac:dyDescent="0.3">
      <c r="A1777">
        <v>1776</v>
      </c>
      <c r="B1777" t="s">
        <v>11</v>
      </c>
      <c r="C1777" t="s">
        <v>4</v>
      </c>
      <c r="D1777">
        <v>25</v>
      </c>
      <c r="E1777">
        <v>20</v>
      </c>
      <c r="F1777">
        <v>1</v>
      </c>
      <c r="G1777">
        <v>2</v>
      </c>
      <c r="H1777">
        <v>28</v>
      </c>
      <c r="I1777">
        <v>6</v>
      </c>
      <c r="J1777">
        <f>IF(Table6[[#This Row],[y_g1]]&gt;Table6[[#This Row],[y_g2]],1,0)</f>
        <v>0</v>
      </c>
      <c r="K1777">
        <f>IF(Table6[[#This Row],[y_g1]]=Table6[[#This Row],[y_g2]],1,0)</f>
        <v>0</v>
      </c>
      <c r="L1777">
        <f>IF(Table6[[#This Row],[y_g1]]&lt;Table6[[#This Row],[y_g2]],1,0)</f>
        <v>1</v>
      </c>
      <c r="M1777" s="13">
        <v>25</v>
      </c>
      <c r="N1777" s="13">
        <v>20</v>
      </c>
    </row>
    <row r="1778" spans="1:14" x14ac:dyDescent="0.3">
      <c r="A1778" s="3">
        <v>1777</v>
      </c>
      <c r="B1778" t="s">
        <v>2</v>
      </c>
      <c r="C1778" t="s">
        <v>1051</v>
      </c>
      <c r="D1778">
        <v>5</v>
      </c>
      <c r="E1778">
        <v>21</v>
      </c>
      <c r="F1778">
        <v>3</v>
      </c>
      <c r="G1778">
        <v>4</v>
      </c>
      <c r="H1778">
        <v>28</v>
      </c>
      <c r="I1778">
        <v>6</v>
      </c>
      <c r="J1778">
        <f>IF(Table6[[#This Row],[y_g1]]&gt;Table6[[#This Row],[y_g2]],1,0)</f>
        <v>0</v>
      </c>
      <c r="K1778">
        <f>IF(Table6[[#This Row],[y_g1]]=Table6[[#This Row],[y_g2]],1,0)</f>
        <v>0</v>
      </c>
      <c r="L1778">
        <f>IF(Table6[[#This Row],[y_g1]]&lt;Table6[[#This Row],[y_g2]],1,0)</f>
        <v>1</v>
      </c>
      <c r="M1778" s="13">
        <v>5</v>
      </c>
      <c r="N1778" s="13">
        <v>21</v>
      </c>
    </row>
    <row r="1779" spans="1:14" x14ac:dyDescent="0.3">
      <c r="A1779">
        <v>1778</v>
      </c>
      <c r="B1779" t="s">
        <v>8</v>
      </c>
      <c r="C1779" t="s">
        <v>28</v>
      </c>
      <c r="D1779">
        <v>11</v>
      </c>
      <c r="E1779">
        <v>6</v>
      </c>
      <c r="F1779">
        <v>4</v>
      </c>
      <c r="G1779">
        <v>0</v>
      </c>
      <c r="H1779">
        <v>28</v>
      </c>
      <c r="I1779">
        <v>6</v>
      </c>
      <c r="J1779">
        <f>IF(Table6[[#This Row],[y_g1]]&gt;Table6[[#This Row],[y_g2]],1,0)</f>
        <v>1</v>
      </c>
      <c r="K1779">
        <f>IF(Table6[[#This Row],[y_g1]]=Table6[[#This Row],[y_g2]],1,0)</f>
        <v>0</v>
      </c>
      <c r="L1779">
        <f>IF(Table6[[#This Row],[y_g1]]&lt;Table6[[#This Row],[y_g2]],1,0)</f>
        <v>0</v>
      </c>
      <c r="M1779" s="13">
        <v>11</v>
      </c>
      <c r="N1779" s="13">
        <v>6</v>
      </c>
    </row>
    <row r="1780" spans="1:14" x14ac:dyDescent="0.3">
      <c r="A1780" s="3">
        <v>1779</v>
      </c>
      <c r="B1780" t="s">
        <v>303</v>
      </c>
      <c r="C1780" t="s">
        <v>6</v>
      </c>
      <c r="D1780">
        <v>23</v>
      </c>
      <c r="E1780">
        <v>17</v>
      </c>
      <c r="F1780">
        <v>1</v>
      </c>
      <c r="G1780">
        <v>3</v>
      </c>
      <c r="H1780">
        <v>28</v>
      </c>
      <c r="I1780">
        <v>6</v>
      </c>
      <c r="J1780">
        <f>IF(Table6[[#This Row],[y_g1]]&gt;Table6[[#This Row],[y_g2]],1,0)</f>
        <v>0</v>
      </c>
      <c r="K1780">
        <f>IF(Table6[[#This Row],[y_g1]]=Table6[[#This Row],[y_g2]],1,0)</f>
        <v>0</v>
      </c>
      <c r="L1780">
        <f>IF(Table6[[#This Row],[y_g1]]&lt;Table6[[#This Row],[y_g2]],1,0)</f>
        <v>1</v>
      </c>
      <c r="M1780" s="13">
        <v>23</v>
      </c>
      <c r="N1780" s="13">
        <v>17</v>
      </c>
    </row>
    <row r="1781" spans="1:14" x14ac:dyDescent="0.3">
      <c r="A1781">
        <v>1780</v>
      </c>
      <c r="B1781" t="s">
        <v>33</v>
      </c>
      <c r="C1781" t="s">
        <v>1257</v>
      </c>
      <c r="D1781">
        <v>15</v>
      </c>
      <c r="E1781">
        <v>10</v>
      </c>
      <c r="F1781">
        <v>1</v>
      </c>
      <c r="G1781">
        <v>1</v>
      </c>
      <c r="H1781">
        <v>28</v>
      </c>
      <c r="I1781">
        <v>6</v>
      </c>
      <c r="J1781">
        <f>IF(Table6[[#This Row],[y_g1]]&gt;Table6[[#This Row],[y_g2]],1,0)</f>
        <v>0</v>
      </c>
      <c r="K1781">
        <f>IF(Table6[[#This Row],[y_g1]]=Table6[[#This Row],[y_g2]],1,0)</f>
        <v>1</v>
      </c>
      <c r="L1781">
        <f>IF(Table6[[#This Row],[y_g1]]&lt;Table6[[#This Row],[y_g2]],1,0)</f>
        <v>0</v>
      </c>
      <c r="M1781" s="13">
        <v>15</v>
      </c>
      <c r="N1781" s="13">
        <v>10</v>
      </c>
    </row>
    <row r="1782" spans="1:14" x14ac:dyDescent="0.3">
      <c r="A1782" s="3">
        <v>1781</v>
      </c>
      <c r="B1782" t="s">
        <v>13</v>
      </c>
      <c r="C1782" t="s">
        <v>1</v>
      </c>
      <c r="D1782">
        <v>7</v>
      </c>
      <c r="E1782">
        <v>26</v>
      </c>
      <c r="F1782">
        <v>3</v>
      </c>
      <c r="G1782">
        <v>2</v>
      </c>
      <c r="H1782">
        <v>28</v>
      </c>
      <c r="I1782">
        <v>6</v>
      </c>
      <c r="J1782">
        <f>IF(Table6[[#This Row],[y_g1]]&gt;Table6[[#This Row],[y_g2]],1,0)</f>
        <v>1</v>
      </c>
      <c r="K1782">
        <f>IF(Table6[[#This Row],[y_g1]]=Table6[[#This Row],[y_g2]],1,0)</f>
        <v>0</v>
      </c>
      <c r="L1782">
        <f>IF(Table6[[#This Row],[y_g1]]&lt;Table6[[#This Row],[y_g2]],1,0)</f>
        <v>0</v>
      </c>
      <c r="M1782" s="13">
        <v>7</v>
      </c>
      <c r="N1782" s="13">
        <v>26</v>
      </c>
    </row>
    <row r="1783" spans="1:14" x14ac:dyDescent="0.3">
      <c r="A1783">
        <v>1782</v>
      </c>
      <c r="B1783" t="s">
        <v>31</v>
      </c>
      <c r="C1783" t="s">
        <v>7</v>
      </c>
      <c r="D1783">
        <v>4</v>
      </c>
      <c r="E1783">
        <v>22</v>
      </c>
      <c r="F1783">
        <v>1</v>
      </c>
      <c r="G1783">
        <v>3</v>
      </c>
      <c r="H1783">
        <v>28</v>
      </c>
      <c r="I1783">
        <v>6</v>
      </c>
      <c r="J1783">
        <f>IF(Table6[[#This Row],[y_g1]]&gt;Table6[[#This Row],[y_g2]],1,0)</f>
        <v>0</v>
      </c>
      <c r="K1783">
        <f>IF(Table6[[#This Row],[y_g1]]=Table6[[#This Row],[y_g2]],1,0)</f>
        <v>0</v>
      </c>
      <c r="L1783">
        <f>IF(Table6[[#This Row],[y_g1]]&lt;Table6[[#This Row],[y_g2]],1,0)</f>
        <v>1</v>
      </c>
      <c r="M1783" s="13">
        <v>4</v>
      </c>
      <c r="N1783" s="13">
        <v>22</v>
      </c>
    </row>
    <row r="1784" spans="1:14" x14ac:dyDescent="0.3">
      <c r="A1784" s="3">
        <v>1783</v>
      </c>
      <c r="B1784" t="s">
        <v>28</v>
      </c>
      <c r="C1784" t="s">
        <v>1051</v>
      </c>
      <c r="D1784">
        <v>6</v>
      </c>
      <c r="E1784">
        <v>21</v>
      </c>
      <c r="F1784">
        <v>1</v>
      </c>
      <c r="G1784">
        <v>0</v>
      </c>
      <c r="H1784">
        <v>29</v>
      </c>
      <c r="I1784">
        <v>6</v>
      </c>
      <c r="J1784">
        <f>IF(Table6[[#This Row],[y_g1]]&gt;Table6[[#This Row],[y_g2]],1,0)</f>
        <v>1</v>
      </c>
      <c r="K1784">
        <f>IF(Table6[[#This Row],[y_g1]]=Table6[[#This Row],[y_g2]],1,0)</f>
        <v>0</v>
      </c>
      <c r="L1784">
        <f>IF(Table6[[#This Row],[y_g1]]&lt;Table6[[#This Row],[y_g2]],1,0)</f>
        <v>0</v>
      </c>
      <c r="M1784" s="13">
        <v>6</v>
      </c>
      <c r="N1784" s="13">
        <v>21</v>
      </c>
    </row>
    <row r="1785" spans="1:14" x14ac:dyDescent="0.3">
      <c r="A1785">
        <v>1784</v>
      </c>
      <c r="B1785" t="s">
        <v>833</v>
      </c>
      <c r="C1785" t="s">
        <v>33</v>
      </c>
      <c r="D1785">
        <v>3</v>
      </c>
      <c r="E1785">
        <v>15</v>
      </c>
      <c r="F1785">
        <v>0</v>
      </c>
      <c r="G1785">
        <v>1</v>
      </c>
      <c r="H1785">
        <v>29</v>
      </c>
      <c r="I1785">
        <v>6</v>
      </c>
      <c r="J1785">
        <f>IF(Table6[[#This Row],[y_g1]]&gt;Table6[[#This Row],[y_g2]],1,0)</f>
        <v>0</v>
      </c>
      <c r="K1785">
        <f>IF(Table6[[#This Row],[y_g1]]=Table6[[#This Row],[y_g2]],1,0)</f>
        <v>0</v>
      </c>
      <c r="L1785">
        <f>IF(Table6[[#This Row],[y_g1]]&lt;Table6[[#This Row],[y_g2]],1,0)</f>
        <v>1</v>
      </c>
      <c r="M1785" s="13">
        <v>3</v>
      </c>
      <c r="N1785" s="13">
        <v>15</v>
      </c>
    </row>
    <row r="1786" spans="1:14" x14ac:dyDescent="0.3">
      <c r="A1786" s="3">
        <v>1785</v>
      </c>
      <c r="B1786" t="s">
        <v>10</v>
      </c>
      <c r="C1786" t="s">
        <v>2</v>
      </c>
      <c r="D1786">
        <v>14</v>
      </c>
      <c r="E1786">
        <v>5</v>
      </c>
      <c r="F1786">
        <v>2</v>
      </c>
      <c r="G1786">
        <v>0</v>
      </c>
      <c r="H1786">
        <v>29</v>
      </c>
      <c r="I1786">
        <v>6</v>
      </c>
      <c r="J1786">
        <f>IF(Table6[[#This Row],[y_g1]]&gt;Table6[[#This Row],[y_g2]],1,0)</f>
        <v>1</v>
      </c>
      <c r="K1786">
        <f>IF(Table6[[#This Row],[y_g1]]=Table6[[#This Row],[y_g2]],1,0)</f>
        <v>0</v>
      </c>
      <c r="L1786">
        <f>IF(Table6[[#This Row],[y_g1]]&lt;Table6[[#This Row],[y_g2]],1,0)</f>
        <v>0</v>
      </c>
      <c r="M1786" s="13">
        <v>14</v>
      </c>
      <c r="N1786" s="13">
        <v>5</v>
      </c>
    </row>
    <row r="1787" spans="1:14" x14ac:dyDescent="0.3">
      <c r="A1787">
        <v>1786</v>
      </c>
      <c r="B1787" t="s">
        <v>6</v>
      </c>
      <c r="C1787" t="s">
        <v>8</v>
      </c>
      <c r="D1787">
        <v>17</v>
      </c>
      <c r="E1787">
        <v>11</v>
      </c>
      <c r="F1787">
        <v>0</v>
      </c>
      <c r="G1787">
        <v>1</v>
      </c>
      <c r="H1787">
        <v>29</v>
      </c>
      <c r="I1787">
        <v>6</v>
      </c>
      <c r="J1787">
        <f>IF(Table6[[#This Row],[y_g1]]&gt;Table6[[#This Row],[y_g2]],1,0)</f>
        <v>0</v>
      </c>
      <c r="K1787">
        <f>IF(Table6[[#This Row],[y_g1]]=Table6[[#This Row],[y_g2]],1,0)</f>
        <v>0</v>
      </c>
      <c r="L1787">
        <f>IF(Table6[[#This Row],[y_g1]]&lt;Table6[[#This Row],[y_g2]],1,0)</f>
        <v>1</v>
      </c>
      <c r="M1787" s="13">
        <v>17</v>
      </c>
      <c r="N1787" s="13">
        <v>11</v>
      </c>
    </row>
    <row r="1788" spans="1:14" x14ac:dyDescent="0.3">
      <c r="A1788" s="3">
        <v>1787</v>
      </c>
      <c r="B1788" t="s">
        <v>1257</v>
      </c>
      <c r="C1788" t="s">
        <v>14</v>
      </c>
      <c r="D1788">
        <v>10</v>
      </c>
      <c r="E1788">
        <v>19</v>
      </c>
      <c r="F1788">
        <v>0</v>
      </c>
      <c r="G1788">
        <v>1</v>
      </c>
      <c r="H1788">
        <v>29</v>
      </c>
      <c r="I1788">
        <v>6</v>
      </c>
      <c r="J1788">
        <f>IF(Table6[[#This Row],[y_g1]]&gt;Table6[[#This Row],[y_g2]],1,0)</f>
        <v>0</v>
      </c>
      <c r="K1788">
        <f>IF(Table6[[#This Row],[y_g1]]=Table6[[#This Row],[y_g2]],1,0)</f>
        <v>0</v>
      </c>
      <c r="L1788">
        <f>IF(Table6[[#This Row],[y_g1]]&lt;Table6[[#This Row],[y_g2]],1,0)</f>
        <v>1</v>
      </c>
      <c r="M1788" s="13">
        <v>10</v>
      </c>
      <c r="N1788" s="13">
        <v>19</v>
      </c>
    </row>
    <row r="1789" spans="1:14" x14ac:dyDescent="0.3">
      <c r="A1789">
        <v>1788</v>
      </c>
      <c r="B1789" t="s">
        <v>1</v>
      </c>
      <c r="C1789" t="s">
        <v>11</v>
      </c>
      <c r="D1789">
        <v>26</v>
      </c>
      <c r="E1789">
        <v>25</v>
      </c>
      <c r="F1789">
        <v>2</v>
      </c>
      <c r="G1789">
        <v>0</v>
      </c>
      <c r="H1789">
        <v>29</v>
      </c>
      <c r="I1789">
        <v>6</v>
      </c>
      <c r="J1789">
        <f>IF(Table6[[#This Row],[y_g1]]&gt;Table6[[#This Row],[y_g2]],1,0)</f>
        <v>1</v>
      </c>
      <c r="K1789">
        <f>IF(Table6[[#This Row],[y_g1]]=Table6[[#This Row],[y_g2]],1,0)</f>
        <v>0</v>
      </c>
      <c r="L1789">
        <f>IF(Table6[[#This Row],[y_g1]]&lt;Table6[[#This Row],[y_g2]],1,0)</f>
        <v>0</v>
      </c>
      <c r="M1789" s="13">
        <v>26</v>
      </c>
      <c r="N1789" s="13">
        <v>25</v>
      </c>
    </row>
    <row r="1790" spans="1:14" x14ac:dyDescent="0.3">
      <c r="A1790" s="3">
        <v>1789</v>
      </c>
      <c r="B1790" t="s">
        <v>4</v>
      </c>
      <c r="C1790" t="s">
        <v>13</v>
      </c>
      <c r="D1790">
        <v>20</v>
      </c>
      <c r="E1790">
        <v>7</v>
      </c>
      <c r="F1790">
        <v>4</v>
      </c>
      <c r="G1790">
        <v>3</v>
      </c>
      <c r="H1790">
        <v>29</v>
      </c>
      <c r="I1790">
        <v>6</v>
      </c>
      <c r="J1790">
        <f>IF(Table6[[#This Row],[y_g1]]&gt;Table6[[#This Row],[y_g2]],1,0)</f>
        <v>1</v>
      </c>
      <c r="K1790">
        <f>IF(Table6[[#This Row],[y_g1]]=Table6[[#This Row],[y_g2]],1,0)</f>
        <v>0</v>
      </c>
      <c r="L1790">
        <f>IF(Table6[[#This Row],[y_g1]]&lt;Table6[[#This Row],[y_g2]],1,0)</f>
        <v>0</v>
      </c>
      <c r="M1790" s="13">
        <v>20</v>
      </c>
      <c r="N1790" s="13">
        <v>7</v>
      </c>
    </row>
    <row r="1791" spans="1:14" x14ac:dyDescent="0.3">
      <c r="A1791">
        <v>1790</v>
      </c>
      <c r="B1791" t="s">
        <v>31</v>
      </c>
      <c r="C1791" t="s">
        <v>303</v>
      </c>
      <c r="D1791">
        <v>4</v>
      </c>
      <c r="E1791">
        <v>23</v>
      </c>
      <c r="F1791">
        <v>1</v>
      </c>
      <c r="G1791">
        <v>1</v>
      </c>
      <c r="H1791">
        <v>29</v>
      </c>
      <c r="I1791">
        <v>6</v>
      </c>
      <c r="J1791">
        <f>IF(Table6[[#This Row],[y_g1]]&gt;Table6[[#This Row],[y_g2]],1,0)</f>
        <v>0</v>
      </c>
      <c r="K1791">
        <f>IF(Table6[[#This Row],[y_g1]]=Table6[[#This Row],[y_g2]],1,0)</f>
        <v>1</v>
      </c>
      <c r="L1791">
        <f>IF(Table6[[#This Row],[y_g1]]&lt;Table6[[#This Row],[y_g2]],1,0)</f>
        <v>0</v>
      </c>
      <c r="M1791" s="13">
        <v>4</v>
      </c>
      <c r="N1791" s="13">
        <v>23</v>
      </c>
    </row>
    <row r="1792" spans="1:14" x14ac:dyDescent="0.3">
      <c r="A1792" s="3">
        <v>1791</v>
      </c>
      <c r="B1792" t="s">
        <v>7</v>
      </c>
      <c r="C1792" t="s">
        <v>36</v>
      </c>
      <c r="D1792">
        <v>22</v>
      </c>
      <c r="E1792">
        <v>13</v>
      </c>
      <c r="F1792">
        <v>2</v>
      </c>
      <c r="G1792">
        <v>1</v>
      </c>
      <c r="H1792">
        <v>29</v>
      </c>
      <c r="I1792">
        <v>6</v>
      </c>
      <c r="J1792">
        <f>IF(Table6[[#This Row],[y_g1]]&gt;Table6[[#This Row],[y_g2]],1,0)</f>
        <v>1</v>
      </c>
      <c r="K1792">
        <f>IF(Table6[[#This Row],[y_g1]]=Table6[[#This Row],[y_g2]],1,0)</f>
        <v>0</v>
      </c>
      <c r="L1792">
        <f>IF(Table6[[#This Row],[y_g1]]&lt;Table6[[#This Row],[y_g2]],1,0)</f>
        <v>0</v>
      </c>
      <c r="M1792" s="13">
        <v>22</v>
      </c>
      <c r="N1792" s="13">
        <v>13</v>
      </c>
    </row>
    <row r="1793" spans="1:14" x14ac:dyDescent="0.3">
      <c r="A1793">
        <v>1792</v>
      </c>
      <c r="B1793" t="s">
        <v>1051</v>
      </c>
      <c r="C1793" t="s">
        <v>10</v>
      </c>
      <c r="D1793">
        <v>21</v>
      </c>
      <c r="E1793">
        <v>14</v>
      </c>
      <c r="F1793">
        <v>0</v>
      </c>
      <c r="G1793">
        <v>1</v>
      </c>
      <c r="H1793">
        <v>30</v>
      </c>
      <c r="I1793">
        <v>6</v>
      </c>
      <c r="J1793">
        <f>IF(Table6[[#This Row],[y_g1]]&gt;Table6[[#This Row],[y_g2]],1,0)</f>
        <v>0</v>
      </c>
      <c r="K1793">
        <f>IF(Table6[[#This Row],[y_g1]]=Table6[[#This Row],[y_g2]],1,0)</f>
        <v>0</v>
      </c>
      <c r="L1793">
        <f>IF(Table6[[#This Row],[y_g1]]&lt;Table6[[#This Row],[y_g2]],1,0)</f>
        <v>1</v>
      </c>
      <c r="M1793" s="13">
        <v>21</v>
      </c>
      <c r="N1793" s="13">
        <v>14</v>
      </c>
    </row>
    <row r="1794" spans="1:14" x14ac:dyDescent="0.3">
      <c r="A1794" s="3">
        <v>1793</v>
      </c>
      <c r="B1794" t="s">
        <v>11</v>
      </c>
      <c r="C1794" t="s">
        <v>6</v>
      </c>
      <c r="D1794">
        <v>25</v>
      </c>
      <c r="E1794">
        <v>17</v>
      </c>
      <c r="F1794">
        <v>2</v>
      </c>
      <c r="G1794">
        <v>3</v>
      </c>
      <c r="H1794">
        <v>30</v>
      </c>
      <c r="I1794">
        <v>6</v>
      </c>
      <c r="J1794">
        <f>IF(Table6[[#This Row],[y_g1]]&gt;Table6[[#This Row],[y_g2]],1,0)</f>
        <v>0</v>
      </c>
      <c r="K1794">
        <f>IF(Table6[[#This Row],[y_g1]]=Table6[[#This Row],[y_g2]],1,0)</f>
        <v>0</v>
      </c>
      <c r="L1794">
        <f>IF(Table6[[#This Row],[y_g1]]&lt;Table6[[#This Row],[y_g2]],1,0)</f>
        <v>1</v>
      </c>
      <c r="M1794" s="13">
        <v>25</v>
      </c>
      <c r="N1794" s="13">
        <v>17</v>
      </c>
    </row>
    <row r="1795" spans="1:14" x14ac:dyDescent="0.3">
      <c r="A1795">
        <v>1794</v>
      </c>
      <c r="B1795" t="s">
        <v>14</v>
      </c>
      <c r="C1795" t="s">
        <v>1</v>
      </c>
      <c r="D1795">
        <v>19</v>
      </c>
      <c r="E1795">
        <v>26</v>
      </c>
      <c r="F1795">
        <v>0</v>
      </c>
      <c r="G1795">
        <v>1</v>
      </c>
      <c r="H1795">
        <v>30</v>
      </c>
      <c r="I1795">
        <v>6</v>
      </c>
      <c r="J1795">
        <f>IF(Table6[[#This Row],[y_g1]]&gt;Table6[[#This Row],[y_g2]],1,0)</f>
        <v>0</v>
      </c>
      <c r="K1795">
        <f>IF(Table6[[#This Row],[y_g1]]=Table6[[#This Row],[y_g2]],1,0)</f>
        <v>0</v>
      </c>
      <c r="L1795">
        <f>IF(Table6[[#This Row],[y_g1]]&lt;Table6[[#This Row],[y_g2]],1,0)</f>
        <v>1</v>
      </c>
      <c r="M1795" s="13">
        <v>19</v>
      </c>
      <c r="N1795" s="13">
        <v>26</v>
      </c>
    </row>
    <row r="1796" spans="1:14" x14ac:dyDescent="0.3">
      <c r="A1796" s="3">
        <v>1795</v>
      </c>
      <c r="B1796" t="s">
        <v>2</v>
      </c>
      <c r="C1796" t="s">
        <v>28</v>
      </c>
      <c r="D1796">
        <v>5</v>
      </c>
      <c r="E1796">
        <v>6</v>
      </c>
      <c r="F1796">
        <v>3</v>
      </c>
      <c r="G1796">
        <v>1</v>
      </c>
      <c r="H1796">
        <v>30</v>
      </c>
      <c r="I1796">
        <v>6</v>
      </c>
      <c r="J1796">
        <f>IF(Table6[[#This Row],[y_g1]]&gt;Table6[[#This Row],[y_g2]],1,0)</f>
        <v>1</v>
      </c>
      <c r="K1796">
        <f>IF(Table6[[#This Row],[y_g1]]=Table6[[#This Row],[y_g2]],1,0)</f>
        <v>0</v>
      </c>
      <c r="L1796">
        <f>IF(Table6[[#This Row],[y_g1]]&lt;Table6[[#This Row],[y_g2]],1,0)</f>
        <v>0</v>
      </c>
      <c r="M1796" s="13">
        <v>5</v>
      </c>
      <c r="N1796" s="13">
        <v>6</v>
      </c>
    </row>
    <row r="1797" spans="1:14" x14ac:dyDescent="0.3">
      <c r="A1797">
        <v>1796</v>
      </c>
      <c r="B1797" t="s">
        <v>13</v>
      </c>
      <c r="C1797" t="s">
        <v>833</v>
      </c>
      <c r="D1797">
        <v>7</v>
      </c>
      <c r="E1797">
        <v>3</v>
      </c>
      <c r="F1797">
        <v>4</v>
      </c>
      <c r="G1797">
        <v>0</v>
      </c>
      <c r="H1797">
        <v>30</v>
      </c>
      <c r="I1797">
        <v>6</v>
      </c>
      <c r="J1797">
        <f>IF(Table6[[#This Row],[y_g1]]&gt;Table6[[#This Row],[y_g2]],1,0)</f>
        <v>1</v>
      </c>
      <c r="K1797">
        <f>IF(Table6[[#This Row],[y_g1]]=Table6[[#This Row],[y_g2]],1,0)</f>
        <v>0</v>
      </c>
      <c r="L1797">
        <f>IF(Table6[[#This Row],[y_g1]]&lt;Table6[[#This Row],[y_g2]],1,0)</f>
        <v>0</v>
      </c>
      <c r="M1797" s="13">
        <v>7</v>
      </c>
      <c r="N1797" s="13">
        <v>3</v>
      </c>
    </row>
    <row r="1798" spans="1:14" x14ac:dyDescent="0.3">
      <c r="A1798" s="3">
        <v>1797</v>
      </c>
      <c r="B1798" t="s">
        <v>36</v>
      </c>
      <c r="C1798" t="s">
        <v>4</v>
      </c>
      <c r="D1798">
        <v>13</v>
      </c>
      <c r="E1798">
        <v>20</v>
      </c>
      <c r="F1798">
        <v>1</v>
      </c>
      <c r="G1798">
        <v>0</v>
      </c>
      <c r="H1798">
        <v>30</v>
      </c>
      <c r="I1798">
        <v>6</v>
      </c>
      <c r="J1798">
        <f>IF(Table6[[#This Row],[y_g1]]&gt;Table6[[#This Row],[y_g2]],1,0)</f>
        <v>1</v>
      </c>
      <c r="K1798">
        <f>IF(Table6[[#This Row],[y_g1]]=Table6[[#This Row],[y_g2]],1,0)</f>
        <v>0</v>
      </c>
      <c r="L1798">
        <f>IF(Table6[[#This Row],[y_g1]]&lt;Table6[[#This Row],[y_g2]],1,0)</f>
        <v>0</v>
      </c>
      <c r="M1798" s="13">
        <v>13</v>
      </c>
      <c r="N1798" s="13">
        <v>20</v>
      </c>
    </row>
    <row r="1799" spans="1:14" x14ac:dyDescent="0.3">
      <c r="A1799">
        <v>1798</v>
      </c>
      <c r="B1799" t="s">
        <v>303</v>
      </c>
      <c r="C1799" t="s">
        <v>1257</v>
      </c>
      <c r="D1799">
        <v>23</v>
      </c>
      <c r="E1799">
        <v>10</v>
      </c>
      <c r="F1799">
        <v>0</v>
      </c>
      <c r="G1799">
        <v>1</v>
      </c>
      <c r="H1799">
        <v>30</v>
      </c>
      <c r="I1799">
        <v>6</v>
      </c>
      <c r="J1799">
        <f>IF(Table6[[#This Row],[y_g1]]&gt;Table6[[#This Row],[y_g2]],1,0)</f>
        <v>0</v>
      </c>
      <c r="K1799">
        <f>IF(Table6[[#This Row],[y_g1]]=Table6[[#This Row],[y_g2]],1,0)</f>
        <v>0</v>
      </c>
      <c r="L1799">
        <f>IF(Table6[[#This Row],[y_g1]]&lt;Table6[[#This Row],[y_g2]],1,0)</f>
        <v>1</v>
      </c>
      <c r="M1799" s="13">
        <v>23</v>
      </c>
      <c r="N1799" s="13">
        <v>10</v>
      </c>
    </row>
    <row r="1800" spans="1:14" x14ac:dyDescent="0.3">
      <c r="A1800" s="3">
        <v>1799</v>
      </c>
      <c r="B1800" t="s">
        <v>8</v>
      </c>
      <c r="C1800" t="s">
        <v>31</v>
      </c>
      <c r="D1800">
        <v>11</v>
      </c>
      <c r="E1800">
        <v>4</v>
      </c>
      <c r="F1800">
        <v>5</v>
      </c>
      <c r="G1800">
        <v>0</v>
      </c>
      <c r="H1800">
        <v>30</v>
      </c>
      <c r="I1800">
        <v>6</v>
      </c>
      <c r="J1800">
        <f>IF(Table6[[#This Row],[y_g1]]&gt;Table6[[#This Row],[y_g2]],1,0)</f>
        <v>1</v>
      </c>
      <c r="K1800">
        <f>IF(Table6[[#This Row],[y_g1]]=Table6[[#This Row],[y_g2]],1,0)</f>
        <v>0</v>
      </c>
      <c r="L1800">
        <f>IF(Table6[[#This Row],[y_g1]]&lt;Table6[[#This Row],[y_g2]],1,0)</f>
        <v>0</v>
      </c>
      <c r="M1800" s="13">
        <v>11</v>
      </c>
      <c r="N1800" s="13">
        <v>4</v>
      </c>
    </row>
    <row r="1801" spans="1:14" x14ac:dyDescent="0.3">
      <c r="A1801">
        <v>1800</v>
      </c>
      <c r="B1801" t="s">
        <v>33</v>
      </c>
      <c r="C1801" t="s">
        <v>7</v>
      </c>
      <c r="D1801">
        <v>15</v>
      </c>
      <c r="E1801">
        <v>22</v>
      </c>
      <c r="F1801">
        <v>0</v>
      </c>
      <c r="G1801">
        <v>0</v>
      </c>
      <c r="H1801">
        <v>30</v>
      </c>
      <c r="I1801">
        <v>6</v>
      </c>
      <c r="J1801">
        <f>IF(Table6[[#This Row],[y_g1]]&gt;Table6[[#This Row],[y_g2]],1,0)</f>
        <v>0</v>
      </c>
      <c r="K1801">
        <f>IF(Table6[[#This Row],[y_g1]]=Table6[[#This Row],[y_g2]],1,0)</f>
        <v>1</v>
      </c>
      <c r="L1801">
        <f>IF(Table6[[#This Row],[y_g1]]&lt;Table6[[#This Row],[y_g2]],1,0)</f>
        <v>0</v>
      </c>
      <c r="M1801" s="13">
        <v>15</v>
      </c>
      <c r="N1801" s="13">
        <v>22</v>
      </c>
    </row>
    <row r="1802" spans="1:14" x14ac:dyDescent="0.3">
      <c r="A1802" s="3">
        <v>1801</v>
      </c>
      <c r="B1802" t="s">
        <v>28</v>
      </c>
      <c r="C1802" t="s">
        <v>10</v>
      </c>
      <c r="D1802">
        <v>6</v>
      </c>
      <c r="E1802">
        <v>14</v>
      </c>
      <c r="F1802">
        <v>0</v>
      </c>
      <c r="G1802">
        <v>1</v>
      </c>
      <c r="H1802">
        <v>31</v>
      </c>
      <c r="I1802">
        <v>6</v>
      </c>
      <c r="J1802">
        <f>IF(Table6[[#This Row],[y_g1]]&gt;Table6[[#This Row],[y_g2]],1,0)</f>
        <v>0</v>
      </c>
      <c r="K1802">
        <f>IF(Table6[[#This Row],[y_g1]]=Table6[[#This Row],[y_g2]],1,0)</f>
        <v>0</v>
      </c>
      <c r="L1802">
        <f>IF(Table6[[#This Row],[y_g1]]&lt;Table6[[#This Row],[y_g2]],1,0)</f>
        <v>1</v>
      </c>
      <c r="M1802" s="13">
        <v>6</v>
      </c>
      <c r="N1802" s="13">
        <v>14</v>
      </c>
    </row>
    <row r="1803" spans="1:14" x14ac:dyDescent="0.3">
      <c r="A1803">
        <v>1802</v>
      </c>
      <c r="B1803" t="s">
        <v>833</v>
      </c>
      <c r="C1803" t="s">
        <v>11</v>
      </c>
      <c r="D1803">
        <v>3</v>
      </c>
      <c r="E1803">
        <v>25</v>
      </c>
      <c r="F1803">
        <v>1</v>
      </c>
      <c r="G1803">
        <v>0</v>
      </c>
      <c r="H1803">
        <v>31</v>
      </c>
      <c r="I1803">
        <v>6</v>
      </c>
      <c r="J1803">
        <f>IF(Table6[[#This Row],[y_g1]]&gt;Table6[[#This Row],[y_g2]],1,0)</f>
        <v>1</v>
      </c>
      <c r="K1803">
        <f>IF(Table6[[#This Row],[y_g1]]=Table6[[#This Row],[y_g2]],1,0)</f>
        <v>0</v>
      </c>
      <c r="L1803">
        <f>IF(Table6[[#This Row],[y_g1]]&lt;Table6[[#This Row],[y_g2]],1,0)</f>
        <v>0</v>
      </c>
      <c r="M1803" s="13">
        <v>3</v>
      </c>
      <c r="N1803" s="13">
        <v>25</v>
      </c>
    </row>
    <row r="1804" spans="1:14" x14ac:dyDescent="0.3">
      <c r="A1804" s="3">
        <v>1803</v>
      </c>
      <c r="B1804" t="s">
        <v>4</v>
      </c>
      <c r="C1804" t="s">
        <v>14</v>
      </c>
      <c r="D1804">
        <v>20</v>
      </c>
      <c r="E1804">
        <v>19</v>
      </c>
      <c r="F1804">
        <v>2</v>
      </c>
      <c r="G1804">
        <v>1</v>
      </c>
      <c r="H1804">
        <v>31</v>
      </c>
      <c r="I1804">
        <v>6</v>
      </c>
      <c r="J1804">
        <f>IF(Table6[[#This Row],[y_g1]]&gt;Table6[[#This Row],[y_g2]],1,0)</f>
        <v>1</v>
      </c>
      <c r="K1804">
        <f>IF(Table6[[#This Row],[y_g1]]=Table6[[#This Row],[y_g2]],1,0)</f>
        <v>0</v>
      </c>
      <c r="L1804">
        <f>IF(Table6[[#This Row],[y_g1]]&lt;Table6[[#This Row],[y_g2]],1,0)</f>
        <v>0</v>
      </c>
      <c r="M1804" s="13">
        <v>20</v>
      </c>
      <c r="N1804" s="13">
        <v>19</v>
      </c>
    </row>
    <row r="1805" spans="1:14" x14ac:dyDescent="0.3">
      <c r="A1805">
        <v>1804</v>
      </c>
      <c r="B1805" t="s">
        <v>303</v>
      </c>
      <c r="C1805" t="s">
        <v>8</v>
      </c>
      <c r="D1805">
        <v>23</v>
      </c>
      <c r="E1805">
        <v>11</v>
      </c>
      <c r="F1805">
        <v>1</v>
      </c>
      <c r="G1805">
        <v>3</v>
      </c>
      <c r="H1805">
        <v>31</v>
      </c>
      <c r="I1805">
        <v>6</v>
      </c>
      <c r="J1805">
        <f>IF(Table6[[#This Row],[y_g1]]&gt;Table6[[#This Row],[y_g2]],1,0)</f>
        <v>0</v>
      </c>
      <c r="K1805">
        <f>IF(Table6[[#This Row],[y_g1]]=Table6[[#This Row],[y_g2]],1,0)</f>
        <v>0</v>
      </c>
      <c r="L1805">
        <f>IF(Table6[[#This Row],[y_g1]]&lt;Table6[[#This Row],[y_g2]],1,0)</f>
        <v>1</v>
      </c>
      <c r="M1805" s="13">
        <v>23</v>
      </c>
      <c r="N1805" s="13">
        <v>11</v>
      </c>
    </row>
    <row r="1806" spans="1:14" x14ac:dyDescent="0.3">
      <c r="A1806" s="3">
        <v>1805</v>
      </c>
      <c r="B1806" t="s">
        <v>1257</v>
      </c>
      <c r="C1806" t="s">
        <v>2</v>
      </c>
      <c r="D1806">
        <v>10</v>
      </c>
      <c r="E1806">
        <v>5</v>
      </c>
      <c r="F1806">
        <v>1</v>
      </c>
      <c r="G1806">
        <v>1</v>
      </c>
      <c r="H1806">
        <v>31</v>
      </c>
      <c r="I1806">
        <v>6</v>
      </c>
      <c r="J1806">
        <f>IF(Table6[[#This Row],[y_g1]]&gt;Table6[[#This Row],[y_g2]],1,0)</f>
        <v>0</v>
      </c>
      <c r="K1806">
        <f>IF(Table6[[#This Row],[y_g1]]=Table6[[#This Row],[y_g2]],1,0)</f>
        <v>1</v>
      </c>
      <c r="L1806">
        <f>IF(Table6[[#This Row],[y_g1]]&lt;Table6[[#This Row],[y_g2]],1,0)</f>
        <v>0</v>
      </c>
      <c r="M1806" s="13">
        <v>10</v>
      </c>
      <c r="N1806" s="13">
        <v>5</v>
      </c>
    </row>
    <row r="1807" spans="1:14" x14ac:dyDescent="0.3">
      <c r="A1807">
        <v>1806</v>
      </c>
      <c r="B1807" t="s">
        <v>1</v>
      </c>
      <c r="C1807" t="s">
        <v>36</v>
      </c>
      <c r="D1807">
        <v>26</v>
      </c>
      <c r="E1807">
        <v>13</v>
      </c>
      <c r="F1807">
        <v>1</v>
      </c>
      <c r="G1807">
        <v>2</v>
      </c>
      <c r="H1807">
        <v>31</v>
      </c>
      <c r="I1807">
        <v>6</v>
      </c>
      <c r="J1807">
        <f>IF(Table6[[#This Row],[y_g1]]&gt;Table6[[#This Row],[y_g2]],1,0)</f>
        <v>0</v>
      </c>
      <c r="K1807">
        <f>IF(Table6[[#This Row],[y_g1]]=Table6[[#This Row],[y_g2]],1,0)</f>
        <v>0</v>
      </c>
      <c r="L1807">
        <f>IF(Table6[[#This Row],[y_g1]]&lt;Table6[[#This Row],[y_g2]],1,0)</f>
        <v>1</v>
      </c>
      <c r="M1807" s="13">
        <v>26</v>
      </c>
      <c r="N1807" s="13">
        <v>13</v>
      </c>
    </row>
    <row r="1808" spans="1:14" x14ac:dyDescent="0.3">
      <c r="A1808" s="3">
        <v>1807</v>
      </c>
      <c r="B1808" t="s">
        <v>7</v>
      </c>
      <c r="C1808" t="s">
        <v>1051</v>
      </c>
      <c r="D1808">
        <v>22</v>
      </c>
      <c r="E1808">
        <v>21</v>
      </c>
      <c r="F1808">
        <v>1</v>
      </c>
      <c r="G1808">
        <v>0</v>
      </c>
      <c r="H1808">
        <v>31</v>
      </c>
      <c r="I1808">
        <v>6</v>
      </c>
      <c r="J1808">
        <f>IF(Table6[[#This Row],[y_g1]]&gt;Table6[[#This Row],[y_g2]],1,0)</f>
        <v>1</v>
      </c>
      <c r="K1808">
        <f>IF(Table6[[#This Row],[y_g1]]=Table6[[#This Row],[y_g2]],1,0)</f>
        <v>0</v>
      </c>
      <c r="L1808">
        <f>IF(Table6[[#This Row],[y_g1]]&lt;Table6[[#This Row],[y_g2]],1,0)</f>
        <v>0</v>
      </c>
      <c r="M1808" s="13">
        <v>22</v>
      </c>
      <c r="N1808" s="13">
        <v>21</v>
      </c>
    </row>
    <row r="1809" spans="1:14" x14ac:dyDescent="0.3">
      <c r="A1809">
        <v>1808</v>
      </c>
      <c r="B1809" t="s">
        <v>6</v>
      </c>
      <c r="C1809" t="s">
        <v>13</v>
      </c>
      <c r="D1809">
        <v>17</v>
      </c>
      <c r="E1809">
        <v>7</v>
      </c>
      <c r="F1809">
        <v>1</v>
      </c>
      <c r="G1809">
        <v>5</v>
      </c>
      <c r="H1809">
        <v>31</v>
      </c>
      <c r="I1809">
        <v>6</v>
      </c>
      <c r="J1809">
        <f>IF(Table6[[#This Row],[y_g1]]&gt;Table6[[#This Row],[y_g2]],1,0)</f>
        <v>0</v>
      </c>
      <c r="K1809">
        <f>IF(Table6[[#This Row],[y_g1]]=Table6[[#This Row],[y_g2]],1,0)</f>
        <v>0</v>
      </c>
      <c r="L1809">
        <f>IF(Table6[[#This Row],[y_g1]]&lt;Table6[[#This Row],[y_g2]],1,0)</f>
        <v>1</v>
      </c>
      <c r="M1809" s="13">
        <v>17</v>
      </c>
      <c r="N1809" s="13">
        <v>7</v>
      </c>
    </row>
    <row r="1810" spans="1:14" x14ac:dyDescent="0.3">
      <c r="A1810" s="3">
        <v>1809</v>
      </c>
      <c r="B1810" t="s">
        <v>31</v>
      </c>
      <c r="C1810" t="s">
        <v>33</v>
      </c>
      <c r="D1810">
        <v>4</v>
      </c>
      <c r="E1810">
        <v>15</v>
      </c>
      <c r="F1810">
        <v>0</v>
      </c>
      <c r="G1810">
        <v>1</v>
      </c>
      <c r="H1810">
        <v>31</v>
      </c>
      <c r="I1810">
        <v>6</v>
      </c>
      <c r="J1810">
        <f>IF(Table6[[#This Row],[y_g1]]&gt;Table6[[#This Row],[y_g2]],1,0)</f>
        <v>0</v>
      </c>
      <c r="K1810">
        <f>IF(Table6[[#This Row],[y_g1]]=Table6[[#This Row],[y_g2]],1,0)</f>
        <v>0</v>
      </c>
      <c r="L1810">
        <f>IF(Table6[[#This Row],[y_g1]]&lt;Table6[[#This Row],[y_g2]],1,0)</f>
        <v>1</v>
      </c>
      <c r="M1810" s="13">
        <v>4</v>
      </c>
      <c r="N1810" s="13">
        <v>15</v>
      </c>
    </row>
    <row r="1811" spans="1:14" x14ac:dyDescent="0.3">
      <c r="A1811">
        <v>1810</v>
      </c>
      <c r="B1811" t="s">
        <v>10</v>
      </c>
      <c r="C1811" t="s">
        <v>4</v>
      </c>
      <c r="D1811">
        <v>14</v>
      </c>
      <c r="E1811">
        <v>20</v>
      </c>
      <c r="F1811">
        <v>0</v>
      </c>
      <c r="G1811">
        <v>0</v>
      </c>
      <c r="H1811">
        <v>32</v>
      </c>
      <c r="I1811">
        <v>6</v>
      </c>
      <c r="J1811">
        <f>IF(Table6[[#This Row],[y_g1]]&gt;Table6[[#This Row],[y_g2]],1,0)</f>
        <v>0</v>
      </c>
      <c r="K1811">
        <f>IF(Table6[[#This Row],[y_g1]]=Table6[[#This Row],[y_g2]],1,0)</f>
        <v>1</v>
      </c>
      <c r="L1811">
        <f>IF(Table6[[#This Row],[y_g1]]&lt;Table6[[#This Row],[y_g2]],1,0)</f>
        <v>0</v>
      </c>
      <c r="M1811" s="13">
        <v>14</v>
      </c>
      <c r="N1811" s="13">
        <v>20</v>
      </c>
    </row>
    <row r="1812" spans="1:14" x14ac:dyDescent="0.3">
      <c r="A1812" s="3">
        <v>1811</v>
      </c>
      <c r="B1812" t="s">
        <v>11</v>
      </c>
      <c r="C1812" t="s">
        <v>1257</v>
      </c>
      <c r="D1812">
        <v>25</v>
      </c>
      <c r="E1812">
        <v>10</v>
      </c>
      <c r="F1812">
        <v>1</v>
      </c>
      <c r="G1812">
        <v>2</v>
      </c>
      <c r="H1812">
        <v>32</v>
      </c>
      <c r="I1812">
        <v>6</v>
      </c>
      <c r="J1812">
        <f>IF(Table6[[#This Row],[y_g1]]&gt;Table6[[#This Row],[y_g2]],1,0)</f>
        <v>0</v>
      </c>
      <c r="K1812">
        <f>IF(Table6[[#This Row],[y_g1]]=Table6[[#This Row],[y_g2]],1,0)</f>
        <v>0</v>
      </c>
      <c r="L1812">
        <f>IF(Table6[[#This Row],[y_g1]]&lt;Table6[[#This Row],[y_g2]],1,0)</f>
        <v>1</v>
      </c>
      <c r="M1812" s="13">
        <v>25</v>
      </c>
      <c r="N1812" s="13">
        <v>10</v>
      </c>
    </row>
    <row r="1813" spans="1:14" x14ac:dyDescent="0.3">
      <c r="A1813">
        <v>1812</v>
      </c>
      <c r="B1813" t="s">
        <v>1051</v>
      </c>
      <c r="C1813" t="s">
        <v>833</v>
      </c>
      <c r="D1813">
        <v>21</v>
      </c>
      <c r="E1813">
        <v>3</v>
      </c>
      <c r="F1813">
        <v>3</v>
      </c>
      <c r="G1813">
        <v>0</v>
      </c>
      <c r="H1813">
        <v>32</v>
      </c>
      <c r="I1813">
        <v>6</v>
      </c>
      <c r="J1813">
        <f>IF(Table6[[#This Row],[y_g1]]&gt;Table6[[#This Row],[y_g2]],1,0)</f>
        <v>1</v>
      </c>
      <c r="K1813">
        <f>IF(Table6[[#This Row],[y_g1]]=Table6[[#This Row],[y_g2]],1,0)</f>
        <v>0</v>
      </c>
      <c r="L1813">
        <f>IF(Table6[[#This Row],[y_g1]]&lt;Table6[[#This Row],[y_g2]],1,0)</f>
        <v>0</v>
      </c>
      <c r="M1813" s="13">
        <v>21</v>
      </c>
      <c r="N1813" s="13">
        <v>3</v>
      </c>
    </row>
    <row r="1814" spans="1:14" x14ac:dyDescent="0.3">
      <c r="A1814" s="3">
        <v>1813</v>
      </c>
      <c r="B1814" t="s">
        <v>14</v>
      </c>
      <c r="C1814" t="s">
        <v>28</v>
      </c>
      <c r="D1814">
        <v>19</v>
      </c>
      <c r="E1814">
        <v>6</v>
      </c>
      <c r="F1814">
        <v>2</v>
      </c>
      <c r="G1814">
        <v>1</v>
      </c>
      <c r="H1814">
        <v>32</v>
      </c>
      <c r="I1814">
        <v>6</v>
      </c>
      <c r="J1814">
        <f>IF(Table6[[#This Row],[y_g1]]&gt;Table6[[#This Row],[y_g2]],1,0)</f>
        <v>1</v>
      </c>
      <c r="K1814">
        <f>IF(Table6[[#This Row],[y_g1]]=Table6[[#This Row],[y_g2]],1,0)</f>
        <v>0</v>
      </c>
      <c r="L1814">
        <f>IF(Table6[[#This Row],[y_g1]]&lt;Table6[[#This Row],[y_g2]],1,0)</f>
        <v>0</v>
      </c>
      <c r="M1814" s="13">
        <v>19</v>
      </c>
      <c r="N1814" s="13">
        <v>6</v>
      </c>
    </row>
    <row r="1815" spans="1:14" x14ac:dyDescent="0.3">
      <c r="A1815">
        <v>1814</v>
      </c>
      <c r="B1815" t="s">
        <v>36</v>
      </c>
      <c r="C1815" t="s">
        <v>303</v>
      </c>
      <c r="D1815">
        <v>13</v>
      </c>
      <c r="E1815">
        <v>23</v>
      </c>
      <c r="F1815">
        <v>3</v>
      </c>
      <c r="G1815">
        <v>2</v>
      </c>
      <c r="H1815">
        <v>32</v>
      </c>
      <c r="I1815">
        <v>6</v>
      </c>
      <c r="J1815">
        <f>IF(Table6[[#This Row],[y_g1]]&gt;Table6[[#This Row],[y_g2]],1,0)</f>
        <v>1</v>
      </c>
      <c r="K1815">
        <f>IF(Table6[[#This Row],[y_g1]]=Table6[[#This Row],[y_g2]],1,0)</f>
        <v>0</v>
      </c>
      <c r="L1815">
        <f>IF(Table6[[#This Row],[y_g1]]&lt;Table6[[#This Row],[y_g2]],1,0)</f>
        <v>0</v>
      </c>
      <c r="M1815" s="13">
        <v>13</v>
      </c>
      <c r="N1815" s="13">
        <v>23</v>
      </c>
    </row>
    <row r="1816" spans="1:14" x14ac:dyDescent="0.3">
      <c r="A1816" s="3">
        <v>1815</v>
      </c>
      <c r="B1816" t="s">
        <v>2</v>
      </c>
      <c r="C1816" t="s">
        <v>1</v>
      </c>
      <c r="D1816">
        <v>5</v>
      </c>
      <c r="E1816">
        <v>26</v>
      </c>
      <c r="F1816">
        <v>2</v>
      </c>
      <c r="G1816">
        <v>0</v>
      </c>
      <c r="H1816">
        <v>32</v>
      </c>
      <c r="I1816">
        <v>6</v>
      </c>
      <c r="J1816">
        <f>IF(Table6[[#This Row],[y_g1]]&gt;Table6[[#This Row],[y_g2]],1,0)</f>
        <v>1</v>
      </c>
      <c r="K1816">
        <f>IF(Table6[[#This Row],[y_g1]]=Table6[[#This Row],[y_g2]],1,0)</f>
        <v>0</v>
      </c>
      <c r="L1816">
        <f>IF(Table6[[#This Row],[y_g1]]&lt;Table6[[#This Row],[y_g2]],1,0)</f>
        <v>0</v>
      </c>
      <c r="M1816" s="13">
        <v>5</v>
      </c>
      <c r="N1816" s="13">
        <v>26</v>
      </c>
    </row>
    <row r="1817" spans="1:14" x14ac:dyDescent="0.3">
      <c r="A1817">
        <v>1816</v>
      </c>
      <c r="B1817" t="s">
        <v>33</v>
      </c>
      <c r="C1817" t="s">
        <v>6</v>
      </c>
      <c r="D1817">
        <v>15</v>
      </c>
      <c r="E1817">
        <v>17</v>
      </c>
      <c r="F1817">
        <v>1</v>
      </c>
      <c r="G1817">
        <v>1</v>
      </c>
      <c r="H1817">
        <v>32</v>
      </c>
      <c r="I1817">
        <v>6</v>
      </c>
      <c r="J1817">
        <f>IF(Table6[[#This Row],[y_g1]]&gt;Table6[[#This Row],[y_g2]],1,0)</f>
        <v>0</v>
      </c>
      <c r="K1817">
        <f>IF(Table6[[#This Row],[y_g1]]=Table6[[#This Row],[y_g2]],1,0)</f>
        <v>1</v>
      </c>
      <c r="L1817">
        <f>IF(Table6[[#This Row],[y_g1]]&lt;Table6[[#This Row],[y_g2]],1,0)</f>
        <v>0</v>
      </c>
      <c r="M1817" s="13">
        <v>15</v>
      </c>
      <c r="N1817" s="13">
        <v>17</v>
      </c>
    </row>
    <row r="1818" spans="1:14" x14ac:dyDescent="0.3">
      <c r="A1818" s="3">
        <v>1817</v>
      </c>
      <c r="B1818" t="s">
        <v>13</v>
      </c>
      <c r="C1818" t="s">
        <v>31</v>
      </c>
      <c r="D1818">
        <v>7</v>
      </c>
      <c r="E1818">
        <v>4</v>
      </c>
      <c r="F1818">
        <v>1</v>
      </c>
      <c r="G1818">
        <v>1</v>
      </c>
      <c r="H1818">
        <v>32</v>
      </c>
      <c r="I1818">
        <v>6</v>
      </c>
      <c r="J1818">
        <f>IF(Table6[[#This Row],[y_g1]]&gt;Table6[[#This Row],[y_g2]],1,0)</f>
        <v>0</v>
      </c>
      <c r="K1818">
        <f>IF(Table6[[#This Row],[y_g1]]=Table6[[#This Row],[y_g2]],1,0)</f>
        <v>1</v>
      </c>
      <c r="L1818">
        <f>IF(Table6[[#This Row],[y_g1]]&lt;Table6[[#This Row],[y_g2]],1,0)</f>
        <v>0</v>
      </c>
      <c r="M1818" s="13">
        <v>7</v>
      </c>
      <c r="N1818" s="13">
        <v>4</v>
      </c>
    </row>
    <row r="1819" spans="1:14" x14ac:dyDescent="0.3">
      <c r="A1819">
        <v>1818</v>
      </c>
      <c r="B1819" t="s">
        <v>8</v>
      </c>
      <c r="C1819" t="s">
        <v>7</v>
      </c>
      <c r="D1819">
        <v>11</v>
      </c>
      <c r="E1819">
        <v>22</v>
      </c>
      <c r="F1819">
        <v>2</v>
      </c>
      <c r="G1819">
        <v>0</v>
      </c>
      <c r="H1819">
        <v>32</v>
      </c>
      <c r="I1819">
        <v>6</v>
      </c>
      <c r="J1819">
        <f>IF(Table6[[#This Row],[y_g1]]&gt;Table6[[#This Row],[y_g2]],1,0)</f>
        <v>1</v>
      </c>
      <c r="K1819">
        <f>IF(Table6[[#This Row],[y_g1]]=Table6[[#This Row],[y_g2]],1,0)</f>
        <v>0</v>
      </c>
      <c r="L1819">
        <f>IF(Table6[[#This Row],[y_g1]]&lt;Table6[[#This Row],[y_g2]],1,0)</f>
        <v>0</v>
      </c>
      <c r="M1819" s="13">
        <v>11</v>
      </c>
      <c r="N1819" s="13">
        <v>22</v>
      </c>
    </row>
    <row r="1820" spans="1:14" x14ac:dyDescent="0.3">
      <c r="A1820" s="3">
        <v>1819</v>
      </c>
      <c r="B1820" t="s">
        <v>4</v>
      </c>
      <c r="C1820" t="s">
        <v>1051</v>
      </c>
      <c r="D1820">
        <v>20</v>
      </c>
      <c r="E1820">
        <v>21</v>
      </c>
      <c r="F1820">
        <v>2</v>
      </c>
      <c r="G1820">
        <v>2</v>
      </c>
      <c r="H1820">
        <v>33</v>
      </c>
      <c r="I1820">
        <v>6</v>
      </c>
      <c r="J1820">
        <f>IF(Table6[[#This Row],[y_g1]]&gt;Table6[[#This Row],[y_g2]],1,0)</f>
        <v>0</v>
      </c>
      <c r="K1820">
        <f>IF(Table6[[#This Row],[y_g1]]=Table6[[#This Row],[y_g2]],1,0)</f>
        <v>1</v>
      </c>
      <c r="L1820">
        <f>IF(Table6[[#This Row],[y_g1]]&lt;Table6[[#This Row],[y_g2]],1,0)</f>
        <v>0</v>
      </c>
      <c r="M1820" s="13">
        <v>20</v>
      </c>
      <c r="N1820" s="13">
        <v>21</v>
      </c>
    </row>
    <row r="1821" spans="1:14" x14ac:dyDescent="0.3">
      <c r="A1821">
        <v>1820</v>
      </c>
      <c r="B1821" t="s">
        <v>1257</v>
      </c>
      <c r="C1821" t="s">
        <v>28</v>
      </c>
      <c r="D1821">
        <v>10</v>
      </c>
      <c r="E1821">
        <v>6</v>
      </c>
      <c r="F1821">
        <v>2</v>
      </c>
      <c r="G1821">
        <v>2</v>
      </c>
      <c r="H1821">
        <v>33</v>
      </c>
      <c r="I1821">
        <v>6</v>
      </c>
      <c r="J1821">
        <f>IF(Table6[[#This Row],[y_g1]]&gt;Table6[[#This Row],[y_g2]],1,0)</f>
        <v>0</v>
      </c>
      <c r="K1821">
        <f>IF(Table6[[#This Row],[y_g1]]=Table6[[#This Row],[y_g2]],1,0)</f>
        <v>1</v>
      </c>
      <c r="L1821">
        <f>IF(Table6[[#This Row],[y_g1]]&lt;Table6[[#This Row],[y_g2]],1,0)</f>
        <v>0</v>
      </c>
      <c r="M1821" s="13">
        <v>10</v>
      </c>
      <c r="N1821" s="13">
        <v>6</v>
      </c>
    </row>
    <row r="1822" spans="1:14" x14ac:dyDescent="0.3">
      <c r="A1822" s="3">
        <v>1821</v>
      </c>
      <c r="B1822" t="s">
        <v>31</v>
      </c>
      <c r="C1822" t="s">
        <v>36</v>
      </c>
      <c r="D1822">
        <v>4</v>
      </c>
      <c r="E1822">
        <v>13</v>
      </c>
      <c r="F1822">
        <v>1</v>
      </c>
      <c r="G1822">
        <v>0</v>
      </c>
      <c r="H1822">
        <v>33</v>
      </c>
      <c r="I1822">
        <v>6</v>
      </c>
      <c r="J1822">
        <f>IF(Table6[[#This Row],[y_g1]]&gt;Table6[[#This Row],[y_g2]],1,0)</f>
        <v>1</v>
      </c>
      <c r="K1822">
        <f>IF(Table6[[#This Row],[y_g1]]=Table6[[#This Row],[y_g2]],1,0)</f>
        <v>0</v>
      </c>
      <c r="L1822">
        <f>IF(Table6[[#This Row],[y_g1]]&lt;Table6[[#This Row],[y_g2]],1,0)</f>
        <v>0</v>
      </c>
      <c r="M1822" s="13">
        <v>4</v>
      </c>
      <c r="N1822" s="13">
        <v>13</v>
      </c>
    </row>
    <row r="1823" spans="1:14" x14ac:dyDescent="0.3">
      <c r="A1823">
        <v>1822</v>
      </c>
      <c r="B1823" t="s">
        <v>1</v>
      </c>
      <c r="C1823" t="s">
        <v>10</v>
      </c>
      <c r="D1823">
        <v>26</v>
      </c>
      <c r="E1823">
        <v>14</v>
      </c>
      <c r="F1823">
        <v>1</v>
      </c>
      <c r="G1823">
        <v>0</v>
      </c>
      <c r="H1823">
        <v>33</v>
      </c>
      <c r="I1823">
        <v>6</v>
      </c>
      <c r="J1823">
        <f>IF(Table6[[#This Row],[y_g1]]&gt;Table6[[#This Row],[y_g2]],1,0)</f>
        <v>1</v>
      </c>
      <c r="K1823">
        <f>IF(Table6[[#This Row],[y_g1]]=Table6[[#This Row],[y_g2]],1,0)</f>
        <v>0</v>
      </c>
      <c r="L1823">
        <f>IF(Table6[[#This Row],[y_g1]]&lt;Table6[[#This Row],[y_g2]],1,0)</f>
        <v>0</v>
      </c>
      <c r="M1823" s="13">
        <v>26</v>
      </c>
      <c r="N1823" s="13">
        <v>14</v>
      </c>
    </row>
    <row r="1824" spans="1:14" x14ac:dyDescent="0.3">
      <c r="A1824" s="3">
        <v>1823</v>
      </c>
      <c r="B1824" t="s">
        <v>6</v>
      </c>
      <c r="C1824" t="s">
        <v>14</v>
      </c>
      <c r="D1824">
        <v>17</v>
      </c>
      <c r="E1824">
        <v>19</v>
      </c>
      <c r="F1824">
        <v>2</v>
      </c>
      <c r="G1824">
        <v>1</v>
      </c>
      <c r="H1824">
        <v>33</v>
      </c>
      <c r="I1824">
        <v>6</v>
      </c>
      <c r="J1824">
        <f>IF(Table6[[#This Row],[y_g1]]&gt;Table6[[#This Row],[y_g2]],1,0)</f>
        <v>1</v>
      </c>
      <c r="K1824">
        <f>IF(Table6[[#This Row],[y_g1]]=Table6[[#This Row],[y_g2]],1,0)</f>
        <v>0</v>
      </c>
      <c r="L1824">
        <f>IF(Table6[[#This Row],[y_g1]]&lt;Table6[[#This Row],[y_g2]],1,0)</f>
        <v>0</v>
      </c>
      <c r="M1824" s="13">
        <v>17</v>
      </c>
      <c r="N1824" s="13">
        <v>19</v>
      </c>
    </row>
    <row r="1825" spans="1:14" x14ac:dyDescent="0.3">
      <c r="A1825">
        <v>1824</v>
      </c>
      <c r="B1825" t="s">
        <v>303</v>
      </c>
      <c r="C1825" t="s">
        <v>13</v>
      </c>
      <c r="D1825">
        <v>23</v>
      </c>
      <c r="E1825">
        <v>7</v>
      </c>
      <c r="F1825">
        <v>1</v>
      </c>
      <c r="G1825">
        <v>0</v>
      </c>
      <c r="H1825">
        <v>33</v>
      </c>
      <c r="I1825">
        <v>6</v>
      </c>
      <c r="J1825">
        <f>IF(Table6[[#This Row],[y_g1]]&gt;Table6[[#This Row],[y_g2]],1,0)</f>
        <v>1</v>
      </c>
      <c r="K1825">
        <f>IF(Table6[[#This Row],[y_g1]]=Table6[[#This Row],[y_g2]],1,0)</f>
        <v>0</v>
      </c>
      <c r="L1825">
        <f>IF(Table6[[#This Row],[y_g1]]&lt;Table6[[#This Row],[y_g2]],1,0)</f>
        <v>0</v>
      </c>
      <c r="M1825" s="13">
        <v>23</v>
      </c>
      <c r="N1825" s="13">
        <v>7</v>
      </c>
    </row>
    <row r="1826" spans="1:14" x14ac:dyDescent="0.3">
      <c r="A1826" s="3">
        <v>1825</v>
      </c>
      <c r="B1826" t="s">
        <v>8</v>
      </c>
      <c r="C1826" t="s">
        <v>33</v>
      </c>
      <c r="D1826">
        <v>11</v>
      </c>
      <c r="E1826">
        <v>15</v>
      </c>
      <c r="F1826">
        <v>6</v>
      </c>
      <c r="G1826">
        <v>1</v>
      </c>
      <c r="H1826">
        <v>33</v>
      </c>
      <c r="I1826">
        <v>6</v>
      </c>
      <c r="J1826">
        <f>IF(Table6[[#This Row],[y_g1]]&gt;Table6[[#This Row],[y_g2]],1,0)</f>
        <v>1</v>
      </c>
      <c r="K1826">
        <f>IF(Table6[[#This Row],[y_g1]]=Table6[[#This Row],[y_g2]],1,0)</f>
        <v>0</v>
      </c>
      <c r="L1826">
        <f>IF(Table6[[#This Row],[y_g1]]&lt;Table6[[#This Row],[y_g2]],1,0)</f>
        <v>0</v>
      </c>
      <c r="M1826" s="13">
        <v>11</v>
      </c>
      <c r="N1826" s="13">
        <v>15</v>
      </c>
    </row>
    <row r="1827" spans="1:14" x14ac:dyDescent="0.3">
      <c r="A1827">
        <v>1826</v>
      </c>
      <c r="B1827" t="s">
        <v>7</v>
      </c>
      <c r="C1827" t="s">
        <v>11</v>
      </c>
      <c r="D1827">
        <v>22</v>
      </c>
      <c r="E1827">
        <v>25</v>
      </c>
      <c r="F1827">
        <v>0</v>
      </c>
      <c r="G1827">
        <v>0</v>
      </c>
      <c r="H1827">
        <v>33</v>
      </c>
      <c r="I1827">
        <v>6</v>
      </c>
      <c r="J1827">
        <f>IF(Table6[[#This Row],[y_g1]]&gt;Table6[[#This Row],[y_g2]],1,0)</f>
        <v>0</v>
      </c>
      <c r="K1827">
        <f>IF(Table6[[#This Row],[y_g1]]=Table6[[#This Row],[y_g2]],1,0)</f>
        <v>1</v>
      </c>
      <c r="L1827">
        <f>IF(Table6[[#This Row],[y_g1]]&lt;Table6[[#This Row],[y_g2]],1,0)</f>
        <v>0</v>
      </c>
      <c r="M1827" s="13">
        <v>22</v>
      </c>
      <c r="N1827" s="13">
        <v>25</v>
      </c>
    </row>
    <row r="1828" spans="1:14" x14ac:dyDescent="0.3">
      <c r="A1828" s="3">
        <v>1827</v>
      </c>
      <c r="B1828" t="s">
        <v>833</v>
      </c>
      <c r="C1828" t="s">
        <v>2</v>
      </c>
      <c r="D1828">
        <v>3</v>
      </c>
      <c r="E1828">
        <v>5</v>
      </c>
      <c r="F1828">
        <v>0</v>
      </c>
      <c r="G1828">
        <v>4</v>
      </c>
      <c r="H1828">
        <v>33</v>
      </c>
      <c r="I1828">
        <v>6</v>
      </c>
      <c r="J1828">
        <f>IF(Table6[[#This Row],[y_g1]]&gt;Table6[[#This Row],[y_g2]],1,0)</f>
        <v>0</v>
      </c>
      <c r="K1828">
        <f>IF(Table6[[#This Row],[y_g1]]=Table6[[#This Row],[y_g2]],1,0)</f>
        <v>0</v>
      </c>
      <c r="L1828">
        <f>IF(Table6[[#This Row],[y_g1]]&lt;Table6[[#This Row],[y_g2]],1,0)</f>
        <v>1</v>
      </c>
      <c r="M1828" s="13">
        <v>3</v>
      </c>
      <c r="N1828" s="13">
        <v>5</v>
      </c>
    </row>
    <row r="1829" spans="1:14" x14ac:dyDescent="0.3">
      <c r="A1829">
        <v>1828</v>
      </c>
      <c r="B1829" t="s">
        <v>1051</v>
      </c>
      <c r="C1829" t="s">
        <v>1</v>
      </c>
      <c r="D1829">
        <v>21</v>
      </c>
      <c r="E1829">
        <v>26</v>
      </c>
      <c r="F1829">
        <v>2</v>
      </c>
      <c r="G1829">
        <v>2</v>
      </c>
      <c r="H1829">
        <v>34</v>
      </c>
      <c r="I1829">
        <v>6</v>
      </c>
      <c r="J1829">
        <f>IF(Table6[[#This Row],[y_g1]]&gt;Table6[[#This Row],[y_g2]],1,0)</f>
        <v>0</v>
      </c>
      <c r="K1829">
        <f>IF(Table6[[#This Row],[y_g1]]=Table6[[#This Row],[y_g2]],1,0)</f>
        <v>1</v>
      </c>
      <c r="L1829">
        <f>IF(Table6[[#This Row],[y_g1]]&lt;Table6[[#This Row],[y_g2]],1,0)</f>
        <v>0</v>
      </c>
      <c r="M1829" s="13">
        <v>21</v>
      </c>
      <c r="N1829" s="13">
        <v>26</v>
      </c>
    </row>
    <row r="1830" spans="1:14" x14ac:dyDescent="0.3">
      <c r="A1830" s="3">
        <v>1829</v>
      </c>
      <c r="B1830" t="s">
        <v>36</v>
      </c>
      <c r="C1830" t="s">
        <v>6</v>
      </c>
      <c r="D1830">
        <v>13</v>
      </c>
      <c r="E1830">
        <v>17</v>
      </c>
      <c r="F1830">
        <v>3</v>
      </c>
      <c r="G1830">
        <v>3</v>
      </c>
      <c r="H1830">
        <v>34</v>
      </c>
      <c r="I1830">
        <v>6</v>
      </c>
      <c r="J1830">
        <f>IF(Table6[[#This Row],[y_g1]]&gt;Table6[[#This Row],[y_g2]],1,0)</f>
        <v>0</v>
      </c>
      <c r="K1830">
        <f>IF(Table6[[#This Row],[y_g1]]=Table6[[#This Row],[y_g2]],1,0)</f>
        <v>1</v>
      </c>
      <c r="L1830">
        <f>IF(Table6[[#This Row],[y_g1]]&lt;Table6[[#This Row],[y_g2]],1,0)</f>
        <v>0</v>
      </c>
      <c r="M1830" s="13">
        <v>13</v>
      </c>
      <c r="N1830" s="13">
        <v>17</v>
      </c>
    </row>
    <row r="1831" spans="1:14" x14ac:dyDescent="0.3">
      <c r="A1831">
        <v>1830</v>
      </c>
      <c r="B1831" t="s">
        <v>10</v>
      </c>
      <c r="C1831" t="s">
        <v>1257</v>
      </c>
      <c r="D1831">
        <v>14</v>
      </c>
      <c r="E1831">
        <v>10</v>
      </c>
      <c r="F1831">
        <v>3</v>
      </c>
      <c r="G1831">
        <v>3</v>
      </c>
      <c r="H1831">
        <v>34</v>
      </c>
      <c r="I1831">
        <v>6</v>
      </c>
      <c r="J1831">
        <f>IF(Table6[[#This Row],[y_g1]]&gt;Table6[[#This Row],[y_g2]],1,0)</f>
        <v>0</v>
      </c>
      <c r="K1831">
        <f>IF(Table6[[#This Row],[y_g1]]=Table6[[#This Row],[y_g2]],1,0)</f>
        <v>1</v>
      </c>
      <c r="L1831">
        <f>IF(Table6[[#This Row],[y_g1]]&lt;Table6[[#This Row],[y_g2]],1,0)</f>
        <v>0</v>
      </c>
      <c r="M1831" s="13">
        <v>14</v>
      </c>
      <c r="N1831" s="13">
        <v>10</v>
      </c>
    </row>
    <row r="1832" spans="1:14" x14ac:dyDescent="0.3">
      <c r="A1832" s="3">
        <v>1831</v>
      </c>
      <c r="B1832" t="s">
        <v>28</v>
      </c>
      <c r="C1832" t="s">
        <v>4</v>
      </c>
      <c r="D1832">
        <v>6</v>
      </c>
      <c r="E1832">
        <v>20</v>
      </c>
      <c r="F1832">
        <v>0</v>
      </c>
      <c r="G1832">
        <v>2</v>
      </c>
      <c r="H1832">
        <v>34</v>
      </c>
      <c r="I1832">
        <v>6</v>
      </c>
      <c r="J1832">
        <f>IF(Table6[[#This Row],[y_g1]]&gt;Table6[[#This Row],[y_g2]],1,0)</f>
        <v>0</v>
      </c>
      <c r="K1832">
        <f>IF(Table6[[#This Row],[y_g1]]=Table6[[#This Row],[y_g2]],1,0)</f>
        <v>0</v>
      </c>
      <c r="L1832">
        <f>IF(Table6[[#This Row],[y_g1]]&lt;Table6[[#This Row],[y_g2]],1,0)</f>
        <v>1</v>
      </c>
      <c r="M1832" s="13">
        <v>6</v>
      </c>
      <c r="N1832" s="13">
        <v>20</v>
      </c>
    </row>
    <row r="1833" spans="1:14" x14ac:dyDescent="0.3">
      <c r="A1833">
        <v>1832</v>
      </c>
      <c r="B1833" t="s">
        <v>13</v>
      </c>
      <c r="C1833" t="s">
        <v>8</v>
      </c>
      <c r="D1833">
        <v>7</v>
      </c>
      <c r="E1833">
        <v>11</v>
      </c>
      <c r="F1833">
        <v>2</v>
      </c>
      <c r="G1833">
        <v>1</v>
      </c>
      <c r="H1833">
        <v>34</v>
      </c>
      <c r="I1833">
        <v>6</v>
      </c>
      <c r="J1833">
        <f>IF(Table6[[#This Row],[y_g1]]&gt;Table6[[#This Row],[y_g2]],1,0)</f>
        <v>1</v>
      </c>
      <c r="K1833">
        <f>IF(Table6[[#This Row],[y_g1]]=Table6[[#This Row],[y_g2]],1,0)</f>
        <v>0</v>
      </c>
      <c r="L1833">
        <f>IF(Table6[[#This Row],[y_g1]]&lt;Table6[[#This Row],[y_g2]],1,0)</f>
        <v>0</v>
      </c>
      <c r="M1833" s="13">
        <v>7</v>
      </c>
      <c r="N1833" s="13">
        <v>11</v>
      </c>
    </row>
    <row r="1834" spans="1:14" x14ac:dyDescent="0.3">
      <c r="A1834" s="3">
        <v>1833</v>
      </c>
      <c r="B1834" t="s">
        <v>2</v>
      </c>
      <c r="C1834" t="s">
        <v>7</v>
      </c>
      <c r="D1834">
        <v>5</v>
      </c>
      <c r="E1834">
        <v>22</v>
      </c>
      <c r="F1834">
        <v>2</v>
      </c>
      <c r="G1834">
        <v>1</v>
      </c>
      <c r="H1834">
        <v>34</v>
      </c>
      <c r="I1834">
        <v>6</v>
      </c>
      <c r="J1834">
        <f>IF(Table6[[#This Row],[y_g1]]&gt;Table6[[#This Row],[y_g2]],1,0)</f>
        <v>1</v>
      </c>
      <c r="K1834">
        <f>IF(Table6[[#This Row],[y_g1]]=Table6[[#This Row],[y_g2]],1,0)</f>
        <v>0</v>
      </c>
      <c r="L1834">
        <f>IF(Table6[[#This Row],[y_g1]]&lt;Table6[[#This Row],[y_g2]],1,0)</f>
        <v>0</v>
      </c>
      <c r="M1834" s="13">
        <v>5</v>
      </c>
      <c r="N1834" s="13">
        <v>22</v>
      </c>
    </row>
    <row r="1835" spans="1:14" x14ac:dyDescent="0.3">
      <c r="A1835">
        <v>1834</v>
      </c>
      <c r="B1835" t="s">
        <v>11</v>
      </c>
      <c r="C1835" t="s">
        <v>31</v>
      </c>
      <c r="D1835">
        <v>25</v>
      </c>
      <c r="E1835">
        <v>4</v>
      </c>
      <c r="F1835">
        <v>2</v>
      </c>
      <c r="G1835">
        <v>0</v>
      </c>
      <c r="H1835">
        <v>34</v>
      </c>
      <c r="I1835">
        <v>6</v>
      </c>
      <c r="J1835">
        <f>IF(Table6[[#This Row],[y_g1]]&gt;Table6[[#This Row],[y_g2]],1,0)</f>
        <v>1</v>
      </c>
      <c r="K1835">
        <f>IF(Table6[[#This Row],[y_g1]]=Table6[[#This Row],[y_g2]],1,0)</f>
        <v>0</v>
      </c>
      <c r="L1835">
        <f>IF(Table6[[#This Row],[y_g1]]&lt;Table6[[#This Row],[y_g2]],1,0)</f>
        <v>0</v>
      </c>
      <c r="M1835" s="13">
        <v>25</v>
      </c>
      <c r="N1835" s="13">
        <v>4</v>
      </c>
    </row>
    <row r="1836" spans="1:14" x14ac:dyDescent="0.3">
      <c r="A1836" s="3">
        <v>1835</v>
      </c>
      <c r="B1836" t="s">
        <v>14</v>
      </c>
      <c r="C1836" t="s">
        <v>833</v>
      </c>
      <c r="D1836">
        <v>19</v>
      </c>
      <c r="E1836">
        <v>3</v>
      </c>
      <c r="F1836">
        <v>2</v>
      </c>
      <c r="G1836">
        <v>0</v>
      </c>
      <c r="H1836">
        <v>34</v>
      </c>
      <c r="I1836">
        <v>6</v>
      </c>
      <c r="J1836">
        <f>IF(Table6[[#This Row],[y_g1]]&gt;Table6[[#This Row],[y_g2]],1,0)</f>
        <v>1</v>
      </c>
      <c r="K1836">
        <f>IF(Table6[[#This Row],[y_g1]]=Table6[[#This Row],[y_g2]],1,0)</f>
        <v>0</v>
      </c>
      <c r="L1836">
        <f>IF(Table6[[#This Row],[y_g1]]&lt;Table6[[#This Row],[y_g2]],1,0)</f>
        <v>0</v>
      </c>
      <c r="M1836" s="13">
        <v>19</v>
      </c>
      <c r="N1836" s="13">
        <v>3</v>
      </c>
    </row>
    <row r="1837" spans="1:14" x14ac:dyDescent="0.3">
      <c r="A1837">
        <v>1836</v>
      </c>
      <c r="B1837" s="5" t="s">
        <v>33</v>
      </c>
      <c r="C1837" s="5" t="s">
        <v>303</v>
      </c>
      <c r="D1837" s="5">
        <v>15</v>
      </c>
      <c r="E1837" s="5">
        <v>23</v>
      </c>
      <c r="F1837" s="5">
        <v>1</v>
      </c>
      <c r="G1837" s="5">
        <v>2</v>
      </c>
      <c r="H1837" s="5">
        <v>34</v>
      </c>
      <c r="I1837">
        <v>6</v>
      </c>
      <c r="J1837">
        <f>IF(Table6[[#This Row],[y_g1]]&gt;Table6[[#This Row],[y_g2]],1,0)</f>
        <v>0</v>
      </c>
      <c r="K1837">
        <f>IF(Table6[[#This Row],[y_g1]]=Table6[[#This Row],[y_g2]],1,0)</f>
        <v>0</v>
      </c>
      <c r="L1837">
        <f>IF(Table6[[#This Row],[y_g1]]&lt;Table6[[#This Row],[y_g2]],1,0)</f>
        <v>1</v>
      </c>
      <c r="M1837" s="13">
        <v>15</v>
      </c>
      <c r="N1837" s="13">
        <v>23</v>
      </c>
    </row>
    <row r="1838" spans="1:14" x14ac:dyDescent="0.3">
      <c r="A1838">
        <v>1837</v>
      </c>
      <c r="B1838" s="2" t="s">
        <v>1257</v>
      </c>
      <c r="C1838" s="2" t="s">
        <v>2</v>
      </c>
      <c r="D1838" s="2">
        <f>VLOOKUP(Table6[[#This Row],[home]],Table13[],2,FALSE)</f>
        <v>10</v>
      </c>
      <c r="E1838" s="2">
        <f>VLOOKUP(Table6[[#This Row],[away]],Table13[],2,FALSE)</f>
        <v>5</v>
      </c>
      <c r="F1838" s="2">
        <v>1</v>
      </c>
      <c r="G1838" s="2">
        <v>5</v>
      </c>
      <c r="H1838" s="2">
        <v>1</v>
      </c>
      <c r="I1838">
        <v>7</v>
      </c>
      <c r="J1838">
        <f>IF(Table6[[#This Row],[y_g1]]&gt;Table6[[#This Row],[y_g2]],1,0)</f>
        <v>0</v>
      </c>
      <c r="K1838">
        <f>IF(Table6[[#This Row],[y_g1]]=Table6[[#This Row],[y_g2]],1,0)</f>
        <v>0</v>
      </c>
      <c r="L1838">
        <f>IF(Table6[[#This Row],[y_g1]]&lt;Table6[[#This Row],[y_g2]],1,0)</f>
        <v>1</v>
      </c>
      <c r="M1838" s="13">
        <v>10</v>
      </c>
      <c r="N1838" s="13">
        <v>5</v>
      </c>
    </row>
    <row r="1839" spans="1:14" x14ac:dyDescent="0.3">
      <c r="A1839" s="3">
        <v>1838</v>
      </c>
      <c r="B1839" t="s">
        <v>1</v>
      </c>
      <c r="C1839" t="s">
        <v>31</v>
      </c>
      <c r="D1839">
        <f>VLOOKUP(Table6[[#This Row],[home]],Table13[],2,FALSE)</f>
        <v>26</v>
      </c>
      <c r="E1839">
        <f>VLOOKUP(Table6[[#This Row],[away]],Table13[],2,FALSE)</f>
        <v>4</v>
      </c>
      <c r="F1839">
        <v>0</v>
      </c>
      <c r="G1839">
        <v>1</v>
      </c>
      <c r="H1839">
        <v>1</v>
      </c>
      <c r="I1839">
        <v>7</v>
      </c>
      <c r="J1839">
        <f>IF(Table6[[#This Row],[y_g1]]&gt;Table6[[#This Row],[y_g2]],1,0)</f>
        <v>0</v>
      </c>
      <c r="K1839">
        <f>IF(Table6[[#This Row],[y_g1]]=Table6[[#This Row],[y_g2]],1,0)</f>
        <v>0</v>
      </c>
      <c r="L1839">
        <f>IF(Table6[[#This Row],[y_g1]]&lt;Table6[[#This Row],[y_g2]],1,0)</f>
        <v>1</v>
      </c>
      <c r="M1839" s="13">
        <v>26</v>
      </c>
      <c r="N1839" s="13">
        <v>4</v>
      </c>
    </row>
    <row r="1840" spans="1:14" x14ac:dyDescent="0.3">
      <c r="A1840">
        <v>1839</v>
      </c>
      <c r="B1840" t="s">
        <v>5</v>
      </c>
      <c r="C1840" t="s">
        <v>28</v>
      </c>
      <c r="D1840">
        <f>VLOOKUP(Table6[[#This Row],[home]],Table13[],2,FALSE)</f>
        <v>16</v>
      </c>
      <c r="E1840">
        <f>VLOOKUP(Table6[[#This Row],[away]],Table13[],2,FALSE)</f>
        <v>6</v>
      </c>
      <c r="F1840">
        <v>3</v>
      </c>
      <c r="G1840">
        <v>3</v>
      </c>
      <c r="H1840">
        <v>1</v>
      </c>
      <c r="I1840">
        <v>7</v>
      </c>
      <c r="J1840">
        <f>IF(Table6[[#This Row],[y_g1]]&gt;Table6[[#This Row],[y_g2]],1,0)</f>
        <v>0</v>
      </c>
      <c r="K1840">
        <f>IF(Table6[[#This Row],[y_g1]]=Table6[[#This Row],[y_g2]],1,0)</f>
        <v>1</v>
      </c>
      <c r="L1840">
        <f>IF(Table6[[#This Row],[y_g1]]&lt;Table6[[#This Row],[y_g2]],1,0)</f>
        <v>0</v>
      </c>
      <c r="M1840" s="13">
        <v>16</v>
      </c>
      <c r="N1840" s="13">
        <v>6</v>
      </c>
    </row>
    <row r="1841" spans="1:14" x14ac:dyDescent="0.3">
      <c r="A1841">
        <v>1840</v>
      </c>
      <c r="B1841" t="s">
        <v>8</v>
      </c>
      <c r="C1841" t="s">
        <v>13</v>
      </c>
      <c r="D1841">
        <f>VLOOKUP(Table6[[#This Row],[home]],Table13[],2,FALSE)</f>
        <v>11</v>
      </c>
      <c r="E1841">
        <f>VLOOKUP(Table6[[#This Row],[away]],Table13[],2,FALSE)</f>
        <v>7</v>
      </c>
      <c r="F1841">
        <v>3</v>
      </c>
      <c r="G1841">
        <v>1</v>
      </c>
      <c r="H1841">
        <v>1</v>
      </c>
      <c r="I1841">
        <v>7</v>
      </c>
      <c r="J1841">
        <f>IF(Table6[[#This Row],[y_g1]]&gt;Table6[[#This Row],[y_g2]],1,0)</f>
        <v>1</v>
      </c>
      <c r="K1841">
        <f>IF(Table6[[#This Row],[y_g1]]=Table6[[#This Row],[y_g2]],1,0)</f>
        <v>0</v>
      </c>
      <c r="L1841">
        <f>IF(Table6[[#This Row],[y_g1]]&lt;Table6[[#This Row],[y_g2]],1,0)</f>
        <v>0</v>
      </c>
      <c r="M1841" s="13">
        <v>11</v>
      </c>
      <c r="N1841" s="13">
        <v>7</v>
      </c>
    </row>
    <row r="1842" spans="1:14" x14ac:dyDescent="0.3">
      <c r="A1842" s="3">
        <v>1841</v>
      </c>
      <c r="B1842" t="s">
        <v>1051</v>
      </c>
      <c r="C1842" t="s">
        <v>10</v>
      </c>
      <c r="D1842">
        <f>VLOOKUP(Table6[[#This Row],[home]],Table13[],2,FALSE)</f>
        <v>21</v>
      </c>
      <c r="E1842">
        <f>VLOOKUP(Table6[[#This Row],[away]],Table13[],2,FALSE)</f>
        <v>14</v>
      </c>
      <c r="F1842">
        <v>2</v>
      </c>
      <c r="G1842">
        <v>0</v>
      </c>
      <c r="H1842">
        <v>1</v>
      </c>
      <c r="I1842">
        <v>7</v>
      </c>
      <c r="J1842">
        <f>IF(Table6[[#This Row],[y_g1]]&gt;Table6[[#This Row],[y_g2]],1,0)</f>
        <v>1</v>
      </c>
      <c r="K1842">
        <f>IF(Table6[[#This Row],[y_g1]]=Table6[[#This Row],[y_g2]],1,0)</f>
        <v>0</v>
      </c>
      <c r="L1842">
        <f>IF(Table6[[#This Row],[y_g1]]&lt;Table6[[#This Row],[y_g2]],1,0)</f>
        <v>0</v>
      </c>
      <c r="M1842" s="13">
        <v>21</v>
      </c>
      <c r="N1842" s="13">
        <v>14</v>
      </c>
    </row>
    <row r="1843" spans="1:14" x14ac:dyDescent="0.3">
      <c r="A1843">
        <v>1842</v>
      </c>
      <c r="B1843" t="s">
        <v>33</v>
      </c>
      <c r="C1843" t="s">
        <v>1491</v>
      </c>
      <c r="D1843">
        <f>VLOOKUP(Table6[[#This Row],[home]],Table13[],2,FALSE)</f>
        <v>15</v>
      </c>
      <c r="E1843">
        <f>VLOOKUP(Table6[[#This Row],[away]],Table13[],2,FALSE)</f>
        <v>27</v>
      </c>
      <c r="F1843">
        <v>2</v>
      </c>
      <c r="G1843">
        <v>0</v>
      </c>
      <c r="H1843">
        <v>1</v>
      </c>
      <c r="I1843">
        <v>7</v>
      </c>
      <c r="J1843">
        <f>IF(Table6[[#This Row],[y_g1]]&gt;Table6[[#This Row],[y_g2]],1,0)</f>
        <v>1</v>
      </c>
      <c r="K1843">
        <f>IF(Table6[[#This Row],[y_g1]]=Table6[[#This Row],[y_g2]],1,0)</f>
        <v>0</v>
      </c>
      <c r="L1843">
        <f>IF(Table6[[#This Row],[y_g1]]&lt;Table6[[#This Row],[y_g2]],1,0)</f>
        <v>0</v>
      </c>
      <c r="M1843" s="13">
        <v>15</v>
      </c>
      <c r="N1843" s="13">
        <v>27</v>
      </c>
    </row>
    <row r="1844" spans="1:14" x14ac:dyDescent="0.3">
      <c r="A1844">
        <v>1843</v>
      </c>
      <c r="B1844" t="s">
        <v>303</v>
      </c>
      <c r="C1844" t="s">
        <v>4</v>
      </c>
      <c r="D1844">
        <f>VLOOKUP(Table6[[#This Row],[home]],Table13[],2,FALSE)</f>
        <v>23</v>
      </c>
      <c r="E1844">
        <f>VLOOKUP(Table6[[#This Row],[away]],Table13[],2,FALSE)</f>
        <v>20</v>
      </c>
      <c r="F1844">
        <v>1</v>
      </c>
      <c r="G1844">
        <v>1</v>
      </c>
      <c r="H1844">
        <v>1</v>
      </c>
      <c r="I1844">
        <v>7</v>
      </c>
      <c r="J1844">
        <f>IF(Table6[[#This Row],[y_g1]]&gt;Table6[[#This Row],[y_g2]],1,0)</f>
        <v>0</v>
      </c>
      <c r="K1844">
        <f>IF(Table6[[#This Row],[y_g1]]=Table6[[#This Row],[y_g2]],1,0)</f>
        <v>1</v>
      </c>
      <c r="L1844">
        <f>IF(Table6[[#This Row],[y_g1]]&lt;Table6[[#This Row],[y_g2]],1,0)</f>
        <v>0</v>
      </c>
      <c r="M1844" s="13">
        <v>23</v>
      </c>
      <c r="N1844" s="13">
        <v>20</v>
      </c>
    </row>
    <row r="1845" spans="1:14" x14ac:dyDescent="0.3">
      <c r="A1845" s="3">
        <v>1844</v>
      </c>
      <c r="B1845" t="s">
        <v>14</v>
      </c>
      <c r="C1845" t="s">
        <v>6</v>
      </c>
      <c r="D1845">
        <f>VLOOKUP(Table6[[#This Row],[home]],Table13[],2,FALSE)</f>
        <v>19</v>
      </c>
      <c r="E1845">
        <f>VLOOKUP(Table6[[#This Row],[away]],Table13[],2,FALSE)</f>
        <v>17</v>
      </c>
      <c r="F1845">
        <v>1</v>
      </c>
      <c r="G1845">
        <v>1</v>
      </c>
      <c r="H1845">
        <v>1</v>
      </c>
      <c r="I1845">
        <v>7</v>
      </c>
      <c r="J1845">
        <f>IF(Table6[[#This Row],[y_g1]]&gt;Table6[[#This Row],[y_g2]],1,0)</f>
        <v>0</v>
      </c>
      <c r="K1845">
        <f>IF(Table6[[#This Row],[y_g1]]=Table6[[#This Row],[y_g2]],1,0)</f>
        <v>1</v>
      </c>
      <c r="L1845">
        <f>IF(Table6[[#This Row],[y_g1]]&lt;Table6[[#This Row],[y_g2]],1,0)</f>
        <v>0</v>
      </c>
      <c r="M1845" s="13">
        <v>19</v>
      </c>
      <c r="N1845" s="13">
        <v>17</v>
      </c>
    </row>
    <row r="1846" spans="1:14" x14ac:dyDescent="0.3">
      <c r="A1846">
        <v>1845</v>
      </c>
      <c r="B1846" t="s">
        <v>13</v>
      </c>
      <c r="C1846" t="s">
        <v>1051</v>
      </c>
      <c r="D1846">
        <f>VLOOKUP(Table6[[#This Row],[home]],Table13[],2,FALSE)</f>
        <v>7</v>
      </c>
      <c r="E1846">
        <f>VLOOKUP(Table6[[#This Row],[away]],Table13[],2,FALSE)</f>
        <v>21</v>
      </c>
      <c r="F1846">
        <v>0</v>
      </c>
      <c r="G1846">
        <v>1</v>
      </c>
      <c r="H1846">
        <v>2</v>
      </c>
      <c r="I1846">
        <v>7</v>
      </c>
      <c r="J1846">
        <f>IF(Table6[[#This Row],[y_g1]]&gt;Table6[[#This Row],[y_g2]],1,0)</f>
        <v>0</v>
      </c>
      <c r="K1846">
        <f>IF(Table6[[#This Row],[y_g1]]=Table6[[#This Row],[y_g2]],1,0)</f>
        <v>0</v>
      </c>
      <c r="L1846">
        <f>IF(Table6[[#This Row],[y_g1]]&lt;Table6[[#This Row],[y_g2]],1,0)</f>
        <v>1</v>
      </c>
      <c r="M1846" s="13">
        <v>7</v>
      </c>
      <c r="N1846" s="13">
        <v>21</v>
      </c>
    </row>
    <row r="1847" spans="1:14" x14ac:dyDescent="0.3">
      <c r="A1847">
        <v>1846</v>
      </c>
      <c r="B1847" t="s">
        <v>10</v>
      </c>
      <c r="C1847" t="s">
        <v>303</v>
      </c>
      <c r="D1847">
        <f>VLOOKUP(Table6[[#This Row],[home]],Table13[],2,FALSE)</f>
        <v>14</v>
      </c>
      <c r="E1847">
        <f>VLOOKUP(Table6[[#This Row],[away]],Table13[],2,FALSE)</f>
        <v>23</v>
      </c>
      <c r="F1847">
        <v>2</v>
      </c>
      <c r="G1847">
        <v>1</v>
      </c>
      <c r="H1847">
        <v>2</v>
      </c>
      <c r="I1847">
        <v>7</v>
      </c>
      <c r="J1847">
        <f>IF(Table6[[#This Row],[y_g1]]&gt;Table6[[#This Row],[y_g2]],1,0)</f>
        <v>1</v>
      </c>
      <c r="K1847">
        <f>IF(Table6[[#This Row],[y_g1]]=Table6[[#This Row],[y_g2]],1,0)</f>
        <v>0</v>
      </c>
      <c r="L1847">
        <f>IF(Table6[[#This Row],[y_g1]]&lt;Table6[[#This Row],[y_g2]],1,0)</f>
        <v>0</v>
      </c>
      <c r="M1847" s="13">
        <v>14</v>
      </c>
      <c r="N1847" s="13">
        <v>23</v>
      </c>
    </row>
    <row r="1848" spans="1:14" x14ac:dyDescent="0.3">
      <c r="A1848" s="3">
        <v>1847</v>
      </c>
      <c r="B1848" t="s">
        <v>2</v>
      </c>
      <c r="C1848" t="s">
        <v>33</v>
      </c>
      <c r="D1848">
        <f>VLOOKUP(Table6[[#This Row],[home]],Table13[],2,FALSE)</f>
        <v>5</v>
      </c>
      <c r="E1848">
        <f>VLOOKUP(Table6[[#This Row],[away]],Table13[],2,FALSE)</f>
        <v>15</v>
      </c>
      <c r="F1848">
        <v>2</v>
      </c>
      <c r="G1848">
        <v>0</v>
      </c>
      <c r="H1848">
        <v>2</v>
      </c>
      <c r="I1848">
        <v>7</v>
      </c>
      <c r="J1848">
        <f>IF(Table6[[#This Row],[y_g1]]&gt;Table6[[#This Row],[y_g2]],1,0)</f>
        <v>1</v>
      </c>
      <c r="K1848">
        <f>IF(Table6[[#This Row],[y_g1]]=Table6[[#This Row],[y_g2]],1,0)</f>
        <v>0</v>
      </c>
      <c r="L1848">
        <f>IF(Table6[[#This Row],[y_g1]]&lt;Table6[[#This Row],[y_g2]],1,0)</f>
        <v>0</v>
      </c>
      <c r="M1848" s="13">
        <v>5</v>
      </c>
      <c r="N1848" s="13">
        <v>15</v>
      </c>
    </row>
    <row r="1849" spans="1:14" x14ac:dyDescent="0.3">
      <c r="A1849">
        <v>1848</v>
      </c>
      <c r="B1849" t="s">
        <v>28</v>
      </c>
      <c r="C1849" t="s">
        <v>8</v>
      </c>
      <c r="D1849">
        <f>VLOOKUP(Table6[[#This Row],[home]],Table13[],2,FALSE)</f>
        <v>6</v>
      </c>
      <c r="E1849">
        <f>VLOOKUP(Table6[[#This Row],[away]],Table13[],2,FALSE)</f>
        <v>11</v>
      </c>
      <c r="F1849">
        <v>0</v>
      </c>
      <c r="G1849">
        <v>5</v>
      </c>
      <c r="H1849">
        <v>2</v>
      </c>
      <c r="I1849">
        <v>7</v>
      </c>
      <c r="J1849">
        <f>IF(Table6[[#This Row],[y_g1]]&gt;Table6[[#This Row],[y_g2]],1,0)</f>
        <v>0</v>
      </c>
      <c r="K1849">
        <f>IF(Table6[[#This Row],[y_g1]]=Table6[[#This Row],[y_g2]],1,0)</f>
        <v>0</v>
      </c>
      <c r="L1849">
        <f>IF(Table6[[#This Row],[y_g1]]&lt;Table6[[#This Row],[y_g2]],1,0)</f>
        <v>1</v>
      </c>
      <c r="M1849" s="13">
        <v>6</v>
      </c>
      <c r="N1849" s="13">
        <v>11</v>
      </c>
    </row>
    <row r="1850" spans="1:14" x14ac:dyDescent="0.3">
      <c r="A1850">
        <v>1849</v>
      </c>
      <c r="B1850" t="s">
        <v>1491</v>
      </c>
      <c r="C1850" t="s">
        <v>5</v>
      </c>
      <c r="D1850">
        <f>VLOOKUP(Table6[[#This Row],[home]],Table13[],2,FALSE)</f>
        <v>27</v>
      </c>
      <c r="E1850">
        <f>VLOOKUP(Table6[[#This Row],[away]],Table13[],2,FALSE)</f>
        <v>16</v>
      </c>
      <c r="F1850">
        <v>0</v>
      </c>
      <c r="G1850">
        <v>1</v>
      </c>
      <c r="H1850">
        <v>2</v>
      </c>
      <c r="I1850">
        <v>7</v>
      </c>
      <c r="J1850">
        <f>IF(Table6[[#This Row],[y_g1]]&gt;Table6[[#This Row],[y_g2]],1,0)</f>
        <v>0</v>
      </c>
      <c r="K1850">
        <f>IF(Table6[[#This Row],[y_g1]]=Table6[[#This Row],[y_g2]],1,0)</f>
        <v>0</v>
      </c>
      <c r="L1850">
        <f>IF(Table6[[#This Row],[y_g1]]&lt;Table6[[#This Row],[y_g2]],1,0)</f>
        <v>1</v>
      </c>
      <c r="M1850" s="13">
        <v>27</v>
      </c>
      <c r="N1850" s="13">
        <v>16</v>
      </c>
    </row>
    <row r="1851" spans="1:14" x14ac:dyDescent="0.3">
      <c r="A1851" s="3">
        <v>1850</v>
      </c>
      <c r="B1851" t="s">
        <v>36</v>
      </c>
      <c r="C1851" t="s">
        <v>14</v>
      </c>
      <c r="D1851">
        <f>VLOOKUP(Table6[[#This Row],[home]],Table13[],2,FALSE)</f>
        <v>13</v>
      </c>
      <c r="E1851">
        <f>VLOOKUP(Table6[[#This Row],[away]],Table13[],2,FALSE)</f>
        <v>19</v>
      </c>
      <c r="F1851">
        <v>1</v>
      </c>
      <c r="G1851">
        <v>0</v>
      </c>
      <c r="H1851">
        <v>2</v>
      </c>
      <c r="I1851">
        <v>7</v>
      </c>
      <c r="J1851">
        <f>IF(Table6[[#This Row],[y_g1]]&gt;Table6[[#This Row],[y_g2]],1,0)</f>
        <v>1</v>
      </c>
      <c r="K1851">
        <f>IF(Table6[[#This Row],[y_g1]]=Table6[[#This Row],[y_g2]],1,0)</f>
        <v>0</v>
      </c>
      <c r="L1851">
        <f>IF(Table6[[#This Row],[y_g1]]&lt;Table6[[#This Row],[y_g2]],1,0)</f>
        <v>0</v>
      </c>
      <c r="M1851" s="13">
        <v>13</v>
      </c>
      <c r="N1851" s="13">
        <v>19</v>
      </c>
    </row>
    <row r="1852" spans="1:14" x14ac:dyDescent="0.3">
      <c r="A1852">
        <v>1851</v>
      </c>
      <c r="B1852" t="s">
        <v>6</v>
      </c>
      <c r="C1852" t="s">
        <v>7</v>
      </c>
      <c r="D1852">
        <f>VLOOKUP(Table6[[#This Row],[home]],Table13[],2,FALSE)</f>
        <v>17</v>
      </c>
      <c r="E1852">
        <f>VLOOKUP(Table6[[#This Row],[away]],Table13[],2,FALSE)</f>
        <v>22</v>
      </c>
      <c r="F1852">
        <v>0</v>
      </c>
      <c r="G1852">
        <v>2</v>
      </c>
      <c r="H1852">
        <v>2</v>
      </c>
      <c r="I1852">
        <v>7</v>
      </c>
      <c r="J1852">
        <f>IF(Table6[[#This Row],[y_g1]]&gt;Table6[[#This Row],[y_g2]],1,0)</f>
        <v>0</v>
      </c>
      <c r="K1852">
        <f>IF(Table6[[#This Row],[y_g1]]=Table6[[#This Row],[y_g2]],1,0)</f>
        <v>0</v>
      </c>
      <c r="L1852">
        <f>IF(Table6[[#This Row],[y_g1]]&lt;Table6[[#This Row],[y_g2]],1,0)</f>
        <v>1</v>
      </c>
      <c r="M1852" s="13">
        <v>17</v>
      </c>
      <c r="N1852" s="13">
        <v>22</v>
      </c>
    </row>
    <row r="1853" spans="1:14" x14ac:dyDescent="0.3">
      <c r="A1853">
        <v>1852</v>
      </c>
      <c r="B1853" t="s">
        <v>4</v>
      </c>
      <c r="C1853" t="s">
        <v>1</v>
      </c>
      <c r="D1853">
        <f>VLOOKUP(Table6[[#This Row],[home]],Table13[],2,FALSE)</f>
        <v>20</v>
      </c>
      <c r="E1853">
        <f>VLOOKUP(Table6[[#This Row],[away]],Table13[],2,FALSE)</f>
        <v>26</v>
      </c>
      <c r="F1853">
        <v>0</v>
      </c>
      <c r="G1853">
        <v>0</v>
      </c>
      <c r="H1853">
        <v>2</v>
      </c>
      <c r="I1853">
        <v>7</v>
      </c>
      <c r="J1853">
        <f>IF(Table6[[#This Row],[y_g1]]&gt;Table6[[#This Row],[y_g2]],1,0)</f>
        <v>0</v>
      </c>
      <c r="K1853">
        <f>IF(Table6[[#This Row],[y_g1]]=Table6[[#This Row],[y_g2]],1,0)</f>
        <v>1</v>
      </c>
      <c r="L1853">
        <f>IF(Table6[[#This Row],[y_g1]]&lt;Table6[[#This Row],[y_g2]],1,0)</f>
        <v>0</v>
      </c>
      <c r="M1853" s="13">
        <v>20</v>
      </c>
      <c r="N1853" s="13">
        <v>26</v>
      </c>
    </row>
    <row r="1854" spans="1:14" x14ac:dyDescent="0.3">
      <c r="A1854" s="3">
        <v>1853</v>
      </c>
      <c r="B1854" t="s">
        <v>31</v>
      </c>
      <c r="C1854" t="s">
        <v>1257</v>
      </c>
      <c r="D1854">
        <f>VLOOKUP(Table6[[#This Row],[home]],Table13[],2,FALSE)</f>
        <v>4</v>
      </c>
      <c r="E1854">
        <f>VLOOKUP(Table6[[#This Row],[away]],Table13[],2,FALSE)</f>
        <v>10</v>
      </c>
      <c r="F1854">
        <v>1</v>
      </c>
      <c r="G1854">
        <v>2</v>
      </c>
      <c r="H1854">
        <v>2</v>
      </c>
      <c r="I1854">
        <v>7</v>
      </c>
      <c r="J1854">
        <f>IF(Table6[[#This Row],[y_g1]]&gt;Table6[[#This Row],[y_g2]],1,0)</f>
        <v>0</v>
      </c>
      <c r="K1854">
        <f>IF(Table6[[#This Row],[y_g1]]=Table6[[#This Row],[y_g2]],1,0)</f>
        <v>0</v>
      </c>
      <c r="L1854">
        <f>IF(Table6[[#This Row],[y_g1]]&lt;Table6[[#This Row],[y_g2]],1,0)</f>
        <v>1</v>
      </c>
      <c r="M1854" s="13">
        <v>4</v>
      </c>
      <c r="N1854" s="13">
        <v>10</v>
      </c>
    </row>
    <row r="1855" spans="1:14" x14ac:dyDescent="0.3">
      <c r="A1855">
        <v>1854</v>
      </c>
      <c r="B1855" t="s">
        <v>33</v>
      </c>
      <c r="C1855" t="s">
        <v>28</v>
      </c>
      <c r="D1855">
        <f>VLOOKUP(Table6[[#This Row],[home]],Table13[],2,FALSE)</f>
        <v>15</v>
      </c>
      <c r="E1855">
        <f>VLOOKUP(Table6[[#This Row],[away]],Table13[],2,FALSE)</f>
        <v>6</v>
      </c>
      <c r="F1855">
        <v>1</v>
      </c>
      <c r="G1855">
        <v>1</v>
      </c>
      <c r="H1855">
        <v>3</v>
      </c>
      <c r="I1855">
        <v>7</v>
      </c>
      <c r="J1855">
        <f>IF(Table6[[#This Row],[y_g1]]&gt;Table6[[#This Row],[y_g2]],1,0)</f>
        <v>0</v>
      </c>
      <c r="K1855">
        <f>IF(Table6[[#This Row],[y_g1]]=Table6[[#This Row],[y_g2]],1,0)</f>
        <v>1</v>
      </c>
      <c r="L1855">
        <f>IF(Table6[[#This Row],[y_g1]]&lt;Table6[[#This Row],[y_g2]],1,0)</f>
        <v>0</v>
      </c>
      <c r="M1855" s="13">
        <v>15</v>
      </c>
      <c r="N1855" s="13">
        <v>6</v>
      </c>
    </row>
    <row r="1856" spans="1:14" x14ac:dyDescent="0.3">
      <c r="A1856">
        <v>1855</v>
      </c>
      <c r="B1856" t="s">
        <v>1</v>
      </c>
      <c r="C1856" t="s">
        <v>6</v>
      </c>
      <c r="D1856">
        <f>VLOOKUP(Table6[[#This Row],[home]],Table13[],2,FALSE)</f>
        <v>26</v>
      </c>
      <c r="E1856">
        <f>VLOOKUP(Table6[[#This Row],[away]],Table13[],2,FALSE)</f>
        <v>17</v>
      </c>
      <c r="F1856">
        <v>1</v>
      </c>
      <c r="G1856">
        <v>0</v>
      </c>
      <c r="H1856">
        <v>3</v>
      </c>
      <c r="I1856">
        <v>7</v>
      </c>
      <c r="J1856">
        <f>IF(Table6[[#This Row],[y_g1]]&gt;Table6[[#This Row],[y_g2]],1,0)</f>
        <v>1</v>
      </c>
      <c r="K1856">
        <f>IF(Table6[[#This Row],[y_g1]]=Table6[[#This Row],[y_g2]],1,0)</f>
        <v>0</v>
      </c>
      <c r="L1856">
        <f>IF(Table6[[#This Row],[y_g1]]&lt;Table6[[#This Row],[y_g2]],1,0)</f>
        <v>0</v>
      </c>
      <c r="M1856" s="13">
        <v>26</v>
      </c>
      <c r="N1856" s="13">
        <v>17</v>
      </c>
    </row>
    <row r="1857" spans="1:14" x14ac:dyDescent="0.3">
      <c r="A1857" s="3">
        <v>1856</v>
      </c>
      <c r="B1857" t="s">
        <v>1051</v>
      </c>
      <c r="C1857" t="s">
        <v>36</v>
      </c>
      <c r="D1857">
        <f>VLOOKUP(Table6[[#This Row],[home]],Table13[],2,FALSE)</f>
        <v>21</v>
      </c>
      <c r="E1857">
        <f>VLOOKUP(Table6[[#This Row],[away]],Table13[],2,FALSE)</f>
        <v>13</v>
      </c>
      <c r="F1857">
        <v>0</v>
      </c>
      <c r="G1857">
        <v>0</v>
      </c>
      <c r="H1857">
        <v>3</v>
      </c>
      <c r="I1857">
        <v>7</v>
      </c>
      <c r="J1857">
        <f>IF(Table6[[#This Row],[y_g1]]&gt;Table6[[#This Row],[y_g2]],1,0)</f>
        <v>0</v>
      </c>
      <c r="K1857">
        <f>IF(Table6[[#This Row],[y_g1]]=Table6[[#This Row],[y_g2]],1,0)</f>
        <v>1</v>
      </c>
      <c r="L1857">
        <f>IF(Table6[[#This Row],[y_g1]]&lt;Table6[[#This Row],[y_g2]],1,0)</f>
        <v>0</v>
      </c>
      <c r="M1857" s="13">
        <v>21</v>
      </c>
      <c r="N1857" s="13">
        <v>13</v>
      </c>
    </row>
    <row r="1858" spans="1:14" x14ac:dyDescent="0.3">
      <c r="A1858">
        <v>1857</v>
      </c>
      <c r="B1858" t="s">
        <v>8</v>
      </c>
      <c r="C1858" t="s">
        <v>10</v>
      </c>
      <c r="D1858">
        <f>VLOOKUP(Table6[[#This Row],[home]],Table13[],2,FALSE)</f>
        <v>11</v>
      </c>
      <c r="E1858">
        <f>VLOOKUP(Table6[[#This Row],[away]],Table13[],2,FALSE)</f>
        <v>14</v>
      </c>
      <c r="F1858">
        <v>2</v>
      </c>
      <c r="G1858">
        <v>3</v>
      </c>
      <c r="H1858">
        <v>3</v>
      </c>
      <c r="I1858">
        <v>7</v>
      </c>
      <c r="J1858">
        <f>IF(Table6[[#This Row],[y_g1]]&gt;Table6[[#This Row],[y_g2]],1,0)</f>
        <v>0</v>
      </c>
      <c r="K1858">
        <f>IF(Table6[[#This Row],[y_g1]]=Table6[[#This Row],[y_g2]],1,0)</f>
        <v>0</v>
      </c>
      <c r="L1858">
        <f>IF(Table6[[#This Row],[y_g1]]&lt;Table6[[#This Row],[y_g2]],1,0)</f>
        <v>1</v>
      </c>
      <c r="M1858" s="13">
        <v>11</v>
      </c>
      <c r="N1858" s="13">
        <v>14</v>
      </c>
    </row>
    <row r="1859" spans="1:14" x14ac:dyDescent="0.3">
      <c r="A1859">
        <v>1858</v>
      </c>
      <c r="B1859" t="s">
        <v>303</v>
      </c>
      <c r="C1859" t="s">
        <v>13</v>
      </c>
      <c r="D1859">
        <f>VLOOKUP(Table6[[#This Row],[home]],Table13[],2,FALSE)</f>
        <v>23</v>
      </c>
      <c r="E1859">
        <f>VLOOKUP(Table6[[#This Row],[away]],Table13[],2,FALSE)</f>
        <v>7</v>
      </c>
      <c r="F1859">
        <v>0</v>
      </c>
      <c r="G1859">
        <v>4</v>
      </c>
      <c r="H1859">
        <v>3</v>
      </c>
      <c r="I1859">
        <v>7</v>
      </c>
      <c r="J1859">
        <f>IF(Table6[[#This Row],[y_g1]]&gt;Table6[[#This Row],[y_g2]],1,0)</f>
        <v>0</v>
      </c>
      <c r="K1859">
        <f>IF(Table6[[#This Row],[y_g1]]=Table6[[#This Row],[y_g2]],1,0)</f>
        <v>0</v>
      </c>
      <c r="L1859">
        <f>IF(Table6[[#This Row],[y_g1]]&lt;Table6[[#This Row],[y_g2]],1,0)</f>
        <v>1</v>
      </c>
      <c r="M1859" s="13">
        <v>23</v>
      </c>
      <c r="N1859" s="13">
        <v>7</v>
      </c>
    </row>
    <row r="1860" spans="1:14" x14ac:dyDescent="0.3">
      <c r="A1860" s="3">
        <v>1859</v>
      </c>
      <c r="B1860" t="s">
        <v>5</v>
      </c>
      <c r="C1860" t="s">
        <v>31</v>
      </c>
      <c r="D1860">
        <f>VLOOKUP(Table6[[#This Row],[home]],Table13[],2,FALSE)</f>
        <v>16</v>
      </c>
      <c r="E1860">
        <f>VLOOKUP(Table6[[#This Row],[away]],Table13[],2,FALSE)</f>
        <v>4</v>
      </c>
      <c r="F1860">
        <v>0</v>
      </c>
      <c r="G1860">
        <v>0</v>
      </c>
      <c r="H1860">
        <v>3</v>
      </c>
      <c r="I1860">
        <v>7</v>
      </c>
      <c r="J1860">
        <f>IF(Table6[[#This Row],[y_g1]]&gt;Table6[[#This Row],[y_g2]],1,0)</f>
        <v>0</v>
      </c>
      <c r="K1860">
        <f>IF(Table6[[#This Row],[y_g1]]=Table6[[#This Row],[y_g2]],1,0)</f>
        <v>1</v>
      </c>
      <c r="L1860">
        <f>IF(Table6[[#This Row],[y_g1]]&lt;Table6[[#This Row],[y_g2]],1,0)</f>
        <v>0</v>
      </c>
      <c r="M1860" s="13">
        <v>16</v>
      </c>
      <c r="N1860" s="13">
        <v>4</v>
      </c>
    </row>
    <row r="1861" spans="1:14" x14ac:dyDescent="0.3">
      <c r="A1861">
        <v>1860</v>
      </c>
      <c r="B1861" t="s">
        <v>1257</v>
      </c>
      <c r="C1861" t="s">
        <v>4</v>
      </c>
      <c r="D1861">
        <f>VLOOKUP(Table6[[#This Row],[home]],Table13[],2,FALSE)</f>
        <v>10</v>
      </c>
      <c r="E1861">
        <f>VLOOKUP(Table6[[#This Row],[away]],Table13[],2,FALSE)</f>
        <v>20</v>
      </c>
      <c r="F1861">
        <v>1</v>
      </c>
      <c r="G1861">
        <v>1</v>
      </c>
      <c r="H1861">
        <v>3</v>
      </c>
      <c r="I1861">
        <v>7</v>
      </c>
      <c r="J1861">
        <f>IF(Table6[[#This Row],[y_g1]]&gt;Table6[[#This Row],[y_g2]],1,0)</f>
        <v>0</v>
      </c>
      <c r="K1861">
        <f>IF(Table6[[#This Row],[y_g1]]=Table6[[#This Row],[y_g2]],1,0)</f>
        <v>1</v>
      </c>
      <c r="L1861">
        <f>IF(Table6[[#This Row],[y_g1]]&lt;Table6[[#This Row],[y_g2]],1,0)</f>
        <v>0</v>
      </c>
      <c r="M1861" s="13">
        <v>10</v>
      </c>
      <c r="N1861" s="13">
        <v>20</v>
      </c>
    </row>
    <row r="1862" spans="1:14" x14ac:dyDescent="0.3">
      <c r="A1862">
        <v>1861</v>
      </c>
      <c r="B1862" t="s">
        <v>2</v>
      </c>
      <c r="C1862" t="s">
        <v>1491</v>
      </c>
      <c r="D1862">
        <f>VLOOKUP(Table6[[#This Row],[home]],Table13[],2,FALSE)</f>
        <v>5</v>
      </c>
      <c r="E1862">
        <f>VLOOKUP(Table6[[#This Row],[away]],Table13[],2,FALSE)</f>
        <v>27</v>
      </c>
      <c r="F1862">
        <v>3</v>
      </c>
      <c r="G1862">
        <v>2</v>
      </c>
      <c r="H1862">
        <v>3</v>
      </c>
      <c r="I1862">
        <v>7</v>
      </c>
      <c r="J1862">
        <f>IF(Table6[[#This Row],[y_g1]]&gt;Table6[[#This Row],[y_g2]],1,0)</f>
        <v>1</v>
      </c>
      <c r="K1862">
        <f>IF(Table6[[#This Row],[y_g1]]=Table6[[#This Row],[y_g2]],1,0)</f>
        <v>0</v>
      </c>
      <c r="L1862">
        <f>IF(Table6[[#This Row],[y_g1]]&lt;Table6[[#This Row],[y_g2]],1,0)</f>
        <v>0</v>
      </c>
      <c r="M1862" s="13">
        <v>5</v>
      </c>
      <c r="N1862" s="13">
        <v>27</v>
      </c>
    </row>
    <row r="1863" spans="1:14" x14ac:dyDescent="0.3">
      <c r="A1863" s="3">
        <v>1862</v>
      </c>
      <c r="B1863" t="s">
        <v>14</v>
      </c>
      <c r="C1863" t="s">
        <v>7</v>
      </c>
      <c r="D1863">
        <f>VLOOKUP(Table6[[#This Row],[home]],Table13[],2,FALSE)</f>
        <v>19</v>
      </c>
      <c r="E1863">
        <f>VLOOKUP(Table6[[#This Row],[away]],Table13[],2,FALSE)</f>
        <v>22</v>
      </c>
      <c r="F1863">
        <v>0</v>
      </c>
      <c r="G1863">
        <v>2</v>
      </c>
      <c r="H1863">
        <v>3</v>
      </c>
      <c r="I1863">
        <v>7</v>
      </c>
      <c r="J1863">
        <f>IF(Table6[[#This Row],[y_g1]]&gt;Table6[[#This Row],[y_g2]],1,0)</f>
        <v>0</v>
      </c>
      <c r="K1863">
        <f>IF(Table6[[#This Row],[y_g1]]=Table6[[#This Row],[y_g2]],1,0)</f>
        <v>0</v>
      </c>
      <c r="L1863">
        <f>IF(Table6[[#This Row],[y_g1]]&lt;Table6[[#This Row],[y_g2]],1,0)</f>
        <v>1</v>
      </c>
      <c r="M1863" s="13">
        <v>19</v>
      </c>
      <c r="N1863" s="13">
        <v>22</v>
      </c>
    </row>
    <row r="1864" spans="1:14" x14ac:dyDescent="0.3">
      <c r="A1864">
        <v>1863</v>
      </c>
      <c r="B1864" t="s">
        <v>10</v>
      </c>
      <c r="C1864" t="s">
        <v>14</v>
      </c>
      <c r="D1864">
        <f>VLOOKUP(Table6[[#This Row],[home]],Table13[],2,FALSE)</f>
        <v>14</v>
      </c>
      <c r="E1864">
        <f>VLOOKUP(Table6[[#This Row],[away]],Table13[],2,FALSE)</f>
        <v>19</v>
      </c>
      <c r="F1864">
        <v>1</v>
      </c>
      <c r="G1864">
        <v>2</v>
      </c>
      <c r="H1864">
        <v>4</v>
      </c>
      <c r="I1864">
        <v>7</v>
      </c>
      <c r="J1864">
        <f>IF(Table6[[#This Row],[y_g1]]&gt;Table6[[#This Row],[y_g2]],1,0)</f>
        <v>0</v>
      </c>
      <c r="K1864">
        <f>IF(Table6[[#This Row],[y_g1]]=Table6[[#This Row],[y_g2]],1,0)</f>
        <v>0</v>
      </c>
      <c r="L1864">
        <f>IF(Table6[[#This Row],[y_g1]]&lt;Table6[[#This Row],[y_g2]],1,0)</f>
        <v>1</v>
      </c>
      <c r="M1864" s="13">
        <v>14</v>
      </c>
      <c r="N1864" s="13">
        <v>19</v>
      </c>
    </row>
    <row r="1865" spans="1:14" x14ac:dyDescent="0.3">
      <c r="A1865">
        <v>1864</v>
      </c>
      <c r="B1865" t="s">
        <v>36</v>
      </c>
      <c r="C1865" t="s">
        <v>303</v>
      </c>
      <c r="D1865">
        <f>VLOOKUP(Table6[[#This Row],[home]],Table13[],2,FALSE)</f>
        <v>13</v>
      </c>
      <c r="E1865">
        <f>VLOOKUP(Table6[[#This Row],[away]],Table13[],2,FALSE)</f>
        <v>23</v>
      </c>
      <c r="F1865">
        <v>1</v>
      </c>
      <c r="G1865">
        <v>1</v>
      </c>
      <c r="H1865">
        <v>4</v>
      </c>
      <c r="I1865">
        <v>7</v>
      </c>
      <c r="J1865">
        <f>IF(Table6[[#This Row],[y_g1]]&gt;Table6[[#This Row],[y_g2]],1,0)</f>
        <v>0</v>
      </c>
      <c r="K1865">
        <f>IF(Table6[[#This Row],[y_g1]]=Table6[[#This Row],[y_g2]],1,0)</f>
        <v>1</v>
      </c>
      <c r="L1865">
        <f>IF(Table6[[#This Row],[y_g1]]&lt;Table6[[#This Row],[y_g2]],1,0)</f>
        <v>0</v>
      </c>
      <c r="M1865" s="13">
        <v>13</v>
      </c>
      <c r="N1865" s="13">
        <v>23</v>
      </c>
    </row>
    <row r="1866" spans="1:14" x14ac:dyDescent="0.3">
      <c r="A1866" s="3">
        <v>1865</v>
      </c>
      <c r="B1866" t="s">
        <v>13</v>
      </c>
      <c r="C1866" t="s">
        <v>5</v>
      </c>
      <c r="D1866">
        <f>VLOOKUP(Table6[[#This Row],[home]],Table13[],2,FALSE)</f>
        <v>7</v>
      </c>
      <c r="E1866">
        <f>VLOOKUP(Table6[[#This Row],[away]],Table13[],2,FALSE)</f>
        <v>16</v>
      </c>
      <c r="F1866">
        <v>2</v>
      </c>
      <c r="G1866">
        <v>1</v>
      </c>
      <c r="H1866">
        <v>4</v>
      </c>
      <c r="I1866">
        <v>7</v>
      </c>
      <c r="J1866">
        <f>IF(Table6[[#This Row],[y_g1]]&gt;Table6[[#This Row],[y_g2]],1,0)</f>
        <v>1</v>
      </c>
      <c r="K1866">
        <f>IF(Table6[[#This Row],[y_g1]]=Table6[[#This Row],[y_g2]],1,0)</f>
        <v>0</v>
      </c>
      <c r="L1866">
        <f>IF(Table6[[#This Row],[y_g1]]&lt;Table6[[#This Row],[y_g2]],1,0)</f>
        <v>0</v>
      </c>
      <c r="M1866" s="13">
        <v>7</v>
      </c>
      <c r="N1866" s="13">
        <v>16</v>
      </c>
    </row>
    <row r="1867" spans="1:14" x14ac:dyDescent="0.3">
      <c r="A1867">
        <v>1866</v>
      </c>
      <c r="B1867" t="s">
        <v>7</v>
      </c>
      <c r="C1867" t="s">
        <v>8</v>
      </c>
      <c r="D1867">
        <f>VLOOKUP(Table6[[#This Row],[home]],Table13[],2,FALSE)</f>
        <v>22</v>
      </c>
      <c r="E1867">
        <f>VLOOKUP(Table6[[#This Row],[away]],Table13[],2,FALSE)</f>
        <v>11</v>
      </c>
      <c r="F1867">
        <v>2</v>
      </c>
      <c r="G1867">
        <v>2</v>
      </c>
      <c r="H1867">
        <v>4</v>
      </c>
      <c r="I1867">
        <v>7</v>
      </c>
      <c r="J1867">
        <f>IF(Table6[[#This Row],[y_g1]]&gt;Table6[[#This Row],[y_g2]],1,0)</f>
        <v>0</v>
      </c>
      <c r="K1867">
        <f>IF(Table6[[#This Row],[y_g1]]=Table6[[#This Row],[y_g2]],1,0)</f>
        <v>1</v>
      </c>
      <c r="L1867">
        <f>IF(Table6[[#This Row],[y_g1]]&lt;Table6[[#This Row],[y_g2]],1,0)</f>
        <v>0</v>
      </c>
      <c r="M1867" s="13">
        <v>22</v>
      </c>
      <c r="N1867" s="13">
        <v>11</v>
      </c>
    </row>
    <row r="1868" spans="1:14" x14ac:dyDescent="0.3">
      <c r="A1868">
        <v>1867</v>
      </c>
      <c r="B1868" t="s">
        <v>6</v>
      </c>
      <c r="C1868" t="s">
        <v>1051</v>
      </c>
      <c r="D1868">
        <f>VLOOKUP(Table6[[#This Row],[home]],Table13[],2,FALSE)</f>
        <v>17</v>
      </c>
      <c r="E1868">
        <f>VLOOKUP(Table6[[#This Row],[away]],Table13[],2,FALSE)</f>
        <v>21</v>
      </c>
      <c r="F1868">
        <v>2</v>
      </c>
      <c r="G1868">
        <v>1</v>
      </c>
      <c r="H1868">
        <v>4</v>
      </c>
      <c r="I1868">
        <v>7</v>
      </c>
      <c r="J1868">
        <f>IF(Table6[[#This Row],[y_g1]]&gt;Table6[[#This Row],[y_g2]],1,0)</f>
        <v>1</v>
      </c>
      <c r="K1868">
        <f>IF(Table6[[#This Row],[y_g1]]=Table6[[#This Row],[y_g2]],1,0)</f>
        <v>0</v>
      </c>
      <c r="L1868">
        <f>IF(Table6[[#This Row],[y_g1]]&lt;Table6[[#This Row],[y_g2]],1,0)</f>
        <v>0</v>
      </c>
      <c r="M1868" s="13">
        <v>17</v>
      </c>
      <c r="N1868" s="13">
        <v>21</v>
      </c>
    </row>
    <row r="1869" spans="1:14" x14ac:dyDescent="0.3">
      <c r="A1869" s="3">
        <v>1868</v>
      </c>
      <c r="B1869" t="s">
        <v>31</v>
      </c>
      <c r="C1869" t="s">
        <v>33</v>
      </c>
      <c r="D1869">
        <f>VLOOKUP(Table6[[#This Row],[home]],Table13[],2,FALSE)</f>
        <v>4</v>
      </c>
      <c r="E1869">
        <f>VLOOKUP(Table6[[#This Row],[away]],Table13[],2,FALSE)</f>
        <v>15</v>
      </c>
      <c r="F1869">
        <v>0</v>
      </c>
      <c r="G1869">
        <v>0</v>
      </c>
      <c r="H1869">
        <v>4</v>
      </c>
      <c r="I1869">
        <v>7</v>
      </c>
      <c r="J1869">
        <f>IF(Table6[[#This Row],[y_g1]]&gt;Table6[[#This Row],[y_g2]],1,0)</f>
        <v>0</v>
      </c>
      <c r="K1869">
        <f>IF(Table6[[#This Row],[y_g1]]=Table6[[#This Row],[y_g2]],1,0)</f>
        <v>1</v>
      </c>
      <c r="L1869">
        <f>IF(Table6[[#This Row],[y_g1]]&lt;Table6[[#This Row],[y_g2]],1,0)</f>
        <v>0</v>
      </c>
      <c r="M1869" s="13">
        <v>4</v>
      </c>
      <c r="N1869" s="13">
        <v>15</v>
      </c>
    </row>
    <row r="1870" spans="1:14" x14ac:dyDescent="0.3">
      <c r="A1870">
        <v>1869</v>
      </c>
      <c r="B1870" t="s">
        <v>1491</v>
      </c>
      <c r="C1870" t="s">
        <v>1257</v>
      </c>
      <c r="D1870">
        <f>VLOOKUP(Table6[[#This Row],[home]],Table13[],2,FALSE)</f>
        <v>27</v>
      </c>
      <c r="E1870">
        <f>VLOOKUP(Table6[[#This Row],[away]],Table13[],2,FALSE)</f>
        <v>10</v>
      </c>
      <c r="F1870">
        <v>3</v>
      </c>
      <c r="G1870">
        <v>3</v>
      </c>
      <c r="H1870">
        <v>4</v>
      </c>
      <c r="I1870">
        <v>7</v>
      </c>
      <c r="J1870">
        <f>IF(Table6[[#This Row],[y_g1]]&gt;Table6[[#This Row],[y_g2]],1,0)</f>
        <v>0</v>
      </c>
      <c r="K1870">
        <f>IF(Table6[[#This Row],[y_g1]]=Table6[[#This Row],[y_g2]],1,0)</f>
        <v>1</v>
      </c>
      <c r="L1870">
        <f>IF(Table6[[#This Row],[y_g1]]&lt;Table6[[#This Row],[y_g2]],1,0)</f>
        <v>0</v>
      </c>
      <c r="M1870" s="13">
        <v>27</v>
      </c>
      <c r="N1870" s="13">
        <v>10</v>
      </c>
    </row>
    <row r="1871" spans="1:14" x14ac:dyDescent="0.3">
      <c r="A1871">
        <v>1870</v>
      </c>
      <c r="B1871" t="s">
        <v>4</v>
      </c>
      <c r="C1871" t="s">
        <v>2</v>
      </c>
      <c r="D1871">
        <f>VLOOKUP(Table6[[#This Row],[home]],Table13[],2,FALSE)</f>
        <v>20</v>
      </c>
      <c r="E1871">
        <f>VLOOKUP(Table6[[#This Row],[away]],Table13[],2,FALSE)</f>
        <v>5</v>
      </c>
      <c r="F1871">
        <v>0</v>
      </c>
      <c r="G1871">
        <v>3</v>
      </c>
      <c r="H1871">
        <v>4</v>
      </c>
      <c r="I1871">
        <v>7</v>
      </c>
      <c r="J1871">
        <f>IF(Table6[[#This Row],[y_g1]]&gt;Table6[[#This Row],[y_g2]],1,0)</f>
        <v>0</v>
      </c>
      <c r="K1871">
        <f>IF(Table6[[#This Row],[y_g1]]=Table6[[#This Row],[y_g2]],1,0)</f>
        <v>0</v>
      </c>
      <c r="L1871">
        <f>IF(Table6[[#This Row],[y_g1]]&lt;Table6[[#This Row],[y_g2]],1,0)</f>
        <v>1</v>
      </c>
      <c r="M1871" s="13">
        <v>20</v>
      </c>
      <c r="N1871" s="13">
        <v>5</v>
      </c>
    </row>
    <row r="1872" spans="1:14" x14ac:dyDescent="0.3">
      <c r="A1872" s="3">
        <v>1871</v>
      </c>
      <c r="B1872" t="s">
        <v>28</v>
      </c>
      <c r="C1872" t="s">
        <v>1</v>
      </c>
      <c r="D1872">
        <f>VLOOKUP(Table6[[#This Row],[home]],Table13[],2,FALSE)</f>
        <v>6</v>
      </c>
      <c r="E1872">
        <f>VLOOKUP(Table6[[#This Row],[away]],Table13[],2,FALSE)</f>
        <v>26</v>
      </c>
      <c r="F1872">
        <v>0</v>
      </c>
      <c r="G1872">
        <v>1</v>
      </c>
      <c r="H1872">
        <v>4</v>
      </c>
      <c r="I1872">
        <v>7</v>
      </c>
      <c r="J1872">
        <f>IF(Table6[[#This Row],[y_g1]]&gt;Table6[[#This Row],[y_g2]],1,0)</f>
        <v>0</v>
      </c>
      <c r="K1872">
        <f>IF(Table6[[#This Row],[y_g1]]=Table6[[#This Row],[y_g2]],1,0)</f>
        <v>0</v>
      </c>
      <c r="L1872">
        <f>IF(Table6[[#This Row],[y_g1]]&lt;Table6[[#This Row],[y_g2]],1,0)</f>
        <v>1</v>
      </c>
      <c r="M1872" s="13">
        <v>6</v>
      </c>
      <c r="N1872" s="13">
        <v>26</v>
      </c>
    </row>
    <row r="1873" spans="1:14" x14ac:dyDescent="0.3">
      <c r="A1873">
        <v>1872</v>
      </c>
      <c r="B1873" t="s">
        <v>303</v>
      </c>
      <c r="C1873" t="s">
        <v>14</v>
      </c>
      <c r="D1873">
        <f>VLOOKUP(Table6[[#This Row],[home]],Table13[],2,FALSE)</f>
        <v>23</v>
      </c>
      <c r="E1873">
        <f>VLOOKUP(Table6[[#This Row],[away]],Table13[],2,FALSE)</f>
        <v>19</v>
      </c>
      <c r="F1873">
        <v>1</v>
      </c>
      <c r="G1873">
        <v>0</v>
      </c>
      <c r="H1873">
        <v>5</v>
      </c>
      <c r="I1873">
        <v>7</v>
      </c>
      <c r="J1873">
        <f>IF(Table6[[#This Row],[y_g1]]&gt;Table6[[#This Row],[y_g2]],1,0)</f>
        <v>1</v>
      </c>
      <c r="K1873">
        <f>IF(Table6[[#This Row],[y_g1]]=Table6[[#This Row],[y_g2]],1,0)</f>
        <v>0</v>
      </c>
      <c r="L1873">
        <f>IF(Table6[[#This Row],[y_g1]]&lt;Table6[[#This Row],[y_g2]],1,0)</f>
        <v>0</v>
      </c>
      <c r="M1873" s="13">
        <v>23</v>
      </c>
      <c r="N1873" s="13">
        <v>19</v>
      </c>
    </row>
    <row r="1874" spans="1:14" x14ac:dyDescent="0.3">
      <c r="A1874">
        <v>1873</v>
      </c>
      <c r="B1874" t="s">
        <v>5</v>
      </c>
      <c r="C1874" t="s">
        <v>6</v>
      </c>
      <c r="D1874">
        <f>VLOOKUP(Table6[[#This Row],[home]],Table13[],2,FALSE)</f>
        <v>16</v>
      </c>
      <c r="E1874">
        <f>VLOOKUP(Table6[[#This Row],[away]],Table13[],2,FALSE)</f>
        <v>17</v>
      </c>
      <c r="F1874">
        <v>1</v>
      </c>
      <c r="G1874">
        <v>1</v>
      </c>
      <c r="H1874">
        <v>5</v>
      </c>
      <c r="I1874">
        <v>7</v>
      </c>
      <c r="J1874">
        <f>IF(Table6[[#This Row],[y_g1]]&gt;Table6[[#This Row],[y_g2]],1,0)</f>
        <v>0</v>
      </c>
      <c r="K1874">
        <f>IF(Table6[[#This Row],[y_g1]]=Table6[[#This Row],[y_g2]],1,0)</f>
        <v>1</v>
      </c>
      <c r="L1874">
        <f>IF(Table6[[#This Row],[y_g1]]&lt;Table6[[#This Row],[y_g2]],1,0)</f>
        <v>0</v>
      </c>
      <c r="M1874" s="13">
        <v>16</v>
      </c>
      <c r="N1874" s="13">
        <v>17</v>
      </c>
    </row>
    <row r="1875" spans="1:14" x14ac:dyDescent="0.3">
      <c r="A1875" s="3">
        <v>1874</v>
      </c>
      <c r="B1875" t="s">
        <v>1051</v>
      </c>
      <c r="C1875" t="s">
        <v>7</v>
      </c>
      <c r="D1875">
        <f>VLOOKUP(Table6[[#This Row],[home]],Table13[],2,FALSE)</f>
        <v>21</v>
      </c>
      <c r="E1875">
        <f>VLOOKUP(Table6[[#This Row],[away]],Table13[],2,FALSE)</f>
        <v>22</v>
      </c>
      <c r="F1875">
        <v>1</v>
      </c>
      <c r="G1875">
        <v>2</v>
      </c>
      <c r="H1875">
        <v>5</v>
      </c>
      <c r="I1875">
        <v>7</v>
      </c>
      <c r="J1875">
        <f>IF(Table6[[#This Row],[y_g1]]&gt;Table6[[#This Row],[y_g2]],1,0)</f>
        <v>0</v>
      </c>
      <c r="K1875">
        <f>IF(Table6[[#This Row],[y_g1]]=Table6[[#This Row],[y_g2]],1,0)</f>
        <v>0</v>
      </c>
      <c r="L1875">
        <f>IF(Table6[[#This Row],[y_g1]]&lt;Table6[[#This Row],[y_g2]],1,0)</f>
        <v>1</v>
      </c>
      <c r="M1875" s="13">
        <v>21</v>
      </c>
      <c r="N1875" s="13">
        <v>22</v>
      </c>
    </row>
    <row r="1876" spans="1:14" x14ac:dyDescent="0.3">
      <c r="A1876">
        <v>1875</v>
      </c>
      <c r="B1876" t="s">
        <v>8</v>
      </c>
      <c r="C1876" t="s">
        <v>36</v>
      </c>
      <c r="D1876">
        <f>VLOOKUP(Table6[[#This Row],[home]],Table13[],2,FALSE)</f>
        <v>11</v>
      </c>
      <c r="E1876">
        <f>VLOOKUP(Table6[[#This Row],[away]],Table13[],2,FALSE)</f>
        <v>13</v>
      </c>
      <c r="F1876">
        <v>1</v>
      </c>
      <c r="G1876">
        <v>0</v>
      </c>
      <c r="H1876">
        <v>5</v>
      </c>
      <c r="I1876">
        <v>7</v>
      </c>
      <c r="J1876">
        <f>IF(Table6[[#This Row],[y_g1]]&gt;Table6[[#This Row],[y_g2]],1,0)</f>
        <v>1</v>
      </c>
      <c r="K1876">
        <f>IF(Table6[[#This Row],[y_g1]]=Table6[[#This Row],[y_g2]],1,0)</f>
        <v>0</v>
      </c>
      <c r="L1876">
        <f>IF(Table6[[#This Row],[y_g1]]&lt;Table6[[#This Row],[y_g2]],1,0)</f>
        <v>0</v>
      </c>
      <c r="M1876" s="13">
        <v>11</v>
      </c>
      <c r="N1876" s="13">
        <v>13</v>
      </c>
    </row>
    <row r="1877" spans="1:14" x14ac:dyDescent="0.3">
      <c r="A1877">
        <v>1876</v>
      </c>
      <c r="B1877" t="s">
        <v>33</v>
      </c>
      <c r="C1877" t="s">
        <v>10</v>
      </c>
      <c r="D1877">
        <f>VLOOKUP(Table6[[#This Row],[home]],Table13[],2,FALSE)</f>
        <v>15</v>
      </c>
      <c r="E1877">
        <f>VLOOKUP(Table6[[#This Row],[away]],Table13[],2,FALSE)</f>
        <v>14</v>
      </c>
      <c r="F1877">
        <v>2</v>
      </c>
      <c r="G1877">
        <v>1</v>
      </c>
      <c r="H1877">
        <v>5</v>
      </c>
      <c r="I1877">
        <v>7</v>
      </c>
      <c r="J1877">
        <f>IF(Table6[[#This Row],[y_g1]]&gt;Table6[[#This Row],[y_g2]],1,0)</f>
        <v>1</v>
      </c>
      <c r="K1877">
        <f>IF(Table6[[#This Row],[y_g1]]=Table6[[#This Row],[y_g2]],1,0)</f>
        <v>0</v>
      </c>
      <c r="L1877">
        <f>IF(Table6[[#This Row],[y_g1]]&lt;Table6[[#This Row],[y_g2]],1,0)</f>
        <v>0</v>
      </c>
      <c r="M1877" s="13">
        <v>15</v>
      </c>
      <c r="N1877" s="13">
        <v>14</v>
      </c>
    </row>
    <row r="1878" spans="1:14" x14ac:dyDescent="0.3">
      <c r="A1878" s="3">
        <v>1877</v>
      </c>
      <c r="B1878" t="s">
        <v>1491</v>
      </c>
      <c r="C1878" t="s">
        <v>4</v>
      </c>
      <c r="D1878">
        <f>VLOOKUP(Table6[[#This Row],[home]],Table13[],2,FALSE)</f>
        <v>27</v>
      </c>
      <c r="E1878">
        <f>VLOOKUP(Table6[[#This Row],[away]],Table13[],2,FALSE)</f>
        <v>20</v>
      </c>
      <c r="F1878">
        <v>0</v>
      </c>
      <c r="G1878">
        <v>1</v>
      </c>
      <c r="H1878">
        <v>5</v>
      </c>
      <c r="I1878">
        <v>7</v>
      </c>
      <c r="J1878">
        <f>IF(Table6[[#This Row],[y_g1]]&gt;Table6[[#This Row],[y_g2]],1,0)</f>
        <v>0</v>
      </c>
      <c r="K1878">
        <f>IF(Table6[[#This Row],[y_g1]]=Table6[[#This Row],[y_g2]],1,0)</f>
        <v>0</v>
      </c>
      <c r="L1878">
        <f>IF(Table6[[#This Row],[y_g1]]&lt;Table6[[#This Row],[y_g2]],1,0)</f>
        <v>1</v>
      </c>
      <c r="M1878" s="13">
        <v>27</v>
      </c>
      <c r="N1878" s="13">
        <v>20</v>
      </c>
    </row>
    <row r="1879" spans="1:14" x14ac:dyDescent="0.3">
      <c r="A1879">
        <v>1878</v>
      </c>
      <c r="B1879" t="s">
        <v>1257</v>
      </c>
      <c r="C1879" t="s">
        <v>28</v>
      </c>
      <c r="D1879">
        <f>VLOOKUP(Table6[[#This Row],[home]],Table13[],2,FALSE)</f>
        <v>10</v>
      </c>
      <c r="E1879">
        <f>VLOOKUP(Table6[[#This Row],[away]],Table13[],2,FALSE)</f>
        <v>6</v>
      </c>
      <c r="F1879">
        <v>2</v>
      </c>
      <c r="G1879">
        <v>2</v>
      </c>
      <c r="H1879">
        <v>5</v>
      </c>
      <c r="I1879">
        <v>7</v>
      </c>
      <c r="J1879">
        <f>IF(Table6[[#This Row],[y_g1]]&gt;Table6[[#This Row],[y_g2]],1,0)</f>
        <v>0</v>
      </c>
      <c r="K1879">
        <f>IF(Table6[[#This Row],[y_g1]]=Table6[[#This Row],[y_g2]],1,0)</f>
        <v>1</v>
      </c>
      <c r="L1879">
        <f>IF(Table6[[#This Row],[y_g1]]&lt;Table6[[#This Row],[y_g2]],1,0)</f>
        <v>0</v>
      </c>
      <c r="M1879" s="13">
        <v>10</v>
      </c>
      <c r="N1879" s="13">
        <v>6</v>
      </c>
    </row>
    <row r="1880" spans="1:14" x14ac:dyDescent="0.3">
      <c r="A1880">
        <v>1879</v>
      </c>
      <c r="B1880" t="s">
        <v>1</v>
      </c>
      <c r="C1880" t="s">
        <v>13</v>
      </c>
      <c r="D1880">
        <f>VLOOKUP(Table6[[#This Row],[home]],Table13[],2,FALSE)</f>
        <v>26</v>
      </c>
      <c r="E1880">
        <f>VLOOKUP(Table6[[#This Row],[away]],Table13[],2,FALSE)</f>
        <v>7</v>
      </c>
      <c r="F1880">
        <v>0</v>
      </c>
      <c r="G1880">
        <v>1</v>
      </c>
      <c r="H1880">
        <v>5</v>
      </c>
      <c r="I1880">
        <v>7</v>
      </c>
      <c r="J1880">
        <f>IF(Table6[[#This Row],[y_g1]]&gt;Table6[[#This Row],[y_g2]],1,0)</f>
        <v>0</v>
      </c>
      <c r="K1880">
        <f>IF(Table6[[#This Row],[y_g1]]=Table6[[#This Row],[y_g2]],1,0)</f>
        <v>0</v>
      </c>
      <c r="L1880">
        <f>IF(Table6[[#This Row],[y_g1]]&lt;Table6[[#This Row],[y_g2]],1,0)</f>
        <v>1</v>
      </c>
      <c r="M1880" s="13">
        <v>26</v>
      </c>
      <c r="N1880" s="13">
        <v>7</v>
      </c>
    </row>
    <row r="1881" spans="1:14" x14ac:dyDescent="0.3">
      <c r="A1881" s="3">
        <v>1880</v>
      </c>
      <c r="B1881" t="s">
        <v>2</v>
      </c>
      <c r="C1881" t="s">
        <v>31</v>
      </c>
      <c r="D1881">
        <f>VLOOKUP(Table6[[#This Row],[home]],Table13[],2,FALSE)</f>
        <v>5</v>
      </c>
      <c r="E1881">
        <f>VLOOKUP(Table6[[#This Row],[away]],Table13[],2,FALSE)</f>
        <v>4</v>
      </c>
      <c r="F1881">
        <v>2</v>
      </c>
      <c r="G1881">
        <v>0</v>
      </c>
      <c r="H1881">
        <v>5</v>
      </c>
      <c r="I1881">
        <v>7</v>
      </c>
      <c r="J1881">
        <f>IF(Table6[[#This Row],[y_g1]]&gt;Table6[[#This Row],[y_g2]],1,0)</f>
        <v>1</v>
      </c>
      <c r="K1881">
        <f>IF(Table6[[#This Row],[y_g1]]=Table6[[#This Row],[y_g2]],1,0)</f>
        <v>0</v>
      </c>
      <c r="L1881">
        <f>IF(Table6[[#This Row],[y_g1]]&lt;Table6[[#This Row],[y_g2]],1,0)</f>
        <v>0</v>
      </c>
      <c r="M1881" s="13">
        <v>5</v>
      </c>
      <c r="N1881" s="13">
        <v>4</v>
      </c>
    </row>
    <row r="1882" spans="1:14" x14ac:dyDescent="0.3">
      <c r="A1882">
        <v>1881</v>
      </c>
      <c r="B1882" t="s">
        <v>7</v>
      </c>
      <c r="C1882" t="s">
        <v>36</v>
      </c>
      <c r="D1882">
        <f>VLOOKUP(Table6[[#This Row],[home]],Table13[],2,FALSE)</f>
        <v>22</v>
      </c>
      <c r="E1882">
        <f>VLOOKUP(Table6[[#This Row],[away]],Table13[],2,FALSE)</f>
        <v>13</v>
      </c>
      <c r="F1882">
        <v>3</v>
      </c>
      <c r="G1882">
        <v>1</v>
      </c>
      <c r="H1882">
        <v>1</v>
      </c>
      <c r="I1882">
        <v>7</v>
      </c>
      <c r="J1882">
        <f>IF(Table6[[#This Row],[y_g1]]&gt;Table6[[#This Row],[y_g2]],1,0)</f>
        <v>1</v>
      </c>
      <c r="K1882">
        <f>IF(Table6[[#This Row],[y_g1]]=Table6[[#This Row],[y_g2]],1,0)</f>
        <v>0</v>
      </c>
      <c r="L1882">
        <f>IF(Table6[[#This Row],[y_g1]]&lt;Table6[[#This Row],[y_g2]],1,0)</f>
        <v>0</v>
      </c>
      <c r="M1882" s="13">
        <v>22</v>
      </c>
      <c r="N1882" s="13">
        <v>13</v>
      </c>
    </row>
    <row r="1883" spans="1:14" x14ac:dyDescent="0.3">
      <c r="A1883">
        <v>1882</v>
      </c>
      <c r="B1883" t="s">
        <v>6</v>
      </c>
      <c r="C1883" t="s">
        <v>8</v>
      </c>
      <c r="D1883">
        <f>VLOOKUP(Table6[[#This Row],[home]],Table13[],2,FALSE)</f>
        <v>17</v>
      </c>
      <c r="E1883">
        <f>VLOOKUP(Table6[[#This Row],[away]],Table13[],2,FALSE)</f>
        <v>11</v>
      </c>
      <c r="F1883">
        <v>3</v>
      </c>
      <c r="G1883">
        <v>2</v>
      </c>
      <c r="H1883">
        <v>6</v>
      </c>
      <c r="I1883">
        <v>7</v>
      </c>
      <c r="J1883">
        <f>IF(Table6[[#This Row],[y_g1]]&gt;Table6[[#This Row],[y_g2]],1,0)</f>
        <v>1</v>
      </c>
      <c r="K1883">
        <f>IF(Table6[[#This Row],[y_g1]]=Table6[[#This Row],[y_g2]],1,0)</f>
        <v>0</v>
      </c>
      <c r="L1883">
        <f>IF(Table6[[#This Row],[y_g1]]&lt;Table6[[#This Row],[y_g2]],1,0)</f>
        <v>0</v>
      </c>
      <c r="M1883" s="13">
        <v>17</v>
      </c>
      <c r="N1883" s="13">
        <v>11</v>
      </c>
    </row>
    <row r="1884" spans="1:14" x14ac:dyDescent="0.3">
      <c r="A1884" s="3">
        <v>1883</v>
      </c>
      <c r="B1884" t="s">
        <v>31</v>
      </c>
      <c r="C1884" t="s">
        <v>1491</v>
      </c>
      <c r="D1884">
        <f>VLOOKUP(Table6[[#This Row],[home]],Table13[],2,FALSE)</f>
        <v>4</v>
      </c>
      <c r="E1884">
        <f>VLOOKUP(Table6[[#This Row],[away]],Table13[],2,FALSE)</f>
        <v>27</v>
      </c>
      <c r="F1884">
        <v>1</v>
      </c>
      <c r="G1884">
        <v>1</v>
      </c>
      <c r="H1884">
        <v>6</v>
      </c>
      <c r="I1884">
        <v>7</v>
      </c>
      <c r="J1884">
        <f>IF(Table6[[#This Row],[y_g1]]&gt;Table6[[#This Row],[y_g2]],1,0)</f>
        <v>0</v>
      </c>
      <c r="K1884">
        <f>IF(Table6[[#This Row],[y_g1]]=Table6[[#This Row],[y_g2]],1,0)</f>
        <v>1</v>
      </c>
      <c r="L1884">
        <f>IF(Table6[[#This Row],[y_g1]]&lt;Table6[[#This Row],[y_g2]],1,0)</f>
        <v>0</v>
      </c>
      <c r="M1884" s="13">
        <v>4</v>
      </c>
      <c r="N1884" s="13">
        <v>27</v>
      </c>
    </row>
    <row r="1885" spans="1:14" x14ac:dyDescent="0.3">
      <c r="A1885">
        <v>1884</v>
      </c>
      <c r="B1885" t="s">
        <v>4</v>
      </c>
      <c r="C1885" t="s">
        <v>33</v>
      </c>
      <c r="D1885">
        <f>VLOOKUP(Table6[[#This Row],[home]],Table13[],2,FALSE)</f>
        <v>20</v>
      </c>
      <c r="E1885">
        <f>VLOOKUP(Table6[[#This Row],[away]],Table13[],2,FALSE)</f>
        <v>15</v>
      </c>
      <c r="F1885">
        <v>2</v>
      </c>
      <c r="G1885">
        <v>0</v>
      </c>
      <c r="H1885">
        <v>6</v>
      </c>
      <c r="I1885">
        <v>7</v>
      </c>
      <c r="J1885">
        <f>IF(Table6[[#This Row],[y_g1]]&gt;Table6[[#This Row],[y_g2]],1,0)</f>
        <v>1</v>
      </c>
      <c r="K1885">
        <f>IF(Table6[[#This Row],[y_g1]]=Table6[[#This Row],[y_g2]],1,0)</f>
        <v>0</v>
      </c>
      <c r="L1885">
        <f>IF(Table6[[#This Row],[y_g1]]&lt;Table6[[#This Row],[y_g2]],1,0)</f>
        <v>0</v>
      </c>
      <c r="M1885" s="13">
        <v>20</v>
      </c>
      <c r="N1885" s="13">
        <v>15</v>
      </c>
    </row>
    <row r="1886" spans="1:14" x14ac:dyDescent="0.3">
      <c r="A1886">
        <v>1885</v>
      </c>
      <c r="B1886" t="s">
        <v>10</v>
      </c>
      <c r="C1886" t="s">
        <v>5</v>
      </c>
      <c r="D1886">
        <f>VLOOKUP(Table6[[#This Row],[home]],Table13[],2,FALSE)</f>
        <v>14</v>
      </c>
      <c r="E1886">
        <f>VLOOKUP(Table6[[#This Row],[away]],Table13[],2,FALSE)</f>
        <v>16</v>
      </c>
      <c r="F1886">
        <v>0</v>
      </c>
      <c r="G1886">
        <v>0</v>
      </c>
      <c r="H1886">
        <v>6</v>
      </c>
      <c r="I1886">
        <v>7</v>
      </c>
      <c r="J1886">
        <f>IF(Table6[[#This Row],[y_g1]]&gt;Table6[[#This Row],[y_g2]],1,0)</f>
        <v>0</v>
      </c>
      <c r="K1886">
        <f>IF(Table6[[#This Row],[y_g1]]=Table6[[#This Row],[y_g2]],1,0)</f>
        <v>1</v>
      </c>
      <c r="L1886">
        <f>IF(Table6[[#This Row],[y_g1]]&lt;Table6[[#This Row],[y_g2]],1,0)</f>
        <v>0</v>
      </c>
      <c r="M1886" s="13">
        <v>14</v>
      </c>
      <c r="N1886" s="13">
        <v>16</v>
      </c>
    </row>
    <row r="1887" spans="1:14" x14ac:dyDescent="0.3">
      <c r="A1887" s="3">
        <v>1886</v>
      </c>
      <c r="B1887" t="s">
        <v>14</v>
      </c>
      <c r="C1887" t="s">
        <v>1051</v>
      </c>
      <c r="D1887">
        <f>VLOOKUP(Table6[[#This Row],[home]],Table13[],2,FALSE)</f>
        <v>19</v>
      </c>
      <c r="E1887">
        <f>VLOOKUP(Table6[[#This Row],[away]],Table13[],2,FALSE)</f>
        <v>21</v>
      </c>
      <c r="F1887">
        <v>1</v>
      </c>
      <c r="G1887">
        <v>2</v>
      </c>
      <c r="H1887">
        <v>6</v>
      </c>
      <c r="I1887">
        <v>7</v>
      </c>
      <c r="J1887">
        <f>IF(Table6[[#This Row],[y_g1]]&gt;Table6[[#This Row],[y_g2]],1,0)</f>
        <v>0</v>
      </c>
      <c r="K1887">
        <f>IF(Table6[[#This Row],[y_g1]]=Table6[[#This Row],[y_g2]],1,0)</f>
        <v>0</v>
      </c>
      <c r="L1887">
        <f>IF(Table6[[#This Row],[y_g1]]&lt;Table6[[#This Row],[y_g2]],1,0)</f>
        <v>1</v>
      </c>
      <c r="M1887" s="13">
        <v>19</v>
      </c>
      <c r="N1887" s="13">
        <v>21</v>
      </c>
    </row>
    <row r="1888" spans="1:14" x14ac:dyDescent="0.3">
      <c r="A1888">
        <v>1887</v>
      </c>
      <c r="B1888" t="s">
        <v>36</v>
      </c>
      <c r="C1888" t="s">
        <v>1</v>
      </c>
      <c r="D1888">
        <f>VLOOKUP(Table6[[#This Row],[home]],Table13[],2,FALSE)</f>
        <v>13</v>
      </c>
      <c r="E1888">
        <f>VLOOKUP(Table6[[#This Row],[away]],Table13[],2,FALSE)</f>
        <v>26</v>
      </c>
      <c r="F1888">
        <v>1</v>
      </c>
      <c r="G1888">
        <v>2</v>
      </c>
      <c r="H1888">
        <v>6</v>
      </c>
      <c r="I1888">
        <v>7</v>
      </c>
      <c r="J1888">
        <f>IF(Table6[[#This Row],[y_g1]]&gt;Table6[[#This Row],[y_g2]],1,0)</f>
        <v>0</v>
      </c>
      <c r="K1888">
        <f>IF(Table6[[#This Row],[y_g1]]=Table6[[#This Row],[y_g2]],1,0)</f>
        <v>0</v>
      </c>
      <c r="L1888">
        <f>IF(Table6[[#This Row],[y_g1]]&lt;Table6[[#This Row],[y_g2]],1,0)</f>
        <v>1</v>
      </c>
      <c r="M1888" s="13">
        <v>13</v>
      </c>
      <c r="N1888" s="13">
        <v>26</v>
      </c>
    </row>
    <row r="1889" spans="1:14" x14ac:dyDescent="0.3">
      <c r="A1889">
        <v>1888</v>
      </c>
      <c r="B1889" t="s">
        <v>7</v>
      </c>
      <c r="C1889" t="s">
        <v>303</v>
      </c>
      <c r="D1889">
        <f>VLOOKUP(Table6[[#This Row],[home]],Table13[],2,FALSE)</f>
        <v>22</v>
      </c>
      <c r="E1889">
        <f>VLOOKUP(Table6[[#This Row],[away]],Table13[],2,FALSE)</f>
        <v>23</v>
      </c>
      <c r="F1889">
        <v>4</v>
      </c>
      <c r="G1889">
        <v>0</v>
      </c>
      <c r="H1889">
        <v>6</v>
      </c>
      <c r="I1889">
        <v>7</v>
      </c>
      <c r="J1889">
        <f>IF(Table6[[#This Row],[y_g1]]&gt;Table6[[#This Row],[y_g2]],1,0)</f>
        <v>1</v>
      </c>
      <c r="K1889">
        <f>IF(Table6[[#This Row],[y_g1]]=Table6[[#This Row],[y_g2]],1,0)</f>
        <v>0</v>
      </c>
      <c r="L1889">
        <f>IF(Table6[[#This Row],[y_g1]]&lt;Table6[[#This Row],[y_g2]],1,0)</f>
        <v>0</v>
      </c>
      <c r="M1889" s="13">
        <v>22</v>
      </c>
      <c r="N1889" s="13">
        <v>23</v>
      </c>
    </row>
    <row r="1890" spans="1:14" x14ac:dyDescent="0.3">
      <c r="A1890" s="3">
        <v>1889</v>
      </c>
      <c r="B1890" t="s">
        <v>13</v>
      </c>
      <c r="C1890" t="s">
        <v>1257</v>
      </c>
      <c r="D1890">
        <f>VLOOKUP(Table6[[#This Row],[home]],Table13[],2,FALSE)</f>
        <v>7</v>
      </c>
      <c r="E1890">
        <f>VLOOKUP(Table6[[#This Row],[away]],Table13[],2,FALSE)</f>
        <v>10</v>
      </c>
      <c r="F1890">
        <v>1</v>
      </c>
      <c r="G1890">
        <v>0</v>
      </c>
      <c r="H1890">
        <v>6</v>
      </c>
      <c r="I1890">
        <v>7</v>
      </c>
      <c r="J1890">
        <f>IF(Table6[[#This Row],[y_g1]]&gt;Table6[[#This Row],[y_g2]],1,0)</f>
        <v>1</v>
      </c>
      <c r="K1890">
        <f>IF(Table6[[#This Row],[y_g1]]=Table6[[#This Row],[y_g2]],1,0)</f>
        <v>0</v>
      </c>
      <c r="L1890">
        <f>IF(Table6[[#This Row],[y_g1]]&lt;Table6[[#This Row],[y_g2]],1,0)</f>
        <v>0</v>
      </c>
      <c r="M1890" s="13">
        <v>7</v>
      </c>
      <c r="N1890" s="13">
        <v>10</v>
      </c>
    </row>
    <row r="1891" spans="1:14" x14ac:dyDescent="0.3">
      <c r="A1891">
        <v>1890</v>
      </c>
      <c r="B1891" t="s">
        <v>28</v>
      </c>
      <c r="C1891" t="s">
        <v>2</v>
      </c>
      <c r="D1891">
        <f>VLOOKUP(Table6[[#This Row],[home]],Table13[],2,FALSE)</f>
        <v>6</v>
      </c>
      <c r="E1891">
        <f>VLOOKUP(Table6[[#This Row],[away]],Table13[],2,FALSE)</f>
        <v>5</v>
      </c>
      <c r="F1891">
        <v>3</v>
      </c>
      <c r="G1891">
        <v>0</v>
      </c>
      <c r="H1891">
        <v>6</v>
      </c>
      <c r="I1891">
        <v>7</v>
      </c>
      <c r="J1891">
        <f>IF(Table6[[#This Row],[y_g1]]&gt;Table6[[#This Row],[y_g2]],1,0)</f>
        <v>1</v>
      </c>
      <c r="K1891">
        <f>IF(Table6[[#This Row],[y_g1]]=Table6[[#This Row],[y_g2]],1,0)</f>
        <v>0</v>
      </c>
      <c r="L1891">
        <f>IF(Table6[[#This Row],[y_g1]]&lt;Table6[[#This Row],[y_g2]],1,0)</f>
        <v>0</v>
      </c>
      <c r="M1891" s="13">
        <v>6</v>
      </c>
      <c r="N1891" s="13">
        <v>5</v>
      </c>
    </row>
    <row r="1892" spans="1:14" x14ac:dyDescent="0.3">
      <c r="A1892">
        <v>1891</v>
      </c>
      <c r="B1892" t="s">
        <v>31</v>
      </c>
      <c r="C1892" t="s">
        <v>4</v>
      </c>
      <c r="D1892">
        <f>VLOOKUP(Table6[[#This Row],[home]],Table13[],2,FALSE)</f>
        <v>4</v>
      </c>
      <c r="E1892">
        <f>VLOOKUP(Table6[[#This Row],[away]],Table13[],2,FALSE)</f>
        <v>20</v>
      </c>
      <c r="F1892">
        <v>0</v>
      </c>
      <c r="G1892">
        <v>0</v>
      </c>
      <c r="H1892">
        <v>7</v>
      </c>
      <c r="I1892">
        <v>7</v>
      </c>
      <c r="J1892">
        <f>IF(Table6[[#This Row],[y_g1]]&gt;Table6[[#This Row],[y_g2]],1,0)</f>
        <v>0</v>
      </c>
      <c r="K1892">
        <f>IF(Table6[[#This Row],[y_g1]]=Table6[[#This Row],[y_g2]],1,0)</f>
        <v>1</v>
      </c>
      <c r="L1892">
        <f>IF(Table6[[#This Row],[y_g1]]&lt;Table6[[#This Row],[y_g2]],1,0)</f>
        <v>0</v>
      </c>
      <c r="M1892" s="13">
        <v>4</v>
      </c>
      <c r="N1892" s="13">
        <v>20</v>
      </c>
    </row>
    <row r="1893" spans="1:14" x14ac:dyDescent="0.3">
      <c r="A1893" s="3">
        <v>1892</v>
      </c>
      <c r="B1893" t="s">
        <v>303</v>
      </c>
      <c r="C1893" t="s">
        <v>1051</v>
      </c>
      <c r="D1893">
        <f>VLOOKUP(Table6[[#This Row],[home]],Table13[],2,FALSE)</f>
        <v>23</v>
      </c>
      <c r="E1893">
        <f>VLOOKUP(Table6[[#This Row],[away]],Table13[],2,FALSE)</f>
        <v>21</v>
      </c>
      <c r="F1893">
        <v>2</v>
      </c>
      <c r="G1893">
        <v>0</v>
      </c>
      <c r="H1893">
        <v>7</v>
      </c>
      <c r="I1893">
        <v>7</v>
      </c>
      <c r="J1893">
        <f>IF(Table6[[#This Row],[y_g1]]&gt;Table6[[#This Row],[y_g2]],1,0)</f>
        <v>1</v>
      </c>
      <c r="K1893">
        <f>IF(Table6[[#This Row],[y_g1]]=Table6[[#This Row],[y_g2]],1,0)</f>
        <v>0</v>
      </c>
      <c r="L1893">
        <f>IF(Table6[[#This Row],[y_g1]]&lt;Table6[[#This Row],[y_g2]],1,0)</f>
        <v>0</v>
      </c>
      <c r="M1893" s="13">
        <v>23</v>
      </c>
      <c r="N1893" s="13">
        <v>21</v>
      </c>
    </row>
    <row r="1894" spans="1:14" x14ac:dyDescent="0.3">
      <c r="A1894">
        <v>1893</v>
      </c>
      <c r="B1894" t="s">
        <v>1257</v>
      </c>
      <c r="C1894" t="s">
        <v>10</v>
      </c>
      <c r="D1894">
        <f>VLOOKUP(Table6[[#This Row],[home]],Table13[],2,FALSE)</f>
        <v>10</v>
      </c>
      <c r="E1894">
        <f>VLOOKUP(Table6[[#This Row],[away]],Table13[],2,FALSE)</f>
        <v>14</v>
      </c>
      <c r="F1894">
        <v>2</v>
      </c>
      <c r="G1894">
        <v>1</v>
      </c>
      <c r="H1894">
        <v>7</v>
      </c>
      <c r="I1894">
        <v>7</v>
      </c>
      <c r="J1894">
        <f>IF(Table6[[#This Row],[y_g1]]&gt;Table6[[#This Row],[y_g2]],1,0)</f>
        <v>1</v>
      </c>
      <c r="K1894">
        <f>IF(Table6[[#This Row],[y_g1]]=Table6[[#This Row],[y_g2]],1,0)</f>
        <v>0</v>
      </c>
      <c r="L1894">
        <f>IF(Table6[[#This Row],[y_g1]]&lt;Table6[[#This Row],[y_g2]],1,0)</f>
        <v>0</v>
      </c>
      <c r="M1894" s="13">
        <v>10</v>
      </c>
      <c r="N1894" s="13">
        <v>14</v>
      </c>
    </row>
    <row r="1895" spans="1:14" x14ac:dyDescent="0.3">
      <c r="A1895">
        <v>1894</v>
      </c>
      <c r="B1895" t="s">
        <v>1</v>
      </c>
      <c r="C1895" t="s">
        <v>7</v>
      </c>
      <c r="D1895">
        <f>VLOOKUP(Table6[[#This Row],[home]],Table13[],2,FALSE)</f>
        <v>26</v>
      </c>
      <c r="E1895">
        <f>VLOOKUP(Table6[[#This Row],[away]],Table13[],2,FALSE)</f>
        <v>22</v>
      </c>
      <c r="F1895">
        <v>0</v>
      </c>
      <c r="G1895">
        <v>4</v>
      </c>
      <c r="H1895">
        <v>7</v>
      </c>
      <c r="I1895">
        <v>7</v>
      </c>
      <c r="J1895">
        <f>IF(Table6[[#This Row],[y_g1]]&gt;Table6[[#This Row],[y_g2]],1,0)</f>
        <v>0</v>
      </c>
      <c r="K1895">
        <f>IF(Table6[[#This Row],[y_g1]]=Table6[[#This Row],[y_g2]],1,0)</f>
        <v>0</v>
      </c>
      <c r="L1895">
        <f>IF(Table6[[#This Row],[y_g1]]&lt;Table6[[#This Row],[y_g2]],1,0)</f>
        <v>1</v>
      </c>
      <c r="M1895" s="13">
        <v>26</v>
      </c>
      <c r="N1895" s="13">
        <v>22</v>
      </c>
    </row>
    <row r="1896" spans="1:14" x14ac:dyDescent="0.3">
      <c r="A1896" s="3">
        <v>1895</v>
      </c>
      <c r="B1896" t="s">
        <v>5</v>
      </c>
      <c r="C1896" t="s">
        <v>36</v>
      </c>
      <c r="D1896">
        <f>VLOOKUP(Table6[[#This Row],[home]],Table13[],2,FALSE)</f>
        <v>16</v>
      </c>
      <c r="E1896">
        <f>VLOOKUP(Table6[[#This Row],[away]],Table13[],2,FALSE)</f>
        <v>13</v>
      </c>
      <c r="F1896">
        <v>2</v>
      </c>
      <c r="G1896">
        <v>1</v>
      </c>
      <c r="H1896">
        <v>7</v>
      </c>
      <c r="I1896">
        <v>7</v>
      </c>
      <c r="J1896">
        <f>IF(Table6[[#This Row],[y_g1]]&gt;Table6[[#This Row],[y_g2]],1,0)</f>
        <v>1</v>
      </c>
      <c r="K1896">
        <f>IF(Table6[[#This Row],[y_g1]]=Table6[[#This Row],[y_g2]],1,0)</f>
        <v>0</v>
      </c>
      <c r="L1896">
        <f>IF(Table6[[#This Row],[y_g1]]&lt;Table6[[#This Row],[y_g2]],1,0)</f>
        <v>0</v>
      </c>
      <c r="M1896" s="13">
        <v>16</v>
      </c>
      <c r="N1896" s="13">
        <v>13</v>
      </c>
    </row>
    <row r="1897" spans="1:14" x14ac:dyDescent="0.3">
      <c r="A1897">
        <v>1896</v>
      </c>
      <c r="B1897" t="s">
        <v>1491</v>
      </c>
      <c r="C1897" t="s">
        <v>28</v>
      </c>
      <c r="D1897">
        <f>VLOOKUP(Table6[[#This Row],[home]],Table13[],2,FALSE)</f>
        <v>27</v>
      </c>
      <c r="E1897">
        <f>VLOOKUP(Table6[[#This Row],[away]],Table13[],2,FALSE)</f>
        <v>6</v>
      </c>
      <c r="F1897">
        <v>3</v>
      </c>
      <c r="G1897">
        <v>1</v>
      </c>
      <c r="H1897">
        <v>7</v>
      </c>
      <c r="I1897">
        <v>7</v>
      </c>
      <c r="J1897">
        <f>IF(Table6[[#This Row],[y_g1]]&gt;Table6[[#This Row],[y_g2]],1,0)</f>
        <v>1</v>
      </c>
      <c r="K1897">
        <f>IF(Table6[[#This Row],[y_g1]]=Table6[[#This Row],[y_g2]],1,0)</f>
        <v>0</v>
      </c>
      <c r="L1897">
        <f>IF(Table6[[#This Row],[y_g1]]&lt;Table6[[#This Row],[y_g2]],1,0)</f>
        <v>0</v>
      </c>
      <c r="M1897" s="13">
        <v>27</v>
      </c>
      <c r="N1897" s="13">
        <v>6</v>
      </c>
    </row>
    <row r="1898" spans="1:14" x14ac:dyDescent="0.3">
      <c r="A1898">
        <v>1897</v>
      </c>
      <c r="B1898" t="s">
        <v>8</v>
      </c>
      <c r="C1898" t="s">
        <v>14</v>
      </c>
      <c r="D1898">
        <f>VLOOKUP(Table6[[#This Row],[home]],Table13[],2,FALSE)</f>
        <v>11</v>
      </c>
      <c r="E1898">
        <f>VLOOKUP(Table6[[#This Row],[away]],Table13[],2,FALSE)</f>
        <v>19</v>
      </c>
      <c r="F1898">
        <v>3</v>
      </c>
      <c r="G1898">
        <v>1</v>
      </c>
      <c r="H1898">
        <v>7</v>
      </c>
      <c r="I1898">
        <v>7</v>
      </c>
      <c r="J1898">
        <f>IF(Table6[[#This Row],[y_g1]]&gt;Table6[[#This Row],[y_g2]],1,0)</f>
        <v>1</v>
      </c>
      <c r="K1898">
        <f>IF(Table6[[#This Row],[y_g1]]=Table6[[#This Row],[y_g2]],1,0)</f>
        <v>0</v>
      </c>
      <c r="L1898">
        <f>IF(Table6[[#This Row],[y_g1]]&lt;Table6[[#This Row],[y_g2]],1,0)</f>
        <v>0</v>
      </c>
      <c r="M1898" s="13">
        <v>11</v>
      </c>
      <c r="N1898" s="13">
        <v>19</v>
      </c>
    </row>
    <row r="1899" spans="1:14" x14ac:dyDescent="0.3">
      <c r="A1899" s="3">
        <v>1898</v>
      </c>
      <c r="B1899" t="s">
        <v>2</v>
      </c>
      <c r="C1899" t="s">
        <v>13</v>
      </c>
      <c r="D1899">
        <f>VLOOKUP(Table6[[#This Row],[home]],Table13[],2,FALSE)</f>
        <v>5</v>
      </c>
      <c r="E1899">
        <f>VLOOKUP(Table6[[#This Row],[away]],Table13[],2,FALSE)</f>
        <v>7</v>
      </c>
      <c r="F1899">
        <v>2</v>
      </c>
      <c r="G1899">
        <v>3</v>
      </c>
      <c r="H1899">
        <v>7</v>
      </c>
      <c r="I1899">
        <v>7</v>
      </c>
      <c r="J1899">
        <f>IF(Table6[[#This Row],[y_g1]]&gt;Table6[[#This Row],[y_g2]],1,0)</f>
        <v>0</v>
      </c>
      <c r="K1899">
        <f>IF(Table6[[#This Row],[y_g1]]=Table6[[#This Row],[y_g2]],1,0)</f>
        <v>0</v>
      </c>
      <c r="L1899">
        <f>IF(Table6[[#This Row],[y_g1]]&lt;Table6[[#This Row],[y_g2]],1,0)</f>
        <v>1</v>
      </c>
      <c r="M1899" s="13">
        <v>5</v>
      </c>
      <c r="N1899" s="13">
        <v>7</v>
      </c>
    </row>
    <row r="1900" spans="1:14" x14ac:dyDescent="0.3">
      <c r="A1900">
        <v>1899</v>
      </c>
      <c r="B1900" t="s">
        <v>6</v>
      </c>
      <c r="C1900" t="s">
        <v>1257</v>
      </c>
      <c r="D1900">
        <f>VLOOKUP(Table6[[#This Row],[home]],Table13[],2,FALSE)</f>
        <v>17</v>
      </c>
      <c r="E1900">
        <f>VLOOKUP(Table6[[#This Row],[away]],Table13[],2,FALSE)</f>
        <v>10</v>
      </c>
      <c r="F1900">
        <v>2</v>
      </c>
      <c r="G1900">
        <v>0</v>
      </c>
      <c r="H1900">
        <v>8</v>
      </c>
      <c r="I1900">
        <v>7</v>
      </c>
      <c r="J1900">
        <f>IF(Table6[[#This Row],[y_g1]]&gt;Table6[[#This Row],[y_g2]],1,0)</f>
        <v>1</v>
      </c>
      <c r="K1900">
        <f>IF(Table6[[#This Row],[y_g1]]=Table6[[#This Row],[y_g2]],1,0)</f>
        <v>0</v>
      </c>
      <c r="L1900">
        <f>IF(Table6[[#This Row],[y_g1]]&lt;Table6[[#This Row],[y_g2]],1,0)</f>
        <v>0</v>
      </c>
      <c r="M1900" s="13">
        <v>17</v>
      </c>
      <c r="N1900" s="13">
        <v>10</v>
      </c>
    </row>
    <row r="1901" spans="1:14" x14ac:dyDescent="0.3">
      <c r="A1901">
        <v>1900</v>
      </c>
      <c r="B1901" t="s">
        <v>303</v>
      </c>
      <c r="C1901" t="s">
        <v>1</v>
      </c>
      <c r="D1901">
        <f>VLOOKUP(Table6[[#This Row],[home]],Table13[],2,FALSE)</f>
        <v>23</v>
      </c>
      <c r="E1901">
        <f>VLOOKUP(Table6[[#This Row],[away]],Table13[],2,FALSE)</f>
        <v>26</v>
      </c>
      <c r="F1901">
        <v>0</v>
      </c>
      <c r="G1901">
        <v>2</v>
      </c>
      <c r="H1901">
        <v>8</v>
      </c>
      <c r="I1901">
        <v>7</v>
      </c>
      <c r="J1901">
        <f>IF(Table6[[#This Row],[y_g1]]&gt;Table6[[#This Row],[y_g2]],1,0)</f>
        <v>0</v>
      </c>
      <c r="K1901">
        <f>IF(Table6[[#This Row],[y_g1]]=Table6[[#This Row],[y_g2]],1,0)</f>
        <v>0</v>
      </c>
      <c r="L1901">
        <f>IF(Table6[[#This Row],[y_g1]]&lt;Table6[[#This Row],[y_g2]],1,0)</f>
        <v>1</v>
      </c>
      <c r="M1901" s="13">
        <v>23</v>
      </c>
      <c r="N1901" s="13">
        <v>26</v>
      </c>
    </row>
    <row r="1902" spans="1:14" x14ac:dyDescent="0.3">
      <c r="A1902" s="3">
        <v>1901</v>
      </c>
      <c r="B1902" t="s">
        <v>1051</v>
      </c>
      <c r="C1902" t="s">
        <v>8</v>
      </c>
      <c r="D1902">
        <f>VLOOKUP(Table6[[#This Row],[home]],Table13[],2,FALSE)</f>
        <v>21</v>
      </c>
      <c r="E1902">
        <f>VLOOKUP(Table6[[#This Row],[away]],Table13[],2,FALSE)</f>
        <v>11</v>
      </c>
      <c r="F1902">
        <v>0</v>
      </c>
      <c r="G1902">
        <v>1</v>
      </c>
      <c r="H1902">
        <v>8</v>
      </c>
      <c r="I1902">
        <v>7</v>
      </c>
      <c r="J1902">
        <f>IF(Table6[[#This Row],[y_g1]]&gt;Table6[[#This Row],[y_g2]],1,0)</f>
        <v>0</v>
      </c>
      <c r="K1902">
        <f>IF(Table6[[#This Row],[y_g1]]=Table6[[#This Row],[y_g2]],1,0)</f>
        <v>0</v>
      </c>
      <c r="L1902">
        <f>IF(Table6[[#This Row],[y_g1]]&lt;Table6[[#This Row],[y_g2]],1,0)</f>
        <v>1</v>
      </c>
      <c r="M1902" s="13">
        <v>21</v>
      </c>
      <c r="N1902" s="13">
        <v>11</v>
      </c>
    </row>
    <row r="1903" spans="1:14" x14ac:dyDescent="0.3">
      <c r="A1903">
        <v>1902</v>
      </c>
      <c r="B1903" t="s">
        <v>7</v>
      </c>
      <c r="C1903" t="s">
        <v>33</v>
      </c>
      <c r="D1903">
        <f>VLOOKUP(Table6[[#This Row],[home]],Table13[],2,FALSE)</f>
        <v>22</v>
      </c>
      <c r="E1903">
        <f>VLOOKUP(Table6[[#This Row],[away]],Table13[],2,FALSE)</f>
        <v>15</v>
      </c>
      <c r="F1903">
        <v>2</v>
      </c>
      <c r="G1903">
        <v>1</v>
      </c>
      <c r="H1903">
        <v>8</v>
      </c>
      <c r="I1903">
        <v>7</v>
      </c>
      <c r="J1903">
        <f>IF(Table6[[#This Row],[y_g1]]&gt;Table6[[#This Row],[y_g2]],1,0)</f>
        <v>1</v>
      </c>
      <c r="K1903">
        <f>IF(Table6[[#This Row],[y_g1]]=Table6[[#This Row],[y_g2]],1,0)</f>
        <v>0</v>
      </c>
      <c r="L1903">
        <f>IF(Table6[[#This Row],[y_g1]]&lt;Table6[[#This Row],[y_g2]],1,0)</f>
        <v>0</v>
      </c>
      <c r="M1903" s="13">
        <v>22</v>
      </c>
      <c r="N1903" s="13">
        <v>15</v>
      </c>
    </row>
    <row r="1904" spans="1:14" x14ac:dyDescent="0.3">
      <c r="A1904">
        <v>1903</v>
      </c>
      <c r="B1904" t="s">
        <v>14</v>
      </c>
      <c r="C1904" t="s">
        <v>5</v>
      </c>
      <c r="D1904">
        <f>VLOOKUP(Table6[[#This Row],[home]],Table13[],2,FALSE)</f>
        <v>19</v>
      </c>
      <c r="E1904">
        <f>VLOOKUP(Table6[[#This Row],[away]],Table13[],2,FALSE)</f>
        <v>16</v>
      </c>
      <c r="F1904">
        <v>1</v>
      </c>
      <c r="G1904">
        <v>0</v>
      </c>
      <c r="H1904">
        <v>8</v>
      </c>
      <c r="I1904">
        <v>7</v>
      </c>
      <c r="J1904">
        <f>IF(Table6[[#This Row],[y_g1]]&gt;Table6[[#This Row],[y_g2]],1,0)</f>
        <v>1</v>
      </c>
      <c r="K1904">
        <f>IF(Table6[[#This Row],[y_g1]]=Table6[[#This Row],[y_g2]],1,0)</f>
        <v>0</v>
      </c>
      <c r="L1904">
        <f>IF(Table6[[#This Row],[y_g1]]&lt;Table6[[#This Row],[y_g2]],1,0)</f>
        <v>0</v>
      </c>
      <c r="M1904" s="13">
        <v>19</v>
      </c>
      <c r="N1904" s="13">
        <v>16</v>
      </c>
    </row>
    <row r="1905" spans="1:14" x14ac:dyDescent="0.3">
      <c r="A1905" s="3">
        <v>1904</v>
      </c>
      <c r="B1905" t="s">
        <v>36</v>
      </c>
      <c r="C1905" t="s">
        <v>4</v>
      </c>
      <c r="D1905">
        <f>VLOOKUP(Table6[[#This Row],[home]],Table13[],2,FALSE)</f>
        <v>13</v>
      </c>
      <c r="E1905">
        <f>VLOOKUP(Table6[[#This Row],[away]],Table13[],2,FALSE)</f>
        <v>20</v>
      </c>
      <c r="F1905">
        <v>2</v>
      </c>
      <c r="G1905">
        <v>0</v>
      </c>
      <c r="H1905">
        <v>8</v>
      </c>
      <c r="I1905">
        <v>7</v>
      </c>
      <c r="J1905">
        <f>IF(Table6[[#This Row],[y_g1]]&gt;Table6[[#This Row],[y_g2]],1,0)</f>
        <v>1</v>
      </c>
      <c r="K1905">
        <f>IF(Table6[[#This Row],[y_g1]]=Table6[[#This Row],[y_g2]],1,0)</f>
        <v>0</v>
      </c>
      <c r="L1905">
        <f>IF(Table6[[#This Row],[y_g1]]&lt;Table6[[#This Row],[y_g2]],1,0)</f>
        <v>0</v>
      </c>
      <c r="M1905" s="13">
        <v>13</v>
      </c>
      <c r="N1905" s="13">
        <v>20</v>
      </c>
    </row>
    <row r="1906" spans="1:14" x14ac:dyDescent="0.3">
      <c r="A1906">
        <v>1905</v>
      </c>
      <c r="B1906" t="s">
        <v>28</v>
      </c>
      <c r="C1906" t="s">
        <v>31</v>
      </c>
      <c r="D1906">
        <f>VLOOKUP(Table6[[#This Row],[home]],Table13[],2,FALSE)</f>
        <v>6</v>
      </c>
      <c r="E1906">
        <f>VLOOKUP(Table6[[#This Row],[away]],Table13[],2,FALSE)</f>
        <v>4</v>
      </c>
      <c r="F1906">
        <v>0</v>
      </c>
      <c r="G1906">
        <v>0</v>
      </c>
      <c r="H1906">
        <v>8</v>
      </c>
      <c r="I1906">
        <v>7</v>
      </c>
      <c r="J1906">
        <f>IF(Table6[[#This Row],[y_g1]]&gt;Table6[[#This Row],[y_g2]],1,0)</f>
        <v>0</v>
      </c>
      <c r="K1906">
        <f>IF(Table6[[#This Row],[y_g1]]=Table6[[#This Row],[y_g2]],1,0)</f>
        <v>1</v>
      </c>
      <c r="L1906">
        <f>IF(Table6[[#This Row],[y_g1]]&lt;Table6[[#This Row],[y_g2]],1,0)</f>
        <v>0</v>
      </c>
      <c r="M1906" s="13">
        <v>6</v>
      </c>
      <c r="N1906" s="13">
        <v>4</v>
      </c>
    </row>
    <row r="1907" spans="1:14" x14ac:dyDescent="0.3">
      <c r="A1907">
        <v>1906</v>
      </c>
      <c r="B1907" t="s">
        <v>13</v>
      </c>
      <c r="C1907" t="s">
        <v>1491</v>
      </c>
      <c r="D1907">
        <f>VLOOKUP(Table6[[#This Row],[home]],Table13[],2,FALSE)</f>
        <v>7</v>
      </c>
      <c r="E1907">
        <f>VLOOKUP(Table6[[#This Row],[away]],Table13[],2,FALSE)</f>
        <v>27</v>
      </c>
      <c r="F1907">
        <v>1</v>
      </c>
      <c r="G1907">
        <v>0</v>
      </c>
      <c r="H1907">
        <v>8</v>
      </c>
      <c r="I1907">
        <v>7</v>
      </c>
      <c r="J1907">
        <f>IF(Table6[[#This Row],[y_g1]]&gt;Table6[[#This Row],[y_g2]],1,0)</f>
        <v>1</v>
      </c>
      <c r="K1907">
        <f>IF(Table6[[#This Row],[y_g1]]=Table6[[#This Row],[y_g2]],1,0)</f>
        <v>0</v>
      </c>
      <c r="L1907">
        <f>IF(Table6[[#This Row],[y_g1]]&lt;Table6[[#This Row],[y_g2]],1,0)</f>
        <v>0</v>
      </c>
      <c r="M1907" s="13">
        <v>7</v>
      </c>
      <c r="N1907" s="13">
        <v>27</v>
      </c>
    </row>
    <row r="1908" spans="1:14" x14ac:dyDescent="0.3">
      <c r="A1908" s="3">
        <v>1907</v>
      </c>
      <c r="B1908" t="s">
        <v>10</v>
      </c>
      <c r="C1908" t="s">
        <v>2</v>
      </c>
      <c r="D1908">
        <f>VLOOKUP(Table6[[#This Row],[home]],Table13[],2,FALSE)</f>
        <v>14</v>
      </c>
      <c r="E1908">
        <f>VLOOKUP(Table6[[#This Row],[away]],Table13[],2,FALSE)</f>
        <v>5</v>
      </c>
      <c r="F1908">
        <v>1</v>
      </c>
      <c r="G1908">
        <v>2</v>
      </c>
      <c r="H1908">
        <v>8</v>
      </c>
      <c r="I1908">
        <v>7</v>
      </c>
      <c r="J1908">
        <f>IF(Table6[[#This Row],[y_g1]]&gt;Table6[[#This Row],[y_g2]],1,0)</f>
        <v>0</v>
      </c>
      <c r="K1908">
        <f>IF(Table6[[#This Row],[y_g1]]=Table6[[#This Row],[y_g2]],1,0)</f>
        <v>0</v>
      </c>
      <c r="L1908">
        <f>IF(Table6[[#This Row],[y_g1]]&lt;Table6[[#This Row],[y_g2]],1,0)</f>
        <v>1</v>
      </c>
      <c r="M1908" s="13">
        <v>14</v>
      </c>
      <c r="N1908" s="13">
        <v>5</v>
      </c>
    </row>
    <row r="1909" spans="1:14" x14ac:dyDescent="0.3">
      <c r="A1909">
        <v>1908</v>
      </c>
      <c r="B1909" t="s">
        <v>33</v>
      </c>
      <c r="C1909" t="s">
        <v>6</v>
      </c>
      <c r="D1909">
        <f>VLOOKUP(Table6[[#This Row],[home]],Table13[],2,FALSE)</f>
        <v>15</v>
      </c>
      <c r="E1909">
        <f>VLOOKUP(Table6[[#This Row],[away]],Table13[],2,FALSE)</f>
        <v>17</v>
      </c>
      <c r="F1909">
        <v>0</v>
      </c>
      <c r="G1909">
        <v>1</v>
      </c>
      <c r="H1909">
        <v>7</v>
      </c>
      <c r="I1909">
        <v>7</v>
      </c>
      <c r="J1909">
        <f>IF(Table6[[#This Row],[y_g1]]&gt;Table6[[#This Row],[y_g2]],1,0)</f>
        <v>0</v>
      </c>
      <c r="K1909">
        <f>IF(Table6[[#This Row],[y_g1]]=Table6[[#This Row],[y_g2]],1,0)</f>
        <v>0</v>
      </c>
      <c r="L1909">
        <f>IF(Table6[[#This Row],[y_g1]]&lt;Table6[[#This Row],[y_g2]],1,0)</f>
        <v>1</v>
      </c>
      <c r="M1909" s="13">
        <v>15</v>
      </c>
      <c r="N1909" s="13">
        <v>17</v>
      </c>
    </row>
    <row r="1910" spans="1:14" x14ac:dyDescent="0.3">
      <c r="A1910">
        <v>1909</v>
      </c>
      <c r="B1910" t="s">
        <v>1</v>
      </c>
      <c r="C1910" t="s">
        <v>14</v>
      </c>
      <c r="D1910">
        <f>VLOOKUP(Table6[[#This Row],[home]],Table13[],2,FALSE)</f>
        <v>26</v>
      </c>
      <c r="E1910">
        <f>VLOOKUP(Table6[[#This Row],[away]],Table13[],2,FALSE)</f>
        <v>19</v>
      </c>
      <c r="F1910">
        <v>1</v>
      </c>
      <c r="G1910">
        <v>0</v>
      </c>
      <c r="H1910">
        <v>9</v>
      </c>
      <c r="I1910">
        <v>7</v>
      </c>
      <c r="J1910">
        <f>IF(Table6[[#This Row],[y_g1]]&gt;Table6[[#This Row],[y_g2]],1,0)</f>
        <v>1</v>
      </c>
      <c r="K1910">
        <f>IF(Table6[[#This Row],[y_g1]]=Table6[[#This Row],[y_g2]],1,0)</f>
        <v>0</v>
      </c>
      <c r="L1910">
        <f>IF(Table6[[#This Row],[y_g1]]&lt;Table6[[#This Row],[y_g2]],1,0)</f>
        <v>0</v>
      </c>
      <c r="M1910" s="13">
        <v>26</v>
      </c>
      <c r="N1910" s="13">
        <v>19</v>
      </c>
    </row>
    <row r="1911" spans="1:14" x14ac:dyDescent="0.3">
      <c r="A1911" s="3">
        <v>1910</v>
      </c>
      <c r="B1911" t="s">
        <v>33</v>
      </c>
      <c r="C1911" t="s">
        <v>36</v>
      </c>
      <c r="D1911">
        <f>VLOOKUP(Table6[[#This Row],[home]],Table13[],2,FALSE)</f>
        <v>15</v>
      </c>
      <c r="E1911">
        <f>VLOOKUP(Table6[[#This Row],[away]],Table13[],2,FALSE)</f>
        <v>13</v>
      </c>
      <c r="F1911">
        <v>1</v>
      </c>
      <c r="G1911">
        <v>1</v>
      </c>
      <c r="H1911">
        <v>9</v>
      </c>
      <c r="I1911">
        <v>7</v>
      </c>
      <c r="J1911">
        <f>IF(Table6[[#This Row],[y_g1]]&gt;Table6[[#This Row],[y_g2]],1,0)</f>
        <v>0</v>
      </c>
      <c r="K1911">
        <f>IF(Table6[[#This Row],[y_g1]]=Table6[[#This Row],[y_g2]],1,0)</f>
        <v>1</v>
      </c>
      <c r="L1911">
        <f>IF(Table6[[#This Row],[y_g1]]&lt;Table6[[#This Row],[y_g2]],1,0)</f>
        <v>0</v>
      </c>
      <c r="M1911" s="13">
        <v>15</v>
      </c>
      <c r="N1911" s="13">
        <v>13</v>
      </c>
    </row>
    <row r="1912" spans="1:14" x14ac:dyDescent="0.3">
      <c r="A1912">
        <v>1911</v>
      </c>
      <c r="B1912" t="s">
        <v>1257</v>
      </c>
      <c r="C1912" t="s">
        <v>7</v>
      </c>
      <c r="D1912">
        <f>VLOOKUP(Table6[[#This Row],[home]],Table13[],2,FALSE)</f>
        <v>10</v>
      </c>
      <c r="E1912">
        <f>VLOOKUP(Table6[[#This Row],[away]],Table13[],2,FALSE)</f>
        <v>22</v>
      </c>
      <c r="F1912">
        <v>2</v>
      </c>
      <c r="G1912">
        <v>2</v>
      </c>
      <c r="H1912">
        <v>9</v>
      </c>
      <c r="I1912">
        <v>7</v>
      </c>
      <c r="J1912">
        <f>IF(Table6[[#This Row],[y_g1]]&gt;Table6[[#This Row],[y_g2]],1,0)</f>
        <v>0</v>
      </c>
      <c r="K1912">
        <f>IF(Table6[[#This Row],[y_g1]]=Table6[[#This Row],[y_g2]],1,0)</f>
        <v>1</v>
      </c>
      <c r="L1912">
        <f>IF(Table6[[#This Row],[y_g1]]&lt;Table6[[#This Row],[y_g2]],1,0)</f>
        <v>0</v>
      </c>
      <c r="M1912" s="13">
        <v>10</v>
      </c>
      <c r="N1912" s="13">
        <v>22</v>
      </c>
    </row>
    <row r="1913" spans="1:14" x14ac:dyDescent="0.3">
      <c r="A1913">
        <v>1912</v>
      </c>
      <c r="B1913" t="s">
        <v>8</v>
      </c>
      <c r="C1913" t="s">
        <v>303</v>
      </c>
      <c r="D1913">
        <f>VLOOKUP(Table6[[#This Row],[home]],Table13[],2,FALSE)</f>
        <v>11</v>
      </c>
      <c r="E1913">
        <f>VLOOKUP(Table6[[#This Row],[away]],Table13[],2,FALSE)</f>
        <v>23</v>
      </c>
      <c r="F1913">
        <v>4</v>
      </c>
      <c r="G1913">
        <v>3</v>
      </c>
      <c r="H1913">
        <v>9</v>
      </c>
      <c r="I1913">
        <v>7</v>
      </c>
      <c r="J1913">
        <f>IF(Table6[[#This Row],[y_g1]]&gt;Table6[[#This Row],[y_g2]],1,0)</f>
        <v>1</v>
      </c>
      <c r="K1913">
        <f>IF(Table6[[#This Row],[y_g1]]=Table6[[#This Row],[y_g2]],1,0)</f>
        <v>0</v>
      </c>
      <c r="L1913">
        <f>IF(Table6[[#This Row],[y_g1]]&lt;Table6[[#This Row],[y_g2]],1,0)</f>
        <v>0</v>
      </c>
      <c r="M1913" s="13">
        <v>11</v>
      </c>
      <c r="N1913" s="13">
        <v>23</v>
      </c>
    </row>
    <row r="1914" spans="1:14" x14ac:dyDescent="0.3">
      <c r="A1914" s="3">
        <v>1913</v>
      </c>
      <c r="B1914" t="s">
        <v>5</v>
      </c>
      <c r="C1914" t="s">
        <v>1051</v>
      </c>
      <c r="D1914">
        <f>VLOOKUP(Table6[[#This Row],[home]],Table13[],2,FALSE)</f>
        <v>16</v>
      </c>
      <c r="E1914">
        <f>VLOOKUP(Table6[[#This Row],[away]],Table13[],2,FALSE)</f>
        <v>21</v>
      </c>
      <c r="F1914">
        <v>1</v>
      </c>
      <c r="G1914">
        <v>3</v>
      </c>
      <c r="H1914">
        <v>9</v>
      </c>
      <c r="I1914">
        <v>7</v>
      </c>
      <c r="J1914">
        <f>IF(Table6[[#This Row],[y_g1]]&gt;Table6[[#This Row],[y_g2]],1,0)</f>
        <v>0</v>
      </c>
      <c r="K1914">
        <f>IF(Table6[[#This Row],[y_g1]]=Table6[[#This Row],[y_g2]],1,0)</f>
        <v>0</v>
      </c>
      <c r="L1914">
        <f>IF(Table6[[#This Row],[y_g1]]&lt;Table6[[#This Row],[y_g2]],1,0)</f>
        <v>1</v>
      </c>
      <c r="M1914" s="13">
        <v>16</v>
      </c>
      <c r="N1914" s="13">
        <v>21</v>
      </c>
    </row>
    <row r="1915" spans="1:14" x14ac:dyDescent="0.3">
      <c r="A1915">
        <v>1914</v>
      </c>
      <c r="B1915" t="s">
        <v>4</v>
      </c>
      <c r="C1915" t="s">
        <v>28</v>
      </c>
      <c r="D1915">
        <f>VLOOKUP(Table6[[#This Row],[home]],Table13[],2,FALSE)</f>
        <v>20</v>
      </c>
      <c r="E1915">
        <f>VLOOKUP(Table6[[#This Row],[away]],Table13[],2,FALSE)</f>
        <v>6</v>
      </c>
      <c r="F1915">
        <v>0</v>
      </c>
      <c r="G1915">
        <v>0</v>
      </c>
      <c r="H1915">
        <v>9</v>
      </c>
      <c r="I1915">
        <v>7</v>
      </c>
      <c r="J1915">
        <f>IF(Table6[[#This Row],[y_g1]]&gt;Table6[[#This Row],[y_g2]],1,0)</f>
        <v>0</v>
      </c>
      <c r="K1915">
        <f>IF(Table6[[#This Row],[y_g1]]=Table6[[#This Row],[y_g2]],1,0)</f>
        <v>1</v>
      </c>
      <c r="L1915">
        <f>IF(Table6[[#This Row],[y_g1]]&lt;Table6[[#This Row],[y_g2]],1,0)</f>
        <v>0</v>
      </c>
      <c r="M1915" s="13">
        <v>20</v>
      </c>
      <c r="N1915" s="13">
        <v>6</v>
      </c>
    </row>
    <row r="1916" spans="1:14" x14ac:dyDescent="0.3">
      <c r="A1916">
        <v>1915</v>
      </c>
      <c r="B1916" t="s">
        <v>31</v>
      </c>
      <c r="C1916" t="s">
        <v>13</v>
      </c>
      <c r="D1916">
        <f>VLOOKUP(Table6[[#This Row],[home]],Table13[],2,FALSE)</f>
        <v>4</v>
      </c>
      <c r="E1916">
        <f>VLOOKUP(Table6[[#This Row],[away]],Table13[],2,FALSE)</f>
        <v>7</v>
      </c>
      <c r="F1916">
        <v>2</v>
      </c>
      <c r="G1916">
        <v>1</v>
      </c>
      <c r="H1916">
        <v>9</v>
      </c>
      <c r="I1916">
        <v>7</v>
      </c>
      <c r="J1916">
        <f>IF(Table6[[#This Row],[y_g1]]&gt;Table6[[#This Row],[y_g2]],1,0)</f>
        <v>1</v>
      </c>
      <c r="K1916">
        <f>IF(Table6[[#This Row],[y_g1]]=Table6[[#This Row],[y_g2]],1,0)</f>
        <v>0</v>
      </c>
      <c r="L1916">
        <f>IF(Table6[[#This Row],[y_g1]]&lt;Table6[[#This Row],[y_g2]],1,0)</f>
        <v>0</v>
      </c>
      <c r="M1916" s="13">
        <v>4</v>
      </c>
      <c r="N1916" s="13">
        <v>7</v>
      </c>
    </row>
    <row r="1917" spans="1:14" x14ac:dyDescent="0.3">
      <c r="A1917" s="3">
        <v>1916</v>
      </c>
      <c r="B1917" t="s">
        <v>2</v>
      </c>
      <c r="C1917" t="s">
        <v>6</v>
      </c>
      <c r="D1917">
        <f>VLOOKUP(Table6[[#This Row],[home]],Table13[],2,FALSE)</f>
        <v>5</v>
      </c>
      <c r="E1917">
        <f>VLOOKUP(Table6[[#This Row],[away]],Table13[],2,FALSE)</f>
        <v>17</v>
      </c>
      <c r="F1917">
        <v>2</v>
      </c>
      <c r="G1917">
        <v>1</v>
      </c>
      <c r="H1917">
        <v>9</v>
      </c>
      <c r="I1917">
        <v>7</v>
      </c>
      <c r="J1917">
        <f>IF(Table6[[#This Row],[y_g1]]&gt;Table6[[#This Row],[y_g2]],1,0)</f>
        <v>1</v>
      </c>
      <c r="K1917">
        <f>IF(Table6[[#This Row],[y_g1]]=Table6[[#This Row],[y_g2]],1,0)</f>
        <v>0</v>
      </c>
      <c r="L1917">
        <f>IF(Table6[[#This Row],[y_g1]]&lt;Table6[[#This Row],[y_g2]],1,0)</f>
        <v>0</v>
      </c>
      <c r="M1917" s="13">
        <v>5</v>
      </c>
      <c r="N1917" s="13">
        <v>17</v>
      </c>
    </row>
    <row r="1918" spans="1:14" x14ac:dyDescent="0.3">
      <c r="A1918">
        <v>1917</v>
      </c>
      <c r="B1918" t="s">
        <v>1491</v>
      </c>
      <c r="C1918" t="s">
        <v>10</v>
      </c>
      <c r="D1918">
        <f>VLOOKUP(Table6[[#This Row],[home]],Table13[],2,FALSE)</f>
        <v>27</v>
      </c>
      <c r="E1918">
        <f>VLOOKUP(Table6[[#This Row],[away]],Table13[],2,FALSE)</f>
        <v>14</v>
      </c>
      <c r="F1918">
        <v>2</v>
      </c>
      <c r="G1918">
        <v>1</v>
      </c>
      <c r="H1918">
        <v>9</v>
      </c>
      <c r="I1918">
        <v>7</v>
      </c>
      <c r="J1918">
        <f>IF(Table6[[#This Row],[y_g1]]&gt;Table6[[#This Row],[y_g2]],1,0)</f>
        <v>1</v>
      </c>
      <c r="K1918">
        <f>IF(Table6[[#This Row],[y_g1]]=Table6[[#This Row],[y_g2]],1,0)</f>
        <v>0</v>
      </c>
      <c r="L1918">
        <f>IF(Table6[[#This Row],[y_g1]]&lt;Table6[[#This Row],[y_g2]],1,0)</f>
        <v>0</v>
      </c>
      <c r="M1918" s="13">
        <v>27</v>
      </c>
      <c r="N1918" s="13">
        <v>14</v>
      </c>
    </row>
    <row r="1919" spans="1:14" x14ac:dyDescent="0.3">
      <c r="A1919">
        <v>1918</v>
      </c>
      <c r="B1919" t="s">
        <v>14</v>
      </c>
      <c r="C1919" t="s">
        <v>1257</v>
      </c>
      <c r="D1919">
        <f>VLOOKUP(Table6[[#This Row],[home]],Table13[],2,FALSE)</f>
        <v>19</v>
      </c>
      <c r="E1919">
        <f>VLOOKUP(Table6[[#This Row],[away]],Table13[],2,FALSE)</f>
        <v>10</v>
      </c>
      <c r="F1919">
        <v>0</v>
      </c>
      <c r="G1919">
        <v>0</v>
      </c>
      <c r="H1919">
        <v>10</v>
      </c>
      <c r="I1919">
        <v>7</v>
      </c>
      <c r="J1919">
        <f>IF(Table6[[#This Row],[y_g1]]&gt;Table6[[#This Row],[y_g2]],1,0)</f>
        <v>0</v>
      </c>
      <c r="K1919">
        <f>IF(Table6[[#This Row],[y_g1]]=Table6[[#This Row],[y_g2]],1,0)</f>
        <v>1</v>
      </c>
      <c r="L1919">
        <f>IF(Table6[[#This Row],[y_g1]]&lt;Table6[[#This Row],[y_g2]],1,0)</f>
        <v>0</v>
      </c>
      <c r="M1919" s="13">
        <v>19</v>
      </c>
      <c r="N1919" s="13">
        <v>10</v>
      </c>
    </row>
    <row r="1920" spans="1:14" x14ac:dyDescent="0.3">
      <c r="A1920" s="3">
        <v>1919</v>
      </c>
      <c r="B1920" t="s">
        <v>10</v>
      </c>
      <c r="C1920" t="s">
        <v>31</v>
      </c>
      <c r="D1920">
        <f>VLOOKUP(Table6[[#This Row],[home]],Table13[],2,FALSE)</f>
        <v>14</v>
      </c>
      <c r="E1920">
        <f>VLOOKUP(Table6[[#This Row],[away]],Table13[],2,FALSE)</f>
        <v>4</v>
      </c>
      <c r="F1920">
        <v>1</v>
      </c>
      <c r="G1920">
        <v>0</v>
      </c>
      <c r="H1920">
        <v>10</v>
      </c>
      <c r="I1920">
        <v>7</v>
      </c>
      <c r="J1920">
        <f>IF(Table6[[#This Row],[y_g1]]&gt;Table6[[#This Row],[y_g2]],1,0)</f>
        <v>1</v>
      </c>
      <c r="K1920">
        <f>IF(Table6[[#This Row],[y_g1]]=Table6[[#This Row],[y_g2]],1,0)</f>
        <v>0</v>
      </c>
      <c r="L1920">
        <f>IF(Table6[[#This Row],[y_g1]]&lt;Table6[[#This Row],[y_g2]],1,0)</f>
        <v>0</v>
      </c>
      <c r="M1920" s="13">
        <v>14</v>
      </c>
      <c r="N1920" s="13">
        <v>4</v>
      </c>
    </row>
    <row r="1921" spans="1:14" x14ac:dyDescent="0.3">
      <c r="A1921">
        <v>1920</v>
      </c>
      <c r="B1921" t="s">
        <v>303</v>
      </c>
      <c r="C1921" t="s">
        <v>33</v>
      </c>
      <c r="D1921">
        <f>VLOOKUP(Table6[[#This Row],[home]],Table13[],2,FALSE)</f>
        <v>23</v>
      </c>
      <c r="E1921">
        <f>VLOOKUP(Table6[[#This Row],[away]],Table13[],2,FALSE)</f>
        <v>15</v>
      </c>
      <c r="F1921">
        <v>0</v>
      </c>
      <c r="G1921">
        <v>0</v>
      </c>
      <c r="H1921">
        <v>10</v>
      </c>
      <c r="I1921">
        <v>7</v>
      </c>
      <c r="J1921">
        <f>IF(Table6[[#This Row],[y_g1]]&gt;Table6[[#This Row],[y_g2]],1,0)</f>
        <v>0</v>
      </c>
      <c r="K1921">
        <f>IF(Table6[[#This Row],[y_g1]]=Table6[[#This Row],[y_g2]],1,0)</f>
        <v>1</v>
      </c>
      <c r="L1921">
        <f>IF(Table6[[#This Row],[y_g1]]&lt;Table6[[#This Row],[y_g2]],1,0)</f>
        <v>0</v>
      </c>
      <c r="M1921" s="13">
        <v>23</v>
      </c>
      <c r="N1921" s="13">
        <v>15</v>
      </c>
    </row>
    <row r="1922" spans="1:14" x14ac:dyDescent="0.3">
      <c r="A1922">
        <v>1921</v>
      </c>
      <c r="B1922" t="s">
        <v>7</v>
      </c>
      <c r="C1922" t="s">
        <v>1491</v>
      </c>
      <c r="D1922">
        <f>VLOOKUP(Table6[[#This Row],[home]],Table13[],2,FALSE)</f>
        <v>22</v>
      </c>
      <c r="E1922">
        <f>VLOOKUP(Table6[[#This Row],[away]],Table13[],2,FALSE)</f>
        <v>27</v>
      </c>
      <c r="F1922">
        <v>1</v>
      </c>
      <c r="G1922">
        <v>0</v>
      </c>
      <c r="H1922">
        <v>10</v>
      </c>
      <c r="I1922">
        <v>7</v>
      </c>
      <c r="J1922">
        <f>IF(Table6[[#This Row],[y_g1]]&gt;Table6[[#This Row],[y_g2]],1,0)</f>
        <v>1</v>
      </c>
      <c r="K1922">
        <f>IF(Table6[[#This Row],[y_g1]]=Table6[[#This Row],[y_g2]],1,0)</f>
        <v>0</v>
      </c>
      <c r="L1922">
        <f>IF(Table6[[#This Row],[y_g1]]&lt;Table6[[#This Row],[y_g2]],1,0)</f>
        <v>0</v>
      </c>
      <c r="M1922" s="13">
        <v>22</v>
      </c>
      <c r="N1922" s="13">
        <v>27</v>
      </c>
    </row>
    <row r="1923" spans="1:14" x14ac:dyDescent="0.3">
      <c r="A1923" s="3">
        <v>1922</v>
      </c>
      <c r="B1923" t="s">
        <v>6</v>
      </c>
      <c r="C1923" t="s">
        <v>28</v>
      </c>
      <c r="D1923">
        <f>VLOOKUP(Table6[[#This Row],[home]],Table13[],2,FALSE)</f>
        <v>17</v>
      </c>
      <c r="E1923">
        <f>VLOOKUP(Table6[[#This Row],[away]],Table13[],2,FALSE)</f>
        <v>6</v>
      </c>
      <c r="F1923">
        <v>1</v>
      </c>
      <c r="G1923">
        <v>1</v>
      </c>
      <c r="H1923">
        <v>10</v>
      </c>
      <c r="I1923">
        <v>7</v>
      </c>
      <c r="J1923">
        <f>IF(Table6[[#This Row],[y_g1]]&gt;Table6[[#This Row],[y_g2]],1,0)</f>
        <v>0</v>
      </c>
      <c r="K1923">
        <f>IF(Table6[[#This Row],[y_g1]]=Table6[[#This Row],[y_g2]],1,0)</f>
        <v>1</v>
      </c>
      <c r="L1923">
        <f>IF(Table6[[#This Row],[y_g1]]&lt;Table6[[#This Row],[y_g2]],1,0)</f>
        <v>0</v>
      </c>
      <c r="M1923" s="13">
        <v>17</v>
      </c>
      <c r="N1923" s="13">
        <v>6</v>
      </c>
    </row>
    <row r="1924" spans="1:14" x14ac:dyDescent="0.3">
      <c r="A1924">
        <v>1923</v>
      </c>
      <c r="B1924" t="s">
        <v>36</v>
      </c>
      <c r="C1924" t="s">
        <v>2</v>
      </c>
      <c r="D1924">
        <f>VLOOKUP(Table6[[#This Row],[home]],Table13[],2,FALSE)</f>
        <v>13</v>
      </c>
      <c r="E1924">
        <f>VLOOKUP(Table6[[#This Row],[away]],Table13[],2,FALSE)</f>
        <v>5</v>
      </c>
      <c r="F1924">
        <v>0</v>
      </c>
      <c r="G1924">
        <v>2</v>
      </c>
      <c r="H1924">
        <v>10</v>
      </c>
      <c r="I1924">
        <v>7</v>
      </c>
      <c r="J1924">
        <f>IF(Table6[[#This Row],[y_g1]]&gt;Table6[[#This Row],[y_g2]],1,0)</f>
        <v>0</v>
      </c>
      <c r="K1924">
        <f>IF(Table6[[#This Row],[y_g1]]=Table6[[#This Row],[y_g2]],1,0)</f>
        <v>0</v>
      </c>
      <c r="L1924">
        <f>IF(Table6[[#This Row],[y_g1]]&lt;Table6[[#This Row],[y_g2]],1,0)</f>
        <v>1</v>
      </c>
      <c r="M1924" s="13">
        <v>13</v>
      </c>
      <c r="N1924" s="13">
        <v>5</v>
      </c>
    </row>
    <row r="1925" spans="1:14" x14ac:dyDescent="0.3">
      <c r="A1925">
        <v>1924</v>
      </c>
      <c r="B1925" t="s">
        <v>8</v>
      </c>
      <c r="C1925" t="s">
        <v>5</v>
      </c>
      <c r="D1925">
        <f>VLOOKUP(Table6[[#This Row],[home]],Table13[],2,FALSE)</f>
        <v>11</v>
      </c>
      <c r="E1925">
        <f>VLOOKUP(Table6[[#This Row],[away]],Table13[],2,FALSE)</f>
        <v>16</v>
      </c>
      <c r="F1925">
        <v>2</v>
      </c>
      <c r="G1925">
        <v>0</v>
      </c>
      <c r="H1925">
        <v>10</v>
      </c>
      <c r="I1925">
        <v>7</v>
      </c>
      <c r="J1925">
        <f>IF(Table6[[#This Row],[y_g1]]&gt;Table6[[#This Row],[y_g2]],1,0)</f>
        <v>1</v>
      </c>
      <c r="K1925">
        <f>IF(Table6[[#This Row],[y_g1]]=Table6[[#This Row],[y_g2]],1,0)</f>
        <v>0</v>
      </c>
      <c r="L1925">
        <f>IF(Table6[[#This Row],[y_g1]]&lt;Table6[[#This Row],[y_g2]],1,0)</f>
        <v>0</v>
      </c>
      <c r="M1925" s="13">
        <v>11</v>
      </c>
      <c r="N1925" s="13">
        <v>16</v>
      </c>
    </row>
    <row r="1926" spans="1:14" x14ac:dyDescent="0.3">
      <c r="A1926" s="3">
        <v>1925</v>
      </c>
      <c r="B1926" t="s">
        <v>1051</v>
      </c>
      <c r="C1926" t="s">
        <v>1</v>
      </c>
      <c r="D1926">
        <f>VLOOKUP(Table6[[#This Row],[home]],Table13[],2,FALSE)</f>
        <v>21</v>
      </c>
      <c r="E1926">
        <f>VLOOKUP(Table6[[#This Row],[away]],Table13[],2,FALSE)</f>
        <v>26</v>
      </c>
      <c r="F1926">
        <v>0</v>
      </c>
      <c r="G1926">
        <v>4</v>
      </c>
      <c r="H1926">
        <v>10</v>
      </c>
      <c r="I1926">
        <v>7</v>
      </c>
      <c r="J1926">
        <f>IF(Table6[[#This Row],[y_g1]]&gt;Table6[[#This Row],[y_g2]],1,0)</f>
        <v>0</v>
      </c>
      <c r="K1926">
        <f>IF(Table6[[#This Row],[y_g1]]=Table6[[#This Row],[y_g2]],1,0)</f>
        <v>0</v>
      </c>
      <c r="L1926">
        <f>IF(Table6[[#This Row],[y_g1]]&lt;Table6[[#This Row],[y_g2]],1,0)</f>
        <v>1</v>
      </c>
      <c r="M1926" s="13">
        <v>21</v>
      </c>
      <c r="N1926" s="13">
        <v>26</v>
      </c>
    </row>
    <row r="1927" spans="1:14" x14ac:dyDescent="0.3">
      <c r="A1927">
        <v>1926</v>
      </c>
      <c r="B1927" t="s">
        <v>13</v>
      </c>
      <c r="C1927" t="s">
        <v>4</v>
      </c>
      <c r="D1927">
        <f>VLOOKUP(Table6[[#This Row],[home]],Table13[],2,FALSE)</f>
        <v>7</v>
      </c>
      <c r="E1927">
        <f>VLOOKUP(Table6[[#This Row],[away]],Table13[],2,FALSE)</f>
        <v>20</v>
      </c>
      <c r="F1927">
        <v>3</v>
      </c>
      <c r="G1927">
        <v>0</v>
      </c>
      <c r="H1927">
        <v>10</v>
      </c>
      <c r="I1927">
        <v>7</v>
      </c>
      <c r="J1927">
        <f>IF(Table6[[#This Row],[y_g1]]&gt;Table6[[#This Row],[y_g2]],1,0)</f>
        <v>1</v>
      </c>
      <c r="K1927">
        <f>IF(Table6[[#This Row],[y_g1]]=Table6[[#This Row],[y_g2]],1,0)</f>
        <v>0</v>
      </c>
      <c r="L1927">
        <f>IF(Table6[[#This Row],[y_g1]]&lt;Table6[[#This Row],[y_g2]],1,0)</f>
        <v>0</v>
      </c>
      <c r="M1927" s="13">
        <v>7</v>
      </c>
      <c r="N1927" s="13">
        <v>20</v>
      </c>
    </row>
    <row r="1928" spans="1:14" x14ac:dyDescent="0.3">
      <c r="A1928">
        <v>1927</v>
      </c>
      <c r="B1928" t="s">
        <v>5</v>
      </c>
      <c r="C1928" t="s">
        <v>303</v>
      </c>
      <c r="D1928">
        <f>VLOOKUP(Table6[[#This Row],[home]],Table13[],2,FALSE)</f>
        <v>16</v>
      </c>
      <c r="E1928">
        <f>VLOOKUP(Table6[[#This Row],[away]],Table13[],2,FALSE)</f>
        <v>23</v>
      </c>
      <c r="F1928">
        <v>2</v>
      </c>
      <c r="G1928">
        <v>0</v>
      </c>
      <c r="H1928">
        <v>11</v>
      </c>
      <c r="I1928">
        <v>7</v>
      </c>
      <c r="J1928">
        <f>IF(Table6[[#This Row],[y_g1]]&gt;Table6[[#This Row],[y_g2]],1,0)</f>
        <v>1</v>
      </c>
      <c r="K1928">
        <f>IF(Table6[[#This Row],[y_g1]]=Table6[[#This Row],[y_g2]],1,0)</f>
        <v>0</v>
      </c>
      <c r="L1928">
        <f>IF(Table6[[#This Row],[y_g1]]&lt;Table6[[#This Row],[y_g2]],1,0)</f>
        <v>0</v>
      </c>
      <c r="M1928" s="13">
        <v>16</v>
      </c>
      <c r="N1928" s="13">
        <v>23</v>
      </c>
    </row>
    <row r="1929" spans="1:14" x14ac:dyDescent="0.3">
      <c r="A1929" s="3">
        <v>1928</v>
      </c>
      <c r="B1929" t="s">
        <v>1257</v>
      </c>
      <c r="C1929" t="s">
        <v>36</v>
      </c>
      <c r="D1929">
        <f>VLOOKUP(Table6[[#This Row],[home]],Table13[],2,FALSE)</f>
        <v>10</v>
      </c>
      <c r="E1929">
        <f>VLOOKUP(Table6[[#This Row],[away]],Table13[],2,FALSE)</f>
        <v>13</v>
      </c>
      <c r="F1929">
        <v>0</v>
      </c>
      <c r="G1929">
        <v>1</v>
      </c>
      <c r="H1929">
        <v>11</v>
      </c>
      <c r="I1929">
        <v>7</v>
      </c>
      <c r="J1929">
        <f>IF(Table6[[#This Row],[y_g1]]&gt;Table6[[#This Row],[y_g2]],1,0)</f>
        <v>0</v>
      </c>
      <c r="K1929">
        <f>IF(Table6[[#This Row],[y_g1]]=Table6[[#This Row],[y_g2]],1,0)</f>
        <v>0</v>
      </c>
      <c r="L1929">
        <f>IF(Table6[[#This Row],[y_g1]]&lt;Table6[[#This Row],[y_g2]],1,0)</f>
        <v>1</v>
      </c>
      <c r="M1929" s="13">
        <v>10</v>
      </c>
      <c r="N1929" s="13">
        <v>13</v>
      </c>
    </row>
    <row r="1930" spans="1:14" x14ac:dyDescent="0.3">
      <c r="A1930">
        <v>1929</v>
      </c>
      <c r="B1930" t="s">
        <v>1491</v>
      </c>
      <c r="C1930" t="s">
        <v>6</v>
      </c>
      <c r="D1930">
        <f>VLOOKUP(Table6[[#This Row],[home]],Table13[],2,FALSE)</f>
        <v>27</v>
      </c>
      <c r="E1930">
        <f>VLOOKUP(Table6[[#This Row],[away]],Table13[],2,FALSE)</f>
        <v>17</v>
      </c>
      <c r="F1930">
        <v>1</v>
      </c>
      <c r="G1930">
        <v>1</v>
      </c>
      <c r="H1930">
        <v>11</v>
      </c>
      <c r="I1930">
        <v>7</v>
      </c>
      <c r="J1930">
        <f>IF(Table6[[#This Row],[y_g1]]&gt;Table6[[#This Row],[y_g2]],1,0)</f>
        <v>0</v>
      </c>
      <c r="K1930">
        <f>IF(Table6[[#This Row],[y_g1]]=Table6[[#This Row],[y_g2]],1,0)</f>
        <v>1</v>
      </c>
      <c r="L1930">
        <f>IF(Table6[[#This Row],[y_g1]]&lt;Table6[[#This Row],[y_g2]],1,0)</f>
        <v>0</v>
      </c>
      <c r="M1930" s="13">
        <v>27</v>
      </c>
      <c r="N1930" s="13">
        <v>17</v>
      </c>
    </row>
    <row r="1931" spans="1:14" x14ac:dyDescent="0.3">
      <c r="A1931">
        <v>1930</v>
      </c>
      <c r="B1931" t="s">
        <v>31</v>
      </c>
      <c r="C1931" t="s">
        <v>7</v>
      </c>
      <c r="D1931">
        <f>VLOOKUP(Table6[[#This Row],[home]],Table13[],2,FALSE)</f>
        <v>4</v>
      </c>
      <c r="E1931">
        <f>VLOOKUP(Table6[[#This Row],[away]],Table13[],2,FALSE)</f>
        <v>22</v>
      </c>
      <c r="F1931">
        <v>1</v>
      </c>
      <c r="G1931">
        <v>2</v>
      </c>
      <c r="H1931">
        <v>11</v>
      </c>
      <c r="I1931">
        <v>7</v>
      </c>
      <c r="J1931">
        <f>IF(Table6[[#This Row],[y_g1]]&gt;Table6[[#This Row],[y_g2]],1,0)</f>
        <v>0</v>
      </c>
      <c r="K1931">
        <f>IF(Table6[[#This Row],[y_g1]]=Table6[[#This Row],[y_g2]],1,0)</f>
        <v>0</v>
      </c>
      <c r="L1931">
        <f>IF(Table6[[#This Row],[y_g1]]&lt;Table6[[#This Row],[y_g2]],1,0)</f>
        <v>1</v>
      </c>
      <c r="M1931" s="13">
        <v>4</v>
      </c>
      <c r="N1931" s="13">
        <v>22</v>
      </c>
    </row>
    <row r="1932" spans="1:14" x14ac:dyDescent="0.3">
      <c r="A1932" s="3">
        <v>1931</v>
      </c>
      <c r="B1932" t="s">
        <v>4</v>
      </c>
      <c r="C1932" t="s">
        <v>10</v>
      </c>
      <c r="D1932">
        <f>VLOOKUP(Table6[[#This Row],[home]],Table13[],2,FALSE)</f>
        <v>20</v>
      </c>
      <c r="E1932">
        <f>VLOOKUP(Table6[[#This Row],[away]],Table13[],2,FALSE)</f>
        <v>14</v>
      </c>
      <c r="F1932">
        <v>1</v>
      </c>
      <c r="G1932">
        <v>3</v>
      </c>
      <c r="H1932">
        <v>11</v>
      </c>
      <c r="I1932">
        <v>7</v>
      </c>
      <c r="J1932">
        <f>IF(Table6[[#This Row],[y_g1]]&gt;Table6[[#This Row],[y_g2]],1,0)</f>
        <v>0</v>
      </c>
      <c r="K1932">
        <f>IF(Table6[[#This Row],[y_g1]]=Table6[[#This Row],[y_g2]],1,0)</f>
        <v>0</v>
      </c>
      <c r="L1932">
        <f>IF(Table6[[#This Row],[y_g1]]&lt;Table6[[#This Row],[y_g2]],1,0)</f>
        <v>1</v>
      </c>
      <c r="M1932" s="13">
        <v>20</v>
      </c>
      <c r="N1932" s="13">
        <v>14</v>
      </c>
    </row>
    <row r="1933" spans="1:14" x14ac:dyDescent="0.3">
      <c r="A1933">
        <v>1932</v>
      </c>
      <c r="B1933" t="s">
        <v>28</v>
      </c>
      <c r="C1933" t="s">
        <v>13</v>
      </c>
      <c r="D1933">
        <f>VLOOKUP(Table6[[#This Row],[home]],Table13[],2,FALSE)</f>
        <v>6</v>
      </c>
      <c r="E1933">
        <f>VLOOKUP(Table6[[#This Row],[away]],Table13[],2,FALSE)</f>
        <v>7</v>
      </c>
      <c r="F1933">
        <v>1</v>
      </c>
      <c r="G1933">
        <v>4</v>
      </c>
      <c r="H1933">
        <v>11</v>
      </c>
      <c r="I1933">
        <v>7</v>
      </c>
      <c r="J1933">
        <f>IF(Table6[[#This Row],[y_g1]]&gt;Table6[[#This Row],[y_g2]],1,0)</f>
        <v>0</v>
      </c>
      <c r="K1933">
        <f>IF(Table6[[#This Row],[y_g1]]=Table6[[#This Row],[y_g2]],1,0)</f>
        <v>0</v>
      </c>
      <c r="L1933">
        <f>IF(Table6[[#This Row],[y_g1]]&lt;Table6[[#This Row],[y_g2]],1,0)</f>
        <v>1</v>
      </c>
      <c r="M1933" s="13">
        <v>6</v>
      </c>
      <c r="N1933" s="13">
        <v>7</v>
      </c>
    </row>
    <row r="1934" spans="1:14" x14ac:dyDescent="0.3">
      <c r="A1934">
        <v>1933</v>
      </c>
      <c r="B1934" t="s">
        <v>2</v>
      </c>
      <c r="C1934" t="s">
        <v>14</v>
      </c>
      <c r="D1934">
        <f>VLOOKUP(Table6[[#This Row],[home]],Table13[],2,FALSE)</f>
        <v>5</v>
      </c>
      <c r="E1934">
        <f>VLOOKUP(Table6[[#This Row],[away]],Table13[],2,FALSE)</f>
        <v>19</v>
      </c>
      <c r="F1934">
        <v>2</v>
      </c>
      <c r="G1934">
        <v>1</v>
      </c>
      <c r="H1934">
        <v>11</v>
      </c>
      <c r="I1934">
        <v>7</v>
      </c>
      <c r="J1934">
        <f>IF(Table6[[#This Row],[y_g1]]&gt;Table6[[#This Row],[y_g2]],1,0)</f>
        <v>1</v>
      </c>
      <c r="K1934">
        <f>IF(Table6[[#This Row],[y_g1]]=Table6[[#This Row],[y_g2]],1,0)</f>
        <v>0</v>
      </c>
      <c r="L1934">
        <f>IF(Table6[[#This Row],[y_g1]]&lt;Table6[[#This Row],[y_g2]],1,0)</f>
        <v>0</v>
      </c>
      <c r="M1934" s="13">
        <v>5</v>
      </c>
      <c r="N1934" s="13">
        <v>19</v>
      </c>
    </row>
    <row r="1935" spans="1:14" x14ac:dyDescent="0.3">
      <c r="A1935" s="3">
        <v>1934</v>
      </c>
      <c r="B1935" t="s">
        <v>33</v>
      </c>
      <c r="C1935" t="s">
        <v>1051</v>
      </c>
      <c r="D1935">
        <f>VLOOKUP(Table6[[#This Row],[home]],Table13[],2,FALSE)</f>
        <v>15</v>
      </c>
      <c r="E1935">
        <f>VLOOKUP(Table6[[#This Row],[away]],Table13[],2,FALSE)</f>
        <v>21</v>
      </c>
      <c r="F1935">
        <v>1</v>
      </c>
      <c r="G1935">
        <v>0</v>
      </c>
      <c r="H1935">
        <v>11</v>
      </c>
      <c r="I1935">
        <v>7</v>
      </c>
      <c r="J1935">
        <f>IF(Table6[[#This Row],[y_g1]]&gt;Table6[[#This Row],[y_g2]],1,0)</f>
        <v>1</v>
      </c>
      <c r="K1935">
        <f>IF(Table6[[#This Row],[y_g1]]=Table6[[#This Row],[y_g2]],1,0)</f>
        <v>0</v>
      </c>
      <c r="L1935">
        <f>IF(Table6[[#This Row],[y_g1]]&lt;Table6[[#This Row],[y_g2]],1,0)</f>
        <v>0</v>
      </c>
      <c r="M1935" s="13">
        <v>15</v>
      </c>
      <c r="N1935" s="13">
        <v>21</v>
      </c>
    </row>
    <row r="1936" spans="1:14" x14ac:dyDescent="0.3">
      <c r="A1936">
        <v>1935</v>
      </c>
      <c r="B1936" t="s">
        <v>1</v>
      </c>
      <c r="C1936" t="s">
        <v>8</v>
      </c>
      <c r="D1936">
        <f>VLOOKUP(Table6[[#This Row],[home]],Table13[],2,FALSE)</f>
        <v>26</v>
      </c>
      <c r="E1936">
        <f>VLOOKUP(Table6[[#This Row],[away]],Table13[],2,FALSE)</f>
        <v>11</v>
      </c>
      <c r="F1936">
        <v>2</v>
      </c>
      <c r="G1936">
        <v>3</v>
      </c>
      <c r="H1936">
        <v>11</v>
      </c>
      <c r="I1936">
        <v>7</v>
      </c>
      <c r="J1936">
        <f>IF(Table6[[#This Row],[y_g1]]&gt;Table6[[#This Row],[y_g2]],1,0)</f>
        <v>0</v>
      </c>
      <c r="K1936">
        <f>IF(Table6[[#This Row],[y_g1]]=Table6[[#This Row],[y_g2]],1,0)</f>
        <v>0</v>
      </c>
      <c r="L1936">
        <f>IF(Table6[[#This Row],[y_g1]]&lt;Table6[[#This Row],[y_g2]],1,0)</f>
        <v>1</v>
      </c>
      <c r="M1936" s="13">
        <v>26</v>
      </c>
      <c r="N1936" s="13">
        <v>11</v>
      </c>
    </row>
    <row r="1937" spans="1:14" x14ac:dyDescent="0.3">
      <c r="A1937">
        <v>1936</v>
      </c>
      <c r="B1937" t="s">
        <v>7</v>
      </c>
      <c r="C1937" t="s">
        <v>13</v>
      </c>
      <c r="D1937">
        <f>VLOOKUP(Table6[[#This Row],[home]],Table13[],2,FALSE)</f>
        <v>22</v>
      </c>
      <c r="E1937">
        <f>VLOOKUP(Table6[[#This Row],[away]],Table13[],2,FALSE)</f>
        <v>7</v>
      </c>
      <c r="F1937">
        <v>2</v>
      </c>
      <c r="G1937">
        <v>0</v>
      </c>
      <c r="H1937">
        <v>12</v>
      </c>
      <c r="I1937">
        <v>7</v>
      </c>
      <c r="J1937">
        <f>IF(Table6[[#This Row],[y_g1]]&gt;Table6[[#This Row],[y_g2]],1,0)</f>
        <v>1</v>
      </c>
      <c r="K1937">
        <f>IF(Table6[[#This Row],[y_g1]]=Table6[[#This Row],[y_g2]],1,0)</f>
        <v>0</v>
      </c>
      <c r="L1937">
        <f>IF(Table6[[#This Row],[y_g1]]&lt;Table6[[#This Row],[y_g2]],1,0)</f>
        <v>0</v>
      </c>
      <c r="M1937" s="13">
        <v>22</v>
      </c>
      <c r="N1937" s="13">
        <v>7</v>
      </c>
    </row>
    <row r="1938" spans="1:14" x14ac:dyDescent="0.3">
      <c r="A1938" s="3">
        <v>1937</v>
      </c>
      <c r="B1938" t="s">
        <v>303</v>
      </c>
      <c r="C1938" t="s">
        <v>1257</v>
      </c>
      <c r="D1938">
        <f>VLOOKUP(Table6[[#This Row],[home]],Table13[],2,FALSE)</f>
        <v>23</v>
      </c>
      <c r="E1938">
        <f>VLOOKUP(Table6[[#This Row],[away]],Table13[],2,FALSE)</f>
        <v>10</v>
      </c>
      <c r="F1938">
        <v>1</v>
      </c>
      <c r="G1938">
        <v>0</v>
      </c>
      <c r="H1938">
        <v>12</v>
      </c>
      <c r="I1938">
        <v>7</v>
      </c>
      <c r="J1938">
        <f>IF(Table6[[#This Row],[y_g1]]&gt;Table6[[#This Row],[y_g2]],1,0)</f>
        <v>1</v>
      </c>
      <c r="K1938">
        <f>IF(Table6[[#This Row],[y_g1]]=Table6[[#This Row],[y_g2]],1,0)</f>
        <v>0</v>
      </c>
      <c r="L1938">
        <f>IF(Table6[[#This Row],[y_g1]]&lt;Table6[[#This Row],[y_g2]],1,0)</f>
        <v>0</v>
      </c>
      <c r="M1938" s="13">
        <v>23</v>
      </c>
      <c r="N1938" s="13">
        <v>10</v>
      </c>
    </row>
    <row r="1939" spans="1:14" x14ac:dyDescent="0.3">
      <c r="A1939">
        <v>1938</v>
      </c>
      <c r="B1939" t="s">
        <v>10</v>
      </c>
      <c r="C1939" t="s">
        <v>28</v>
      </c>
      <c r="D1939">
        <f>VLOOKUP(Table6[[#This Row],[home]],Table13[],2,FALSE)</f>
        <v>14</v>
      </c>
      <c r="E1939">
        <f>VLOOKUP(Table6[[#This Row],[away]],Table13[],2,FALSE)</f>
        <v>6</v>
      </c>
      <c r="F1939">
        <v>0</v>
      </c>
      <c r="G1939">
        <v>0</v>
      </c>
      <c r="H1939">
        <v>12</v>
      </c>
      <c r="I1939">
        <v>7</v>
      </c>
      <c r="J1939">
        <f>IF(Table6[[#This Row],[y_g1]]&gt;Table6[[#This Row],[y_g2]],1,0)</f>
        <v>0</v>
      </c>
      <c r="K1939">
        <f>IF(Table6[[#This Row],[y_g1]]=Table6[[#This Row],[y_g2]],1,0)</f>
        <v>1</v>
      </c>
      <c r="L1939">
        <f>IF(Table6[[#This Row],[y_g1]]&lt;Table6[[#This Row],[y_g2]],1,0)</f>
        <v>0</v>
      </c>
      <c r="M1939" s="13">
        <v>14</v>
      </c>
      <c r="N1939" s="13">
        <v>6</v>
      </c>
    </row>
    <row r="1940" spans="1:14" x14ac:dyDescent="0.3">
      <c r="A1940">
        <v>1939</v>
      </c>
      <c r="B1940" t="s">
        <v>6</v>
      </c>
      <c r="C1940" t="s">
        <v>4</v>
      </c>
      <c r="D1940">
        <f>VLOOKUP(Table6[[#This Row],[home]],Table13[],2,FALSE)</f>
        <v>17</v>
      </c>
      <c r="E1940">
        <f>VLOOKUP(Table6[[#This Row],[away]],Table13[],2,FALSE)</f>
        <v>20</v>
      </c>
      <c r="F1940">
        <v>2</v>
      </c>
      <c r="G1940">
        <v>0</v>
      </c>
      <c r="H1940">
        <v>12</v>
      </c>
      <c r="I1940">
        <v>7</v>
      </c>
      <c r="J1940">
        <f>IF(Table6[[#This Row],[y_g1]]&gt;Table6[[#This Row],[y_g2]],1,0)</f>
        <v>1</v>
      </c>
      <c r="K1940">
        <f>IF(Table6[[#This Row],[y_g1]]=Table6[[#This Row],[y_g2]],1,0)</f>
        <v>0</v>
      </c>
      <c r="L1940">
        <f>IF(Table6[[#This Row],[y_g1]]&lt;Table6[[#This Row],[y_g2]],1,0)</f>
        <v>0</v>
      </c>
      <c r="M1940" s="13">
        <v>17</v>
      </c>
      <c r="N1940" s="13">
        <v>20</v>
      </c>
    </row>
    <row r="1941" spans="1:14" x14ac:dyDescent="0.3">
      <c r="A1941" s="3">
        <v>1940</v>
      </c>
      <c r="B1941" t="s">
        <v>8</v>
      </c>
      <c r="C1941" t="s">
        <v>33</v>
      </c>
      <c r="D1941">
        <f>VLOOKUP(Table6[[#This Row],[home]],Table13[],2,FALSE)</f>
        <v>11</v>
      </c>
      <c r="E1941">
        <f>VLOOKUP(Table6[[#This Row],[away]],Table13[],2,FALSE)</f>
        <v>15</v>
      </c>
      <c r="F1941">
        <v>3</v>
      </c>
      <c r="G1941">
        <v>0</v>
      </c>
      <c r="H1941">
        <v>12</v>
      </c>
      <c r="I1941">
        <v>7</v>
      </c>
      <c r="J1941">
        <f>IF(Table6[[#This Row],[y_g1]]&gt;Table6[[#This Row],[y_g2]],1,0)</f>
        <v>1</v>
      </c>
      <c r="K1941">
        <f>IF(Table6[[#This Row],[y_g1]]=Table6[[#This Row],[y_g2]],1,0)</f>
        <v>0</v>
      </c>
      <c r="L1941">
        <f>IF(Table6[[#This Row],[y_g1]]&lt;Table6[[#This Row],[y_g2]],1,0)</f>
        <v>0</v>
      </c>
      <c r="M1941" s="13">
        <v>11</v>
      </c>
      <c r="N1941" s="13">
        <v>15</v>
      </c>
    </row>
    <row r="1942" spans="1:14" x14ac:dyDescent="0.3">
      <c r="A1942">
        <v>1941</v>
      </c>
      <c r="B1942" t="s">
        <v>1051</v>
      </c>
      <c r="C1942" t="s">
        <v>2</v>
      </c>
      <c r="D1942">
        <f>VLOOKUP(Table6[[#This Row],[home]],Table13[],2,FALSE)</f>
        <v>21</v>
      </c>
      <c r="E1942">
        <f>VLOOKUP(Table6[[#This Row],[away]],Table13[],2,FALSE)</f>
        <v>5</v>
      </c>
      <c r="F1942">
        <v>1</v>
      </c>
      <c r="G1942">
        <v>1</v>
      </c>
      <c r="H1942">
        <v>12</v>
      </c>
      <c r="I1942">
        <v>7</v>
      </c>
      <c r="J1942">
        <f>IF(Table6[[#This Row],[y_g1]]&gt;Table6[[#This Row],[y_g2]],1,0)</f>
        <v>0</v>
      </c>
      <c r="K1942">
        <f>IF(Table6[[#This Row],[y_g1]]=Table6[[#This Row],[y_g2]],1,0)</f>
        <v>1</v>
      </c>
      <c r="L1942">
        <f>IF(Table6[[#This Row],[y_g1]]&lt;Table6[[#This Row],[y_g2]],1,0)</f>
        <v>0</v>
      </c>
      <c r="M1942" s="13">
        <v>21</v>
      </c>
      <c r="N1942" s="13">
        <v>5</v>
      </c>
    </row>
    <row r="1943" spans="1:14" x14ac:dyDescent="0.3">
      <c r="A1943">
        <v>1942</v>
      </c>
      <c r="B1943" t="s">
        <v>36</v>
      </c>
      <c r="C1943" t="s">
        <v>31</v>
      </c>
      <c r="D1943">
        <f>VLOOKUP(Table6[[#This Row],[home]],Table13[],2,FALSE)</f>
        <v>13</v>
      </c>
      <c r="E1943">
        <f>VLOOKUP(Table6[[#This Row],[away]],Table13[],2,FALSE)</f>
        <v>4</v>
      </c>
      <c r="F1943">
        <v>0</v>
      </c>
      <c r="G1943">
        <v>0</v>
      </c>
      <c r="H1943">
        <v>12</v>
      </c>
      <c r="I1943">
        <v>7</v>
      </c>
      <c r="J1943">
        <f>IF(Table6[[#This Row],[y_g1]]&gt;Table6[[#This Row],[y_g2]],1,0)</f>
        <v>0</v>
      </c>
      <c r="K1943">
        <f>IF(Table6[[#This Row],[y_g1]]=Table6[[#This Row],[y_g2]],1,0)</f>
        <v>1</v>
      </c>
      <c r="L1943">
        <f>IF(Table6[[#This Row],[y_g1]]&lt;Table6[[#This Row],[y_g2]],1,0)</f>
        <v>0</v>
      </c>
      <c r="M1943" s="13">
        <v>13</v>
      </c>
      <c r="N1943" s="13">
        <v>4</v>
      </c>
    </row>
    <row r="1944" spans="1:14" x14ac:dyDescent="0.3">
      <c r="A1944" s="3">
        <v>1943</v>
      </c>
      <c r="B1944" t="s">
        <v>14</v>
      </c>
      <c r="C1944" t="s">
        <v>1491</v>
      </c>
      <c r="D1944">
        <f>VLOOKUP(Table6[[#This Row],[home]],Table13[],2,FALSE)</f>
        <v>19</v>
      </c>
      <c r="E1944">
        <f>VLOOKUP(Table6[[#This Row],[away]],Table13[],2,FALSE)</f>
        <v>27</v>
      </c>
      <c r="F1944">
        <v>2</v>
      </c>
      <c r="G1944">
        <v>0</v>
      </c>
      <c r="H1944">
        <v>12</v>
      </c>
      <c r="I1944">
        <v>7</v>
      </c>
      <c r="J1944">
        <f>IF(Table6[[#This Row],[y_g1]]&gt;Table6[[#This Row],[y_g2]],1,0)</f>
        <v>1</v>
      </c>
      <c r="K1944">
        <f>IF(Table6[[#This Row],[y_g1]]=Table6[[#This Row],[y_g2]],1,0)</f>
        <v>0</v>
      </c>
      <c r="L1944">
        <f>IF(Table6[[#This Row],[y_g1]]&lt;Table6[[#This Row],[y_g2]],1,0)</f>
        <v>0</v>
      </c>
      <c r="M1944" s="13">
        <v>19</v>
      </c>
      <c r="N1944" s="13">
        <v>27</v>
      </c>
    </row>
    <row r="1945" spans="1:14" x14ac:dyDescent="0.3">
      <c r="A1945">
        <v>1944</v>
      </c>
      <c r="B1945" t="s">
        <v>13</v>
      </c>
      <c r="C1945" t="s">
        <v>10</v>
      </c>
      <c r="D1945">
        <f>VLOOKUP(Table6[[#This Row],[home]],Table13[],2,FALSE)</f>
        <v>7</v>
      </c>
      <c r="E1945">
        <f>VLOOKUP(Table6[[#This Row],[away]],Table13[],2,FALSE)</f>
        <v>14</v>
      </c>
      <c r="F1945">
        <v>2</v>
      </c>
      <c r="G1945">
        <v>1</v>
      </c>
      <c r="H1945">
        <v>13</v>
      </c>
      <c r="I1945">
        <v>7</v>
      </c>
      <c r="J1945">
        <f>IF(Table6[[#This Row],[y_g1]]&gt;Table6[[#This Row],[y_g2]],1,0)</f>
        <v>1</v>
      </c>
      <c r="K1945">
        <f>IF(Table6[[#This Row],[y_g1]]=Table6[[#This Row],[y_g2]],1,0)</f>
        <v>0</v>
      </c>
      <c r="L1945">
        <f>IF(Table6[[#This Row],[y_g1]]&lt;Table6[[#This Row],[y_g2]],1,0)</f>
        <v>0</v>
      </c>
      <c r="M1945" s="13">
        <v>7</v>
      </c>
      <c r="N1945" s="13">
        <v>14</v>
      </c>
    </row>
    <row r="1946" spans="1:14" x14ac:dyDescent="0.3">
      <c r="A1946">
        <v>1945</v>
      </c>
      <c r="B1946" t="s">
        <v>5</v>
      </c>
      <c r="C1946" t="s">
        <v>7</v>
      </c>
      <c r="D1946">
        <f>VLOOKUP(Table6[[#This Row],[home]],Table13[],2,FALSE)</f>
        <v>16</v>
      </c>
      <c r="E1946">
        <f>VLOOKUP(Table6[[#This Row],[away]],Table13[],2,FALSE)</f>
        <v>22</v>
      </c>
      <c r="F1946">
        <v>0</v>
      </c>
      <c r="G1946">
        <v>2</v>
      </c>
      <c r="H1946">
        <v>13</v>
      </c>
      <c r="I1946">
        <v>7</v>
      </c>
      <c r="J1946">
        <f>IF(Table6[[#This Row],[y_g1]]&gt;Table6[[#This Row],[y_g2]],1,0)</f>
        <v>0</v>
      </c>
      <c r="K1946">
        <f>IF(Table6[[#This Row],[y_g1]]=Table6[[#This Row],[y_g2]],1,0)</f>
        <v>0</v>
      </c>
      <c r="L1946">
        <f>IF(Table6[[#This Row],[y_g1]]&lt;Table6[[#This Row],[y_g2]],1,0)</f>
        <v>1</v>
      </c>
      <c r="M1946" s="13">
        <v>16</v>
      </c>
      <c r="N1946" s="13">
        <v>22</v>
      </c>
    </row>
    <row r="1947" spans="1:14" x14ac:dyDescent="0.3">
      <c r="A1947" s="3">
        <v>1946</v>
      </c>
      <c r="B1947" t="s">
        <v>4</v>
      </c>
      <c r="C1947" t="s">
        <v>14</v>
      </c>
      <c r="D1947">
        <f>VLOOKUP(Table6[[#This Row],[home]],Table13[],2,FALSE)</f>
        <v>20</v>
      </c>
      <c r="E1947">
        <f>VLOOKUP(Table6[[#This Row],[away]],Table13[],2,FALSE)</f>
        <v>19</v>
      </c>
      <c r="F1947">
        <v>3</v>
      </c>
      <c r="G1947">
        <v>0</v>
      </c>
      <c r="H1947">
        <v>13</v>
      </c>
      <c r="I1947">
        <v>7</v>
      </c>
      <c r="J1947">
        <f>IF(Table6[[#This Row],[y_g1]]&gt;Table6[[#This Row],[y_g2]],1,0)</f>
        <v>1</v>
      </c>
      <c r="K1947">
        <f>IF(Table6[[#This Row],[y_g1]]=Table6[[#This Row],[y_g2]],1,0)</f>
        <v>0</v>
      </c>
      <c r="L1947">
        <f>IF(Table6[[#This Row],[y_g1]]&lt;Table6[[#This Row],[y_g2]],1,0)</f>
        <v>0</v>
      </c>
      <c r="M1947" s="13">
        <v>20</v>
      </c>
      <c r="N1947" s="13">
        <v>19</v>
      </c>
    </row>
    <row r="1948" spans="1:14" x14ac:dyDescent="0.3">
      <c r="A1948">
        <v>1947</v>
      </c>
      <c r="B1948" t="s">
        <v>2</v>
      </c>
      <c r="C1948" t="s">
        <v>303</v>
      </c>
      <c r="D1948">
        <f>VLOOKUP(Table6[[#This Row],[home]],Table13[],2,FALSE)</f>
        <v>5</v>
      </c>
      <c r="E1948">
        <f>VLOOKUP(Table6[[#This Row],[away]],Table13[],2,FALSE)</f>
        <v>23</v>
      </c>
      <c r="F1948">
        <v>2</v>
      </c>
      <c r="G1948">
        <v>0</v>
      </c>
      <c r="H1948">
        <v>13</v>
      </c>
      <c r="I1948">
        <v>7</v>
      </c>
      <c r="J1948">
        <f>IF(Table6[[#This Row],[y_g1]]&gt;Table6[[#This Row],[y_g2]],1,0)</f>
        <v>1</v>
      </c>
      <c r="K1948">
        <f>IF(Table6[[#This Row],[y_g1]]=Table6[[#This Row],[y_g2]],1,0)</f>
        <v>0</v>
      </c>
      <c r="L1948">
        <f>IF(Table6[[#This Row],[y_g1]]&lt;Table6[[#This Row],[y_g2]],1,0)</f>
        <v>0</v>
      </c>
      <c r="M1948" s="13">
        <v>5</v>
      </c>
      <c r="N1948" s="13">
        <v>23</v>
      </c>
    </row>
    <row r="1949" spans="1:14" x14ac:dyDescent="0.3">
      <c r="A1949">
        <v>1948</v>
      </c>
      <c r="B1949" t="s">
        <v>1257</v>
      </c>
      <c r="C1949" t="s">
        <v>8</v>
      </c>
      <c r="D1949">
        <f>VLOOKUP(Table6[[#This Row],[home]],Table13[],2,FALSE)</f>
        <v>10</v>
      </c>
      <c r="E1949">
        <f>VLOOKUP(Table6[[#This Row],[away]],Table13[],2,FALSE)</f>
        <v>11</v>
      </c>
      <c r="F1949">
        <v>1</v>
      </c>
      <c r="G1949">
        <v>4</v>
      </c>
      <c r="H1949">
        <v>13</v>
      </c>
      <c r="I1949">
        <v>7</v>
      </c>
      <c r="J1949">
        <f>IF(Table6[[#This Row],[y_g1]]&gt;Table6[[#This Row],[y_g2]],1,0)</f>
        <v>0</v>
      </c>
      <c r="K1949">
        <f>IF(Table6[[#This Row],[y_g1]]=Table6[[#This Row],[y_g2]],1,0)</f>
        <v>0</v>
      </c>
      <c r="L1949">
        <f>IF(Table6[[#This Row],[y_g1]]&lt;Table6[[#This Row],[y_g2]],1,0)</f>
        <v>1</v>
      </c>
      <c r="M1949" s="13">
        <v>10</v>
      </c>
      <c r="N1949" s="13">
        <v>11</v>
      </c>
    </row>
    <row r="1950" spans="1:14" x14ac:dyDescent="0.3">
      <c r="A1950" s="3">
        <v>1949</v>
      </c>
      <c r="B1950" t="s">
        <v>33</v>
      </c>
      <c r="C1950" t="s">
        <v>1</v>
      </c>
      <c r="D1950">
        <f>VLOOKUP(Table6[[#This Row],[home]],Table13[],2,FALSE)</f>
        <v>15</v>
      </c>
      <c r="E1950">
        <f>VLOOKUP(Table6[[#This Row],[away]],Table13[],2,FALSE)</f>
        <v>26</v>
      </c>
      <c r="F1950">
        <v>2</v>
      </c>
      <c r="G1950">
        <v>2</v>
      </c>
      <c r="H1950">
        <v>13</v>
      </c>
      <c r="I1950">
        <v>7</v>
      </c>
      <c r="J1950">
        <f>IF(Table6[[#This Row],[y_g1]]&gt;Table6[[#This Row],[y_g2]],1,0)</f>
        <v>0</v>
      </c>
      <c r="K1950">
        <f>IF(Table6[[#This Row],[y_g1]]=Table6[[#This Row],[y_g2]],1,0)</f>
        <v>1</v>
      </c>
      <c r="L1950">
        <f>IF(Table6[[#This Row],[y_g1]]&lt;Table6[[#This Row],[y_g2]],1,0)</f>
        <v>0</v>
      </c>
      <c r="M1950" s="13">
        <v>15</v>
      </c>
      <c r="N1950" s="13">
        <v>26</v>
      </c>
    </row>
    <row r="1951" spans="1:14" x14ac:dyDescent="0.3">
      <c r="A1951">
        <v>1950</v>
      </c>
      <c r="B1951" t="s">
        <v>28</v>
      </c>
      <c r="C1951" t="s">
        <v>1051</v>
      </c>
      <c r="D1951">
        <f>VLOOKUP(Table6[[#This Row],[home]],Table13[],2,FALSE)</f>
        <v>6</v>
      </c>
      <c r="E1951">
        <f>VLOOKUP(Table6[[#This Row],[away]],Table13[],2,FALSE)</f>
        <v>21</v>
      </c>
      <c r="F1951">
        <v>1</v>
      </c>
      <c r="G1951">
        <v>1</v>
      </c>
      <c r="H1951">
        <v>13</v>
      </c>
      <c r="I1951">
        <v>7</v>
      </c>
      <c r="J1951">
        <f>IF(Table6[[#This Row],[y_g1]]&gt;Table6[[#This Row],[y_g2]],1,0)</f>
        <v>0</v>
      </c>
      <c r="K1951">
        <f>IF(Table6[[#This Row],[y_g1]]=Table6[[#This Row],[y_g2]],1,0)</f>
        <v>1</v>
      </c>
      <c r="L1951">
        <f>IF(Table6[[#This Row],[y_g1]]&lt;Table6[[#This Row],[y_g2]],1,0)</f>
        <v>0</v>
      </c>
      <c r="M1951" s="13">
        <v>6</v>
      </c>
      <c r="N1951" s="13">
        <v>21</v>
      </c>
    </row>
    <row r="1952" spans="1:14" x14ac:dyDescent="0.3">
      <c r="A1952">
        <v>1951</v>
      </c>
      <c r="B1952" t="s">
        <v>1491</v>
      </c>
      <c r="C1952" t="s">
        <v>36</v>
      </c>
      <c r="D1952">
        <f>VLOOKUP(Table6[[#This Row],[home]],Table13[],2,FALSE)</f>
        <v>27</v>
      </c>
      <c r="E1952">
        <f>VLOOKUP(Table6[[#This Row],[away]],Table13[],2,FALSE)</f>
        <v>13</v>
      </c>
      <c r="F1952">
        <v>3</v>
      </c>
      <c r="G1952">
        <v>1</v>
      </c>
      <c r="H1952">
        <v>13</v>
      </c>
      <c r="I1952">
        <v>7</v>
      </c>
      <c r="J1952">
        <f>IF(Table6[[#This Row],[y_g1]]&gt;Table6[[#This Row],[y_g2]],1,0)</f>
        <v>1</v>
      </c>
      <c r="K1952">
        <f>IF(Table6[[#This Row],[y_g1]]=Table6[[#This Row],[y_g2]],1,0)</f>
        <v>0</v>
      </c>
      <c r="L1952">
        <f>IF(Table6[[#This Row],[y_g1]]&lt;Table6[[#This Row],[y_g2]],1,0)</f>
        <v>0</v>
      </c>
      <c r="M1952" s="13">
        <v>27</v>
      </c>
      <c r="N1952" s="13">
        <v>13</v>
      </c>
    </row>
    <row r="1953" spans="1:14" x14ac:dyDescent="0.3">
      <c r="A1953" s="3">
        <v>1952</v>
      </c>
      <c r="B1953" t="s">
        <v>31</v>
      </c>
      <c r="C1953" t="s">
        <v>6</v>
      </c>
      <c r="D1953">
        <f>VLOOKUP(Table6[[#This Row],[home]],Table13[],2,FALSE)</f>
        <v>4</v>
      </c>
      <c r="E1953">
        <f>VLOOKUP(Table6[[#This Row],[away]],Table13[],2,FALSE)</f>
        <v>17</v>
      </c>
      <c r="F1953">
        <v>0</v>
      </c>
      <c r="G1953">
        <v>2</v>
      </c>
      <c r="H1953">
        <v>13</v>
      </c>
      <c r="I1953">
        <v>7</v>
      </c>
      <c r="J1953">
        <f>IF(Table6[[#This Row],[y_g1]]&gt;Table6[[#This Row],[y_g2]],1,0)</f>
        <v>0</v>
      </c>
      <c r="K1953">
        <f>IF(Table6[[#This Row],[y_g1]]=Table6[[#This Row],[y_g2]],1,0)</f>
        <v>0</v>
      </c>
      <c r="L1953">
        <f>IF(Table6[[#This Row],[y_g1]]&lt;Table6[[#This Row],[y_g2]],1,0)</f>
        <v>1</v>
      </c>
      <c r="M1953" s="13">
        <v>4</v>
      </c>
      <c r="N1953" s="13">
        <v>17</v>
      </c>
    </row>
    <row r="1954" spans="1:14" x14ac:dyDescent="0.3">
      <c r="A1954">
        <v>1953</v>
      </c>
      <c r="B1954" t="s">
        <v>7</v>
      </c>
      <c r="C1954" t="s">
        <v>4</v>
      </c>
      <c r="D1954">
        <f>VLOOKUP(Table6[[#This Row],[home]],Table13[],2,FALSE)</f>
        <v>22</v>
      </c>
      <c r="E1954">
        <f>VLOOKUP(Table6[[#This Row],[away]],Table13[],2,FALSE)</f>
        <v>20</v>
      </c>
      <c r="F1954">
        <v>1</v>
      </c>
      <c r="G1954">
        <v>1</v>
      </c>
      <c r="H1954">
        <v>14</v>
      </c>
      <c r="I1954">
        <v>7</v>
      </c>
      <c r="J1954">
        <f>IF(Table6[[#This Row],[y_g1]]&gt;Table6[[#This Row],[y_g2]],1,0)</f>
        <v>0</v>
      </c>
      <c r="K1954">
        <f>IF(Table6[[#This Row],[y_g1]]=Table6[[#This Row],[y_g2]],1,0)</f>
        <v>1</v>
      </c>
      <c r="L1954">
        <f>IF(Table6[[#This Row],[y_g1]]&lt;Table6[[#This Row],[y_g2]],1,0)</f>
        <v>0</v>
      </c>
      <c r="M1954" s="13">
        <v>22</v>
      </c>
      <c r="N1954" s="13">
        <v>20</v>
      </c>
    </row>
    <row r="1955" spans="1:14" x14ac:dyDescent="0.3">
      <c r="A1955">
        <v>1954</v>
      </c>
      <c r="B1955" t="s">
        <v>8</v>
      </c>
      <c r="C1955" t="s">
        <v>2</v>
      </c>
      <c r="D1955">
        <f>VLOOKUP(Table6[[#This Row],[home]],Table13[],2,FALSE)</f>
        <v>11</v>
      </c>
      <c r="E1955">
        <f>VLOOKUP(Table6[[#This Row],[away]],Table13[],2,FALSE)</f>
        <v>5</v>
      </c>
      <c r="F1955">
        <v>1</v>
      </c>
      <c r="G1955">
        <v>1</v>
      </c>
      <c r="H1955">
        <v>14</v>
      </c>
      <c r="I1955">
        <v>7</v>
      </c>
      <c r="J1955">
        <f>IF(Table6[[#This Row],[y_g1]]&gt;Table6[[#This Row],[y_g2]],1,0)</f>
        <v>0</v>
      </c>
      <c r="K1955">
        <f>IF(Table6[[#This Row],[y_g1]]=Table6[[#This Row],[y_g2]],1,0)</f>
        <v>1</v>
      </c>
      <c r="L1955">
        <f>IF(Table6[[#This Row],[y_g1]]&lt;Table6[[#This Row],[y_g2]],1,0)</f>
        <v>0</v>
      </c>
      <c r="M1955" s="13">
        <v>11</v>
      </c>
      <c r="N1955" s="13">
        <v>5</v>
      </c>
    </row>
    <row r="1956" spans="1:14" x14ac:dyDescent="0.3">
      <c r="A1956" s="3">
        <v>1955</v>
      </c>
      <c r="B1956" t="s">
        <v>6</v>
      </c>
      <c r="C1956" t="s">
        <v>13</v>
      </c>
      <c r="D1956">
        <f>VLOOKUP(Table6[[#This Row],[home]],Table13[],2,FALSE)</f>
        <v>17</v>
      </c>
      <c r="E1956">
        <f>VLOOKUP(Table6[[#This Row],[away]],Table13[],2,FALSE)</f>
        <v>7</v>
      </c>
      <c r="F1956">
        <v>2</v>
      </c>
      <c r="G1956">
        <v>0</v>
      </c>
      <c r="H1956">
        <v>14</v>
      </c>
      <c r="I1956">
        <v>7</v>
      </c>
      <c r="J1956">
        <f>IF(Table6[[#This Row],[y_g1]]&gt;Table6[[#This Row],[y_g2]],1,0)</f>
        <v>1</v>
      </c>
      <c r="K1956">
        <f>IF(Table6[[#This Row],[y_g1]]=Table6[[#This Row],[y_g2]],1,0)</f>
        <v>0</v>
      </c>
      <c r="L1956">
        <f>IF(Table6[[#This Row],[y_g1]]&lt;Table6[[#This Row],[y_g2]],1,0)</f>
        <v>0</v>
      </c>
      <c r="M1956" s="13">
        <v>17</v>
      </c>
      <c r="N1956" s="13">
        <v>7</v>
      </c>
    </row>
    <row r="1957" spans="1:14" x14ac:dyDescent="0.3">
      <c r="A1957">
        <v>1956</v>
      </c>
      <c r="B1957" t="s">
        <v>303</v>
      </c>
      <c r="C1957" t="s">
        <v>28</v>
      </c>
      <c r="D1957">
        <f>VLOOKUP(Table6[[#This Row],[home]],Table13[],2,FALSE)</f>
        <v>23</v>
      </c>
      <c r="E1957">
        <f>VLOOKUP(Table6[[#This Row],[away]],Table13[],2,FALSE)</f>
        <v>6</v>
      </c>
      <c r="F1957">
        <v>3</v>
      </c>
      <c r="G1957">
        <v>1</v>
      </c>
      <c r="H1957">
        <v>14</v>
      </c>
      <c r="I1957">
        <v>7</v>
      </c>
      <c r="J1957">
        <f>IF(Table6[[#This Row],[y_g1]]&gt;Table6[[#This Row],[y_g2]],1,0)</f>
        <v>1</v>
      </c>
      <c r="K1957">
        <f>IF(Table6[[#This Row],[y_g1]]=Table6[[#This Row],[y_g2]],1,0)</f>
        <v>0</v>
      </c>
      <c r="L1957">
        <f>IF(Table6[[#This Row],[y_g1]]&lt;Table6[[#This Row],[y_g2]],1,0)</f>
        <v>0</v>
      </c>
      <c r="M1957" s="13">
        <v>23</v>
      </c>
      <c r="N1957" s="13">
        <v>6</v>
      </c>
    </row>
    <row r="1958" spans="1:14" x14ac:dyDescent="0.3">
      <c r="A1958">
        <v>1957</v>
      </c>
      <c r="B1958" t="s">
        <v>5</v>
      </c>
      <c r="C1958" t="s">
        <v>33</v>
      </c>
      <c r="D1958">
        <f>VLOOKUP(Table6[[#This Row],[home]],Table13[],2,FALSE)</f>
        <v>16</v>
      </c>
      <c r="E1958">
        <f>VLOOKUP(Table6[[#This Row],[away]],Table13[],2,FALSE)</f>
        <v>15</v>
      </c>
      <c r="F1958">
        <v>0</v>
      </c>
      <c r="G1958">
        <v>1</v>
      </c>
      <c r="H1958">
        <v>14</v>
      </c>
      <c r="I1958">
        <v>7</v>
      </c>
      <c r="J1958">
        <f>IF(Table6[[#This Row],[y_g1]]&gt;Table6[[#This Row],[y_g2]],1,0)</f>
        <v>0</v>
      </c>
      <c r="K1958">
        <f>IF(Table6[[#This Row],[y_g1]]=Table6[[#This Row],[y_g2]],1,0)</f>
        <v>0</v>
      </c>
      <c r="L1958">
        <f>IF(Table6[[#This Row],[y_g1]]&lt;Table6[[#This Row],[y_g2]],1,0)</f>
        <v>1</v>
      </c>
      <c r="M1958" s="13">
        <v>16</v>
      </c>
      <c r="N1958" s="13">
        <v>15</v>
      </c>
    </row>
    <row r="1959" spans="1:14" x14ac:dyDescent="0.3">
      <c r="A1959" s="3">
        <v>1958</v>
      </c>
      <c r="B1959" t="s">
        <v>1051</v>
      </c>
      <c r="C1959" t="s">
        <v>1257</v>
      </c>
      <c r="D1959">
        <f>VLOOKUP(Table6[[#This Row],[home]],Table13[],2,FALSE)</f>
        <v>21</v>
      </c>
      <c r="E1959">
        <f>VLOOKUP(Table6[[#This Row],[away]],Table13[],2,FALSE)</f>
        <v>10</v>
      </c>
      <c r="F1959">
        <v>1</v>
      </c>
      <c r="G1959">
        <v>2</v>
      </c>
      <c r="H1959">
        <v>14</v>
      </c>
      <c r="I1959">
        <v>7</v>
      </c>
      <c r="J1959">
        <f>IF(Table6[[#This Row],[y_g1]]&gt;Table6[[#This Row],[y_g2]],1,0)</f>
        <v>0</v>
      </c>
      <c r="K1959">
        <f>IF(Table6[[#This Row],[y_g1]]=Table6[[#This Row],[y_g2]],1,0)</f>
        <v>0</v>
      </c>
      <c r="L1959">
        <f>IF(Table6[[#This Row],[y_g1]]&lt;Table6[[#This Row],[y_g2]],1,0)</f>
        <v>1</v>
      </c>
      <c r="M1959" s="13">
        <v>21</v>
      </c>
      <c r="N1959" s="13">
        <v>10</v>
      </c>
    </row>
    <row r="1960" spans="1:14" x14ac:dyDescent="0.3">
      <c r="A1960">
        <v>1959</v>
      </c>
      <c r="B1960" t="s">
        <v>36</v>
      </c>
      <c r="C1960" t="s">
        <v>10</v>
      </c>
      <c r="D1960">
        <f>VLOOKUP(Table6[[#This Row],[home]],Table13[],2,FALSE)</f>
        <v>13</v>
      </c>
      <c r="E1960">
        <f>VLOOKUP(Table6[[#This Row],[away]],Table13[],2,FALSE)</f>
        <v>14</v>
      </c>
      <c r="F1960">
        <v>0</v>
      </c>
      <c r="G1960">
        <v>1</v>
      </c>
      <c r="H1960">
        <v>14</v>
      </c>
      <c r="I1960">
        <v>7</v>
      </c>
      <c r="J1960">
        <f>IF(Table6[[#This Row],[y_g1]]&gt;Table6[[#This Row],[y_g2]],1,0)</f>
        <v>0</v>
      </c>
      <c r="K1960">
        <f>IF(Table6[[#This Row],[y_g1]]=Table6[[#This Row],[y_g2]],1,0)</f>
        <v>0</v>
      </c>
      <c r="L1960">
        <f>IF(Table6[[#This Row],[y_g1]]&lt;Table6[[#This Row],[y_g2]],1,0)</f>
        <v>1</v>
      </c>
      <c r="M1960" s="13">
        <v>13</v>
      </c>
      <c r="N1960" s="13">
        <v>14</v>
      </c>
    </row>
    <row r="1961" spans="1:14" x14ac:dyDescent="0.3">
      <c r="A1961">
        <v>1960</v>
      </c>
      <c r="B1961" t="s">
        <v>14</v>
      </c>
      <c r="C1961" t="s">
        <v>31</v>
      </c>
      <c r="D1961">
        <f>VLOOKUP(Table6[[#This Row],[home]],Table13[],2,FALSE)</f>
        <v>19</v>
      </c>
      <c r="E1961">
        <f>VLOOKUP(Table6[[#This Row],[away]],Table13[],2,FALSE)</f>
        <v>4</v>
      </c>
      <c r="F1961">
        <v>1</v>
      </c>
      <c r="G1961">
        <v>0</v>
      </c>
      <c r="H1961">
        <v>14</v>
      </c>
      <c r="I1961">
        <v>7</v>
      </c>
      <c r="J1961">
        <f>IF(Table6[[#This Row],[y_g1]]&gt;Table6[[#This Row],[y_g2]],1,0)</f>
        <v>1</v>
      </c>
      <c r="K1961">
        <f>IF(Table6[[#This Row],[y_g1]]=Table6[[#This Row],[y_g2]],1,0)</f>
        <v>0</v>
      </c>
      <c r="L1961">
        <f>IF(Table6[[#This Row],[y_g1]]&lt;Table6[[#This Row],[y_g2]],1,0)</f>
        <v>0</v>
      </c>
      <c r="M1961" s="13">
        <v>19</v>
      </c>
      <c r="N1961" s="13">
        <v>4</v>
      </c>
    </row>
    <row r="1962" spans="1:14" x14ac:dyDescent="0.3">
      <c r="A1962" s="3">
        <v>1961</v>
      </c>
      <c r="B1962" t="s">
        <v>1</v>
      </c>
      <c r="C1962" t="s">
        <v>5</v>
      </c>
      <c r="D1962">
        <f>VLOOKUP(Table6[[#This Row],[home]],Table13[],2,FALSE)</f>
        <v>26</v>
      </c>
      <c r="E1962">
        <f>VLOOKUP(Table6[[#This Row],[away]],Table13[],2,FALSE)</f>
        <v>16</v>
      </c>
      <c r="F1962">
        <v>3</v>
      </c>
      <c r="G1962">
        <v>1</v>
      </c>
      <c r="H1962">
        <v>12</v>
      </c>
      <c r="I1962">
        <v>7</v>
      </c>
      <c r="J1962">
        <f>IF(Table6[[#This Row],[y_g1]]&gt;Table6[[#This Row],[y_g2]],1,0)</f>
        <v>1</v>
      </c>
      <c r="K1962">
        <f>IF(Table6[[#This Row],[y_g1]]=Table6[[#This Row],[y_g2]],1,0)</f>
        <v>0</v>
      </c>
      <c r="L1962">
        <f>IF(Table6[[#This Row],[y_g1]]&lt;Table6[[#This Row],[y_g2]],1,0)</f>
        <v>0</v>
      </c>
      <c r="M1962" s="13">
        <v>26</v>
      </c>
      <c r="N1962" s="13">
        <v>16</v>
      </c>
    </row>
    <row r="1963" spans="1:14" x14ac:dyDescent="0.3">
      <c r="A1963">
        <v>1962</v>
      </c>
      <c r="B1963" t="s">
        <v>10</v>
      </c>
      <c r="C1963" t="s">
        <v>6</v>
      </c>
      <c r="D1963">
        <f>VLOOKUP(Table6[[#This Row],[home]],Table13[],2,FALSE)</f>
        <v>14</v>
      </c>
      <c r="E1963">
        <f>VLOOKUP(Table6[[#This Row],[away]],Table13[],2,FALSE)</f>
        <v>17</v>
      </c>
      <c r="F1963">
        <v>0</v>
      </c>
      <c r="G1963">
        <v>3</v>
      </c>
      <c r="H1963">
        <v>15</v>
      </c>
      <c r="I1963">
        <v>7</v>
      </c>
      <c r="J1963">
        <f>IF(Table6[[#This Row],[y_g1]]&gt;Table6[[#This Row],[y_g2]],1,0)</f>
        <v>0</v>
      </c>
      <c r="K1963">
        <f>IF(Table6[[#This Row],[y_g1]]=Table6[[#This Row],[y_g2]],1,0)</f>
        <v>0</v>
      </c>
      <c r="L1963">
        <f>IF(Table6[[#This Row],[y_g1]]&lt;Table6[[#This Row],[y_g2]],1,0)</f>
        <v>1</v>
      </c>
      <c r="M1963" s="13">
        <v>14</v>
      </c>
      <c r="N1963" s="13">
        <v>17</v>
      </c>
    </row>
    <row r="1964" spans="1:14" x14ac:dyDescent="0.3">
      <c r="A1964">
        <v>1963</v>
      </c>
      <c r="B1964" t="s">
        <v>33</v>
      </c>
      <c r="C1964" t="s">
        <v>14</v>
      </c>
      <c r="D1964">
        <f>VLOOKUP(Table6[[#This Row],[home]],Table13[],2,FALSE)</f>
        <v>15</v>
      </c>
      <c r="E1964">
        <f>VLOOKUP(Table6[[#This Row],[away]],Table13[],2,FALSE)</f>
        <v>19</v>
      </c>
      <c r="F1964">
        <v>2</v>
      </c>
      <c r="G1964">
        <v>2</v>
      </c>
      <c r="H1964">
        <v>15</v>
      </c>
      <c r="I1964">
        <v>7</v>
      </c>
      <c r="J1964">
        <f>IF(Table6[[#This Row],[y_g1]]&gt;Table6[[#This Row],[y_g2]],1,0)</f>
        <v>0</v>
      </c>
      <c r="K1964">
        <f>IF(Table6[[#This Row],[y_g1]]=Table6[[#This Row],[y_g2]],1,0)</f>
        <v>1</v>
      </c>
      <c r="L1964">
        <f>IF(Table6[[#This Row],[y_g1]]&lt;Table6[[#This Row],[y_g2]],1,0)</f>
        <v>0</v>
      </c>
      <c r="M1964" s="13">
        <v>15</v>
      </c>
      <c r="N1964" s="13">
        <v>19</v>
      </c>
    </row>
    <row r="1965" spans="1:14" x14ac:dyDescent="0.3">
      <c r="A1965" s="3">
        <v>1964</v>
      </c>
      <c r="B1965" t="s">
        <v>1257</v>
      </c>
      <c r="C1965" t="s">
        <v>1</v>
      </c>
      <c r="D1965">
        <f>VLOOKUP(Table6[[#This Row],[home]],Table13[],2,FALSE)</f>
        <v>10</v>
      </c>
      <c r="E1965">
        <f>VLOOKUP(Table6[[#This Row],[away]],Table13[],2,FALSE)</f>
        <v>26</v>
      </c>
      <c r="F1965">
        <v>0</v>
      </c>
      <c r="G1965">
        <v>1</v>
      </c>
      <c r="H1965">
        <v>15</v>
      </c>
      <c r="I1965">
        <v>7</v>
      </c>
      <c r="J1965">
        <f>IF(Table6[[#This Row],[y_g1]]&gt;Table6[[#This Row],[y_g2]],1,0)</f>
        <v>0</v>
      </c>
      <c r="K1965">
        <f>IF(Table6[[#This Row],[y_g1]]=Table6[[#This Row],[y_g2]],1,0)</f>
        <v>0</v>
      </c>
      <c r="L1965">
        <f>IF(Table6[[#This Row],[y_g1]]&lt;Table6[[#This Row],[y_g2]],1,0)</f>
        <v>1</v>
      </c>
      <c r="M1965" s="13">
        <v>10</v>
      </c>
      <c r="N1965" s="13">
        <v>26</v>
      </c>
    </row>
    <row r="1966" spans="1:14" x14ac:dyDescent="0.3">
      <c r="A1966">
        <v>1965</v>
      </c>
      <c r="B1966" t="s">
        <v>31</v>
      </c>
      <c r="C1966" t="s">
        <v>303</v>
      </c>
      <c r="D1966">
        <f>VLOOKUP(Table6[[#This Row],[home]],Table13[],2,FALSE)</f>
        <v>4</v>
      </c>
      <c r="E1966">
        <f>VLOOKUP(Table6[[#This Row],[away]],Table13[],2,FALSE)</f>
        <v>23</v>
      </c>
      <c r="F1966">
        <v>2</v>
      </c>
      <c r="G1966">
        <v>0</v>
      </c>
      <c r="H1966">
        <v>15</v>
      </c>
      <c r="I1966">
        <v>7</v>
      </c>
      <c r="J1966">
        <f>IF(Table6[[#This Row],[y_g1]]&gt;Table6[[#This Row],[y_g2]],1,0)</f>
        <v>1</v>
      </c>
      <c r="K1966">
        <f>IF(Table6[[#This Row],[y_g1]]=Table6[[#This Row],[y_g2]],1,0)</f>
        <v>0</v>
      </c>
      <c r="L1966">
        <f>IF(Table6[[#This Row],[y_g1]]&lt;Table6[[#This Row],[y_g2]],1,0)</f>
        <v>0</v>
      </c>
      <c r="M1966" s="13">
        <v>4</v>
      </c>
      <c r="N1966" s="13">
        <v>23</v>
      </c>
    </row>
    <row r="1967" spans="1:14" x14ac:dyDescent="0.3">
      <c r="A1967">
        <v>1966</v>
      </c>
      <c r="B1967" t="s">
        <v>4</v>
      </c>
      <c r="C1967" t="s">
        <v>1051</v>
      </c>
      <c r="D1967">
        <f>VLOOKUP(Table6[[#This Row],[home]],Table13[],2,FALSE)</f>
        <v>20</v>
      </c>
      <c r="E1967">
        <f>VLOOKUP(Table6[[#This Row],[away]],Table13[],2,FALSE)</f>
        <v>21</v>
      </c>
      <c r="F1967">
        <v>1</v>
      </c>
      <c r="G1967">
        <v>2</v>
      </c>
      <c r="H1967">
        <v>15</v>
      </c>
      <c r="I1967">
        <v>7</v>
      </c>
      <c r="J1967">
        <f>IF(Table6[[#This Row],[y_g1]]&gt;Table6[[#This Row],[y_g2]],1,0)</f>
        <v>0</v>
      </c>
      <c r="K1967">
        <f>IF(Table6[[#This Row],[y_g1]]=Table6[[#This Row],[y_g2]],1,0)</f>
        <v>0</v>
      </c>
      <c r="L1967">
        <f>IF(Table6[[#This Row],[y_g1]]&lt;Table6[[#This Row],[y_g2]],1,0)</f>
        <v>1</v>
      </c>
      <c r="M1967" s="13">
        <v>20</v>
      </c>
      <c r="N1967" s="13">
        <v>21</v>
      </c>
    </row>
    <row r="1968" spans="1:14" x14ac:dyDescent="0.3">
      <c r="A1968" s="3">
        <v>1967</v>
      </c>
      <c r="B1968" t="s">
        <v>2</v>
      </c>
      <c r="C1968" t="s">
        <v>5</v>
      </c>
      <c r="D1968">
        <f>VLOOKUP(Table6[[#This Row],[home]],Table13[],2,FALSE)</f>
        <v>5</v>
      </c>
      <c r="E1968">
        <f>VLOOKUP(Table6[[#This Row],[away]],Table13[],2,FALSE)</f>
        <v>16</v>
      </c>
      <c r="F1968">
        <v>1</v>
      </c>
      <c r="G1968">
        <v>1</v>
      </c>
      <c r="H1968">
        <v>15</v>
      </c>
      <c r="I1968">
        <v>7</v>
      </c>
      <c r="J1968">
        <f>IF(Table6[[#This Row],[y_g1]]&gt;Table6[[#This Row],[y_g2]],1,0)</f>
        <v>0</v>
      </c>
      <c r="K1968">
        <f>IF(Table6[[#This Row],[y_g1]]=Table6[[#This Row],[y_g2]],1,0)</f>
        <v>1</v>
      </c>
      <c r="L1968">
        <f>IF(Table6[[#This Row],[y_g1]]&lt;Table6[[#This Row],[y_g2]],1,0)</f>
        <v>0</v>
      </c>
      <c r="M1968" s="13">
        <v>5</v>
      </c>
      <c r="N1968" s="13">
        <v>16</v>
      </c>
    </row>
    <row r="1969" spans="1:14" x14ac:dyDescent="0.3">
      <c r="A1969">
        <v>1968</v>
      </c>
      <c r="B1969" t="s">
        <v>1491</v>
      </c>
      <c r="C1969" t="s">
        <v>8</v>
      </c>
      <c r="D1969">
        <f>VLOOKUP(Table6[[#This Row],[home]],Table13[],2,FALSE)</f>
        <v>27</v>
      </c>
      <c r="E1969">
        <f>VLOOKUP(Table6[[#This Row],[away]],Table13[],2,FALSE)</f>
        <v>11</v>
      </c>
      <c r="F1969">
        <v>0</v>
      </c>
      <c r="G1969">
        <v>1</v>
      </c>
      <c r="H1969">
        <v>15</v>
      </c>
      <c r="I1969">
        <v>7</v>
      </c>
      <c r="J1969">
        <f>IF(Table6[[#This Row],[y_g1]]&gt;Table6[[#This Row],[y_g2]],1,0)</f>
        <v>0</v>
      </c>
      <c r="K1969">
        <f>IF(Table6[[#This Row],[y_g1]]=Table6[[#This Row],[y_g2]],1,0)</f>
        <v>0</v>
      </c>
      <c r="L1969">
        <f>IF(Table6[[#This Row],[y_g1]]&lt;Table6[[#This Row],[y_g2]],1,0)</f>
        <v>1</v>
      </c>
      <c r="M1969" s="13">
        <v>27</v>
      </c>
      <c r="N1969" s="13">
        <v>11</v>
      </c>
    </row>
    <row r="1970" spans="1:14" x14ac:dyDescent="0.3">
      <c r="A1970">
        <v>1969</v>
      </c>
      <c r="B1970" t="s">
        <v>13</v>
      </c>
      <c r="C1970" t="s">
        <v>36</v>
      </c>
      <c r="D1970">
        <f>VLOOKUP(Table6[[#This Row],[home]],Table13[],2,FALSE)</f>
        <v>7</v>
      </c>
      <c r="E1970">
        <f>VLOOKUP(Table6[[#This Row],[away]],Table13[],2,FALSE)</f>
        <v>13</v>
      </c>
      <c r="F1970">
        <v>1</v>
      </c>
      <c r="G1970">
        <v>0</v>
      </c>
      <c r="H1970">
        <v>15</v>
      </c>
      <c r="I1970">
        <v>7</v>
      </c>
      <c r="J1970">
        <f>IF(Table6[[#This Row],[y_g1]]&gt;Table6[[#This Row],[y_g2]],1,0)</f>
        <v>1</v>
      </c>
      <c r="K1970">
        <f>IF(Table6[[#This Row],[y_g1]]=Table6[[#This Row],[y_g2]],1,0)</f>
        <v>0</v>
      </c>
      <c r="L1970">
        <f>IF(Table6[[#This Row],[y_g1]]&lt;Table6[[#This Row],[y_g2]],1,0)</f>
        <v>0</v>
      </c>
      <c r="M1970" s="13">
        <v>7</v>
      </c>
      <c r="N1970" s="13">
        <v>13</v>
      </c>
    </row>
    <row r="1971" spans="1:14" x14ac:dyDescent="0.3">
      <c r="A1971" s="3">
        <v>1970</v>
      </c>
      <c r="B1971" t="s">
        <v>28</v>
      </c>
      <c r="C1971" t="s">
        <v>7</v>
      </c>
      <c r="D1971">
        <f>VLOOKUP(Table6[[#This Row],[home]],Table13[],2,FALSE)</f>
        <v>6</v>
      </c>
      <c r="E1971">
        <f>VLOOKUP(Table6[[#This Row],[away]],Table13[],2,FALSE)</f>
        <v>22</v>
      </c>
      <c r="F1971">
        <v>0</v>
      </c>
      <c r="G1971">
        <v>2</v>
      </c>
      <c r="H1971">
        <v>15</v>
      </c>
      <c r="I1971">
        <v>7</v>
      </c>
      <c r="J1971">
        <f>IF(Table6[[#This Row],[y_g1]]&gt;Table6[[#This Row],[y_g2]],1,0)</f>
        <v>0</v>
      </c>
      <c r="K1971">
        <f>IF(Table6[[#This Row],[y_g1]]=Table6[[#This Row],[y_g2]],1,0)</f>
        <v>0</v>
      </c>
      <c r="L1971">
        <f>IF(Table6[[#This Row],[y_g1]]&lt;Table6[[#This Row],[y_g2]],1,0)</f>
        <v>1</v>
      </c>
      <c r="M1971" s="13">
        <v>6</v>
      </c>
      <c r="N1971" s="13">
        <v>22</v>
      </c>
    </row>
    <row r="1972" spans="1:14" x14ac:dyDescent="0.3">
      <c r="A1972">
        <v>1971</v>
      </c>
      <c r="B1972" t="s">
        <v>5</v>
      </c>
      <c r="C1972" t="s">
        <v>1257</v>
      </c>
      <c r="D1972">
        <f>VLOOKUP(Table6[[#This Row],[home]],Table13[],2,FALSE)</f>
        <v>16</v>
      </c>
      <c r="E1972">
        <f>VLOOKUP(Table6[[#This Row],[away]],Table13[],2,FALSE)</f>
        <v>10</v>
      </c>
      <c r="F1972">
        <v>2</v>
      </c>
      <c r="G1972">
        <v>1</v>
      </c>
      <c r="H1972">
        <v>16</v>
      </c>
      <c r="I1972">
        <v>7</v>
      </c>
      <c r="J1972">
        <f>IF(Table6[[#This Row],[y_g1]]&gt;Table6[[#This Row],[y_g2]],1,0)</f>
        <v>1</v>
      </c>
      <c r="K1972">
        <f>IF(Table6[[#This Row],[y_g1]]=Table6[[#This Row],[y_g2]],1,0)</f>
        <v>0</v>
      </c>
      <c r="L1972">
        <f>IF(Table6[[#This Row],[y_g1]]&lt;Table6[[#This Row],[y_g2]],1,0)</f>
        <v>0</v>
      </c>
      <c r="M1972" s="13">
        <v>16</v>
      </c>
      <c r="N1972" s="13">
        <v>10</v>
      </c>
    </row>
    <row r="1973" spans="1:14" x14ac:dyDescent="0.3">
      <c r="A1973">
        <v>1972</v>
      </c>
      <c r="B1973" t="s">
        <v>303</v>
      </c>
      <c r="C1973" t="s">
        <v>1491</v>
      </c>
      <c r="D1973">
        <f>VLOOKUP(Table6[[#This Row],[home]],Table13[],2,FALSE)</f>
        <v>23</v>
      </c>
      <c r="E1973">
        <f>VLOOKUP(Table6[[#This Row],[away]],Table13[],2,FALSE)</f>
        <v>27</v>
      </c>
      <c r="F1973">
        <v>2</v>
      </c>
      <c r="G1973">
        <v>0</v>
      </c>
      <c r="H1973">
        <v>16</v>
      </c>
      <c r="I1973">
        <v>7</v>
      </c>
      <c r="J1973">
        <f>IF(Table6[[#This Row],[y_g1]]&gt;Table6[[#This Row],[y_g2]],1,0)</f>
        <v>1</v>
      </c>
      <c r="K1973">
        <f>IF(Table6[[#This Row],[y_g1]]=Table6[[#This Row],[y_g2]],1,0)</f>
        <v>0</v>
      </c>
      <c r="L1973">
        <f>IF(Table6[[#This Row],[y_g1]]&lt;Table6[[#This Row],[y_g2]],1,0)</f>
        <v>0</v>
      </c>
      <c r="M1973" s="13">
        <v>23</v>
      </c>
      <c r="N1973" s="13">
        <v>27</v>
      </c>
    </row>
    <row r="1974" spans="1:14" x14ac:dyDescent="0.3">
      <c r="A1974" s="3">
        <v>1973</v>
      </c>
      <c r="B1974" t="s">
        <v>14</v>
      </c>
      <c r="C1974" t="s">
        <v>28</v>
      </c>
      <c r="D1974">
        <f>VLOOKUP(Table6[[#This Row],[home]],Table13[],2,FALSE)</f>
        <v>19</v>
      </c>
      <c r="E1974">
        <f>VLOOKUP(Table6[[#This Row],[away]],Table13[],2,FALSE)</f>
        <v>6</v>
      </c>
      <c r="F1974">
        <v>1</v>
      </c>
      <c r="G1974">
        <v>2</v>
      </c>
      <c r="H1974">
        <v>16</v>
      </c>
      <c r="I1974">
        <v>7</v>
      </c>
      <c r="J1974">
        <f>IF(Table6[[#This Row],[y_g1]]&gt;Table6[[#This Row],[y_g2]],1,0)</f>
        <v>0</v>
      </c>
      <c r="K1974">
        <f>IF(Table6[[#This Row],[y_g1]]=Table6[[#This Row],[y_g2]],1,0)</f>
        <v>0</v>
      </c>
      <c r="L1974">
        <f>IF(Table6[[#This Row],[y_g1]]&lt;Table6[[#This Row],[y_g2]],1,0)</f>
        <v>1</v>
      </c>
      <c r="M1974" s="13">
        <v>19</v>
      </c>
      <c r="N1974" s="13">
        <v>6</v>
      </c>
    </row>
    <row r="1975" spans="1:14" x14ac:dyDescent="0.3">
      <c r="A1975">
        <v>1974</v>
      </c>
      <c r="B1975" t="s">
        <v>1</v>
      </c>
      <c r="C1975" t="s">
        <v>10</v>
      </c>
      <c r="D1975">
        <f>VLOOKUP(Table6[[#This Row],[home]],Table13[],2,FALSE)</f>
        <v>26</v>
      </c>
      <c r="E1975">
        <f>VLOOKUP(Table6[[#This Row],[away]],Table13[],2,FALSE)</f>
        <v>14</v>
      </c>
      <c r="F1975">
        <v>1</v>
      </c>
      <c r="G1975">
        <v>0</v>
      </c>
      <c r="H1975">
        <v>16</v>
      </c>
      <c r="I1975">
        <v>7</v>
      </c>
      <c r="J1975">
        <f>IF(Table6[[#This Row],[y_g1]]&gt;Table6[[#This Row],[y_g2]],1,0)</f>
        <v>1</v>
      </c>
      <c r="K1975">
        <f>IF(Table6[[#This Row],[y_g1]]=Table6[[#This Row],[y_g2]],1,0)</f>
        <v>0</v>
      </c>
      <c r="L1975">
        <f>IF(Table6[[#This Row],[y_g1]]&lt;Table6[[#This Row],[y_g2]],1,0)</f>
        <v>0</v>
      </c>
      <c r="M1975" s="13">
        <v>26</v>
      </c>
      <c r="N1975" s="13">
        <v>14</v>
      </c>
    </row>
    <row r="1976" spans="1:14" x14ac:dyDescent="0.3">
      <c r="A1976">
        <v>1975</v>
      </c>
      <c r="B1976" t="s">
        <v>1051</v>
      </c>
      <c r="C1976" t="s">
        <v>31</v>
      </c>
      <c r="D1976">
        <f>VLOOKUP(Table6[[#This Row],[home]],Table13[],2,FALSE)</f>
        <v>21</v>
      </c>
      <c r="E1976">
        <f>VLOOKUP(Table6[[#This Row],[away]],Table13[],2,FALSE)</f>
        <v>4</v>
      </c>
      <c r="F1976">
        <v>2</v>
      </c>
      <c r="G1976">
        <v>0</v>
      </c>
      <c r="H1976">
        <v>16</v>
      </c>
      <c r="I1976">
        <v>7</v>
      </c>
      <c r="J1976">
        <f>IF(Table6[[#This Row],[y_g1]]&gt;Table6[[#This Row],[y_g2]],1,0)</f>
        <v>1</v>
      </c>
      <c r="K1976">
        <f>IF(Table6[[#This Row],[y_g1]]=Table6[[#This Row],[y_g2]],1,0)</f>
        <v>0</v>
      </c>
      <c r="L1976">
        <f>IF(Table6[[#This Row],[y_g1]]&lt;Table6[[#This Row],[y_g2]],1,0)</f>
        <v>0</v>
      </c>
      <c r="M1976" s="13">
        <v>21</v>
      </c>
      <c r="N1976" s="13">
        <v>4</v>
      </c>
    </row>
    <row r="1977" spans="1:14" x14ac:dyDescent="0.3">
      <c r="A1977" s="3">
        <v>1976</v>
      </c>
      <c r="B1977" t="s">
        <v>8</v>
      </c>
      <c r="C1977" t="s">
        <v>4</v>
      </c>
      <c r="D1977">
        <f>VLOOKUP(Table6[[#This Row],[home]],Table13[],2,FALSE)</f>
        <v>11</v>
      </c>
      <c r="E1977">
        <f>VLOOKUP(Table6[[#This Row],[away]],Table13[],2,FALSE)</f>
        <v>20</v>
      </c>
      <c r="F1977">
        <v>2</v>
      </c>
      <c r="G1977">
        <v>0</v>
      </c>
      <c r="H1977">
        <v>16</v>
      </c>
      <c r="I1977">
        <v>7</v>
      </c>
      <c r="J1977">
        <f>IF(Table6[[#This Row],[y_g1]]&gt;Table6[[#This Row],[y_g2]],1,0)</f>
        <v>1</v>
      </c>
      <c r="K1977">
        <f>IF(Table6[[#This Row],[y_g1]]=Table6[[#This Row],[y_g2]],1,0)</f>
        <v>0</v>
      </c>
      <c r="L1977">
        <f>IF(Table6[[#This Row],[y_g1]]&lt;Table6[[#This Row],[y_g2]],1,0)</f>
        <v>0</v>
      </c>
      <c r="M1977" s="13">
        <v>11</v>
      </c>
      <c r="N1977" s="13">
        <v>20</v>
      </c>
    </row>
    <row r="1978" spans="1:14" x14ac:dyDescent="0.3">
      <c r="A1978">
        <v>1977</v>
      </c>
      <c r="B1978" t="s">
        <v>33</v>
      </c>
      <c r="C1978" t="s">
        <v>13</v>
      </c>
      <c r="D1978">
        <f>VLOOKUP(Table6[[#This Row],[home]],Table13[],2,FALSE)</f>
        <v>15</v>
      </c>
      <c r="E1978">
        <f>VLOOKUP(Table6[[#This Row],[away]],Table13[],2,FALSE)</f>
        <v>7</v>
      </c>
      <c r="F1978">
        <v>0</v>
      </c>
      <c r="G1978">
        <v>4</v>
      </c>
      <c r="H1978">
        <v>16</v>
      </c>
      <c r="I1978">
        <v>7</v>
      </c>
      <c r="J1978">
        <f>IF(Table6[[#This Row],[y_g1]]&gt;Table6[[#This Row],[y_g2]],1,0)</f>
        <v>0</v>
      </c>
      <c r="K1978">
        <f>IF(Table6[[#This Row],[y_g1]]=Table6[[#This Row],[y_g2]],1,0)</f>
        <v>0</v>
      </c>
      <c r="L1978">
        <f>IF(Table6[[#This Row],[y_g1]]&lt;Table6[[#This Row],[y_g2]],1,0)</f>
        <v>1</v>
      </c>
      <c r="M1978" s="13">
        <v>15</v>
      </c>
      <c r="N1978" s="13">
        <v>7</v>
      </c>
    </row>
    <row r="1979" spans="1:14" x14ac:dyDescent="0.3">
      <c r="A1979">
        <v>1978</v>
      </c>
      <c r="B1979" t="s">
        <v>7</v>
      </c>
      <c r="C1979" t="s">
        <v>2</v>
      </c>
      <c r="D1979">
        <f>VLOOKUP(Table6[[#This Row],[home]],Table13[],2,FALSE)</f>
        <v>22</v>
      </c>
      <c r="E1979">
        <f>VLOOKUP(Table6[[#This Row],[away]],Table13[],2,FALSE)</f>
        <v>5</v>
      </c>
      <c r="F1979">
        <v>1</v>
      </c>
      <c r="G1979">
        <v>0</v>
      </c>
      <c r="H1979">
        <v>16</v>
      </c>
      <c r="I1979">
        <v>7</v>
      </c>
      <c r="J1979">
        <f>IF(Table6[[#This Row],[y_g1]]&gt;Table6[[#This Row],[y_g2]],1,0)</f>
        <v>1</v>
      </c>
      <c r="K1979">
        <f>IF(Table6[[#This Row],[y_g1]]=Table6[[#This Row],[y_g2]],1,0)</f>
        <v>0</v>
      </c>
      <c r="L1979">
        <f>IF(Table6[[#This Row],[y_g1]]&lt;Table6[[#This Row],[y_g2]],1,0)</f>
        <v>0</v>
      </c>
      <c r="M1979" s="13">
        <v>22</v>
      </c>
      <c r="N1979" s="13">
        <v>5</v>
      </c>
    </row>
    <row r="1980" spans="1:14" x14ac:dyDescent="0.3">
      <c r="A1980" s="3">
        <v>1979</v>
      </c>
      <c r="B1980" t="s">
        <v>36</v>
      </c>
      <c r="C1980" t="s">
        <v>6</v>
      </c>
      <c r="D1980">
        <f>VLOOKUP(Table6[[#This Row],[home]],Table13[],2,FALSE)</f>
        <v>13</v>
      </c>
      <c r="E1980">
        <f>VLOOKUP(Table6[[#This Row],[away]],Table13[],2,FALSE)</f>
        <v>17</v>
      </c>
      <c r="F1980">
        <v>1</v>
      </c>
      <c r="G1980">
        <v>2</v>
      </c>
      <c r="H1980">
        <v>16</v>
      </c>
      <c r="I1980">
        <v>7</v>
      </c>
      <c r="J1980">
        <f>IF(Table6[[#This Row],[y_g1]]&gt;Table6[[#This Row],[y_g2]],1,0)</f>
        <v>0</v>
      </c>
      <c r="K1980">
        <f>IF(Table6[[#This Row],[y_g1]]=Table6[[#This Row],[y_g2]],1,0)</f>
        <v>0</v>
      </c>
      <c r="L1980">
        <f>IF(Table6[[#This Row],[y_g1]]&lt;Table6[[#This Row],[y_g2]],1,0)</f>
        <v>1</v>
      </c>
      <c r="M1980" s="13">
        <v>13</v>
      </c>
      <c r="N1980" s="13">
        <v>17</v>
      </c>
    </row>
    <row r="1981" spans="1:14" x14ac:dyDescent="0.3">
      <c r="A1981">
        <v>1980</v>
      </c>
      <c r="B1981" t="s">
        <v>1491</v>
      </c>
      <c r="C1981" t="s">
        <v>1051</v>
      </c>
      <c r="D1981">
        <f>VLOOKUP(Table6[[#This Row],[home]],Table13[],2,FALSE)</f>
        <v>27</v>
      </c>
      <c r="E1981">
        <f>VLOOKUP(Table6[[#This Row],[away]],Table13[],2,FALSE)</f>
        <v>21</v>
      </c>
      <c r="F1981">
        <v>1</v>
      </c>
      <c r="G1981">
        <v>1</v>
      </c>
      <c r="H1981">
        <v>17</v>
      </c>
      <c r="I1981">
        <v>7</v>
      </c>
      <c r="J1981">
        <f>IF(Table6[[#This Row],[y_g1]]&gt;Table6[[#This Row],[y_g2]],1,0)</f>
        <v>0</v>
      </c>
      <c r="K1981">
        <f>IF(Table6[[#This Row],[y_g1]]=Table6[[#This Row],[y_g2]],1,0)</f>
        <v>1</v>
      </c>
      <c r="L1981">
        <f>IF(Table6[[#This Row],[y_g1]]&lt;Table6[[#This Row],[y_g2]],1,0)</f>
        <v>0</v>
      </c>
      <c r="M1981" s="13">
        <v>27</v>
      </c>
      <c r="N1981" s="13">
        <v>21</v>
      </c>
    </row>
    <row r="1982" spans="1:14" x14ac:dyDescent="0.3">
      <c r="A1982">
        <v>1981</v>
      </c>
      <c r="B1982" t="s">
        <v>31</v>
      </c>
      <c r="C1982" t="s">
        <v>8</v>
      </c>
      <c r="D1982">
        <f>VLOOKUP(Table6[[#This Row],[home]],Table13[],2,FALSE)</f>
        <v>4</v>
      </c>
      <c r="E1982">
        <f>VLOOKUP(Table6[[#This Row],[away]],Table13[],2,FALSE)</f>
        <v>11</v>
      </c>
      <c r="F1982">
        <v>0</v>
      </c>
      <c r="G1982">
        <v>0</v>
      </c>
      <c r="H1982">
        <v>17</v>
      </c>
      <c r="I1982">
        <v>7</v>
      </c>
      <c r="J1982">
        <f>IF(Table6[[#This Row],[y_g1]]&gt;Table6[[#This Row],[y_g2]],1,0)</f>
        <v>0</v>
      </c>
      <c r="K1982">
        <f>IF(Table6[[#This Row],[y_g1]]=Table6[[#This Row],[y_g2]],1,0)</f>
        <v>1</v>
      </c>
      <c r="L1982">
        <f>IF(Table6[[#This Row],[y_g1]]&lt;Table6[[#This Row],[y_g2]],1,0)</f>
        <v>0</v>
      </c>
      <c r="M1982" s="13">
        <v>4</v>
      </c>
      <c r="N1982" s="13">
        <v>11</v>
      </c>
    </row>
    <row r="1983" spans="1:14" x14ac:dyDescent="0.3">
      <c r="A1983" s="3">
        <v>1982</v>
      </c>
      <c r="B1983" t="s">
        <v>13</v>
      </c>
      <c r="C1983" t="s">
        <v>14</v>
      </c>
      <c r="D1983">
        <f>VLOOKUP(Table6[[#This Row],[home]],Table13[],2,FALSE)</f>
        <v>7</v>
      </c>
      <c r="E1983">
        <f>VLOOKUP(Table6[[#This Row],[away]],Table13[],2,FALSE)</f>
        <v>19</v>
      </c>
      <c r="F1983">
        <v>2</v>
      </c>
      <c r="G1983">
        <v>1</v>
      </c>
      <c r="H1983">
        <v>17</v>
      </c>
      <c r="I1983">
        <v>7</v>
      </c>
      <c r="J1983">
        <f>IF(Table6[[#This Row],[y_g1]]&gt;Table6[[#This Row],[y_g2]],1,0)</f>
        <v>1</v>
      </c>
      <c r="K1983">
        <f>IF(Table6[[#This Row],[y_g1]]=Table6[[#This Row],[y_g2]],1,0)</f>
        <v>0</v>
      </c>
      <c r="L1983">
        <f>IF(Table6[[#This Row],[y_g1]]&lt;Table6[[#This Row],[y_g2]],1,0)</f>
        <v>0</v>
      </c>
      <c r="M1983" s="13">
        <v>7</v>
      </c>
      <c r="N1983" s="13">
        <v>19</v>
      </c>
    </row>
    <row r="1984" spans="1:14" x14ac:dyDescent="0.3">
      <c r="A1984">
        <v>1983</v>
      </c>
      <c r="B1984" t="s">
        <v>1257</v>
      </c>
      <c r="C1984" t="s">
        <v>33</v>
      </c>
      <c r="D1984">
        <f>VLOOKUP(Table6[[#This Row],[home]],Table13[],2,FALSE)</f>
        <v>10</v>
      </c>
      <c r="E1984">
        <f>VLOOKUP(Table6[[#This Row],[away]],Table13[],2,FALSE)</f>
        <v>15</v>
      </c>
      <c r="F1984">
        <v>0</v>
      </c>
      <c r="G1984">
        <v>2</v>
      </c>
      <c r="H1984">
        <v>17</v>
      </c>
      <c r="I1984">
        <v>7</v>
      </c>
      <c r="J1984">
        <f>IF(Table6[[#This Row],[y_g1]]&gt;Table6[[#This Row],[y_g2]],1,0)</f>
        <v>0</v>
      </c>
      <c r="K1984">
        <f>IF(Table6[[#This Row],[y_g1]]=Table6[[#This Row],[y_g2]],1,0)</f>
        <v>0</v>
      </c>
      <c r="L1984">
        <f>IF(Table6[[#This Row],[y_g1]]&lt;Table6[[#This Row],[y_g2]],1,0)</f>
        <v>1</v>
      </c>
      <c r="M1984" s="13">
        <v>10</v>
      </c>
      <c r="N1984" s="13">
        <v>15</v>
      </c>
    </row>
    <row r="1985" spans="1:14" x14ac:dyDescent="0.3">
      <c r="A1985">
        <v>1984</v>
      </c>
      <c r="B1985" t="s">
        <v>4</v>
      </c>
      <c r="C1985" t="s">
        <v>5</v>
      </c>
      <c r="D1985">
        <f>VLOOKUP(Table6[[#This Row],[home]],Table13[],2,FALSE)</f>
        <v>20</v>
      </c>
      <c r="E1985">
        <f>VLOOKUP(Table6[[#This Row],[away]],Table13[],2,FALSE)</f>
        <v>16</v>
      </c>
      <c r="F1985">
        <v>0</v>
      </c>
      <c r="G1985">
        <v>0</v>
      </c>
      <c r="H1985">
        <v>17</v>
      </c>
      <c r="I1985">
        <v>7</v>
      </c>
      <c r="J1985">
        <f>IF(Table6[[#This Row],[y_g1]]&gt;Table6[[#This Row],[y_g2]],1,0)</f>
        <v>0</v>
      </c>
      <c r="K1985">
        <f>IF(Table6[[#This Row],[y_g1]]=Table6[[#This Row],[y_g2]],1,0)</f>
        <v>1</v>
      </c>
      <c r="L1985">
        <f>IF(Table6[[#This Row],[y_g1]]&lt;Table6[[#This Row],[y_g2]],1,0)</f>
        <v>0</v>
      </c>
      <c r="M1985" s="13">
        <v>20</v>
      </c>
      <c r="N1985" s="13">
        <v>16</v>
      </c>
    </row>
    <row r="1986" spans="1:14" x14ac:dyDescent="0.3">
      <c r="A1986" s="3">
        <v>1985</v>
      </c>
      <c r="B1986" t="s">
        <v>10</v>
      </c>
      <c r="C1986" t="s">
        <v>7</v>
      </c>
      <c r="D1986">
        <f>VLOOKUP(Table6[[#This Row],[home]],Table13[],2,FALSE)</f>
        <v>14</v>
      </c>
      <c r="E1986">
        <f>VLOOKUP(Table6[[#This Row],[away]],Table13[],2,FALSE)</f>
        <v>22</v>
      </c>
      <c r="F1986">
        <v>0</v>
      </c>
      <c r="G1986">
        <v>2</v>
      </c>
      <c r="H1986">
        <v>17</v>
      </c>
      <c r="I1986">
        <v>7</v>
      </c>
      <c r="J1986">
        <f>IF(Table6[[#This Row],[y_g1]]&gt;Table6[[#This Row],[y_g2]],1,0)</f>
        <v>0</v>
      </c>
      <c r="K1986">
        <f>IF(Table6[[#This Row],[y_g1]]=Table6[[#This Row],[y_g2]],1,0)</f>
        <v>0</v>
      </c>
      <c r="L1986">
        <f>IF(Table6[[#This Row],[y_g1]]&lt;Table6[[#This Row],[y_g2]],1,0)</f>
        <v>1</v>
      </c>
      <c r="M1986" s="13">
        <v>14</v>
      </c>
      <c r="N1986" s="13">
        <v>22</v>
      </c>
    </row>
    <row r="1987" spans="1:14" x14ac:dyDescent="0.3">
      <c r="A1987">
        <v>1986</v>
      </c>
      <c r="B1987" t="s">
        <v>2</v>
      </c>
      <c r="C1987" t="s">
        <v>1</v>
      </c>
      <c r="D1987">
        <f>VLOOKUP(Table6[[#This Row],[home]],Table13[],2,FALSE)</f>
        <v>5</v>
      </c>
      <c r="E1987">
        <f>VLOOKUP(Table6[[#This Row],[away]],Table13[],2,FALSE)</f>
        <v>26</v>
      </c>
      <c r="F1987">
        <v>0</v>
      </c>
      <c r="G1987">
        <v>0</v>
      </c>
      <c r="H1987">
        <v>17</v>
      </c>
      <c r="I1987">
        <v>7</v>
      </c>
      <c r="J1987">
        <f>IF(Table6[[#This Row],[y_g1]]&gt;Table6[[#This Row],[y_g2]],1,0)</f>
        <v>0</v>
      </c>
      <c r="K1987">
        <f>IF(Table6[[#This Row],[y_g1]]=Table6[[#This Row],[y_g2]],1,0)</f>
        <v>1</v>
      </c>
      <c r="L1987">
        <f>IF(Table6[[#This Row],[y_g1]]&lt;Table6[[#This Row],[y_g2]],1,0)</f>
        <v>0</v>
      </c>
      <c r="M1987" s="13">
        <v>5</v>
      </c>
      <c r="N1987" s="13">
        <v>26</v>
      </c>
    </row>
    <row r="1988" spans="1:14" x14ac:dyDescent="0.3">
      <c r="A1988">
        <v>1987</v>
      </c>
      <c r="B1988" t="s">
        <v>6</v>
      </c>
      <c r="C1988" t="s">
        <v>303</v>
      </c>
      <c r="D1988">
        <f>VLOOKUP(Table6[[#This Row],[home]],Table13[],2,FALSE)</f>
        <v>17</v>
      </c>
      <c r="E1988">
        <f>VLOOKUP(Table6[[#This Row],[away]],Table13[],2,FALSE)</f>
        <v>23</v>
      </c>
      <c r="F1988">
        <v>2</v>
      </c>
      <c r="G1988">
        <v>1</v>
      </c>
      <c r="H1988">
        <v>17</v>
      </c>
      <c r="I1988">
        <v>7</v>
      </c>
      <c r="J1988">
        <f>IF(Table6[[#This Row],[y_g1]]&gt;Table6[[#This Row],[y_g2]],1,0)</f>
        <v>1</v>
      </c>
      <c r="K1988">
        <f>IF(Table6[[#This Row],[y_g1]]=Table6[[#This Row],[y_g2]],1,0)</f>
        <v>0</v>
      </c>
      <c r="L1988">
        <f>IF(Table6[[#This Row],[y_g1]]&lt;Table6[[#This Row],[y_g2]],1,0)</f>
        <v>0</v>
      </c>
      <c r="M1988" s="13">
        <v>17</v>
      </c>
      <c r="N1988" s="13">
        <v>23</v>
      </c>
    </row>
    <row r="1989" spans="1:14" x14ac:dyDescent="0.3">
      <c r="A1989" s="3">
        <v>1988</v>
      </c>
      <c r="B1989" t="s">
        <v>28</v>
      </c>
      <c r="C1989" t="s">
        <v>36</v>
      </c>
      <c r="D1989">
        <f>VLOOKUP(Table6[[#This Row],[home]],Table13[],2,FALSE)</f>
        <v>6</v>
      </c>
      <c r="E1989">
        <f>VLOOKUP(Table6[[#This Row],[away]],Table13[],2,FALSE)</f>
        <v>13</v>
      </c>
      <c r="F1989">
        <v>1</v>
      </c>
      <c r="G1989">
        <v>2</v>
      </c>
      <c r="H1989">
        <v>17</v>
      </c>
      <c r="I1989">
        <v>7</v>
      </c>
      <c r="J1989">
        <f>IF(Table6[[#This Row],[y_g1]]&gt;Table6[[#This Row],[y_g2]],1,0)</f>
        <v>0</v>
      </c>
      <c r="K1989">
        <f>IF(Table6[[#This Row],[y_g1]]=Table6[[#This Row],[y_g2]],1,0)</f>
        <v>0</v>
      </c>
      <c r="L1989">
        <f>IF(Table6[[#This Row],[y_g1]]&lt;Table6[[#This Row],[y_g2]],1,0)</f>
        <v>1</v>
      </c>
      <c r="M1989" s="13">
        <v>6</v>
      </c>
      <c r="N1989" s="13">
        <v>13</v>
      </c>
    </row>
    <row r="1990" spans="1:14" x14ac:dyDescent="0.3">
      <c r="A1990">
        <v>1989</v>
      </c>
      <c r="B1990" t="s">
        <v>13</v>
      </c>
      <c r="C1990" t="s">
        <v>8</v>
      </c>
      <c r="D1990">
        <f>VLOOKUP(Table6[[#This Row],[home]],Table13[],2,FALSE)</f>
        <v>7</v>
      </c>
      <c r="E1990">
        <f>VLOOKUP(Table6[[#This Row],[away]],Table13[],2,FALSE)</f>
        <v>11</v>
      </c>
      <c r="F1990">
        <v>2</v>
      </c>
      <c r="G1990">
        <v>2</v>
      </c>
      <c r="H1990">
        <v>18</v>
      </c>
      <c r="I1990">
        <v>7</v>
      </c>
      <c r="J1990">
        <f>IF(Table6[[#This Row],[y_g1]]&gt;Table6[[#This Row],[y_g2]],1,0)</f>
        <v>0</v>
      </c>
      <c r="K1990">
        <f>IF(Table6[[#This Row],[y_g1]]=Table6[[#This Row],[y_g2]],1,0)</f>
        <v>1</v>
      </c>
      <c r="L1990">
        <f>IF(Table6[[#This Row],[y_g1]]&lt;Table6[[#This Row],[y_g2]],1,0)</f>
        <v>0</v>
      </c>
      <c r="M1990" s="13">
        <v>7</v>
      </c>
      <c r="N1990" s="13">
        <v>11</v>
      </c>
    </row>
    <row r="1991" spans="1:14" x14ac:dyDescent="0.3">
      <c r="A1991">
        <v>1990</v>
      </c>
      <c r="B1991" t="s">
        <v>1491</v>
      </c>
      <c r="C1991" t="s">
        <v>33</v>
      </c>
      <c r="D1991">
        <f>VLOOKUP(Table6[[#This Row],[home]],Table13[],2,FALSE)</f>
        <v>27</v>
      </c>
      <c r="E1991">
        <f>VLOOKUP(Table6[[#This Row],[away]],Table13[],2,FALSE)</f>
        <v>15</v>
      </c>
      <c r="F1991">
        <v>1</v>
      </c>
      <c r="G1991">
        <v>2</v>
      </c>
      <c r="H1991">
        <v>18</v>
      </c>
      <c r="I1991">
        <v>7</v>
      </c>
      <c r="J1991">
        <f>IF(Table6[[#This Row],[y_g1]]&gt;Table6[[#This Row],[y_g2]],1,0)</f>
        <v>0</v>
      </c>
      <c r="K1991">
        <f>IF(Table6[[#This Row],[y_g1]]=Table6[[#This Row],[y_g2]],1,0)</f>
        <v>0</v>
      </c>
      <c r="L1991">
        <f>IF(Table6[[#This Row],[y_g1]]&lt;Table6[[#This Row],[y_g2]],1,0)</f>
        <v>1</v>
      </c>
      <c r="M1991" s="13">
        <v>27</v>
      </c>
      <c r="N1991" s="13">
        <v>15</v>
      </c>
    </row>
    <row r="1992" spans="1:14" x14ac:dyDescent="0.3">
      <c r="A1992" s="3">
        <v>1991</v>
      </c>
      <c r="B1992" t="s">
        <v>10</v>
      </c>
      <c r="C1992" t="s">
        <v>1051</v>
      </c>
      <c r="D1992">
        <f>VLOOKUP(Table6[[#This Row],[home]],Table13[],2,FALSE)</f>
        <v>14</v>
      </c>
      <c r="E1992">
        <f>VLOOKUP(Table6[[#This Row],[away]],Table13[],2,FALSE)</f>
        <v>21</v>
      </c>
      <c r="F1992">
        <v>1</v>
      </c>
      <c r="G1992">
        <v>2</v>
      </c>
      <c r="H1992">
        <v>18</v>
      </c>
      <c r="I1992">
        <v>7</v>
      </c>
      <c r="J1992">
        <f>IF(Table6[[#This Row],[y_g1]]&gt;Table6[[#This Row],[y_g2]],1,0)</f>
        <v>0</v>
      </c>
      <c r="K1992">
        <f>IF(Table6[[#This Row],[y_g1]]=Table6[[#This Row],[y_g2]],1,0)</f>
        <v>0</v>
      </c>
      <c r="L1992">
        <f>IF(Table6[[#This Row],[y_g1]]&lt;Table6[[#This Row],[y_g2]],1,0)</f>
        <v>1</v>
      </c>
      <c r="M1992" s="13">
        <v>14</v>
      </c>
      <c r="N1992" s="13">
        <v>21</v>
      </c>
    </row>
    <row r="1993" spans="1:14" x14ac:dyDescent="0.3">
      <c r="A1993">
        <v>1992</v>
      </c>
      <c r="B1993" t="s">
        <v>2</v>
      </c>
      <c r="C1993" t="s">
        <v>1257</v>
      </c>
      <c r="D1993">
        <f>VLOOKUP(Table6[[#This Row],[home]],Table13[],2,FALSE)</f>
        <v>5</v>
      </c>
      <c r="E1993">
        <f>VLOOKUP(Table6[[#This Row],[away]],Table13[],2,FALSE)</f>
        <v>10</v>
      </c>
      <c r="F1993">
        <v>2</v>
      </c>
      <c r="G1993">
        <v>0</v>
      </c>
      <c r="H1993">
        <v>18</v>
      </c>
      <c r="I1993">
        <v>7</v>
      </c>
      <c r="J1993">
        <f>IF(Table6[[#This Row],[y_g1]]&gt;Table6[[#This Row],[y_g2]],1,0)</f>
        <v>1</v>
      </c>
      <c r="K1993">
        <f>IF(Table6[[#This Row],[y_g1]]=Table6[[#This Row],[y_g2]],1,0)</f>
        <v>0</v>
      </c>
      <c r="L1993">
        <f>IF(Table6[[#This Row],[y_g1]]&lt;Table6[[#This Row],[y_g2]],1,0)</f>
        <v>0</v>
      </c>
      <c r="M1993" s="13">
        <v>5</v>
      </c>
      <c r="N1993" s="13">
        <v>10</v>
      </c>
    </row>
    <row r="1994" spans="1:14" x14ac:dyDescent="0.3">
      <c r="A1994">
        <v>1993</v>
      </c>
      <c r="B1994" t="s">
        <v>31</v>
      </c>
      <c r="C1994" t="s">
        <v>1</v>
      </c>
      <c r="D1994">
        <f>VLOOKUP(Table6[[#This Row],[home]],Table13[],2,FALSE)</f>
        <v>4</v>
      </c>
      <c r="E1994">
        <f>VLOOKUP(Table6[[#This Row],[away]],Table13[],2,FALSE)</f>
        <v>26</v>
      </c>
      <c r="F1994">
        <v>1</v>
      </c>
      <c r="G1994">
        <v>1</v>
      </c>
      <c r="H1994">
        <v>18</v>
      </c>
      <c r="I1994">
        <v>7</v>
      </c>
      <c r="J1994">
        <f>IF(Table6[[#This Row],[y_g1]]&gt;Table6[[#This Row],[y_g2]],1,0)</f>
        <v>0</v>
      </c>
      <c r="K1994">
        <f>IF(Table6[[#This Row],[y_g1]]=Table6[[#This Row],[y_g2]],1,0)</f>
        <v>1</v>
      </c>
      <c r="L1994">
        <f>IF(Table6[[#This Row],[y_g1]]&lt;Table6[[#This Row],[y_g2]],1,0)</f>
        <v>0</v>
      </c>
      <c r="M1994" s="13">
        <v>4</v>
      </c>
      <c r="N1994" s="13">
        <v>26</v>
      </c>
    </row>
    <row r="1995" spans="1:14" x14ac:dyDescent="0.3">
      <c r="A1995" s="3">
        <v>1994</v>
      </c>
      <c r="B1995" t="s">
        <v>6</v>
      </c>
      <c r="C1995" t="s">
        <v>14</v>
      </c>
      <c r="D1995">
        <f>VLOOKUP(Table6[[#This Row],[home]],Table13[],2,FALSE)</f>
        <v>17</v>
      </c>
      <c r="E1995">
        <f>VLOOKUP(Table6[[#This Row],[away]],Table13[],2,FALSE)</f>
        <v>19</v>
      </c>
      <c r="F1995">
        <v>0</v>
      </c>
      <c r="G1995">
        <v>0</v>
      </c>
      <c r="H1995">
        <v>18</v>
      </c>
      <c r="I1995">
        <v>7</v>
      </c>
      <c r="J1995">
        <f>IF(Table6[[#This Row],[y_g1]]&gt;Table6[[#This Row],[y_g2]],1,0)</f>
        <v>0</v>
      </c>
      <c r="K1995">
        <f>IF(Table6[[#This Row],[y_g1]]=Table6[[#This Row],[y_g2]],1,0)</f>
        <v>1</v>
      </c>
      <c r="L1995">
        <f>IF(Table6[[#This Row],[y_g1]]&lt;Table6[[#This Row],[y_g2]],1,0)</f>
        <v>0</v>
      </c>
      <c r="M1995" s="13">
        <v>17</v>
      </c>
      <c r="N1995" s="13">
        <v>19</v>
      </c>
    </row>
    <row r="1996" spans="1:14" x14ac:dyDescent="0.3">
      <c r="A1996">
        <v>1995</v>
      </c>
      <c r="B1996" t="s">
        <v>4</v>
      </c>
      <c r="C1996" t="s">
        <v>303</v>
      </c>
      <c r="D1996">
        <f>VLOOKUP(Table6[[#This Row],[home]],Table13[],2,FALSE)</f>
        <v>20</v>
      </c>
      <c r="E1996">
        <f>VLOOKUP(Table6[[#This Row],[away]],Table13[],2,FALSE)</f>
        <v>23</v>
      </c>
      <c r="F1996">
        <v>2</v>
      </c>
      <c r="G1996">
        <v>1</v>
      </c>
      <c r="H1996">
        <v>18</v>
      </c>
      <c r="I1996">
        <v>7</v>
      </c>
      <c r="J1996">
        <f>IF(Table6[[#This Row],[y_g1]]&gt;Table6[[#This Row],[y_g2]],1,0)</f>
        <v>1</v>
      </c>
      <c r="K1996">
        <f>IF(Table6[[#This Row],[y_g1]]=Table6[[#This Row],[y_g2]],1,0)</f>
        <v>0</v>
      </c>
      <c r="L1996">
        <f>IF(Table6[[#This Row],[y_g1]]&lt;Table6[[#This Row],[y_g2]],1,0)</f>
        <v>0</v>
      </c>
      <c r="M1996" s="13">
        <v>20</v>
      </c>
      <c r="N1996" s="13">
        <v>23</v>
      </c>
    </row>
    <row r="1997" spans="1:14" x14ac:dyDescent="0.3">
      <c r="A1997">
        <v>1996</v>
      </c>
      <c r="B1997" t="s">
        <v>28</v>
      </c>
      <c r="C1997" t="s">
        <v>5</v>
      </c>
      <c r="D1997">
        <f>VLOOKUP(Table6[[#This Row],[home]],Table13[],2,FALSE)</f>
        <v>6</v>
      </c>
      <c r="E1997">
        <f>VLOOKUP(Table6[[#This Row],[away]],Table13[],2,FALSE)</f>
        <v>16</v>
      </c>
      <c r="F1997">
        <v>0</v>
      </c>
      <c r="G1997">
        <v>1</v>
      </c>
      <c r="H1997">
        <v>18</v>
      </c>
      <c r="I1997">
        <v>7</v>
      </c>
      <c r="J1997">
        <f>IF(Table6[[#This Row],[y_g1]]&gt;Table6[[#This Row],[y_g2]],1,0)</f>
        <v>0</v>
      </c>
      <c r="K1997">
        <f>IF(Table6[[#This Row],[y_g1]]=Table6[[#This Row],[y_g2]],1,0)</f>
        <v>0</v>
      </c>
      <c r="L1997">
        <f>IF(Table6[[#This Row],[y_g1]]&lt;Table6[[#This Row],[y_g2]],1,0)</f>
        <v>1</v>
      </c>
      <c r="M1997" s="13">
        <v>6</v>
      </c>
      <c r="N1997" s="13">
        <v>16</v>
      </c>
    </row>
    <row r="1998" spans="1:14" x14ac:dyDescent="0.3">
      <c r="A1998" s="3">
        <v>1997</v>
      </c>
      <c r="B1998" t="s">
        <v>36</v>
      </c>
      <c r="C1998" t="s">
        <v>7</v>
      </c>
      <c r="D1998">
        <f>VLOOKUP(Table6[[#This Row],[home]],Table13[],2,FALSE)</f>
        <v>13</v>
      </c>
      <c r="E1998">
        <f>VLOOKUP(Table6[[#This Row],[away]],Table13[],2,FALSE)</f>
        <v>22</v>
      </c>
      <c r="F1998">
        <v>1</v>
      </c>
      <c r="G1998">
        <v>2</v>
      </c>
      <c r="H1998">
        <v>18</v>
      </c>
      <c r="I1998">
        <v>7</v>
      </c>
      <c r="J1998">
        <f>IF(Table6[[#This Row],[y_g1]]&gt;Table6[[#This Row],[y_g2]],1,0)</f>
        <v>0</v>
      </c>
      <c r="K1998">
        <f>IF(Table6[[#This Row],[y_g1]]=Table6[[#This Row],[y_g2]],1,0)</f>
        <v>0</v>
      </c>
      <c r="L1998">
        <f>IF(Table6[[#This Row],[y_g1]]&lt;Table6[[#This Row],[y_g2]],1,0)</f>
        <v>1</v>
      </c>
      <c r="M1998" s="13">
        <v>13</v>
      </c>
      <c r="N1998" s="13">
        <v>22</v>
      </c>
    </row>
    <row r="1999" spans="1:14" x14ac:dyDescent="0.3">
      <c r="A1999">
        <v>1998</v>
      </c>
      <c r="B1999" t="s">
        <v>1257</v>
      </c>
      <c r="C1999" t="s">
        <v>31</v>
      </c>
      <c r="D1999">
        <f>VLOOKUP(Table6[[#This Row],[home]],Table13[],2,FALSE)</f>
        <v>10</v>
      </c>
      <c r="E1999">
        <f>VLOOKUP(Table6[[#This Row],[away]],Table13[],2,FALSE)</f>
        <v>4</v>
      </c>
      <c r="F1999">
        <v>0</v>
      </c>
      <c r="G1999">
        <v>0</v>
      </c>
      <c r="H1999">
        <v>19</v>
      </c>
      <c r="I1999">
        <v>7</v>
      </c>
      <c r="J1999">
        <f>IF(Table6[[#This Row],[y_g1]]&gt;Table6[[#This Row],[y_g2]],1,0)</f>
        <v>0</v>
      </c>
      <c r="K1999">
        <f>IF(Table6[[#This Row],[y_g1]]=Table6[[#This Row],[y_g2]],1,0)</f>
        <v>1</v>
      </c>
      <c r="L1999">
        <f>IF(Table6[[#This Row],[y_g1]]&lt;Table6[[#This Row],[y_g2]],1,0)</f>
        <v>0</v>
      </c>
      <c r="M1999" s="13">
        <v>10</v>
      </c>
      <c r="N1999" s="13">
        <v>4</v>
      </c>
    </row>
    <row r="2000" spans="1:14" x14ac:dyDescent="0.3">
      <c r="A2000">
        <v>1999</v>
      </c>
      <c r="B2000" t="s">
        <v>5</v>
      </c>
      <c r="C2000" t="s">
        <v>1491</v>
      </c>
      <c r="D2000">
        <f>VLOOKUP(Table6[[#This Row],[home]],Table13[],2,FALSE)</f>
        <v>16</v>
      </c>
      <c r="E2000">
        <f>VLOOKUP(Table6[[#This Row],[away]],Table13[],2,FALSE)</f>
        <v>27</v>
      </c>
      <c r="F2000">
        <v>2</v>
      </c>
      <c r="G2000">
        <v>3</v>
      </c>
      <c r="H2000">
        <v>19</v>
      </c>
      <c r="I2000">
        <v>7</v>
      </c>
      <c r="J2000">
        <f>IF(Table6[[#This Row],[y_g1]]&gt;Table6[[#This Row],[y_g2]],1,0)</f>
        <v>0</v>
      </c>
      <c r="K2000">
        <f>IF(Table6[[#This Row],[y_g1]]=Table6[[#This Row],[y_g2]],1,0)</f>
        <v>0</v>
      </c>
      <c r="L2000">
        <f>IF(Table6[[#This Row],[y_g1]]&lt;Table6[[#This Row],[y_g2]],1,0)</f>
        <v>1</v>
      </c>
      <c r="M2000" s="13">
        <v>16</v>
      </c>
      <c r="N2000" s="13">
        <v>27</v>
      </c>
    </row>
    <row r="2001" spans="1:14" x14ac:dyDescent="0.3">
      <c r="A2001" s="3">
        <v>2000</v>
      </c>
      <c r="B2001" t="s">
        <v>1</v>
      </c>
      <c r="C2001" t="s">
        <v>4</v>
      </c>
      <c r="D2001">
        <f>VLOOKUP(Table6[[#This Row],[home]],Table13[],2,FALSE)</f>
        <v>26</v>
      </c>
      <c r="E2001">
        <f>VLOOKUP(Table6[[#This Row],[away]],Table13[],2,FALSE)</f>
        <v>20</v>
      </c>
      <c r="F2001">
        <v>1</v>
      </c>
      <c r="G2001">
        <v>3</v>
      </c>
      <c r="H2001">
        <v>19</v>
      </c>
      <c r="I2001">
        <v>7</v>
      </c>
      <c r="J2001">
        <f>IF(Table6[[#This Row],[y_g1]]&gt;Table6[[#This Row],[y_g2]],1,0)</f>
        <v>0</v>
      </c>
      <c r="K2001">
        <f>IF(Table6[[#This Row],[y_g1]]=Table6[[#This Row],[y_g2]],1,0)</f>
        <v>0</v>
      </c>
      <c r="L2001">
        <f>IF(Table6[[#This Row],[y_g1]]&lt;Table6[[#This Row],[y_g2]],1,0)</f>
        <v>1</v>
      </c>
      <c r="M2001" s="13">
        <v>26</v>
      </c>
      <c r="N2001" s="13">
        <v>20</v>
      </c>
    </row>
    <row r="2002" spans="1:14" x14ac:dyDescent="0.3">
      <c r="A2002">
        <v>2001</v>
      </c>
      <c r="B2002" t="s">
        <v>8</v>
      </c>
      <c r="C2002" t="s">
        <v>28</v>
      </c>
      <c r="D2002">
        <f>VLOOKUP(Table6[[#This Row],[home]],Table13[],2,FALSE)</f>
        <v>11</v>
      </c>
      <c r="E2002">
        <f>VLOOKUP(Table6[[#This Row],[away]],Table13[],2,FALSE)</f>
        <v>6</v>
      </c>
      <c r="F2002">
        <v>2</v>
      </c>
      <c r="G2002">
        <v>2</v>
      </c>
      <c r="H2002">
        <v>19</v>
      </c>
      <c r="I2002">
        <v>7</v>
      </c>
      <c r="J2002">
        <f>IF(Table6[[#This Row],[y_g1]]&gt;Table6[[#This Row],[y_g2]],1,0)</f>
        <v>0</v>
      </c>
      <c r="K2002">
        <f>IF(Table6[[#This Row],[y_g1]]=Table6[[#This Row],[y_g2]],1,0)</f>
        <v>1</v>
      </c>
      <c r="L2002">
        <f>IF(Table6[[#This Row],[y_g1]]&lt;Table6[[#This Row],[y_g2]],1,0)</f>
        <v>0</v>
      </c>
      <c r="M2002" s="13">
        <v>11</v>
      </c>
      <c r="N2002" s="13">
        <v>6</v>
      </c>
    </row>
    <row r="2003" spans="1:14" x14ac:dyDescent="0.3">
      <c r="A2003">
        <v>2002</v>
      </c>
      <c r="B2003" t="s">
        <v>14</v>
      </c>
      <c r="C2003" t="s">
        <v>36</v>
      </c>
      <c r="D2003">
        <f>VLOOKUP(Table6[[#This Row],[home]],Table13[],2,FALSE)</f>
        <v>19</v>
      </c>
      <c r="E2003">
        <f>VLOOKUP(Table6[[#This Row],[away]],Table13[],2,FALSE)</f>
        <v>13</v>
      </c>
      <c r="F2003">
        <v>4</v>
      </c>
      <c r="G2003">
        <v>1</v>
      </c>
      <c r="H2003">
        <v>19</v>
      </c>
      <c r="I2003">
        <v>7</v>
      </c>
      <c r="J2003">
        <f>IF(Table6[[#This Row],[y_g1]]&gt;Table6[[#This Row],[y_g2]],1,0)</f>
        <v>1</v>
      </c>
      <c r="K2003">
        <f>IF(Table6[[#This Row],[y_g1]]=Table6[[#This Row],[y_g2]],1,0)</f>
        <v>0</v>
      </c>
      <c r="L2003">
        <f>IF(Table6[[#This Row],[y_g1]]&lt;Table6[[#This Row],[y_g2]],1,0)</f>
        <v>0</v>
      </c>
      <c r="M2003" s="13">
        <v>19</v>
      </c>
      <c r="N2003" s="13">
        <v>13</v>
      </c>
    </row>
    <row r="2004" spans="1:14" x14ac:dyDescent="0.3">
      <c r="A2004" s="3">
        <v>2003</v>
      </c>
      <c r="B2004" t="s">
        <v>1051</v>
      </c>
      <c r="C2004" t="s">
        <v>13</v>
      </c>
      <c r="D2004">
        <f>VLOOKUP(Table6[[#This Row],[home]],Table13[],2,FALSE)</f>
        <v>21</v>
      </c>
      <c r="E2004">
        <f>VLOOKUP(Table6[[#This Row],[away]],Table13[],2,FALSE)</f>
        <v>7</v>
      </c>
      <c r="F2004">
        <v>0</v>
      </c>
      <c r="G2004">
        <v>1</v>
      </c>
      <c r="H2004">
        <v>19</v>
      </c>
      <c r="I2004">
        <v>7</v>
      </c>
      <c r="J2004">
        <f>IF(Table6[[#This Row],[y_g1]]&gt;Table6[[#This Row],[y_g2]],1,0)</f>
        <v>0</v>
      </c>
      <c r="K2004">
        <f>IF(Table6[[#This Row],[y_g1]]=Table6[[#This Row],[y_g2]],1,0)</f>
        <v>0</v>
      </c>
      <c r="L2004">
        <f>IF(Table6[[#This Row],[y_g1]]&lt;Table6[[#This Row],[y_g2]],1,0)</f>
        <v>1</v>
      </c>
      <c r="M2004" s="13">
        <v>21</v>
      </c>
      <c r="N2004" s="13">
        <v>7</v>
      </c>
    </row>
    <row r="2005" spans="1:14" x14ac:dyDescent="0.3">
      <c r="A2005">
        <v>2004</v>
      </c>
      <c r="B2005" t="s">
        <v>33</v>
      </c>
      <c r="C2005" t="s">
        <v>2</v>
      </c>
      <c r="D2005">
        <f>VLOOKUP(Table6[[#This Row],[home]],Table13[],2,FALSE)</f>
        <v>15</v>
      </c>
      <c r="E2005">
        <f>VLOOKUP(Table6[[#This Row],[away]],Table13[],2,FALSE)</f>
        <v>5</v>
      </c>
      <c r="F2005">
        <v>1</v>
      </c>
      <c r="G2005">
        <v>1</v>
      </c>
      <c r="H2005">
        <v>19</v>
      </c>
      <c r="I2005">
        <v>7</v>
      </c>
      <c r="J2005">
        <f>IF(Table6[[#This Row],[y_g1]]&gt;Table6[[#This Row],[y_g2]],1,0)</f>
        <v>0</v>
      </c>
      <c r="K2005">
        <f>IF(Table6[[#This Row],[y_g1]]=Table6[[#This Row],[y_g2]],1,0)</f>
        <v>1</v>
      </c>
      <c r="L2005">
        <f>IF(Table6[[#This Row],[y_g1]]&lt;Table6[[#This Row],[y_g2]],1,0)</f>
        <v>0</v>
      </c>
      <c r="M2005" s="13">
        <v>15</v>
      </c>
      <c r="N2005" s="13">
        <v>5</v>
      </c>
    </row>
    <row r="2006" spans="1:14" x14ac:dyDescent="0.3">
      <c r="A2006">
        <v>2005</v>
      </c>
      <c r="B2006" t="s">
        <v>7</v>
      </c>
      <c r="C2006" t="s">
        <v>6</v>
      </c>
      <c r="D2006">
        <f>VLOOKUP(Table6[[#This Row],[home]],Table13[],2,FALSE)</f>
        <v>22</v>
      </c>
      <c r="E2006">
        <f>VLOOKUP(Table6[[#This Row],[away]],Table13[],2,FALSE)</f>
        <v>17</v>
      </c>
      <c r="F2006">
        <v>2</v>
      </c>
      <c r="G2006">
        <v>0</v>
      </c>
      <c r="H2006">
        <v>19</v>
      </c>
      <c r="I2006">
        <v>7</v>
      </c>
      <c r="J2006">
        <f>IF(Table6[[#This Row],[y_g1]]&gt;Table6[[#This Row],[y_g2]],1,0)</f>
        <v>1</v>
      </c>
      <c r="K2006">
        <f>IF(Table6[[#This Row],[y_g1]]=Table6[[#This Row],[y_g2]],1,0)</f>
        <v>0</v>
      </c>
      <c r="L2006">
        <f>IF(Table6[[#This Row],[y_g1]]&lt;Table6[[#This Row],[y_g2]],1,0)</f>
        <v>0</v>
      </c>
      <c r="M2006" s="13">
        <v>22</v>
      </c>
      <c r="N2006" s="13">
        <v>17</v>
      </c>
    </row>
    <row r="2007" spans="1:14" x14ac:dyDescent="0.3">
      <c r="A2007" s="3">
        <v>2006</v>
      </c>
      <c r="B2007" t="s">
        <v>303</v>
      </c>
      <c r="C2007" t="s">
        <v>10</v>
      </c>
      <c r="D2007">
        <f>VLOOKUP(Table6[[#This Row],[home]],Table13[],2,FALSE)</f>
        <v>23</v>
      </c>
      <c r="E2007">
        <f>VLOOKUP(Table6[[#This Row],[away]],Table13[],2,FALSE)</f>
        <v>14</v>
      </c>
      <c r="F2007">
        <v>2</v>
      </c>
      <c r="G2007">
        <v>1</v>
      </c>
      <c r="H2007">
        <v>19</v>
      </c>
      <c r="I2007">
        <v>7</v>
      </c>
      <c r="J2007">
        <f>IF(Table6[[#This Row],[y_g1]]&gt;Table6[[#This Row],[y_g2]],1,0)</f>
        <v>1</v>
      </c>
      <c r="K2007">
        <f>IF(Table6[[#This Row],[y_g1]]=Table6[[#This Row],[y_g2]],1,0)</f>
        <v>0</v>
      </c>
      <c r="L2007">
        <f>IF(Table6[[#This Row],[y_g1]]&lt;Table6[[#This Row],[y_g2]],1,0)</f>
        <v>0</v>
      </c>
      <c r="M2007" s="13">
        <v>23</v>
      </c>
      <c r="N2007" s="13">
        <v>14</v>
      </c>
    </row>
    <row r="2008" spans="1:14" x14ac:dyDescent="0.3">
      <c r="A2008">
        <v>2007</v>
      </c>
      <c r="B2008" t="s">
        <v>1</v>
      </c>
      <c r="C2008" t="s">
        <v>1491</v>
      </c>
      <c r="D2008">
        <f>VLOOKUP(Table6[[#This Row],[home]],Table13[],2,FALSE)</f>
        <v>26</v>
      </c>
      <c r="E2008">
        <f>VLOOKUP(Table6[[#This Row],[away]],Table13[],2,FALSE)</f>
        <v>27</v>
      </c>
      <c r="F2008">
        <v>2</v>
      </c>
      <c r="G2008">
        <v>2</v>
      </c>
      <c r="H2008">
        <v>14</v>
      </c>
      <c r="I2008">
        <v>7</v>
      </c>
      <c r="J2008">
        <f>IF(Table6[[#This Row],[y_g1]]&gt;Table6[[#This Row],[y_g2]],1,0)</f>
        <v>0</v>
      </c>
      <c r="K2008">
        <f>IF(Table6[[#This Row],[y_g1]]=Table6[[#This Row],[y_g2]],1,0)</f>
        <v>1</v>
      </c>
      <c r="L2008">
        <f>IF(Table6[[#This Row],[y_g1]]&lt;Table6[[#This Row],[y_g2]],1,0)</f>
        <v>0</v>
      </c>
      <c r="M2008" s="13">
        <v>26</v>
      </c>
      <c r="N2008" s="13">
        <v>27</v>
      </c>
    </row>
    <row r="2009" spans="1:14" x14ac:dyDescent="0.3">
      <c r="A2009">
        <v>2008</v>
      </c>
      <c r="B2009" t="s">
        <v>28</v>
      </c>
      <c r="C2009" t="s">
        <v>33</v>
      </c>
      <c r="D2009">
        <f>VLOOKUP(Table6[[#This Row],[home]],Table13[],2,FALSE)</f>
        <v>6</v>
      </c>
      <c r="E2009">
        <f>VLOOKUP(Table6[[#This Row],[away]],Table13[],2,FALSE)</f>
        <v>15</v>
      </c>
      <c r="F2009">
        <v>1</v>
      </c>
      <c r="G2009">
        <v>0</v>
      </c>
      <c r="H2009">
        <v>20</v>
      </c>
      <c r="I2009">
        <v>7</v>
      </c>
      <c r="J2009">
        <f>IF(Table6[[#This Row],[y_g1]]&gt;Table6[[#This Row],[y_g2]],1,0)</f>
        <v>1</v>
      </c>
      <c r="K2009">
        <f>IF(Table6[[#This Row],[y_g1]]=Table6[[#This Row],[y_g2]],1,0)</f>
        <v>0</v>
      </c>
      <c r="L2009">
        <f>IF(Table6[[#This Row],[y_g1]]&lt;Table6[[#This Row],[y_g2]],1,0)</f>
        <v>0</v>
      </c>
      <c r="M2009" s="13">
        <v>6</v>
      </c>
      <c r="N2009" s="13">
        <v>15</v>
      </c>
    </row>
    <row r="2010" spans="1:14" x14ac:dyDescent="0.3">
      <c r="A2010" s="3">
        <v>2009</v>
      </c>
      <c r="B2010" t="s">
        <v>31</v>
      </c>
      <c r="C2010" t="s">
        <v>5</v>
      </c>
      <c r="D2010">
        <f>VLOOKUP(Table6[[#This Row],[home]],Table13[],2,FALSE)</f>
        <v>4</v>
      </c>
      <c r="E2010">
        <f>VLOOKUP(Table6[[#This Row],[away]],Table13[],2,FALSE)</f>
        <v>16</v>
      </c>
      <c r="F2010">
        <v>2</v>
      </c>
      <c r="G2010">
        <v>1</v>
      </c>
      <c r="H2010">
        <v>20</v>
      </c>
      <c r="I2010">
        <v>7</v>
      </c>
      <c r="J2010">
        <f>IF(Table6[[#This Row],[y_g1]]&gt;Table6[[#This Row],[y_g2]],1,0)</f>
        <v>1</v>
      </c>
      <c r="K2010">
        <f>IF(Table6[[#This Row],[y_g1]]=Table6[[#This Row],[y_g2]],1,0)</f>
        <v>0</v>
      </c>
      <c r="L2010">
        <f>IF(Table6[[#This Row],[y_g1]]&lt;Table6[[#This Row],[y_g2]],1,0)</f>
        <v>0</v>
      </c>
      <c r="M2010" s="13">
        <v>4</v>
      </c>
      <c r="N2010" s="13">
        <v>16</v>
      </c>
    </row>
    <row r="2011" spans="1:14" x14ac:dyDescent="0.3">
      <c r="A2011">
        <v>2010</v>
      </c>
      <c r="B2011" t="s">
        <v>36</v>
      </c>
      <c r="C2011" t="s">
        <v>1051</v>
      </c>
      <c r="D2011">
        <f>VLOOKUP(Table6[[#This Row],[home]],Table13[],2,FALSE)</f>
        <v>13</v>
      </c>
      <c r="E2011">
        <f>VLOOKUP(Table6[[#This Row],[away]],Table13[],2,FALSE)</f>
        <v>21</v>
      </c>
      <c r="F2011">
        <v>1</v>
      </c>
      <c r="G2011">
        <v>0</v>
      </c>
      <c r="H2011">
        <v>20</v>
      </c>
      <c r="I2011">
        <v>7</v>
      </c>
      <c r="J2011">
        <f>IF(Table6[[#This Row],[y_g1]]&gt;Table6[[#This Row],[y_g2]],1,0)</f>
        <v>1</v>
      </c>
      <c r="K2011">
        <f>IF(Table6[[#This Row],[y_g1]]=Table6[[#This Row],[y_g2]],1,0)</f>
        <v>0</v>
      </c>
      <c r="L2011">
        <f>IF(Table6[[#This Row],[y_g1]]&lt;Table6[[#This Row],[y_g2]],1,0)</f>
        <v>0</v>
      </c>
      <c r="M2011" s="13">
        <v>13</v>
      </c>
      <c r="N2011" s="13">
        <v>21</v>
      </c>
    </row>
    <row r="2012" spans="1:14" x14ac:dyDescent="0.3">
      <c r="A2012">
        <v>2011</v>
      </c>
      <c r="B2012" t="s">
        <v>7</v>
      </c>
      <c r="C2012" t="s">
        <v>14</v>
      </c>
      <c r="D2012">
        <f>VLOOKUP(Table6[[#This Row],[home]],Table13[],2,FALSE)</f>
        <v>22</v>
      </c>
      <c r="E2012">
        <f>VLOOKUP(Table6[[#This Row],[away]],Table13[],2,FALSE)</f>
        <v>19</v>
      </c>
      <c r="F2012">
        <v>2</v>
      </c>
      <c r="G2012">
        <v>0</v>
      </c>
      <c r="H2012">
        <v>20</v>
      </c>
      <c r="I2012">
        <v>7</v>
      </c>
      <c r="J2012">
        <f>IF(Table6[[#This Row],[y_g1]]&gt;Table6[[#This Row],[y_g2]],1,0)</f>
        <v>1</v>
      </c>
      <c r="K2012">
        <f>IF(Table6[[#This Row],[y_g1]]=Table6[[#This Row],[y_g2]],1,0)</f>
        <v>0</v>
      </c>
      <c r="L2012">
        <f>IF(Table6[[#This Row],[y_g1]]&lt;Table6[[#This Row],[y_g2]],1,0)</f>
        <v>0</v>
      </c>
      <c r="M2012" s="13">
        <v>22</v>
      </c>
      <c r="N2012" s="13">
        <v>19</v>
      </c>
    </row>
    <row r="2013" spans="1:14" x14ac:dyDescent="0.3">
      <c r="A2013" s="3">
        <v>2012</v>
      </c>
      <c r="B2013" t="s">
        <v>4</v>
      </c>
      <c r="C2013" t="s">
        <v>1257</v>
      </c>
      <c r="D2013">
        <f>VLOOKUP(Table6[[#This Row],[home]],Table13[],2,FALSE)</f>
        <v>20</v>
      </c>
      <c r="E2013">
        <f>VLOOKUP(Table6[[#This Row],[away]],Table13[],2,FALSE)</f>
        <v>10</v>
      </c>
      <c r="F2013">
        <v>0</v>
      </c>
      <c r="G2013">
        <v>1</v>
      </c>
      <c r="H2013">
        <v>20</v>
      </c>
      <c r="I2013">
        <v>7</v>
      </c>
      <c r="J2013">
        <f>IF(Table6[[#This Row],[y_g1]]&gt;Table6[[#This Row],[y_g2]],1,0)</f>
        <v>0</v>
      </c>
      <c r="K2013">
        <f>IF(Table6[[#This Row],[y_g1]]=Table6[[#This Row],[y_g2]],1,0)</f>
        <v>0</v>
      </c>
      <c r="L2013">
        <f>IF(Table6[[#This Row],[y_g1]]&lt;Table6[[#This Row],[y_g2]],1,0)</f>
        <v>1</v>
      </c>
      <c r="M2013" s="13">
        <v>20</v>
      </c>
      <c r="N2013" s="13">
        <v>10</v>
      </c>
    </row>
    <row r="2014" spans="1:14" x14ac:dyDescent="0.3">
      <c r="A2014">
        <v>2013</v>
      </c>
      <c r="B2014" t="s">
        <v>6</v>
      </c>
      <c r="C2014" t="s">
        <v>1</v>
      </c>
      <c r="D2014">
        <f>VLOOKUP(Table6[[#This Row],[home]],Table13[],2,FALSE)</f>
        <v>17</v>
      </c>
      <c r="E2014">
        <f>VLOOKUP(Table6[[#This Row],[away]],Table13[],2,FALSE)</f>
        <v>26</v>
      </c>
      <c r="F2014">
        <v>2</v>
      </c>
      <c r="G2014">
        <v>1</v>
      </c>
      <c r="H2014">
        <v>20</v>
      </c>
      <c r="I2014">
        <v>7</v>
      </c>
      <c r="J2014">
        <f>IF(Table6[[#This Row],[y_g1]]&gt;Table6[[#This Row],[y_g2]],1,0)</f>
        <v>1</v>
      </c>
      <c r="K2014">
        <f>IF(Table6[[#This Row],[y_g1]]=Table6[[#This Row],[y_g2]],1,0)</f>
        <v>0</v>
      </c>
      <c r="L2014">
        <f>IF(Table6[[#This Row],[y_g1]]&lt;Table6[[#This Row],[y_g2]],1,0)</f>
        <v>0</v>
      </c>
      <c r="M2014" s="13">
        <v>17</v>
      </c>
      <c r="N2014" s="13">
        <v>26</v>
      </c>
    </row>
    <row r="2015" spans="1:14" x14ac:dyDescent="0.3">
      <c r="A2015">
        <v>2014</v>
      </c>
      <c r="B2015" t="s">
        <v>13</v>
      </c>
      <c r="C2015" t="s">
        <v>303</v>
      </c>
      <c r="D2015">
        <f>VLOOKUP(Table6[[#This Row],[home]],Table13[],2,FALSE)</f>
        <v>7</v>
      </c>
      <c r="E2015">
        <f>VLOOKUP(Table6[[#This Row],[away]],Table13[],2,FALSE)</f>
        <v>23</v>
      </c>
      <c r="F2015">
        <v>4</v>
      </c>
      <c r="G2015">
        <v>2</v>
      </c>
      <c r="H2015">
        <v>20</v>
      </c>
      <c r="I2015">
        <v>7</v>
      </c>
      <c r="J2015">
        <f>IF(Table6[[#This Row],[y_g1]]&gt;Table6[[#This Row],[y_g2]],1,0)</f>
        <v>1</v>
      </c>
      <c r="K2015">
        <f>IF(Table6[[#This Row],[y_g1]]=Table6[[#This Row],[y_g2]],1,0)</f>
        <v>0</v>
      </c>
      <c r="L2015">
        <f>IF(Table6[[#This Row],[y_g1]]&lt;Table6[[#This Row],[y_g2]],1,0)</f>
        <v>0</v>
      </c>
      <c r="M2015" s="13">
        <v>7</v>
      </c>
      <c r="N2015" s="13">
        <v>23</v>
      </c>
    </row>
    <row r="2016" spans="1:14" x14ac:dyDescent="0.3">
      <c r="A2016" s="3">
        <v>2015</v>
      </c>
      <c r="B2016" t="s">
        <v>1491</v>
      </c>
      <c r="C2016" t="s">
        <v>2</v>
      </c>
      <c r="D2016">
        <f>VLOOKUP(Table6[[#This Row],[home]],Table13[],2,FALSE)</f>
        <v>27</v>
      </c>
      <c r="E2016">
        <f>VLOOKUP(Table6[[#This Row],[away]],Table13[],2,FALSE)</f>
        <v>5</v>
      </c>
      <c r="F2016">
        <v>0</v>
      </c>
      <c r="G2016">
        <v>0</v>
      </c>
      <c r="H2016">
        <v>20</v>
      </c>
      <c r="I2016">
        <v>7</v>
      </c>
      <c r="J2016">
        <f>IF(Table6[[#This Row],[y_g1]]&gt;Table6[[#This Row],[y_g2]],1,0)</f>
        <v>0</v>
      </c>
      <c r="K2016">
        <f>IF(Table6[[#This Row],[y_g1]]=Table6[[#This Row],[y_g2]],1,0)</f>
        <v>1</v>
      </c>
      <c r="L2016">
        <f>IF(Table6[[#This Row],[y_g1]]&lt;Table6[[#This Row],[y_g2]],1,0)</f>
        <v>0</v>
      </c>
      <c r="M2016" s="13">
        <v>27</v>
      </c>
      <c r="N2016" s="13">
        <v>5</v>
      </c>
    </row>
    <row r="2017" spans="1:14" x14ac:dyDescent="0.3">
      <c r="A2017">
        <v>2016</v>
      </c>
      <c r="B2017" t="s">
        <v>10</v>
      </c>
      <c r="C2017" t="s">
        <v>8</v>
      </c>
      <c r="D2017">
        <f>VLOOKUP(Table6[[#This Row],[home]],Table13[],2,FALSE)</f>
        <v>14</v>
      </c>
      <c r="E2017">
        <f>VLOOKUP(Table6[[#This Row],[away]],Table13[],2,FALSE)</f>
        <v>11</v>
      </c>
      <c r="F2017">
        <v>1</v>
      </c>
      <c r="G2017">
        <v>2</v>
      </c>
      <c r="H2017">
        <v>20</v>
      </c>
      <c r="I2017">
        <v>7</v>
      </c>
      <c r="J2017">
        <f>IF(Table6[[#This Row],[y_g1]]&gt;Table6[[#This Row],[y_g2]],1,0)</f>
        <v>0</v>
      </c>
      <c r="K2017">
        <f>IF(Table6[[#This Row],[y_g1]]=Table6[[#This Row],[y_g2]],1,0)</f>
        <v>0</v>
      </c>
      <c r="L2017">
        <f>IF(Table6[[#This Row],[y_g1]]&lt;Table6[[#This Row],[y_g2]],1,0)</f>
        <v>1</v>
      </c>
      <c r="M2017" s="13">
        <v>14</v>
      </c>
      <c r="N2017" s="13">
        <v>11</v>
      </c>
    </row>
    <row r="2018" spans="1:14" x14ac:dyDescent="0.3">
      <c r="A2018">
        <v>2017</v>
      </c>
      <c r="B2018" t="s">
        <v>1</v>
      </c>
      <c r="C2018" t="s">
        <v>28</v>
      </c>
      <c r="D2018">
        <f>VLOOKUP(Table6[[#This Row],[home]],Table13[],2,FALSE)</f>
        <v>26</v>
      </c>
      <c r="E2018">
        <f>VLOOKUP(Table6[[#This Row],[away]],Table13[],2,FALSE)</f>
        <v>6</v>
      </c>
      <c r="F2018">
        <v>2</v>
      </c>
      <c r="G2018">
        <v>1</v>
      </c>
      <c r="H2018">
        <v>21</v>
      </c>
      <c r="I2018">
        <v>7</v>
      </c>
      <c r="J2018">
        <f>IF(Table6[[#This Row],[y_g1]]&gt;Table6[[#This Row],[y_g2]],1,0)</f>
        <v>1</v>
      </c>
      <c r="K2018">
        <f>IF(Table6[[#This Row],[y_g1]]=Table6[[#This Row],[y_g2]],1,0)</f>
        <v>0</v>
      </c>
      <c r="L2018">
        <f>IF(Table6[[#This Row],[y_g1]]&lt;Table6[[#This Row],[y_g2]],1,0)</f>
        <v>0</v>
      </c>
      <c r="M2018" s="13">
        <v>26</v>
      </c>
      <c r="N2018" s="13">
        <v>6</v>
      </c>
    </row>
    <row r="2019" spans="1:14" x14ac:dyDescent="0.3">
      <c r="A2019" s="3">
        <v>2018</v>
      </c>
      <c r="B2019" t="s">
        <v>1257</v>
      </c>
      <c r="C2019" t="s">
        <v>1491</v>
      </c>
      <c r="D2019">
        <f>VLOOKUP(Table6[[#This Row],[home]],Table13[],2,FALSE)</f>
        <v>10</v>
      </c>
      <c r="E2019">
        <f>VLOOKUP(Table6[[#This Row],[away]],Table13[],2,FALSE)</f>
        <v>27</v>
      </c>
      <c r="F2019">
        <v>0</v>
      </c>
      <c r="G2019">
        <v>0</v>
      </c>
      <c r="H2019">
        <v>21</v>
      </c>
      <c r="I2019">
        <v>7</v>
      </c>
      <c r="J2019">
        <f>IF(Table6[[#This Row],[y_g1]]&gt;Table6[[#This Row],[y_g2]],1,0)</f>
        <v>0</v>
      </c>
      <c r="K2019">
        <f>IF(Table6[[#This Row],[y_g1]]=Table6[[#This Row],[y_g2]],1,0)</f>
        <v>1</v>
      </c>
      <c r="L2019">
        <f>IF(Table6[[#This Row],[y_g1]]&lt;Table6[[#This Row],[y_g2]],1,0)</f>
        <v>0</v>
      </c>
      <c r="M2019" s="13">
        <v>10</v>
      </c>
      <c r="N2019" s="13">
        <v>27</v>
      </c>
    </row>
    <row r="2020" spans="1:14" x14ac:dyDescent="0.3">
      <c r="A2020">
        <v>2019</v>
      </c>
      <c r="B2020" t="s">
        <v>1051</v>
      </c>
      <c r="C2020" t="s">
        <v>6</v>
      </c>
      <c r="D2020">
        <f>VLOOKUP(Table6[[#This Row],[home]],Table13[],2,FALSE)</f>
        <v>21</v>
      </c>
      <c r="E2020">
        <f>VLOOKUP(Table6[[#This Row],[away]],Table13[],2,FALSE)</f>
        <v>17</v>
      </c>
      <c r="F2020">
        <v>3</v>
      </c>
      <c r="G2020">
        <v>0</v>
      </c>
      <c r="H2020">
        <v>21</v>
      </c>
      <c r="I2020">
        <v>7</v>
      </c>
      <c r="J2020">
        <f>IF(Table6[[#This Row],[y_g1]]&gt;Table6[[#This Row],[y_g2]],1,0)</f>
        <v>1</v>
      </c>
      <c r="K2020">
        <f>IF(Table6[[#This Row],[y_g1]]=Table6[[#This Row],[y_g2]],1,0)</f>
        <v>0</v>
      </c>
      <c r="L2020">
        <f>IF(Table6[[#This Row],[y_g1]]&lt;Table6[[#This Row],[y_g2]],1,0)</f>
        <v>0</v>
      </c>
      <c r="M2020" s="13">
        <v>21</v>
      </c>
      <c r="N2020" s="13">
        <v>17</v>
      </c>
    </row>
    <row r="2021" spans="1:14" x14ac:dyDescent="0.3">
      <c r="A2021">
        <v>2020</v>
      </c>
      <c r="B2021" t="s">
        <v>8</v>
      </c>
      <c r="C2021" t="s">
        <v>7</v>
      </c>
      <c r="D2021">
        <f>VLOOKUP(Table6[[#This Row],[home]],Table13[],2,FALSE)</f>
        <v>11</v>
      </c>
      <c r="E2021">
        <f>VLOOKUP(Table6[[#This Row],[away]],Table13[],2,FALSE)</f>
        <v>22</v>
      </c>
      <c r="F2021">
        <v>0</v>
      </c>
      <c r="G2021">
        <v>0</v>
      </c>
      <c r="H2021">
        <v>21</v>
      </c>
      <c r="I2021">
        <v>7</v>
      </c>
      <c r="J2021">
        <f>IF(Table6[[#This Row],[y_g1]]&gt;Table6[[#This Row],[y_g2]],1,0)</f>
        <v>0</v>
      </c>
      <c r="K2021">
        <f>IF(Table6[[#This Row],[y_g1]]=Table6[[#This Row],[y_g2]],1,0)</f>
        <v>1</v>
      </c>
      <c r="L2021">
        <f>IF(Table6[[#This Row],[y_g1]]&lt;Table6[[#This Row],[y_g2]],1,0)</f>
        <v>0</v>
      </c>
      <c r="M2021" s="13">
        <v>11</v>
      </c>
      <c r="N2021" s="13">
        <v>22</v>
      </c>
    </row>
    <row r="2022" spans="1:14" x14ac:dyDescent="0.3">
      <c r="A2022" s="3">
        <v>2021</v>
      </c>
      <c r="B2022" t="s">
        <v>14</v>
      </c>
      <c r="C2022" t="s">
        <v>10</v>
      </c>
      <c r="D2022">
        <f>VLOOKUP(Table6[[#This Row],[home]],Table13[],2,FALSE)</f>
        <v>19</v>
      </c>
      <c r="E2022">
        <f>VLOOKUP(Table6[[#This Row],[away]],Table13[],2,FALSE)</f>
        <v>14</v>
      </c>
      <c r="F2022">
        <v>0</v>
      </c>
      <c r="G2022">
        <v>0</v>
      </c>
      <c r="H2022">
        <v>21</v>
      </c>
      <c r="I2022">
        <v>7</v>
      </c>
      <c r="J2022">
        <f>IF(Table6[[#This Row],[y_g1]]&gt;Table6[[#This Row],[y_g2]],1,0)</f>
        <v>0</v>
      </c>
      <c r="K2022">
        <f>IF(Table6[[#This Row],[y_g1]]=Table6[[#This Row],[y_g2]],1,0)</f>
        <v>1</v>
      </c>
      <c r="L2022">
        <f>IF(Table6[[#This Row],[y_g1]]&lt;Table6[[#This Row],[y_g2]],1,0)</f>
        <v>0</v>
      </c>
      <c r="M2022" s="13">
        <v>19</v>
      </c>
      <c r="N2022" s="13">
        <v>14</v>
      </c>
    </row>
    <row r="2023" spans="1:14" x14ac:dyDescent="0.3">
      <c r="A2023">
        <v>2022</v>
      </c>
      <c r="B2023" t="s">
        <v>303</v>
      </c>
      <c r="C2023" t="s">
        <v>36</v>
      </c>
      <c r="D2023">
        <f>VLOOKUP(Table6[[#This Row],[home]],Table13[],2,FALSE)</f>
        <v>23</v>
      </c>
      <c r="E2023">
        <f>VLOOKUP(Table6[[#This Row],[away]],Table13[],2,FALSE)</f>
        <v>13</v>
      </c>
      <c r="F2023">
        <v>1</v>
      </c>
      <c r="G2023">
        <v>0</v>
      </c>
      <c r="H2023">
        <v>21</v>
      </c>
      <c r="I2023">
        <v>7</v>
      </c>
      <c r="J2023">
        <f>IF(Table6[[#This Row],[y_g1]]&gt;Table6[[#This Row],[y_g2]],1,0)</f>
        <v>1</v>
      </c>
      <c r="K2023">
        <f>IF(Table6[[#This Row],[y_g1]]=Table6[[#This Row],[y_g2]],1,0)</f>
        <v>0</v>
      </c>
      <c r="L2023">
        <f>IF(Table6[[#This Row],[y_g1]]&lt;Table6[[#This Row],[y_g2]],1,0)</f>
        <v>0</v>
      </c>
      <c r="M2023" s="13">
        <v>23</v>
      </c>
      <c r="N2023" s="13">
        <v>13</v>
      </c>
    </row>
    <row r="2024" spans="1:14" x14ac:dyDescent="0.3">
      <c r="A2024">
        <v>2023</v>
      </c>
      <c r="B2024" t="s">
        <v>5</v>
      </c>
      <c r="C2024" t="s">
        <v>13</v>
      </c>
      <c r="D2024">
        <f>VLOOKUP(Table6[[#This Row],[home]],Table13[],2,FALSE)</f>
        <v>16</v>
      </c>
      <c r="E2024">
        <f>VLOOKUP(Table6[[#This Row],[away]],Table13[],2,FALSE)</f>
        <v>7</v>
      </c>
      <c r="F2024">
        <v>1</v>
      </c>
      <c r="G2024">
        <v>2</v>
      </c>
      <c r="H2024">
        <v>21</v>
      </c>
      <c r="I2024">
        <v>7</v>
      </c>
      <c r="J2024">
        <f>IF(Table6[[#This Row],[y_g1]]&gt;Table6[[#This Row],[y_g2]],1,0)</f>
        <v>0</v>
      </c>
      <c r="K2024">
        <f>IF(Table6[[#This Row],[y_g1]]=Table6[[#This Row],[y_g2]],1,0)</f>
        <v>0</v>
      </c>
      <c r="L2024">
        <f>IF(Table6[[#This Row],[y_g1]]&lt;Table6[[#This Row],[y_g2]],1,0)</f>
        <v>1</v>
      </c>
      <c r="M2024" s="13">
        <v>16</v>
      </c>
      <c r="N2024" s="13">
        <v>7</v>
      </c>
    </row>
    <row r="2025" spans="1:14" x14ac:dyDescent="0.3">
      <c r="A2025" s="3">
        <v>2024</v>
      </c>
      <c r="B2025" t="s">
        <v>2</v>
      </c>
      <c r="C2025" t="s">
        <v>4</v>
      </c>
      <c r="D2025">
        <f>VLOOKUP(Table6[[#This Row],[home]],Table13[],2,FALSE)</f>
        <v>5</v>
      </c>
      <c r="E2025">
        <f>VLOOKUP(Table6[[#This Row],[away]],Table13[],2,FALSE)</f>
        <v>20</v>
      </c>
      <c r="F2025">
        <v>2</v>
      </c>
      <c r="G2025">
        <v>0</v>
      </c>
      <c r="H2025">
        <v>21</v>
      </c>
      <c r="I2025">
        <v>7</v>
      </c>
      <c r="J2025">
        <f>IF(Table6[[#This Row],[y_g1]]&gt;Table6[[#This Row],[y_g2]],1,0)</f>
        <v>1</v>
      </c>
      <c r="K2025">
        <f>IF(Table6[[#This Row],[y_g1]]=Table6[[#This Row],[y_g2]],1,0)</f>
        <v>0</v>
      </c>
      <c r="L2025">
        <f>IF(Table6[[#This Row],[y_g1]]&lt;Table6[[#This Row],[y_g2]],1,0)</f>
        <v>0</v>
      </c>
      <c r="M2025" s="13">
        <v>5</v>
      </c>
      <c r="N2025" s="13">
        <v>20</v>
      </c>
    </row>
    <row r="2026" spans="1:14" x14ac:dyDescent="0.3">
      <c r="A2026">
        <v>2025</v>
      </c>
      <c r="B2026" t="s">
        <v>33</v>
      </c>
      <c r="C2026" t="s">
        <v>31</v>
      </c>
      <c r="D2026">
        <f>VLOOKUP(Table6[[#This Row],[home]],Table13[],2,FALSE)</f>
        <v>15</v>
      </c>
      <c r="E2026">
        <f>VLOOKUP(Table6[[#This Row],[away]],Table13[],2,FALSE)</f>
        <v>4</v>
      </c>
      <c r="F2026">
        <v>2</v>
      </c>
      <c r="G2026">
        <v>2</v>
      </c>
      <c r="H2026">
        <v>21</v>
      </c>
      <c r="I2026">
        <v>7</v>
      </c>
      <c r="J2026">
        <f>IF(Table6[[#This Row],[y_g1]]&gt;Table6[[#This Row],[y_g2]],1,0)</f>
        <v>0</v>
      </c>
      <c r="K2026">
        <f>IF(Table6[[#This Row],[y_g1]]=Table6[[#This Row],[y_g2]],1,0)</f>
        <v>1</v>
      </c>
      <c r="L2026">
        <f>IF(Table6[[#This Row],[y_g1]]&lt;Table6[[#This Row],[y_g2]],1,0)</f>
        <v>0</v>
      </c>
      <c r="M2026" s="13">
        <v>15</v>
      </c>
      <c r="N2026" s="13">
        <v>4</v>
      </c>
    </row>
    <row r="2027" spans="1:14" x14ac:dyDescent="0.3">
      <c r="A2027">
        <v>2026</v>
      </c>
      <c r="B2027" t="s">
        <v>6</v>
      </c>
      <c r="C2027" t="s">
        <v>5</v>
      </c>
      <c r="D2027">
        <f>VLOOKUP(Table6[[#This Row],[home]],Table13[],2,FALSE)</f>
        <v>17</v>
      </c>
      <c r="E2027">
        <f>VLOOKUP(Table6[[#This Row],[away]],Table13[],2,FALSE)</f>
        <v>16</v>
      </c>
      <c r="F2027">
        <v>2</v>
      </c>
      <c r="G2027">
        <v>1</v>
      </c>
      <c r="H2027">
        <v>22</v>
      </c>
      <c r="I2027">
        <v>7</v>
      </c>
      <c r="J2027">
        <f>IF(Table6[[#This Row],[y_g1]]&gt;Table6[[#This Row],[y_g2]],1,0)</f>
        <v>1</v>
      </c>
      <c r="K2027">
        <f>IF(Table6[[#This Row],[y_g1]]=Table6[[#This Row],[y_g2]],1,0)</f>
        <v>0</v>
      </c>
      <c r="L2027">
        <f>IF(Table6[[#This Row],[y_g1]]&lt;Table6[[#This Row],[y_g2]],1,0)</f>
        <v>0</v>
      </c>
      <c r="M2027" s="13">
        <v>17</v>
      </c>
      <c r="N2027" s="13">
        <v>16</v>
      </c>
    </row>
    <row r="2028" spans="1:14" x14ac:dyDescent="0.3">
      <c r="A2028" s="3">
        <v>2027</v>
      </c>
      <c r="B2028" t="s">
        <v>7</v>
      </c>
      <c r="C2028" t="s">
        <v>1051</v>
      </c>
      <c r="D2028">
        <f>VLOOKUP(Table6[[#This Row],[home]],Table13[],2,FALSE)</f>
        <v>22</v>
      </c>
      <c r="E2028">
        <f>VLOOKUP(Table6[[#This Row],[away]],Table13[],2,FALSE)</f>
        <v>21</v>
      </c>
      <c r="F2028">
        <v>2</v>
      </c>
      <c r="G2028">
        <v>1</v>
      </c>
      <c r="H2028">
        <v>22</v>
      </c>
      <c r="I2028">
        <v>7</v>
      </c>
      <c r="J2028">
        <f>IF(Table6[[#This Row],[y_g1]]&gt;Table6[[#This Row],[y_g2]],1,0)</f>
        <v>1</v>
      </c>
      <c r="K2028">
        <f>IF(Table6[[#This Row],[y_g1]]=Table6[[#This Row],[y_g2]],1,0)</f>
        <v>0</v>
      </c>
      <c r="L2028">
        <f>IF(Table6[[#This Row],[y_g1]]&lt;Table6[[#This Row],[y_g2]],1,0)</f>
        <v>0</v>
      </c>
      <c r="M2028" s="13">
        <v>22</v>
      </c>
      <c r="N2028" s="13">
        <v>21</v>
      </c>
    </row>
    <row r="2029" spans="1:14" x14ac:dyDescent="0.3">
      <c r="A2029">
        <v>2028</v>
      </c>
      <c r="B2029" t="s">
        <v>14</v>
      </c>
      <c r="C2029" t="s">
        <v>303</v>
      </c>
      <c r="D2029">
        <f>VLOOKUP(Table6[[#This Row],[home]],Table13[],2,FALSE)</f>
        <v>19</v>
      </c>
      <c r="E2029">
        <f>VLOOKUP(Table6[[#This Row],[away]],Table13[],2,FALSE)</f>
        <v>23</v>
      </c>
      <c r="F2029">
        <v>3</v>
      </c>
      <c r="G2029">
        <v>0</v>
      </c>
      <c r="H2029">
        <v>22</v>
      </c>
      <c r="I2029">
        <v>7</v>
      </c>
      <c r="J2029">
        <f>IF(Table6[[#This Row],[y_g1]]&gt;Table6[[#This Row],[y_g2]],1,0)</f>
        <v>1</v>
      </c>
      <c r="K2029">
        <f>IF(Table6[[#This Row],[y_g1]]=Table6[[#This Row],[y_g2]],1,0)</f>
        <v>0</v>
      </c>
      <c r="L2029">
        <f>IF(Table6[[#This Row],[y_g1]]&lt;Table6[[#This Row],[y_g2]],1,0)</f>
        <v>0</v>
      </c>
      <c r="M2029" s="13">
        <v>19</v>
      </c>
      <c r="N2029" s="13">
        <v>23</v>
      </c>
    </row>
    <row r="2030" spans="1:14" x14ac:dyDescent="0.3">
      <c r="A2030">
        <v>2029</v>
      </c>
      <c r="B2030" t="s">
        <v>36</v>
      </c>
      <c r="C2030" t="s">
        <v>8</v>
      </c>
      <c r="D2030">
        <f>VLOOKUP(Table6[[#This Row],[home]],Table13[],2,FALSE)</f>
        <v>13</v>
      </c>
      <c r="E2030">
        <f>VLOOKUP(Table6[[#This Row],[away]],Table13[],2,FALSE)</f>
        <v>11</v>
      </c>
      <c r="F2030">
        <v>0</v>
      </c>
      <c r="G2030">
        <v>2</v>
      </c>
      <c r="H2030">
        <v>22</v>
      </c>
      <c r="I2030">
        <v>7</v>
      </c>
      <c r="J2030">
        <f>IF(Table6[[#This Row],[y_g1]]&gt;Table6[[#This Row],[y_g2]],1,0)</f>
        <v>0</v>
      </c>
      <c r="K2030">
        <f>IF(Table6[[#This Row],[y_g1]]=Table6[[#This Row],[y_g2]],1,0)</f>
        <v>0</v>
      </c>
      <c r="L2030">
        <f>IF(Table6[[#This Row],[y_g1]]&lt;Table6[[#This Row],[y_g2]],1,0)</f>
        <v>1</v>
      </c>
      <c r="M2030" s="13">
        <v>13</v>
      </c>
      <c r="N2030" s="13">
        <v>11</v>
      </c>
    </row>
    <row r="2031" spans="1:14" x14ac:dyDescent="0.3">
      <c r="A2031" s="3">
        <v>2030</v>
      </c>
      <c r="B2031" t="s">
        <v>28</v>
      </c>
      <c r="C2031" t="s">
        <v>1257</v>
      </c>
      <c r="D2031">
        <f>VLOOKUP(Table6[[#This Row],[home]],Table13[],2,FALSE)</f>
        <v>6</v>
      </c>
      <c r="E2031">
        <f>VLOOKUP(Table6[[#This Row],[away]],Table13[],2,FALSE)</f>
        <v>10</v>
      </c>
      <c r="F2031">
        <v>3</v>
      </c>
      <c r="G2031">
        <v>0</v>
      </c>
      <c r="H2031">
        <v>22</v>
      </c>
      <c r="I2031">
        <v>7</v>
      </c>
      <c r="J2031">
        <f>IF(Table6[[#This Row],[y_g1]]&gt;Table6[[#This Row],[y_g2]],1,0)</f>
        <v>1</v>
      </c>
      <c r="K2031">
        <f>IF(Table6[[#This Row],[y_g1]]=Table6[[#This Row],[y_g2]],1,0)</f>
        <v>0</v>
      </c>
      <c r="L2031">
        <f>IF(Table6[[#This Row],[y_g1]]&lt;Table6[[#This Row],[y_g2]],1,0)</f>
        <v>0</v>
      </c>
      <c r="M2031" s="13">
        <v>6</v>
      </c>
      <c r="N2031" s="13">
        <v>10</v>
      </c>
    </row>
    <row r="2032" spans="1:14" x14ac:dyDescent="0.3">
      <c r="A2032">
        <v>2031</v>
      </c>
      <c r="B2032" t="s">
        <v>10</v>
      </c>
      <c r="C2032" t="s">
        <v>33</v>
      </c>
      <c r="D2032">
        <f>VLOOKUP(Table6[[#This Row],[home]],Table13[],2,FALSE)</f>
        <v>14</v>
      </c>
      <c r="E2032">
        <f>VLOOKUP(Table6[[#This Row],[away]],Table13[],2,FALSE)</f>
        <v>15</v>
      </c>
      <c r="F2032">
        <v>0</v>
      </c>
      <c r="G2032">
        <v>2</v>
      </c>
      <c r="H2032">
        <v>22</v>
      </c>
      <c r="I2032">
        <v>7</v>
      </c>
      <c r="J2032">
        <f>IF(Table6[[#This Row],[y_g1]]&gt;Table6[[#This Row],[y_g2]],1,0)</f>
        <v>0</v>
      </c>
      <c r="K2032">
        <f>IF(Table6[[#This Row],[y_g1]]=Table6[[#This Row],[y_g2]],1,0)</f>
        <v>0</v>
      </c>
      <c r="L2032">
        <f>IF(Table6[[#This Row],[y_g1]]&lt;Table6[[#This Row],[y_g2]],1,0)</f>
        <v>1</v>
      </c>
      <c r="M2032" s="13">
        <v>14</v>
      </c>
      <c r="N2032" s="13">
        <v>15</v>
      </c>
    </row>
    <row r="2033" spans="1:14" x14ac:dyDescent="0.3">
      <c r="A2033">
        <v>2032</v>
      </c>
      <c r="B2033" t="s">
        <v>4</v>
      </c>
      <c r="C2033" t="s">
        <v>1491</v>
      </c>
      <c r="D2033">
        <f>VLOOKUP(Table6[[#This Row],[home]],Table13[],2,FALSE)</f>
        <v>20</v>
      </c>
      <c r="E2033">
        <f>VLOOKUP(Table6[[#This Row],[away]],Table13[],2,FALSE)</f>
        <v>27</v>
      </c>
      <c r="F2033">
        <v>2</v>
      </c>
      <c r="G2033">
        <v>0</v>
      </c>
      <c r="H2033">
        <v>22</v>
      </c>
      <c r="I2033">
        <v>7</v>
      </c>
      <c r="J2033">
        <f>IF(Table6[[#This Row],[y_g1]]&gt;Table6[[#This Row],[y_g2]],1,0)</f>
        <v>1</v>
      </c>
      <c r="K2033">
        <f>IF(Table6[[#This Row],[y_g1]]=Table6[[#This Row],[y_g2]],1,0)</f>
        <v>0</v>
      </c>
      <c r="L2033">
        <f>IF(Table6[[#This Row],[y_g1]]&lt;Table6[[#This Row],[y_g2]],1,0)</f>
        <v>0</v>
      </c>
      <c r="M2033" s="13">
        <v>20</v>
      </c>
      <c r="N2033" s="13">
        <v>27</v>
      </c>
    </row>
    <row r="2034" spans="1:14" x14ac:dyDescent="0.3">
      <c r="A2034" s="3">
        <v>2033</v>
      </c>
      <c r="B2034" t="s">
        <v>31</v>
      </c>
      <c r="C2034" t="s">
        <v>2</v>
      </c>
      <c r="D2034">
        <f>VLOOKUP(Table6[[#This Row],[home]],Table13[],2,FALSE)</f>
        <v>4</v>
      </c>
      <c r="E2034">
        <f>VLOOKUP(Table6[[#This Row],[away]],Table13[],2,FALSE)</f>
        <v>5</v>
      </c>
      <c r="F2034">
        <v>0</v>
      </c>
      <c r="G2034">
        <v>3</v>
      </c>
      <c r="H2034">
        <v>22</v>
      </c>
      <c r="I2034">
        <v>7</v>
      </c>
      <c r="J2034">
        <f>IF(Table6[[#This Row],[y_g1]]&gt;Table6[[#This Row],[y_g2]],1,0)</f>
        <v>0</v>
      </c>
      <c r="K2034">
        <f>IF(Table6[[#This Row],[y_g1]]=Table6[[#This Row],[y_g2]],1,0)</f>
        <v>0</v>
      </c>
      <c r="L2034">
        <f>IF(Table6[[#This Row],[y_g1]]&lt;Table6[[#This Row],[y_g2]],1,0)</f>
        <v>1</v>
      </c>
      <c r="M2034" s="13">
        <v>4</v>
      </c>
      <c r="N2034" s="13">
        <v>5</v>
      </c>
    </row>
    <row r="2035" spans="1:14" x14ac:dyDescent="0.3">
      <c r="A2035">
        <v>2034</v>
      </c>
      <c r="B2035" t="s">
        <v>13</v>
      </c>
      <c r="C2035" t="s">
        <v>1</v>
      </c>
      <c r="D2035">
        <f>VLOOKUP(Table6[[#This Row],[home]],Table13[],2,FALSE)</f>
        <v>7</v>
      </c>
      <c r="E2035">
        <f>VLOOKUP(Table6[[#This Row],[away]],Table13[],2,FALSE)</f>
        <v>26</v>
      </c>
      <c r="F2035">
        <v>3</v>
      </c>
      <c r="G2035">
        <v>0</v>
      </c>
      <c r="H2035">
        <v>22</v>
      </c>
      <c r="I2035">
        <v>7</v>
      </c>
      <c r="J2035">
        <f>IF(Table6[[#This Row],[y_g1]]&gt;Table6[[#This Row],[y_g2]],1,0)</f>
        <v>1</v>
      </c>
      <c r="K2035">
        <f>IF(Table6[[#This Row],[y_g1]]=Table6[[#This Row],[y_g2]],1,0)</f>
        <v>0</v>
      </c>
      <c r="L2035">
        <f>IF(Table6[[#This Row],[y_g1]]&lt;Table6[[#This Row],[y_g2]],1,0)</f>
        <v>0</v>
      </c>
      <c r="M2035" s="13">
        <v>7</v>
      </c>
      <c r="N2035" s="13">
        <v>26</v>
      </c>
    </row>
    <row r="2036" spans="1:14" x14ac:dyDescent="0.3">
      <c r="A2036">
        <v>2035</v>
      </c>
      <c r="B2036" t="s">
        <v>5</v>
      </c>
      <c r="C2036" t="s">
        <v>10</v>
      </c>
      <c r="D2036">
        <f>VLOOKUP(Table6[[#This Row],[home]],Table13[],2,FALSE)</f>
        <v>16</v>
      </c>
      <c r="E2036">
        <f>VLOOKUP(Table6[[#This Row],[away]],Table13[],2,FALSE)</f>
        <v>14</v>
      </c>
      <c r="F2036">
        <v>1</v>
      </c>
      <c r="G2036">
        <v>2</v>
      </c>
      <c r="H2036">
        <v>23</v>
      </c>
      <c r="I2036">
        <v>7</v>
      </c>
      <c r="J2036">
        <f>IF(Table6[[#This Row],[y_g1]]&gt;Table6[[#This Row],[y_g2]],1,0)</f>
        <v>0</v>
      </c>
      <c r="K2036">
        <f>IF(Table6[[#This Row],[y_g1]]=Table6[[#This Row],[y_g2]],1,0)</f>
        <v>0</v>
      </c>
      <c r="L2036">
        <f>IF(Table6[[#This Row],[y_g1]]&lt;Table6[[#This Row],[y_g2]],1,0)</f>
        <v>1</v>
      </c>
      <c r="M2036" s="13">
        <v>16</v>
      </c>
      <c r="N2036" s="13">
        <v>14</v>
      </c>
    </row>
    <row r="2037" spans="1:14" x14ac:dyDescent="0.3">
      <c r="A2037" s="3">
        <v>2036</v>
      </c>
      <c r="B2037" t="s">
        <v>1491</v>
      </c>
      <c r="C2037" t="s">
        <v>31</v>
      </c>
      <c r="D2037">
        <f>VLOOKUP(Table6[[#This Row],[home]],Table13[],2,FALSE)</f>
        <v>27</v>
      </c>
      <c r="E2037">
        <f>VLOOKUP(Table6[[#This Row],[away]],Table13[],2,FALSE)</f>
        <v>4</v>
      </c>
      <c r="F2037">
        <v>0</v>
      </c>
      <c r="G2037">
        <v>1</v>
      </c>
      <c r="H2037">
        <v>23</v>
      </c>
      <c r="I2037">
        <v>7</v>
      </c>
      <c r="J2037">
        <f>IF(Table6[[#This Row],[y_g1]]&gt;Table6[[#This Row],[y_g2]],1,0)</f>
        <v>0</v>
      </c>
      <c r="K2037">
        <f>IF(Table6[[#This Row],[y_g1]]=Table6[[#This Row],[y_g2]],1,0)</f>
        <v>0</v>
      </c>
      <c r="L2037">
        <f>IF(Table6[[#This Row],[y_g1]]&lt;Table6[[#This Row],[y_g2]],1,0)</f>
        <v>1</v>
      </c>
      <c r="M2037" s="13">
        <v>27</v>
      </c>
      <c r="N2037" s="13">
        <v>4</v>
      </c>
    </row>
    <row r="2038" spans="1:14" x14ac:dyDescent="0.3">
      <c r="A2038">
        <v>2037</v>
      </c>
      <c r="B2038" t="s">
        <v>1051</v>
      </c>
      <c r="C2038" t="s">
        <v>14</v>
      </c>
      <c r="D2038">
        <f>VLOOKUP(Table6[[#This Row],[home]],Table13[],2,FALSE)</f>
        <v>21</v>
      </c>
      <c r="E2038">
        <f>VLOOKUP(Table6[[#This Row],[away]],Table13[],2,FALSE)</f>
        <v>19</v>
      </c>
      <c r="F2038">
        <v>2</v>
      </c>
      <c r="G2038">
        <v>0</v>
      </c>
      <c r="H2038">
        <v>23</v>
      </c>
      <c r="I2038">
        <v>7</v>
      </c>
      <c r="J2038">
        <f>IF(Table6[[#This Row],[y_g1]]&gt;Table6[[#This Row],[y_g2]],1,0)</f>
        <v>1</v>
      </c>
      <c r="K2038">
        <f>IF(Table6[[#This Row],[y_g1]]=Table6[[#This Row],[y_g2]],1,0)</f>
        <v>0</v>
      </c>
      <c r="L2038">
        <f>IF(Table6[[#This Row],[y_g1]]&lt;Table6[[#This Row],[y_g2]],1,0)</f>
        <v>0</v>
      </c>
      <c r="M2038" s="13">
        <v>21</v>
      </c>
      <c r="N2038" s="13">
        <v>19</v>
      </c>
    </row>
    <row r="2039" spans="1:14" x14ac:dyDescent="0.3">
      <c r="A2039">
        <v>2038</v>
      </c>
      <c r="B2039" t="s">
        <v>2</v>
      </c>
      <c r="C2039" t="s">
        <v>28</v>
      </c>
      <c r="D2039">
        <f>VLOOKUP(Table6[[#This Row],[home]],Table13[],2,FALSE)</f>
        <v>5</v>
      </c>
      <c r="E2039">
        <f>VLOOKUP(Table6[[#This Row],[away]],Table13[],2,FALSE)</f>
        <v>6</v>
      </c>
      <c r="F2039">
        <v>2</v>
      </c>
      <c r="G2039">
        <v>0</v>
      </c>
      <c r="H2039">
        <v>23</v>
      </c>
      <c r="I2039">
        <v>7</v>
      </c>
      <c r="J2039">
        <f>IF(Table6[[#This Row],[y_g1]]&gt;Table6[[#This Row],[y_g2]],1,0)</f>
        <v>1</v>
      </c>
      <c r="K2039">
        <f>IF(Table6[[#This Row],[y_g1]]=Table6[[#This Row],[y_g2]],1,0)</f>
        <v>0</v>
      </c>
      <c r="L2039">
        <f>IF(Table6[[#This Row],[y_g1]]&lt;Table6[[#This Row],[y_g2]],1,0)</f>
        <v>0</v>
      </c>
      <c r="M2039" s="13">
        <v>5</v>
      </c>
      <c r="N2039" s="13">
        <v>6</v>
      </c>
    </row>
    <row r="2040" spans="1:14" x14ac:dyDescent="0.3">
      <c r="A2040" s="3">
        <v>2039</v>
      </c>
      <c r="B2040" t="s">
        <v>303</v>
      </c>
      <c r="C2040" t="s">
        <v>7</v>
      </c>
      <c r="D2040">
        <f>VLOOKUP(Table6[[#This Row],[home]],Table13[],2,FALSE)</f>
        <v>23</v>
      </c>
      <c r="E2040">
        <f>VLOOKUP(Table6[[#This Row],[away]],Table13[],2,FALSE)</f>
        <v>22</v>
      </c>
      <c r="F2040">
        <v>0</v>
      </c>
      <c r="G2040">
        <v>1</v>
      </c>
      <c r="H2040">
        <v>23</v>
      </c>
      <c r="I2040">
        <v>7</v>
      </c>
      <c r="J2040">
        <f>IF(Table6[[#This Row],[y_g1]]&gt;Table6[[#This Row],[y_g2]],1,0)</f>
        <v>0</v>
      </c>
      <c r="K2040">
        <f>IF(Table6[[#This Row],[y_g1]]=Table6[[#This Row],[y_g2]],1,0)</f>
        <v>0</v>
      </c>
      <c r="L2040">
        <f>IF(Table6[[#This Row],[y_g1]]&lt;Table6[[#This Row],[y_g2]],1,0)</f>
        <v>1</v>
      </c>
      <c r="M2040" s="13">
        <v>23</v>
      </c>
      <c r="N2040" s="13">
        <v>22</v>
      </c>
    </row>
    <row r="2041" spans="1:14" x14ac:dyDescent="0.3">
      <c r="A2041">
        <v>2040</v>
      </c>
      <c r="B2041" t="s">
        <v>33</v>
      </c>
      <c r="C2041" t="s">
        <v>4</v>
      </c>
      <c r="D2041">
        <f>VLOOKUP(Table6[[#This Row],[home]],Table13[],2,FALSE)</f>
        <v>15</v>
      </c>
      <c r="E2041">
        <f>VLOOKUP(Table6[[#This Row],[away]],Table13[],2,FALSE)</f>
        <v>20</v>
      </c>
      <c r="F2041">
        <v>1</v>
      </c>
      <c r="G2041">
        <v>1</v>
      </c>
      <c r="H2041">
        <v>23</v>
      </c>
      <c r="I2041">
        <v>7</v>
      </c>
      <c r="J2041">
        <f>IF(Table6[[#This Row],[y_g1]]&gt;Table6[[#This Row],[y_g2]],1,0)</f>
        <v>0</v>
      </c>
      <c r="K2041">
        <f>IF(Table6[[#This Row],[y_g1]]=Table6[[#This Row],[y_g2]],1,0)</f>
        <v>1</v>
      </c>
      <c r="L2041">
        <f>IF(Table6[[#This Row],[y_g1]]&lt;Table6[[#This Row],[y_g2]],1,0)</f>
        <v>0</v>
      </c>
      <c r="M2041" s="13">
        <v>15</v>
      </c>
      <c r="N2041" s="13">
        <v>20</v>
      </c>
    </row>
    <row r="2042" spans="1:14" x14ac:dyDescent="0.3">
      <c r="A2042">
        <v>2041</v>
      </c>
      <c r="B2042" t="s">
        <v>1</v>
      </c>
      <c r="C2042" t="s">
        <v>36</v>
      </c>
      <c r="D2042">
        <f>VLOOKUP(Table6[[#This Row],[home]],Table13[],2,FALSE)</f>
        <v>26</v>
      </c>
      <c r="E2042">
        <f>VLOOKUP(Table6[[#This Row],[away]],Table13[],2,FALSE)</f>
        <v>13</v>
      </c>
      <c r="F2042">
        <v>2</v>
      </c>
      <c r="G2042">
        <v>4</v>
      </c>
      <c r="H2042">
        <v>23</v>
      </c>
      <c r="I2042">
        <v>7</v>
      </c>
      <c r="J2042">
        <f>IF(Table6[[#This Row],[y_g1]]&gt;Table6[[#This Row],[y_g2]],1,0)</f>
        <v>0</v>
      </c>
      <c r="K2042">
        <f>IF(Table6[[#This Row],[y_g1]]=Table6[[#This Row],[y_g2]],1,0)</f>
        <v>0</v>
      </c>
      <c r="L2042">
        <f>IF(Table6[[#This Row],[y_g1]]&lt;Table6[[#This Row],[y_g2]],1,0)</f>
        <v>1</v>
      </c>
      <c r="M2042" s="13">
        <v>26</v>
      </c>
      <c r="N2042" s="13">
        <v>13</v>
      </c>
    </row>
    <row r="2043" spans="1:14" x14ac:dyDescent="0.3">
      <c r="A2043" s="3">
        <v>2042</v>
      </c>
      <c r="B2043" t="s">
        <v>8</v>
      </c>
      <c r="C2043" t="s">
        <v>6</v>
      </c>
      <c r="D2043">
        <f>VLOOKUP(Table6[[#This Row],[home]],Table13[],2,FALSE)</f>
        <v>11</v>
      </c>
      <c r="E2043">
        <f>VLOOKUP(Table6[[#This Row],[away]],Table13[],2,FALSE)</f>
        <v>17</v>
      </c>
      <c r="F2043">
        <v>2</v>
      </c>
      <c r="G2043">
        <v>0</v>
      </c>
      <c r="H2043">
        <v>23</v>
      </c>
      <c r="I2043">
        <v>7</v>
      </c>
      <c r="J2043">
        <f>IF(Table6[[#This Row],[y_g1]]&gt;Table6[[#This Row],[y_g2]],1,0)</f>
        <v>1</v>
      </c>
      <c r="K2043">
        <f>IF(Table6[[#This Row],[y_g1]]=Table6[[#This Row],[y_g2]],1,0)</f>
        <v>0</v>
      </c>
      <c r="L2043">
        <f>IF(Table6[[#This Row],[y_g1]]&lt;Table6[[#This Row],[y_g2]],1,0)</f>
        <v>0</v>
      </c>
      <c r="M2043" s="13">
        <v>11</v>
      </c>
      <c r="N2043" s="13">
        <v>17</v>
      </c>
    </row>
    <row r="2044" spans="1:14" x14ac:dyDescent="0.3">
      <c r="A2044">
        <v>2043</v>
      </c>
      <c r="B2044" t="s">
        <v>1257</v>
      </c>
      <c r="C2044" t="s">
        <v>13</v>
      </c>
      <c r="D2044">
        <f>VLOOKUP(Table6[[#This Row],[home]],Table13[],2,FALSE)</f>
        <v>10</v>
      </c>
      <c r="E2044">
        <f>VLOOKUP(Table6[[#This Row],[away]],Table13[],2,FALSE)</f>
        <v>7</v>
      </c>
      <c r="F2044">
        <v>2</v>
      </c>
      <c r="G2044">
        <v>2</v>
      </c>
      <c r="H2044">
        <v>23</v>
      </c>
      <c r="I2044">
        <v>7</v>
      </c>
      <c r="J2044">
        <f>IF(Table6[[#This Row],[y_g1]]&gt;Table6[[#This Row],[y_g2]],1,0)</f>
        <v>0</v>
      </c>
      <c r="K2044">
        <f>IF(Table6[[#This Row],[y_g1]]=Table6[[#This Row],[y_g2]],1,0)</f>
        <v>1</v>
      </c>
      <c r="L2044">
        <f>IF(Table6[[#This Row],[y_g1]]&lt;Table6[[#This Row],[y_g2]],1,0)</f>
        <v>0</v>
      </c>
      <c r="M2044" s="13">
        <v>10</v>
      </c>
      <c r="N2044" s="13">
        <v>7</v>
      </c>
    </row>
    <row r="2045" spans="1:14" x14ac:dyDescent="0.3">
      <c r="A2045">
        <v>2044</v>
      </c>
      <c r="B2045" t="s">
        <v>36</v>
      </c>
      <c r="C2045" t="s">
        <v>5</v>
      </c>
      <c r="D2045">
        <f>VLOOKUP(Table6[[#This Row],[home]],Table13[],2,FALSE)</f>
        <v>13</v>
      </c>
      <c r="E2045">
        <f>VLOOKUP(Table6[[#This Row],[away]],Table13[],2,FALSE)</f>
        <v>16</v>
      </c>
      <c r="F2045">
        <v>2</v>
      </c>
      <c r="G2045">
        <v>0</v>
      </c>
      <c r="H2045">
        <v>24</v>
      </c>
      <c r="I2045">
        <v>7</v>
      </c>
      <c r="J2045">
        <f>IF(Table6[[#This Row],[y_g1]]&gt;Table6[[#This Row],[y_g2]],1,0)</f>
        <v>1</v>
      </c>
      <c r="K2045">
        <f>IF(Table6[[#This Row],[y_g1]]=Table6[[#This Row],[y_g2]],1,0)</f>
        <v>0</v>
      </c>
      <c r="L2045">
        <f>IF(Table6[[#This Row],[y_g1]]&lt;Table6[[#This Row],[y_g2]],1,0)</f>
        <v>0</v>
      </c>
      <c r="M2045" s="13">
        <v>13</v>
      </c>
      <c r="N2045" s="13">
        <v>16</v>
      </c>
    </row>
    <row r="2046" spans="1:14" x14ac:dyDescent="0.3">
      <c r="A2046" s="3">
        <v>2045</v>
      </c>
      <c r="B2046" t="s">
        <v>1051</v>
      </c>
      <c r="C2046" t="s">
        <v>303</v>
      </c>
      <c r="D2046">
        <f>VLOOKUP(Table6[[#This Row],[home]],Table13[],2,FALSE)</f>
        <v>21</v>
      </c>
      <c r="E2046">
        <f>VLOOKUP(Table6[[#This Row],[away]],Table13[],2,FALSE)</f>
        <v>23</v>
      </c>
      <c r="F2046">
        <v>1</v>
      </c>
      <c r="G2046">
        <v>1</v>
      </c>
      <c r="H2046">
        <v>24</v>
      </c>
      <c r="I2046">
        <v>7</v>
      </c>
      <c r="J2046">
        <f>IF(Table6[[#This Row],[y_g1]]&gt;Table6[[#This Row],[y_g2]],1,0)</f>
        <v>0</v>
      </c>
      <c r="K2046">
        <f>IF(Table6[[#This Row],[y_g1]]=Table6[[#This Row],[y_g2]],1,0)</f>
        <v>1</v>
      </c>
      <c r="L2046">
        <f>IF(Table6[[#This Row],[y_g1]]&lt;Table6[[#This Row],[y_g2]],1,0)</f>
        <v>0</v>
      </c>
      <c r="M2046" s="13">
        <v>21</v>
      </c>
      <c r="N2046" s="13">
        <v>23</v>
      </c>
    </row>
    <row r="2047" spans="1:14" x14ac:dyDescent="0.3">
      <c r="A2047">
        <v>2046</v>
      </c>
      <c r="B2047" t="s">
        <v>6</v>
      </c>
      <c r="C2047" t="s">
        <v>33</v>
      </c>
      <c r="D2047">
        <f>VLOOKUP(Table6[[#This Row],[home]],Table13[],2,FALSE)</f>
        <v>17</v>
      </c>
      <c r="E2047">
        <f>VLOOKUP(Table6[[#This Row],[away]],Table13[],2,FALSE)</f>
        <v>15</v>
      </c>
      <c r="F2047">
        <v>3</v>
      </c>
      <c r="G2047">
        <v>0</v>
      </c>
      <c r="H2047">
        <v>24</v>
      </c>
      <c r="I2047">
        <v>7</v>
      </c>
      <c r="J2047">
        <f>IF(Table6[[#This Row],[y_g1]]&gt;Table6[[#This Row],[y_g2]],1,0)</f>
        <v>1</v>
      </c>
      <c r="K2047">
        <f>IF(Table6[[#This Row],[y_g1]]=Table6[[#This Row],[y_g2]],1,0)</f>
        <v>0</v>
      </c>
      <c r="L2047">
        <f>IF(Table6[[#This Row],[y_g1]]&lt;Table6[[#This Row],[y_g2]],1,0)</f>
        <v>0</v>
      </c>
      <c r="M2047" s="13">
        <v>17</v>
      </c>
      <c r="N2047" s="13">
        <v>15</v>
      </c>
    </row>
    <row r="2048" spans="1:14" x14ac:dyDescent="0.3">
      <c r="A2048">
        <v>2047</v>
      </c>
      <c r="B2048" t="s">
        <v>14</v>
      </c>
      <c r="C2048" t="s">
        <v>8</v>
      </c>
      <c r="D2048">
        <f>VLOOKUP(Table6[[#This Row],[home]],Table13[],2,FALSE)</f>
        <v>19</v>
      </c>
      <c r="E2048">
        <f>VLOOKUP(Table6[[#This Row],[away]],Table13[],2,FALSE)</f>
        <v>11</v>
      </c>
      <c r="F2048">
        <v>1</v>
      </c>
      <c r="G2048">
        <v>2</v>
      </c>
      <c r="H2048">
        <v>24</v>
      </c>
      <c r="I2048">
        <v>7</v>
      </c>
      <c r="J2048">
        <f>IF(Table6[[#This Row],[y_g1]]&gt;Table6[[#This Row],[y_g2]],1,0)</f>
        <v>0</v>
      </c>
      <c r="K2048">
        <f>IF(Table6[[#This Row],[y_g1]]=Table6[[#This Row],[y_g2]],1,0)</f>
        <v>0</v>
      </c>
      <c r="L2048">
        <f>IF(Table6[[#This Row],[y_g1]]&lt;Table6[[#This Row],[y_g2]],1,0)</f>
        <v>1</v>
      </c>
      <c r="M2048" s="13">
        <v>19</v>
      </c>
      <c r="N2048" s="13">
        <v>11</v>
      </c>
    </row>
    <row r="2049" spans="1:14" x14ac:dyDescent="0.3">
      <c r="A2049" s="3">
        <v>2048</v>
      </c>
      <c r="B2049" t="s">
        <v>7</v>
      </c>
      <c r="C2049" t="s">
        <v>1</v>
      </c>
      <c r="D2049">
        <f>VLOOKUP(Table6[[#This Row],[home]],Table13[],2,FALSE)</f>
        <v>22</v>
      </c>
      <c r="E2049">
        <f>VLOOKUP(Table6[[#This Row],[away]],Table13[],2,FALSE)</f>
        <v>26</v>
      </c>
      <c r="F2049">
        <v>1</v>
      </c>
      <c r="G2049">
        <v>0</v>
      </c>
      <c r="H2049">
        <v>24</v>
      </c>
      <c r="I2049">
        <v>7</v>
      </c>
      <c r="J2049">
        <f>IF(Table6[[#This Row],[y_g1]]&gt;Table6[[#This Row],[y_g2]],1,0)</f>
        <v>1</v>
      </c>
      <c r="K2049">
        <f>IF(Table6[[#This Row],[y_g1]]=Table6[[#This Row],[y_g2]],1,0)</f>
        <v>0</v>
      </c>
      <c r="L2049">
        <f>IF(Table6[[#This Row],[y_g1]]&lt;Table6[[#This Row],[y_g2]],1,0)</f>
        <v>0</v>
      </c>
      <c r="M2049" s="13">
        <v>22</v>
      </c>
      <c r="N2049" s="13">
        <v>26</v>
      </c>
    </row>
    <row r="2050" spans="1:14" x14ac:dyDescent="0.3">
      <c r="A2050">
        <v>2049</v>
      </c>
      <c r="B2050" t="s">
        <v>4</v>
      </c>
      <c r="C2050" t="s">
        <v>31</v>
      </c>
      <c r="D2050">
        <f>VLOOKUP(Table6[[#This Row],[home]],Table13[],2,FALSE)</f>
        <v>20</v>
      </c>
      <c r="E2050">
        <f>VLOOKUP(Table6[[#This Row],[away]],Table13[],2,FALSE)</f>
        <v>4</v>
      </c>
      <c r="F2050">
        <v>0</v>
      </c>
      <c r="G2050">
        <v>0</v>
      </c>
      <c r="H2050">
        <v>24</v>
      </c>
      <c r="I2050">
        <v>7</v>
      </c>
      <c r="J2050">
        <f>IF(Table6[[#This Row],[y_g1]]&gt;Table6[[#This Row],[y_g2]],1,0)</f>
        <v>0</v>
      </c>
      <c r="K2050">
        <f>IF(Table6[[#This Row],[y_g1]]=Table6[[#This Row],[y_g2]],1,0)</f>
        <v>1</v>
      </c>
      <c r="L2050">
        <f>IF(Table6[[#This Row],[y_g1]]&lt;Table6[[#This Row],[y_g2]],1,0)</f>
        <v>0</v>
      </c>
      <c r="M2050" s="13">
        <v>20</v>
      </c>
      <c r="N2050" s="13">
        <v>4</v>
      </c>
    </row>
    <row r="2051" spans="1:14" x14ac:dyDescent="0.3">
      <c r="A2051">
        <v>2050</v>
      </c>
      <c r="B2051" t="s">
        <v>10</v>
      </c>
      <c r="C2051" t="s">
        <v>1257</v>
      </c>
      <c r="D2051">
        <f>VLOOKUP(Table6[[#This Row],[home]],Table13[],2,FALSE)</f>
        <v>14</v>
      </c>
      <c r="E2051">
        <f>VLOOKUP(Table6[[#This Row],[away]],Table13[],2,FALSE)</f>
        <v>10</v>
      </c>
      <c r="F2051">
        <v>0</v>
      </c>
      <c r="G2051">
        <v>4</v>
      </c>
      <c r="H2051">
        <v>24</v>
      </c>
      <c r="I2051">
        <v>7</v>
      </c>
      <c r="J2051">
        <f>IF(Table6[[#This Row],[y_g1]]&gt;Table6[[#This Row],[y_g2]],1,0)</f>
        <v>0</v>
      </c>
      <c r="K2051">
        <f>IF(Table6[[#This Row],[y_g1]]=Table6[[#This Row],[y_g2]],1,0)</f>
        <v>0</v>
      </c>
      <c r="L2051">
        <f>IF(Table6[[#This Row],[y_g1]]&lt;Table6[[#This Row],[y_g2]],1,0)</f>
        <v>1</v>
      </c>
      <c r="M2051" s="13">
        <v>14</v>
      </c>
      <c r="N2051" s="13">
        <v>10</v>
      </c>
    </row>
    <row r="2052" spans="1:14" x14ac:dyDescent="0.3">
      <c r="A2052" s="3">
        <v>2051</v>
      </c>
      <c r="B2052" t="s">
        <v>28</v>
      </c>
      <c r="C2052" t="s">
        <v>1491</v>
      </c>
      <c r="D2052">
        <f>VLOOKUP(Table6[[#This Row],[home]],Table13[],2,FALSE)</f>
        <v>6</v>
      </c>
      <c r="E2052">
        <f>VLOOKUP(Table6[[#This Row],[away]],Table13[],2,FALSE)</f>
        <v>27</v>
      </c>
      <c r="F2052">
        <v>0</v>
      </c>
      <c r="G2052">
        <v>1</v>
      </c>
      <c r="H2052">
        <v>24</v>
      </c>
      <c r="I2052">
        <v>7</v>
      </c>
      <c r="J2052">
        <f>IF(Table6[[#This Row],[y_g1]]&gt;Table6[[#This Row],[y_g2]],1,0)</f>
        <v>0</v>
      </c>
      <c r="K2052">
        <f>IF(Table6[[#This Row],[y_g1]]=Table6[[#This Row],[y_g2]],1,0)</f>
        <v>0</v>
      </c>
      <c r="L2052">
        <f>IF(Table6[[#This Row],[y_g1]]&lt;Table6[[#This Row],[y_g2]],1,0)</f>
        <v>1</v>
      </c>
      <c r="M2052" s="13">
        <v>6</v>
      </c>
      <c r="N2052" s="13">
        <v>27</v>
      </c>
    </row>
    <row r="2053" spans="1:14" x14ac:dyDescent="0.3">
      <c r="A2053">
        <v>2052</v>
      </c>
      <c r="B2053" t="s">
        <v>13</v>
      </c>
      <c r="C2053" t="s">
        <v>2</v>
      </c>
      <c r="D2053">
        <f>VLOOKUP(Table6[[#This Row],[home]],Table13[],2,FALSE)</f>
        <v>7</v>
      </c>
      <c r="E2053">
        <f>VLOOKUP(Table6[[#This Row],[away]],Table13[],2,FALSE)</f>
        <v>5</v>
      </c>
      <c r="F2053">
        <v>0</v>
      </c>
      <c r="G2053">
        <v>2</v>
      </c>
      <c r="H2053">
        <v>24</v>
      </c>
      <c r="I2053">
        <v>7</v>
      </c>
      <c r="J2053">
        <f>IF(Table6[[#This Row],[y_g1]]&gt;Table6[[#This Row],[y_g2]],1,0)</f>
        <v>0</v>
      </c>
      <c r="K2053">
        <f>IF(Table6[[#This Row],[y_g1]]=Table6[[#This Row],[y_g2]],1,0)</f>
        <v>0</v>
      </c>
      <c r="L2053">
        <f>IF(Table6[[#This Row],[y_g1]]&lt;Table6[[#This Row],[y_g2]],1,0)</f>
        <v>1</v>
      </c>
      <c r="M2053" s="13">
        <v>7</v>
      </c>
      <c r="N2053" s="13">
        <v>5</v>
      </c>
    </row>
    <row r="2054" spans="1:14" x14ac:dyDescent="0.3">
      <c r="A2054">
        <v>2053</v>
      </c>
      <c r="B2054" t="s">
        <v>5</v>
      </c>
      <c r="C2054" t="s">
        <v>14</v>
      </c>
      <c r="D2054">
        <f>VLOOKUP(Table6[[#This Row],[home]],Table13[],2,FALSE)</f>
        <v>16</v>
      </c>
      <c r="E2054">
        <f>VLOOKUP(Table6[[#This Row],[away]],Table13[],2,FALSE)</f>
        <v>19</v>
      </c>
      <c r="F2054">
        <v>1</v>
      </c>
      <c r="G2054">
        <v>5</v>
      </c>
      <c r="H2054">
        <v>25</v>
      </c>
      <c r="I2054">
        <v>7</v>
      </c>
      <c r="J2054">
        <f>IF(Table6[[#This Row],[y_g1]]&gt;Table6[[#This Row],[y_g2]],1,0)</f>
        <v>0</v>
      </c>
      <c r="K2054">
        <f>IF(Table6[[#This Row],[y_g1]]=Table6[[#This Row],[y_g2]],1,0)</f>
        <v>0</v>
      </c>
      <c r="L2054">
        <f>IF(Table6[[#This Row],[y_g1]]&lt;Table6[[#This Row],[y_g2]],1,0)</f>
        <v>1</v>
      </c>
      <c r="M2054" s="13">
        <v>16</v>
      </c>
      <c r="N2054" s="13">
        <v>19</v>
      </c>
    </row>
    <row r="2055" spans="1:14" x14ac:dyDescent="0.3">
      <c r="A2055" s="3">
        <v>2054</v>
      </c>
      <c r="B2055" t="s">
        <v>4</v>
      </c>
      <c r="C2055" t="s">
        <v>36</v>
      </c>
      <c r="D2055">
        <f>VLOOKUP(Table6[[#This Row],[home]],Table13[],2,FALSE)</f>
        <v>20</v>
      </c>
      <c r="E2055">
        <f>VLOOKUP(Table6[[#This Row],[away]],Table13[],2,FALSE)</f>
        <v>13</v>
      </c>
      <c r="F2055">
        <v>0</v>
      </c>
      <c r="G2055">
        <v>2</v>
      </c>
      <c r="H2055">
        <v>25</v>
      </c>
      <c r="I2055">
        <v>7</v>
      </c>
      <c r="J2055">
        <f>IF(Table6[[#This Row],[y_g1]]&gt;Table6[[#This Row],[y_g2]],1,0)</f>
        <v>0</v>
      </c>
      <c r="K2055">
        <f>IF(Table6[[#This Row],[y_g1]]=Table6[[#This Row],[y_g2]],1,0)</f>
        <v>0</v>
      </c>
      <c r="L2055">
        <f>IF(Table6[[#This Row],[y_g1]]&lt;Table6[[#This Row],[y_g2]],1,0)</f>
        <v>1</v>
      </c>
      <c r="M2055" s="13">
        <v>20</v>
      </c>
      <c r="N2055" s="13">
        <v>13</v>
      </c>
    </row>
    <row r="2056" spans="1:14" x14ac:dyDescent="0.3">
      <c r="A2056">
        <v>2055</v>
      </c>
      <c r="B2056" t="s">
        <v>8</v>
      </c>
      <c r="C2056" t="s">
        <v>1051</v>
      </c>
      <c r="D2056">
        <f>VLOOKUP(Table6[[#This Row],[home]],Table13[],2,FALSE)</f>
        <v>11</v>
      </c>
      <c r="E2056">
        <f>VLOOKUP(Table6[[#This Row],[away]],Table13[],2,FALSE)</f>
        <v>21</v>
      </c>
      <c r="F2056">
        <v>2</v>
      </c>
      <c r="G2056">
        <v>1</v>
      </c>
      <c r="H2056">
        <v>25</v>
      </c>
      <c r="I2056">
        <v>7</v>
      </c>
      <c r="J2056">
        <f>IF(Table6[[#This Row],[y_g1]]&gt;Table6[[#This Row],[y_g2]],1,0)</f>
        <v>1</v>
      </c>
      <c r="K2056">
        <f>IF(Table6[[#This Row],[y_g1]]=Table6[[#This Row],[y_g2]],1,0)</f>
        <v>0</v>
      </c>
      <c r="L2056">
        <f>IF(Table6[[#This Row],[y_g1]]&lt;Table6[[#This Row],[y_g2]],1,0)</f>
        <v>0</v>
      </c>
      <c r="M2056" s="13">
        <v>11</v>
      </c>
      <c r="N2056" s="13">
        <v>21</v>
      </c>
    </row>
    <row r="2057" spans="1:14" x14ac:dyDescent="0.3">
      <c r="A2057">
        <v>2056</v>
      </c>
      <c r="B2057" t="s">
        <v>31</v>
      </c>
      <c r="C2057" t="s">
        <v>28</v>
      </c>
      <c r="D2057">
        <f>VLOOKUP(Table6[[#This Row],[home]],Table13[],2,FALSE)</f>
        <v>4</v>
      </c>
      <c r="E2057">
        <f>VLOOKUP(Table6[[#This Row],[away]],Table13[],2,FALSE)</f>
        <v>6</v>
      </c>
      <c r="F2057">
        <v>0</v>
      </c>
      <c r="G2057">
        <v>2</v>
      </c>
      <c r="H2057">
        <v>25</v>
      </c>
      <c r="I2057">
        <v>7</v>
      </c>
      <c r="J2057">
        <f>IF(Table6[[#This Row],[y_g1]]&gt;Table6[[#This Row],[y_g2]],1,0)</f>
        <v>0</v>
      </c>
      <c r="K2057">
        <f>IF(Table6[[#This Row],[y_g1]]=Table6[[#This Row],[y_g2]],1,0)</f>
        <v>0</v>
      </c>
      <c r="L2057">
        <f>IF(Table6[[#This Row],[y_g1]]&lt;Table6[[#This Row],[y_g2]],1,0)</f>
        <v>1</v>
      </c>
      <c r="M2057" s="13">
        <v>4</v>
      </c>
      <c r="N2057" s="13">
        <v>6</v>
      </c>
    </row>
    <row r="2058" spans="1:14" x14ac:dyDescent="0.3">
      <c r="A2058" s="3">
        <v>2057</v>
      </c>
      <c r="B2058" t="s">
        <v>1</v>
      </c>
      <c r="C2058" t="s">
        <v>303</v>
      </c>
      <c r="D2058">
        <f>VLOOKUP(Table6[[#This Row],[home]],Table13[],2,FALSE)</f>
        <v>26</v>
      </c>
      <c r="E2058">
        <f>VLOOKUP(Table6[[#This Row],[away]],Table13[],2,FALSE)</f>
        <v>23</v>
      </c>
      <c r="F2058">
        <v>1</v>
      </c>
      <c r="G2058">
        <v>2</v>
      </c>
      <c r="H2058">
        <v>25</v>
      </c>
      <c r="I2058">
        <v>7</v>
      </c>
      <c r="J2058">
        <f>IF(Table6[[#This Row],[y_g1]]&gt;Table6[[#This Row],[y_g2]],1,0)</f>
        <v>0</v>
      </c>
      <c r="K2058">
        <f>IF(Table6[[#This Row],[y_g1]]=Table6[[#This Row],[y_g2]],1,0)</f>
        <v>0</v>
      </c>
      <c r="L2058">
        <f>IF(Table6[[#This Row],[y_g1]]&lt;Table6[[#This Row],[y_g2]],1,0)</f>
        <v>1</v>
      </c>
      <c r="M2058" s="13">
        <v>26</v>
      </c>
      <c r="N2058" s="13">
        <v>23</v>
      </c>
    </row>
    <row r="2059" spans="1:14" x14ac:dyDescent="0.3">
      <c r="A2059">
        <v>2058</v>
      </c>
      <c r="B2059" t="s">
        <v>1257</v>
      </c>
      <c r="C2059" t="s">
        <v>6</v>
      </c>
      <c r="D2059">
        <f>VLOOKUP(Table6[[#This Row],[home]],Table13[],2,FALSE)</f>
        <v>10</v>
      </c>
      <c r="E2059">
        <f>VLOOKUP(Table6[[#This Row],[away]],Table13[],2,FALSE)</f>
        <v>17</v>
      </c>
      <c r="F2059">
        <v>2</v>
      </c>
      <c r="G2059">
        <v>0</v>
      </c>
      <c r="H2059">
        <v>25</v>
      </c>
      <c r="I2059">
        <v>7</v>
      </c>
      <c r="J2059">
        <f>IF(Table6[[#This Row],[y_g1]]&gt;Table6[[#This Row],[y_g2]],1,0)</f>
        <v>1</v>
      </c>
      <c r="K2059">
        <f>IF(Table6[[#This Row],[y_g1]]=Table6[[#This Row],[y_g2]],1,0)</f>
        <v>0</v>
      </c>
      <c r="L2059">
        <f>IF(Table6[[#This Row],[y_g1]]&lt;Table6[[#This Row],[y_g2]],1,0)</f>
        <v>0</v>
      </c>
      <c r="M2059" s="13">
        <v>10</v>
      </c>
      <c r="N2059" s="13">
        <v>17</v>
      </c>
    </row>
    <row r="2060" spans="1:14" x14ac:dyDescent="0.3">
      <c r="A2060">
        <v>2059</v>
      </c>
      <c r="B2060" t="s">
        <v>1491</v>
      </c>
      <c r="C2060" t="s">
        <v>13</v>
      </c>
      <c r="D2060">
        <f>VLOOKUP(Table6[[#This Row],[home]],Table13[],2,FALSE)</f>
        <v>27</v>
      </c>
      <c r="E2060">
        <f>VLOOKUP(Table6[[#This Row],[away]],Table13[],2,FALSE)</f>
        <v>7</v>
      </c>
      <c r="F2060">
        <v>1</v>
      </c>
      <c r="G2060">
        <v>2</v>
      </c>
      <c r="H2060">
        <v>25</v>
      </c>
      <c r="I2060">
        <v>7</v>
      </c>
      <c r="J2060">
        <f>IF(Table6[[#This Row],[y_g1]]&gt;Table6[[#This Row],[y_g2]],1,0)</f>
        <v>0</v>
      </c>
      <c r="K2060">
        <f>IF(Table6[[#This Row],[y_g1]]=Table6[[#This Row],[y_g2]],1,0)</f>
        <v>0</v>
      </c>
      <c r="L2060">
        <f>IF(Table6[[#This Row],[y_g1]]&lt;Table6[[#This Row],[y_g2]],1,0)</f>
        <v>1</v>
      </c>
      <c r="M2060" s="13">
        <v>27</v>
      </c>
      <c r="N2060" s="13">
        <v>7</v>
      </c>
    </row>
    <row r="2061" spans="1:14" x14ac:dyDescent="0.3">
      <c r="A2061" s="3">
        <v>2060</v>
      </c>
      <c r="B2061" t="s">
        <v>2</v>
      </c>
      <c r="C2061" t="s">
        <v>10</v>
      </c>
      <c r="D2061">
        <f>VLOOKUP(Table6[[#This Row],[home]],Table13[],2,FALSE)</f>
        <v>5</v>
      </c>
      <c r="E2061">
        <f>VLOOKUP(Table6[[#This Row],[away]],Table13[],2,FALSE)</f>
        <v>14</v>
      </c>
      <c r="F2061">
        <v>1</v>
      </c>
      <c r="G2061">
        <v>0</v>
      </c>
      <c r="H2061">
        <v>25</v>
      </c>
      <c r="I2061">
        <v>7</v>
      </c>
      <c r="J2061">
        <f>IF(Table6[[#This Row],[y_g1]]&gt;Table6[[#This Row],[y_g2]],1,0)</f>
        <v>1</v>
      </c>
      <c r="K2061">
        <f>IF(Table6[[#This Row],[y_g1]]=Table6[[#This Row],[y_g2]],1,0)</f>
        <v>0</v>
      </c>
      <c r="L2061">
        <f>IF(Table6[[#This Row],[y_g1]]&lt;Table6[[#This Row],[y_g2]],1,0)</f>
        <v>0</v>
      </c>
      <c r="M2061" s="13">
        <v>5</v>
      </c>
      <c r="N2061" s="13">
        <v>14</v>
      </c>
    </row>
    <row r="2062" spans="1:14" x14ac:dyDescent="0.3">
      <c r="A2062">
        <v>2061</v>
      </c>
      <c r="B2062" t="s">
        <v>33</v>
      </c>
      <c r="C2062" t="s">
        <v>7</v>
      </c>
      <c r="D2062">
        <f>VLOOKUP(Table6[[#This Row],[home]],Table13[],2,FALSE)</f>
        <v>15</v>
      </c>
      <c r="E2062">
        <f>VLOOKUP(Table6[[#This Row],[away]],Table13[],2,FALSE)</f>
        <v>22</v>
      </c>
      <c r="F2062">
        <v>1</v>
      </c>
      <c r="G2062">
        <v>1</v>
      </c>
      <c r="H2062">
        <v>25</v>
      </c>
      <c r="I2062">
        <v>7</v>
      </c>
      <c r="J2062">
        <f>IF(Table6[[#This Row],[y_g1]]&gt;Table6[[#This Row],[y_g2]],1,0)</f>
        <v>0</v>
      </c>
      <c r="K2062">
        <f>IF(Table6[[#This Row],[y_g1]]=Table6[[#This Row],[y_g2]],1,0)</f>
        <v>1</v>
      </c>
      <c r="L2062">
        <f>IF(Table6[[#This Row],[y_g1]]&lt;Table6[[#This Row],[y_g2]],1,0)</f>
        <v>0</v>
      </c>
      <c r="M2062" s="13">
        <v>15</v>
      </c>
      <c r="N2062" s="13">
        <v>22</v>
      </c>
    </row>
    <row r="2063" spans="1:14" x14ac:dyDescent="0.3">
      <c r="A2063">
        <v>2062</v>
      </c>
      <c r="B2063" t="s">
        <v>14</v>
      </c>
      <c r="C2063" t="s">
        <v>1</v>
      </c>
      <c r="D2063">
        <f>VLOOKUP(Table6[[#This Row],[home]],Table13[],2,FALSE)</f>
        <v>19</v>
      </c>
      <c r="E2063">
        <f>VLOOKUP(Table6[[#This Row],[away]],Table13[],2,FALSE)</f>
        <v>26</v>
      </c>
      <c r="F2063">
        <v>3</v>
      </c>
      <c r="G2063">
        <v>0</v>
      </c>
      <c r="H2063">
        <v>26</v>
      </c>
      <c r="I2063">
        <v>7</v>
      </c>
      <c r="J2063">
        <f>IF(Table6[[#This Row],[y_g1]]&gt;Table6[[#This Row],[y_g2]],1,0)</f>
        <v>1</v>
      </c>
      <c r="K2063">
        <f>IF(Table6[[#This Row],[y_g1]]=Table6[[#This Row],[y_g2]],1,0)</f>
        <v>0</v>
      </c>
      <c r="L2063">
        <f>IF(Table6[[#This Row],[y_g1]]&lt;Table6[[#This Row],[y_g2]],1,0)</f>
        <v>0</v>
      </c>
      <c r="M2063" s="13">
        <v>19</v>
      </c>
      <c r="N2063" s="13">
        <v>26</v>
      </c>
    </row>
    <row r="2064" spans="1:14" x14ac:dyDescent="0.3">
      <c r="A2064" s="3">
        <v>2063</v>
      </c>
      <c r="B2064" t="s">
        <v>10</v>
      </c>
      <c r="C2064" t="s">
        <v>1491</v>
      </c>
      <c r="D2064">
        <f>VLOOKUP(Table6[[#This Row],[home]],Table13[],2,FALSE)</f>
        <v>14</v>
      </c>
      <c r="E2064">
        <f>VLOOKUP(Table6[[#This Row],[away]],Table13[],2,FALSE)</f>
        <v>27</v>
      </c>
      <c r="F2064">
        <v>1</v>
      </c>
      <c r="G2064">
        <v>0</v>
      </c>
      <c r="H2064">
        <v>26</v>
      </c>
      <c r="I2064">
        <v>7</v>
      </c>
      <c r="J2064">
        <f>IF(Table6[[#This Row],[y_g1]]&gt;Table6[[#This Row],[y_g2]],1,0)</f>
        <v>1</v>
      </c>
      <c r="K2064">
        <f>IF(Table6[[#This Row],[y_g1]]=Table6[[#This Row],[y_g2]],1,0)</f>
        <v>0</v>
      </c>
      <c r="L2064">
        <f>IF(Table6[[#This Row],[y_g1]]&lt;Table6[[#This Row],[y_g2]],1,0)</f>
        <v>0</v>
      </c>
      <c r="M2064" s="13">
        <v>14</v>
      </c>
      <c r="N2064" s="13">
        <v>27</v>
      </c>
    </row>
    <row r="2065" spans="1:14" x14ac:dyDescent="0.3">
      <c r="A2065">
        <v>2064</v>
      </c>
      <c r="B2065" t="s">
        <v>28</v>
      </c>
      <c r="C2065" t="s">
        <v>4</v>
      </c>
      <c r="D2065">
        <f>VLOOKUP(Table6[[#This Row],[home]],Table13[],2,FALSE)</f>
        <v>6</v>
      </c>
      <c r="E2065">
        <f>VLOOKUP(Table6[[#This Row],[away]],Table13[],2,FALSE)</f>
        <v>20</v>
      </c>
      <c r="F2065">
        <v>3</v>
      </c>
      <c r="G2065">
        <v>3</v>
      </c>
      <c r="H2065">
        <v>26</v>
      </c>
      <c r="I2065">
        <v>7</v>
      </c>
      <c r="J2065">
        <f>IF(Table6[[#This Row],[y_g1]]&gt;Table6[[#This Row],[y_g2]],1,0)</f>
        <v>0</v>
      </c>
      <c r="K2065">
        <f>IF(Table6[[#This Row],[y_g1]]=Table6[[#This Row],[y_g2]],1,0)</f>
        <v>1</v>
      </c>
      <c r="L2065">
        <f>IF(Table6[[#This Row],[y_g1]]&lt;Table6[[#This Row],[y_g2]],1,0)</f>
        <v>0</v>
      </c>
      <c r="M2065" s="13">
        <v>6</v>
      </c>
      <c r="N2065" s="13">
        <v>20</v>
      </c>
    </row>
    <row r="2066" spans="1:14" x14ac:dyDescent="0.3">
      <c r="A2066">
        <v>2065</v>
      </c>
      <c r="B2066" t="s">
        <v>303</v>
      </c>
      <c r="C2066" t="s">
        <v>8</v>
      </c>
      <c r="D2066">
        <f>VLOOKUP(Table6[[#This Row],[home]],Table13[],2,FALSE)</f>
        <v>23</v>
      </c>
      <c r="E2066">
        <f>VLOOKUP(Table6[[#This Row],[away]],Table13[],2,FALSE)</f>
        <v>11</v>
      </c>
      <c r="F2066">
        <v>0</v>
      </c>
      <c r="G2066">
        <v>2</v>
      </c>
      <c r="H2066">
        <v>26</v>
      </c>
      <c r="I2066">
        <v>7</v>
      </c>
      <c r="J2066">
        <f>IF(Table6[[#This Row],[y_g1]]&gt;Table6[[#This Row],[y_g2]],1,0)</f>
        <v>0</v>
      </c>
      <c r="K2066">
        <f>IF(Table6[[#This Row],[y_g1]]=Table6[[#This Row],[y_g2]],1,0)</f>
        <v>0</v>
      </c>
      <c r="L2066">
        <f>IF(Table6[[#This Row],[y_g1]]&lt;Table6[[#This Row],[y_g2]],1,0)</f>
        <v>1</v>
      </c>
      <c r="M2066" s="13">
        <v>23</v>
      </c>
      <c r="N2066" s="13">
        <v>11</v>
      </c>
    </row>
    <row r="2067" spans="1:14" x14ac:dyDescent="0.3">
      <c r="A2067" s="3">
        <v>2066</v>
      </c>
      <c r="B2067" t="s">
        <v>6</v>
      </c>
      <c r="C2067" t="s">
        <v>2</v>
      </c>
      <c r="D2067">
        <f>VLOOKUP(Table6[[#This Row],[home]],Table13[],2,FALSE)</f>
        <v>17</v>
      </c>
      <c r="E2067">
        <f>VLOOKUP(Table6[[#This Row],[away]],Table13[],2,FALSE)</f>
        <v>5</v>
      </c>
      <c r="F2067">
        <v>0</v>
      </c>
      <c r="G2067">
        <v>5</v>
      </c>
      <c r="H2067">
        <v>26</v>
      </c>
      <c r="I2067">
        <v>7</v>
      </c>
      <c r="J2067">
        <f>IF(Table6[[#This Row],[y_g1]]&gt;Table6[[#This Row],[y_g2]],1,0)</f>
        <v>0</v>
      </c>
      <c r="K2067">
        <f>IF(Table6[[#This Row],[y_g1]]=Table6[[#This Row],[y_g2]],1,0)</f>
        <v>0</v>
      </c>
      <c r="L2067">
        <f>IF(Table6[[#This Row],[y_g1]]&lt;Table6[[#This Row],[y_g2]],1,0)</f>
        <v>1</v>
      </c>
      <c r="M2067" s="13">
        <v>17</v>
      </c>
      <c r="N2067" s="13">
        <v>5</v>
      </c>
    </row>
    <row r="2068" spans="1:14" x14ac:dyDescent="0.3">
      <c r="A2068">
        <v>2067</v>
      </c>
      <c r="B2068" t="s">
        <v>36</v>
      </c>
      <c r="C2068" t="s">
        <v>33</v>
      </c>
      <c r="D2068">
        <f>VLOOKUP(Table6[[#This Row],[home]],Table13[],2,FALSE)</f>
        <v>13</v>
      </c>
      <c r="E2068">
        <f>VLOOKUP(Table6[[#This Row],[away]],Table13[],2,FALSE)</f>
        <v>15</v>
      </c>
      <c r="F2068">
        <v>1</v>
      </c>
      <c r="G2068">
        <v>2</v>
      </c>
      <c r="H2068">
        <v>26</v>
      </c>
      <c r="I2068">
        <v>7</v>
      </c>
      <c r="J2068">
        <f>IF(Table6[[#This Row],[y_g1]]&gt;Table6[[#This Row],[y_g2]],1,0)</f>
        <v>0</v>
      </c>
      <c r="K2068">
        <f>IF(Table6[[#This Row],[y_g1]]=Table6[[#This Row],[y_g2]],1,0)</f>
        <v>0</v>
      </c>
      <c r="L2068">
        <f>IF(Table6[[#This Row],[y_g1]]&lt;Table6[[#This Row],[y_g2]],1,0)</f>
        <v>1</v>
      </c>
      <c r="M2068" s="13">
        <v>13</v>
      </c>
      <c r="N2068" s="13">
        <v>15</v>
      </c>
    </row>
    <row r="2069" spans="1:14" x14ac:dyDescent="0.3">
      <c r="A2069">
        <v>2068</v>
      </c>
      <c r="B2069" t="s">
        <v>1051</v>
      </c>
      <c r="C2069" t="s">
        <v>5</v>
      </c>
      <c r="D2069">
        <f>VLOOKUP(Table6[[#This Row],[home]],Table13[],2,FALSE)</f>
        <v>21</v>
      </c>
      <c r="E2069">
        <f>VLOOKUP(Table6[[#This Row],[away]],Table13[],2,FALSE)</f>
        <v>16</v>
      </c>
      <c r="F2069">
        <v>5</v>
      </c>
      <c r="G2069">
        <v>1</v>
      </c>
      <c r="H2069">
        <v>26</v>
      </c>
      <c r="I2069">
        <v>7</v>
      </c>
      <c r="J2069">
        <f>IF(Table6[[#This Row],[y_g1]]&gt;Table6[[#This Row],[y_g2]],1,0)</f>
        <v>1</v>
      </c>
      <c r="K2069">
        <f>IF(Table6[[#This Row],[y_g1]]=Table6[[#This Row],[y_g2]],1,0)</f>
        <v>0</v>
      </c>
      <c r="L2069">
        <f>IF(Table6[[#This Row],[y_g1]]&lt;Table6[[#This Row],[y_g2]],1,0)</f>
        <v>0</v>
      </c>
      <c r="M2069" s="13">
        <v>21</v>
      </c>
      <c r="N2069" s="13">
        <v>16</v>
      </c>
    </row>
    <row r="2070" spans="1:14" x14ac:dyDescent="0.3">
      <c r="A2070" s="3">
        <v>2069</v>
      </c>
      <c r="B2070" t="s">
        <v>13</v>
      </c>
      <c r="C2070" t="s">
        <v>31</v>
      </c>
      <c r="D2070">
        <f>VLOOKUP(Table6[[#This Row],[home]],Table13[],2,FALSE)</f>
        <v>7</v>
      </c>
      <c r="E2070">
        <f>VLOOKUP(Table6[[#This Row],[away]],Table13[],2,FALSE)</f>
        <v>4</v>
      </c>
      <c r="F2070">
        <v>1</v>
      </c>
      <c r="G2070">
        <v>1</v>
      </c>
      <c r="H2070">
        <v>26</v>
      </c>
      <c r="I2070">
        <v>7</v>
      </c>
      <c r="J2070">
        <f>IF(Table6[[#This Row],[y_g1]]&gt;Table6[[#This Row],[y_g2]],1,0)</f>
        <v>0</v>
      </c>
      <c r="K2070">
        <f>IF(Table6[[#This Row],[y_g1]]=Table6[[#This Row],[y_g2]],1,0)</f>
        <v>1</v>
      </c>
      <c r="L2070">
        <f>IF(Table6[[#This Row],[y_g1]]&lt;Table6[[#This Row],[y_g2]],1,0)</f>
        <v>0</v>
      </c>
      <c r="M2070" s="13">
        <v>7</v>
      </c>
      <c r="N2070" s="13">
        <v>4</v>
      </c>
    </row>
    <row r="2071" spans="1:14" x14ac:dyDescent="0.3">
      <c r="A2071">
        <v>2070</v>
      </c>
      <c r="B2071" t="s">
        <v>7</v>
      </c>
      <c r="C2071" t="s">
        <v>1257</v>
      </c>
      <c r="D2071">
        <f>VLOOKUP(Table6[[#This Row],[home]],Table13[],2,FALSE)</f>
        <v>22</v>
      </c>
      <c r="E2071">
        <f>VLOOKUP(Table6[[#This Row],[away]],Table13[],2,FALSE)</f>
        <v>10</v>
      </c>
      <c r="F2071">
        <v>1</v>
      </c>
      <c r="G2071">
        <v>1</v>
      </c>
      <c r="H2071">
        <v>26</v>
      </c>
      <c r="I2071">
        <v>7</v>
      </c>
      <c r="J2071">
        <f>IF(Table6[[#This Row],[y_g1]]&gt;Table6[[#This Row],[y_g2]],1,0)</f>
        <v>0</v>
      </c>
      <c r="K2071">
        <f>IF(Table6[[#This Row],[y_g1]]=Table6[[#This Row],[y_g2]],1,0)</f>
        <v>1</v>
      </c>
      <c r="L2071">
        <f>IF(Table6[[#This Row],[y_g1]]&lt;Table6[[#This Row],[y_g2]],1,0)</f>
        <v>0</v>
      </c>
      <c r="M2071" s="13">
        <v>22</v>
      </c>
      <c r="N2071" s="13">
        <v>10</v>
      </c>
    </row>
    <row r="2072" spans="1:14" x14ac:dyDescent="0.3">
      <c r="A2072">
        <v>2071</v>
      </c>
      <c r="B2072" t="s">
        <v>28</v>
      </c>
      <c r="C2072" t="s">
        <v>6</v>
      </c>
      <c r="D2072">
        <f>VLOOKUP(Table6[[#This Row],[home]],Table13[],2,FALSE)</f>
        <v>6</v>
      </c>
      <c r="E2072">
        <f>VLOOKUP(Table6[[#This Row],[away]],Table13[],2,FALSE)</f>
        <v>17</v>
      </c>
      <c r="F2072">
        <v>2</v>
      </c>
      <c r="G2072">
        <v>0</v>
      </c>
      <c r="H2072">
        <v>27</v>
      </c>
      <c r="I2072">
        <v>7</v>
      </c>
      <c r="J2072">
        <f>IF(Table6[[#This Row],[y_g1]]&gt;Table6[[#This Row],[y_g2]],1,0)</f>
        <v>1</v>
      </c>
      <c r="K2072">
        <f>IF(Table6[[#This Row],[y_g1]]=Table6[[#This Row],[y_g2]],1,0)</f>
        <v>0</v>
      </c>
      <c r="L2072">
        <f>IF(Table6[[#This Row],[y_g1]]&lt;Table6[[#This Row],[y_g2]],1,0)</f>
        <v>0</v>
      </c>
      <c r="M2072" s="13">
        <v>6</v>
      </c>
      <c r="N2072" s="13">
        <v>17</v>
      </c>
    </row>
    <row r="2073" spans="1:14" x14ac:dyDescent="0.3">
      <c r="A2073" s="3">
        <v>2072</v>
      </c>
      <c r="B2073" t="s">
        <v>1491</v>
      </c>
      <c r="C2073" t="s">
        <v>7</v>
      </c>
      <c r="D2073">
        <f>VLOOKUP(Table6[[#This Row],[home]],Table13[],2,FALSE)</f>
        <v>27</v>
      </c>
      <c r="E2073">
        <f>VLOOKUP(Table6[[#This Row],[away]],Table13[],2,FALSE)</f>
        <v>22</v>
      </c>
      <c r="F2073">
        <v>0</v>
      </c>
      <c r="G2073">
        <v>1</v>
      </c>
      <c r="H2073">
        <v>27</v>
      </c>
      <c r="I2073">
        <v>7</v>
      </c>
      <c r="J2073">
        <f>IF(Table6[[#This Row],[y_g1]]&gt;Table6[[#This Row],[y_g2]],1,0)</f>
        <v>0</v>
      </c>
      <c r="K2073">
        <f>IF(Table6[[#This Row],[y_g1]]=Table6[[#This Row],[y_g2]],1,0)</f>
        <v>0</v>
      </c>
      <c r="L2073">
        <f>IF(Table6[[#This Row],[y_g1]]&lt;Table6[[#This Row],[y_g2]],1,0)</f>
        <v>1</v>
      </c>
      <c r="M2073" s="13">
        <v>27</v>
      </c>
      <c r="N2073" s="13">
        <v>22</v>
      </c>
    </row>
    <row r="2074" spans="1:14" x14ac:dyDescent="0.3">
      <c r="A2074">
        <v>2073</v>
      </c>
      <c r="B2074" t="s">
        <v>1</v>
      </c>
      <c r="C2074" t="s">
        <v>1051</v>
      </c>
      <c r="D2074">
        <f>VLOOKUP(Table6[[#This Row],[home]],Table13[],2,FALSE)</f>
        <v>26</v>
      </c>
      <c r="E2074">
        <f>VLOOKUP(Table6[[#This Row],[away]],Table13[],2,FALSE)</f>
        <v>21</v>
      </c>
      <c r="F2074">
        <v>1</v>
      </c>
      <c r="G2074">
        <v>0</v>
      </c>
      <c r="H2074">
        <v>27</v>
      </c>
      <c r="I2074">
        <v>7</v>
      </c>
      <c r="J2074">
        <f>IF(Table6[[#This Row],[y_g1]]&gt;Table6[[#This Row],[y_g2]],1,0)</f>
        <v>1</v>
      </c>
      <c r="K2074">
        <f>IF(Table6[[#This Row],[y_g1]]=Table6[[#This Row],[y_g2]],1,0)</f>
        <v>0</v>
      </c>
      <c r="L2074">
        <f>IF(Table6[[#This Row],[y_g1]]&lt;Table6[[#This Row],[y_g2]],1,0)</f>
        <v>0</v>
      </c>
      <c r="M2074" s="13">
        <v>26</v>
      </c>
      <c r="N2074" s="13">
        <v>21</v>
      </c>
    </row>
    <row r="2075" spans="1:14" x14ac:dyDescent="0.3">
      <c r="A2075">
        <v>2074</v>
      </c>
      <c r="B2075" t="s">
        <v>33</v>
      </c>
      <c r="C2075" t="s">
        <v>303</v>
      </c>
      <c r="D2075">
        <f>VLOOKUP(Table6[[#This Row],[home]],Table13[],2,FALSE)</f>
        <v>15</v>
      </c>
      <c r="E2075">
        <f>VLOOKUP(Table6[[#This Row],[away]],Table13[],2,FALSE)</f>
        <v>23</v>
      </c>
      <c r="F2075">
        <v>2</v>
      </c>
      <c r="G2075">
        <v>3</v>
      </c>
      <c r="H2075">
        <v>27</v>
      </c>
      <c r="I2075">
        <v>7</v>
      </c>
      <c r="J2075">
        <f>IF(Table6[[#This Row],[y_g1]]&gt;Table6[[#This Row],[y_g2]],1,0)</f>
        <v>0</v>
      </c>
      <c r="K2075">
        <f>IF(Table6[[#This Row],[y_g1]]=Table6[[#This Row],[y_g2]],1,0)</f>
        <v>0</v>
      </c>
      <c r="L2075">
        <f>IF(Table6[[#This Row],[y_g1]]&lt;Table6[[#This Row],[y_g2]],1,0)</f>
        <v>1</v>
      </c>
      <c r="M2075" s="13">
        <v>15</v>
      </c>
      <c r="N2075" s="13">
        <v>23</v>
      </c>
    </row>
    <row r="2076" spans="1:14" x14ac:dyDescent="0.3">
      <c r="A2076" s="3">
        <v>2075</v>
      </c>
      <c r="B2076" t="s">
        <v>31</v>
      </c>
      <c r="C2076" t="s">
        <v>10</v>
      </c>
      <c r="D2076">
        <f>VLOOKUP(Table6[[#This Row],[home]],Table13[],2,FALSE)</f>
        <v>4</v>
      </c>
      <c r="E2076">
        <f>VLOOKUP(Table6[[#This Row],[away]],Table13[],2,FALSE)</f>
        <v>14</v>
      </c>
      <c r="F2076">
        <v>2</v>
      </c>
      <c r="G2076">
        <v>0</v>
      </c>
      <c r="H2076">
        <v>27</v>
      </c>
      <c r="I2076">
        <v>7</v>
      </c>
      <c r="J2076">
        <f>IF(Table6[[#This Row],[y_g1]]&gt;Table6[[#This Row],[y_g2]],1,0)</f>
        <v>1</v>
      </c>
      <c r="K2076">
        <f>IF(Table6[[#This Row],[y_g1]]=Table6[[#This Row],[y_g2]],1,0)</f>
        <v>0</v>
      </c>
      <c r="L2076">
        <f>IF(Table6[[#This Row],[y_g1]]&lt;Table6[[#This Row],[y_g2]],1,0)</f>
        <v>0</v>
      </c>
      <c r="M2076" s="13">
        <v>4</v>
      </c>
      <c r="N2076" s="13">
        <v>14</v>
      </c>
    </row>
    <row r="2077" spans="1:14" x14ac:dyDescent="0.3">
      <c r="A2077">
        <v>2076</v>
      </c>
      <c r="B2077" t="s">
        <v>2</v>
      </c>
      <c r="C2077" t="s">
        <v>36</v>
      </c>
      <c r="D2077">
        <f>VLOOKUP(Table6[[#This Row],[home]],Table13[],2,FALSE)</f>
        <v>5</v>
      </c>
      <c r="E2077">
        <f>VLOOKUP(Table6[[#This Row],[away]],Table13[],2,FALSE)</f>
        <v>13</v>
      </c>
      <c r="F2077">
        <v>1</v>
      </c>
      <c r="G2077">
        <v>2</v>
      </c>
      <c r="H2077">
        <v>27</v>
      </c>
      <c r="I2077">
        <v>7</v>
      </c>
      <c r="J2077">
        <f>IF(Table6[[#This Row],[y_g1]]&gt;Table6[[#This Row],[y_g2]],1,0)</f>
        <v>0</v>
      </c>
      <c r="K2077">
        <f>IF(Table6[[#This Row],[y_g1]]=Table6[[#This Row],[y_g2]],1,0)</f>
        <v>0</v>
      </c>
      <c r="L2077">
        <f>IF(Table6[[#This Row],[y_g1]]&lt;Table6[[#This Row],[y_g2]],1,0)</f>
        <v>1</v>
      </c>
      <c r="M2077" s="13">
        <v>5</v>
      </c>
      <c r="N2077" s="13">
        <v>13</v>
      </c>
    </row>
    <row r="2078" spans="1:14" x14ac:dyDescent="0.3">
      <c r="A2078">
        <v>2077</v>
      </c>
      <c r="B2078" t="s">
        <v>4</v>
      </c>
      <c r="C2078" t="s">
        <v>13</v>
      </c>
      <c r="D2078">
        <f>VLOOKUP(Table6[[#This Row],[home]],Table13[],2,FALSE)</f>
        <v>20</v>
      </c>
      <c r="E2078">
        <f>VLOOKUP(Table6[[#This Row],[away]],Table13[],2,FALSE)</f>
        <v>7</v>
      </c>
      <c r="F2078">
        <v>0</v>
      </c>
      <c r="G2078">
        <v>0</v>
      </c>
      <c r="H2078">
        <v>27</v>
      </c>
      <c r="I2078">
        <v>7</v>
      </c>
      <c r="J2078">
        <f>IF(Table6[[#This Row],[y_g1]]&gt;Table6[[#This Row],[y_g2]],1,0)</f>
        <v>0</v>
      </c>
      <c r="K2078">
        <f>IF(Table6[[#This Row],[y_g1]]=Table6[[#This Row],[y_g2]],1,0)</f>
        <v>1</v>
      </c>
      <c r="L2078">
        <f>IF(Table6[[#This Row],[y_g1]]&lt;Table6[[#This Row],[y_g2]],1,0)</f>
        <v>0</v>
      </c>
      <c r="M2078" s="13">
        <v>20</v>
      </c>
      <c r="N2078" s="13">
        <v>7</v>
      </c>
    </row>
    <row r="2079" spans="1:14" x14ac:dyDescent="0.3">
      <c r="A2079" s="3">
        <v>2078</v>
      </c>
      <c r="B2079" t="s">
        <v>1257</v>
      </c>
      <c r="C2079" t="s">
        <v>14</v>
      </c>
      <c r="D2079">
        <f>VLOOKUP(Table6[[#This Row],[home]],Table13[],2,FALSE)</f>
        <v>10</v>
      </c>
      <c r="E2079">
        <f>VLOOKUP(Table6[[#This Row],[away]],Table13[],2,FALSE)</f>
        <v>19</v>
      </c>
      <c r="F2079">
        <v>0</v>
      </c>
      <c r="G2079">
        <v>1</v>
      </c>
      <c r="H2079">
        <v>27</v>
      </c>
      <c r="I2079">
        <v>7</v>
      </c>
      <c r="J2079">
        <f>IF(Table6[[#This Row],[y_g1]]&gt;Table6[[#This Row],[y_g2]],1,0)</f>
        <v>0</v>
      </c>
      <c r="K2079">
        <f>IF(Table6[[#This Row],[y_g1]]=Table6[[#This Row],[y_g2]],1,0)</f>
        <v>0</v>
      </c>
      <c r="L2079">
        <f>IF(Table6[[#This Row],[y_g1]]&lt;Table6[[#This Row],[y_g2]],1,0)</f>
        <v>1</v>
      </c>
      <c r="M2079" s="13">
        <v>10</v>
      </c>
      <c r="N2079" s="13">
        <v>19</v>
      </c>
    </row>
    <row r="2080" spans="1:14" x14ac:dyDescent="0.3">
      <c r="A2080">
        <v>2079</v>
      </c>
      <c r="B2080" t="s">
        <v>5</v>
      </c>
      <c r="C2080" t="s">
        <v>8</v>
      </c>
      <c r="D2080">
        <f>VLOOKUP(Table6[[#This Row],[home]],Table13[],2,FALSE)</f>
        <v>16</v>
      </c>
      <c r="E2080">
        <f>VLOOKUP(Table6[[#This Row],[away]],Table13[],2,FALSE)</f>
        <v>11</v>
      </c>
      <c r="F2080">
        <v>0</v>
      </c>
      <c r="G2080">
        <v>1</v>
      </c>
      <c r="H2080">
        <v>27</v>
      </c>
      <c r="I2080">
        <v>7</v>
      </c>
      <c r="J2080">
        <f>IF(Table6[[#This Row],[y_g1]]&gt;Table6[[#This Row],[y_g2]],1,0)</f>
        <v>0</v>
      </c>
      <c r="K2080">
        <f>IF(Table6[[#This Row],[y_g1]]=Table6[[#This Row],[y_g2]],1,0)</f>
        <v>0</v>
      </c>
      <c r="L2080">
        <f>IF(Table6[[#This Row],[y_g1]]&lt;Table6[[#This Row],[y_g2]],1,0)</f>
        <v>1</v>
      </c>
      <c r="M2080" s="13">
        <v>16</v>
      </c>
      <c r="N2080" s="13">
        <v>11</v>
      </c>
    </row>
    <row r="2081" spans="1:14" x14ac:dyDescent="0.3">
      <c r="A2081">
        <v>2080</v>
      </c>
      <c r="B2081" t="s">
        <v>6</v>
      </c>
      <c r="C2081" t="s">
        <v>1491</v>
      </c>
      <c r="D2081">
        <f>VLOOKUP(Table6[[#This Row],[home]],Table13[],2,FALSE)</f>
        <v>17</v>
      </c>
      <c r="E2081">
        <f>VLOOKUP(Table6[[#This Row],[away]],Table13[],2,FALSE)</f>
        <v>27</v>
      </c>
      <c r="F2081">
        <v>0</v>
      </c>
      <c r="G2081">
        <v>2</v>
      </c>
      <c r="H2081">
        <v>28</v>
      </c>
      <c r="I2081">
        <v>7</v>
      </c>
      <c r="J2081">
        <f>IF(Table6[[#This Row],[y_g1]]&gt;Table6[[#This Row],[y_g2]],1,0)</f>
        <v>0</v>
      </c>
      <c r="K2081">
        <f>IF(Table6[[#This Row],[y_g1]]=Table6[[#This Row],[y_g2]],1,0)</f>
        <v>0</v>
      </c>
      <c r="L2081">
        <f>IF(Table6[[#This Row],[y_g1]]&lt;Table6[[#This Row],[y_g2]],1,0)</f>
        <v>1</v>
      </c>
      <c r="M2081" s="13">
        <v>17</v>
      </c>
      <c r="N2081" s="13">
        <v>27</v>
      </c>
    </row>
    <row r="2082" spans="1:14" x14ac:dyDescent="0.3">
      <c r="A2082" s="3">
        <v>2081</v>
      </c>
      <c r="B2082" t="s">
        <v>1051</v>
      </c>
      <c r="C2082" t="s">
        <v>33</v>
      </c>
      <c r="D2082">
        <f>VLOOKUP(Table6[[#This Row],[home]],Table13[],2,FALSE)</f>
        <v>21</v>
      </c>
      <c r="E2082">
        <f>VLOOKUP(Table6[[#This Row],[away]],Table13[],2,FALSE)</f>
        <v>15</v>
      </c>
      <c r="F2082">
        <v>0</v>
      </c>
      <c r="G2082">
        <v>0</v>
      </c>
      <c r="H2082">
        <v>28</v>
      </c>
      <c r="I2082">
        <v>7</v>
      </c>
      <c r="J2082">
        <f>IF(Table6[[#This Row],[y_g1]]&gt;Table6[[#This Row],[y_g2]],1,0)</f>
        <v>0</v>
      </c>
      <c r="K2082">
        <f>IF(Table6[[#This Row],[y_g1]]=Table6[[#This Row],[y_g2]],1,0)</f>
        <v>1</v>
      </c>
      <c r="L2082">
        <f>IF(Table6[[#This Row],[y_g1]]&lt;Table6[[#This Row],[y_g2]],1,0)</f>
        <v>0</v>
      </c>
      <c r="M2082" s="13">
        <v>21</v>
      </c>
      <c r="N2082" s="13">
        <v>15</v>
      </c>
    </row>
    <row r="2083" spans="1:14" x14ac:dyDescent="0.3">
      <c r="A2083">
        <v>2082</v>
      </c>
      <c r="B2083" t="s">
        <v>10</v>
      </c>
      <c r="C2083" t="s">
        <v>4</v>
      </c>
      <c r="D2083">
        <f>VLOOKUP(Table6[[#This Row],[home]],Table13[],2,FALSE)</f>
        <v>14</v>
      </c>
      <c r="E2083">
        <f>VLOOKUP(Table6[[#This Row],[away]],Table13[],2,FALSE)</f>
        <v>20</v>
      </c>
      <c r="F2083">
        <v>1</v>
      </c>
      <c r="G2083">
        <v>0</v>
      </c>
      <c r="H2083">
        <v>28</v>
      </c>
      <c r="I2083">
        <v>7</v>
      </c>
      <c r="J2083">
        <f>IF(Table6[[#This Row],[y_g1]]&gt;Table6[[#This Row],[y_g2]],1,0)</f>
        <v>1</v>
      </c>
      <c r="K2083">
        <f>IF(Table6[[#This Row],[y_g1]]=Table6[[#This Row],[y_g2]],1,0)</f>
        <v>0</v>
      </c>
      <c r="L2083">
        <f>IF(Table6[[#This Row],[y_g1]]&lt;Table6[[#This Row],[y_g2]],1,0)</f>
        <v>0</v>
      </c>
      <c r="M2083" s="13">
        <v>14</v>
      </c>
      <c r="N2083" s="13">
        <v>20</v>
      </c>
    </row>
    <row r="2084" spans="1:14" x14ac:dyDescent="0.3">
      <c r="A2084">
        <v>2083</v>
      </c>
      <c r="B2084" t="s">
        <v>13</v>
      </c>
      <c r="C2084" t="s">
        <v>28</v>
      </c>
      <c r="D2084">
        <f>VLOOKUP(Table6[[#This Row],[home]],Table13[],2,FALSE)</f>
        <v>7</v>
      </c>
      <c r="E2084">
        <f>VLOOKUP(Table6[[#This Row],[away]],Table13[],2,FALSE)</f>
        <v>6</v>
      </c>
      <c r="F2084">
        <v>2</v>
      </c>
      <c r="G2084">
        <v>1</v>
      </c>
      <c r="H2084">
        <v>28</v>
      </c>
      <c r="I2084">
        <v>7</v>
      </c>
      <c r="J2084">
        <f>IF(Table6[[#This Row],[y_g1]]&gt;Table6[[#This Row],[y_g2]],1,0)</f>
        <v>1</v>
      </c>
      <c r="K2084">
        <f>IF(Table6[[#This Row],[y_g1]]=Table6[[#This Row],[y_g2]],1,0)</f>
        <v>0</v>
      </c>
      <c r="L2084">
        <f>IF(Table6[[#This Row],[y_g1]]&lt;Table6[[#This Row],[y_g2]],1,0)</f>
        <v>0</v>
      </c>
      <c r="M2084" s="13">
        <v>7</v>
      </c>
      <c r="N2084" s="13">
        <v>6</v>
      </c>
    </row>
    <row r="2085" spans="1:14" x14ac:dyDescent="0.3">
      <c r="A2085" s="3">
        <v>2084</v>
      </c>
      <c r="B2085" t="s">
        <v>7</v>
      </c>
      <c r="C2085" t="s">
        <v>31</v>
      </c>
      <c r="D2085">
        <f>VLOOKUP(Table6[[#This Row],[home]],Table13[],2,FALSE)</f>
        <v>22</v>
      </c>
      <c r="E2085">
        <f>VLOOKUP(Table6[[#This Row],[away]],Table13[],2,FALSE)</f>
        <v>4</v>
      </c>
      <c r="F2085">
        <v>2</v>
      </c>
      <c r="G2085">
        <v>2</v>
      </c>
      <c r="H2085">
        <v>28</v>
      </c>
      <c r="I2085">
        <v>7</v>
      </c>
      <c r="J2085">
        <f>IF(Table6[[#This Row],[y_g1]]&gt;Table6[[#This Row],[y_g2]],1,0)</f>
        <v>0</v>
      </c>
      <c r="K2085">
        <f>IF(Table6[[#This Row],[y_g1]]=Table6[[#This Row],[y_g2]],1,0)</f>
        <v>1</v>
      </c>
      <c r="L2085">
        <f>IF(Table6[[#This Row],[y_g1]]&lt;Table6[[#This Row],[y_g2]],1,0)</f>
        <v>0</v>
      </c>
      <c r="M2085" s="13">
        <v>22</v>
      </c>
      <c r="N2085" s="13">
        <v>4</v>
      </c>
    </row>
    <row r="2086" spans="1:14" x14ac:dyDescent="0.3">
      <c r="A2086">
        <v>2085</v>
      </c>
      <c r="B2086" t="s">
        <v>303</v>
      </c>
      <c r="C2086" t="s">
        <v>5</v>
      </c>
      <c r="D2086">
        <f>VLOOKUP(Table6[[#This Row],[home]],Table13[],2,FALSE)</f>
        <v>23</v>
      </c>
      <c r="E2086">
        <f>VLOOKUP(Table6[[#This Row],[away]],Table13[],2,FALSE)</f>
        <v>16</v>
      </c>
      <c r="F2086">
        <v>2</v>
      </c>
      <c r="G2086">
        <v>1</v>
      </c>
      <c r="H2086">
        <v>28</v>
      </c>
      <c r="I2086">
        <v>7</v>
      </c>
      <c r="J2086">
        <f>IF(Table6[[#This Row],[y_g1]]&gt;Table6[[#This Row],[y_g2]],1,0)</f>
        <v>1</v>
      </c>
      <c r="K2086">
        <f>IF(Table6[[#This Row],[y_g1]]=Table6[[#This Row],[y_g2]],1,0)</f>
        <v>0</v>
      </c>
      <c r="L2086">
        <f>IF(Table6[[#This Row],[y_g1]]&lt;Table6[[#This Row],[y_g2]],1,0)</f>
        <v>0</v>
      </c>
      <c r="M2086" s="13">
        <v>23</v>
      </c>
      <c r="N2086" s="13">
        <v>16</v>
      </c>
    </row>
    <row r="2087" spans="1:14" x14ac:dyDescent="0.3">
      <c r="A2087">
        <v>2086</v>
      </c>
      <c r="B2087" t="s">
        <v>36</v>
      </c>
      <c r="C2087" t="s">
        <v>1257</v>
      </c>
      <c r="D2087">
        <f>VLOOKUP(Table6[[#This Row],[home]],Table13[],2,FALSE)</f>
        <v>13</v>
      </c>
      <c r="E2087">
        <f>VLOOKUP(Table6[[#This Row],[away]],Table13[],2,FALSE)</f>
        <v>10</v>
      </c>
      <c r="F2087">
        <v>0</v>
      </c>
      <c r="G2087">
        <v>3</v>
      </c>
      <c r="H2087">
        <v>28</v>
      </c>
      <c r="I2087">
        <v>7</v>
      </c>
      <c r="J2087">
        <f>IF(Table6[[#This Row],[y_g1]]&gt;Table6[[#This Row],[y_g2]],1,0)</f>
        <v>0</v>
      </c>
      <c r="K2087">
        <f>IF(Table6[[#This Row],[y_g1]]=Table6[[#This Row],[y_g2]],1,0)</f>
        <v>0</v>
      </c>
      <c r="L2087">
        <f>IF(Table6[[#This Row],[y_g1]]&lt;Table6[[#This Row],[y_g2]],1,0)</f>
        <v>1</v>
      </c>
      <c r="M2087" s="13">
        <v>13</v>
      </c>
      <c r="N2087" s="13">
        <v>10</v>
      </c>
    </row>
    <row r="2088" spans="1:14" x14ac:dyDescent="0.3">
      <c r="A2088" s="3">
        <v>2087</v>
      </c>
      <c r="B2088" t="s">
        <v>14</v>
      </c>
      <c r="C2088" t="s">
        <v>2</v>
      </c>
      <c r="D2088">
        <f>VLOOKUP(Table6[[#This Row],[home]],Table13[],2,FALSE)</f>
        <v>19</v>
      </c>
      <c r="E2088">
        <f>VLOOKUP(Table6[[#This Row],[away]],Table13[],2,FALSE)</f>
        <v>5</v>
      </c>
      <c r="F2088">
        <v>1</v>
      </c>
      <c r="G2088">
        <v>5</v>
      </c>
      <c r="H2088">
        <v>28</v>
      </c>
      <c r="I2088">
        <v>7</v>
      </c>
      <c r="J2088">
        <f>IF(Table6[[#This Row],[y_g1]]&gt;Table6[[#This Row],[y_g2]],1,0)</f>
        <v>0</v>
      </c>
      <c r="K2088">
        <f>IF(Table6[[#This Row],[y_g1]]=Table6[[#This Row],[y_g2]],1,0)</f>
        <v>0</v>
      </c>
      <c r="L2088">
        <f>IF(Table6[[#This Row],[y_g1]]&lt;Table6[[#This Row],[y_g2]],1,0)</f>
        <v>1</v>
      </c>
      <c r="M2088" s="13">
        <v>19</v>
      </c>
      <c r="N2088" s="13">
        <v>5</v>
      </c>
    </row>
    <row r="2089" spans="1:14" x14ac:dyDescent="0.3">
      <c r="A2089">
        <v>2088</v>
      </c>
      <c r="B2089" t="s">
        <v>8</v>
      </c>
      <c r="C2089" t="s">
        <v>1</v>
      </c>
      <c r="D2089">
        <f>VLOOKUP(Table6[[#This Row],[home]],Table13[],2,FALSE)</f>
        <v>11</v>
      </c>
      <c r="E2089">
        <f>VLOOKUP(Table6[[#This Row],[away]],Table13[],2,FALSE)</f>
        <v>26</v>
      </c>
      <c r="F2089">
        <v>1</v>
      </c>
      <c r="G2089">
        <v>0</v>
      </c>
      <c r="H2089">
        <v>28</v>
      </c>
      <c r="I2089">
        <v>7</v>
      </c>
      <c r="J2089">
        <f>IF(Table6[[#This Row],[y_g1]]&gt;Table6[[#This Row],[y_g2]],1,0)</f>
        <v>1</v>
      </c>
      <c r="K2089">
        <f>IF(Table6[[#This Row],[y_g1]]=Table6[[#This Row],[y_g2]],1,0)</f>
        <v>0</v>
      </c>
      <c r="L2089">
        <f>IF(Table6[[#This Row],[y_g1]]&lt;Table6[[#This Row],[y_g2]],1,0)</f>
        <v>0</v>
      </c>
      <c r="M2089" s="13">
        <v>11</v>
      </c>
      <c r="N2089" s="13">
        <v>26</v>
      </c>
    </row>
    <row r="2090" spans="1:14" x14ac:dyDescent="0.3">
      <c r="A2090">
        <v>2089</v>
      </c>
      <c r="B2090" t="s">
        <v>28</v>
      </c>
      <c r="C2090" t="s">
        <v>10</v>
      </c>
      <c r="D2090">
        <f>VLOOKUP(Table6[[#This Row],[home]],Table13[],2,FALSE)</f>
        <v>6</v>
      </c>
      <c r="E2090">
        <f>VLOOKUP(Table6[[#This Row],[away]],Table13[],2,FALSE)</f>
        <v>14</v>
      </c>
      <c r="F2090">
        <v>0</v>
      </c>
      <c r="G2090">
        <v>1</v>
      </c>
      <c r="H2090">
        <v>29</v>
      </c>
      <c r="I2090">
        <v>7</v>
      </c>
      <c r="J2090">
        <f>IF(Table6[[#This Row],[y_g1]]&gt;Table6[[#This Row],[y_g2]],1,0)</f>
        <v>0</v>
      </c>
      <c r="K2090">
        <f>IF(Table6[[#This Row],[y_g1]]=Table6[[#This Row],[y_g2]],1,0)</f>
        <v>0</v>
      </c>
      <c r="L2090">
        <f>IF(Table6[[#This Row],[y_g1]]&lt;Table6[[#This Row],[y_g2]],1,0)</f>
        <v>1</v>
      </c>
      <c r="M2090" s="13">
        <v>6</v>
      </c>
      <c r="N2090" s="13">
        <v>14</v>
      </c>
    </row>
    <row r="2091" spans="1:14" x14ac:dyDescent="0.3">
      <c r="A2091" s="3">
        <v>2090</v>
      </c>
      <c r="B2091" t="s">
        <v>4</v>
      </c>
      <c r="C2091" t="s">
        <v>6</v>
      </c>
      <c r="D2091">
        <f>VLOOKUP(Table6[[#This Row],[home]],Table13[],2,FALSE)</f>
        <v>20</v>
      </c>
      <c r="E2091">
        <f>VLOOKUP(Table6[[#This Row],[away]],Table13[],2,FALSE)</f>
        <v>17</v>
      </c>
      <c r="F2091">
        <v>1</v>
      </c>
      <c r="G2091">
        <v>1</v>
      </c>
      <c r="H2091">
        <v>29</v>
      </c>
      <c r="I2091">
        <v>7</v>
      </c>
      <c r="J2091">
        <f>IF(Table6[[#This Row],[y_g1]]&gt;Table6[[#This Row],[y_g2]],1,0)</f>
        <v>0</v>
      </c>
      <c r="K2091">
        <f>IF(Table6[[#This Row],[y_g1]]=Table6[[#This Row],[y_g2]],1,0)</f>
        <v>1</v>
      </c>
      <c r="L2091">
        <f>IF(Table6[[#This Row],[y_g1]]&lt;Table6[[#This Row],[y_g2]],1,0)</f>
        <v>0</v>
      </c>
      <c r="M2091" s="13">
        <v>20</v>
      </c>
      <c r="N2091" s="13">
        <v>17</v>
      </c>
    </row>
    <row r="2092" spans="1:14" x14ac:dyDescent="0.3">
      <c r="A2092">
        <v>2091</v>
      </c>
      <c r="B2092" t="s">
        <v>13</v>
      </c>
      <c r="C2092" t="s">
        <v>7</v>
      </c>
      <c r="D2092">
        <f>VLOOKUP(Table6[[#This Row],[home]],Table13[],2,FALSE)</f>
        <v>7</v>
      </c>
      <c r="E2092">
        <f>VLOOKUP(Table6[[#This Row],[away]],Table13[],2,FALSE)</f>
        <v>22</v>
      </c>
      <c r="F2092">
        <v>0</v>
      </c>
      <c r="G2092">
        <v>1</v>
      </c>
      <c r="H2092">
        <v>29</v>
      </c>
      <c r="I2092">
        <v>7</v>
      </c>
      <c r="J2092">
        <f>IF(Table6[[#This Row],[y_g1]]&gt;Table6[[#This Row],[y_g2]],1,0)</f>
        <v>0</v>
      </c>
      <c r="K2092">
        <f>IF(Table6[[#This Row],[y_g1]]=Table6[[#This Row],[y_g2]],1,0)</f>
        <v>0</v>
      </c>
      <c r="L2092">
        <f>IF(Table6[[#This Row],[y_g1]]&lt;Table6[[#This Row],[y_g2]],1,0)</f>
        <v>1</v>
      </c>
      <c r="M2092" s="13">
        <v>7</v>
      </c>
      <c r="N2092" s="13">
        <v>22</v>
      </c>
    </row>
    <row r="2093" spans="1:14" x14ac:dyDescent="0.3">
      <c r="A2093">
        <v>2092</v>
      </c>
      <c r="B2093" t="s">
        <v>31</v>
      </c>
      <c r="C2093" t="s">
        <v>36</v>
      </c>
      <c r="D2093">
        <f>VLOOKUP(Table6[[#This Row],[home]],Table13[],2,FALSE)</f>
        <v>4</v>
      </c>
      <c r="E2093">
        <f>VLOOKUP(Table6[[#This Row],[away]],Table13[],2,FALSE)</f>
        <v>13</v>
      </c>
      <c r="F2093">
        <v>2</v>
      </c>
      <c r="G2093">
        <v>1</v>
      </c>
      <c r="H2093">
        <v>29</v>
      </c>
      <c r="I2093">
        <v>7</v>
      </c>
      <c r="J2093">
        <f>IF(Table6[[#This Row],[y_g1]]&gt;Table6[[#This Row],[y_g2]],1,0)</f>
        <v>1</v>
      </c>
      <c r="K2093">
        <f>IF(Table6[[#This Row],[y_g1]]=Table6[[#This Row],[y_g2]],1,0)</f>
        <v>0</v>
      </c>
      <c r="L2093">
        <f>IF(Table6[[#This Row],[y_g1]]&lt;Table6[[#This Row],[y_g2]],1,0)</f>
        <v>0</v>
      </c>
      <c r="M2093" s="13">
        <v>4</v>
      </c>
      <c r="N2093" s="13">
        <v>13</v>
      </c>
    </row>
    <row r="2094" spans="1:14" x14ac:dyDescent="0.3">
      <c r="A2094" s="3">
        <v>2093</v>
      </c>
      <c r="B2094" t="s">
        <v>5</v>
      </c>
      <c r="C2094" t="s">
        <v>1</v>
      </c>
      <c r="D2094">
        <f>VLOOKUP(Table6[[#This Row],[home]],Table13[],2,FALSE)</f>
        <v>16</v>
      </c>
      <c r="E2094">
        <f>VLOOKUP(Table6[[#This Row],[away]],Table13[],2,FALSE)</f>
        <v>26</v>
      </c>
      <c r="F2094">
        <v>1</v>
      </c>
      <c r="G2094">
        <v>0</v>
      </c>
      <c r="H2094">
        <v>29</v>
      </c>
      <c r="I2094">
        <v>7</v>
      </c>
      <c r="J2094">
        <f>IF(Table6[[#This Row],[y_g1]]&gt;Table6[[#This Row],[y_g2]],1,0)</f>
        <v>1</v>
      </c>
      <c r="K2094">
        <f>IF(Table6[[#This Row],[y_g1]]=Table6[[#This Row],[y_g2]],1,0)</f>
        <v>0</v>
      </c>
      <c r="L2094">
        <f>IF(Table6[[#This Row],[y_g1]]&lt;Table6[[#This Row],[y_g2]],1,0)</f>
        <v>0</v>
      </c>
      <c r="M2094" s="13">
        <v>16</v>
      </c>
      <c r="N2094" s="13">
        <v>26</v>
      </c>
    </row>
    <row r="2095" spans="1:14" x14ac:dyDescent="0.3">
      <c r="A2095">
        <v>2094</v>
      </c>
      <c r="B2095" t="s">
        <v>1257</v>
      </c>
      <c r="C2095" t="s">
        <v>303</v>
      </c>
      <c r="D2095">
        <f>VLOOKUP(Table6[[#This Row],[home]],Table13[],2,FALSE)</f>
        <v>10</v>
      </c>
      <c r="E2095">
        <f>VLOOKUP(Table6[[#This Row],[away]],Table13[],2,FALSE)</f>
        <v>23</v>
      </c>
      <c r="F2095">
        <v>2</v>
      </c>
      <c r="G2095">
        <v>2</v>
      </c>
      <c r="H2095">
        <v>29</v>
      </c>
      <c r="I2095">
        <v>7</v>
      </c>
      <c r="J2095">
        <f>IF(Table6[[#This Row],[y_g1]]&gt;Table6[[#This Row],[y_g2]],1,0)</f>
        <v>0</v>
      </c>
      <c r="K2095">
        <f>IF(Table6[[#This Row],[y_g1]]=Table6[[#This Row],[y_g2]],1,0)</f>
        <v>1</v>
      </c>
      <c r="L2095">
        <f>IF(Table6[[#This Row],[y_g1]]&lt;Table6[[#This Row],[y_g2]],1,0)</f>
        <v>0</v>
      </c>
      <c r="M2095" s="13">
        <v>10</v>
      </c>
      <c r="N2095" s="13">
        <v>23</v>
      </c>
    </row>
    <row r="2096" spans="1:14" x14ac:dyDescent="0.3">
      <c r="A2096">
        <v>2095</v>
      </c>
      <c r="B2096" t="s">
        <v>2</v>
      </c>
      <c r="C2096" t="s">
        <v>1051</v>
      </c>
      <c r="D2096">
        <f>VLOOKUP(Table6[[#This Row],[home]],Table13[],2,FALSE)</f>
        <v>5</v>
      </c>
      <c r="E2096">
        <f>VLOOKUP(Table6[[#This Row],[away]],Table13[],2,FALSE)</f>
        <v>21</v>
      </c>
      <c r="F2096">
        <v>2</v>
      </c>
      <c r="G2096">
        <v>1</v>
      </c>
      <c r="H2096">
        <v>29</v>
      </c>
      <c r="I2096">
        <v>7</v>
      </c>
      <c r="J2096">
        <f>IF(Table6[[#This Row],[y_g1]]&gt;Table6[[#This Row],[y_g2]],1,0)</f>
        <v>1</v>
      </c>
      <c r="K2096">
        <f>IF(Table6[[#This Row],[y_g1]]=Table6[[#This Row],[y_g2]],1,0)</f>
        <v>0</v>
      </c>
      <c r="L2096">
        <f>IF(Table6[[#This Row],[y_g1]]&lt;Table6[[#This Row],[y_g2]],1,0)</f>
        <v>0</v>
      </c>
      <c r="M2096" s="13">
        <v>5</v>
      </c>
      <c r="N2096" s="13">
        <v>21</v>
      </c>
    </row>
    <row r="2097" spans="1:14" x14ac:dyDescent="0.3">
      <c r="A2097" s="3">
        <v>2096</v>
      </c>
      <c r="B2097" t="s">
        <v>33</v>
      </c>
      <c r="C2097" t="s">
        <v>8</v>
      </c>
      <c r="D2097">
        <f>VLOOKUP(Table6[[#This Row],[home]],Table13[],2,FALSE)</f>
        <v>15</v>
      </c>
      <c r="E2097">
        <f>VLOOKUP(Table6[[#This Row],[away]],Table13[],2,FALSE)</f>
        <v>11</v>
      </c>
      <c r="F2097">
        <v>1</v>
      </c>
      <c r="G2097">
        <v>1</v>
      </c>
      <c r="H2097">
        <v>29</v>
      </c>
      <c r="I2097">
        <v>7</v>
      </c>
      <c r="J2097">
        <f>IF(Table6[[#This Row],[y_g1]]&gt;Table6[[#This Row],[y_g2]],1,0)</f>
        <v>0</v>
      </c>
      <c r="K2097">
        <f>IF(Table6[[#This Row],[y_g1]]=Table6[[#This Row],[y_g2]],1,0)</f>
        <v>1</v>
      </c>
      <c r="L2097">
        <f>IF(Table6[[#This Row],[y_g1]]&lt;Table6[[#This Row],[y_g2]],1,0)</f>
        <v>0</v>
      </c>
      <c r="M2097" s="13">
        <v>15</v>
      </c>
      <c r="N2097" s="13">
        <v>11</v>
      </c>
    </row>
    <row r="2098" spans="1:14" x14ac:dyDescent="0.3">
      <c r="A2098">
        <v>2097</v>
      </c>
      <c r="B2098" t="s">
        <v>1491</v>
      </c>
      <c r="C2098" t="s">
        <v>14</v>
      </c>
      <c r="D2098">
        <f>VLOOKUP(Table6[[#This Row],[home]],Table13[],2,FALSE)</f>
        <v>27</v>
      </c>
      <c r="E2098">
        <f>VLOOKUP(Table6[[#This Row],[away]],Table13[],2,FALSE)</f>
        <v>19</v>
      </c>
      <c r="F2098">
        <v>1</v>
      </c>
      <c r="G2098">
        <v>1</v>
      </c>
      <c r="H2098">
        <v>29</v>
      </c>
      <c r="I2098">
        <v>7</v>
      </c>
      <c r="J2098">
        <f>IF(Table6[[#This Row],[y_g1]]&gt;Table6[[#This Row],[y_g2]],1,0)</f>
        <v>0</v>
      </c>
      <c r="K2098">
        <f>IF(Table6[[#This Row],[y_g1]]=Table6[[#This Row],[y_g2]],1,0)</f>
        <v>1</v>
      </c>
      <c r="L2098">
        <f>IF(Table6[[#This Row],[y_g1]]&lt;Table6[[#This Row],[y_g2]],1,0)</f>
        <v>0</v>
      </c>
      <c r="M2098" s="13">
        <v>27</v>
      </c>
      <c r="N2098" s="13">
        <v>19</v>
      </c>
    </row>
    <row r="2099" spans="1:14" x14ac:dyDescent="0.3">
      <c r="A2099">
        <v>2098</v>
      </c>
      <c r="B2099" t="s">
        <v>10</v>
      </c>
      <c r="C2099" t="s">
        <v>13</v>
      </c>
      <c r="D2099">
        <f>VLOOKUP(Table6[[#This Row],[home]],Table13[],2,FALSE)</f>
        <v>14</v>
      </c>
      <c r="E2099">
        <f>VLOOKUP(Table6[[#This Row],[away]],Table13[],2,FALSE)</f>
        <v>7</v>
      </c>
      <c r="F2099">
        <v>1</v>
      </c>
      <c r="G2099">
        <v>0</v>
      </c>
      <c r="H2099">
        <v>30</v>
      </c>
      <c r="I2099">
        <v>7</v>
      </c>
      <c r="J2099">
        <f>IF(Table6[[#This Row],[y_g1]]&gt;Table6[[#This Row],[y_g2]],1,0)</f>
        <v>1</v>
      </c>
      <c r="K2099">
        <f>IF(Table6[[#This Row],[y_g1]]=Table6[[#This Row],[y_g2]],1,0)</f>
        <v>0</v>
      </c>
      <c r="L2099">
        <f>IF(Table6[[#This Row],[y_g1]]&lt;Table6[[#This Row],[y_g2]],1,0)</f>
        <v>0</v>
      </c>
      <c r="M2099" s="13">
        <v>14</v>
      </c>
      <c r="N2099" s="13">
        <v>7</v>
      </c>
    </row>
    <row r="2100" spans="1:14" x14ac:dyDescent="0.3">
      <c r="A2100" s="3">
        <v>2099</v>
      </c>
      <c r="B2100" t="s">
        <v>6</v>
      </c>
      <c r="C2100" t="s">
        <v>31</v>
      </c>
      <c r="D2100">
        <f>VLOOKUP(Table6[[#This Row],[home]],Table13[],2,FALSE)</f>
        <v>17</v>
      </c>
      <c r="E2100">
        <f>VLOOKUP(Table6[[#This Row],[away]],Table13[],2,FALSE)</f>
        <v>4</v>
      </c>
      <c r="F2100">
        <v>1</v>
      </c>
      <c r="G2100">
        <v>0</v>
      </c>
      <c r="H2100">
        <v>30</v>
      </c>
      <c r="I2100">
        <v>7</v>
      </c>
      <c r="J2100">
        <f>IF(Table6[[#This Row],[y_g1]]&gt;Table6[[#This Row],[y_g2]],1,0)</f>
        <v>1</v>
      </c>
      <c r="K2100">
        <f>IF(Table6[[#This Row],[y_g1]]=Table6[[#This Row],[y_g2]],1,0)</f>
        <v>0</v>
      </c>
      <c r="L2100">
        <f>IF(Table6[[#This Row],[y_g1]]&lt;Table6[[#This Row],[y_g2]],1,0)</f>
        <v>0</v>
      </c>
      <c r="M2100" s="13">
        <v>17</v>
      </c>
      <c r="N2100" s="13">
        <v>4</v>
      </c>
    </row>
    <row r="2101" spans="1:14" x14ac:dyDescent="0.3">
      <c r="A2101">
        <v>2100</v>
      </c>
      <c r="B2101" t="s">
        <v>1</v>
      </c>
      <c r="C2101" t="s">
        <v>33</v>
      </c>
      <c r="D2101">
        <f>VLOOKUP(Table6[[#This Row],[home]],Table13[],2,FALSE)</f>
        <v>26</v>
      </c>
      <c r="E2101">
        <f>VLOOKUP(Table6[[#This Row],[away]],Table13[],2,FALSE)</f>
        <v>15</v>
      </c>
      <c r="F2101">
        <v>2</v>
      </c>
      <c r="G2101">
        <v>0</v>
      </c>
      <c r="H2101">
        <v>30</v>
      </c>
      <c r="I2101">
        <v>7</v>
      </c>
      <c r="J2101">
        <f>IF(Table6[[#This Row],[y_g1]]&gt;Table6[[#This Row],[y_g2]],1,0)</f>
        <v>1</v>
      </c>
      <c r="K2101">
        <f>IF(Table6[[#This Row],[y_g1]]=Table6[[#This Row],[y_g2]],1,0)</f>
        <v>0</v>
      </c>
      <c r="L2101">
        <f>IF(Table6[[#This Row],[y_g1]]&lt;Table6[[#This Row],[y_g2]],1,0)</f>
        <v>0</v>
      </c>
      <c r="M2101" s="13">
        <v>26</v>
      </c>
      <c r="N2101" s="13">
        <v>15</v>
      </c>
    </row>
    <row r="2102" spans="1:14" x14ac:dyDescent="0.3">
      <c r="A2102">
        <v>2101</v>
      </c>
      <c r="B2102" t="s">
        <v>303</v>
      </c>
      <c r="C2102" t="s">
        <v>2</v>
      </c>
      <c r="D2102">
        <f>VLOOKUP(Table6[[#This Row],[home]],Table13[],2,FALSE)</f>
        <v>23</v>
      </c>
      <c r="E2102">
        <f>VLOOKUP(Table6[[#This Row],[away]],Table13[],2,FALSE)</f>
        <v>5</v>
      </c>
      <c r="F2102">
        <v>0</v>
      </c>
      <c r="G2102">
        <v>2</v>
      </c>
      <c r="H2102">
        <v>30</v>
      </c>
      <c r="I2102">
        <v>7</v>
      </c>
      <c r="J2102">
        <f>IF(Table6[[#This Row],[y_g1]]&gt;Table6[[#This Row],[y_g2]],1,0)</f>
        <v>0</v>
      </c>
      <c r="K2102">
        <f>IF(Table6[[#This Row],[y_g1]]=Table6[[#This Row],[y_g2]],1,0)</f>
        <v>0</v>
      </c>
      <c r="L2102">
        <f>IF(Table6[[#This Row],[y_g1]]&lt;Table6[[#This Row],[y_g2]],1,0)</f>
        <v>1</v>
      </c>
      <c r="M2102" s="13">
        <v>23</v>
      </c>
      <c r="N2102" s="13">
        <v>5</v>
      </c>
    </row>
    <row r="2103" spans="1:14" x14ac:dyDescent="0.3">
      <c r="A2103" s="3">
        <v>2102</v>
      </c>
      <c r="B2103" t="s">
        <v>8</v>
      </c>
      <c r="C2103" t="s">
        <v>1257</v>
      </c>
      <c r="D2103">
        <f>VLOOKUP(Table6[[#This Row],[home]],Table13[],2,FALSE)</f>
        <v>11</v>
      </c>
      <c r="E2103">
        <f>VLOOKUP(Table6[[#This Row],[away]],Table13[],2,FALSE)</f>
        <v>10</v>
      </c>
      <c r="F2103">
        <v>3</v>
      </c>
      <c r="G2103">
        <v>2</v>
      </c>
      <c r="H2103">
        <v>30</v>
      </c>
      <c r="I2103">
        <v>7</v>
      </c>
      <c r="J2103">
        <f>IF(Table6[[#This Row],[y_g1]]&gt;Table6[[#This Row],[y_g2]],1,0)</f>
        <v>1</v>
      </c>
      <c r="K2103">
        <f>IF(Table6[[#This Row],[y_g1]]=Table6[[#This Row],[y_g2]],1,0)</f>
        <v>0</v>
      </c>
      <c r="L2103">
        <f>IF(Table6[[#This Row],[y_g1]]&lt;Table6[[#This Row],[y_g2]],1,0)</f>
        <v>0</v>
      </c>
      <c r="M2103" s="13">
        <v>11</v>
      </c>
      <c r="N2103" s="13">
        <v>10</v>
      </c>
    </row>
    <row r="2104" spans="1:14" x14ac:dyDescent="0.3">
      <c r="A2104">
        <v>2103</v>
      </c>
      <c r="B2104" t="s">
        <v>36</v>
      </c>
      <c r="C2104" t="s">
        <v>1491</v>
      </c>
      <c r="D2104">
        <f>VLOOKUP(Table6[[#This Row],[home]],Table13[],2,FALSE)</f>
        <v>13</v>
      </c>
      <c r="E2104">
        <f>VLOOKUP(Table6[[#This Row],[away]],Table13[],2,FALSE)</f>
        <v>27</v>
      </c>
      <c r="F2104">
        <v>0</v>
      </c>
      <c r="G2104">
        <v>0</v>
      </c>
      <c r="H2104">
        <v>30</v>
      </c>
      <c r="I2104">
        <v>7</v>
      </c>
      <c r="J2104">
        <f>IF(Table6[[#This Row],[y_g1]]&gt;Table6[[#This Row],[y_g2]],1,0)</f>
        <v>0</v>
      </c>
      <c r="K2104">
        <f>IF(Table6[[#This Row],[y_g1]]=Table6[[#This Row],[y_g2]],1,0)</f>
        <v>1</v>
      </c>
      <c r="L2104">
        <f>IF(Table6[[#This Row],[y_g1]]&lt;Table6[[#This Row],[y_g2]],1,0)</f>
        <v>0</v>
      </c>
      <c r="M2104" s="13">
        <v>13</v>
      </c>
      <c r="N2104" s="13">
        <v>27</v>
      </c>
    </row>
    <row r="2105" spans="1:14" x14ac:dyDescent="0.3">
      <c r="A2105">
        <v>2104</v>
      </c>
      <c r="B2105" t="s">
        <v>1051</v>
      </c>
      <c r="C2105" t="s">
        <v>28</v>
      </c>
      <c r="D2105">
        <f>VLOOKUP(Table6[[#This Row],[home]],Table13[],2,FALSE)</f>
        <v>21</v>
      </c>
      <c r="E2105">
        <f>VLOOKUP(Table6[[#This Row],[away]],Table13[],2,FALSE)</f>
        <v>6</v>
      </c>
      <c r="F2105">
        <v>3</v>
      </c>
      <c r="G2105">
        <v>3</v>
      </c>
      <c r="H2105">
        <v>30</v>
      </c>
      <c r="I2105">
        <v>7</v>
      </c>
      <c r="J2105">
        <f>IF(Table6[[#This Row],[y_g1]]&gt;Table6[[#This Row],[y_g2]],1,0)</f>
        <v>0</v>
      </c>
      <c r="K2105">
        <f>IF(Table6[[#This Row],[y_g1]]=Table6[[#This Row],[y_g2]],1,0)</f>
        <v>1</v>
      </c>
      <c r="L2105">
        <f>IF(Table6[[#This Row],[y_g1]]&lt;Table6[[#This Row],[y_g2]],1,0)</f>
        <v>0</v>
      </c>
      <c r="M2105" s="13">
        <v>21</v>
      </c>
      <c r="N2105" s="13">
        <v>6</v>
      </c>
    </row>
    <row r="2106" spans="1:14" x14ac:dyDescent="0.3">
      <c r="A2106" s="3">
        <v>2105</v>
      </c>
      <c r="B2106" t="s">
        <v>14</v>
      </c>
      <c r="C2106" t="s">
        <v>4</v>
      </c>
      <c r="D2106">
        <f>VLOOKUP(Table6[[#This Row],[home]],Table13[],2,FALSE)</f>
        <v>19</v>
      </c>
      <c r="E2106">
        <f>VLOOKUP(Table6[[#This Row],[away]],Table13[],2,FALSE)</f>
        <v>20</v>
      </c>
      <c r="F2106">
        <v>0</v>
      </c>
      <c r="G2106">
        <v>0</v>
      </c>
      <c r="H2106">
        <v>30</v>
      </c>
      <c r="I2106">
        <v>7</v>
      </c>
      <c r="J2106">
        <f>IF(Table6[[#This Row],[y_g1]]&gt;Table6[[#This Row],[y_g2]],1,0)</f>
        <v>0</v>
      </c>
      <c r="K2106">
        <f>IF(Table6[[#This Row],[y_g1]]=Table6[[#This Row],[y_g2]],1,0)</f>
        <v>1</v>
      </c>
      <c r="L2106">
        <f>IF(Table6[[#This Row],[y_g1]]&lt;Table6[[#This Row],[y_g2]],1,0)</f>
        <v>0</v>
      </c>
      <c r="M2106" s="13">
        <v>19</v>
      </c>
      <c r="N2106" s="13">
        <v>20</v>
      </c>
    </row>
    <row r="2107" spans="1:14" x14ac:dyDescent="0.3">
      <c r="A2107">
        <v>2106</v>
      </c>
      <c r="B2107" t="s">
        <v>7</v>
      </c>
      <c r="C2107" t="s">
        <v>5</v>
      </c>
      <c r="D2107">
        <f>VLOOKUP(Table6[[#This Row],[home]],Table13[],2,FALSE)</f>
        <v>22</v>
      </c>
      <c r="E2107">
        <f>VLOOKUP(Table6[[#This Row],[away]],Table13[],2,FALSE)</f>
        <v>16</v>
      </c>
      <c r="F2107">
        <v>2</v>
      </c>
      <c r="G2107">
        <v>0</v>
      </c>
      <c r="H2107">
        <v>30</v>
      </c>
      <c r="I2107">
        <v>7</v>
      </c>
      <c r="J2107">
        <f>IF(Table6[[#This Row],[y_g1]]&gt;Table6[[#This Row],[y_g2]],1,0)</f>
        <v>1</v>
      </c>
      <c r="K2107">
        <f>IF(Table6[[#This Row],[y_g1]]=Table6[[#This Row],[y_g2]],1,0)</f>
        <v>0</v>
      </c>
      <c r="L2107">
        <f>IF(Table6[[#This Row],[y_g1]]&lt;Table6[[#This Row],[y_g2]],1,0)</f>
        <v>0</v>
      </c>
      <c r="M2107" s="13">
        <v>22</v>
      </c>
      <c r="N2107" s="13">
        <v>16</v>
      </c>
    </row>
    <row r="2108" spans="1:14" x14ac:dyDescent="0.3">
      <c r="A2108">
        <v>2107</v>
      </c>
      <c r="B2108" t="s">
        <v>10</v>
      </c>
      <c r="C2108" t="s">
        <v>36</v>
      </c>
      <c r="D2108">
        <f>VLOOKUP(Table6[[#This Row],[home]],Table13[],2,FALSE)</f>
        <v>14</v>
      </c>
      <c r="E2108">
        <f>VLOOKUP(Table6[[#This Row],[away]],Table13[],2,FALSE)</f>
        <v>13</v>
      </c>
      <c r="F2108">
        <v>0</v>
      </c>
      <c r="G2108">
        <v>1</v>
      </c>
      <c r="H2108">
        <v>31</v>
      </c>
      <c r="I2108">
        <v>7</v>
      </c>
      <c r="J2108">
        <f>IF(Table6[[#This Row],[y_g1]]&gt;Table6[[#This Row],[y_g2]],1,0)</f>
        <v>0</v>
      </c>
      <c r="K2108">
        <f>IF(Table6[[#This Row],[y_g1]]=Table6[[#This Row],[y_g2]],1,0)</f>
        <v>0</v>
      </c>
      <c r="L2108">
        <f>IF(Table6[[#This Row],[y_g1]]&lt;Table6[[#This Row],[y_g2]],1,0)</f>
        <v>1</v>
      </c>
      <c r="M2108" s="13">
        <v>14</v>
      </c>
      <c r="N2108" s="13">
        <v>13</v>
      </c>
    </row>
    <row r="2109" spans="1:14" x14ac:dyDescent="0.3">
      <c r="A2109" s="3">
        <v>2108</v>
      </c>
      <c r="B2109" t="s">
        <v>13</v>
      </c>
      <c r="C2109" t="s">
        <v>6</v>
      </c>
      <c r="D2109">
        <f>VLOOKUP(Table6[[#This Row],[home]],Table13[],2,FALSE)</f>
        <v>7</v>
      </c>
      <c r="E2109">
        <f>VLOOKUP(Table6[[#This Row],[away]],Table13[],2,FALSE)</f>
        <v>17</v>
      </c>
      <c r="F2109">
        <v>1</v>
      </c>
      <c r="G2109">
        <v>1</v>
      </c>
      <c r="H2109">
        <v>31</v>
      </c>
      <c r="I2109">
        <v>7</v>
      </c>
      <c r="J2109">
        <f>IF(Table6[[#This Row],[y_g1]]&gt;Table6[[#This Row],[y_g2]],1,0)</f>
        <v>0</v>
      </c>
      <c r="K2109">
        <f>IF(Table6[[#This Row],[y_g1]]=Table6[[#This Row],[y_g2]],1,0)</f>
        <v>1</v>
      </c>
      <c r="L2109">
        <f>IF(Table6[[#This Row],[y_g1]]&lt;Table6[[#This Row],[y_g2]],1,0)</f>
        <v>0</v>
      </c>
      <c r="M2109" s="13">
        <v>7</v>
      </c>
      <c r="N2109" s="13">
        <v>17</v>
      </c>
    </row>
    <row r="2110" spans="1:14" x14ac:dyDescent="0.3">
      <c r="A2110">
        <v>2109</v>
      </c>
      <c r="B2110" t="s">
        <v>4</v>
      </c>
      <c r="C2110" t="s">
        <v>7</v>
      </c>
      <c r="D2110">
        <f>VLOOKUP(Table6[[#This Row],[home]],Table13[],2,FALSE)</f>
        <v>20</v>
      </c>
      <c r="E2110">
        <f>VLOOKUP(Table6[[#This Row],[away]],Table13[],2,FALSE)</f>
        <v>22</v>
      </c>
      <c r="F2110">
        <v>0</v>
      </c>
      <c r="G2110">
        <v>2</v>
      </c>
      <c r="H2110">
        <v>31</v>
      </c>
      <c r="I2110">
        <v>7</v>
      </c>
      <c r="J2110">
        <f>IF(Table6[[#This Row],[y_g1]]&gt;Table6[[#This Row],[y_g2]],1,0)</f>
        <v>0</v>
      </c>
      <c r="K2110">
        <f>IF(Table6[[#This Row],[y_g1]]=Table6[[#This Row],[y_g2]],1,0)</f>
        <v>0</v>
      </c>
      <c r="L2110">
        <f>IF(Table6[[#This Row],[y_g1]]&lt;Table6[[#This Row],[y_g2]],1,0)</f>
        <v>1</v>
      </c>
      <c r="M2110" s="13">
        <v>20</v>
      </c>
      <c r="N2110" s="13">
        <v>22</v>
      </c>
    </row>
    <row r="2111" spans="1:14" x14ac:dyDescent="0.3">
      <c r="A2111">
        <v>2110</v>
      </c>
      <c r="B2111" t="s">
        <v>33</v>
      </c>
      <c r="C2111" t="s">
        <v>5</v>
      </c>
      <c r="D2111">
        <f>VLOOKUP(Table6[[#This Row],[home]],Table13[],2,FALSE)</f>
        <v>15</v>
      </c>
      <c r="E2111">
        <f>VLOOKUP(Table6[[#This Row],[away]],Table13[],2,FALSE)</f>
        <v>16</v>
      </c>
      <c r="F2111">
        <v>2</v>
      </c>
      <c r="G2111">
        <v>2</v>
      </c>
      <c r="H2111">
        <v>31</v>
      </c>
      <c r="I2111">
        <v>7</v>
      </c>
      <c r="J2111">
        <f>IF(Table6[[#This Row],[y_g1]]&gt;Table6[[#This Row],[y_g2]],1,0)</f>
        <v>0</v>
      </c>
      <c r="K2111">
        <f>IF(Table6[[#This Row],[y_g1]]=Table6[[#This Row],[y_g2]],1,0)</f>
        <v>1</v>
      </c>
      <c r="L2111">
        <f>IF(Table6[[#This Row],[y_g1]]&lt;Table6[[#This Row],[y_g2]],1,0)</f>
        <v>0</v>
      </c>
      <c r="M2111" s="13">
        <v>15</v>
      </c>
      <c r="N2111" s="13">
        <v>16</v>
      </c>
    </row>
    <row r="2112" spans="1:14" x14ac:dyDescent="0.3">
      <c r="A2112" s="3">
        <v>2111</v>
      </c>
      <c r="B2112" t="s">
        <v>31</v>
      </c>
      <c r="C2112" t="s">
        <v>14</v>
      </c>
      <c r="D2112">
        <f>VLOOKUP(Table6[[#This Row],[home]],Table13[],2,FALSE)</f>
        <v>4</v>
      </c>
      <c r="E2112">
        <f>VLOOKUP(Table6[[#This Row],[away]],Table13[],2,FALSE)</f>
        <v>19</v>
      </c>
      <c r="F2112">
        <v>1</v>
      </c>
      <c r="G2112">
        <v>0</v>
      </c>
      <c r="H2112">
        <v>31</v>
      </c>
      <c r="I2112">
        <v>7</v>
      </c>
      <c r="J2112">
        <f>IF(Table6[[#This Row],[y_g1]]&gt;Table6[[#This Row],[y_g2]],1,0)</f>
        <v>1</v>
      </c>
      <c r="K2112">
        <f>IF(Table6[[#This Row],[y_g1]]=Table6[[#This Row],[y_g2]],1,0)</f>
        <v>0</v>
      </c>
      <c r="L2112">
        <f>IF(Table6[[#This Row],[y_g1]]&lt;Table6[[#This Row],[y_g2]],1,0)</f>
        <v>0</v>
      </c>
      <c r="M2112" s="13">
        <v>4</v>
      </c>
      <c r="N2112" s="13">
        <v>19</v>
      </c>
    </row>
    <row r="2113" spans="1:14" x14ac:dyDescent="0.3">
      <c r="A2113">
        <v>2112</v>
      </c>
      <c r="B2113" t="s">
        <v>2</v>
      </c>
      <c r="C2113" t="s">
        <v>8</v>
      </c>
      <c r="D2113">
        <f>VLOOKUP(Table6[[#This Row],[home]],Table13[],2,FALSE)</f>
        <v>5</v>
      </c>
      <c r="E2113">
        <f>VLOOKUP(Table6[[#This Row],[away]],Table13[],2,FALSE)</f>
        <v>11</v>
      </c>
      <c r="F2113">
        <v>1</v>
      </c>
      <c r="G2113">
        <v>1</v>
      </c>
      <c r="H2113">
        <v>31</v>
      </c>
      <c r="I2113">
        <v>7</v>
      </c>
      <c r="J2113">
        <f>IF(Table6[[#This Row],[y_g1]]&gt;Table6[[#This Row],[y_g2]],1,0)</f>
        <v>0</v>
      </c>
      <c r="K2113">
        <f>IF(Table6[[#This Row],[y_g1]]=Table6[[#This Row],[y_g2]],1,0)</f>
        <v>1</v>
      </c>
      <c r="L2113">
        <f>IF(Table6[[#This Row],[y_g1]]&lt;Table6[[#This Row],[y_g2]],1,0)</f>
        <v>0</v>
      </c>
      <c r="M2113" s="13">
        <v>5</v>
      </c>
      <c r="N2113" s="13">
        <v>11</v>
      </c>
    </row>
    <row r="2114" spans="1:14" x14ac:dyDescent="0.3">
      <c r="A2114">
        <v>2113</v>
      </c>
      <c r="B2114" t="s">
        <v>1491</v>
      </c>
      <c r="C2114" t="s">
        <v>1</v>
      </c>
      <c r="D2114">
        <f>VLOOKUP(Table6[[#This Row],[home]],Table13[],2,FALSE)</f>
        <v>27</v>
      </c>
      <c r="E2114">
        <f>VLOOKUP(Table6[[#This Row],[away]],Table13[],2,FALSE)</f>
        <v>26</v>
      </c>
      <c r="F2114">
        <v>2</v>
      </c>
      <c r="G2114">
        <v>2</v>
      </c>
      <c r="H2114">
        <v>31</v>
      </c>
      <c r="I2114">
        <v>7</v>
      </c>
      <c r="J2114">
        <f>IF(Table6[[#This Row],[y_g1]]&gt;Table6[[#This Row],[y_g2]],1,0)</f>
        <v>0</v>
      </c>
      <c r="K2114">
        <f>IF(Table6[[#This Row],[y_g1]]=Table6[[#This Row],[y_g2]],1,0)</f>
        <v>1</v>
      </c>
      <c r="L2114">
        <f>IF(Table6[[#This Row],[y_g1]]&lt;Table6[[#This Row],[y_g2]],1,0)</f>
        <v>0</v>
      </c>
      <c r="M2114" s="13">
        <v>27</v>
      </c>
      <c r="N2114" s="13">
        <v>26</v>
      </c>
    </row>
    <row r="2115" spans="1:14" x14ac:dyDescent="0.3">
      <c r="A2115" s="3">
        <v>2114</v>
      </c>
      <c r="B2115" t="s">
        <v>1257</v>
      </c>
      <c r="C2115" t="s">
        <v>1051</v>
      </c>
      <c r="D2115">
        <f>VLOOKUP(Table6[[#This Row],[home]],Table13[],2,FALSE)</f>
        <v>10</v>
      </c>
      <c r="E2115">
        <f>VLOOKUP(Table6[[#This Row],[away]],Table13[],2,FALSE)</f>
        <v>21</v>
      </c>
      <c r="F2115">
        <v>1</v>
      </c>
      <c r="G2115">
        <v>0</v>
      </c>
      <c r="H2115">
        <v>31</v>
      </c>
      <c r="I2115">
        <v>7</v>
      </c>
      <c r="J2115">
        <f>IF(Table6[[#This Row],[y_g1]]&gt;Table6[[#This Row],[y_g2]],1,0)</f>
        <v>1</v>
      </c>
      <c r="K2115">
        <f>IF(Table6[[#This Row],[y_g1]]=Table6[[#This Row],[y_g2]],1,0)</f>
        <v>0</v>
      </c>
      <c r="L2115">
        <f>IF(Table6[[#This Row],[y_g1]]&lt;Table6[[#This Row],[y_g2]],1,0)</f>
        <v>0</v>
      </c>
      <c r="M2115" s="13">
        <v>10</v>
      </c>
      <c r="N2115" s="13">
        <v>21</v>
      </c>
    </row>
    <row r="2116" spans="1:14" x14ac:dyDescent="0.3">
      <c r="A2116">
        <v>2115</v>
      </c>
      <c r="B2116" t="s">
        <v>28</v>
      </c>
      <c r="C2116" t="s">
        <v>303</v>
      </c>
      <c r="D2116">
        <f>VLOOKUP(Table6[[#This Row],[home]],Table13[],2,FALSE)</f>
        <v>6</v>
      </c>
      <c r="E2116">
        <f>VLOOKUP(Table6[[#This Row],[away]],Table13[],2,FALSE)</f>
        <v>23</v>
      </c>
      <c r="F2116">
        <v>1</v>
      </c>
      <c r="G2116">
        <v>1</v>
      </c>
      <c r="H2116">
        <v>31</v>
      </c>
      <c r="I2116">
        <v>7</v>
      </c>
      <c r="J2116">
        <f>IF(Table6[[#This Row],[y_g1]]&gt;Table6[[#This Row],[y_g2]],1,0)</f>
        <v>0</v>
      </c>
      <c r="K2116">
        <f>IF(Table6[[#This Row],[y_g1]]=Table6[[#This Row],[y_g2]],1,0)</f>
        <v>1</v>
      </c>
      <c r="L2116">
        <f>IF(Table6[[#This Row],[y_g1]]&lt;Table6[[#This Row],[y_g2]],1,0)</f>
        <v>0</v>
      </c>
      <c r="M2116" s="13">
        <v>6</v>
      </c>
      <c r="N2116" s="13">
        <v>23</v>
      </c>
    </row>
    <row r="2117" spans="1:14" x14ac:dyDescent="0.3">
      <c r="A2117">
        <v>2116</v>
      </c>
      <c r="B2117" t="s">
        <v>6</v>
      </c>
      <c r="C2117" t="s">
        <v>10</v>
      </c>
      <c r="D2117">
        <f>VLOOKUP(Table6[[#This Row],[home]],Table13[],2,FALSE)</f>
        <v>17</v>
      </c>
      <c r="E2117">
        <f>VLOOKUP(Table6[[#This Row],[away]],Table13[],2,FALSE)</f>
        <v>14</v>
      </c>
      <c r="F2117">
        <v>1</v>
      </c>
      <c r="G2117">
        <v>1</v>
      </c>
      <c r="H2117">
        <v>32</v>
      </c>
      <c r="I2117">
        <v>7</v>
      </c>
      <c r="J2117">
        <f>IF(Table6[[#This Row],[y_g1]]&gt;Table6[[#This Row],[y_g2]],1,0)</f>
        <v>0</v>
      </c>
      <c r="K2117">
        <f>IF(Table6[[#This Row],[y_g1]]=Table6[[#This Row],[y_g2]],1,0)</f>
        <v>1</v>
      </c>
      <c r="L2117">
        <f>IF(Table6[[#This Row],[y_g1]]&lt;Table6[[#This Row],[y_g2]],1,0)</f>
        <v>0</v>
      </c>
      <c r="M2117" s="13">
        <v>17</v>
      </c>
      <c r="N2117" s="13">
        <v>14</v>
      </c>
    </row>
    <row r="2118" spans="1:14" x14ac:dyDescent="0.3">
      <c r="A2118" s="3">
        <v>2117</v>
      </c>
      <c r="B2118" t="s">
        <v>36</v>
      </c>
      <c r="C2118" t="s">
        <v>13</v>
      </c>
      <c r="D2118">
        <f>VLOOKUP(Table6[[#This Row],[home]],Table13[],2,FALSE)</f>
        <v>13</v>
      </c>
      <c r="E2118">
        <f>VLOOKUP(Table6[[#This Row],[away]],Table13[],2,FALSE)</f>
        <v>7</v>
      </c>
      <c r="F2118">
        <v>1</v>
      </c>
      <c r="G2118">
        <v>1</v>
      </c>
      <c r="H2118">
        <v>32</v>
      </c>
      <c r="I2118">
        <v>7</v>
      </c>
      <c r="J2118">
        <f>IF(Table6[[#This Row],[y_g1]]&gt;Table6[[#This Row],[y_g2]],1,0)</f>
        <v>0</v>
      </c>
      <c r="K2118">
        <f>IF(Table6[[#This Row],[y_g1]]=Table6[[#This Row],[y_g2]],1,0)</f>
        <v>1</v>
      </c>
      <c r="L2118">
        <f>IF(Table6[[#This Row],[y_g1]]&lt;Table6[[#This Row],[y_g2]],1,0)</f>
        <v>0</v>
      </c>
      <c r="M2118" s="13">
        <v>13</v>
      </c>
      <c r="N2118" s="13">
        <v>7</v>
      </c>
    </row>
    <row r="2119" spans="1:14" x14ac:dyDescent="0.3">
      <c r="A2119">
        <v>2118</v>
      </c>
      <c r="B2119" t="s">
        <v>14</v>
      </c>
      <c r="C2119" t="s">
        <v>33</v>
      </c>
      <c r="D2119">
        <f>VLOOKUP(Table6[[#This Row],[home]],Table13[],2,FALSE)</f>
        <v>19</v>
      </c>
      <c r="E2119">
        <f>VLOOKUP(Table6[[#This Row],[away]],Table13[],2,FALSE)</f>
        <v>15</v>
      </c>
      <c r="F2119">
        <v>1</v>
      </c>
      <c r="G2119">
        <v>2</v>
      </c>
      <c r="H2119">
        <v>32</v>
      </c>
      <c r="I2119">
        <v>7</v>
      </c>
      <c r="J2119">
        <f>IF(Table6[[#This Row],[y_g1]]&gt;Table6[[#This Row],[y_g2]],1,0)</f>
        <v>0</v>
      </c>
      <c r="K2119">
        <f>IF(Table6[[#This Row],[y_g1]]=Table6[[#This Row],[y_g2]],1,0)</f>
        <v>0</v>
      </c>
      <c r="L2119">
        <f>IF(Table6[[#This Row],[y_g1]]&lt;Table6[[#This Row],[y_g2]],1,0)</f>
        <v>1</v>
      </c>
      <c r="M2119" s="13">
        <v>19</v>
      </c>
      <c r="N2119" s="13">
        <v>15</v>
      </c>
    </row>
    <row r="2120" spans="1:14" x14ac:dyDescent="0.3">
      <c r="A2120">
        <v>2119</v>
      </c>
      <c r="B2120" t="s">
        <v>8</v>
      </c>
      <c r="C2120" t="s">
        <v>1491</v>
      </c>
      <c r="D2120">
        <f>VLOOKUP(Table6[[#This Row],[home]],Table13[],2,FALSE)</f>
        <v>11</v>
      </c>
      <c r="E2120">
        <f>VLOOKUP(Table6[[#This Row],[away]],Table13[],2,FALSE)</f>
        <v>27</v>
      </c>
      <c r="F2120">
        <v>5</v>
      </c>
      <c r="G2120">
        <v>1</v>
      </c>
      <c r="H2120">
        <v>32</v>
      </c>
      <c r="I2120">
        <v>7</v>
      </c>
      <c r="J2120">
        <f>IF(Table6[[#This Row],[y_g1]]&gt;Table6[[#This Row],[y_g2]],1,0)</f>
        <v>1</v>
      </c>
      <c r="K2120">
        <f>IF(Table6[[#This Row],[y_g1]]=Table6[[#This Row],[y_g2]],1,0)</f>
        <v>0</v>
      </c>
      <c r="L2120">
        <f>IF(Table6[[#This Row],[y_g1]]&lt;Table6[[#This Row],[y_g2]],1,0)</f>
        <v>0</v>
      </c>
      <c r="M2120" s="13">
        <v>11</v>
      </c>
      <c r="N2120" s="13">
        <v>27</v>
      </c>
    </row>
    <row r="2121" spans="1:14" x14ac:dyDescent="0.3">
      <c r="A2121" s="3">
        <v>2120</v>
      </c>
      <c r="B2121" t="s">
        <v>303</v>
      </c>
      <c r="C2121" t="s">
        <v>31</v>
      </c>
      <c r="D2121">
        <f>VLOOKUP(Table6[[#This Row],[home]],Table13[],2,FALSE)</f>
        <v>23</v>
      </c>
      <c r="E2121">
        <f>VLOOKUP(Table6[[#This Row],[away]],Table13[],2,FALSE)</f>
        <v>4</v>
      </c>
      <c r="F2121">
        <v>1</v>
      </c>
      <c r="G2121">
        <v>3</v>
      </c>
      <c r="H2121">
        <v>32</v>
      </c>
      <c r="I2121">
        <v>7</v>
      </c>
      <c r="J2121">
        <f>IF(Table6[[#This Row],[y_g1]]&gt;Table6[[#This Row],[y_g2]],1,0)</f>
        <v>0</v>
      </c>
      <c r="K2121">
        <f>IF(Table6[[#This Row],[y_g1]]=Table6[[#This Row],[y_g2]],1,0)</f>
        <v>0</v>
      </c>
      <c r="L2121">
        <f>IF(Table6[[#This Row],[y_g1]]&lt;Table6[[#This Row],[y_g2]],1,0)</f>
        <v>1</v>
      </c>
      <c r="M2121" s="13">
        <v>23</v>
      </c>
      <c r="N2121" s="13">
        <v>4</v>
      </c>
    </row>
    <row r="2122" spans="1:14" x14ac:dyDescent="0.3">
      <c r="A2122">
        <v>2121</v>
      </c>
      <c r="B2122" t="s">
        <v>1051</v>
      </c>
      <c r="C2122" t="s">
        <v>4</v>
      </c>
      <c r="D2122">
        <f>VLOOKUP(Table6[[#This Row],[home]],Table13[],2,FALSE)</f>
        <v>21</v>
      </c>
      <c r="E2122">
        <f>VLOOKUP(Table6[[#This Row],[away]],Table13[],2,FALSE)</f>
        <v>20</v>
      </c>
      <c r="F2122">
        <v>1</v>
      </c>
      <c r="G2122">
        <v>0</v>
      </c>
      <c r="H2122">
        <v>32</v>
      </c>
      <c r="I2122">
        <v>7</v>
      </c>
      <c r="J2122">
        <f>IF(Table6[[#This Row],[y_g1]]&gt;Table6[[#This Row],[y_g2]],1,0)</f>
        <v>1</v>
      </c>
      <c r="K2122">
        <f>IF(Table6[[#This Row],[y_g1]]=Table6[[#This Row],[y_g2]],1,0)</f>
        <v>0</v>
      </c>
      <c r="L2122">
        <f>IF(Table6[[#This Row],[y_g1]]&lt;Table6[[#This Row],[y_g2]],1,0)</f>
        <v>0</v>
      </c>
      <c r="M2122" s="13">
        <v>21</v>
      </c>
      <c r="N2122" s="13">
        <v>20</v>
      </c>
    </row>
    <row r="2123" spans="1:14" x14ac:dyDescent="0.3">
      <c r="A2123">
        <v>2122</v>
      </c>
      <c r="B2123" t="s">
        <v>5</v>
      </c>
      <c r="C2123" t="s">
        <v>2</v>
      </c>
      <c r="D2123">
        <f>VLOOKUP(Table6[[#This Row],[home]],Table13[],2,FALSE)</f>
        <v>16</v>
      </c>
      <c r="E2123">
        <f>VLOOKUP(Table6[[#This Row],[away]],Table13[],2,FALSE)</f>
        <v>5</v>
      </c>
      <c r="F2123">
        <v>1</v>
      </c>
      <c r="G2123">
        <v>3</v>
      </c>
      <c r="H2123">
        <v>32</v>
      </c>
      <c r="I2123">
        <v>7</v>
      </c>
      <c r="J2123">
        <f>IF(Table6[[#This Row],[y_g1]]&gt;Table6[[#This Row],[y_g2]],1,0)</f>
        <v>0</v>
      </c>
      <c r="K2123">
        <f>IF(Table6[[#This Row],[y_g1]]=Table6[[#This Row],[y_g2]],1,0)</f>
        <v>0</v>
      </c>
      <c r="L2123">
        <f>IF(Table6[[#This Row],[y_g1]]&lt;Table6[[#This Row],[y_g2]],1,0)</f>
        <v>1</v>
      </c>
      <c r="M2123" s="13">
        <v>16</v>
      </c>
      <c r="N2123" s="13">
        <v>5</v>
      </c>
    </row>
    <row r="2124" spans="1:14" x14ac:dyDescent="0.3">
      <c r="A2124" s="3">
        <v>2123</v>
      </c>
      <c r="B2124" t="s">
        <v>7</v>
      </c>
      <c r="C2124" t="s">
        <v>28</v>
      </c>
      <c r="D2124">
        <f>VLOOKUP(Table6[[#This Row],[home]],Table13[],2,FALSE)</f>
        <v>22</v>
      </c>
      <c r="E2124">
        <f>VLOOKUP(Table6[[#This Row],[away]],Table13[],2,FALSE)</f>
        <v>6</v>
      </c>
      <c r="F2124">
        <v>1</v>
      </c>
      <c r="G2124">
        <v>0</v>
      </c>
      <c r="H2124">
        <v>32</v>
      </c>
      <c r="I2124">
        <v>7</v>
      </c>
      <c r="J2124">
        <f>IF(Table6[[#This Row],[y_g1]]&gt;Table6[[#This Row],[y_g2]],1,0)</f>
        <v>1</v>
      </c>
      <c r="K2124">
        <f>IF(Table6[[#This Row],[y_g1]]=Table6[[#This Row],[y_g2]],1,0)</f>
        <v>0</v>
      </c>
      <c r="L2124">
        <f>IF(Table6[[#This Row],[y_g1]]&lt;Table6[[#This Row],[y_g2]],1,0)</f>
        <v>0</v>
      </c>
      <c r="M2124" s="13">
        <v>22</v>
      </c>
      <c r="N2124" s="13">
        <v>6</v>
      </c>
    </row>
    <row r="2125" spans="1:14" x14ac:dyDescent="0.3">
      <c r="A2125">
        <v>2124</v>
      </c>
      <c r="B2125" t="s">
        <v>1</v>
      </c>
      <c r="C2125" t="s">
        <v>1257</v>
      </c>
      <c r="D2125">
        <f>VLOOKUP(Table6[[#This Row],[home]],Table13[],2,FALSE)</f>
        <v>26</v>
      </c>
      <c r="E2125">
        <f>VLOOKUP(Table6[[#This Row],[away]],Table13[],2,FALSE)</f>
        <v>10</v>
      </c>
      <c r="F2125">
        <v>1</v>
      </c>
      <c r="G2125">
        <v>2</v>
      </c>
      <c r="H2125">
        <v>32</v>
      </c>
      <c r="I2125">
        <v>7</v>
      </c>
      <c r="J2125">
        <f>IF(Table6[[#This Row],[y_g1]]&gt;Table6[[#This Row],[y_g2]],1,0)</f>
        <v>0</v>
      </c>
      <c r="K2125">
        <f>IF(Table6[[#This Row],[y_g1]]=Table6[[#This Row],[y_g2]],1,0)</f>
        <v>0</v>
      </c>
      <c r="L2125">
        <f>IF(Table6[[#This Row],[y_g1]]&lt;Table6[[#This Row],[y_g2]],1,0)</f>
        <v>1</v>
      </c>
      <c r="M2125" s="13">
        <v>26</v>
      </c>
      <c r="N2125" s="13">
        <v>10</v>
      </c>
    </row>
    <row r="2126" spans="1:14" x14ac:dyDescent="0.3">
      <c r="A2126">
        <v>2125</v>
      </c>
      <c r="B2126" t="s">
        <v>6</v>
      </c>
      <c r="C2126" t="s">
        <v>36</v>
      </c>
      <c r="D2126">
        <f>VLOOKUP(Table6[[#This Row],[home]],Table13[],2,FALSE)</f>
        <v>17</v>
      </c>
      <c r="E2126">
        <f>VLOOKUP(Table6[[#This Row],[away]],Table13[],2,FALSE)</f>
        <v>13</v>
      </c>
      <c r="F2126">
        <v>0</v>
      </c>
      <c r="G2126">
        <v>2</v>
      </c>
      <c r="H2126">
        <v>33</v>
      </c>
      <c r="I2126">
        <v>7</v>
      </c>
      <c r="J2126">
        <f>IF(Table6[[#This Row],[y_g1]]&gt;Table6[[#This Row],[y_g2]],1,0)</f>
        <v>0</v>
      </c>
      <c r="K2126">
        <f>IF(Table6[[#This Row],[y_g1]]=Table6[[#This Row],[y_g2]],1,0)</f>
        <v>0</v>
      </c>
      <c r="L2126">
        <f>IF(Table6[[#This Row],[y_g1]]&lt;Table6[[#This Row],[y_g2]],1,0)</f>
        <v>1</v>
      </c>
      <c r="M2126" s="13">
        <v>17</v>
      </c>
      <c r="N2126" s="13">
        <v>13</v>
      </c>
    </row>
    <row r="2127" spans="1:14" x14ac:dyDescent="0.3">
      <c r="A2127" s="3">
        <v>2126</v>
      </c>
      <c r="B2127" t="s">
        <v>13</v>
      </c>
      <c r="C2127" t="s">
        <v>33</v>
      </c>
      <c r="D2127">
        <f>VLOOKUP(Table6[[#This Row],[home]],Table13[],2,FALSE)</f>
        <v>7</v>
      </c>
      <c r="E2127">
        <f>VLOOKUP(Table6[[#This Row],[away]],Table13[],2,FALSE)</f>
        <v>15</v>
      </c>
      <c r="F2127">
        <v>2</v>
      </c>
      <c r="G2127">
        <v>1</v>
      </c>
      <c r="H2127">
        <v>33</v>
      </c>
      <c r="I2127">
        <v>7</v>
      </c>
      <c r="J2127">
        <f>IF(Table6[[#This Row],[y_g1]]&gt;Table6[[#This Row],[y_g2]],1,0)</f>
        <v>1</v>
      </c>
      <c r="K2127">
        <f>IF(Table6[[#This Row],[y_g1]]=Table6[[#This Row],[y_g2]],1,0)</f>
        <v>0</v>
      </c>
      <c r="L2127">
        <f>IF(Table6[[#This Row],[y_g1]]&lt;Table6[[#This Row],[y_g2]],1,0)</f>
        <v>0</v>
      </c>
      <c r="M2127" s="13">
        <v>7</v>
      </c>
      <c r="N2127" s="13">
        <v>15</v>
      </c>
    </row>
    <row r="2128" spans="1:14" x14ac:dyDescent="0.3">
      <c r="A2128">
        <v>2127</v>
      </c>
      <c r="B2128" t="s">
        <v>1491</v>
      </c>
      <c r="C2128" t="s">
        <v>303</v>
      </c>
      <c r="D2128">
        <f>VLOOKUP(Table6[[#This Row],[home]],Table13[],2,FALSE)</f>
        <v>27</v>
      </c>
      <c r="E2128">
        <f>VLOOKUP(Table6[[#This Row],[away]],Table13[],2,FALSE)</f>
        <v>23</v>
      </c>
      <c r="F2128">
        <v>1</v>
      </c>
      <c r="G2128">
        <v>0</v>
      </c>
      <c r="H2128">
        <v>33</v>
      </c>
      <c r="I2128">
        <v>7</v>
      </c>
      <c r="J2128">
        <f>IF(Table6[[#This Row],[y_g1]]&gt;Table6[[#This Row],[y_g2]],1,0)</f>
        <v>1</v>
      </c>
      <c r="K2128">
        <f>IF(Table6[[#This Row],[y_g1]]=Table6[[#This Row],[y_g2]],1,0)</f>
        <v>0</v>
      </c>
      <c r="L2128">
        <f>IF(Table6[[#This Row],[y_g1]]&lt;Table6[[#This Row],[y_g2]],1,0)</f>
        <v>0</v>
      </c>
      <c r="M2128" s="13">
        <v>27</v>
      </c>
      <c r="N2128" s="13">
        <v>23</v>
      </c>
    </row>
    <row r="2129" spans="1:14" x14ac:dyDescent="0.3">
      <c r="A2129">
        <v>2128</v>
      </c>
      <c r="B2129" t="s">
        <v>28</v>
      </c>
      <c r="C2129" t="s">
        <v>14</v>
      </c>
      <c r="D2129">
        <f>VLOOKUP(Table6[[#This Row],[home]],Table13[],2,FALSE)</f>
        <v>6</v>
      </c>
      <c r="E2129">
        <f>VLOOKUP(Table6[[#This Row],[away]],Table13[],2,FALSE)</f>
        <v>19</v>
      </c>
      <c r="F2129">
        <v>1</v>
      </c>
      <c r="G2129">
        <v>0</v>
      </c>
      <c r="H2129">
        <v>33</v>
      </c>
      <c r="I2129">
        <v>7</v>
      </c>
      <c r="J2129">
        <f>IF(Table6[[#This Row],[y_g1]]&gt;Table6[[#This Row],[y_g2]],1,0)</f>
        <v>1</v>
      </c>
      <c r="K2129">
        <f>IF(Table6[[#This Row],[y_g1]]=Table6[[#This Row],[y_g2]],1,0)</f>
        <v>0</v>
      </c>
      <c r="L2129">
        <f>IF(Table6[[#This Row],[y_g1]]&lt;Table6[[#This Row],[y_g2]],1,0)</f>
        <v>0</v>
      </c>
      <c r="M2129" s="13">
        <v>6</v>
      </c>
      <c r="N2129" s="13">
        <v>19</v>
      </c>
    </row>
    <row r="2130" spans="1:14" x14ac:dyDescent="0.3">
      <c r="A2130" s="3">
        <v>2129</v>
      </c>
      <c r="B2130" t="s">
        <v>2</v>
      </c>
      <c r="C2130" t="s">
        <v>7</v>
      </c>
      <c r="D2130">
        <f>VLOOKUP(Table6[[#This Row],[home]],Table13[],2,FALSE)</f>
        <v>5</v>
      </c>
      <c r="E2130">
        <f>VLOOKUP(Table6[[#This Row],[away]],Table13[],2,FALSE)</f>
        <v>22</v>
      </c>
      <c r="F2130">
        <v>4</v>
      </c>
      <c r="G2130">
        <v>3</v>
      </c>
      <c r="H2130">
        <v>33</v>
      </c>
      <c r="I2130">
        <v>7</v>
      </c>
      <c r="J2130">
        <f>IF(Table6[[#This Row],[y_g1]]&gt;Table6[[#This Row],[y_g2]],1,0)</f>
        <v>1</v>
      </c>
      <c r="K2130">
        <f>IF(Table6[[#This Row],[y_g1]]=Table6[[#This Row],[y_g2]],1,0)</f>
        <v>0</v>
      </c>
      <c r="L2130">
        <f>IF(Table6[[#This Row],[y_g1]]&lt;Table6[[#This Row],[y_g2]],1,0)</f>
        <v>0</v>
      </c>
      <c r="M2130" s="13">
        <v>5</v>
      </c>
      <c r="N2130" s="13">
        <v>22</v>
      </c>
    </row>
    <row r="2131" spans="1:14" x14ac:dyDescent="0.3">
      <c r="A2131">
        <v>2130</v>
      </c>
      <c r="B2131" t="s">
        <v>4</v>
      </c>
      <c r="C2131" t="s">
        <v>8</v>
      </c>
      <c r="D2131">
        <f>VLOOKUP(Table6[[#This Row],[home]],Table13[],2,FALSE)</f>
        <v>20</v>
      </c>
      <c r="E2131">
        <f>VLOOKUP(Table6[[#This Row],[away]],Table13[],2,FALSE)</f>
        <v>11</v>
      </c>
      <c r="F2131">
        <v>0</v>
      </c>
      <c r="G2131">
        <v>3</v>
      </c>
      <c r="H2131">
        <v>33</v>
      </c>
      <c r="I2131">
        <v>7</v>
      </c>
      <c r="J2131">
        <f>IF(Table6[[#This Row],[y_g1]]&gt;Table6[[#This Row],[y_g2]],1,0)</f>
        <v>0</v>
      </c>
      <c r="K2131">
        <f>IF(Table6[[#This Row],[y_g1]]=Table6[[#This Row],[y_g2]],1,0)</f>
        <v>0</v>
      </c>
      <c r="L2131">
        <f>IF(Table6[[#This Row],[y_g1]]&lt;Table6[[#This Row],[y_g2]],1,0)</f>
        <v>1</v>
      </c>
      <c r="M2131" s="13">
        <v>20</v>
      </c>
      <c r="N2131" s="13">
        <v>11</v>
      </c>
    </row>
    <row r="2132" spans="1:14" x14ac:dyDescent="0.3">
      <c r="A2132">
        <v>2131</v>
      </c>
      <c r="B2132" t="s">
        <v>1257</v>
      </c>
      <c r="C2132" t="s">
        <v>5</v>
      </c>
      <c r="D2132">
        <f>VLOOKUP(Table6[[#This Row],[home]],Table13[],2,FALSE)</f>
        <v>10</v>
      </c>
      <c r="E2132">
        <f>VLOOKUP(Table6[[#This Row],[away]],Table13[],2,FALSE)</f>
        <v>16</v>
      </c>
      <c r="F2132">
        <v>3</v>
      </c>
      <c r="G2132">
        <v>0</v>
      </c>
      <c r="H2132">
        <v>33</v>
      </c>
      <c r="I2132">
        <v>7</v>
      </c>
      <c r="J2132">
        <f>IF(Table6[[#This Row],[y_g1]]&gt;Table6[[#This Row],[y_g2]],1,0)</f>
        <v>1</v>
      </c>
      <c r="K2132">
        <f>IF(Table6[[#This Row],[y_g1]]=Table6[[#This Row],[y_g2]],1,0)</f>
        <v>0</v>
      </c>
      <c r="L2132">
        <f>IF(Table6[[#This Row],[y_g1]]&lt;Table6[[#This Row],[y_g2]],1,0)</f>
        <v>0</v>
      </c>
      <c r="M2132" s="13">
        <v>10</v>
      </c>
      <c r="N2132" s="13">
        <v>16</v>
      </c>
    </row>
    <row r="2133" spans="1:14" x14ac:dyDescent="0.3">
      <c r="A2133" s="3">
        <v>2132</v>
      </c>
      <c r="B2133" t="s">
        <v>31</v>
      </c>
      <c r="C2133" t="s">
        <v>1051</v>
      </c>
      <c r="D2133">
        <f>VLOOKUP(Table6[[#This Row],[home]],Table13[],2,FALSE)</f>
        <v>4</v>
      </c>
      <c r="E2133">
        <f>VLOOKUP(Table6[[#This Row],[away]],Table13[],2,FALSE)</f>
        <v>21</v>
      </c>
      <c r="F2133">
        <v>0</v>
      </c>
      <c r="G2133">
        <v>2</v>
      </c>
      <c r="H2133">
        <v>33</v>
      </c>
      <c r="I2133">
        <v>7</v>
      </c>
      <c r="J2133">
        <f>IF(Table6[[#This Row],[y_g1]]&gt;Table6[[#This Row],[y_g2]],1,0)</f>
        <v>0</v>
      </c>
      <c r="K2133">
        <f>IF(Table6[[#This Row],[y_g1]]=Table6[[#This Row],[y_g2]],1,0)</f>
        <v>0</v>
      </c>
      <c r="L2133">
        <f>IF(Table6[[#This Row],[y_g1]]&lt;Table6[[#This Row],[y_g2]],1,0)</f>
        <v>1</v>
      </c>
      <c r="M2133" s="13">
        <v>4</v>
      </c>
      <c r="N2133" s="13">
        <v>21</v>
      </c>
    </row>
    <row r="2134" spans="1:14" x14ac:dyDescent="0.3">
      <c r="A2134">
        <v>2133</v>
      </c>
      <c r="B2134" t="s">
        <v>10</v>
      </c>
      <c r="C2134" t="s">
        <v>1</v>
      </c>
      <c r="D2134">
        <f>VLOOKUP(Table6[[#This Row],[home]],Table13[],2,FALSE)</f>
        <v>14</v>
      </c>
      <c r="E2134">
        <f>VLOOKUP(Table6[[#This Row],[away]],Table13[],2,FALSE)</f>
        <v>26</v>
      </c>
      <c r="F2134">
        <v>0</v>
      </c>
      <c r="G2134">
        <v>0</v>
      </c>
      <c r="H2134">
        <v>33</v>
      </c>
      <c r="I2134">
        <v>7</v>
      </c>
      <c r="J2134">
        <f>IF(Table6[[#This Row],[y_g1]]&gt;Table6[[#This Row],[y_g2]],1,0)</f>
        <v>0</v>
      </c>
      <c r="K2134">
        <f>IF(Table6[[#This Row],[y_g1]]=Table6[[#This Row],[y_g2]],1,0)</f>
        <v>1</v>
      </c>
      <c r="L2134">
        <f>IF(Table6[[#This Row],[y_g1]]&lt;Table6[[#This Row],[y_g2]],1,0)</f>
        <v>0</v>
      </c>
      <c r="M2134" s="13">
        <v>14</v>
      </c>
      <c r="N2134" s="13">
        <v>26</v>
      </c>
    </row>
    <row r="2135" spans="1:14" x14ac:dyDescent="0.3">
      <c r="A2135">
        <v>2134</v>
      </c>
      <c r="B2135" t="s">
        <v>303</v>
      </c>
      <c r="C2135" t="s">
        <v>6</v>
      </c>
      <c r="D2135">
        <f>VLOOKUP(Table6[[#This Row],[home]],Table13[],2,FALSE)</f>
        <v>23</v>
      </c>
      <c r="E2135">
        <f>VLOOKUP(Table6[[#This Row],[away]],Table13[],2,FALSE)</f>
        <v>17</v>
      </c>
      <c r="F2135">
        <v>2</v>
      </c>
      <c r="G2135">
        <v>3</v>
      </c>
      <c r="H2135">
        <v>34</v>
      </c>
      <c r="I2135">
        <v>7</v>
      </c>
      <c r="J2135">
        <f>IF(Table6[[#This Row],[y_g1]]&gt;Table6[[#This Row],[y_g2]],1,0)</f>
        <v>0</v>
      </c>
      <c r="K2135">
        <f>IF(Table6[[#This Row],[y_g1]]=Table6[[#This Row],[y_g2]],1,0)</f>
        <v>0</v>
      </c>
      <c r="L2135">
        <f>IF(Table6[[#This Row],[y_g1]]&lt;Table6[[#This Row],[y_g2]],1,0)</f>
        <v>1</v>
      </c>
      <c r="M2135" s="13">
        <v>23</v>
      </c>
      <c r="N2135" s="13">
        <v>17</v>
      </c>
    </row>
    <row r="2136" spans="1:14" x14ac:dyDescent="0.3">
      <c r="A2136" s="3">
        <v>2135</v>
      </c>
      <c r="B2136" t="s">
        <v>8</v>
      </c>
      <c r="C2136" t="s">
        <v>31</v>
      </c>
      <c r="D2136">
        <f>VLOOKUP(Table6[[#This Row],[home]],Table13[],2,FALSE)</f>
        <v>11</v>
      </c>
      <c r="E2136">
        <f>VLOOKUP(Table6[[#This Row],[away]],Table13[],2,FALSE)</f>
        <v>4</v>
      </c>
      <c r="F2136">
        <v>4</v>
      </c>
      <c r="G2136">
        <v>0</v>
      </c>
      <c r="H2136">
        <v>34</v>
      </c>
      <c r="I2136">
        <v>7</v>
      </c>
      <c r="J2136">
        <f>IF(Table6[[#This Row],[y_g1]]&gt;Table6[[#This Row],[y_g2]],1,0)</f>
        <v>1</v>
      </c>
      <c r="K2136">
        <f>IF(Table6[[#This Row],[y_g1]]=Table6[[#This Row],[y_g2]],1,0)</f>
        <v>0</v>
      </c>
      <c r="L2136">
        <f>IF(Table6[[#This Row],[y_g1]]&lt;Table6[[#This Row],[y_g2]],1,0)</f>
        <v>0</v>
      </c>
      <c r="M2136" s="13">
        <v>11</v>
      </c>
      <c r="N2136" s="13">
        <v>4</v>
      </c>
    </row>
    <row r="2137" spans="1:14" x14ac:dyDescent="0.3">
      <c r="A2137">
        <v>2136</v>
      </c>
      <c r="B2137" t="s">
        <v>1</v>
      </c>
      <c r="C2137" t="s">
        <v>2</v>
      </c>
      <c r="D2137">
        <f>VLOOKUP(Table6[[#This Row],[home]],Table13[],2,FALSE)</f>
        <v>26</v>
      </c>
      <c r="E2137">
        <f>VLOOKUP(Table6[[#This Row],[away]],Table13[],2,FALSE)</f>
        <v>5</v>
      </c>
      <c r="F2137">
        <v>1</v>
      </c>
      <c r="G2137">
        <v>3</v>
      </c>
      <c r="H2137">
        <v>34</v>
      </c>
      <c r="I2137">
        <v>7</v>
      </c>
      <c r="J2137">
        <f>IF(Table6[[#This Row],[y_g1]]&gt;Table6[[#This Row],[y_g2]],1,0)</f>
        <v>0</v>
      </c>
      <c r="K2137">
        <f>IF(Table6[[#This Row],[y_g1]]=Table6[[#This Row],[y_g2]],1,0)</f>
        <v>0</v>
      </c>
      <c r="L2137">
        <f>IF(Table6[[#This Row],[y_g1]]&lt;Table6[[#This Row],[y_g2]],1,0)</f>
        <v>1</v>
      </c>
      <c r="M2137" s="13">
        <v>26</v>
      </c>
      <c r="N2137" s="13">
        <v>5</v>
      </c>
    </row>
    <row r="2138" spans="1:14" x14ac:dyDescent="0.3">
      <c r="A2138">
        <v>2137</v>
      </c>
      <c r="B2138" t="s">
        <v>1051</v>
      </c>
      <c r="C2138" t="s">
        <v>1491</v>
      </c>
      <c r="D2138">
        <f>VLOOKUP(Table6[[#This Row],[home]],Table13[],2,FALSE)</f>
        <v>21</v>
      </c>
      <c r="E2138">
        <f>VLOOKUP(Table6[[#This Row],[away]],Table13[],2,FALSE)</f>
        <v>27</v>
      </c>
      <c r="F2138">
        <v>4</v>
      </c>
      <c r="G2138">
        <v>0</v>
      </c>
      <c r="H2138">
        <v>34</v>
      </c>
      <c r="I2138">
        <v>7</v>
      </c>
      <c r="J2138">
        <f>IF(Table6[[#This Row],[y_g1]]&gt;Table6[[#This Row],[y_g2]],1,0)</f>
        <v>1</v>
      </c>
      <c r="K2138">
        <f>IF(Table6[[#This Row],[y_g1]]=Table6[[#This Row],[y_g2]],1,0)</f>
        <v>0</v>
      </c>
      <c r="L2138">
        <f>IF(Table6[[#This Row],[y_g1]]&lt;Table6[[#This Row],[y_g2]],1,0)</f>
        <v>0</v>
      </c>
      <c r="M2138" s="13">
        <v>21</v>
      </c>
      <c r="N2138" s="13">
        <v>27</v>
      </c>
    </row>
    <row r="2139" spans="1:14" x14ac:dyDescent="0.3">
      <c r="A2139" s="3">
        <v>2138</v>
      </c>
      <c r="B2139" t="s">
        <v>14</v>
      </c>
      <c r="C2139" t="s">
        <v>13</v>
      </c>
      <c r="D2139">
        <f>VLOOKUP(Table6[[#This Row],[home]],Table13[],2,FALSE)</f>
        <v>19</v>
      </c>
      <c r="E2139">
        <f>VLOOKUP(Table6[[#This Row],[away]],Table13[],2,FALSE)</f>
        <v>7</v>
      </c>
      <c r="F2139">
        <v>0</v>
      </c>
      <c r="G2139">
        <v>0</v>
      </c>
      <c r="H2139">
        <v>34</v>
      </c>
      <c r="I2139">
        <v>7</v>
      </c>
      <c r="J2139">
        <f>IF(Table6[[#This Row],[y_g1]]&gt;Table6[[#This Row],[y_g2]],1,0)</f>
        <v>0</v>
      </c>
      <c r="K2139">
        <f>IF(Table6[[#This Row],[y_g1]]=Table6[[#This Row],[y_g2]],1,0)</f>
        <v>1</v>
      </c>
      <c r="L2139">
        <f>IF(Table6[[#This Row],[y_g1]]&lt;Table6[[#This Row],[y_g2]],1,0)</f>
        <v>0</v>
      </c>
      <c r="M2139" s="13">
        <v>19</v>
      </c>
      <c r="N2139" s="13">
        <v>7</v>
      </c>
    </row>
    <row r="2140" spans="1:14" x14ac:dyDescent="0.3">
      <c r="A2140">
        <v>2139</v>
      </c>
      <c r="B2140" t="s">
        <v>5</v>
      </c>
      <c r="C2140" t="s">
        <v>4</v>
      </c>
      <c r="D2140">
        <f>VLOOKUP(Table6[[#This Row],[home]],Table13[],2,FALSE)</f>
        <v>16</v>
      </c>
      <c r="E2140">
        <f>VLOOKUP(Table6[[#This Row],[away]],Table13[],2,FALSE)</f>
        <v>20</v>
      </c>
      <c r="F2140">
        <v>1</v>
      </c>
      <c r="G2140">
        <v>2</v>
      </c>
      <c r="H2140">
        <v>34</v>
      </c>
      <c r="I2140">
        <v>7</v>
      </c>
      <c r="J2140">
        <f>IF(Table6[[#This Row],[y_g1]]&gt;Table6[[#This Row],[y_g2]],1,0)</f>
        <v>0</v>
      </c>
      <c r="K2140">
        <f>IF(Table6[[#This Row],[y_g1]]=Table6[[#This Row],[y_g2]],1,0)</f>
        <v>0</v>
      </c>
      <c r="L2140">
        <f>IF(Table6[[#This Row],[y_g1]]&lt;Table6[[#This Row],[y_g2]],1,0)</f>
        <v>1</v>
      </c>
      <c r="M2140" s="13">
        <v>16</v>
      </c>
      <c r="N2140" s="13">
        <v>20</v>
      </c>
    </row>
    <row r="2141" spans="1:14" x14ac:dyDescent="0.3">
      <c r="A2141">
        <v>2140</v>
      </c>
      <c r="B2141" t="s">
        <v>33</v>
      </c>
      <c r="C2141" t="s">
        <v>1257</v>
      </c>
      <c r="D2141">
        <f>VLOOKUP(Table6[[#This Row],[home]],Table13[],2,FALSE)</f>
        <v>15</v>
      </c>
      <c r="E2141">
        <f>VLOOKUP(Table6[[#This Row],[away]],Table13[],2,FALSE)</f>
        <v>10</v>
      </c>
      <c r="F2141">
        <v>3</v>
      </c>
      <c r="G2141">
        <v>0</v>
      </c>
      <c r="H2141">
        <v>34</v>
      </c>
      <c r="I2141">
        <v>7</v>
      </c>
      <c r="J2141">
        <f>IF(Table6[[#This Row],[y_g1]]&gt;Table6[[#This Row],[y_g2]],1,0)</f>
        <v>1</v>
      </c>
      <c r="K2141">
        <f>IF(Table6[[#This Row],[y_g1]]=Table6[[#This Row],[y_g2]],1,0)</f>
        <v>0</v>
      </c>
      <c r="L2141">
        <f>IF(Table6[[#This Row],[y_g1]]&lt;Table6[[#This Row],[y_g2]],1,0)</f>
        <v>0</v>
      </c>
      <c r="M2141" s="13">
        <v>15</v>
      </c>
      <c r="N2141" s="13">
        <v>10</v>
      </c>
    </row>
    <row r="2142" spans="1:14" x14ac:dyDescent="0.3">
      <c r="A2142" s="3">
        <v>2141</v>
      </c>
      <c r="B2142" t="s">
        <v>36</v>
      </c>
      <c r="C2142" t="s">
        <v>28</v>
      </c>
      <c r="D2142">
        <f>VLOOKUP(Table6[[#This Row],[home]],Table13[],2,FALSE)</f>
        <v>13</v>
      </c>
      <c r="E2142">
        <f>VLOOKUP(Table6[[#This Row],[away]],Table13[],2,FALSE)</f>
        <v>6</v>
      </c>
      <c r="F2142">
        <v>1</v>
      </c>
      <c r="G2142">
        <v>2</v>
      </c>
      <c r="H2142">
        <v>34</v>
      </c>
      <c r="I2142">
        <v>7</v>
      </c>
      <c r="J2142">
        <f>IF(Table6[[#This Row],[y_g1]]&gt;Table6[[#This Row],[y_g2]],1,0)</f>
        <v>0</v>
      </c>
      <c r="K2142">
        <f>IF(Table6[[#This Row],[y_g1]]=Table6[[#This Row],[y_g2]],1,0)</f>
        <v>0</v>
      </c>
      <c r="L2142">
        <f>IF(Table6[[#This Row],[y_g1]]&lt;Table6[[#This Row],[y_g2]],1,0)</f>
        <v>1</v>
      </c>
      <c r="M2142" s="13">
        <v>13</v>
      </c>
      <c r="N2142" s="13">
        <v>6</v>
      </c>
    </row>
    <row r="2143" spans="1:14" x14ac:dyDescent="0.3">
      <c r="A2143">
        <v>2142</v>
      </c>
      <c r="B2143" t="s">
        <v>7</v>
      </c>
      <c r="C2143" t="s">
        <v>10</v>
      </c>
      <c r="D2143">
        <f>VLOOKUP(Table6[[#This Row],[home]],Table13[],2,FALSE)</f>
        <v>22</v>
      </c>
      <c r="E2143">
        <f>VLOOKUP(Table6[[#This Row],[away]],Table13[],2,FALSE)</f>
        <v>14</v>
      </c>
      <c r="F2143">
        <v>5</v>
      </c>
      <c r="G2143">
        <v>1</v>
      </c>
      <c r="H2143">
        <v>34</v>
      </c>
      <c r="I2143">
        <v>7</v>
      </c>
      <c r="J2143">
        <f>IF(Table6[[#This Row],[y_g1]]&gt;Table6[[#This Row],[y_g2]],1,0)</f>
        <v>1</v>
      </c>
      <c r="K2143">
        <f>IF(Table6[[#This Row],[y_g1]]=Table6[[#This Row],[y_g2]],1,0)</f>
        <v>0</v>
      </c>
      <c r="L2143">
        <f>IF(Table6[[#This Row],[y_g1]]&lt;Table6[[#This Row],[y_g2]],1,0)</f>
        <v>0</v>
      </c>
      <c r="M2143" s="13">
        <v>22</v>
      </c>
      <c r="N2143" s="13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177"/>
  <sheetViews>
    <sheetView topLeftCell="A6" workbookViewId="0">
      <selection activeCell="C5" sqref="C5:D31"/>
    </sheetView>
  </sheetViews>
  <sheetFormatPr defaultRowHeight="14.4" x14ac:dyDescent="0.3"/>
  <cols>
    <col min="2" max="2" width="11" customWidth="1"/>
    <col min="3" max="3" width="13.33203125" customWidth="1"/>
    <col min="7" max="7" width="9.77734375" customWidth="1"/>
    <col min="11" max="11" width="11" customWidth="1"/>
  </cols>
  <sheetData>
    <row r="1" spans="2:20" x14ac:dyDescent="0.3">
      <c r="K1" t="s">
        <v>38</v>
      </c>
      <c r="L1" t="s">
        <v>298</v>
      </c>
      <c r="M1" t="s">
        <v>299</v>
      </c>
    </row>
    <row r="2" spans="2:20" x14ac:dyDescent="0.3">
      <c r="K2" t="s">
        <v>67</v>
      </c>
      <c r="L2">
        <f>IF(AND(ISNUMBER(SEARCH(".",Table4[[#This Row],[Column1]]))=FALSE,ISNUMBER(SEARCH("Ronda",Table4[[#This Row],[Column1]]))=FALSE),1,0)</f>
        <v>0</v>
      </c>
      <c r="M2">
        <f>IF(Table4[[#This Row],[cond]]=1,M1+1,0)</f>
        <v>0</v>
      </c>
    </row>
    <row r="3" spans="2:20" x14ac:dyDescent="0.3">
      <c r="B3" t="s">
        <v>1481</v>
      </c>
      <c r="F3" t="s">
        <v>1742</v>
      </c>
      <c r="K3" t="s">
        <v>68</v>
      </c>
      <c r="L3">
        <f>IF(AND(ISNUMBER(SEARCH(".",Table4[[#This Row],[Column1]]))=FALSE,ISNUMBER(SEARCH("Ronda",Table4[[#This Row],[Column1]]))=FALSE),1,0)</f>
        <v>0</v>
      </c>
      <c r="M3">
        <f>IF(Table4[[#This Row],[cond]]=1,M2+1,0)</f>
        <v>0</v>
      </c>
    </row>
    <row r="4" spans="2:20" x14ac:dyDescent="0.3">
      <c r="B4" t="s">
        <v>38</v>
      </c>
      <c r="C4" t="s">
        <v>1480</v>
      </c>
      <c r="D4" s="11" t="s">
        <v>1733</v>
      </c>
      <c r="K4" t="s">
        <v>3</v>
      </c>
      <c r="L4">
        <f>IF(AND(ISNUMBER(SEARCH(".",Table4[[#This Row],[Column1]]))=FALSE,ISNUMBER(SEARCH("Ronda",Table4[[#This Row],[Column1]]))=FALSE),1,0)</f>
        <v>1</v>
      </c>
      <c r="M4">
        <f>IF(Table4[[#This Row],[cond]]=1,M3+1,0)</f>
        <v>1</v>
      </c>
      <c r="O4" t="s">
        <v>1482</v>
      </c>
      <c r="P4" t="s">
        <v>1734</v>
      </c>
      <c r="Q4" t="s">
        <v>1735</v>
      </c>
      <c r="R4" t="s">
        <v>1736</v>
      </c>
      <c r="S4" t="s">
        <v>1737</v>
      </c>
      <c r="T4" t="s">
        <v>1738</v>
      </c>
    </row>
    <row r="5" spans="2:20" x14ac:dyDescent="0.3">
      <c r="B5">
        <v>1</v>
      </c>
      <c r="C5" t="s">
        <v>3</v>
      </c>
      <c r="D5" s="11">
        <v>1</v>
      </c>
      <c r="K5" t="s">
        <v>1</v>
      </c>
      <c r="L5">
        <f>IF(AND(ISNUMBER(SEARCH(".",Table4[[#This Row],[Column1]]))=FALSE,ISNUMBER(SEARCH("Ronda",Table4[[#This Row],[Column1]]))=FALSE),1,0)</f>
        <v>1</v>
      </c>
      <c r="M5">
        <f>IF(Table4[[#This Row],[cond]]=1,M4+1,0)</f>
        <v>2</v>
      </c>
      <c r="O5" s="6" t="s">
        <v>3</v>
      </c>
      <c r="P5" s="9" t="s">
        <v>3</v>
      </c>
      <c r="Q5" s="6" t="s">
        <v>24</v>
      </c>
      <c r="R5" s="8" t="s">
        <v>833</v>
      </c>
      <c r="S5" t="s">
        <v>833</v>
      </c>
      <c r="T5" t="s">
        <v>833</v>
      </c>
    </row>
    <row r="6" spans="2:20" x14ac:dyDescent="0.3">
      <c r="B6">
        <v>2</v>
      </c>
      <c r="C6" t="s">
        <v>24</v>
      </c>
      <c r="D6" s="11">
        <v>2</v>
      </c>
      <c r="F6" t="s">
        <v>1482</v>
      </c>
      <c r="H6" t="s">
        <v>1739</v>
      </c>
      <c r="K6">
        <v>2</v>
      </c>
      <c r="L6">
        <f>IF(AND(ISNUMBER(SEARCH(".",Table4[[#This Row],[Column1]]))=FALSE,ISNUMBER(SEARCH("Ronda",Table4[[#This Row],[Column1]]))=FALSE),1,0)</f>
        <v>1</v>
      </c>
      <c r="M6">
        <f>IF(Table4[[#This Row],[cond]]=1,M5+1,0)</f>
        <v>3</v>
      </c>
      <c r="O6" s="6" t="s">
        <v>24</v>
      </c>
      <c r="P6" s="9" t="s">
        <v>24</v>
      </c>
      <c r="Q6" t="s">
        <v>31</v>
      </c>
      <c r="R6" s="8" t="s">
        <v>31</v>
      </c>
      <c r="S6" t="s">
        <v>31</v>
      </c>
      <c r="T6" t="s">
        <v>31</v>
      </c>
    </row>
    <row r="7" spans="2:20" x14ac:dyDescent="0.3">
      <c r="B7">
        <v>3</v>
      </c>
      <c r="C7" t="s">
        <v>833</v>
      </c>
      <c r="D7" s="11">
        <v>3</v>
      </c>
      <c r="F7" s="6" t="s">
        <v>31</v>
      </c>
      <c r="G7">
        <v>1</v>
      </c>
      <c r="H7" t="s">
        <v>1740</v>
      </c>
      <c r="K7">
        <v>4</v>
      </c>
      <c r="L7">
        <f>IF(AND(ISNUMBER(SEARCH(".",Table4[[#This Row],[Column1]]))=FALSE,ISNUMBER(SEARCH("Ronda",Table4[[#This Row],[Column1]]))=FALSE),1,0)</f>
        <v>1</v>
      </c>
      <c r="M7">
        <f>IF(Table4[[#This Row],[cond]]=1,M6+1,0)</f>
        <v>4</v>
      </c>
      <c r="O7" s="6" t="s">
        <v>31</v>
      </c>
      <c r="P7" s="9" t="s">
        <v>31</v>
      </c>
      <c r="Q7" t="s">
        <v>2</v>
      </c>
      <c r="R7" s="8" t="s">
        <v>2</v>
      </c>
      <c r="S7" t="s">
        <v>2</v>
      </c>
      <c r="T7" t="s">
        <v>2</v>
      </c>
    </row>
    <row r="8" spans="2:20" x14ac:dyDescent="0.3">
      <c r="B8">
        <v>4</v>
      </c>
      <c r="C8" t="s">
        <v>31</v>
      </c>
      <c r="D8" s="11">
        <v>4</v>
      </c>
      <c r="F8" t="s">
        <v>2</v>
      </c>
      <c r="G8">
        <v>2</v>
      </c>
      <c r="H8" t="s">
        <v>1741</v>
      </c>
      <c r="K8">
        <v>-1</v>
      </c>
      <c r="L8">
        <f>IF(AND(ISNUMBER(SEARCH(".",Table4[[#This Row],[Column1]]))=FALSE,ISNUMBER(SEARCH("Ronda",Table4[[#This Row],[Column1]]))=FALSE),1,0)</f>
        <v>1</v>
      </c>
      <c r="M8">
        <f>IF(Table4[[#This Row],[cond]]=1,M7+1,0)</f>
        <v>5</v>
      </c>
      <c r="O8" t="s">
        <v>2</v>
      </c>
      <c r="P8" s="8" t="s">
        <v>2</v>
      </c>
      <c r="Q8" s="6" t="s">
        <v>28</v>
      </c>
      <c r="R8" s="8" t="s">
        <v>28</v>
      </c>
      <c r="S8" t="s">
        <v>28</v>
      </c>
      <c r="T8" t="s">
        <v>28</v>
      </c>
    </row>
    <row r="9" spans="2:20" x14ac:dyDescent="0.3">
      <c r="B9">
        <v>5</v>
      </c>
      <c r="C9" t="s">
        <v>2</v>
      </c>
      <c r="D9" s="11">
        <v>5</v>
      </c>
      <c r="F9" t="s">
        <v>28</v>
      </c>
      <c r="G9">
        <v>3</v>
      </c>
      <c r="K9">
        <v>-1</v>
      </c>
      <c r="L9">
        <f>IF(AND(ISNUMBER(SEARCH(".",Table4[[#This Row],[Column1]]))=FALSE,ISNUMBER(SEARCH("Ronda",Table4[[#This Row],[Column1]]))=FALSE),1,0)</f>
        <v>1</v>
      </c>
      <c r="M9">
        <f>IF(Table4[[#This Row],[cond]]=1,M8+1,0)</f>
        <v>6</v>
      </c>
      <c r="O9" t="s">
        <v>28</v>
      </c>
      <c r="P9" s="8" t="s">
        <v>28</v>
      </c>
      <c r="Q9" s="6" t="s">
        <v>13</v>
      </c>
      <c r="R9" s="9" t="s">
        <v>13</v>
      </c>
      <c r="S9" t="s">
        <v>13</v>
      </c>
      <c r="T9" t="s">
        <v>13</v>
      </c>
    </row>
    <row r="10" spans="2:20" x14ac:dyDescent="0.3">
      <c r="B10">
        <v>6</v>
      </c>
      <c r="C10" t="s">
        <v>28</v>
      </c>
      <c r="D10" s="11">
        <v>6</v>
      </c>
      <c r="F10" t="s">
        <v>13</v>
      </c>
      <c r="G10">
        <v>4</v>
      </c>
      <c r="K10" t="s">
        <v>68</v>
      </c>
      <c r="L10">
        <f>IF(AND(ISNUMBER(SEARCH(".",Table4[[#This Row],[Column1]]))=FALSE,ISNUMBER(SEARCH("Ronda",Table4[[#This Row],[Column1]]))=FALSE),1,0)</f>
        <v>0</v>
      </c>
      <c r="M10">
        <f>IF(Table4[[#This Row],[cond]]=1,M9+1,0)</f>
        <v>0</v>
      </c>
      <c r="O10" t="s">
        <v>13</v>
      </c>
      <c r="P10" s="9" t="s">
        <v>13</v>
      </c>
      <c r="Q10" s="6" t="s">
        <v>564</v>
      </c>
      <c r="R10" s="9" t="s">
        <v>564</v>
      </c>
      <c r="S10" t="s">
        <v>564</v>
      </c>
      <c r="T10" t="s">
        <v>1257</v>
      </c>
    </row>
    <row r="11" spans="2:20" x14ac:dyDescent="0.3">
      <c r="B11">
        <v>7</v>
      </c>
      <c r="C11" t="s">
        <v>13</v>
      </c>
      <c r="D11" s="11">
        <v>7</v>
      </c>
      <c r="F11" s="6" t="s">
        <v>8</v>
      </c>
      <c r="G11">
        <v>5</v>
      </c>
      <c r="K11" t="s">
        <v>13</v>
      </c>
      <c r="L11">
        <f>IF(AND(ISNUMBER(SEARCH(".",Table4[[#This Row],[Column1]]))=FALSE,ISNUMBER(SEARCH("Ronda",Table4[[#This Row],[Column1]]))=FALSE),1,0)</f>
        <v>1</v>
      </c>
      <c r="M11">
        <f>IF(Table4[[#This Row],[cond]]=1,M10+1,0)</f>
        <v>1</v>
      </c>
      <c r="O11" t="s">
        <v>25</v>
      </c>
      <c r="P11" s="9" t="s">
        <v>25</v>
      </c>
      <c r="Q11" t="s">
        <v>25</v>
      </c>
      <c r="R11" s="8" t="s">
        <v>25</v>
      </c>
      <c r="S11" t="s">
        <v>8</v>
      </c>
      <c r="T11" t="s">
        <v>8</v>
      </c>
    </row>
    <row r="12" spans="2:20" x14ac:dyDescent="0.3">
      <c r="B12">
        <v>8</v>
      </c>
      <c r="C12" t="s">
        <v>564</v>
      </c>
      <c r="D12" s="11">
        <v>8</v>
      </c>
      <c r="F12" t="s">
        <v>10</v>
      </c>
      <c r="G12">
        <v>6</v>
      </c>
      <c r="K12" t="s">
        <v>11</v>
      </c>
      <c r="L12">
        <f>IF(AND(ISNUMBER(SEARCH(".",Table4[[#This Row],[Column1]]))=FALSE,ISNUMBER(SEARCH("Ronda",Table4[[#This Row],[Column1]]))=FALSE),1,0)</f>
        <v>1</v>
      </c>
      <c r="M12">
        <f>IF(Table4[[#This Row],[cond]]=1,M11+1,0)</f>
        <v>2</v>
      </c>
      <c r="O12" s="6" t="s">
        <v>8</v>
      </c>
      <c r="P12" s="8" t="s">
        <v>8</v>
      </c>
      <c r="Q12" t="s">
        <v>8</v>
      </c>
      <c r="R12" s="8" t="s">
        <v>8</v>
      </c>
      <c r="S12" t="s">
        <v>568</v>
      </c>
      <c r="T12" t="s">
        <v>36</v>
      </c>
    </row>
    <row r="13" spans="2:20" x14ac:dyDescent="0.3">
      <c r="B13">
        <v>9</v>
      </c>
      <c r="C13" t="s">
        <v>25</v>
      </c>
      <c r="D13" s="11">
        <v>9</v>
      </c>
      <c r="F13" s="6" t="s">
        <v>33</v>
      </c>
      <c r="G13">
        <v>7</v>
      </c>
      <c r="K13">
        <v>5</v>
      </c>
      <c r="L13">
        <f>IF(AND(ISNUMBER(SEARCH(".",Table4[[#This Row],[Column1]]))=FALSE,ISNUMBER(SEARCH("Ronda",Table4[[#This Row],[Column1]]))=FALSE),1,0)</f>
        <v>1</v>
      </c>
      <c r="M13">
        <f>IF(Table4[[#This Row],[cond]]=1,M12+1,0)</f>
        <v>3</v>
      </c>
      <c r="O13" s="6" t="s">
        <v>36</v>
      </c>
      <c r="P13" s="8" t="s">
        <v>10</v>
      </c>
      <c r="Q13" s="6" t="s">
        <v>568</v>
      </c>
      <c r="R13" s="9" t="s">
        <v>568</v>
      </c>
      <c r="S13" t="s">
        <v>10</v>
      </c>
      <c r="T13" t="s">
        <v>10</v>
      </c>
    </row>
    <row r="14" spans="2:20" x14ac:dyDescent="0.3">
      <c r="B14">
        <v>10</v>
      </c>
      <c r="C14" t="s">
        <v>1257</v>
      </c>
      <c r="D14" s="11">
        <v>10</v>
      </c>
      <c r="F14" s="6" t="s">
        <v>4</v>
      </c>
      <c r="G14">
        <v>8</v>
      </c>
      <c r="K14">
        <v>0</v>
      </c>
      <c r="L14">
        <f>IF(AND(ISNUMBER(SEARCH(".",Table4[[#This Row],[Column1]]))=FALSE,ISNUMBER(SEARCH("Ronda",Table4[[#This Row],[Column1]]))=FALSE),1,0)</f>
        <v>1</v>
      </c>
      <c r="M14">
        <f>IF(Table4[[#This Row],[cond]]=1,M13+1,0)</f>
        <v>4</v>
      </c>
      <c r="O14" t="s">
        <v>10</v>
      </c>
      <c r="P14" s="8" t="s">
        <v>33</v>
      </c>
      <c r="Q14" t="s">
        <v>10</v>
      </c>
      <c r="R14" s="8" t="s">
        <v>10</v>
      </c>
      <c r="S14" t="s">
        <v>33</v>
      </c>
      <c r="T14" t="s">
        <v>33</v>
      </c>
    </row>
    <row r="15" spans="2:20" x14ac:dyDescent="0.3">
      <c r="B15">
        <v>11</v>
      </c>
      <c r="C15" t="s">
        <v>8</v>
      </c>
      <c r="D15" s="11">
        <v>11</v>
      </c>
      <c r="F15" t="s">
        <v>7</v>
      </c>
      <c r="G15">
        <v>9</v>
      </c>
      <c r="K15">
        <v>-3</v>
      </c>
      <c r="L15">
        <f>IF(AND(ISNUMBER(SEARCH(".",Table4[[#This Row],[Column1]]))=FALSE,ISNUMBER(SEARCH("Ronda",Table4[[#This Row],[Column1]]))=FALSE),1,0)</f>
        <v>1</v>
      </c>
      <c r="M15">
        <f>IF(Table4[[#This Row],[cond]]=1,M14+1,0)</f>
        <v>5</v>
      </c>
      <c r="O15" s="6" t="s">
        <v>33</v>
      </c>
      <c r="P15" s="9" t="s">
        <v>5</v>
      </c>
      <c r="Q15" s="6" t="s">
        <v>33</v>
      </c>
      <c r="R15" s="9" t="s">
        <v>33</v>
      </c>
      <c r="S15" t="s">
        <v>5</v>
      </c>
      <c r="T15" t="s">
        <v>6</v>
      </c>
    </row>
    <row r="16" spans="2:20" x14ac:dyDescent="0.3">
      <c r="B16">
        <v>12</v>
      </c>
      <c r="C16" t="s">
        <v>568</v>
      </c>
      <c r="D16" s="11">
        <v>12</v>
      </c>
      <c r="F16" s="6" t="s">
        <v>11</v>
      </c>
      <c r="G16">
        <v>10</v>
      </c>
      <c r="K16">
        <v>0</v>
      </c>
      <c r="L16">
        <f>IF(AND(ISNUMBER(SEARCH(".",Table4[[#This Row],[Column1]]))=FALSE,ISNUMBER(SEARCH("Ronda",Table4[[#This Row],[Column1]]))=FALSE),1,0)</f>
        <v>1</v>
      </c>
      <c r="M16">
        <f>IF(Table4[[#This Row],[cond]]=1,M15+1,0)</f>
        <v>6</v>
      </c>
      <c r="O16" t="s">
        <v>5</v>
      </c>
      <c r="P16" s="9" t="s">
        <v>6</v>
      </c>
      <c r="Q16" s="6" t="s">
        <v>5</v>
      </c>
      <c r="R16" s="9" t="s">
        <v>6</v>
      </c>
      <c r="S16" t="s">
        <v>14</v>
      </c>
      <c r="T16" t="s">
        <v>14</v>
      </c>
    </row>
    <row r="17" spans="2:20" x14ac:dyDescent="0.3">
      <c r="B17">
        <v>13</v>
      </c>
      <c r="C17" t="s">
        <v>36</v>
      </c>
      <c r="D17" s="11">
        <v>13</v>
      </c>
      <c r="F17" t="s">
        <v>1</v>
      </c>
      <c r="G17">
        <v>11</v>
      </c>
      <c r="K17" t="s">
        <v>69</v>
      </c>
      <c r="L17">
        <f>IF(AND(ISNUMBER(SEARCH(".",Table4[[#This Row],[Column1]]))=FALSE,ISNUMBER(SEARCH("Ronda",Table4[[#This Row],[Column1]]))=FALSE),1,0)</f>
        <v>0</v>
      </c>
      <c r="M17">
        <f>IF(Table4[[#This Row],[cond]]=1,M16+1,0)</f>
        <v>0</v>
      </c>
      <c r="O17" t="s">
        <v>6</v>
      </c>
      <c r="P17" s="8" t="s">
        <v>4</v>
      </c>
      <c r="Q17" t="s">
        <v>6</v>
      </c>
      <c r="R17" s="9" t="s">
        <v>14</v>
      </c>
      <c r="S17" t="s">
        <v>4</v>
      </c>
      <c r="T17" t="s">
        <v>4</v>
      </c>
    </row>
    <row r="18" spans="2:20" x14ac:dyDescent="0.3">
      <c r="B18">
        <v>14</v>
      </c>
      <c r="C18" t="s">
        <v>10</v>
      </c>
      <c r="D18" s="11">
        <v>14</v>
      </c>
      <c r="F18" s="6" t="s">
        <v>3</v>
      </c>
      <c r="G18">
        <v>12</v>
      </c>
      <c r="K18" t="s">
        <v>24</v>
      </c>
      <c r="L18">
        <f>IF(AND(ISNUMBER(SEARCH(".",Table4[[#This Row],[Column1]]))=FALSE,ISNUMBER(SEARCH("Ronda",Table4[[#This Row],[Column1]]))=FALSE),1,0)</f>
        <v>1</v>
      </c>
      <c r="M18">
        <f>IF(Table4[[#This Row],[cond]]=1,M17+1,0)</f>
        <v>1</v>
      </c>
      <c r="O18" s="6" t="s">
        <v>30</v>
      </c>
      <c r="P18" s="8" t="s">
        <v>7</v>
      </c>
      <c r="Q18" s="6" t="s">
        <v>4</v>
      </c>
      <c r="R18" s="8" t="s">
        <v>4</v>
      </c>
      <c r="S18" t="s">
        <v>1051</v>
      </c>
      <c r="T18" t="s">
        <v>1051</v>
      </c>
    </row>
    <row r="19" spans="2:20" x14ac:dyDescent="0.3">
      <c r="B19">
        <v>15</v>
      </c>
      <c r="C19" t="s">
        <v>33</v>
      </c>
      <c r="D19" s="11">
        <v>15</v>
      </c>
      <c r="F19" s="6" t="s">
        <v>24</v>
      </c>
      <c r="G19">
        <v>13</v>
      </c>
      <c r="K19" t="s">
        <v>33</v>
      </c>
      <c r="L19">
        <f>IF(AND(ISNUMBER(SEARCH(".",Table4[[#This Row],[Column1]]))=FALSE,ISNUMBER(SEARCH("Ronda",Table4[[#This Row],[Column1]]))=FALSE),1,0)</f>
        <v>1</v>
      </c>
      <c r="M19">
        <f>IF(Table4[[#This Row],[cond]]=1,M18+1,0)</f>
        <v>2</v>
      </c>
      <c r="O19" s="6" t="s">
        <v>4</v>
      </c>
      <c r="P19" s="8" t="s">
        <v>303</v>
      </c>
      <c r="Q19" s="6" t="s">
        <v>7</v>
      </c>
      <c r="R19" s="8" t="s">
        <v>7</v>
      </c>
      <c r="S19" t="s">
        <v>7</v>
      </c>
      <c r="T19" t="s">
        <v>7</v>
      </c>
    </row>
    <row r="20" spans="2:20" x14ac:dyDescent="0.3">
      <c r="B20">
        <v>16</v>
      </c>
      <c r="C20" t="s">
        <v>5</v>
      </c>
      <c r="D20" s="11">
        <v>16</v>
      </c>
      <c r="F20" t="s">
        <v>25</v>
      </c>
      <c r="G20">
        <v>14</v>
      </c>
      <c r="K20">
        <v>1</v>
      </c>
      <c r="L20">
        <f>IF(AND(ISNUMBER(SEARCH(".",Table4[[#This Row],[Column1]]))=FALSE,ISNUMBER(SEARCH("Ronda",Table4[[#This Row],[Column1]]))=FALSE),1,0)</f>
        <v>1</v>
      </c>
      <c r="M20">
        <f>IF(Table4[[#This Row],[cond]]=1,M19+1,0)</f>
        <v>3</v>
      </c>
      <c r="O20" t="s">
        <v>7</v>
      </c>
      <c r="P20" s="9" t="s">
        <v>304</v>
      </c>
      <c r="Q20" t="s">
        <v>303</v>
      </c>
      <c r="R20" s="9" t="s">
        <v>303</v>
      </c>
      <c r="S20" t="s">
        <v>303</v>
      </c>
      <c r="T20" t="s">
        <v>303</v>
      </c>
    </row>
    <row r="21" spans="2:20" x14ac:dyDescent="0.3">
      <c r="B21">
        <v>17</v>
      </c>
      <c r="C21" t="s">
        <v>6</v>
      </c>
      <c r="D21" s="11">
        <v>17</v>
      </c>
      <c r="F21" s="6" t="s">
        <v>36</v>
      </c>
      <c r="G21">
        <v>15</v>
      </c>
      <c r="K21">
        <v>2</v>
      </c>
      <c r="L21">
        <f>IF(AND(ISNUMBER(SEARCH(".",Table4[[#This Row],[Column1]]))=FALSE,ISNUMBER(SEARCH("Ronda",Table4[[#This Row],[Column1]]))=FALSE),1,0)</f>
        <v>1</v>
      </c>
      <c r="M21">
        <f>IF(Table4[[#This Row],[cond]]=1,M20+1,0)</f>
        <v>4</v>
      </c>
      <c r="O21" s="6" t="s">
        <v>11</v>
      </c>
      <c r="P21" s="8" t="s">
        <v>11</v>
      </c>
      <c r="Q21" t="s">
        <v>11</v>
      </c>
      <c r="R21" s="9" t="s">
        <v>11</v>
      </c>
      <c r="S21" t="s">
        <v>11</v>
      </c>
      <c r="T21" t="s">
        <v>11</v>
      </c>
    </row>
    <row r="22" spans="2:20" x14ac:dyDescent="0.3">
      <c r="B22">
        <v>18</v>
      </c>
      <c r="C22" t="s">
        <v>30</v>
      </c>
      <c r="D22" s="11">
        <v>18</v>
      </c>
      <c r="F22" t="s">
        <v>5</v>
      </c>
      <c r="G22">
        <v>16</v>
      </c>
      <c r="K22">
        <v>0</v>
      </c>
      <c r="L22">
        <f>IF(AND(ISNUMBER(SEARCH(".",Table4[[#This Row],[Column1]]))=FALSE,ISNUMBER(SEARCH("Ronda",Table4[[#This Row],[Column1]]))=FALSE),1,0)</f>
        <v>1</v>
      </c>
      <c r="M22">
        <f>IF(Table4[[#This Row],[cond]]=1,M21+1,0)</f>
        <v>5</v>
      </c>
      <c r="O22" t="s">
        <v>1</v>
      </c>
      <c r="P22" s="10" t="s">
        <v>1</v>
      </c>
      <c r="Q22" t="s">
        <v>1</v>
      </c>
      <c r="R22" s="10" t="s">
        <v>1</v>
      </c>
      <c r="S22" t="s">
        <v>1</v>
      </c>
      <c r="T22" t="s">
        <v>1</v>
      </c>
    </row>
    <row r="23" spans="2:20" x14ac:dyDescent="0.3">
      <c r="B23">
        <v>19</v>
      </c>
      <c r="C23" t="s">
        <v>14</v>
      </c>
      <c r="D23" s="11">
        <v>19</v>
      </c>
      <c r="F23" t="s">
        <v>6</v>
      </c>
      <c r="G23">
        <v>17</v>
      </c>
      <c r="K23">
        <v>-2</v>
      </c>
      <c r="L23">
        <f>IF(AND(ISNUMBER(SEARCH(".",Table4[[#This Row],[Column1]]))=FALSE,ISNUMBER(SEARCH("Ronda",Table4[[#This Row],[Column1]]))=FALSE),1,0)</f>
        <v>1</v>
      </c>
      <c r="M23">
        <f>IF(Table4[[#This Row],[cond]]=1,M22+1,0)</f>
        <v>6</v>
      </c>
    </row>
    <row r="24" spans="2:20" x14ac:dyDescent="0.3">
      <c r="B24">
        <v>20</v>
      </c>
      <c r="C24" t="s">
        <v>4</v>
      </c>
      <c r="D24" s="11">
        <v>20</v>
      </c>
      <c r="F24" s="6" t="s">
        <v>30</v>
      </c>
      <c r="G24">
        <v>18</v>
      </c>
      <c r="K24" t="s">
        <v>69</v>
      </c>
      <c r="L24">
        <f>IF(AND(ISNUMBER(SEARCH(".",Table4[[#This Row],[Column1]]))=FALSE,ISNUMBER(SEARCH("Ronda",Table4[[#This Row],[Column1]]))=FALSE),1,0)</f>
        <v>0</v>
      </c>
      <c r="M24">
        <f>IF(Table4[[#This Row],[cond]]=1,M23+1,0)</f>
        <v>0</v>
      </c>
    </row>
    <row r="25" spans="2:20" x14ac:dyDescent="0.3">
      <c r="B25">
        <v>21</v>
      </c>
      <c r="C25" t="s">
        <v>1051</v>
      </c>
      <c r="D25" s="11">
        <v>21</v>
      </c>
      <c r="K25" t="s">
        <v>2</v>
      </c>
      <c r="L25">
        <f>IF(AND(ISNUMBER(SEARCH(".",Table4[[#This Row],[Column1]]))=FALSE,ISNUMBER(SEARCH("Ronda",Table4[[#This Row],[Column1]]))=FALSE),1,0)</f>
        <v>1</v>
      </c>
      <c r="M25">
        <f>IF(Table4[[#This Row],[cond]]=1,M24+1,0)</f>
        <v>1</v>
      </c>
    </row>
    <row r="26" spans="2:20" x14ac:dyDescent="0.3">
      <c r="B26">
        <v>22</v>
      </c>
      <c r="C26" t="s">
        <v>7</v>
      </c>
      <c r="D26" s="11">
        <v>22</v>
      </c>
      <c r="K26" t="s">
        <v>10</v>
      </c>
      <c r="L26">
        <f>IF(AND(ISNUMBER(SEARCH(".",Table4[[#This Row],[Column1]]))=FALSE,ISNUMBER(SEARCH("Ronda",Table4[[#This Row],[Column1]]))=FALSE),1,0)</f>
        <v>1</v>
      </c>
      <c r="M26">
        <f>IF(Table4[[#This Row],[cond]]=1,M25+1,0)</f>
        <v>2</v>
      </c>
    </row>
    <row r="27" spans="2:20" x14ac:dyDescent="0.3">
      <c r="B27">
        <v>23</v>
      </c>
      <c r="C27" t="s">
        <v>303</v>
      </c>
      <c r="D27" s="11">
        <v>23</v>
      </c>
      <c r="K27">
        <v>4</v>
      </c>
      <c r="L27">
        <f>IF(AND(ISNUMBER(SEARCH(".",Table4[[#This Row],[Column1]]))=FALSE,ISNUMBER(SEARCH("Ronda",Table4[[#This Row],[Column1]]))=FALSE),1,0)</f>
        <v>1</v>
      </c>
      <c r="M27">
        <f>IF(Table4[[#This Row],[cond]]=1,M26+1,0)</f>
        <v>3</v>
      </c>
      <c r="Q27" s="12" t="s">
        <v>568</v>
      </c>
    </row>
    <row r="28" spans="2:20" x14ac:dyDescent="0.3">
      <c r="B28">
        <v>24</v>
      </c>
      <c r="C28" t="s">
        <v>828</v>
      </c>
      <c r="D28" s="11">
        <v>24</v>
      </c>
      <c r="J28" s="12" t="s">
        <v>564</v>
      </c>
      <c r="K28">
        <v>1</v>
      </c>
      <c r="L28">
        <f>IF(AND(ISNUMBER(SEARCH(".",Table4[[#This Row],[Column1]]))=FALSE,ISNUMBER(SEARCH("Ronda",Table4[[#This Row],[Column1]]))=FALSE),1,0)</f>
        <v>1</v>
      </c>
      <c r="M28">
        <f>IF(Table4[[#This Row],[cond]]=1,M27+1,0)</f>
        <v>4</v>
      </c>
    </row>
    <row r="29" spans="2:20" x14ac:dyDescent="0.3">
      <c r="B29">
        <v>25</v>
      </c>
      <c r="C29" t="s">
        <v>11</v>
      </c>
      <c r="D29" s="11">
        <v>25</v>
      </c>
      <c r="K29">
        <v>-2</v>
      </c>
      <c r="L29">
        <f>IF(AND(ISNUMBER(SEARCH(".",Table4[[#This Row],[Column1]]))=FALSE,ISNUMBER(SEARCH("Ronda",Table4[[#This Row],[Column1]]))=FALSE),1,0)</f>
        <v>1</v>
      </c>
      <c r="M29">
        <f>IF(Table4[[#This Row],[cond]]=1,M28+1,0)</f>
        <v>5</v>
      </c>
    </row>
    <row r="30" spans="2:20" x14ac:dyDescent="0.3">
      <c r="B30">
        <v>26</v>
      </c>
      <c r="C30" t="s">
        <v>1</v>
      </c>
      <c r="D30" s="11">
        <v>26</v>
      </c>
      <c r="K30">
        <v>-1</v>
      </c>
      <c r="L30">
        <f>IF(AND(ISNUMBER(SEARCH(".",Table4[[#This Row],[Column1]]))=FALSE,ISNUMBER(SEARCH("Ronda",Table4[[#This Row],[Column1]]))=FALSE),1,0)</f>
        <v>1</v>
      </c>
      <c r="M30">
        <f>IF(Table4[[#This Row],[cond]]=1,M29+1,0)</f>
        <v>6</v>
      </c>
    </row>
    <row r="31" spans="2:20" x14ac:dyDescent="0.3">
      <c r="B31">
        <v>27</v>
      </c>
      <c r="C31" t="s">
        <v>1491</v>
      </c>
      <c r="D31" s="11">
        <v>27</v>
      </c>
      <c r="K31" t="s">
        <v>69</v>
      </c>
      <c r="L31">
        <f>IF(AND(ISNUMBER(SEARCH(".",Table4[[#This Row],[Column1]]))=FALSE,ISNUMBER(SEARCH("Ronda",Table4[[#This Row],[Column1]]))=FALSE),1,0)</f>
        <v>0</v>
      </c>
      <c r="M31">
        <f>IF(Table4[[#This Row],[cond]]=1,M30+1,0)</f>
        <v>0</v>
      </c>
    </row>
    <row r="32" spans="2:20" x14ac:dyDescent="0.3">
      <c r="K32" t="s">
        <v>36</v>
      </c>
      <c r="L32">
        <f>IF(AND(ISNUMBER(SEARCH(".",Table4[[#This Row],[Column1]]))=FALSE,ISNUMBER(SEARCH("Ronda",Table4[[#This Row],[Column1]]))=FALSE),1,0)</f>
        <v>1</v>
      </c>
      <c r="M32">
        <f>IF(Table4[[#This Row],[cond]]=1,M31+1,0)</f>
        <v>1</v>
      </c>
    </row>
    <row r="33" spans="11:13" x14ac:dyDescent="0.3">
      <c r="K33" t="s">
        <v>31</v>
      </c>
      <c r="L33">
        <f>IF(AND(ISNUMBER(SEARCH(".",Table4[[#This Row],[Column1]]))=FALSE,ISNUMBER(SEARCH("Ronda",Table4[[#This Row],[Column1]]))=FALSE),1,0)</f>
        <v>1</v>
      </c>
      <c r="M33">
        <f>IF(Table4[[#This Row],[cond]]=1,M32+1,0)</f>
        <v>2</v>
      </c>
    </row>
    <row r="34" spans="11:13" x14ac:dyDescent="0.3">
      <c r="K34">
        <v>0</v>
      </c>
      <c r="L34">
        <f>IF(AND(ISNUMBER(SEARCH(".",Table4[[#This Row],[Column1]]))=FALSE,ISNUMBER(SEARCH("Ronda",Table4[[#This Row],[Column1]]))=FALSE),1,0)</f>
        <v>1</v>
      </c>
      <c r="M34">
        <f>IF(Table4[[#This Row],[cond]]=1,M33+1,0)</f>
        <v>3</v>
      </c>
    </row>
    <row r="35" spans="11:13" x14ac:dyDescent="0.3">
      <c r="K35">
        <v>2</v>
      </c>
      <c r="L35">
        <f>IF(AND(ISNUMBER(SEARCH(".",Table4[[#This Row],[Column1]]))=FALSE,ISNUMBER(SEARCH("Ronda",Table4[[#This Row],[Column1]]))=FALSE),1,0)</f>
        <v>1</v>
      </c>
      <c r="M35">
        <f>IF(Table4[[#This Row],[cond]]=1,M34+1,0)</f>
        <v>4</v>
      </c>
    </row>
    <row r="36" spans="11:13" x14ac:dyDescent="0.3">
      <c r="K36">
        <v>0</v>
      </c>
      <c r="L36">
        <f>IF(AND(ISNUMBER(SEARCH(".",Table4[[#This Row],[Column1]]))=FALSE,ISNUMBER(SEARCH("Ronda",Table4[[#This Row],[Column1]]))=FALSE),1,0)</f>
        <v>1</v>
      </c>
      <c r="M36">
        <f>IF(Table4[[#This Row],[cond]]=1,M35+1,0)</f>
        <v>5</v>
      </c>
    </row>
    <row r="37" spans="11:13" x14ac:dyDescent="0.3">
      <c r="K37">
        <v>0</v>
      </c>
      <c r="L37">
        <f>IF(AND(ISNUMBER(SEARCH(".",Table4[[#This Row],[Column1]]))=FALSE,ISNUMBER(SEARCH("Ronda",Table4[[#This Row],[Column1]]))=FALSE),1,0)</f>
        <v>1</v>
      </c>
      <c r="M37">
        <f>IF(Table4[[#This Row],[cond]]=1,M36+1,0)</f>
        <v>6</v>
      </c>
    </row>
    <row r="38" spans="11:13" x14ac:dyDescent="0.3">
      <c r="K38" t="s">
        <v>69</v>
      </c>
      <c r="L38">
        <f>IF(AND(ISNUMBER(SEARCH(".",Table4[[#This Row],[Column1]]))=FALSE,ISNUMBER(SEARCH("Ronda",Table4[[#This Row],[Column1]]))=FALSE),1,0)</f>
        <v>0</v>
      </c>
      <c r="M38">
        <f>IF(Table4[[#This Row],[cond]]=1,M37+1,0)</f>
        <v>0</v>
      </c>
    </row>
    <row r="39" spans="11:13" x14ac:dyDescent="0.3">
      <c r="K39" t="s">
        <v>5</v>
      </c>
      <c r="L39">
        <f>IF(AND(ISNUMBER(SEARCH(".",Table4[[#This Row],[Column1]]))=FALSE,ISNUMBER(SEARCH("Ronda",Table4[[#This Row],[Column1]]))=FALSE),1,0)</f>
        <v>1</v>
      </c>
      <c r="M39">
        <f>IF(Table4[[#This Row],[cond]]=1,M38+1,0)</f>
        <v>1</v>
      </c>
    </row>
    <row r="40" spans="11:13" x14ac:dyDescent="0.3">
      <c r="K40" t="s">
        <v>6</v>
      </c>
      <c r="L40">
        <f>IF(AND(ISNUMBER(SEARCH(".",Table4[[#This Row],[Column1]]))=FALSE,ISNUMBER(SEARCH("Ronda",Table4[[#This Row],[Column1]]))=FALSE),1,0)</f>
        <v>1</v>
      </c>
      <c r="M40">
        <f>IF(Table4[[#This Row],[cond]]=1,M39+1,0)</f>
        <v>2</v>
      </c>
    </row>
    <row r="41" spans="11:13" x14ac:dyDescent="0.3">
      <c r="K41">
        <v>3</v>
      </c>
      <c r="L41">
        <f>IF(AND(ISNUMBER(SEARCH(".",Table4[[#This Row],[Column1]]))=FALSE,ISNUMBER(SEARCH("Ronda",Table4[[#This Row],[Column1]]))=FALSE),1,0)</f>
        <v>1</v>
      </c>
      <c r="M41">
        <f>IF(Table4[[#This Row],[cond]]=1,M40+1,0)</f>
        <v>3</v>
      </c>
    </row>
    <row r="42" spans="11:13" x14ac:dyDescent="0.3">
      <c r="K42">
        <v>0</v>
      </c>
      <c r="L42">
        <f>IF(AND(ISNUMBER(SEARCH(".",Table4[[#This Row],[Column1]]))=FALSE,ISNUMBER(SEARCH("Ronda",Table4[[#This Row],[Column1]]))=FALSE),1,0)</f>
        <v>1</v>
      </c>
      <c r="M42">
        <f>IF(Table4[[#This Row],[cond]]=1,M41+1,0)</f>
        <v>4</v>
      </c>
    </row>
    <row r="43" spans="11:13" x14ac:dyDescent="0.3">
      <c r="K43">
        <v>-2</v>
      </c>
      <c r="L43">
        <f>IF(AND(ISNUMBER(SEARCH(".",Table4[[#This Row],[Column1]]))=FALSE,ISNUMBER(SEARCH("Ronda",Table4[[#This Row],[Column1]]))=FALSE),1,0)</f>
        <v>1</v>
      </c>
      <c r="M43">
        <f>IF(Table4[[#This Row],[cond]]=1,M42+1,0)</f>
        <v>5</v>
      </c>
    </row>
    <row r="44" spans="11:13" x14ac:dyDescent="0.3">
      <c r="K44">
        <v>0</v>
      </c>
      <c r="L44">
        <f>IF(AND(ISNUMBER(SEARCH(".",Table4[[#This Row],[Column1]]))=FALSE,ISNUMBER(SEARCH("Ronda",Table4[[#This Row],[Column1]]))=FALSE),1,0)</f>
        <v>1</v>
      </c>
      <c r="M44">
        <f>IF(Table4[[#This Row],[cond]]=1,M43+1,0)</f>
        <v>6</v>
      </c>
    </row>
    <row r="45" spans="11:13" x14ac:dyDescent="0.3">
      <c r="K45" t="s">
        <v>69</v>
      </c>
      <c r="L45">
        <f>IF(AND(ISNUMBER(SEARCH(".",Table4[[#This Row],[Column1]]))=FALSE,ISNUMBER(SEARCH("Ronda",Table4[[#This Row],[Column1]]))=FALSE),1,0)</f>
        <v>0</v>
      </c>
      <c r="M45">
        <f>IF(Table4[[#This Row],[cond]]=1,M44+1,0)</f>
        <v>0</v>
      </c>
    </row>
    <row r="46" spans="11:13" x14ac:dyDescent="0.3">
      <c r="K46" t="s">
        <v>4</v>
      </c>
      <c r="L46">
        <f>IF(AND(ISNUMBER(SEARCH(".",Table4[[#This Row],[Column1]]))=FALSE,ISNUMBER(SEARCH("Ronda",Table4[[#This Row],[Column1]]))=FALSE),1,0)</f>
        <v>1</v>
      </c>
      <c r="M46">
        <f>IF(Table4[[#This Row],[cond]]=1,M45+1,0)</f>
        <v>1</v>
      </c>
    </row>
    <row r="47" spans="11:13" x14ac:dyDescent="0.3">
      <c r="K47" t="s">
        <v>7</v>
      </c>
      <c r="L47">
        <f>IF(AND(ISNUMBER(SEARCH(".",Table4[[#This Row],[Column1]]))=FALSE,ISNUMBER(SEARCH("Ronda",Table4[[#This Row],[Column1]]))=FALSE),1,0)</f>
        <v>1</v>
      </c>
      <c r="M47">
        <f>IF(Table4[[#This Row],[cond]]=1,M46+1,0)</f>
        <v>2</v>
      </c>
    </row>
    <row r="48" spans="11:13" x14ac:dyDescent="0.3">
      <c r="K48">
        <v>0</v>
      </c>
      <c r="L48">
        <f>IF(AND(ISNUMBER(SEARCH(".",Table4[[#This Row],[Column1]]))=FALSE,ISNUMBER(SEARCH("Ronda",Table4[[#This Row],[Column1]]))=FALSE),1,0)</f>
        <v>1</v>
      </c>
      <c r="M48">
        <f>IF(Table4[[#This Row],[cond]]=1,M47+1,0)</f>
        <v>3</v>
      </c>
    </row>
    <row r="49" spans="11:13" x14ac:dyDescent="0.3">
      <c r="K49">
        <v>1</v>
      </c>
      <c r="L49">
        <f>IF(AND(ISNUMBER(SEARCH(".",Table4[[#This Row],[Column1]]))=FALSE,ISNUMBER(SEARCH("Ronda",Table4[[#This Row],[Column1]]))=FALSE),1,0)</f>
        <v>1</v>
      </c>
      <c r="M49">
        <f>IF(Table4[[#This Row],[cond]]=1,M48+1,0)</f>
        <v>4</v>
      </c>
    </row>
    <row r="50" spans="11:13" x14ac:dyDescent="0.3">
      <c r="K50">
        <v>0</v>
      </c>
      <c r="L50">
        <f>IF(AND(ISNUMBER(SEARCH(".",Table4[[#This Row],[Column1]]))=FALSE,ISNUMBER(SEARCH("Ronda",Table4[[#This Row],[Column1]]))=FALSE),1,0)</f>
        <v>1</v>
      </c>
      <c r="M50">
        <f>IF(Table4[[#This Row],[cond]]=1,M49+1,0)</f>
        <v>5</v>
      </c>
    </row>
    <row r="51" spans="11:13" x14ac:dyDescent="0.3">
      <c r="K51">
        <v>0</v>
      </c>
      <c r="L51">
        <f>IF(AND(ISNUMBER(SEARCH(".",Table4[[#This Row],[Column1]]))=FALSE,ISNUMBER(SEARCH("Ronda",Table4[[#This Row],[Column1]]))=FALSE),1,0)</f>
        <v>1</v>
      </c>
      <c r="M51">
        <f>IF(Table4[[#This Row],[cond]]=1,M50+1,0)</f>
        <v>6</v>
      </c>
    </row>
    <row r="52" spans="11:13" x14ac:dyDescent="0.3">
      <c r="K52" t="s">
        <v>70</v>
      </c>
      <c r="L52">
        <f>IF(AND(ISNUMBER(SEARCH(".",Table4[[#This Row],[Column1]]))=FALSE,ISNUMBER(SEARCH("Ronda",Table4[[#This Row],[Column1]]))=FALSE),1,0)</f>
        <v>0</v>
      </c>
      <c r="M52">
        <f>IF(Table4[[#This Row],[cond]]=1,M51+1,0)</f>
        <v>0</v>
      </c>
    </row>
    <row r="53" spans="11:13" x14ac:dyDescent="0.3">
      <c r="K53" t="s">
        <v>25</v>
      </c>
      <c r="L53">
        <f>IF(AND(ISNUMBER(SEARCH(".",Table4[[#This Row],[Column1]]))=FALSE,ISNUMBER(SEARCH("Ronda",Table4[[#This Row],[Column1]]))=FALSE),1,0)</f>
        <v>1</v>
      </c>
      <c r="M53">
        <f>IF(Table4[[#This Row],[cond]]=1,M52+1,0)</f>
        <v>1</v>
      </c>
    </row>
    <row r="54" spans="11:13" x14ac:dyDescent="0.3">
      <c r="K54" t="s">
        <v>28</v>
      </c>
      <c r="L54">
        <f>IF(AND(ISNUMBER(SEARCH(".",Table4[[#This Row],[Column1]]))=FALSE,ISNUMBER(SEARCH("Ronda",Table4[[#This Row],[Column1]]))=FALSE),1,0)</f>
        <v>1</v>
      </c>
      <c r="M54">
        <f>IF(Table4[[#This Row],[cond]]=1,M53+1,0)</f>
        <v>2</v>
      </c>
    </row>
    <row r="55" spans="11:13" x14ac:dyDescent="0.3">
      <c r="K55">
        <v>2</v>
      </c>
      <c r="L55">
        <f>IF(AND(ISNUMBER(SEARCH(".",Table4[[#This Row],[Column1]]))=FALSE,ISNUMBER(SEARCH("Ronda",Table4[[#This Row],[Column1]]))=FALSE),1,0)</f>
        <v>1</v>
      </c>
      <c r="M55">
        <f>IF(Table4[[#This Row],[cond]]=1,M54+1,0)</f>
        <v>3</v>
      </c>
    </row>
    <row r="56" spans="11:13" x14ac:dyDescent="0.3">
      <c r="K56">
        <v>0</v>
      </c>
      <c r="L56">
        <f>IF(AND(ISNUMBER(SEARCH(".",Table4[[#This Row],[Column1]]))=FALSE,ISNUMBER(SEARCH("Ronda",Table4[[#This Row],[Column1]]))=FALSE),1,0)</f>
        <v>1</v>
      </c>
      <c r="M56">
        <f>IF(Table4[[#This Row],[cond]]=1,M55+1,0)</f>
        <v>4</v>
      </c>
    </row>
    <row r="57" spans="11:13" x14ac:dyDescent="0.3">
      <c r="K57">
        <v>-1</v>
      </c>
      <c r="L57">
        <f>IF(AND(ISNUMBER(SEARCH(".",Table4[[#This Row],[Column1]]))=FALSE,ISNUMBER(SEARCH("Ronda",Table4[[#This Row],[Column1]]))=FALSE),1,0)</f>
        <v>1</v>
      </c>
      <c r="M57">
        <f>IF(Table4[[#This Row],[cond]]=1,M56+1,0)</f>
        <v>5</v>
      </c>
    </row>
    <row r="58" spans="11:13" x14ac:dyDescent="0.3">
      <c r="K58">
        <v>0</v>
      </c>
      <c r="L58">
        <f>IF(AND(ISNUMBER(SEARCH(".",Table4[[#This Row],[Column1]]))=FALSE,ISNUMBER(SEARCH("Ronda",Table4[[#This Row],[Column1]]))=FALSE),1,0)</f>
        <v>1</v>
      </c>
      <c r="M58">
        <f>IF(Table4[[#This Row],[cond]]=1,M57+1,0)</f>
        <v>6</v>
      </c>
    </row>
    <row r="59" spans="11:13" x14ac:dyDescent="0.3">
      <c r="K59" t="s">
        <v>71</v>
      </c>
      <c r="L59">
        <f>IF(AND(ISNUMBER(SEARCH(".",Table4[[#This Row],[Column1]]))=FALSE,ISNUMBER(SEARCH("Ronda",Table4[[#This Row],[Column1]]))=FALSE),1,0)</f>
        <v>0</v>
      </c>
      <c r="M59">
        <f>IF(Table4[[#This Row],[cond]]=1,M58+1,0)</f>
        <v>0</v>
      </c>
    </row>
    <row r="60" spans="11:13" x14ac:dyDescent="0.3">
      <c r="K60" t="s">
        <v>8</v>
      </c>
      <c r="L60">
        <f>IF(AND(ISNUMBER(SEARCH(".",Table4[[#This Row],[Column1]]))=FALSE,ISNUMBER(SEARCH("Ronda",Table4[[#This Row],[Column1]]))=FALSE),1,0)</f>
        <v>1</v>
      </c>
      <c r="M60">
        <f>IF(Table4[[#This Row],[cond]]=1,M59+1,0)</f>
        <v>1</v>
      </c>
    </row>
    <row r="61" spans="11:13" x14ac:dyDescent="0.3">
      <c r="K61" t="s">
        <v>30</v>
      </c>
      <c r="L61">
        <f>IF(AND(ISNUMBER(SEARCH(".",Table4[[#This Row],[Column1]]))=FALSE,ISNUMBER(SEARCH("Ronda",Table4[[#This Row],[Column1]]))=FALSE),1,0)</f>
        <v>1</v>
      </c>
      <c r="M61">
        <f>IF(Table4[[#This Row],[cond]]=1,M60+1,0)</f>
        <v>2</v>
      </c>
    </row>
    <row r="62" spans="11:13" x14ac:dyDescent="0.3">
      <c r="K62">
        <v>2</v>
      </c>
      <c r="L62">
        <f>IF(AND(ISNUMBER(SEARCH(".",Table4[[#This Row],[Column1]]))=FALSE,ISNUMBER(SEARCH("Ronda",Table4[[#This Row],[Column1]]))=FALSE),1,0)</f>
        <v>1</v>
      </c>
      <c r="M62">
        <f>IF(Table4[[#This Row],[cond]]=1,M61+1,0)</f>
        <v>3</v>
      </c>
    </row>
    <row r="63" spans="11:13" x14ac:dyDescent="0.3">
      <c r="K63">
        <v>0</v>
      </c>
      <c r="L63">
        <f>IF(AND(ISNUMBER(SEARCH(".",Table4[[#This Row],[Column1]]))=FALSE,ISNUMBER(SEARCH("Ronda",Table4[[#This Row],[Column1]]))=FALSE),1,0)</f>
        <v>1</v>
      </c>
      <c r="M63">
        <f>IF(Table4[[#This Row],[cond]]=1,M62+1,0)</f>
        <v>4</v>
      </c>
    </row>
    <row r="64" spans="11:13" x14ac:dyDescent="0.3">
      <c r="K64">
        <v>0</v>
      </c>
      <c r="L64">
        <f>IF(AND(ISNUMBER(SEARCH(".",Table4[[#This Row],[Column1]]))=FALSE,ISNUMBER(SEARCH("Ronda",Table4[[#This Row],[Column1]]))=FALSE),1,0)</f>
        <v>1</v>
      </c>
      <c r="M64">
        <f>IF(Table4[[#This Row],[cond]]=1,M63+1,0)</f>
        <v>5</v>
      </c>
    </row>
    <row r="65" spans="11:13" x14ac:dyDescent="0.3">
      <c r="K65">
        <v>0</v>
      </c>
      <c r="L65">
        <f>IF(AND(ISNUMBER(SEARCH(".",Table4[[#This Row],[Column1]]))=FALSE,ISNUMBER(SEARCH("Ronda",Table4[[#This Row],[Column1]]))=FALSE),1,0)</f>
        <v>1</v>
      </c>
      <c r="M65">
        <f>IF(Table4[[#This Row],[cond]]=1,M64+1,0)</f>
        <v>6</v>
      </c>
    </row>
    <row r="66" spans="11:13" x14ac:dyDescent="0.3">
      <c r="K66" t="s">
        <v>72</v>
      </c>
      <c r="L66">
        <f>IF(AND(ISNUMBER(SEARCH(".",Table4[[#This Row],[Column1]]))=FALSE,ISNUMBER(SEARCH("Ronda",Table4[[#This Row],[Column1]]))=FALSE),1,0)</f>
        <v>0</v>
      </c>
      <c r="M66">
        <f>IF(Table4[[#This Row],[cond]]=1,M65+1,0)</f>
        <v>0</v>
      </c>
    </row>
    <row r="67" spans="11:13" x14ac:dyDescent="0.3">
      <c r="K67" t="s">
        <v>57</v>
      </c>
      <c r="L67">
        <f>IF(AND(ISNUMBER(SEARCH(".",Table4[[#This Row],[Column1]]))=FALSE,ISNUMBER(SEARCH("Ronda",Table4[[#This Row],[Column1]]))=FALSE),1,0)</f>
        <v>0</v>
      </c>
      <c r="M67">
        <f>IF(Table4[[#This Row],[cond]]=1,M66+1,0)</f>
        <v>0</v>
      </c>
    </row>
    <row r="68" spans="11:13" x14ac:dyDescent="0.3">
      <c r="K68" t="s">
        <v>28</v>
      </c>
      <c r="L68">
        <f>IF(AND(ISNUMBER(SEARCH(".",Table4[[#This Row],[Column1]]))=FALSE,ISNUMBER(SEARCH("Ronda",Table4[[#This Row],[Column1]]))=FALSE),1,0)</f>
        <v>1</v>
      </c>
      <c r="M68">
        <f>IF(Table4[[#This Row],[cond]]=1,M67+1,0)</f>
        <v>1</v>
      </c>
    </row>
    <row r="69" spans="11:13" x14ac:dyDescent="0.3">
      <c r="K69" t="s">
        <v>5</v>
      </c>
      <c r="L69">
        <f>IF(AND(ISNUMBER(SEARCH(".",Table4[[#This Row],[Column1]]))=FALSE,ISNUMBER(SEARCH("Ronda",Table4[[#This Row],[Column1]]))=FALSE),1,0)</f>
        <v>1</v>
      </c>
      <c r="M69">
        <f>IF(Table4[[#This Row],[cond]]=1,M68+1,0)</f>
        <v>2</v>
      </c>
    </row>
    <row r="70" spans="11:13" x14ac:dyDescent="0.3">
      <c r="K70">
        <v>0</v>
      </c>
      <c r="L70">
        <f>IF(AND(ISNUMBER(SEARCH(".",Table4[[#This Row],[Column1]]))=FALSE,ISNUMBER(SEARCH("Ronda",Table4[[#This Row],[Column1]]))=FALSE),1,0)</f>
        <v>1</v>
      </c>
      <c r="M70">
        <f>IF(Table4[[#This Row],[cond]]=1,M69+1,0)</f>
        <v>3</v>
      </c>
    </row>
    <row r="71" spans="11:13" x14ac:dyDescent="0.3">
      <c r="K71">
        <v>1</v>
      </c>
      <c r="L71">
        <f>IF(AND(ISNUMBER(SEARCH(".",Table4[[#This Row],[Column1]]))=FALSE,ISNUMBER(SEARCH("Ronda",Table4[[#This Row],[Column1]]))=FALSE),1,0)</f>
        <v>1</v>
      </c>
      <c r="M71">
        <f>IF(Table4[[#This Row],[cond]]=1,M70+1,0)</f>
        <v>4</v>
      </c>
    </row>
    <row r="72" spans="11:13" x14ac:dyDescent="0.3">
      <c r="K72">
        <v>0</v>
      </c>
      <c r="L72">
        <f>IF(AND(ISNUMBER(SEARCH(".",Table4[[#This Row],[Column1]]))=FALSE,ISNUMBER(SEARCH("Ronda",Table4[[#This Row],[Column1]]))=FALSE),1,0)</f>
        <v>1</v>
      </c>
      <c r="M72">
        <f>IF(Table4[[#This Row],[cond]]=1,M71+1,0)</f>
        <v>5</v>
      </c>
    </row>
    <row r="73" spans="11:13" x14ac:dyDescent="0.3">
      <c r="K73">
        <v>-1</v>
      </c>
      <c r="L73">
        <f>IF(AND(ISNUMBER(SEARCH(".",Table4[[#This Row],[Column1]]))=FALSE,ISNUMBER(SEARCH("Ronda",Table4[[#This Row],[Column1]]))=FALSE),1,0)</f>
        <v>1</v>
      </c>
      <c r="M73">
        <f>IF(Table4[[#This Row],[cond]]=1,M72+1,0)</f>
        <v>6</v>
      </c>
    </row>
    <row r="74" spans="11:13" x14ac:dyDescent="0.3">
      <c r="K74" t="s">
        <v>58</v>
      </c>
      <c r="L74">
        <f>IF(AND(ISNUMBER(SEARCH(".",Table4[[#This Row],[Column1]]))=FALSE,ISNUMBER(SEARCH("Ronda",Table4[[#This Row],[Column1]]))=FALSE),1,0)</f>
        <v>0</v>
      </c>
      <c r="M74">
        <f>IF(Table4[[#This Row],[cond]]=1,M73+1,0)</f>
        <v>0</v>
      </c>
    </row>
    <row r="75" spans="11:13" x14ac:dyDescent="0.3">
      <c r="K75" t="s">
        <v>31</v>
      </c>
      <c r="L75">
        <f>IF(AND(ISNUMBER(SEARCH(".",Table4[[#This Row],[Column1]]))=FALSE,ISNUMBER(SEARCH("Ronda",Table4[[#This Row],[Column1]]))=FALSE),1,0)</f>
        <v>1</v>
      </c>
      <c r="M75">
        <f>IF(Table4[[#This Row],[cond]]=1,M74+1,0)</f>
        <v>1</v>
      </c>
    </row>
    <row r="76" spans="11:13" x14ac:dyDescent="0.3">
      <c r="K76" t="s">
        <v>8</v>
      </c>
      <c r="L76">
        <f>IF(AND(ISNUMBER(SEARCH(".",Table4[[#This Row],[Column1]]))=FALSE,ISNUMBER(SEARCH("Ronda",Table4[[#This Row],[Column1]]))=FALSE),1,0)</f>
        <v>1</v>
      </c>
      <c r="M76">
        <f>IF(Table4[[#This Row],[cond]]=1,M75+1,0)</f>
        <v>2</v>
      </c>
    </row>
    <row r="77" spans="11:13" x14ac:dyDescent="0.3">
      <c r="K77">
        <v>1</v>
      </c>
      <c r="L77">
        <f>IF(AND(ISNUMBER(SEARCH(".",Table4[[#This Row],[Column1]]))=FALSE,ISNUMBER(SEARCH("Ronda",Table4[[#This Row],[Column1]]))=FALSE),1,0)</f>
        <v>1</v>
      </c>
      <c r="M77">
        <f>IF(Table4[[#This Row],[cond]]=1,M76+1,0)</f>
        <v>3</v>
      </c>
    </row>
    <row r="78" spans="11:13" x14ac:dyDescent="0.3">
      <c r="K78">
        <v>1</v>
      </c>
      <c r="L78">
        <f>IF(AND(ISNUMBER(SEARCH(".",Table4[[#This Row],[Column1]]))=FALSE,ISNUMBER(SEARCH("Ronda",Table4[[#This Row],[Column1]]))=FALSE),1,0)</f>
        <v>1</v>
      </c>
      <c r="M78">
        <f>IF(Table4[[#This Row],[cond]]=1,M77+1,0)</f>
        <v>4</v>
      </c>
    </row>
    <row r="79" spans="11:13" x14ac:dyDescent="0.3">
      <c r="K79">
        <v>0</v>
      </c>
      <c r="L79">
        <f>IF(AND(ISNUMBER(SEARCH(".",Table4[[#This Row],[Column1]]))=FALSE,ISNUMBER(SEARCH("Ronda",Table4[[#This Row],[Column1]]))=FALSE),1,0)</f>
        <v>1</v>
      </c>
      <c r="M79">
        <f>IF(Table4[[#This Row],[cond]]=1,M78+1,0)</f>
        <v>5</v>
      </c>
    </row>
    <row r="80" spans="11:13" x14ac:dyDescent="0.3">
      <c r="K80">
        <v>-1</v>
      </c>
      <c r="L80">
        <f>IF(AND(ISNUMBER(SEARCH(".",Table4[[#This Row],[Column1]]))=FALSE,ISNUMBER(SEARCH("Ronda",Table4[[#This Row],[Column1]]))=FALSE),1,0)</f>
        <v>1</v>
      </c>
      <c r="M80">
        <f>IF(Table4[[#This Row],[cond]]=1,M79+1,0)</f>
        <v>6</v>
      </c>
    </row>
    <row r="81" spans="11:13" x14ac:dyDescent="0.3">
      <c r="K81" t="s">
        <v>58</v>
      </c>
      <c r="L81">
        <f>IF(AND(ISNUMBER(SEARCH(".",Table4[[#This Row],[Column1]]))=FALSE,ISNUMBER(SEARCH("Ronda",Table4[[#This Row],[Column1]]))=FALSE),1,0)</f>
        <v>0</v>
      </c>
      <c r="M81">
        <f>IF(Table4[[#This Row],[cond]]=1,M80+1,0)</f>
        <v>0</v>
      </c>
    </row>
    <row r="82" spans="11:13" x14ac:dyDescent="0.3">
      <c r="K82" t="s">
        <v>10</v>
      </c>
      <c r="L82">
        <f>IF(AND(ISNUMBER(SEARCH(".",Table4[[#This Row],[Column1]]))=FALSE,ISNUMBER(SEARCH("Ronda",Table4[[#This Row],[Column1]]))=FALSE),1,0)</f>
        <v>1</v>
      </c>
      <c r="M82">
        <f>IF(Table4[[#This Row],[cond]]=1,M81+1,0)</f>
        <v>1</v>
      </c>
    </row>
    <row r="83" spans="11:13" x14ac:dyDescent="0.3">
      <c r="K83" t="s">
        <v>4</v>
      </c>
      <c r="L83">
        <f>IF(AND(ISNUMBER(SEARCH(".",Table4[[#This Row],[Column1]]))=FALSE,ISNUMBER(SEARCH("Ronda",Table4[[#This Row],[Column1]]))=FALSE),1,0)</f>
        <v>1</v>
      </c>
      <c r="M83">
        <f>IF(Table4[[#This Row],[cond]]=1,M82+1,0)</f>
        <v>2</v>
      </c>
    </row>
    <row r="84" spans="11:13" x14ac:dyDescent="0.3">
      <c r="K84">
        <v>4</v>
      </c>
      <c r="L84">
        <f>IF(AND(ISNUMBER(SEARCH(".",Table4[[#This Row],[Column1]]))=FALSE,ISNUMBER(SEARCH("Ronda",Table4[[#This Row],[Column1]]))=FALSE),1,0)</f>
        <v>1</v>
      </c>
      <c r="M84">
        <f>IF(Table4[[#This Row],[cond]]=1,M83+1,0)</f>
        <v>3</v>
      </c>
    </row>
    <row r="85" spans="11:13" x14ac:dyDescent="0.3">
      <c r="K85">
        <v>0</v>
      </c>
      <c r="L85">
        <f>IF(AND(ISNUMBER(SEARCH(".",Table4[[#This Row],[Column1]]))=FALSE,ISNUMBER(SEARCH("Ronda",Table4[[#This Row],[Column1]]))=FALSE),1,0)</f>
        <v>1</v>
      </c>
      <c r="M85">
        <f>IF(Table4[[#This Row],[cond]]=1,M84+1,0)</f>
        <v>4</v>
      </c>
    </row>
    <row r="86" spans="11:13" x14ac:dyDescent="0.3">
      <c r="K86">
        <v>-1</v>
      </c>
      <c r="L86">
        <f>IF(AND(ISNUMBER(SEARCH(".",Table4[[#This Row],[Column1]]))=FALSE,ISNUMBER(SEARCH("Ronda",Table4[[#This Row],[Column1]]))=FALSE),1,0)</f>
        <v>1</v>
      </c>
      <c r="M86">
        <f>IF(Table4[[#This Row],[cond]]=1,M85+1,0)</f>
        <v>5</v>
      </c>
    </row>
    <row r="87" spans="11:13" x14ac:dyDescent="0.3">
      <c r="K87">
        <v>0</v>
      </c>
      <c r="L87">
        <f>IF(AND(ISNUMBER(SEARCH(".",Table4[[#This Row],[Column1]]))=FALSE,ISNUMBER(SEARCH("Ronda",Table4[[#This Row],[Column1]]))=FALSE),1,0)</f>
        <v>1</v>
      </c>
      <c r="M87">
        <f>IF(Table4[[#This Row],[cond]]=1,M86+1,0)</f>
        <v>6</v>
      </c>
    </row>
    <row r="88" spans="11:13" x14ac:dyDescent="0.3">
      <c r="K88" t="s">
        <v>58</v>
      </c>
      <c r="L88">
        <f>IF(AND(ISNUMBER(SEARCH(".",Table4[[#This Row],[Column1]]))=FALSE,ISNUMBER(SEARCH("Ronda",Table4[[#This Row],[Column1]]))=FALSE),1,0)</f>
        <v>0</v>
      </c>
      <c r="M88">
        <f>IF(Table4[[#This Row],[cond]]=1,M87+1,0)</f>
        <v>0</v>
      </c>
    </row>
    <row r="89" spans="11:13" x14ac:dyDescent="0.3">
      <c r="K89" t="s">
        <v>33</v>
      </c>
      <c r="L89">
        <f>IF(AND(ISNUMBER(SEARCH(".",Table4[[#This Row],[Column1]]))=FALSE,ISNUMBER(SEARCH("Ronda",Table4[[#This Row],[Column1]]))=FALSE),1,0)</f>
        <v>1</v>
      </c>
      <c r="M89">
        <f>IF(Table4[[#This Row],[cond]]=1,M88+1,0)</f>
        <v>1</v>
      </c>
    </row>
    <row r="90" spans="11:13" x14ac:dyDescent="0.3">
      <c r="K90" t="s">
        <v>25</v>
      </c>
      <c r="L90">
        <f>IF(AND(ISNUMBER(SEARCH(".",Table4[[#This Row],[Column1]]))=FALSE,ISNUMBER(SEARCH("Ronda",Table4[[#This Row],[Column1]]))=FALSE),1,0)</f>
        <v>1</v>
      </c>
      <c r="M90">
        <f>IF(Table4[[#This Row],[cond]]=1,M89+1,0)</f>
        <v>2</v>
      </c>
    </row>
    <row r="91" spans="11:13" x14ac:dyDescent="0.3">
      <c r="K91">
        <v>1</v>
      </c>
      <c r="L91">
        <f>IF(AND(ISNUMBER(SEARCH(".",Table4[[#This Row],[Column1]]))=FALSE,ISNUMBER(SEARCH("Ronda",Table4[[#This Row],[Column1]]))=FALSE),1,0)</f>
        <v>1</v>
      </c>
      <c r="M91">
        <f>IF(Table4[[#This Row],[cond]]=1,M90+1,0)</f>
        <v>3</v>
      </c>
    </row>
    <row r="92" spans="11:13" x14ac:dyDescent="0.3">
      <c r="K92">
        <v>1</v>
      </c>
      <c r="L92">
        <f>IF(AND(ISNUMBER(SEARCH(".",Table4[[#This Row],[Column1]]))=FALSE,ISNUMBER(SEARCH("Ronda",Table4[[#This Row],[Column1]]))=FALSE),1,0)</f>
        <v>1</v>
      </c>
      <c r="M92">
        <f>IF(Table4[[#This Row],[cond]]=1,M91+1,0)</f>
        <v>4</v>
      </c>
    </row>
    <row r="93" spans="11:13" x14ac:dyDescent="0.3">
      <c r="K93">
        <v>0</v>
      </c>
      <c r="L93">
        <f>IF(AND(ISNUMBER(SEARCH(".",Table4[[#This Row],[Column1]]))=FALSE,ISNUMBER(SEARCH("Ronda",Table4[[#This Row],[Column1]]))=FALSE),1,0)</f>
        <v>1</v>
      </c>
      <c r="M93">
        <f>IF(Table4[[#This Row],[cond]]=1,M92+1,0)</f>
        <v>5</v>
      </c>
    </row>
    <row r="94" spans="11:13" x14ac:dyDescent="0.3">
      <c r="K94">
        <v>0</v>
      </c>
      <c r="L94">
        <f>IF(AND(ISNUMBER(SEARCH(".",Table4[[#This Row],[Column1]]))=FALSE,ISNUMBER(SEARCH("Ronda",Table4[[#This Row],[Column1]]))=FALSE),1,0)</f>
        <v>1</v>
      </c>
      <c r="M94">
        <f>IF(Table4[[#This Row],[cond]]=1,M93+1,0)</f>
        <v>6</v>
      </c>
    </row>
    <row r="95" spans="11:13" x14ac:dyDescent="0.3">
      <c r="K95" t="s">
        <v>58</v>
      </c>
      <c r="L95">
        <f>IF(AND(ISNUMBER(SEARCH(".",Table4[[#This Row],[Column1]]))=FALSE,ISNUMBER(SEARCH("Ronda",Table4[[#This Row],[Column1]]))=FALSE),1,0)</f>
        <v>0</v>
      </c>
      <c r="M95">
        <f>IF(Table4[[#This Row],[cond]]=1,M94+1,0)</f>
        <v>0</v>
      </c>
    </row>
    <row r="96" spans="11:13" x14ac:dyDescent="0.3">
      <c r="K96" t="s">
        <v>6</v>
      </c>
      <c r="L96">
        <f>IF(AND(ISNUMBER(SEARCH(".",Table4[[#This Row],[Column1]]))=FALSE,ISNUMBER(SEARCH("Ronda",Table4[[#This Row],[Column1]]))=FALSE),1,0)</f>
        <v>1</v>
      </c>
      <c r="M96">
        <f>IF(Table4[[#This Row],[cond]]=1,M95+1,0)</f>
        <v>1</v>
      </c>
    </row>
    <row r="97" spans="11:13" x14ac:dyDescent="0.3">
      <c r="K97" t="s">
        <v>3</v>
      </c>
      <c r="L97">
        <f>IF(AND(ISNUMBER(SEARCH(".",Table4[[#This Row],[Column1]]))=FALSE,ISNUMBER(SEARCH("Ronda",Table4[[#This Row],[Column1]]))=FALSE),1,0)</f>
        <v>1</v>
      </c>
      <c r="M97">
        <f>IF(Table4[[#This Row],[cond]]=1,M96+1,0)</f>
        <v>2</v>
      </c>
    </row>
    <row r="98" spans="11:13" x14ac:dyDescent="0.3">
      <c r="K98">
        <v>3</v>
      </c>
      <c r="L98">
        <f>IF(AND(ISNUMBER(SEARCH(".",Table4[[#This Row],[Column1]]))=FALSE,ISNUMBER(SEARCH("Ronda",Table4[[#This Row],[Column1]]))=FALSE),1,0)</f>
        <v>1</v>
      </c>
      <c r="M98">
        <f>IF(Table4[[#This Row],[cond]]=1,M97+1,0)</f>
        <v>3</v>
      </c>
    </row>
    <row r="99" spans="11:13" x14ac:dyDescent="0.3">
      <c r="K99">
        <v>2</v>
      </c>
      <c r="L99">
        <f>IF(AND(ISNUMBER(SEARCH(".",Table4[[#This Row],[Column1]]))=FALSE,ISNUMBER(SEARCH("Ronda",Table4[[#This Row],[Column1]]))=FALSE),1,0)</f>
        <v>1</v>
      </c>
      <c r="M99">
        <f>IF(Table4[[#This Row],[cond]]=1,M98+1,0)</f>
        <v>4</v>
      </c>
    </row>
    <row r="100" spans="11:13" x14ac:dyDescent="0.3">
      <c r="K100">
        <v>-1</v>
      </c>
      <c r="L100">
        <f>IF(AND(ISNUMBER(SEARCH(".",Table4[[#This Row],[Column1]]))=FALSE,ISNUMBER(SEARCH("Ronda",Table4[[#This Row],[Column1]]))=FALSE),1,0)</f>
        <v>1</v>
      </c>
      <c r="M100">
        <f>IF(Table4[[#This Row],[cond]]=1,M99+1,0)</f>
        <v>5</v>
      </c>
    </row>
    <row r="101" spans="11:13" x14ac:dyDescent="0.3">
      <c r="K101">
        <v>0</v>
      </c>
      <c r="L101">
        <f>IF(AND(ISNUMBER(SEARCH(".",Table4[[#This Row],[Column1]]))=FALSE,ISNUMBER(SEARCH("Ronda",Table4[[#This Row],[Column1]]))=FALSE),1,0)</f>
        <v>1</v>
      </c>
      <c r="M101">
        <f>IF(Table4[[#This Row],[cond]]=1,M100+1,0)</f>
        <v>6</v>
      </c>
    </row>
    <row r="102" spans="11:13" x14ac:dyDescent="0.3">
      <c r="K102" t="s">
        <v>58</v>
      </c>
      <c r="L102">
        <f>IF(AND(ISNUMBER(SEARCH(".",Table4[[#This Row],[Column1]]))=FALSE,ISNUMBER(SEARCH("Ronda",Table4[[#This Row],[Column1]]))=FALSE),1,0)</f>
        <v>0</v>
      </c>
      <c r="M102">
        <f>IF(Table4[[#This Row],[cond]]=1,M101+1,0)</f>
        <v>0</v>
      </c>
    </row>
    <row r="103" spans="11:13" x14ac:dyDescent="0.3">
      <c r="K103" t="s">
        <v>30</v>
      </c>
      <c r="L103">
        <f>IF(AND(ISNUMBER(SEARCH(".",Table4[[#This Row],[Column1]]))=FALSE,ISNUMBER(SEARCH("Ronda",Table4[[#This Row],[Column1]]))=FALSE),1,0)</f>
        <v>1</v>
      </c>
      <c r="M103">
        <f>IF(Table4[[#This Row],[cond]]=1,M102+1,0)</f>
        <v>1</v>
      </c>
    </row>
    <row r="104" spans="11:13" x14ac:dyDescent="0.3">
      <c r="K104" t="s">
        <v>36</v>
      </c>
      <c r="L104">
        <f>IF(AND(ISNUMBER(SEARCH(".",Table4[[#This Row],[Column1]]))=FALSE,ISNUMBER(SEARCH("Ronda",Table4[[#This Row],[Column1]]))=FALSE),1,0)</f>
        <v>1</v>
      </c>
      <c r="M104">
        <f>IF(Table4[[#This Row],[cond]]=1,M103+1,0)</f>
        <v>2</v>
      </c>
    </row>
    <row r="105" spans="11:13" x14ac:dyDescent="0.3">
      <c r="K105">
        <v>2</v>
      </c>
      <c r="L105">
        <f>IF(AND(ISNUMBER(SEARCH(".",Table4[[#This Row],[Column1]]))=FALSE,ISNUMBER(SEARCH("Ronda",Table4[[#This Row],[Column1]]))=FALSE),1,0)</f>
        <v>1</v>
      </c>
      <c r="M105">
        <f>IF(Table4[[#This Row],[cond]]=1,M104+1,0)</f>
        <v>3</v>
      </c>
    </row>
    <row r="106" spans="11:13" x14ac:dyDescent="0.3">
      <c r="K106">
        <v>1</v>
      </c>
      <c r="L106">
        <f>IF(AND(ISNUMBER(SEARCH(".",Table4[[#This Row],[Column1]]))=FALSE,ISNUMBER(SEARCH("Ronda",Table4[[#This Row],[Column1]]))=FALSE),1,0)</f>
        <v>1</v>
      </c>
      <c r="M106">
        <f>IF(Table4[[#This Row],[cond]]=1,M105+1,0)</f>
        <v>4</v>
      </c>
    </row>
    <row r="107" spans="11:13" x14ac:dyDescent="0.3">
      <c r="K107">
        <v>0</v>
      </c>
      <c r="L107">
        <f>IF(AND(ISNUMBER(SEARCH(".",Table4[[#This Row],[Column1]]))=FALSE,ISNUMBER(SEARCH("Ronda",Table4[[#This Row],[Column1]]))=FALSE),1,0)</f>
        <v>1</v>
      </c>
      <c r="M107">
        <f>IF(Table4[[#This Row],[cond]]=1,M106+1,0)</f>
        <v>5</v>
      </c>
    </row>
    <row r="108" spans="11:13" x14ac:dyDescent="0.3">
      <c r="K108">
        <v>0</v>
      </c>
      <c r="L108">
        <f>IF(AND(ISNUMBER(SEARCH(".",Table4[[#This Row],[Column1]]))=FALSE,ISNUMBER(SEARCH("Ronda",Table4[[#This Row],[Column1]]))=FALSE),1,0)</f>
        <v>1</v>
      </c>
      <c r="M108">
        <f>IF(Table4[[#This Row],[cond]]=1,M107+1,0)</f>
        <v>6</v>
      </c>
    </row>
    <row r="109" spans="11:13" x14ac:dyDescent="0.3">
      <c r="K109" t="s">
        <v>58</v>
      </c>
      <c r="L109">
        <f>IF(AND(ISNUMBER(SEARCH(".",Table4[[#This Row],[Column1]]))=FALSE,ISNUMBER(SEARCH("Ronda",Table4[[#This Row],[Column1]]))=FALSE),1,0)</f>
        <v>0</v>
      </c>
      <c r="M109">
        <f>IF(Table4[[#This Row],[cond]]=1,M108+1,0)</f>
        <v>0</v>
      </c>
    </row>
    <row r="110" spans="11:13" x14ac:dyDescent="0.3">
      <c r="K110" t="s">
        <v>7</v>
      </c>
      <c r="L110">
        <f>IF(AND(ISNUMBER(SEARCH(".",Table4[[#This Row],[Column1]]))=FALSE,ISNUMBER(SEARCH("Ronda",Table4[[#This Row],[Column1]]))=FALSE),1,0)</f>
        <v>1</v>
      </c>
      <c r="M110">
        <f>IF(Table4[[#This Row],[cond]]=1,M109+1,0)</f>
        <v>1</v>
      </c>
    </row>
    <row r="111" spans="11:13" x14ac:dyDescent="0.3">
      <c r="K111" t="s">
        <v>13</v>
      </c>
      <c r="L111">
        <f>IF(AND(ISNUMBER(SEARCH(".",Table4[[#This Row],[Column1]]))=FALSE,ISNUMBER(SEARCH("Ronda",Table4[[#This Row],[Column1]]))=FALSE),1,0)</f>
        <v>1</v>
      </c>
      <c r="M111">
        <f>IF(Table4[[#This Row],[cond]]=1,M110+1,0)</f>
        <v>2</v>
      </c>
    </row>
    <row r="112" spans="11:13" x14ac:dyDescent="0.3">
      <c r="K112">
        <v>4</v>
      </c>
      <c r="L112">
        <f>IF(AND(ISNUMBER(SEARCH(".",Table4[[#This Row],[Column1]]))=FALSE,ISNUMBER(SEARCH("Ronda",Table4[[#This Row],[Column1]]))=FALSE),1,0)</f>
        <v>1</v>
      </c>
      <c r="M112">
        <f>IF(Table4[[#This Row],[cond]]=1,M111+1,0)</f>
        <v>3</v>
      </c>
    </row>
    <row r="113" spans="11:13" x14ac:dyDescent="0.3">
      <c r="K113">
        <v>1</v>
      </c>
      <c r="L113">
        <f>IF(AND(ISNUMBER(SEARCH(".",Table4[[#This Row],[Column1]]))=FALSE,ISNUMBER(SEARCH("Ronda",Table4[[#This Row],[Column1]]))=FALSE),1,0)</f>
        <v>1</v>
      </c>
      <c r="M113">
        <f>IF(Table4[[#This Row],[cond]]=1,M112+1,0)</f>
        <v>4</v>
      </c>
    </row>
    <row r="114" spans="11:13" x14ac:dyDescent="0.3">
      <c r="K114">
        <v>-1</v>
      </c>
      <c r="L114">
        <f>IF(AND(ISNUMBER(SEARCH(".",Table4[[#This Row],[Column1]]))=FALSE,ISNUMBER(SEARCH("Ronda",Table4[[#This Row],[Column1]]))=FALSE),1,0)</f>
        <v>1</v>
      </c>
      <c r="M114">
        <f>IF(Table4[[#This Row],[cond]]=1,M113+1,0)</f>
        <v>5</v>
      </c>
    </row>
    <row r="115" spans="11:13" x14ac:dyDescent="0.3">
      <c r="K115">
        <v>-1</v>
      </c>
      <c r="L115">
        <f>IF(AND(ISNUMBER(SEARCH(".",Table4[[#This Row],[Column1]]))=FALSE,ISNUMBER(SEARCH("Ronda",Table4[[#This Row],[Column1]]))=FALSE),1,0)</f>
        <v>1</v>
      </c>
      <c r="M115">
        <f>IF(Table4[[#This Row],[cond]]=1,M114+1,0)</f>
        <v>6</v>
      </c>
    </row>
    <row r="116" spans="11:13" x14ac:dyDescent="0.3">
      <c r="K116" t="s">
        <v>58</v>
      </c>
      <c r="L116">
        <f>IF(AND(ISNUMBER(SEARCH(".",Table4[[#This Row],[Column1]]))=FALSE,ISNUMBER(SEARCH("Ronda",Table4[[#This Row],[Column1]]))=FALSE),1,0)</f>
        <v>0</v>
      </c>
      <c r="M116">
        <f>IF(Table4[[#This Row],[cond]]=1,M115+1,0)</f>
        <v>0</v>
      </c>
    </row>
    <row r="117" spans="11:13" x14ac:dyDescent="0.3">
      <c r="K117" t="s">
        <v>11</v>
      </c>
      <c r="L117">
        <f>IF(AND(ISNUMBER(SEARCH(".",Table4[[#This Row],[Column1]]))=FALSE,ISNUMBER(SEARCH("Ronda",Table4[[#This Row],[Column1]]))=FALSE),1,0)</f>
        <v>1</v>
      </c>
      <c r="M117">
        <f>IF(Table4[[#This Row],[cond]]=1,M116+1,0)</f>
        <v>1</v>
      </c>
    </row>
    <row r="118" spans="11:13" x14ac:dyDescent="0.3">
      <c r="K118" t="s">
        <v>24</v>
      </c>
      <c r="L118">
        <f>IF(AND(ISNUMBER(SEARCH(".",Table4[[#This Row],[Column1]]))=FALSE,ISNUMBER(SEARCH("Ronda",Table4[[#This Row],[Column1]]))=FALSE),1,0)</f>
        <v>1</v>
      </c>
      <c r="M118">
        <f>IF(Table4[[#This Row],[cond]]=1,M117+1,0)</f>
        <v>2</v>
      </c>
    </row>
    <row r="119" spans="11:13" x14ac:dyDescent="0.3">
      <c r="K119">
        <v>2</v>
      </c>
      <c r="L119">
        <f>IF(AND(ISNUMBER(SEARCH(".",Table4[[#This Row],[Column1]]))=FALSE,ISNUMBER(SEARCH("Ronda",Table4[[#This Row],[Column1]]))=FALSE),1,0)</f>
        <v>1</v>
      </c>
      <c r="M119">
        <f>IF(Table4[[#This Row],[cond]]=1,M118+1,0)</f>
        <v>3</v>
      </c>
    </row>
    <row r="120" spans="11:13" x14ac:dyDescent="0.3">
      <c r="K120">
        <v>1</v>
      </c>
      <c r="L120">
        <f>IF(AND(ISNUMBER(SEARCH(".",Table4[[#This Row],[Column1]]))=FALSE,ISNUMBER(SEARCH("Ronda",Table4[[#This Row],[Column1]]))=FALSE),1,0)</f>
        <v>1</v>
      </c>
      <c r="M120">
        <f>IF(Table4[[#This Row],[cond]]=1,M119+1,0)</f>
        <v>4</v>
      </c>
    </row>
    <row r="121" spans="11:13" x14ac:dyDescent="0.3">
      <c r="K121">
        <v>-2</v>
      </c>
      <c r="L121">
        <f>IF(AND(ISNUMBER(SEARCH(".",Table4[[#This Row],[Column1]]))=FALSE,ISNUMBER(SEARCH("Ronda",Table4[[#This Row],[Column1]]))=FALSE),1,0)</f>
        <v>1</v>
      </c>
      <c r="M121">
        <f>IF(Table4[[#This Row],[cond]]=1,M120+1,0)</f>
        <v>5</v>
      </c>
    </row>
    <row r="122" spans="11:13" x14ac:dyDescent="0.3">
      <c r="K122">
        <v>0</v>
      </c>
      <c r="L122">
        <f>IF(AND(ISNUMBER(SEARCH(".",Table4[[#This Row],[Column1]]))=FALSE,ISNUMBER(SEARCH("Ronda",Table4[[#This Row],[Column1]]))=FALSE),1,0)</f>
        <v>1</v>
      </c>
      <c r="M122">
        <f>IF(Table4[[#This Row],[cond]]=1,M121+1,0)</f>
        <v>6</v>
      </c>
    </row>
    <row r="123" spans="11:13" x14ac:dyDescent="0.3">
      <c r="K123" t="s">
        <v>58</v>
      </c>
      <c r="L123">
        <f>IF(AND(ISNUMBER(SEARCH(".",Table4[[#This Row],[Column1]]))=FALSE,ISNUMBER(SEARCH("Ronda",Table4[[#This Row],[Column1]]))=FALSE),1,0)</f>
        <v>0</v>
      </c>
      <c r="M123">
        <f>IF(Table4[[#This Row],[cond]]=1,M122+1,0)</f>
        <v>0</v>
      </c>
    </row>
    <row r="124" spans="11:13" x14ac:dyDescent="0.3">
      <c r="K124" t="s">
        <v>1</v>
      </c>
      <c r="L124">
        <f>IF(AND(ISNUMBER(SEARCH(".",Table4[[#This Row],[Column1]]))=FALSE,ISNUMBER(SEARCH("Ronda",Table4[[#This Row],[Column1]]))=FALSE),1,0)</f>
        <v>1</v>
      </c>
      <c r="M124">
        <f>IF(Table4[[#This Row],[cond]]=1,M123+1,0)</f>
        <v>1</v>
      </c>
    </row>
    <row r="125" spans="11:13" x14ac:dyDescent="0.3">
      <c r="K125" t="s">
        <v>2</v>
      </c>
      <c r="L125">
        <f>IF(AND(ISNUMBER(SEARCH(".",Table4[[#This Row],[Column1]]))=FALSE,ISNUMBER(SEARCH("Ronda",Table4[[#This Row],[Column1]]))=FALSE),1,0)</f>
        <v>1</v>
      </c>
      <c r="M125">
        <f>IF(Table4[[#This Row],[cond]]=1,M124+1,0)</f>
        <v>2</v>
      </c>
    </row>
    <row r="126" spans="11:13" x14ac:dyDescent="0.3">
      <c r="K126">
        <v>0</v>
      </c>
      <c r="L126">
        <f>IF(AND(ISNUMBER(SEARCH(".",Table4[[#This Row],[Column1]]))=FALSE,ISNUMBER(SEARCH("Ronda",Table4[[#This Row],[Column1]]))=FALSE),1,0)</f>
        <v>1</v>
      </c>
      <c r="M126">
        <f>IF(Table4[[#This Row],[cond]]=1,M125+1,0)</f>
        <v>3</v>
      </c>
    </row>
    <row r="127" spans="11:13" x14ac:dyDescent="0.3">
      <c r="K127">
        <v>0</v>
      </c>
      <c r="L127">
        <f>IF(AND(ISNUMBER(SEARCH(".",Table4[[#This Row],[Column1]]))=FALSE,ISNUMBER(SEARCH("Ronda",Table4[[#This Row],[Column1]]))=FALSE),1,0)</f>
        <v>1</v>
      </c>
      <c r="M127">
        <f>IF(Table4[[#This Row],[cond]]=1,M126+1,0)</f>
        <v>4</v>
      </c>
    </row>
    <row r="128" spans="11:13" x14ac:dyDescent="0.3">
      <c r="K128">
        <v>0</v>
      </c>
      <c r="L128">
        <f>IF(AND(ISNUMBER(SEARCH(".",Table4[[#This Row],[Column1]]))=FALSE,ISNUMBER(SEARCH("Ronda",Table4[[#This Row],[Column1]]))=FALSE),1,0)</f>
        <v>1</v>
      </c>
      <c r="M128">
        <f>IF(Table4[[#This Row],[cond]]=1,M127+1,0)</f>
        <v>5</v>
      </c>
    </row>
    <row r="129" spans="11:13" x14ac:dyDescent="0.3">
      <c r="K129">
        <v>0</v>
      </c>
      <c r="L129">
        <f>IF(AND(ISNUMBER(SEARCH(".",Table4[[#This Row],[Column1]]))=FALSE,ISNUMBER(SEARCH("Ronda",Table4[[#This Row],[Column1]]))=FALSE),1,0)</f>
        <v>1</v>
      </c>
      <c r="M129">
        <f>IF(Table4[[#This Row],[cond]]=1,M128+1,0)</f>
        <v>6</v>
      </c>
    </row>
    <row r="130" spans="11:13" x14ac:dyDescent="0.3">
      <c r="K130" t="s">
        <v>73</v>
      </c>
      <c r="L130">
        <f>IF(AND(ISNUMBER(SEARCH(".",Table4[[#This Row],[Column1]]))=FALSE,ISNUMBER(SEARCH("Ronda",Table4[[#This Row],[Column1]]))=FALSE),1,0)</f>
        <v>0</v>
      </c>
      <c r="M130">
        <f>IF(Table4[[#This Row],[cond]]=1,M129+1,0)</f>
        <v>0</v>
      </c>
    </row>
    <row r="131" spans="11:13" x14ac:dyDescent="0.3">
      <c r="K131" t="s">
        <v>74</v>
      </c>
      <c r="L131">
        <f>IF(AND(ISNUMBER(SEARCH(".",Table4[[#This Row],[Column1]]))=FALSE,ISNUMBER(SEARCH("Ronda",Table4[[#This Row],[Column1]]))=FALSE),1,0)</f>
        <v>0</v>
      </c>
      <c r="M131">
        <f>IF(Table4[[#This Row],[cond]]=1,M130+1,0)</f>
        <v>0</v>
      </c>
    </row>
    <row r="132" spans="11:13" x14ac:dyDescent="0.3">
      <c r="K132" t="s">
        <v>5</v>
      </c>
      <c r="L132">
        <f>IF(AND(ISNUMBER(SEARCH(".",Table4[[#This Row],[Column1]]))=FALSE,ISNUMBER(SEARCH("Ronda",Table4[[#This Row],[Column1]]))=FALSE),1,0)</f>
        <v>1</v>
      </c>
      <c r="M132">
        <f>IF(Table4[[#This Row],[cond]]=1,M131+1,0)</f>
        <v>1</v>
      </c>
    </row>
    <row r="133" spans="11:13" x14ac:dyDescent="0.3">
      <c r="K133" t="s">
        <v>1</v>
      </c>
      <c r="L133">
        <f>IF(AND(ISNUMBER(SEARCH(".",Table4[[#This Row],[Column1]]))=FALSE,ISNUMBER(SEARCH("Ronda",Table4[[#This Row],[Column1]]))=FALSE),1,0)</f>
        <v>1</v>
      </c>
      <c r="M133">
        <f>IF(Table4[[#This Row],[cond]]=1,M132+1,0)</f>
        <v>2</v>
      </c>
    </row>
    <row r="134" spans="11:13" x14ac:dyDescent="0.3">
      <c r="K134">
        <v>2</v>
      </c>
      <c r="L134">
        <f>IF(AND(ISNUMBER(SEARCH(".",Table4[[#This Row],[Column1]]))=FALSE,ISNUMBER(SEARCH("Ronda",Table4[[#This Row],[Column1]]))=FALSE),1,0)</f>
        <v>1</v>
      </c>
      <c r="M134">
        <f>IF(Table4[[#This Row],[cond]]=1,M133+1,0)</f>
        <v>3</v>
      </c>
    </row>
    <row r="135" spans="11:13" x14ac:dyDescent="0.3">
      <c r="K135">
        <v>2</v>
      </c>
      <c r="L135">
        <f>IF(AND(ISNUMBER(SEARCH(".",Table4[[#This Row],[Column1]]))=FALSE,ISNUMBER(SEARCH("Ronda",Table4[[#This Row],[Column1]]))=FALSE),1,0)</f>
        <v>1</v>
      </c>
      <c r="M135">
        <f>IF(Table4[[#This Row],[cond]]=1,M134+1,0)</f>
        <v>4</v>
      </c>
    </row>
    <row r="136" spans="11:13" x14ac:dyDescent="0.3">
      <c r="K136">
        <v>-1</v>
      </c>
      <c r="L136">
        <f>IF(AND(ISNUMBER(SEARCH(".",Table4[[#This Row],[Column1]]))=FALSE,ISNUMBER(SEARCH("Ronda",Table4[[#This Row],[Column1]]))=FALSE),1,0)</f>
        <v>1</v>
      </c>
      <c r="M136">
        <f>IF(Table4[[#This Row],[cond]]=1,M135+1,0)</f>
        <v>5</v>
      </c>
    </row>
    <row r="137" spans="11:13" x14ac:dyDescent="0.3">
      <c r="K137">
        <v>-2</v>
      </c>
      <c r="L137">
        <f>IF(AND(ISNUMBER(SEARCH(".",Table4[[#This Row],[Column1]]))=FALSE,ISNUMBER(SEARCH("Ronda",Table4[[#This Row],[Column1]]))=FALSE),1,0)</f>
        <v>1</v>
      </c>
      <c r="M137">
        <f>IF(Table4[[#This Row],[cond]]=1,M136+1,0)</f>
        <v>6</v>
      </c>
    </row>
    <row r="138" spans="11:13" x14ac:dyDescent="0.3">
      <c r="K138" t="s">
        <v>75</v>
      </c>
      <c r="L138">
        <f>IF(AND(ISNUMBER(SEARCH(".",Table4[[#This Row],[Column1]]))=FALSE,ISNUMBER(SEARCH("Ronda",Table4[[#This Row],[Column1]]))=FALSE),1,0)</f>
        <v>0</v>
      </c>
      <c r="M138">
        <f>IF(Table4[[#This Row],[cond]]=1,M137+1,0)</f>
        <v>0</v>
      </c>
    </row>
    <row r="139" spans="11:13" x14ac:dyDescent="0.3">
      <c r="K139" t="s">
        <v>8</v>
      </c>
      <c r="L139">
        <f>IF(AND(ISNUMBER(SEARCH(".",Table4[[#This Row],[Column1]]))=FALSE,ISNUMBER(SEARCH("Ronda",Table4[[#This Row],[Column1]]))=FALSE),1,0)</f>
        <v>1</v>
      </c>
      <c r="M139">
        <f>IF(Table4[[#This Row],[cond]]=1,M138+1,0)</f>
        <v>1</v>
      </c>
    </row>
    <row r="140" spans="11:13" x14ac:dyDescent="0.3">
      <c r="K140" t="s">
        <v>36</v>
      </c>
      <c r="L140">
        <f>IF(AND(ISNUMBER(SEARCH(".",Table4[[#This Row],[Column1]]))=FALSE,ISNUMBER(SEARCH("Ronda",Table4[[#This Row],[Column1]]))=FALSE),1,0)</f>
        <v>1</v>
      </c>
      <c r="M140">
        <f>IF(Table4[[#This Row],[cond]]=1,M139+1,0)</f>
        <v>2</v>
      </c>
    </row>
    <row r="141" spans="11:13" x14ac:dyDescent="0.3">
      <c r="K141">
        <v>2</v>
      </c>
      <c r="L141">
        <f>IF(AND(ISNUMBER(SEARCH(".",Table4[[#This Row],[Column1]]))=FALSE,ISNUMBER(SEARCH("Ronda",Table4[[#This Row],[Column1]]))=FALSE),1,0)</f>
        <v>1</v>
      </c>
      <c r="M141">
        <f>IF(Table4[[#This Row],[cond]]=1,M140+1,0)</f>
        <v>3</v>
      </c>
    </row>
    <row r="142" spans="11:13" x14ac:dyDescent="0.3">
      <c r="K142">
        <v>0</v>
      </c>
      <c r="L142">
        <f>IF(AND(ISNUMBER(SEARCH(".",Table4[[#This Row],[Column1]]))=FALSE,ISNUMBER(SEARCH("Ronda",Table4[[#This Row],[Column1]]))=FALSE),1,0)</f>
        <v>1</v>
      </c>
      <c r="M142">
        <f>IF(Table4[[#This Row],[cond]]=1,M141+1,0)</f>
        <v>4</v>
      </c>
    </row>
    <row r="143" spans="11:13" x14ac:dyDescent="0.3">
      <c r="K143">
        <v>-1</v>
      </c>
      <c r="L143">
        <f>IF(AND(ISNUMBER(SEARCH(".",Table4[[#This Row],[Column1]]))=FALSE,ISNUMBER(SEARCH("Ronda",Table4[[#This Row],[Column1]]))=FALSE),1,0)</f>
        <v>1</v>
      </c>
      <c r="M143">
        <f>IF(Table4[[#This Row],[cond]]=1,M142+1,0)</f>
        <v>5</v>
      </c>
    </row>
    <row r="144" spans="11:13" x14ac:dyDescent="0.3">
      <c r="K144">
        <v>0</v>
      </c>
      <c r="L144">
        <f>IF(AND(ISNUMBER(SEARCH(".",Table4[[#This Row],[Column1]]))=FALSE,ISNUMBER(SEARCH("Ronda",Table4[[#This Row],[Column1]]))=FALSE),1,0)</f>
        <v>1</v>
      </c>
      <c r="M144">
        <f>IF(Table4[[#This Row],[cond]]=1,M143+1,0)</f>
        <v>6</v>
      </c>
    </row>
    <row r="145" spans="11:13" x14ac:dyDescent="0.3">
      <c r="K145" t="s">
        <v>76</v>
      </c>
      <c r="L145">
        <f>IF(AND(ISNUMBER(SEARCH(".",Table4[[#This Row],[Column1]]))=FALSE,ISNUMBER(SEARCH("Ronda",Table4[[#This Row],[Column1]]))=FALSE),1,0)</f>
        <v>0</v>
      </c>
      <c r="M145">
        <f>IF(Table4[[#This Row],[cond]]=1,M144+1,0)</f>
        <v>0</v>
      </c>
    </row>
    <row r="146" spans="11:13" x14ac:dyDescent="0.3">
      <c r="K146" t="s">
        <v>25</v>
      </c>
      <c r="L146">
        <f>IF(AND(ISNUMBER(SEARCH(".",Table4[[#This Row],[Column1]]))=FALSE,ISNUMBER(SEARCH("Ronda",Table4[[#This Row],[Column1]]))=FALSE),1,0)</f>
        <v>1</v>
      </c>
      <c r="M146">
        <f>IF(Table4[[#This Row],[cond]]=1,M145+1,0)</f>
        <v>1</v>
      </c>
    </row>
    <row r="147" spans="11:13" x14ac:dyDescent="0.3">
      <c r="K147" t="s">
        <v>7</v>
      </c>
      <c r="L147">
        <f>IF(AND(ISNUMBER(SEARCH(".",Table4[[#This Row],[Column1]]))=FALSE,ISNUMBER(SEARCH("Ronda",Table4[[#This Row],[Column1]]))=FALSE),1,0)</f>
        <v>1</v>
      </c>
      <c r="M147">
        <f>IF(Table4[[#This Row],[cond]]=1,M146+1,0)</f>
        <v>2</v>
      </c>
    </row>
    <row r="148" spans="11:13" x14ac:dyDescent="0.3">
      <c r="K148">
        <v>1</v>
      </c>
      <c r="L148">
        <f>IF(AND(ISNUMBER(SEARCH(".",Table4[[#This Row],[Column1]]))=FALSE,ISNUMBER(SEARCH("Ronda",Table4[[#This Row],[Column1]]))=FALSE),1,0)</f>
        <v>1</v>
      </c>
      <c r="M148">
        <f>IF(Table4[[#This Row],[cond]]=1,M147+1,0)</f>
        <v>3</v>
      </c>
    </row>
    <row r="149" spans="11:13" x14ac:dyDescent="0.3">
      <c r="K149">
        <v>1</v>
      </c>
      <c r="L149">
        <f>IF(AND(ISNUMBER(SEARCH(".",Table4[[#This Row],[Column1]]))=FALSE,ISNUMBER(SEARCH("Ronda",Table4[[#This Row],[Column1]]))=FALSE),1,0)</f>
        <v>1</v>
      </c>
      <c r="M149">
        <f>IF(Table4[[#This Row],[cond]]=1,M148+1,0)</f>
        <v>4</v>
      </c>
    </row>
    <row r="150" spans="11:13" x14ac:dyDescent="0.3">
      <c r="K150">
        <v>-1</v>
      </c>
      <c r="L150">
        <f>IF(AND(ISNUMBER(SEARCH(".",Table4[[#This Row],[Column1]]))=FALSE,ISNUMBER(SEARCH("Ronda",Table4[[#This Row],[Column1]]))=FALSE),1,0)</f>
        <v>1</v>
      </c>
      <c r="M150">
        <f>IF(Table4[[#This Row],[cond]]=1,M149+1,0)</f>
        <v>5</v>
      </c>
    </row>
    <row r="151" spans="11:13" x14ac:dyDescent="0.3">
      <c r="K151">
        <v>0</v>
      </c>
      <c r="L151">
        <f>IF(AND(ISNUMBER(SEARCH(".",Table4[[#This Row],[Column1]]))=FALSE,ISNUMBER(SEARCH("Ronda",Table4[[#This Row],[Column1]]))=FALSE),1,0)</f>
        <v>1</v>
      </c>
      <c r="M151">
        <f>IF(Table4[[#This Row],[cond]]=1,M150+1,0)</f>
        <v>6</v>
      </c>
    </row>
    <row r="152" spans="11:13" x14ac:dyDescent="0.3">
      <c r="K152" t="s">
        <v>77</v>
      </c>
      <c r="L152">
        <f>IF(AND(ISNUMBER(SEARCH(".",Table4[[#This Row],[Column1]]))=FALSE,ISNUMBER(SEARCH("Ronda",Table4[[#This Row],[Column1]]))=FALSE),1,0)</f>
        <v>0</v>
      </c>
      <c r="M152">
        <f>IF(Table4[[#This Row],[cond]]=1,M151+1,0)</f>
        <v>0</v>
      </c>
    </row>
    <row r="153" spans="11:13" x14ac:dyDescent="0.3">
      <c r="K153" t="s">
        <v>24</v>
      </c>
      <c r="L153">
        <f>IF(AND(ISNUMBER(SEARCH(".",Table4[[#This Row],[Column1]]))=FALSE,ISNUMBER(SEARCH("Ronda",Table4[[#This Row],[Column1]]))=FALSE),1,0)</f>
        <v>1</v>
      </c>
      <c r="M153">
        <f>IF(Table4[[#This Row],[cond]]=1,M152+1,0)</f>
        <v>1</v>
      </c>
    </row>
    <row r="154" spans="11:13" x14ac:dyDescent="0.3">
      <c r="K154" t="s">
        <v>28</v>
      </c>
      <c r="L154">
        <f>IF(AND(ISNUMBER(SEARCH(".",Table4[[#This Row],[Column1]]))=FALSE,ISNUMBER(SEARCH("Ronda",Table4[[#This Row],[Column1]]))=FALSE),1,0)</f>
        <v>1</v>
      </c>
      <c r="M154">
        <f>IF(Table4[[#This Row],[cond]]=1,M153+1,0)</f>
        <v>2</v>
      </c>
    </row>
    <row r="155" spans="11:13" x14ac:dyDescent="0.3">
      <c r="K155">
        <v>0</v>
      </c>
      <c r="L155">
        <f>IF(AND(ISNUMBER(SEARCH(".",Table4[[#This Row],[Column1]]))=FALSE,ISNUMBER(SEARCH("Ronda",Table4[[#This Row],[Column1]]))=FALSE),1,0)</f>
        <v>1</v>
      </c>
      <c r="M155">
        <f>IF(Table4[[#This Row],[cond]]=1,M154+1,0)</f>
        <v>3</v>
      </c>
    </row>
    <row r="156" spans="11:13" x14ac:dyDescent="0.3">
      <c r="K156">
        <v>0</v>
      </c>
      <c r="L156">
        <f>IF(AND(ISNUMBER(SEARCH(".",Table4[[#This Row],[Column1]]))=FALSE,ISNUMBER(SEARCH("Ronda",Table4[[#This Row],[Column1]]))=FALSE),1,0)</f>
        <v>1</v>
      </c>
      <c r="M156">
        <f>IF(Table4[[#This Row],[cond]]=1,M155+1,0)</f>
        <v>4</v>
      </c>
    </row>
    <row r="157" spans="11:13" x14ac:dyDescent="0.3">
      <c r="K157">
        <v>0</v>
      </c>
      <c r="L157">
        <f>IF(AND(ISNUMBER(SEARCH(".",Table4[[#This Row],[Column1]]))=FALSE,ISNUMBER(SEARCH("Ronda",Table4[[#This Row],[Column1]]))=FALSE),1,0)</f>
        <v>1</v>
      </c>
      <c r="M157">
        <f>IF(Table4[[#This Row],[cond]]=1,M156+1,0)</f>
        <v>5</v>
      </c>
    </row>
    <row r="158" spans="11:13" x14ac:dyDescent="0.3">
      <c r="K158">
        <v>0</v>
      </c>
      <c r="L158">
        <f>IF(AND(ISNUMBER(SEARCH(".",Table4[[#This Row],[Column1]]))=FALSE,ISNUMBER(SEARCH("Ronda",Table4[[#This Row],[Column1]]))=FALSE),1,0)</f>
        <v>1</v>
      </c>
      <c r="M158">
        <f>IF(Table4[[#This Row],[cond]]=1,M157+1,0)</f>
        <v>6</v>
      </c>
    </row>
    <row r="159" spans="11:13" x14ac:dyDescent="0.3">
      <c r="K159" t="s">
        <v>77</v>
      </c>
      <c r="L159">
        <f>IF(AND(ISNUMBER(SEARCH(".",Table4[[#This Row],[Column1]]))=FALSE,ISNUMBER(SEARCH("Ronda",Table4[[#This Row],[Column1]]))=FALSE),1,0)</f>
        <v>0</v>
      </c>
      <c r="M159">
        <f>IF(Table4[[#This Row],[cond]]=1,M158+1,0)</f>
        <v>0</v>
      </c>
    </row>
    <row r="160" spans="11:13" x14ac:dyDescent="0.3">
      <c r="K160" t="s">
        <v>33</v>
      </c>
      <c r="L160">
        <f>IF(AND(ISNUMBER(SEARCH(".",Table4[[#This Row],[Column1]]))=FALSE,ISNUMBER(SEARCH("Ronda",Table4[[#This Row],[Column1]]))=FALSE),1,0)</f>
        <v>1</v>
      </c>
      <c r="M160">
        <f>IF(Table4[[#This Row],[cond]]=1,M159+1,0)</f>
        <v>1</v>
      </c>
    </row>
    <row r="161" spans="11:13" x14ac:dyDescent="0.3">
      <c r="K161" t="s">
        <v>11</v>
      </c>
      <c r="L161">
        <f>IF(AND(ISNUMBER(SEARCH(".",Table4[[#This Row],[Column1]]))=FALSE,ISNUMBER(SEARCH("Ronda",Table4[[#This Row],[Column1]]))=FALSE),1,0)</f>
        <v>1</v>
      </c>
      <c r="M161">
        <f>IF(Table4[[#This Row],[cond]]=1,M160+1,0)</f>
        <v>2</v>
      </c>
    </row>
    <row r="162" spans="11:13" x14ac:dyDescent="0.3">
      <c r="K162">
        <v>3</v>
      </c>
      <c r="L162">
        <f>IF(AND(ISNUMBER(SEARCH(".",Table4[[#This Row],[Column1]]))=FALSE,ISNUMBER(SEARCH("Ronda",Table4[[#This Row],[Column1]]))=FALSE),1,0)</f>
        <v>1</v>
      </c>
      <c r="M162">
        <f>IF(Table4[[#This Row],[cond]]=1,M161+1,0)</f>
        <v>3</v>
      </c>
    </row>
    <row r="163" spans="11:13" x14ac:dyDescent="0.3">
      <c r="K163">
        <v>1</v>
      </c>
      <c r="L163">
        <f>IF(AND(ISNUMBER(SEARCH(".",Table4[[#This Row],[Column1]]))=FALSE,ISNUMBER(SEARCH("Ronda",Table4[[#This Row],[Column1]]))=FALSE),1,0)</f>
        <v>1</v>
      </c>
      <c r="M163">
        <f>IF(Table4[[#This Row],[cond]]=1,M162+1,0)</f>
        <v>4</v>
      </c>
    </row>
    <row r="164" spans="11:13" x14ac:dyDescent="0.3">
      <c r="K164">
        <v>-1</v>
      </c>
      <c r="L164">
        <f>IF(AND(ISNUMBER(SEARCH(".",Table4[[#This Row],[Column1]]))=FALSE,ISNUMBER(SEARCH("Ronda",Table4[[#This Row],[Column1]]))=FALSE),1,0)</f>
        <v>1</v>
      </c>
      <c r="M164">
        <f>IF(Table4[[#This Row],[cond]]=1,M163+1,0)</f>
        <v>5</v>
      </c>
    </row>
    <row r="165" spans="11:13" x14ac:dyDescent="0.3">
      <c r="K165">
        <v>0</v>
      </c>
      <c r="L165">
        <f>IF(AND(ISNUMBER(SEARCH(".",Table4[[#This Row],[Column1]]))=FALSE,ISNUMBER(SEARCH("Ronda",Table4[[#This Row],[Column1]]))=FALSE),1,0)</f>
        <v>1</v>
      </c>
      <c r="M165">
        <f>IF(Table4[[#This Row],[cond]]=1,M164+1,0)</f>
        <v>6</v>
      </c>
    </row>
    <row r="166" spans="11:13" x14ac:dyDescent="0.3">
      <c r="K166" t="s">
        <v>78</v>
      </c>
      <c r="L166">
        <f>IF(AND(ISNUMBER(SEARCH(".",Table4[[#This Row],[Column1]]))=FALSE,ISNUMBER(SEARCH("Ronda",Table4[[#This Row],[Column1]]))=FALSE),1,0)</f>
        <v>0</v>
      </c>
      <c r="M166">
        <f>IF(Table4[[#This Row],[cond]]=1,M165+1,0)</f>
        <v>0</v>
      </c>
    </row>
    <row r="167" spans="11:13" x14ac:dyDescent="0.3">
      <c r="K167" t="s">
        <v>13</v>
      </c>
      <c r="L167">
        <f>IF(AND(ISNUMBER(SEARCH(".",Table4[[#This Row],[Column1]]))=FALSE,ISNUMBER(SEARCH("Ronda",Table4[[#This Row],[Column1]]))=FALSE),1,0)</f>
        <v>1</v>
      </c>
      <c r="M167">
        <f>IF(Table4[[#This Row],[cond]]=1,M166+1,0)</f>
        <v>1</v>
      </c>
    </row>
    <row r="168" spans="11:13" x14ac:dyDescent="0.3">
      <c r="K168" t="s">
        <v>10</v>
      </c>
      <c r="L168">
        <f>IF(AND(ISNUMBER(SEARCH(".",Table4[[#This Row],[Column1]]))=FALSE,ISNUMBER(SEARCH("Ronda",Table4[[#This Row],[Column1]]))=FALSE),1,0)</f>
        <v>1</v>
      </c>
      <c r="M168">
        <f>IF(Table4[[#This Row],[cond]]=1,M167+1,0)</f>
        <v>2</v>
      </c>
    </row>
    <row r="169" spans="11:13" x14ac:dyDescent="0.3">
      <c r="K169">
        <v>1</v>
      </c>
      <c r="L169">
        <f>IF(AND(ISNUMBER(SEARCH(".",Table4[[#This Row],[Column1]]))=FALSE,ISNUMBER(SEARCH("Ronda",Table4[[#This Row],[Column1]]))=FALSE),1,0)</f>
        <v>1</v>
      </c>
      <c r="M169">
        <f>IF(Table4[[#This Row],[cond]]=1,M168+1,0)</f>
        <v>3</v>
      </c>
    </row>
    <row r="170" spans="11:13" x14ac:dyDescent="0.3">
      <c r="K170">
        <v>3</v>
      </c>
      <c r="L170">
        <f>IF(AND(ISNUMBER(SEARCH(".",Table4[[#This Row],[Column1]]))=FALSE,ISNUMBER(SEARCH("Ronda",Table4[[#This Row],[Column1]]))=FALSE),1,0)</f>
        <v>1</v>
      </c>
      <c r="M170">
        <f>IF(Table4[[#This Row],[cond]]=1,M169+1,0)</f>
        <v>4</v>
      </c>
    </row>
    <row r="171" spans="11:13" x14ac:dyDescent="0.3">
      <c r="K171">
        <v>-1</v>
      </c>
      <c r="L171">
        <f>IF(AND(ISNUMBER(SEARCH(".",Table4[[#This Row],[Column1]]))=FALSE,ISNUMBER(SEARCH("Ronda",Table4[[#This Row],[Column1]]))=FALSE),1,0)</f>
        <v>1</v>
      </c>
      <c r="M171">
        <f>IF(Table4[[#This Row],[cond]]=1,M170+1,0)</f>
        <v>5</v>
      </c>
    </row>
    <row r="172" spans="11:13" x14ac:dyDescent="0.3">
      <c r="K172">
        <v>-1</v>
      </c>
      <c r="L172">
        <f>IF(AND(ISNUMBER(SEARCH(".",Table4[[#This Row],[Column1]]))=FALSE,ISNUMBER(SEARCH("Ronda",Table4[[#This Row],[Column1]]))=FALSE),1,0)</f>
        <v>1</v>
      </c>
      <c r="M172">
        <f>IF(Table4[[#This Row],[cond]]=1,M171+1,0)</f>
        <v>6</v>
      </c>
    </row>
    <row r="173" spans="11:13" x14ac:dyDescent="0.3">
      <c r="K173" t="s">
        <v>79</v>
      </c>
      <c r="L173">
        <f>IF(AND(ISNUMBER(SEARCH(".",Table4[[#This Row],[Column1]]))=FALSE,ISNUMBER(SEARCH("Ronda",Table4[[#This Row],[Column1]]))=FALSE),1,0)</f>
        <v>0</v>
      </c>
      <c r="M173">
        <f>IF(Table4[[#This Row],[cond]]=1,M172+1,0)</f>
        <v>0</v>
      </c>
    </row>
    <row r="174" spans="11:13" x14ac:dyDescent="0.3">
      <c r="K174" t="s">
        <v>3</v>
      </c>
      <c r="L174">
        <f>IF(AND(ISNUMBER(SEARCH(".",Table4[[#This Row],[Column1]]))=FALSE,ISNUMBER(SEARCH("Ronda",Table4[[#This Row],[Column1]]))=FALSE),1,0)</f>
        <v>1</v>
      </c>
      <c r="M174">
        <f>IF(Table4[[#This Row],[cond]]=1,M173+1,0)</f>
        <v>1</v>
      </c>
    </row>
    <row r="175" spans="11:13" x14ac:dyDescent="0.3">
      <c r="K175" t="s">
        <v>31</v>
      </c>
      <c r="L175">
        <f>IF(AND(ISNUMBER(SEARCH(".",Table4[[#This Row],[Column1]]))=FALSE,ISNUMBER(SEARCH("Ronda",Table4[[#This Row],[Column1]]))=FALSE),1,0)</f>
        <v>1</v>
      </c>
      <c r="M175">
        <f>IF(Table4[[#This Row],[cond]]=1,M174+1,0)</f>
        <v>2</v>
      </c>
    </row>
    <row r="176" spans="11:13" x14ac:dyDescent="0.3">
      <c r="K176">
        <v>1</v>
      </c>
      <c r="L176">
        <f>IF(AND(ISNUMBER(SEARCH(".",Table4[[#This Row],[Column1]]))=FALSE,ISNUMBER(SEARCH("Ronda",Table4[[#This Row],[Column1]]))=FALSE),1,0)</f>
        <v>1</v>
      </c>
      <c r="M176">
        <f>IF(Table4[[#This Row],[cond]]=1,M175+1,0)</f>
        <v>3</v>
      </c>
    </row>
    <row r="177" spans="11:13" x14ac:dyDescent="0.3">
      <c r="K177">
        <v>1</v>
      </c>
      <c r="L177">
        <f>IF(AND(ISNUMBER(SEARCH(".",Table4[[#This Row],[Column1]]))=FALSE,ISNUMBER(SEARCH("Ronda",Table4[[#This Row],[Column1]]))=FALSE),1,0)</f>
        <v>1</v>
      </c>
      <c r="M177">
        <f>IF(Table4[[#This Row],[cond]]=1,M176+1,0)</f>
        <v>4</v>
      </c>
    </row>
    <row r="178" spans="11:13" x14ac:dyDescent="0.3">
      <c r="K178">
        <v>0</v>
      </c>
      <c r="L178">
        <f>IF(AND(ISNUMBER(SEARCH(".",Table4[[#This Row],[Column1]]))=FALSE,ISNUMBER(SEARCH("Ronda",Table4[[#This Row],[Column1]]))=FALSE),1,0)</f>
        <v>1</v>
      </c>
      <c r="M178">
        <f>IF(Table4[[#This Row],[cond]]=1,M177+1,0)</f>
        <v>5</v>
      </c>
    </row>
    <row r="179" spans="11:13" x14ac:dyDescent="0.3">
      <c r="K179">
        <v>0</v>
      </c>
      <c r="L179">
        <f>IF(AND(ISNUMBER(SEARCH(".",Table4[[#This Row],[Column1]]))=FALSE,ISNUMBER(SEARCH("Ronda",Table4[[#This Row],[Column1]]))=FALSE),1,0)</f>
        <v>1</v>
      </c>
      <c r="M179">
        <f>IF(Table4[[#This Row],[cond]]=1,M178+1,0)</f>
        <v>6</v>
      </c>
    </row>
    <row r="180" spans="11:13" x14ac:dyDescent="0.3">
      <c r="K180" t="s">
        <v>80</v>
      </c>
      <c r="L180">
        <f>IF(AND(ISNUMBER(SEARCH(".",Table4[[#This Row],[Column1]]))=FALSE,ISNUMBER(SEARCH("Ronda",Table4[[#This Row],[Column1]]))=FALSE),1,0)</f>
        <v>0</v>
      </c>
      <c r="M180">
        <f>IF(Table4[[#This Row],[cond]]=1,M179+1,0)</f>
        <v>0</v>
      </c>
    </row>
    <row r="181" spans="11:13" x14ac:dyDescent="0.3">
      <c r="K181" t="s">
        <v>2</v>
      </c>
      <c r="L181">
        <f>IF(AND(ISNUMBER(SEARCH(".",Table4[[#This Row],[Column1]]))=FALSE,ISNUMBER(SEARCH("Ronda",Table4[[#This Row],[Column1]]))=FALSE),1,0)</f>
        <v>1</v>
      </c>
      <c r="M181">
        <f>IF(Table4[[#This Row],[cond]]=1,M180+1,0)</f>
        <v>1</v>
      </c>
    </row>
    <row r="182" spans="11:13" x14ac:dyDescent="0.3">
      <c r="K182" t="s">
        <v>30</v>
      </c>
      <c r="L182">
        <f>IF(AND(ISNUMBER(SEARCH(".",Table4[[#This Row],[Column1]]))=FALSE,ISNUMBER(SEARCH("Ronda",Table4[[#This Row],[Column1]]))=FALSE),1,0)</f>
        <v>1</v>
      </c>
      <c r="M182">
        <f>IF(Table4[[#This Row],[cond]]=1,M181+1,0)</f>
        <v>2</v>
      </c>
    </row>
    <row r="183" spans="11:13" x14ac:dyDescent="0.3">
      <c r="K183">
        <v>4</v>
      </c>
      <c r="L183">
        <f>IF(AND(ISNUMBER(SEARCH(".",Table4[[#This Row],[Column1]]))=FALSE,ISNUMBER(SEARCH("Ronda",Table4[[#This Row],[Column1]]))=FALSE),1,0)</f>
        <v>1</v>
      </c>
      <c r="M183">
        <f>IF(Table4[[#This Row],[cond]]=1,M182+1,0)</f>
        <v>3</v>
      </c>
    </row>
    <row r="184" spans="11:13" x14ac:dyDescent="0.3">
      <c r="K184">
        <v>0</v>
      </c>
      <c r="L184">
        <f>IF(AND(ISNUMBER(SEARCH(".",Table4[[#This Row],[Column1]]))=FALSE,ISNUMBER(SEARCH("Ronda",Table4[[#This Row],[Column1]]))=FALSE),1,0)</f>
        <v>1</v>
      </c>
      <c r="M184">
        <f>IF(Table4[[#This Row],[cond]]=1,M183+1,0)</f>
        <v>4</v>
      </c>
    </row>
    <row r="185" spans="11:13" x14ac:dyDescent="0.3">
      <c r="K185">
        <v>-2</v>
      </c>
      <c r="L185">
        <f>IF(AND(ISNUMBER(SEARCH(".",Table4[[#This Row],[Column1]]))=FALSE,ISNUMBER(SEARCH("Ronda",Table4[[#This Row],[Column1]]))=FALSE),1,0)</f>
        <v>1</v>
      </c>
      <c r="M185">
        <f>IF(Table4[[#This Row],[cond]]=1,M184+1,0)</f>
        <v>5</v>
      </c>
    </row>
    <row r="186" spans="11:13" x14ac:dyDescent="0.3">
      <c r="K186">
        <v>0</v>
      </c>
      <c r="L186">
        <f>IF(AND(ISNUMBER(SEARCH(".",Table4[[#This Row],[Column1]]))=FALSE,ISNUMBER(SEARCH("Ronda",Table4[[#This Row],[Column1]]))=FALSE),1,0)</f>
        <v>1</v>
      </c>
      <c r="M186">
        <f>IF(Table4[[#This Row],[cond]]=1,M185+1,0)</f>
        <v>6</v>
      </c>
    </row>
    <row r="187" spans="11:13" x14ac:dyDescent="0.3">
      <c r="K187" t="s">
        <v>81</v>
      </c>
      <c r="L187">
        <f>IF(AND(ISNUMBER(SEARCH(".",Table4[[#This Row],[Column1]]))=FALSE,ISNUMBER(SEARCH("Ronda",Table4[[#This Row],[Column1]]))=FALSE),1,0)</f>
        <v>0</v>
      </c>
      <c r="M187">
        <f>IF(Table4[[#This Row],[cond]]=1,M186+1,0)</f>
        <v>0</v>
      </c>
    </row>
    <row r="188" spans="11:13" x14ac:dyDescent="0.3">
      <c r="K188" t="s">
        <v>4</v>
      </c>
      <c r="L188">
        <f>IF(AND(ISNUMBER(SEARCH(".",Table4[[#This Row],[Column1]]))=FALSE,ISNUMBER(SEARCH("Ronda",Table4[[#This Row],[Column1]]))=FALSE),1,0)</f>
        <v>1</v>
      </c>
      <c r="M188">
        <f>IF(Table4[[#This Row],[cond]]=1,M187+1,0)</f>
        <v>1</v>
      </c>
    </row>
    <row r="189" spans="11:13" x14ac:dyDescent="0.3">
      <c r="K189" t="s">
        <v>6</v>
      </c>
      <c r="L189">
        <f>IF(AND(ISNUMBER(SEARCH(".",Table4[[#This Row],[Column1]]))=FALSE,ISNUMBER(SEARCH("Ronda",Table4[[#This Row],[Column1]]))=FALSE),1,0)</f>
        <v>1</v>
      </c>
      <c r="M189">
        <f>IF(Table4[[#This Row],[cond]]=1,M188+1,0)</f>
        <v>2</v>
      </c>
    </row>
    <row r="190" spans="11:13" x14ac:dyDescent="0.3">
      <c r="K190">
        <v>0</v>
      </c>
      <c r="L190">
        <f>IF(AND(ISNUMBER(SEARCH(".",Table4[[#This Row],[Column1]]))=FALSE,ISNUMBER(SEARCH("Ronda",Table4[[#This Row],[Column1]]))=FALSE),1,0)</f>
        <v>1</v>
      </c>
      <c r="M190">
        <f>IF(Table4[[#This Row],[cond]]=1,M189+1,0)</f>
        <v>3</v>
      </c>
    </row>
    <row r="191" spans="11:13" x14ac:dyDescent="0.3">
      <c r="K191">
        <v>0</v>
      </c>
      <c r="L191">
        <f>IF(AND(ISNUMBER(SEARCH(".",Table4[[#This Row],[Column1]]))=FALSE,ISNUMBER(SEARCH("Ronda",Table4[[#This Row],[Column1]]))=FALSE),1,0)</f>
        <v>1</v>
      </c>
      <c r="M191">
        <f>IF(Table4[[#This Row],[cond]]=1,M190+1,0)</f>
        <v>4</v>
      </c>
    </row>
    <row r="192" spans="11:13" x14ac:dyDescent="0.3">
      <c r="K192">
        <v>0</v>
      </c>
      <c r="L192">
        <f>IF(AND(ISNUMBER(SEARCH(".",Table4[[#This Row],[Column1]]))=FALSE,ISNUMBER(SEARCH("Ronda",Table4[[#This Row],[Column1]]))=FALSE),1,0)</f>
        <v>1</v>
      </c>
      <c r="M192">
        <f>IF(Table4[[#This Row],[cond]]=1,M191+1,0)</f>
        <v>5</v>
      </c>
    </row>
    <row r="193" spans="11:13" x14ac:dyDescent="0.3">
      <c r="K193">
        <v>0</v>
      </c>
      <c r="L193">
        <f>IF(AND(ISNUMBER(SEARCH(".",Table4[[#This Row],[Column1]]))=FALSE,ISNUMBER(SEARCH("Ronda",Table4[[#This Row],[Column1]]))=FALSE),1,0)</f>
        <v>1</v>
      </c>
      <c r="M193">
        <f>IF(Table4[[#This Row],[cond]]=1,M192+1,0)</f>
        <v>6</v>
      </c>
    </row>
    <row r="194" spans="11:13" x14ac:dyDescent="0.3">
      <c r="K194" t="s">
        <v>82</v>
      </c>
      <c r="L194">
        <f>IF(AND(ISNUMBER(SEARCH(".",Table4[[#This Row],[Column1]]))=FALSE,ISNUMBER(SEARCH("Ronda",Table4[[#This Row],[Column1]]))=FALSE),1,0)</f>
        <v>0</v>
      </c>
      <c r="M194">
        <f>IF(Table4[[#This Row],[cond]]=1,M193+1,0)</f>
        <v>0</v>
      </c>
    </row>
    <row r="195" spans="11:13" x14ac:dyDescent="0.3">
      <c r="K195" t="s">
        <v>83</v>
      </c>
      <c r="L195">
        <f>IF(AND(ISNUMBER(SEARCH(".",Table4[[#This Row],[Column1]]))=FALSE,ISNUMBER(SEARCH("Ronda",Table4[[#This Row],[Column1]]))=FALSE),1,0)</f>
        <v>0</v>
      </c>
      <c r="M195">
        <f>IF(Table4[[#This Row],[cond]]=1,M194+1,0)</f>
        <v>0</v>
      </c>
    </row>
    <row r="196" spans="11:13" x14ac:dyDescent="0.3">
      <c r="K196" t="s">
        <v>6</v>
      </c>
      <c r="L196">
        <f>IF(AND(ISNUMBER(SEARCH(".",Table4[[#This Row],[Column1]]))=FALSE,ISNUMBER(SEARCH("Ronda",Table4[[#This Row],[Column1]]))=FALSE),1,0)</f>
        <v>1</v>
      </c>
      <c r="M196">
        <f>IF(Table4[[#This Row],[cond]]=1,M195+1,0)</f>
        <v>1</v>
      </c>
    </row>
    <row r="197" spans="11:13" x14ac:dyDescent="0.3">
      <c r="K197" t="s">
        <v>13</v>
      </c>
      <c r="L197">
        <f>IF(AND(ISNUMBER(SEARCH(".",Table4[[#This Row],[Column1]]))=FALSE,ISNUMBER(SEARCH("Ronda",Table4[[#This Row],[Column1]]))=FALSE),1,0)</f>
        <v>1</v>
      </c>
      <c r="M197">
        <f>IF(Table4[[#This Row],[cond]]=1,M196+1,0)</f>
        <v>2</v>
      </c>
    </row>
    <row r="198" spans="11:13" x14ac:dyDescent="0.3">
      <c r="K198">
        <v>2</v>
      </c>
      <c r="L198">
        <f>IF(AND(ISNUMBER(SEARCH(".",Table4[[#This Row],[Column1]]))=FALSE,ISNUMBER(SEARCH("Ronda",Table4[[#This Row],[Column1]]))=FALSE),1,0)</f>
        <v>1</v>
      </c>
      <c r="M198">
        <f>IF(Table4[[#This Row],[cond]]=1,M197+1,0)</f>
        <v>3</v>
      </c>
    </row>
    <row r="199" spans="11:13" x14ac:dyDescent="0.3">
      <c r="K199">
        <v>2</v>
      </c>
      <c r="L199">
        <f>IF(AND(ISNUMBER(SEARCH(".",Table4[[#This Row],[Column1]]))=FALSE,ISNUMBER(SEARCH("Ronda",Table4[[#This Row],[Column1]]))=FALSE),1,0)</f>
        <v>1</v>
      </c>
      <c r="M199">
        <f>IF(Table4[[#This Row],[cond]]=1,M198+1,0)</f>
        <v>4</v>
      </c>
    </row>
    <row r="200" spans="11:13" x14ac:dyDescent="0.3">
      <c r="K200">
        <v>0</v>
      </c>
      <c r="L200">
        <f>IF(AND(ISNUMBER(SEARCH(".",Table4[[#This Row],[Column1]]))=FALSE,ISNUMBER(SEARCH("Ronda",Table4[[#This Row],[Column1]]))=FALSE),1,0)</f>
        <v>1</v>
      </c>
      <c r="M200">
        <f>IF(Table4[[#This Row],[cond]]=1,M199+1,0)</f>
        <v>5</v>
      </c>
    </row>
    <row r="201" spans="11:13" x14ac:dyDescent="0.3">
      <c r="K201">
        <v>-1</v>
      </c>
      <c r="L201">
        <f>IF(AND(ISNUMBER(SEARCH(".",Table4[[#This Row],[Column1]]))=FALSE,ISNUMBER(SEARCH("Ronda",Table4[[#This Row],[Column1]]))=FALSE),1,0)</f>
        <v>1</v>
      </c>
      <c r="M201">
        <f>IF(Table4[[#This Row],[cond]]=1,M200+1,0)</f>
        <v>6</v>
      </c>
    </row>
    <row r="202" spans="11:13" x14ac:dyDescent="0.3">
      <c r="K202" t="s">
        <v>84</v>
      </c>
      <c r="L202">
        <f>IF(AND(ISNUMBER(SEARCH(".",Table4[[#This Row],[Column1]]))=FALSE,ISNUMBER(SEARCH("Ronda",Table4[[#This Row],[Column1]]))=FALSE),1,0)</f>
        <v>0</v>
      </c>
      <c r="M202">
        <f>IF(Table4[[#This Row],[cond]]=1,M201+1,0)</f>
        <v>0</v>
      </c>
    </row>
    <row r="203" spans="11:13" x14ac:dyDescent="0.3">
      <c r="K203" t="s">
        <v>31</v>
      </c>
      <c r="L203">
        <f>IF(AND(ISNUMBER(SEARCH(".",Table4[[#This Row],[Column1]]))=FALSE,ISNUMBER(SEARCH("Ronda",Table4[[#This Row],[Column1]]))=FALSE),1,0)</f>
        <v>1</v>
      </c>
      <c r="M203">
        <f>IF(Table4[[#This Row],[cond]]=1,M202+1,0)</f>
        <v>1</v>
      </c>
    </row>
    <row r="204" spans="11:13" x14ac:dyDescent="0.3">
      <c r="K204" t="s">
        <v>4</v>
      </c>
      <c r="L204">
        <f>IF(AND(ISNUMBER(SEARCH(".",Table4[[#This Row],[Column1]]))=FALSE,ISNUMBER(SEARCH("Ronda",Table4[[#This Row],[Column1]]))=FALSE),1,0)</f>
        <v>1</v>
      </c>
      <c r="M204">
        <f>IF(Table4[[#This Row],[cond]]=1,M203+1,0)</f>
        <v>2</v>
      </c>
    </row>
    <row r="205" spans="11:13" x14ac:dyDescent="0.3">
      <c r="K205">
        <v>1</v>
      </c>
      <c r="L205">
        <f>IF(AND(ISNUMBER(SEARCH(".",Table4[[#This Row],[Column1]]))=FALSE,ISNUMBER(SEARCH("Ronda",Table4[[#This Row],[Column1]]))=FALSE),1,0)</f>
        <v>1</v>
      </c>
      <c r="M205">
        <f>IF(Table4[[#This Row],[cond]]=1,M204+1,0)</f>
        <v>3</v>
      </c>
    </row>
    <row r="206" spans="11:13" x14ac:dyDescent="0.3">
      <c r="K206">
        <v>3</v>
      </c>
      <c r="L206">
        <f>IF(AND(ISNUMBER(SEARCH(".",Table4[[#This Row],[Column1]]))=FALSE,ISNUMBER(SEARCH("Ronda",Table4[[#This Row],[Column1]]))=FALSE),1,0)</f>
        <v>1</v>
      </c>
      <c r="M206">
        <f>IF(Table4[[#This Row],[cond]]=1,M205+1,0)</f>
        <v>4</v>
      </c>
    </row>
    <row r="207" spans="11:13" x14ac:dyDescent="0.3">
      <c r="K207">
        <v>0</v>
      </c>
      <c r="L207">
        <f>IF(AND(ISNUMBER(SEARCH(".",Table4[[#This Row],[Column1]]))=FALSE,ISNUMBER(SEARCH("Ronda",Table4[[#This Row],[Column1]]))=FALSE),1,0)</f>
        <v>1</v>
      </c>
      <c r="M207">
        <f>IF(Table4[[#This Row],[cond]]=1,M206+1,0)</f>
        <v>5</v>
      </c>
    </row>
    <row r="208" spans="11:13" x14ac:dyDescent="0.3">
      <c r="K208">
        <v>-2</v>
      </c>
      <c r="L208">
        <f>IF(AND(ISNUMBER(SEARCH(".",Table4[[#This Row],[Column1]]))=FALSE,ISNUMBER(SEARCH("Ronda",Table4[[#This Row],[Column1]]))=FALSE),1,0)</f>
        <v>1</v>
      </c>
      <c r="M208">
        <f>IF(Table4[[#This Row],[cond]]=1,M207+1,0)</f>
        <v>6</v>
      </c>
    </row>
    <row r="209" spans="11:13" x14ac:dyDescent="0.3">
      <c r="K209" t="s">
        <v>85</v>
      </c>
      <c r="L209">
        <f>IF(AND(ISNUMBER(SEARCH(".",Table4[[#This Row],[Column1]]))=FALSE,ISNUMBER(SEARCH("Ronda",Table4[[#This Row],[Column1]]))=FALSE),1,0)</f>
        <v>0</v>
      </c>
      <c r="M209">
        <f>IF(Table4[[#This Row],[cond]]=1,M208+1,0)</f>
        <v>0</v>
      </c>
    </row>
    <row r="210" spans="11:13" x14ac:dyDescent="0.3">
      <c r="K210" t="s">
        <v>11</v>
      </c>
      <c r="L210">
        <f>IF(AND(ISNUMBER(SEARCH(".",Table4[[#This Row],[Column1]]))=FALSE,ISNUMBER(SEARCH("Ronda",Table4[[#This Row],[Column1]]))=FALSE),1,0)</f>
        <v>1</v>
      </c>
      <c r="M210">
        <f>IF(Table4[[#This Row],[cond]]=1,M209+1,0)</f>
        <v>1</v>
      </c>
    </row>
    <row r="211" spans="11:13" x14ac:dyDescent="0.3">
      <c r="K211" t="s">
        <v>8</v>
      </c>
      <c r="L211">
        <f>IF(AND(ISNUMBER(SEARCH(".",Table4[[#This Row],[Column1]]))=FALSE,ISNUMBER(SEARCH("Ronda",Table4[[#This Row],[Column1]]))=FALSE),1,0)</f>
        <v>1</v>
      </c>
      <c r="M211">
        <f>IF(Table4[[#This Row],[cond]]=1,M210+1,0)</f>
        <v>2</v>
      </c>
    </row>
    <row r="212" spans="11:13" x14ac:dyDescent="0.3">
      <c r="K212">
        <v>0</v>
      </c>
      <c r="L212">
        <f>IF(AND(ISNUMBER(SEARCH(".",Table4[[#This Row],[Column1]]))=FALSE,ISNUMBER(SEARCH("Ronda",Table4[[#This Row],[Column1]]))=FALSE),1,0)</f>
        <v>1</v>
      </c>
      <c r="M212">
        <f>IF(Table4[[#This Row],[cond]]=1,M211+1,0)</f>
        <v>3</v>
      </c>
    </row>
    <row r="213" spans="11:13" x14ac:dyDescent="0.3">
      <c r="K213">
        <v>2</v>
      </c>
      <c r="L213">
        <f>IF(AND(ISNUMBER(SEARCH(".",Table4[[#This Row],[Column1]]))=FALSE,ISNUMBER(SEARCH("Ronda",Table4[[#This Row],[Column1]]))=FALSE),1,0)</f>
        <v>1</v>
      </c>
      <c r="M213">
        <f>IF(Table4[[#This Row],[cond]]=1,M212+1,0)</f>
        <v>4</v>
      </c>
    </row>
    <row r="214" spans="11:13" x14ac:dyDescent="0.3">
      <c r="K214">
        <v>0</v>
      </c>
      <c r="L214">
        <f>IF(AND(ISNUMBER(SEARCH(".",Table4[[#This Row],[Column1]]))=FALSE,ISNUMBER(SEARCH("Ronda",Table4[[#This Row],[Column1]]))=FALSE),1,0)</f>
        <v>1</v>
      </c>
      <c r="M214">
        <f>IF(Table4[[#This Row],[cond]]=1,M213+1,0)</f>
        <v>5</v>
      </c>
    </row>
    <row r="215" spans="11:13" x14ac:dyDescent="0.3">
      <c r="K215">
        <v>-1</v>
      </c>
      <c r="L215">
        <f>IF(AND(ISNUMBER(SEARCH(".",Table4[[#This Row],[Column1]]))=FALSE,ISNUMBER(SEARCH("Ronda",Table4[[#This Row],[Column1]]))=FALSE),1,0)</f>
        <v>1</v>
      </c>
      <c r="M215">
        <f>IF(Table4[[#This Row],[cond]]=1,M214+1,0)</f>
        <v>6</v>
      </c>
    </row>
    <row r="216" spans="11:13" x14ac:dyDescent="0.3">
      <c r="K216" t="s">
        <v>86</v>
      </c>
      <c r="L216">
        <f>IF(AND(ISNUMBER(SEARCH(".",Table4[[#This Row],[Column1]]))=FALSE,ISNUMBER(SEARCH("Ronda",Table4[[#This Row],[Column1]]))=FALSE),1,0)</f>
        <v>0</v>
      </c>
      <c r="M216">
        <f>IF(Table4[[#This Row],[cond]]=1,M215+1,0)</f>
        <v>0</v>
      </c>
    </row>
    <row r="217" spans="11:13" x14ac:dyDescent="0.3">
      <c r="K217" t="s">
        <v>28</v>
      </c>
      <c r="L217">
        <f>IF(AND(ISNUMBER(SEARCH(".",Table4[[#This Row],[Column1]]))=FALSE,ISNUMBER(SEARCH("Ronda",Table4[[#This Row],[Column1]]))=FALSE),1,0)</f>
        <v>1</v>
      </c>
      <c r="M217">
        <f>IF(Table4[[#This Row],[cond]]=1,M216+1,0)</f>
        <v>1</v>
      </c>
    </row>
    <row r="218" spans="11:13" x14ac:dyDescent="0.3">
      <c r="K218" t="s">
        <v>33</v>
      </c>
      <c r="L218">
        <f>IF(AND(ISNUMBER(SEARCH(".",Table4[[#This Row],[Column1]]))=FALSE,ISNUMBER(SEARCH("Ronda",Table4[[#This Row],[Column1]]))=FALSE),1,0)</f>
        <v>1</v>
      </c>
      <c r="M218">
        <f>IF(Table4[[#This Row],[cond]]=1,M217+1,0)</f>
        <v>2</v>
      </c>
    </row>
    <row r="219" spans="11:13" x14ac:dyDescent="0.3">
      <c r="K219">
        <v>3</v>
      </c>
      <c r="L219">
        <f>IF(AND(ISNUMBER(SEARCH(".",Table4[[#This Row],[Column1]]))=FALSE,ISNUMBER(SEARCH("Ronda",Table4[[#This Row],[Column1]]))=FALSE),1,0)</f>
        <v>1</v>
      </c>
      <c r="M219">
        <f>IF(Table4[[#This Row],[cond]]=1,M218+1,0)</f>
        <v>3</v>
      </c>
    </row>
    <row r="220" spans="11:13" x14ac:dyDescent="0.3">
      <c r="K220">
        <v>1</v>
      </c>
      <c r="L220">
        <f>IF(AND(ISNUMBER(SEARCH(".",Table4[[#This Row],[Column1]]))=FALSE,ISNUMBER(SEARCH("Ronda",Table4[[#This Row],[Column1]]))=FALSE),1,0)</f>
        <v>1</v>
      </c>
      <c r="M220">
        <f>IF(Table4[[#This Row],[cond]]=1,M219+1,0)</f>
        <v>4</v>
      </c>
    </row>
    <row r="221" spans="11:13" x14ac:dyDescent="0.3">
      <c r="K221">
        <v>-1</v>
      </c>
      <c r="L221">
        <f>IF(AND(ISNUMBER(SEARCH(".",Table4[[#This Row],[Column1]]))=FALSE,ISNUMBER(SEARCH("Ronda",Table4[[#This Row],[Column1]]))=FALSE),1,0)</f>
        <v>1</v>
      </c>
      <c r="M221">
        <f>IF(Table4[[#This Row],[cond]]=1,M220+1,0)</f>
        <v>5</v>
      </c>
    </row>
    <row r="222" spans="11:13" x14ac:dyDescent="0.3">
      <c r="K222">
        <v>0</v>
      </c>
      <c r="L222">
        <f>IF(AND(ISNUMBER(SEARCH(".",Table4[[#This Row],[Column1]]))=FALSE,ISNUMBER(SEARCH("Ronda",Table4[[#This Row],[Column1]]))=FALSE),1,0)</f>
        <v>1</v>
      </c>
      <c r="M222">
        <f>IF(Table4[[#This Row],[cond]]=1,M221+1,0)</f>
        <v>6</v>
      </c>
    </row>
    <row r="223" spans="11:13" x14ac:dyDescent="0.3">
      <c r="K223" t="s">
        <v>86</v>
      </c>
      <c r="L223">
        <f>IF(AND(ISNUMBER(SEARCH(".",Table4[[#This Row],[Column1]]))=FALSE,ISNUMBER(SEARCH("Ronda",Table4[[#This Row],[Column1]]))=FALSE),1,0)</f>
        <v>0</v>
      </c>
      <c r="M223">
        <f>IF(Table4[[#This Row],[cond]]=1,M222+1,0)</f>
        <v>0</v>
      </c>
    </row>
    <row r="224" spans="11:13" x14ac:dyDescent="0.3">
      <c r="K224" t="s">
        <v>10</v>
      </c>
      <c r="L224">
        <f>IF(AND(ISNUMBER(SEARCH(".",Table4[[#This Row],[Column1]]))=FALSE,ISNUMBER(SEARCH("Ronda",Table4[[#This Row],[Column1]]))=FALSE),1,0)</f>
        <v>1</v>
      </c>
      <c r="M224">
        <f>IF(Table4[[#This Row],[cond]]=1,M223+1,0)</f>
        <v>1</v>
      </c>
    </row>
    <row r="225" spans="11:13" x14ac:dyDescent="0.3">
      <c r="K225" t="s">
        <v>24</v>
      </c>
      <c r="L225">
        <f>IF(AND(ISNUMBER(SEARCH(".",Table4[[#This Row],[Column1]]))=FALSE,ISNUMBER(SEARCH("Ronda",Table4[[#This Row],[Column1]]))=FALSE),1,0)</f>
        <v>1</v>
      </c>
      <c r="M225">
        <f>IF(Table4[[#This Row],[cond]]=1,M224+1,0)</f>
        <v>2</v>
      </c>
    </row>
    <row r="226" spans="11:13" x14ac:dyDescent="0.3">
      <c r="K226">
        <v>1</v>
      </c>
      <c r="L226">
        <f>IF(AND(ISNUMBER(SEARCH(".",Table4[[#This Row],[Column1]]))=FALSE,ISNUMBER(SEARCH("Ronda",Table4[[#This Row],[Column1]]))=FALSE),1,0)</f>
        <v>1</v>
      </c>
      <c r="M226">
        <f>IF(Table4[[#This Row],[cond]]=1,M225+1,0)</f>
        <v>3</v>
      </c>
    </row>
    <row r="227" spans="11:13" x14ac:dyDescent="0.3">
      <c r="K227">
        <v>1</v>
      </c>
      <c r="L227">
        <f>IF(AND(ISNUMBER(SEARCH(".",Table4[[#This Row],[Column1]]))=FALSE,ISNUMBER(SEARCH("Ronda",Table4[[#This Row],[Column1]]))=FALSE),1,0)</f>
        <v>1</v>
      </c>
      <c r="M227">
        <f>IF(Table4[[#This Row],[cond]]=1,M226+1,0)</f>
        <v>4</v>
      </c>
    </row>
    <row r="228" spans="11:13" x14ac:dyDescent="0.3">
      <c r="K228">
        <v>0</v>
      </c>
      <c r="L228">
        <f>IF(AND(ISNUMBER(SEARCH(".",Table4[[#This Row],[Column1]]))=FALSE,ISNUMBER(SEARCH("Ronda",Table4[[#This Row],[Column1]]))=FALSE),1,0)</f>
        <v>1</v>
      </c>
      <c r="M228">
        <f>IF(Table4[[#This Row],[cond]]=1,M227+1,0)</f>
        <v>5</v>
      </c>
    </row>
    <row r="229" spans="11:13" x14ac:dyDescent="0.3">
      <c r="K229">
        <v>0</v>
      </c>
      <c r="L229">
        <f>IF(AND(ISNUMBER(SEARCH(".",Table4[[#This Row],[Column1]]))=FALSE,ISNUMBER(SEARCH("Ronda",Table4[[#This Row],[Column1]]))=FALSE),1,0)</f>
        <v>1</v>
      </c>
      <c r="M229">
        <f>IF(Table4[[#This Row],[cond]]=1,M228+1,0)</f>
        <v>6</v>
      </c>
    </row>
    <row r="230" spans="11:13" x14ac:dyDescent="0.3">
      <c r="K230" t="s">
        <v>86</v>
      </c>
      <c r="L230">
        <f>IF(AND(ISNUMBER(SEARCH(".",Table4[[#This Row],[Column1]]))=FALSE,ISNUMBER(SEARCH("Ronda",Table4[[#This Row],[Column1]]))=FALSE),1,0)</f>
        <v>0</v>
      </c>
      <c r="M230">
        <f>IF(Table4[[#This Row],[cond]]=1,M229+1,0)</f>
        <v>0</v>
      </c>
    </row>
    <row r="231" spans="11:13" x14ac:dyDescent="0.3">
      <c r="K231" t="s">
        <v>30</v>
      </c>
      <c r="L231">
        <f>IF(AND(ISNUMBER(SEARCH(".",Table4[[#This Row],[Column1]]))=FALSE,ISNUMBER(SEARCH("Ronda",Table4[[#This Row],[Column1]]))=FALSE),1,0)</f>
        <v>1</v>
      </c>
      <c r="M231">
        <f>IF(Table4[[#This Row],[cond]]=1,M230+1,0)</f>
        <v>1</v>
      </c>
    </row>
    <row r="232" spans="11:13" x14ac:dyDescent="0.3">
      <c r="K232" t="s">
        <v>3</v>
      </c>
      <c r="L232">
        <f>IF(AND(ISNUMBER(SEARCH(".",Table4[[#This Row],[Column1]]))=FALSE,ISNUMBER(SEARCH("Ronda",Table4[[#This Row],[Column1]]))=FALSE),1,0)</f>
        <v>1</v>
      </c>
      <c r="M232">
        <f>IF(Table4[[#This Row],[cond]]=1,M231+1,0)</f>
        <v>2</v>
      </c>
    </row>
    <row r="233" spans="11:13" x14ac:dyDescent="0.3">
      <c r="K233">
        <v>0</v>
      </c>
      <c r="L233">
        <f>IF(AND(ISNUMBER(SEARCH(".",Table4[[#This Row],[Column1]]))=FALSE,ISNUMBER(SEARCH("Ronda",Table4[[#This Row],[Column1]]))=FALSE),1,0)</f>
        <v>1</v>
      </c>
      <c r="M233">
        <f>IF(Table4[[#This Row],[cond]]=1,M232+1,0)</f>
        <v>3</v>
      </c>
    </row>
    <row r="234" spans="11:13" x14ac:dyDescent="0.3">
      <c r="K234">
        <v>0</v>
      </c>
      <c r="L234">
        <f>IF(AND(ISNUMBER(SEARCH(".",Table4[[#This Row],[Column1]]))=FALSE,ISNUMBER(SEARCH("Ronda",Table4[[#This Row],[Column1]]))=FALSE),1,0)</f>
        <v>1</v>
      </c>
      <c r="M234">
        <f>IF(Table4[[#This Row],[cond]]=1,M233+1,0)</f>
        <v>4</v>
      </c>
    </row>
    <row r="235" spans="11:13" x14ac:dyDescent="0.3">
      <c r="K235">
        <v>0</v>
      </c>
      <c r="L235">
        <f>IF(AND(ISNUMBER(SEARCH(".",Table4[[#This Row],[Column1]]))=FALSE,ISNUMBER(SEARCH("Ronda",Table4[[#This Row],[Column1]]))=FALSE),1,0)</f>
        <v>1</v>
      </c>
      <c r="M235">
        <f>IF(Table4[[#This Row],[cond]]=1,M234+1,0)</f>
        <v>5</v>
      </c>
    </row>
    <row r="236" spans="11:13" x14ac:dyDescent="0.3">
      <c r="K236">
        <v>0</v>
      </c>
      <c r="L236">
        <f>IF(AND(ISNUMBER(SEARCH(".",Table4[[#This Row],[Column1]]))=FALSE,ISNUMBER(SEARCH("Ronda",Table4[[#This Row],[Column1]]))=FALSE),1,0)</f>
        <v>1</v>
      </c>
      <c r="M236">
        <f>IF(Table4[[#This Row],[cond]]=1,M235+1,0)</f>
        <v>6</v>
      </c>
    </row>
    <row r="237" spans="11:13" x14ac:dyDescent="0.3">
      <c r="K237" t="s">
        <v>87</v>
      </c>
      <c r="L237">
        <f>IF(AND(ISNUMBER(SEARCH(".",Table4[[#This Row],[Column1]]))=FALSE,ISNUMBER(SEARCH("Ronda",Table4[[#This Row],[Column1]]))=FALSE),1,0)</f>
        <v>0</v>
      </c>
      <c r="M237">
        <f>IF(Table4[[#This Row],[cond]]=1,M236+1,0)</f>
        <v>0</v>
      </c>
    </row>
    <row r="238" spans="11:13" x14ac:dyDescent="0.3">
      <c r="K238" t="s">
        <v>7</v>
      </c>
      <c r="L238">
        <f>IF(AND(ISNUMBER(SEARCH(".",Table4[[#This Row],[Column1]]))=FALSE,ISNUMBER(SEARCH("Ronda",Table4[[#This Row],[Column1]]))=FALSE),1,0)</f>
        <v>1</v>
      </c>
      <c r="M238">
        <f>IF(Table4[[#This Row],[cond]]=1,M237+1,0)</f>
        <v>1</v>
      </c>
    </row>
    <row r="239" spans="11:13" x14ac:dyDescent="0.3">
      <c r="K239" t="s">
        <v>5</v>
      </c>
      <c r="L239">
        <f>IF(AND(ISNUMBER(SEARCH(".",Table4[[#This Row],[Column1]]))=FALSE,ISNUMBER(SEARCH("Ronda",Table4[[#This Row],[Column1]]))=FALSE),1,0)</f>
        <v>1</v>
      </c>
      <c r="M239">
        <f>IF(Table4[[#This Row],[cond]]=1,M238+1,0)</f>
        <v>2</v>
      </c>
    </row>
    <row r="240" spans="11:13" x14ac:dyDescent="0.3">
      <c r="K240">
        <v>2</v>
      </c>
      <c r="L240">
        <f>IF(AND(ISNUMBER(SEARCH(".",Table4[[#This Row],[Column1]]))=FALSE,ISNUMBER(SEARCH("Ronda",Table4[[#This Row],[Column1]]))=FALSE),1,0)</f>
        <v>1</v>
      </c>
      <c r="M240">
        <f>IF(Table4[[#This Row],[cond]]=1,M239+1,0)</f>
        <v>3</v>
      </c>
    </row>
    <row r="241" spans="11:13" x14ac:dyDescent="0.3">
      <c r="K241">
        <v>0</v>
      </c>
      <c r="L241">
        <f>IF(AND(ISNUMBER(SEARCH(".",Table4[[#This Row],[Column1]]))=FALSE,ISNUMBER(SEARCH("Ronda",Table4[[#This Row],[Column1]]))=FALSE),1,0)</f>
        <v>1</v>
      </c>
      <c r="M241">
        <f>IF(Table4[[#This Row],[cond]]=1,M240+1,0)</f>
        <v>4</v>
      </c>
    </row>
    <row r="242" spans="11:13" x14ac:dyDescent="0.3">
      <c r="K242">
        <v>0</v>
      </c>
      <c r="L242">
        <f>IF(AND(ISNUMBER(SEARCH(".",Table4[[#This Row],[Column1]]))=FALSE,ISNUMBER(SEARCH("Ronda",Table4[[#This Row],[Column1]]))=FALSE),1,0)</f>
        <v>1</v>
      </c>
      <c r="M242">
        <f>IF(Table4[[#This Row],[cond]]=1,M241+1,0)</f>
        <v>5</v>
      </c>
    </row>
    <row r="243" spans="11:13" x14ac:dyDescent="0.3">
      <c r="K243">
        <v>0</v>
      </c>
      <c r="L243">
        <f>IF(AND(ISNUMBER(SEARCH(".",Table4[[#This Row],[Column1]]))=FALSE,ISNUMBER(SEARCH("Ronda",Table4[[#This Row],[Column1]]))=FALSE),1,0)</f>
        <v>1</v>
      </c>
      <c r="M243">
        <f>IF(Table4[[#This Row],[cond]]=1,M242+1,0)</f>
        <v>6</v>
      </c>
    </row>
    <row r="244" spans="11:13" x14ac:dyDescent="0.3">
      <c r="K244" t="s">
        <v>88</v>
      </c>
      <c r="L244">
        <f>IF(AND(ISNUMBER(SEARCH(".",Table4[[#This Row],[Column1]]))=FALSE,ISNUMBER(SEARCH("Ronda",Table4[[#This Row],[Column1]]))=FALSE),1,0)</f>
        <v>0</v>
      </c>
      <c r="M244">
        <f>IF(Table4[[#This Row],[cond]]=1,M243+1,0)</f>
        <v>0</v>
      </c>
    </row>
    <row r="245" spans="11:13" x14ac:dyDescent="0.3">
      <c r="K245" t="s">
        <v>36</v>
      </c>
      <c r="L245">
        <f>IF(AND(ISNUMBER(SEARCH(".",Table4[[#This Row],[Column1]]))=FALSE,ISNUMBER(SEARCH("Ronda",Table4[[#This Row],[Column1]]))=FALSE),1,0)</f>
        <v>1</v>
      </c>
      <c r="M245">
        <f>IF(Table4[[#This Row],[cond]]=1,M244+1,0)</f>
        <v>1</v>
      </c>
    </row>
    <row r="246" spans="11:13" x14ac:dyDescent="0.3">
      <c r="K246" t="s">
        <v>2</v>
      </c>
      <c r="L246">
        <f>IF(AND(ISNUMBER(SEARCH(".",Table4[[#This Row],[Column1]]))=FALSE,ISNUMBER(SEARCH("Ronda",Table4[[#This Row],[Column1]]))=FALSE),1,0)</f>
        <v>1</v>
      </c>
      <c r="M246">
        <f>IF(Table4[[#This Row],[cond]]=1,M245+1,0)</f>
        <v>2</v>
      </c>
    </row>
    <row r="247" spans="11:13" x14ac:dyDescent="0.3">
      <c r="K247">
        <v>0</v>
      </c>
      <c r="L247">
        <f>IF(AND(ISNUMBER(SEARCH(".",Table4[[#This Row],[Column1]]))=FALSE,ISNUMBER(SEARCH("Ronda",Table4[[#This Row],[Column1]]))=FALSE),1,0)</f>
        <v>1</v>
      </c>
      <c r="M247">
        <f>IF(Table4[[#This Row],[cond]]=1,M246+1,0)</f>
        <v>3</v>
      </c>
    </row>
    <row r="248" spans="11:13" x14ac:dyDescent="0.3">
      <c r="K248">
        <v>5</v>
      </c>
      <c r="L248">
        <f>IF(AND(ISNUMBER(SEARCH(".",Table4[[#This Row],[Column1]]))=FALSE,ISNUMBER(SEARCH("Ronda",Table4[[#This Row],[Column1]]))=FALSE),1,0)</f>
        <v>1</v>
      </c>
      <c r="M248">
        <f>IF(Table4[[#This Row],[cond]]=1,M247+1,0)</f>
        <v>4</v>
      </c>
    </row>
    <row r="249" spans="11:13" x14ac:dyDescent="0.3">
      <c r="K249">
        <v>0</v>
      </c>
      <c r="L249">
        <f>IF(AND(ISNUMBER(SEARCH(".",Table4[[#This Row],[Column1]]))=FALSE,ISNUMBER(SEARCH("Ronda",Table4[[#This Row],[Column1]]))=FALSE),1,0)</f>
        <v>1</v>
      </c>
      <c r="M249">
        <f>IF(Table4[[#This Row],[cond]]=1,M248+1,0)</f>
        <v>5</v>
      </c>
    </row>
    <row r="250" spans="11:13" x14ac:dyDescent="0.3">
      <c r="K250">
        <v>-2</v>
      </c>
      <c r="L250">
        <f>IF(AND(ISNUMBER(SEARCH(".",Table4[[#This Row],[Column1]]))=FALSE,ISNUMBER(SEARCH("Ronda",Table4[[#This Row],[Column1]]))=FALSE),1,0)</f>
        <v>1</v>
      </c>
      <c r="M250">
        <f>IF(Table4[[#This Row],[cond]]=1,M249+1,0)</f>
        <v>6</v>
      </c>
    </row>
    <row r="251" spans="11:13" x14ac:dyDescent="0.3">
      <c r="K251" t="s">
        <v>89</v>
      </c>
      <c r="L251">
        <f>IF(AND(ISNUMBER(SEARCH(".",Table4[[#This Row],[Column1]]))=FALSE,ISNUMBER(SEARCH("Ronda",Table4[[#This Row],[Column1]]))=FALSE),1,0)</f>
        <v>0</v>
      </c>
      <c r="M251">
        <f>IF(Table4[[#This Row],[cond]]=1,M250+1,0)</f>
        <v>0</v>
      </c>
    </row>
    <row r="252" spans="11:13" x14ac:dyDescent="0.3">
      <c r="K252" t="s">
        <v>1</v>
      </c>
      <c r="L252">
        <f>IF(AND(ISNUMBER(SEARCH(".",Table4[[#This Row],[Column1]]))=FALSE,ISNUMBER(SEARCH("Ronda",Table4[[#This Row],[Column1]]))=FALSE),1,0)</f>
        <v>1</v>
      </c>
      <c r="M252">
        <f>IF(Table4[[#This Row],[cond]]=1,M251+1,0)</f>
        <v>1</v>
      </c>
    </row>
    <row r="253" spans="11:13" x14ac:dyDescent="0.3">
      <c r="K253" t="s">
        <v>25</v>
      </c>
      <c r="L253">
        <f>IF(AND(ISNUMBER(SEARCH(".",Table4[[#This Row],[Column1]]))=FALSE,ISNUMBER(SEARCH("Ronda",Table4[[#This Row],[Column1]]))=FALSE),1,0)</f>
        <v>1</v>
      </c>
      <c r="M253">
        <f>IF(Table4[[#This Row],[cond]]=1,M252+1,0)</f>
        <v>2</v>
      </c>
    </row>
    <row r="254" spans="11:13" x14ac:dyDescent="0.3">
      <c r="K254">
        <v>2</v>
      </c>
      <c r="L254">
        <f>IF(AND(ISNUMBER(SEARCH(".",Table4[[#This Row],[Column1]]))=FALSE,ISNUMBER(SEARCH("Ronda",Table4[[#This Row],[Column1]]))=FALSE),1,0)</f>
        <v>1</v>
      </c>
      <c r="M254">
        <f>IF(Table4[[#This Row],[cond]]=1,M253+1,0)</f>
        <v>3</v>
      </c>
    </row>
    <row r="255" spans="11:13" x14ac:dyDescent="0.3">
      <c r="K255">
        <v>0</v>
      </c>
      <c r="L255">
        <f>IF(AND(ISNUMBER(SEARCH(".",Table4[[#This Row],[Column1]]))=FALSE,ISNUMBER(SEARCH("Ronda",Table4[[#This Row],[Column1]]))=FALSE),1,0)</f>
        <v>1</v>
      </c>
      <c r="M255">
        <f>IF(Table4[[#This Row],[cond]]=1,M254+1,0)</f>
        <v>4</v>
      </c>
    </row>
    <row r="256" spans="11:13" x14ac:dyDescent="0.3">
      <c r="K256">
        <v>-1</v>
      </c>
      <c r="L256">
        <f>IF(AND(ISNUMBER(SEARCH(".",Table4[[#This Row],[Column1]]))=FALSE,ISNUMBER(SEARCH("Ronda",Table4[[#This Row],[Column1]]))=FALSE),1,0)</f>
        <v>1</v>
      </c>
      <c r="M256">
        <f>IF(Table4[[#This Row],[cond]]=1,M255+1,0)</f>
        <v>5</v>
      </c>
    </row>
    <row r="257" spans="11:13" x14ac:dyDescent="0.3">
      <c r="K257">
        <v>0</v>
      </c>
      <c r="L257">
        <f>IF(AND(ISNUMBER(SEARCH(".",Table4[[#This Row],[Column1]]))=FALSE,ISNUMBER(SEARCH("Ronda",Table4[[#This Row],[Column1]]))=FALSE),1,0)</f>
        <v>1</v>
      </c>
      <c r="M257">
        <f>IF(Table4[[#This Row],[cond]]=1,M256+1,0)</f>
        <v>6</v>
      </c>
    </row>
    <row r="258" spans="11:13" x14ac:dyDescent="0.3">
      <c r="K258" t="s">
        <v>90</v>
      </c>
      <c r="L258">
        <f>IF(AND(ISNUMBER(SEARCH(".",Table4[[#This Row],[Column1]]))=FALSE,ISNUMBER(SEARCH("Ronda",Table4[[#This Row],[Column1]]))=FALSE),1,0)</f>
        <v>0</v>
      </c>
      <c r="M258">
        <f>IF(Table4[[#This Row],[cond]]=1,M257+1,0)</f>
        <v>0</v>
      </c>
    </row>
    <row r="259" spans="11:13" x14ac:dyDescent="0.3">
      <c r="K259" t="s">
        <v>91</v>
      </c>
      <c r="L259">
        <f>IF(AND(ISNUMBER(SEARCH(".",Table4[[#This Row],[Column1]]))=FALSE,ISNUMBER(SEARCH("Ronda",Table4[[#This Row],[Column1]]))=FALSE),1,0)</f>
        <v>0</v>
      </c>
      <c r="M259">
        <f>IF(Table4[[#This Row],[cond]]=1,M258+1,0)</f>
        <v>0</v>
      </c>
    </row>
    <row r="260" spans="11:13" x14ac:dyDescent="0.3">
      <c r="K260" t="s">
        <v>33</v>
      </c>
      <c r="L260">
        <f>IF(AND(ISNUMBER(SEARCH(".",Table4[[#This Row],[Column1]]))=FALSE,ISNUMBER(SEARCH("Ronda",Table4[[#This Row],[Column1]]))=FALSE),1,0)</f>
        <v>1</v>
      </c>
      <c r="M260">
        <f>IF(Table4[[#This Row],[cond]]=1,M259+1,0)</f>
        <v>1</v>
      </c>
    </row>
    <row r="261" spans="11:13" x14ac:dyDescent="0.3">
      <c r="K261" t="s">
        <v>7</v>
      </c>
      <c r="L261">
        <f>IF(AND(ISNUMBER(SEARCH(".",Table4[[#This Row],[Column1]]))=FALSE,ISNUMBER(SEARCH("Ronda",Table4[[#This Row],[Column1]]))=FALSE),1,0)</f>
        <v>1</v>
      </c>
      <c r="M261">
        <f>IF(Table4[[#This Row],[cond]]=1,M260+1,0)</f>
        <v>2</v>
      </c>
    </row>
    <row r="262" spans="11:13" x14ac:dyDescent="0.3">
      <c r="K262">
        <v>1</v>
      </c>
      <c r="L262">
        <f>IF(AND(ISNUMBER(SEARCH(".",Table4[[#This Row],[Column1]]))=FALSE,ISNUMBER(SEARCH("Ronda",Table4[[#This Row],[Column1]]))=FALSE),1,0)</f>
        <v>1</v>
      </c>
      <c r="M262">
        <f>IF(Table4[[#This Row],[cond]]=1,M261+1,0)</f>
        <v>3</v>
      </c>
    </row>
    <row r="263" spans="11:13" x14ac:dyDescent="0.3">
      <c r="K263">
        <v>4</v>
      </c>
      <c r="L263">
        <f>IF(AND(ISNUMBER(SEARCH(".",Table4[[#This Row],[Column1]]))=FALSE,ISNUMBER(SEARCH("Ronda",Table4[[#This Row],[Column1]]))=FALSE),1,0)</f>
        <v>1</v>
      </c>
      <c r="M263">
        <f>IF(Table4[[#This Row],[cond]]=1,M262+1,0)</f>
        <v>4</v>
      </c>
    </row>
    <row r="264" spans="11:13" x14ac:dyDescent="0.3">
      <c r="K264">
        <v>-1</v>
      </c>
      <c r="L264">
        <f>IF(AND(ISNUMBER(SEARCH(".",Table4[[#This Row],[Column1]]))=FALSE,ISNUMBER(SEARCH("Ronda",Table4[[#This Row],[Column1]]))=FALSE),1,0)</f>
        <v>1</v>
      </c>
      <c r="M264">
        <f>IF(Table4[[#This Row],[cond]]=1,M263+1,0)</f>
        <v>5</v>
      </c>
    </row>
    <row r="265" spans="11:13" x14ac:dyDescent="0.3">
      <c r="K265">
        <v>-3</v>
      </c>
      <c r="L265">
        <f>IF(AND(ISNUMBER(SEARCH(".",Table4[[#This Row],[Column1]]))=FALSE,ISNUMBER(SEARCH("Ronda",Table4[[#This Row],[Column1]]))=FALSE),1,0)</f>
        <v>1</v>
      </c>
      <c r="M265">
        <f>IF(Table4[[#This Row],[cond]]=1,M264+1,0)</f>
        <v>6</v>
      </c>
    </row>
    <row r="266" spans="11:13" x14ac:dyDescent="0.3">
      <c r="K266" t="s">
        <v>92</v>
      </c>
      <c r="L266">
        <f>IF(AND(ISNUMBER(SEARCH(".",Table4[[#This Row],[Column1]]))=FALSE,ISNUMBER(SEARCH("Ronda",Table4[[#This Row],[Column1]]))=FALSE),1,0)</f>
        <v>0</v>
      </c>
      <c r="M266">
        <f>IF(Table4[[#This Row],[cond]]=1,M265+1,0)</f>
        <v>0</v>
      </c>
    </row>
    <row r="267" spans="11:13" x14ac:dyDescent="0.3">
      <c r="K267" t="s">
        <v>28</v>
      </c>
      <c r="L267">
        <f>IF(AND(ISNUMBER(SEARCH(".",Table4[[#This Row],[Column1]]))=FALSE,ISNUMBER(SEARCH("Ronda",Table4[[#This Row],[Column1]]))=FALSE),1,0)</f>
        <v>1</v>
      </c>
      <c r="M267">
        <f>IF(Table4[[#This Row],[cond]]=1,M266+1,0)</f>
        <v>1</v>
      </c>
    </row>
    <row r="268" spans="11:13" x14ac:dyDescent="0.3">
      <c r="K268" t="s">
        <v>11</v>
      </c>
      <c r="L268">
        <f>IF(AND(ISNUMBER(SEARCH(".",Table4[[#This Row],[Column1]]))=FALSE,ISNUMBER(SEARCH("Ronda",Table4[[#This Row],[Column1]]))=FALSE),1,0)</f>
        <v>1</v>
      </c>
      <c r="M268">
        <f>IF(Table4[[#This Row],[cond]]=1,M267+1,0)</f>
        <v>2</v>
      </c>
    </row>
    <row r="269" spans="11:13" x14ac:dyDescent="0.3">
      <c r="K269">
        <v>0</v>
      </c>
      <c r="L269">
        <f>IF(AND(ISNUMBER(SEARCH(".",Table4[[#This Row],[Column1]]))=FALSE,ISNUMBER(SEARCH("Ronda",Table4[[#This Row],[Column1]]))=FALSE),1,0)</f>
        <v>1</v>
      </c>
      <c r="M269">
        <f>IF(Table4[[#This Row],[cond]]=1,M268+1,0)</f>
        <v>3</v>
      </c>
    </row>
    <row r="270" spans="11:13" x14ac:dyDescent="0.3">
      <c r="K270">
        <v>0</v>
      </c>
      <c r="L270">
        <f>IF(AND(ISNUMBER(SEARCH(".",Table4[[#This Row],[Column1]]))=FALSE,ISNUMBER(SEARCH("Ronda",Table4[[#This Row],[Column1]]))=FALSE),1,0)</f>
        <v>1</v>
      </c>
      <c r="M270">
        <f>IF(Table4[[#This Row],[cond]]=1,M269+1,0)</f>
        <v>4</v>
      </c>
    </row>
    <row r="271" spans="11:13" x14ac:dyDescent="0.3">
      <c r="K271">
        <v>0</v>
      </c>
      <c r="L271">
        <f>IF(AND(ISNUMBER(SEARCH(".",Table4[[#This Row],[Column1]]))=FALSE,ISNUMBER(SEARCH("Ronda",Table4[[#This Row],[Column1]]))=FALSE),1,0)</f>
        <v>1</v>
      </c>
      <c r="M271">
        <f>IF(Table4[[#This Row],[cond]]=1,M270+1,0)</f>
        <v>5</v>
      </c>
    </row>
    <row r="272" spans="11:13" x14ac:dyDescent="0.3">
      <c r="K272">
        <v>0</v>
      </c>
      <c r="L272">
        <f>IF(AND(ISNUMBER(SEARCH(".",Table4[[#This Row],[Column1]]))=FALSE,ISNUMBER(SEARCH("Ronda",Table4[[#This Row],[Column1]]))=FALSE),1,0)</f>
        <v>1</v>
      </c>
      <c r="M272">
        <f>IF(Table4[[#This Row],[cond]]=1,M271+1,0)</f>
        <v>6</v>
      </c>
    </row>
    <row r="273" spans="11:13" x14ac:dyDescent="0.3">
      <c r="K273" t="s">
        <v>93</v>
      </c>
      <c r="L273">
        <f>IF(AND(ISNUMBER(SEARCH(".",Table4[[#This Row],[Column1]]))=FALSE,ISNUMBER(SEARCH("Ronda",Table4[[#This Row],[Column1]]))=FALSE),1,0)</f>
        <v>0</v>
      </c>
      <c r="M273">
        <f>IF(Table4[[#This Row],[cond]]=1,M272+1,0)</f>
        <v>0</v>
      </c>
    </row>
    <row r="274" spans="11:13" x14ac:dyDescent="0.3">
      <c r="K274" t="s">
        <v>2</v>
      </c>
      <c r="L274">
        <f>IF(AND(ISNUMBER(SEARCH(".",Table4[[#This Row],[Column1]]))=FALSE,ISNUMBER(SEARCH("Ronda",Table4[[#This Row],[Column1]]))=FALSE),1,0)</f>
        <v>1</v>
      </c>
      <c r="M274">
        <f>IF(Table4[[#This Row],[cond]]=1,M273+1,0)</f>
        <v>1</v>
      </c>
    </row>
    <row r="275" spans="11:13" x14ac:dyDescent="0.3">
      <c r="K275" t="s">
        <v>8</v>
      </c>
      <c r="L275">
        <f>IF(AND(ISNUMBER(SEARCH(".",Table4[[#This Row],[Column1]]))=FALSE,ISNUMBER(SEARCH("Ronda",Table4[[#This Row],[Column1]]))=FALSE),1,0)</f>
        <v>1</v>
      </c>
      <c r="M275">
        <f>IF(Table4[[#This Row],[cond]]=1,M274+1,0)</f>
        <v>2</v>
      </c>
    </row>
    <row r="276" spans="11:13" x14ac:dyDescent="0.3">
      <c r="K276">
        <v>0</v>
      </c>
      <c r="L276">
        <f>IF(AND(ISNUMBER(SEARCH(".",Table4[[#This Row],[Column1]]))=FALSE,ISNUMBER(SEARCH("Ronda",Table4[[#This Row],[Column1]]))=FALSE),1,0)</f>
        <v>1</v>
      </c>
      <c r="M276">
        <f>IF(Table4[[#This Row],[cond]]=1,M275+1,0)</f>
        <v>3</v>
      </c>
    </row>
    <row r="277" spans="11:13" x14ac:dyDescent="0.3">
      <c r="K277">
        <v>0</v>
      </c>
      <c r="L277">
        <f>IF(AND(ISNUMBER(SEARCH(".",Table4[[#This Row],[Column1]]))=FALSE,ISNUMBER(SEARCH("Ronda",Table4[[#This Row],[Column1]]))=FALSE),1,0)</f>
        <v>1</v>
      </c>
      <c r="M277">
        <f>IF(Table4[[#This Row],[cond]]=1,M276+1,0)</f>
        <v>4</v>
      </c>
    </row>
    <row r="278" spans="11:13" x14ac:dyDescent="0.3">
      <c r="K278">
        <v>0</v>
      </c>
      <c r="L278">
        <f>IF(AND(ISNUMBER(SEARCH(".",Table4[[#This Row],[Column1]]))=FALSE,ISNUMBER(SEARCH("Ronda",Table4[[#This Row],[Column1]]))=FALSE),1,0)</f>
        <v>1</v>
      </c>
      <c r="M278">
        <f>IF(Table4[[#This Row],[cond]]=1,M277+1,0)</f>
        <v>5</v>
      </c>
    </row>
    <row r="279" spans="11:13" x14ac:dyDescent="0.3">
      <c r="K279">
        <v>0</v>
      </c>
      <c r="L279">
        <f>IF(AND(ISNUMBER(SEARCH(".",Table4[[#This Row],[Column1]]))=FALSE,ISNUMBER(SEARCH("Ronda",Table4[[#This Row],[Column1]]))=FALSE),1,0)</f>
        <v>1</v>
      </c>
      <c r="M279">
        <f>IF(Table4[[#This Row],[cond]]=1,M278+1,0)</f>
        <v>6</v>
      </c>
    </row>
    <row r="280" spans="11:13" x14ac:dyDescent="0.3">
      <c r="K280" t="s">
        <v>94</v>
      </c>
      <c r="L280">
        <f>IF(AND(ISNUMBER(SEARCH(".",Table4[[#This Row],[Column1]]))=FALSE,ISNUMBER(SEARCH("Ronda",Table4[[#This Row],[Column1]]))=FALSE),1,0)</f>
        <v>0</v>
      </c>
      <c r="M280">
        <f>IF(Table4[[#This Row],[cond]]=1,M279+1,0)</f>
        <v>0</v>
      </c>
    </row>
    <row r="281" spans="11:13" x14ac:dyDescent="0.3">
      <c r="K281" t="s">
        <v>24</v>
      </c>
      <c r="L281">
        <f>IF(AND(ISNUMBER(SEARCH(".",Table4[[#This Row],[Column1]]))=FALSE,ISNUMBER(SEARCH("Ronda",Table4[[#This Row],[Column1]]))=FALSE),1,0)</f>
        <v>1</v>
      </c>
      <c r="M281">
        <f>IF(Table4[[#This Row],[cond]]=1,M280+1,0)</f>
        <v>1</v>
      </c>
    </row>
    <row r="282" spans="11:13" x14ac:dyDescent="0.3">
      <c r="K282" t="s">
        <v>6</v>
      </c>
      <c r="L282">
        <f>IF(AND(ISNUMBER(SEARCH(".",Table4[[#This Row],[Column1]]))=FALSE,ISNUMBER(SEARCH("Ronda",Table4[[#This Row],[Column1]]))=FALSE),1,0)</f>
        <v>1</v>
      </c>
      <c r="M282">
        <f>IF(Table4[[#This Row],[cond]]=1,M281+1,0)</f>
        <v>2</v>
      </c>
    </row>
    <row r="283" spans="11:13" x14ac:dyDescent="0.3">
      <c r="K283">
        <v>1</v>
      </c>
      <c r="L283">
        <f>IF(AND(ISNUMBER(SEARCH(".",Table4[[#This Row],[Column1]]))=FALSE,ISNUMBER(SEARCH("Ronda",Table4[[#This Row],[Column1]]))=FALSE),1,0)</f>
        <v>1</v>
      </c>
      <c r="M283">
        <f>IF(Table4[[#This Row],[cond]]=1,M282+1,0)</f>
        <v>3</v>
      </c>
    </row>
    <row r="284" spans="11:13" x14ac:dyDescent="0.3">
      <c r="K284">
        <v>3</v>
      </c>
      <c r="L284">
        <f>IF(AND(ISNUMBER(SEARCH(".",Table4[[#This Row],[Column1]]))=FALSE,ISNUMBER(SEARCH("Ronda",Table4[[#This Row],[Column1]]))=FALSE),1,0)</f>
        <v>1</v>
      </c>
      <c r="M284">
        <f>IF(Table4[[#This Row],[cond]]=1,M283+1,0)</f>
        <v>4</v>
      </c>
    </row>
    <row r="285" spans="11:13" x14ac:dyDescent="0.3">
      <c r="K285">
        <v>0</v>
      </c>
      <c r="L285">
        <f>IF(AND(ISNUMBER(SEARCH(".",Table4[[#This Row],[Column1]]))=FALSE,ISNUMBER(SEARCH("Ronda",Table4[[#This Row],[Column1]]))=FALSE),1,0)</f>
        <v>1</v>
      </c>
      <c r="M285">
        <f>IF(Table4[[#This Row],[cond]]=1,M284+1,0)</f>
        <v>5</v>
      </c>
    </row>
    <row r="286" spans="11:13" x14ac:dyDescent="0.3">
      <c r="K286">
        <v>-1</v>
      </c>
      <c r="L286">
        <f>IF(AND(ISNUMBER(SEARCH(".",Table4[[#This Row],[Column1]]))=FALSE,ISNUMBER(SEARCH("Ronda",Table4[[#This Row],[Column1]]))=FALSE),1,0)</f>
        <v>1</v>
      </c>
      <c r="M286">
        <f>IF(Table4[[#This Row],[cond]]=1,M285+1,0)</f>
        <v>6</v>
      </c>
    </row>
    <row r="287" spans="11:13" x14ac:dyDescent="0.3">
      <c r="K287" t="s">
        <v>94</v>
      </c>
      <c r="L287">
        <f>IF(AND(ISNUMBER(SEARCH(".",Table4[[#This Row],[Column1]]))=FALSE,ISNUMBER(SEARCH("Ronda",Table4[[#This Row],[Column1]]))=FALSE),1,0)</f>
        <v>0</v>
      </c>
      <c r="M287">
        <f>IF(Table4[[#This Row],[cond]]=1,M286+1,0)</f>
        <v>0</v>
      </c>
    </row>
    <row r="288" spans="11:13" x14ac:dyDescent="0.3">
      <c r="K288" t="s">
        <v>5</v>
      </c>
      <c r="L288">
        <f>IF(AND(ISNUMBER(SEARCH(".",Table4[[#This Row],[Column1]]))=FALSE,ISNUMBER(SEARCH("Ronda",Table4[[#This Row],[Column1]]))=FALSE),1,0)</f>
        <v>1</v>
      </c>
      <c r="M288">
        <f>IF(Table4[[#This Row],[cond]]=1,M287+1,0)</f>
        <v>1</v>
      </c>
    </row>
    <row r="289" spans="11:13" x14ac:dyDescent="0.3">
      <c r="K289" t="s">
        <v>30</v>
      </c>
      <c r="L289">
        <f>IF(AND(ISNUMBER(SEARCH(".",Table4[[#This Row],[Column1]]))=FALSE,ISNUMBER(SEARCH("Ronda",Table4[[#This Row],[Column1]]))=FALSE),1,0)</f>
        <v>1</v>
      </c>
      <c r="M289">
        <f>IF(Table4[[#This Row],[cond]]=1,M288+1,0)</f>
        <v>2</v>
      </c>
    </row>
    <row r="290" spans="11:13" x14ac:dyDescent="0.3">
      <c r="K290">
        <v>2</v>
      </c>
      <c r="L290">
        <f>IF(AND(ISNUMBER(SEARCH(".",Table4[[#This Row],[Column1]]))=FALSE,ISNUMBER(SEARCH("Ronda",Table4[[#This Row],[Column1]]))=FALSE),1,0)</f>
        <v>1</v>
      </c>
      <c r="M290">
        <f>IF(Table4[[#This Row],[cond]]=1,M289+1,0)</f>
        <v>3</v>
      </c>
    </row>
    <row r="291" spans="11:13" x14ac:dyDescent="0.3">
      <c r="K291">
        <v>0</v>
      </c>
      <c r="L291">
        <f>IF(AND(ISNUMBER(SEARCH(".",Table4[[#This Row],[Column1]]))=FALSE,ISNUMBER(SEARCH("Ronda",Table4[[#This Row],[Column1]]))=FALSE),1,0)</f>
        <v>1</v>
      </c>
      <c r="M291">
        <f>IF(Table4[[#This Row],[cond]]=1,M290+1,0)</f>
        <v>4</v>
      </c>
    </row>
    <row r="292" spans="11:13" x14ac:dyDescent="0.3">
      <c r="K292">
        <v>-1</v>
      </c>
      <c r="L292">
        <f>IF(AND(ISNUMBER(SEARCH(".",Table4[[#This Row],[Column1]]))=FALSE,ISNUMBER(SEARCH("Ronda",Table4[[#This Row],[Column1]]))=FALSE),1,0)</f>
        <v>1</v>
      </c>
      <c r="M292">
        <f>IF(Table4[[#This Row],[cond]]=1,M291+1,0)</f>
        <v>5</v>
      </c>
    </row>
    <row r="293" spans="11:13" x14ac:dyDescent="0.3">
      <c r="K293">
        <v>0</v>
      </c>
      <c r="L293">
        <f>IF(AND(ISNUMBER(SEARCH(".",Table4[[#This Row],[Column1]]))=FALSE,ISNUMBER(SEARCH("Ronda",Table4[[#This Row],[Column1]]))=FALSE),1,0)</f>
        <v>1</v>
      </c>
      <c r="M293">
        <f>IF(Table4[[#This Row],[cond]]=1,M292+1,0)</f>
        <v>6</v>
      </c>
    </row>
    <row r="294" spans="11:13" x14ac:dyDescent="0.3">
      <c r="K294" t="s">
        <v>95</v>
      </c>
      <c r="L294">
        <f>IF(AND(ISNUMBER(SEARCH(".",Table4[[#This Row],[Column1]]))=FALSE,ISNUMBER(SEARCH("Ronda",Table4[[#This Row],[Column1]]))=FALSE),1,0)</f>
        <v>0</v>
      </c>
      <c r="M294">
        <f>IF(Table4[[#This Row],[cond]]=1,M293+1,0)</f>
        <v>0</v>
      </c>
    </row>
    <row r="295" spans="11:13" x14ac:dyDescent="0.3">
      <c r="K295" t="s">
        <v>4</v>
      </c>
      <c r="L295">
        <f>IF(AND(ISNUMBER(SEARCH(".",Table4[[#This Row],[Column1]]))=FALSE,ISNUMBER(SEARCH("Ronda",Table4[[#This Row],[Column1]]))=FALSE),1,0)</f>
        <v>1</v>
      </c>
      <c r="M295">
        <f>IF(Table4[[#This Row],[cond]]=1,M294+1,0)</f>
        <v>1</v>
      </c>
    </row>
    <row r="296" spans="11:13" x14ac:dyDescent="0.3">
      <c r="K296" t="s">
        <v>1</v>
      </c>
      <c r="L296">
        <f>IF(AND(ISNUMBER(SEARCH(".",Table4[[#This Row],[Column1]]))=FALSE,ISNUMBER(SEARCH("Ronda",Table4[[#This Row],[Column1]]))=FALSE),1,0)</f>
        <v>1</v>
      </c>
      <c r="M296">
        <f>IF(Table4[[#This Row],[cond]]=1,M295+1,0)</f>
        <v>2</v>
      </c>
    </row>
    <row r="297" spans="11:13" x14ac:dyDescent="0.3">
      <c r="K297">
        <v>1</v>
      </c>
      <c r="L297">
        <f>IF(AND(ISNUMBER(SEARCH(".",Table4[[#This Row],[Column1]]))=FALSE,ISNUMBER(SEARCH("Ronda",Table4[[#This Row],[Column1]]))=FALSE),1,0)</f>
        <v>1</v>
      </c>
      <c r="M297">
        <f>IF(Table4[[#This Row],[cond]]=1,M296+1,0)</f>
        <v>3</v>
      </c>
    </row>
    <row r="298" spans="11:13" x14ac:dyDescent="0.3">
      <c r="K298">
        <v>1</v>
      </c>
      <c r="L298">
        <f>IF(AND(ISNUMBER(SEARCH(".",Table4[[#This Row],[Column1]]))=FALSE,ISNUMBER(SEARCH("Ronda",Table4[[#This Row],[Column1]]))=FALSE),1,0)</f>
        <v>1</v>
      </c>
      <c r="M298">
        <f>IF(Table4[[#This Row],[cond]]=1,M297+1,0)</f>
        <v>4</v>
      </c>
    </row>
    <row r="299" spans="11:13" x14ac:dyDescent="0.3">
      <c r="K299">
        <v>0</v>
      </c>
      <c r="L299">
        <f>IF(AND(ISNUMBER(SEARCH(".",Table4[[#This Row],[Column1]]))=FALSE,ISNUMBER(SEARCH("Ronda",Table4[[#This Row],[Column1]]))=FALSE),1,0)</f>
        <v>1</v>
      </c>
      <c r="M299">
        <f>IF(Table4[[#This Row],[cond]]=1,M298+1,0)</f>
        <v>5</v>
      </c>
    </row>
    <row r="300" spans="11:13" x14ac:dyDescent="0.3">
      <c r="K300">
        <v>-1</v>
      </c>
      <c r="L300">
        <f>IF(AND(ISNUMBER(SEARCH(".",Table4[[#This Row],[Column1]]))=FALSE,ISNUMBER(SEARCH("Ronda",Table4[[#This Row],[Column1]]))=FALSE),1,0)</f>
        <v>1</v>
      </c>
      <c r="M300">
        <f>IF(Table4[[#This Row],[cond]]=1,M299+1,0)</f>
        <v>6</v>
      </c>
    </row>
    <row r="301" spans="11:13" x14ac:dyDescent="0.3">
      <c r="K301" t="s">
        <v>96</v>
      </c>
      <c r="L301">
        <f>IF(AND(ISNUMBER(SEARCH(".",Table4[[#This Row],[Column1]]))=FALSE,ISNUMBER(SEARCH("Ronda",Table4[[#This Row],[Column1]]))=FALSE),1,0)</f>
        <v>0</v>
      </c>
      <c r="M301">
        <f>IF(Table4[[#This Row],[cond]]=1,M300+1,0)</f>
        <v>0</v>
      </c>
    </row>
    <row r="302" spans="11:13" x14ac:dyDescent="0.3">
      <c r="K302" t="s">
        <v>25</v>
      </c>
      <c r="L302">
        <f>IF(AND(ISNUMBER(SEARCH(".",Table4[[#This Row],[Column1]]))=FALSE,ISNUMBER(SEARCH("Ronda",Table4[[#This Row],[Column1]]))=FALSE),1,0)</f>
        <v>1</v>
      </c>
      <c r="M302">
        <f>IF(Table4[[#This Row],[cond]]=1,M301+1,0)</f>
        <v>1</v>
      </c>
    </row>
    <row r="303" spans="11:13" x14ac:dyDescent="0.3">
      <c r="K303" t="s">
        <v>10</v>
      </c>
      <c r="L303">
        <f>IF(AND(ISNUMBER(SEARCH(".",Table4[[#This Row],[Column1]]))=FALSE,ISNUMBER(SEARCH("Ronda",Table4[[#This Row],[Column1]]))=FALSE),1,0)</f>
        <v>1</v>
      </c>
      <c r="M303">
        <f>IF(Table4[[#This Row],[cond]]=1,M302+1,0)</f>
        <v>2</v>
      </c>
    </row>
    <row r="304" spans="11:13" x14ac:dyDescent="0.3">
      <c r="K304">
        <v>1</v>
      </c>
      <c r="L304">
        <f>IF(AND(ISNUMBER(SEARCH(".",Table4[[#This Row],[Column1]]))=FALSE,ISNUMBER(SEARCH("Ronda",Table4[[#This Row],[Column1]]))=FALSE),1,0)</f>
        <v>1</v>
      </c>
      <c r="M304">
        <f>IF(Table4[[#This Row],[cond]]=1,M303+1,0)</f>
        <v>3</v>
      </c>
    </row>
    <row r="305" spans="11:13" x14ac:dyDescent="0.3">
      <c r="K305">
        <v>1</v>
      </c>
      <c r="L305">
        <f>IF(AND(ISNUMBER(SEARCH(".",Table4[[#This Row],[Column1]]))=FALSE,ISNUMBER(SEARCH("Ronda",Table4[[#This Row],[Column1]]))=FALSE),1,0)</f>
        <v>1</v>
      </c>
      <c r="M305">
        <f>IF(Table4[[#This Row],[cond]]=1,M304+1,0)</f>
        <v>4</v>
      </c>
    </row>
    <row r="306" spans="11:13" x14ac:dyDescent="0.3">
      <c r="K306">
        <v>0</v>
      </c>
      <c r="L306">
        <f>IF(AND(ISNUMBER(SEARCH(".",Table4[[#This Row],[Column1]]))=FALSE,ISNUMBER(SEARCH("Ronda",Table4[[#This Row],[Column1]]))=FALSE),1,0)</f>
        <v>1</v>
      </c>
      <c r="M306">
        <f>IF(Table4[[#This Row],[cond]]=1,M305+1,0)</f>
        <v>5</v>
      </c>
    </row>
    <row r="307" spans="11:13" x14ac:dyDescent="0.3">
      <c r="K307">
        <v>0</v>
      </c>
      <c r="L307">
        <f>IF(AND(ISNUMBER(SEARCH(".",Table4[[#This Row],[Column1]]))=FALSE,ISNUMBER(SEARCH("Ronda",Table4[[#This Row],[Column1]]))=FALSE),1,0)</f>
        <v>1</v>
      </c>
      <c r="M307">
        <f>IF(Table4[[#This Row],[cond]]=1,M306+1,0)</f>
        <v>6</v>
      </c>
    </row>
    <row r="308" spans="11:13" x14ac:dyDescent="0.3">
      <c r="K308" t="s">
        <v>97</v>
      </c>
      <c r="L308">
        <f>IF(AND(ISNUMBER(SEARCH(".",Table4[[#This Row],[Column1]]))=FALSE,ISNUMBER(SEARCH("Ronda",Table4[[#This Row],[Column1]]))=FALSE),1,0)</f>
        <v>0</v>
      </c>
      <c r="M308">
        <f>IF(Table4[[#This Row],[cond]]=1,M307+1,0)</f>
        <v>0</v>
      </c>
    </row>
    <row r="309" spans="11:13" x14ac:dyDescent="0.3">
      <c r="K309" t="s">
        <v>3</v>
      </c>
      <c r="L309">
        <f>IF(AND(ISNUMBER(SEARCH(".",Table4[[#This Row],[Column1]]))=FALSE,ISNUMBER(SEARCH("Ronda",Table4[[#This Row],[Column1]]))=FALSE),1,0)</f>
        <v>1</v>
      </c>
      <c r="M309">
        <f>IF(Table4[[#This Row],[cond]]=1,M308+1,0)</f>
        <v>1</v>
      </c>
    </row>
    <row r="310" spans="11:13" x14ac:dyDescent="0.3">
      <c r="K310" t="s">
        <v>36</v>
      </c>
      <c r="L310">
        <f>IF(AND(ISNUMBER(SEARCH(".",Table4[[#This Row],[Column1]]))=FALSE,ISNUMBER(SEARCH("Ronda",Table4[[#This Row],[Column1]]))=FALSE),1,0)</f>
        <v>1</v>
      </c>
      <c r="M310">
        <f>IF(Table4[[#This Row],[cond]]=1,M309+1,0)</f>
        <v>2</v>
      </c>
    </row>
    <row r="311" spans="11:13" x14ac:dyDescent="0.3">
      <c r="K311">
        <v>1</v>
      </c>
      <c r="L311">
        <f>IF(AND(ISNUMBER(SEARCH(".",Table4[[#This Row],[Column1]]))=FALSE,ISNUMBER(SEARCH("Ronda",Table4[[#This Row],[Column1]]))=FALSE),1,0)</f>
        <v>1</v>
      </c>
      <c r="M311">
        <f>IF(Table4[[#This Row],[cond]]=1,M310+1,0)</f>
        <v>3</v>
      </c>
    </row>
    <row r="312" spans="11:13" x14ac:dyDescent="0.3">
      <c r="K312">
        <v>2</v>
      </c>
      <c r="L312">
        <f>IF(AND(ISNUMBER(SEARCH(".",Table4[[#This Row],[Column1]]))=FALSE,ISNUMBER(SEARCH("Ronda",Table4[[#This Row],[Column1]]))=FALSE),1,0)</f>
        <v>1</v>
      </c>
      <c r="M312">
        <f>IF(Table4[[#This Row],[cond]]=1,M311+1,0)</f>
        <v>4</v>
      </c>
    </row>
    <row r="313" spans="11:13" x14ac:dyDescent="0.3">
      <c r="K313">
        <v>-1</v>
      </c>
      <c r="L313">
        <f>IF(AND(ISNUMBER(SEARCH(".",Table4[[#This Row],[Column1]]))=FALSE,ISNUMBER(SEARCH("Ronda",Table4[[#This Row],[Column1]]))=FALSE),1,0)</f>
        <v>1</v>
      </c>
      <c r="M313">
        <f>IF(Table4[[#This Row],[cond]]=1,M312+1,0)</f>
        <v>5</v>
      </c>
    </row>
    <row r="314" spans="11:13" x14ac:dyDescent="0.3">
      <c r="K314">
        <v>-1</v>
      </c>
      <c r="L314">
        <f>IF(AND(ISNUMBER(SEARCH(".",Table4[[#This Row],[Column1]]))=FALSE,ISNUMBER(SEARCH("Ronda",Table4[[#This Row],[Column1]]))=FALSE),1,0)</f>
        <v>1</v>
      </c>
      <c r="M314">
        <f>IF(Table4[[#This Row],[cond]]=1,M313+1,0)</f>
        <v>6</v>
      </c>
    </row>
    <row r="315" spans="11:13" x14ac:dyDescent="0.3">
      <c r="K315" t="s">
        <v>98</v>
      </c>
      <c r="L315">
        <f>IF(AND(ISNUMBER(SEARCH(".",Table4[[#This Row],[Column1]]))=FALSE,ISNUMBER(SEARCH("Ronda",Table4[[#This Row],[Column1]]))=FALSE),1,0)</f>
        <v>0</v>
      </c>
      <c r="M315">
        <f>IF(Table4[[#This Row],[cond]]=1,M314+1,0)</f>
        <v>0</v>
      </c>
    </row>
    <row r="316" spans="11:13" x14ac:dyDescent="0.3">
      <c r="K316" t="s">
        <v>13</v>
      </c>
      <c r="L316">
        <f>IF(AND(ISNUMBER(SEARCH(".",Table4[[#This Row],[Column1]]))=FALSE,ISNUMBER(SEARCH("Ronda",Table4[[#This Row],[Column1]]))=FALSE),1,0)</f>
        <v>1</v>
      </c>
      <c r="M316">
        <f>IF(Table4[[#This Row],[cond]]=1,M315+1,0)</f>
        <v>1</v>
      </c>
    </row>
    <row r="317" spans="11:13" x14ac:dyDescent="0.3">
      <c r="K317" t="s">
        <v>31</v>
      </c>
      <c r="L317">
        <f>IF(AND(ISNUMBER(SEARCH(".",Table4[[#This Row],[Column1]]))=FALSE,ISNUMBER(SEARCH("Ronda",Table4[[#This Row],[Column1]]))=FALSE),1,0)</f>
        <v>1</v>
      </c>
      <c r="M317">
        <f>IF(Table4[[#This Row],[cond]]=1,M316+1,0)</f>
        <v>2</v>
      </c>
    </row>
    <row r="318" spans="11:13" x14ac:dyDescent="0.3">
      <c r="K318">
        <v>1</v>
      </c>
      <c r="L318">
        <f>IF(AND(ISNUMBER(SEARCH(".",Table4[[#This Row],[Column1]]))=FALSE,ISNUMBER(SEARCH("Ronda",Table4[[#This Row],[Column1]]))=FALSE),1,0)</f>
        <v>1</v>
      </c>
      <c r="M318">
        <f>IF(Table4[[#This Row],[cond]]=1,M317+1,0)</f>
        <v>3</v>
      </c>
    </row>
    <row r="319" spans="11:13" x14ac:dyDescent="0.3">
      <c r="K319">
        <v>1</v>
      </c>
      <c r="L319">
        <f>IF(AND(ISNUMBER(SEARCH(".",Table4[[#This Row],[Column1]]))=FALSE,ISNUMBER(SEARCH("Ronda",Table4[[#This Row],[Column1]]))=FALSE),1,0)</f>
        <v>1</v>
      </c>
      <c r="M319">
        <f>IF(Table4[[#This Row],[cond]]=1,M318+1,0)</f>
        <v>4</v>
      </c>
    </row>
    <row r="320" spans="11:13" x14ac:dyDescent="0.3">
      <c r="K320">
        <v>0</v>
      </c>
      <c r="L320">
        <f>IF(AND(ISNUMBER(SEARCH(".",Table4[[#This Row],[Column1]]))=FALSE,ISNUMBER(SEARCH("Ronda",Table4[[#This Row],[Column1]]))=FALSE),1,0)</f>
        <v>1</v>
      </c>
      <c r="M320">
        <f>IF(Table4[[#This Row],[cond]]=1,M319+1,0)</f>
        <v>5</v>
      </c>
    </row>
    <row r="321" spans="11:13" x14ac:dyDescent="0.3">
      <c r="K321">
        <v>-1</v>
      </c>
      <c r="L321">
        <f>IF(AND(ISNUMBER(SEARCH(".",Table4[[#This Row],[Column1]]))=FALSE,ISNUMBER(SEARCH("Ronda",Table4[[#This Row],[Column1]]))=FALSE),1,0)</f>
        <v>1</v>
      </c>
      <c r="M321">
        <f>IF(Table4[[#This Row],[cond]]=1,M320+1,0)</f>
        <v>6</v>
      </c>
    </row>
    <row r="322" spans="11:13" x14ac:dyDescent="0.3">
      <c r="K322" t="s">
        <v>99</v>
      </c>
      <c r="L322">
        <f>IF(AND(ISNUMBER(SEARCH(".",Table4[[#This Row],[Column1]]))=FALSE,ISNUMBER(SEARCH("Ronda",Table4[[#This Row],[Column1]]))=FALSE),1,0)</f>
        <v>0</v>
      </c>
      <c r="M322">
        <f>IF(Table4[[#This Row],[cond]]=1,M321+1,0)</f>
        <v>0</v>
      </c>
    </row>
    <row r="323" spans="11:13" x14ac:dyDescent="0.3">
      <c r="K323" t="s">
        <v>100</v>
      </c>
      <c r="L323">
        <f>IF(AND(ISNUMBER(SEARCH(".",Table4[[#This Row],[Column1]]))=FALSE,ISNUMBER(SEARCH("Ronda",Table4[[#This Row],[Column1]]))=FALSE),1,0)</f>
        <v>0</v>
      </c>
      <c r="M323">
        <f>IF(Table4[[#This Row],[cond]]=1,M322+1,0)</f>
        <v>0</v>
      </c>
    </row>
    <row r="324" spans="11:13" x14ac:dyDescent="0.3">
      <c r="K324" t="s">
        <v>10</v>
      </c>
      <c r="L324">
        <f>IF(AND(ISNUMBER(SEARCH(".",Table4[[#This Row],[Column1]]))=FALSE,ISNUMBER(SEARCH("Ronda",Table4[[#This Row],[Column1]]))=FALSE),1,0)</f>
        <v>1</v>
      </c>
      <c r="M324">
        <f>IF(Table4[[#This Row],[cond]]=1,M323+1,0)</f>
        <v>1</v>
      </c>
    </row>
    <row r="325" spans="11:13" x14ac:dyDescent="0.3">
      <c r="K325" t="s">
        <v>5</v>
      </c>
      <c r="L325">
        <f>IF(AND(ISNUMBER(SEARCH(".",Table4[[#This Row],[Column1]]))=FALSE,ISNUMBER(SEARCH("Ronda",Table4[[#This Row],[Column1]]))=FALSE),1,0)</f>
        <v>1</v>
      </c>
      <c r="M325">
        <f>IF(Table4[[#This Row],[cond]]=1,M324+1,0)</f>
        <v>2</v>
      </c>
    </row>
    <row r="326" spans="11:13" x14ac:dyDescent="0.3">
      <c r="K326">
        <v>1</v>
      </c>
      <c r="L326">
        <f>IF(AND(ISNUMBER(SEARCH(".",Table4[[#This Row],[Column1]]))=FALSE,ISNUMBER(SEARCH("Ronda",Table4[[#This Row],[Column1]]))=FALSE),1,0)</f>
        <v>1</v>
      </c>
      <c r="M326">
        <f>IF(Table4[[#This Row],[cond]]=1,M325+1,0)</f>
        <v>3</v>
      </c>
    </row>
    <row r="327" spans="11:13" x14ac:dyDescent="0.3">
      <c r="K327">
        <v>1</v>
      </c>
      <c r="L327">
        <f>IF(AND(ISNUMBER(SEARCH(".",Table4[[#This Row],[Column1]]))=FALSE,ISNUMBER(SEARCH("Ronda",Table4[[#This Row],[Column1]]))=FALSE),1,0)</f>
        <v>1</v>
      </c>
      <c r="M327">
        <f>IF(Table4[[#This Row],[cond]]=1,M326+1,0)</f>
        <v>4</v>
      </c>
    </row>
    <row r="328" spans="11:13" x14ac:dyDescent="0.3">
      <c r="K328">
        <v>-1</v>
      </c>
      <c r="L328">
        <f>IF(AND(ISNUMBER(SEARCH(".",Table4[[#This Row],[Column1]]))=FALSE,ISNUMBER(SEARCH("Ronda",Table4[[#This Row],[Column1]]))=FALSE),1,0)</f>
        <v>1</v>
      </c>
      <c r="M328">
        <f>IF(Table4[[#This Row],[cond]]=1,M327+1,0)</f>
        <v>5</v>
      </c>
    </row>
    <row r="329" spans="11:13" x14ac:dyDescent="0.3">
      <c r="K329">
        <v>0</v>
      </c>
      <c r="L329">
        <f>IF(AND(ISNUMBER(SEARCH(".",Table4[[#This Row],[Column1]]))=FALSE,ISNUMBER(SEARCH("Ronda",Table4[[#This Row],[Column1]]))=FALSE),1,0)</f>
        <v>1</v>
      </c>
      <c r="M329">
        <f>IF(Table4[[#This Row],[cond]]=1,M328+1,0)</f>
        <v>6</v>
      </c>
    </row>
    <row r="330" spans="11:13" x14ac:dyDescent="0.3">
      <c r="K330" t="s">
        <v>101</v>
      </c>
      <c r="L330">
        <f>IF(AND(ISNUMBER(SEARCH(".",Table4[[#This Row],[Column1]]))=FALSE,ISNUMBER(SEARCH("Ronda",Table4[[#This Row],[Column1]]))=FALSE),1,0)</f>
        <v>0</v>
      </c>
      <c r="M330">
        <f>IF(Table4[[#This Row],[cond]]=1,M329+1,0)</f>
        <v>0</v>
      </c>
    </row>
    <row r="331" spans="11:13" x14ac:dyDescent="0.3">
      <c r="K331" t="s">
        <v>7</v>
      </c>
      <c r="L331">
        <f>IF(AND(ISNUMBER(SEARCH(".",Table4[[#This Row],[Column1]]))=FALSE,ISNUMBER(SEARCH("Ronda",Table4[[#This Row],[Column1]]))=FALSE),1,0)</f>
        <v>1</v>
      </c>
      <c r="M331">
        <f>IF(Table4[[#This Row],[cond]]=1,M330+1,0)</f>
        <v>1</v>
      </c>
    </row>
    <row r="332" spans="11:13" x14ac:dyDescent="0.3">
      <c r="K332" t="s">
        <v>28</v>
      </c>
      <c r="L332">
        <f>IF(AND(ISNUMBER(SEARCH(".",Table4[[#This Row],[Column1]]))=FALSE,ISNUMBER(SEARCH("Ronda",Table4[[#This Row],[Column1]]))=FALSE),1,0)</f>
        <v>1</v>
      </c>
      <c r="M332">
        <f>IF(Table4[[#This Row],[cond]]=1,M331+1,0)</f>
        <v>2</v>
      </c>
    </row>
    <row r="333" spans="11:13" x14ac:dyDescent="0.3">
      <c r="K333">
        <v>2</v>
      </c>
      <c r="L333">
        <f>IF(AND(ISNUMBER(SEARCH(".",Table4[[#This Row],[Column1]]))=FALSE,ISNUMBER(SEARCH("Ronda",Table4[[#This Row],[Column1]]))=FALSE),1,0)</f>
        <v>1</v>
      </c>
      <c r="M333">
        <f>IF(Table4[[#This Row],[cond]]=1,M332+1,0)</f>
        <v>3</v>
      </c>
    </row>
    <row r="334" spans="11:13" x14ac:dyDescent="0.3">
      <c r="K334">
        <v>1</v>
      </c>
      <c r="L334">
        <f>IF(AND(ISNUMBER(SEARCH(".",Table4[[#This Row],[Column1]]))=FALSE,ISNUMBER(SEARCH("Ronda",Table4[[#This Row],[Column1]]))=FALSE),1,0)</f>
        <v>1</v>
      </c>
      <c r="M334">
        <f>IF(Table4[[#This Row],[cond]]=1,M333+1,0)</f>
        <v>4</v>
      </c>
    </row>
    <row r="335" spans="11:13" x14ac:dyDescent="0.3">
      <c r="K335">
        <v>-1</v>
      </c>
      <c r="L335">
        <f>IF(AND(ISNUMBER(SEARCH(".",Table4[[#This Row],[Column1]]))=FALSE,ISNUMBER(SEARCH("Ronda",Table4[[#This Row],[Column1]]))=FALSE),1,0)</f>
        <v>1</v>
      </c>
      <c r="M335">
        <f>IF(Table4[[#This Row],[cond]]=1,M334+1,0)</f>
        <v>5</v>
      </c>
    </row>
    <row r="336" spans="11:13" x14ac:dyDescent="0.3">
      <c r="K336">
        <v>-1</v>
      </c>
      <c r="L336">
        <f>IF(AND(ISNUMBER(SEARCH(".",Table4[[#This Row],[Column1]]))=FALSE,ISNUMBER(SEARCH("Ronda",Table4[[#This Row],[Column1]]))=FALSE),1,0)</f>
        <v>1</v>
      </c>
      <c r="M336">
        <f>IF(Table4[[#This Row],[cond]]=1,M335+1,0)</f>
        <v>6</v>
      </c>
    </row>
    <row r="337" spans="2:13" x14ac:dyDescent="0.3">
      <c r="K337" t="s">
        <v>102</v>
      </c>
      <c r="L337">
        <f>IF(AND(ISNUMBER(SEARCH(".",Table4[[#This Row],[Column1]]))=FALSE,ISNUMBER(SEARCH("Ronda",Table4[[#This Row],[Column1]]))=FALSE),1,0)</f>
        <v>0</v>
      </c>
      <c r="M337">
        <f>IF(Table4[[#This Row],[cond]]=1,M336+1,0)</f>
        <v>0</v>
      </c>
    </row>
    <row r="338" spans="2:13" x14ac:dyDescent="0.3">
      <c r="K338" t="s">
        <v>11</v>
      </c>
      <c r="L338">
        <f>IF(AND(ISNUMBER(SEARCH(".",Table4[[#This Row],[Column1]]))=FALSE,ISNUMBER(SEARCH("Ronda",Table4[[#This Row],[Column1]]))=FALSE),1,0)</f>
        <v>1</v>
      </c>
      <c r="M338">
        <f>IF(Table4[[#This Row],[cond]]=1,M337+1,0)</f>
        <v>1</v>
      </c>
    </row>
    <row r="339" spans="2:13" x14ac:dyDescent="0.3">
      <c r="B339" s="6" t="s">
        <v>30</v>
      </c>
      <c r="K339" t="s">
        <v>25</v>
      </c>
      <c r="L339">
        <f>IF(AND(ISNUMBER(SEARCH(".",Table4[[#This Row],[Column1]]))=FALSE,ISNUMBER(SEARCH("Ronda",Table4[[#This Row],[Column1]]))=FALSE),1,0)</f>
        <v>1</v>
      </c>
      <c r="M339">
        <f>IF(Table4[[#This Row],[cond]]=1,M338+1,0)</f>
        <v>2</v>
      </c>
    </row>
    <row r="340" spans="2:13" x14ac:dyDescent="0.3">
      <c r="B340" t="s">
        <v>5</v>
      </c>
      <c r="K340">
        <v>1</v>
      </c>
      <c r="L340">
        <f>IF(AND(ISNUMBER(SEARCH(".",Table4[[#This Row],[Column1]]))=FALSE,ISNUMBER(SEARCH("Ronda",Table4[[#This Row],[Column1]]))=FALSE),1,0)</f>
        <v>1</v>
      </c>
      <c r="M340">
        <f>IF(Table4[[#This Row],[cond]]=1,M339+1,0)</f>
        <v>3</v>
      </c>
    </row>
    <row r="341" spans="2:13" x14ac:dyDescent="0.3">
      <c r="B341" s="6" t="s">
        <v>4</v>
      </c>
      <c r="K341">
        <v>2</v>
      </c>
      <c r="L341">
        <f>IF(AND(ISNUMBER(SEARCH(".",Table4[[#This Row],[Column1]]))=FALSE,ISNUMBER(SEARCH("Ronda",Table4[[#This Row],[Column1]]))=FALSE),1,0)</f>
        <v>1</v>
      </c>
      <c r="M341">
        <f>IF(Table4[[#This Row],[cond]]=1,M340+1,0)</f>
        <v>4</v>
      </c>
    </row>
    <row r="342" spans="2:13" x14ac:dyDescent="0.3">
      <c r="B342" t="s">
        <v>3</v>
      </c>
      <c r="K342">
        <v>-1</v>
      </c>
      <c r="L342">
        <f>IF(AND(ISNUMBER(SEARCH(".",Table4[[#This Row],[Column1]]))=FALSE,ISNUMBER(SEARCH("Ronda",Table4[[#This Row],[Column1]]))=FALSE),1,0)</f>
        <v>1</v>
      </c>
      <c r="M342">
        <f>IF(Table4[[#This Row],[cond]]=1,M341+1,0)</f>
        <v>5</v>
      </c>
    </row>
    <row r="343" spans="2:13" x14ac:dyDescent="0.3">
      <c r="B343" s="6" t="s">
        <v>36</v>
      </c>
      <c r="K343">
        <v>0</v>
      </c>
      <c r="L343">
        <f>IF(AND(ISNUMBER(SEARCH(".",Table4[[#This Row],[Column1]]))=FALSE,ISNUMBER(SEARCH("Ronda",Table4[[#This Row],[Column1]]))=FALSE),1,0)</f>
        <v>1</v>
      </c>
      <c r="M343">
        <f>IF(Table4[[#This Row],[cond]]=1,M342+1,0)</f>
        <v>6</v>
      </c>
    </row>
    <row r="344" spans="2:13" x14ac:dyDescent="0.3">
      <c r="B344" s="7" t="s">
        <v>8</v>
      </c>
      <c r="K344" t="s">
        <v>103</v>
      </c>
      <c r="L344">
        <f>IF(AND(ISNUMBER(SEARCH(".",Table4[[#This Row],[Column1]]))=FALSE,ISNUMBER(SEARCH("Ronda",Table4[[#This Row],[Column1]]))=FALSE),1,0)</f>
        <v>0</v>
      </c>
      <c r="M344">
        <f>IF(Table4[[#This Row],[cond]]=1,M343+1,0)</f>
        <v>0</v>
      </c>
    </row>
    <row r="345" spans="2:13" x14ac:dyDescent="0.3">
      <c r="K345" t="s">
        <v>36</v>
      </c>
      <c r="L345">
        <f>IF(AND(ISNUMBER(SEARCH(".",Table4[[#This Row],[Column1]]))=FALSE,ISNUMBER(SEARCH("Ronda",Table4[[#This Row],[Column1]]))=FALSE),1,0)</f>
        <v>1</v>
      </c>
      <c r="M345">
        <f>IF(Table4[[#This Row],[cond]]=1,M344+1,0)</f>
        <v>1</v>
      </c>
    </row>
    <row r="346" spans="2:13" x14ac:dyDescent="0.3">
      <c r="K346" t="s">
        <v>4</v>
      </c>
      <c r="L346">
        <f>IF(AND(ISNUMBER(SEARCH(".",Table4[[#This Row],[Column1]]))=FALSE,ISNUMBER(SEARCH("Ronda",Table4[[#This Row],[Column1]]))=FALSE),1,0)</f>
        <v>1</v>
      </c>
      <c r="M346">
        <f>IF(Table4[[#This Row],[cond]]=1,M345+1,0)</f>
        <v>2</v>
      </c>
    </row>
    <row r="347" spans="2:13" x14ac:dyDescent="0.3">
      <c r="K347">
        <v>0</v>
      </c>
      <c r="L347">
        <f>IF(AND(ISNUMBER(SEARCH(".",Table4[[#This Row],[Column1]]))=FALSE,ISNUMBER(SEARCH("Ronda",Table4[[#This Row],[Column1]]))=FALSE),1,0)</f>
        <v>1</v>
      </c>
      <c r="M347">
        <f>IF(Table4[[#This Row],[cond]]=1,M346+1,0)</f>
        <v>3</v>
      </c>
    </row>
    <row r="348" spans="2:13" x14ac:dyDescent="0.3">
      <c r="K348">
        <v>0</v>
      </c>
      <c r="L348">
        <f>IF(AND(ISNUMBER(SEARCH(".",Table4[[#This Row],[Column1]]))=FALSE,ISNUMBER(SEARCH("Ronda",Table4[[#This Row],[Column1]]))=FALSE),1,0)</f>
        <v>1</v>
      </c>
      <c r="M348">
        <f>IF(Table4[[#This Row],[cond]]=1,M347+1,0)</f>
        <v>4</v>
      </c>
    </row>
    <row r="349" spans="2:13" x14ac:dyDescent="0.3">
      <c r="K349">
        <v>0</v>
      </c>
      <c r="L349">
        <f>IF(AND(ISNUMBER(SEARCH(".",Table4[[#This Row],[Column1]]))=FALSE,ISNUMBER(SEARCH("Ronda",Table4[[#This Row],[Column1]]))=FALSE),1,0)</f>
        <v>1</v>
      </c>
      <c r="M349">
        <f>IF(Table4[[#This Row],[cond]]=1,M348+1,0)</f>
        <v>5</v>
      </c>
    </row>
    <row r="350" spans="2:13" x14ac:dyDescent="0.3">
      <c r="K350">
        <v>0</v>
      </c>
      <c r="L350">
        <f>IF(AND(ISNUMBER(SEARCH(".",Table4[[#This Row],[Column1]]))=FALSE,ISNUMBER(SEARCH("Ronda",Table4[[#This Row],[Column1]]))=FALSE),1,0)</f>
        <v>1</v>
      </c>
      <c r="M350">
        <f>IF(Table4[[#This Row],[cond]]=1,M349+1,0)</f>
        <v>6</v>
      </c>
    </row>
    <row r="351" spans="2:13" x14ac:dyDescent="0.3">
      <c r="K351" t="s">
        <v>103</v>
      </c>
      <c r="L351">
        <f>IF(AND(ISNUMBER(SEARCH(".",Table4[[#This Row],[Column1]]))=FALSE,ISNUMBER(SEARCH("Ronda",Table4[[#This Row],[Column1]]))=FALSE),1,0)</f>
        <v>0</v>
      </c>
      <c r="M351">
        <f>IF(Table4[[#This Row],[cond]]=1,M350+1,0)</f>
        <v>0</v>
      </c>
    </row>
    <row r="352" spans="2:13" x14ac:dyDescent="0.3">
      <c r="K352" t="s">
        <v>6</v>
      </c>
      <c r="L352">
        <f>IF(AND(ISNUMBER(SEARCH(".",Table4[[#This Row],[Column1]]))=FALSE,ISNUMBER(SEARCH("Ronda",Table4[[#This Row],[Column1]]))=FALSE),1,0)</f>
        <v>1</v>
      </c>
      <c r="M352">
        <f>IF(Table4[[#This Row],[cond]]=1,M351+1,0)</f>
        <v>1</v>
      </c>
    </row>
    <row r="353" spans="11:13" x14ac:dyDescent="0.3">
      <c r="K353" t="s">
        <v>33</v>
      </c>
      <c r="L353">
        <f>IF(AND(ISNUMBER(SEARCH(".",Table4[[#This Row],[Column1]]))=FALSE,ISNUMBER(SEARCH("Ronda",Table4[[#This Row],[Column1]]))=FALSE),1,0)</f>
        <v>1</v>
      </c>
      <c r="M353">
        <f>IF(Table4[[#This Row],[cond]]=1,M352+1,0)</f>
        <v>2</v>
      </c>
    </row>
    <row r="354" spans="11:13" x14ac:dyDescent="0.3">
      <c r="K354">
        <v>0</v>
      </c>
      <c r="L354">
        <f>IF(AND(ISNUMBER(SEARCH(".",Table4[[#This Row],[Column1]]))=FALSE,ISNUMBER(SEARCH("Ronda",Table4[[#This Row],[Column1]]))=FALSE),1,0)</f>
        <v>1</v>
      </c>
      <c r="M354">
        <f>IF(Table4[[#This Row],[cond]]=1,M353+1,0)</f>
        <v>3</v>
      </c>
    </row>
    <row r="355" spans="11:13" x14ac:dyDescent="0.3">
      <c r="K355">
        <v>0</v>
      </c>
      <c r="L355">
        <f>IF(AND(ISNUMBER(SEARCH(".",Table4[[#This Row],[Column1]]))=FALSE,ISNUMBER(SEARCH("Ronda",Table4[[#This Row],[Column1]]))=FALSE),1,0)</f>
        <v>1</v>
      </c>
      <c r="M355">
        <f>IF(Table4[[#This Row],[cond]]=1,M354+1,0)</f>
        <v>4</v>
      </c>
    </row>
    <row r="356" spans="11:13" x14ac:dyDescent="0.3">
      <c r="K356">
        <v>0</v>
      </c>
      <c r="L356">
        <f>IF(AND(ISNUMBER(SEARCH(".",Table4[[#This Row],[Column1]]))=FALSE,ISNUMBER(SEARCH("Ronda",Table4[[#This Row],[Column1]]))=FALSE),1,0)</f>
        <v>1</v>
      </c>
      <c r="M356">
        <f>IF(Table4[[#This Row],[cond]]=1,M355+1,0)</f>
        <v>5</v>
      </c>
    </row>
    <row r="357" spans="11:13" x14ac:dyDescent="0.3">
      <c r="K357">
        <v>0</v>
      </c>
      <c r="L357">
        <f>IF(AND(ISNUMBER(SEARCH(".",Table4[[#This Row],[Column1]]))=FALSE,ISNUMBER(SEARCH("Ronda",Table4[[#This Row],[Column1]]))=FALSE),1,0)</f>
        <v>1</v>
      </c>
      <c r="M357">
        <f>IF(Table4[[#This Row],[cond]]=1,M356+1,0)</f>
        <v>6</v>
      </c>
    </row>
    <row r="358" spans="11:13" x14ac:dyDescent="0.3">
      <c r="K358" t="s">
        <v>103</v>
      </c>
      <c r="L358">
        <f>IF(AND(ISNUMBER(SEARCH(".",Table4[[#This Row],[Column1]]))=FALSE,ISNUMBER(SEARCH("Ronda",Table4[[#This Row],[Column1]]))=FALSE),1,0)</f>
        <v>0</v>
      </c>
      <c r="M358">
        <f>IF(Table4[[#This Row],[cond]]=1,M357+1,0)</f>
        <v>0</v>
      </c>
    </row>
    <row r="359" spans="11:13" x14ac:dyDescent="0.3">
      <c r="K359" t="s">
        <v>30</v>
      </c>
      <c r="L359">
        <f>IF(AND(ISNUMBER(SEARCH(".",Table4[[#This Row],[Column1]]))=FALSE,ISNUMBER(SEARCH("Ronda",Table4[[#This Row],[Column1]]))=FALSE),1,0)</f>
        <v>1</v>
      </c>
      <c r="M359">
        <f>IF(Table4[[#This Row],[cond]]=1,M358+1,0)</f>
        <v>1</v>
      </c>
    </row>
    <row r="360" spans="11:13" x14ac:dyDescent="0.3">
      <c r="K360" t="s">
        <v>24</v>
      </c>
      <c r="L360">
        <f>IF(AND(ISNUMBER(SEARCH(".",Table4[[#This Row],[Column1]]))=FALSE,ISNUMBER(SEARCH("Ronda",Table4[[#This Row],[Column1]]))=FALSE),1,0)</f>
        <v>1</v>
      </c>
      <c r="M360">
        <f>IF(Table4[[#This Row],[cond]]=1,M359+1,0)</f>
        <v>2</v>
      </c>
    </row>
    <row r="361" spans="11:13" x14ac:dyDescent="0.3">
      <c r="K361">
        <v>0</v>
      </c>
      <c r="L361">
        <f>IF(AND(ISNUMBER(SEARCH(".",Table4[[#This Row],[Column1]]))=FALSE,ISNUMBER(SEARCH("Ronda",Table4[[#This Row],[Column1]]))=FALSE),1,0)</f>
        <v>1</v>
      </c>
      <c r="M361">
        <f>IF(Table4[[#This Row],[cond]]=1,M360+1,0)</f>
        <v>3</v>
      </c>
    </row>
    <row r="362" spans="11:13" x14ac:dyDescent="0.3">
      <c r="K362">
        <v>2</v>
      </c>
      <c r="L362">
        <f>IF(AND(ISNUMBER(SEARCH(".",Table4[[#This Row],[Column1]]))=FALSE,ISNUMBER(SEARCH("Ronda",Table4[[#This Row],[Column1]]))=FALSE),1,0)</f>
        <v>1</v>
      </c>
      <c r="M362">
        <f>IF(Table4[[#This Row],[cond]]=1,M361+1,0)</f>
        <v>4</v>
      </c>
    </row>
    <row r="363" spans="11:13" x14ac:dyDescent="0.3">
      <c r="K363">
        <v>0</v>
      </c>
      <c r="L363">
        <f>IF(AND(ISNUMBER(SEARCH(".",Table4[[#This Row],[Column1]]))=FALSE,ISNUMBER(SEARCH("Ronda",Table4[[#This Row],[Column1]]))=FALSE),1,0)</f>
        <v>1</v>
      </c>
      <c r="M363">
        <f>IF(Table4[[#This Row],[cond]]=1,M362+1,0)</f>
        <v>5</v>
      </c>
    </row>
    <row r="364" spans="11:13" x14ac:dyDescent="0.3">
      <c r="K364">
        <v>-1</v>
      </c>
      <c r="L364">
        <f>IF(AND(ISNUMBER(SEARCH(".",Table4[[#This Row],[Column1]]))=FALSE,ISNUMBER(SEARCH("Ronda",Table4[[#This Row],[Column1]]))=FALSE),1,0)</f>
        <v>1</v>
      </c>
      <c r="M364">
        <f>IF(Table4[[#This Row],[cond]]=1,M363+1,0)</f>
        <v>6</v>
      </c>
    </row>
    <row r="365" spans="11:13" x14ac:dyDescent="0.3">
      <c r="K365" t="s">
        <v>104</v>
      </c>
      <c r="L365">
        <f>IF(AND(ISNUMBER(SEARCH(".",Table4[[#This Row],[Column1]]))=FALSE,ISNUMBER(SEARCH("Ronda",Table4[[#This Row],[Column1]]))=FALSE),1,0)</f>
        <v>0</v>
      </c>
      <c r="M365">
        <f>IF(Table4[[#This Row],[cond]]=1,M364+1,0)</f>
        <v>0</v>
      </c>
    </row>
    <row r="366" spans="11:13" x14ac:dyDescent="0.3">
      <c r="K366" t="s">
        <v>31</v>
      </c>
      <c r="L366">
        <f>IF(AND(ISNUMBER(SEARCH(".",Table4[[#This Row],[Column1]]))=FALSE,ISNUMBER(SEARCH("Ronda",Table4[[#This Row],[Column1]]))=FALSE),1,0)</f>
        <v>1</v>
      </c>
      <c r="M366">
        <f>IF(Table4[[#This Row],[cond]]=1,M365+1,0)</f>
        <v>1</v>
      </c>
    </row>
    <row r="367" spans="11:13" x14ac:dyDescent="0.3">
      <c r="K367" t="s">
        <v>2</v>
      </c>
      <c r="L367">
        <f>IF(AND(ISNUMBER(SEARCH(".",Table4[[#This Row],[Column1]]))=FALSE,ISNUMBER(SEARCH("Ronda",Table4[[#This Row],[Column1]]))=FALSE),1,0)</f>
        <v>1</v>
      </c>
      <c r="M367">
        <f>IF(Table4[[#This Row],[cond]]=1,M366+1,0)</f>
        <v>2</v>
      </c>
    </row>
    <row r="368" spans="11:13" x14ac:dyDescent="0.3">
      <c r="K368">
        <v>0</v>
      </c>
      <c r="L368">
        <f>IF(AND(ISNUMBER(SEARCH(".",Table4[[#This Row],[Column1]]))=FALSE,ISNUMBER(SEARCH("Ronda",Table4[[#This Row],[Column1]]))=FALSE),1,0)</f>
        <v>1</v>
      </c>
      <c r="M368">
        <f>IF(Table4[[#This Row],[cond]]=1,M367+1,0)</f>
        <v>3</v>
      </c>
    </row>
    <row r="369" spans="11:13" x14ac:dyDescent="0.3">
      <c r="K369">
        <v>2</v>
      </c>
      <c r="L369">
        <f>IF(AND(ISNUMBER(SEARCH(".",Table4[[#This Row],[Column1]]))=FALSE,ISNUMBER(SEARCH("Ronda",Table4[[#This Row],[Column1]]))=FALSE),1,0)</f>
        <v>1</v>
      </c>
      <c r="M369">
        <f>IF(Table4[[#This Row],[cond]]=1,M368+1,0)</f>
        <v>4</v>
      </c>
    </row>
    <row r="370" spans="11:13" x14ac:dyDescent="0.3">
      <c r="K370">
        <v>0</v>
      </c>
      <c r="L370">
        <f>IF(AND(ISNUMBER(SEARCH(".",Table4[[#This Row],[Column1]]))=FALSE,ISNUMBER(SEARCH("Ronda",Table4[[#This Row],[Column1]]))=FALSE),1,0)</f>
        <v>1</v>
      </c>
      <c r="M370">
        <f>IF(Table4[[#This Row],[cond]]=1,M369+1,0)</f>
        <v>5</v>
      </c>
    </row>
    <row r="371" spans="11:13" x14ac:dyDescent="0.3">
      <c r="K371">
        <v>-1</v>
      </c>
      <c r="L371">
        <f>IF(AND(ISNUMBER(SEARCH(".",Table4[[#This Row],[Column1]]))=FALSE,ISNUMBER(SEARCH("Ronda",Table4[[#This Row],[Column1]]))=FALSE),1,0)</f>
        <v>1</v>
      </c>
      <c r="M371">
        <f>IF(Table4[[#This Row],[cond]]=1,M370+1,0)</f>
        <v>6</v>
      </c>
    </row>
    <row r="372" spans="11:13" x14ac:dyDescent="0.3">
      <c r="K372" t="s">
        <v>104</v>
      </c>
      <c r="L372">
        <f>IF(AND(ISNUMBER(SEARCH(".",Table4[[#This Row],[Column1]]))=FALSE,ISNUMBER(SEARCH("Ronda",Table4[[#This Row],[Column1]]))=FALSE),1,0)</f>
        <v>0</v>
      </c>
      <c r="M372">
        <f>IF(Table4[[#This Row],[cond]]=1,M371+1,0)</f>
        <v>0</v>
      </c>
    </row>
    <row r="373" spans="11:13" x14ac:dyDescent="0.3">
      <c r="K373" t="s">
        <v>8</v>
      </c>
      <c r="L373">
        <f>IF(AND(ISNUMBER(SEARCH(".",Table4[[#This Row],[Column1]]))=FALSE,ISNUMBER(SEARCH("Ronda",Table4[[#This Row],[Column1]]))=FALSE),1,0)</f>
        <v>1</v>
      </c>
      <c r="M373">
        <f>IF(Table4[[#This Row],[cond]]=1,M372+1,0)</f>
        <v>1</v>
      </c>
    </row>
    <row r="374" spans="11:13" x14ac:dyDescent="0.3">
      <c r="K374" t="s">
        <v>3</v>
      </c>
      <c r="L374">
        <f>IF(AND(ISNUMBER(SEARCH(".",Table4[[#This Row],[Column1]]))=FALSE,ISNUMBER(SEARCH("Ronda",Table4[[#This Row],[Column1]]))=FALSE),1,0)</f>
        <v>1</v>
      </c>
      <c r="M374">
        <f>IF(Table4[[#This Row],[cond]]=1,M373+1,0)</f>
        <v>2</v>
      </c>
    </row>
    <row r="375" spans="11:13" x14ac:dyDescent="0.3">
      <c r="K375">
        <v>1</v>
      </c>
      <c r="L375">
        <f>IF(AND(ISNUMBER(SEARCH(".",Table4[[#This Row],[Column1]]))=FALSE,ISNUMBER(SEARCH("Ronda",Table4[[#This Row],[Column1]]))=FALSE),1,0)</f>
        <v>1</v>
      </c>
      <c r="M375">
        <f>IF(Table4[[#This Row],[cond]]=1,M374+1,0)</f>
        <v>3</v>
      </c>
    </row>
    <row r="376" spans="11:13" x14ac:dyDescent="0.3">
      <c r="K376">
        <v>0</v>
      </c>
      <c r="L376">
        <f>IF(AND(ISNUMBER(SEARCH(".",Table4[[#This Row],[Column1]]))=FALSE,ISNUMBER(SEARCH("Ronda",Table4[[#This Row],[Column1]]))=FALSE),1,0)</f>
        <v>1</v>
      </c>
      <c r="M376">
        <f>IF(Table4[[#This Row],[cond]]=1,M375+1,0)</f>
        <v>4</v>
      </c>
    </row>
    <row r="377" spans="11:13" x14ac:dyDescent="0.3">
      <c r="K377">
        <v>-1</v>
      </c>
      <c r="L377">
        <f>IF(AND(ISNUMBER(SEARCH(".",Table4[[#This Row],[Column1]]))=FALSE,ISNUMBER(SEARCH("Ronda",Table4[[#This Row],[Column1]]))=FALSE),1,0)</f>
        <v>1</v>
      </c>
      <c r="M377">
        <f>IF(Table4[[#This Row],[cond]]=1,M376+1,0)</f>
        <v>5</v>
      </c>
    </row>
    <row r="378" spans="11:13" x14ac:dyDescent="0.3">
      <c r="K378">
        <v>0</v>
      </c>
      <c r="L378">
        <f>IF(AND(ISNUMBER(SEARCH(".",Table4[[#This Row],[Column1]]))=FALSE,ISNUMBER(SEARCH("Ronda",Table4[[#This Row],[Column1]]))=FALSE),1,0)</f>
        <v>1</v>
      </c>
      <c r="M378">
        <f>IF(Table4[[#This Row],[cond]]=1,M377+1,0)</f>
        <v>6</v>
      </c>
    </row>
    <row r="379" spans="11:13" x14ac:dyDescent="0.3">
      <c r="K379" t="s">
        <v>105</v>
      </c>
      <c r="L379">
        <f>IF(AND(ISNUMBER(SEARCH(".",Table4[[#This Row],[Column1]]))=FALSE,ISNUMBER(SEARCH("Ronda",Table4[[#This Row],[Column1]]))=FALSE),1,0)</f>
        <v>0</v>
      </c>
      <c r="M379">
        <f>IF(Table4[[#This Row],[cond]]=1,M378+1,0)</f>
        <v>0</v>
      </c>
    </row>
    <row r="380" spans="11:13" x14ac:dyDescent="0.3">
      <c r="K380" t="s">
        <v>1</v>
      </c>
      <c r="L380">
        <f>IF(AND(ISNUMBER(SEARCH(".",Table4[[#This Row],[Column1]]))=FALSE,ISNUMBER(SEARCH("Ronda",Table4[[#This Row],[Column1]]))=FALSE),1,0)</f>
        <v>1</v>
      </c>
      <c r="M380">
        <f>IF(Table4[[#This Row],[cond]]=1,M379+1,0)</f>
        <v>1</v>
      </c>
    </row>
    <row r="381" spans="11:13" x14ac:dyDescent="0.3">
      <c r="K381" t="s">
        <v>13</v>
      </c>
      <c r="L381">
        <f>IF(AND(ISNUMBER(SEARCH(".",Table4[[#This Row],[Column1]]))=FALSE,ISNUMBER(SEARCH("Ronda",Table4[[#This Row],[Column1]]))=FALSE),1,0)</f>
        <v>1</v>
      </c>
      <c r="M381">
        <f>IF(Table4[[#This Row],[cond]]=1,M380+1,0)</f>
        <v>2</v>
      </c>
    </row>
    <row r="382" spans="11:13" x14ac:dyDescent="0.3">
      <c r="K382">
        <v>1</v>
      </c>
      <c r="L382">
        <f>IF(AND(ISNUMBER(SEARCH(".",Table4[[#This Row],[Column1]]))=FALSE,ISNUMBER(SEARCH("Ronda",Table4[[#This Row],[Column1]]))=FALSE),1,0)</f>
        <v>1</v>
      </c>
      <c r="M382">
        <f>IF(Table4[[#This Row],[cond]]=1,M381+1,0)</f>
        <v>3</v>
      </c>
    </row>
    <row r="383" spans="11:13" x14ac:dyDescent="0.3">
      <c r="K383">
        <v>0</v>
      </c>
      <c r="L383">
        <f>IF(AND(ISNUMBER(SEARCH(".",Table4[[#This Row],[Column1]]))=FALSE,ISNUMBER(SEARCH("Ronda",Table4[[#This Row],[Column1]]))=FALSE),1,0)</f>
        <v>1</v>
      </c>
      <c r="M383">
        <f>IF(Table4[[#This Row],[cond]]=1,M382+1,0)</f>
        <v>4</v>
      </c>
    </row>
    <row r="384" spans="11:13" x14ac:dyDescent="0.3">
      <c r="K384">
        <v>0</v>
      </c>
      <c r="L384">
        <f>IF(AND(ISNUMBER(SEARCH(".",Table4[[#This Row],[Column1]]))=FALSE,ISNUMBER(SEARCH("Ronda",Table4[[#This Row],[Column1]]))=FALSE),1,0)</f>
        <v>1</v>
      </c>
      <c r="M384">
        <f>IF(Table4[[#This Row],[cond]]=1,M383+1,0)</f>
        <v>5</v>
      </c>
    </row>
    <row r="385" spans="11:13" x14ac:dyDescent="0.3">
      <c r="K385">
        <v>0</v>
      </c>
      <c r="L385">
        <f>IF(AND(ISNUMBER(SEARCH(".",Table4[[#This Row],[Column1]]))=FALSE,ISNUMBER(SEARCH("Ronda",Table4[[#This Row],[Column1]]))=FALSE),1,0)</f>
        <v>1</v>
      </c>
      <c r="M385">
        <f>IF(Table4[[#This Row],[cond]]=1,M384+1,0)</f>
        <v>6</v>
      </c>
    </row>
    <row r="386" spans="11:13" x14ac:dyDescent="0.3">
      <c r="K386" t="s">
        <v>106</v>
      </c>
      <c r="L386">
        <f>IF(AND(ISNUMBER(SEARCH(".",Table4[[#This Row],[Column1]]))=FALSE,ISNUMBER(SEARCH("Ronda",Table4[[#This Row],[Column1]]))=FALSE),1,0)</f>
        <v>0</v>
      </c>
      <c r="M386">
        <f>IF(Table4[[#This Row],[cond]]=1,M385+1,0)</f>
        <v>0</v>
      </c>
    </row>
    <row r="387" spans="11:13" x14ac:dyDescent="0.3">
      <c r="K387" t="s">
        <v>107</v>
      </c>
      <c r="L387">
        <f>IF(AND(ISNUMBER(SEARCH(".",Table4[[#This Row],[Column1]]))=FALSE,ISNUMBER(SEARCH("Ronda",Table4[[#This Row],[Column1]]))=FALSE),1,0)</f>
        <v>0</v>
      </c>
      <c r="M387">
        <f>IF(Table4[[#This Row],[cond]]=1,M386+1,0)</f>
        <v>0</v>
      </c>
    </row>
    <row r="388" spans="11:13" x14ac:dyDescent="0.3">
      <c r="K388" t="s">
        <v>25</v>
      </c>
      <c r="L388">
        <f>IF(AND(ISNUMBER(SEARCH(".",Table4[[#This Row],[Column1]]))=FALSE,ISNUMBER(SEARCH("Ronda",Table4[[#This Row],[Column1]]))=FALSE),1,0)</f>
        <v>1</v>
      </c>
      <c r="M388">
        <f>IF(Table4[[#This Row],[cond]]=1,M387+1,0)</f>
        <v>1</v>
      </c>
    </row>
    <row r="389" spans="11:13" x14ac:dyDescent="0.3">
      <c r="K389" t="s">
        <v>6</v>
      </c>
      <c r="L389">
        <f>IF(AND(ISNUMBER(SEARCH(".",Table4[[#This Row],[Column1]]))=FALSE,ISNUMBER(SEARCH("Ronda",Table4[[#This Row],[Column1]]))=FALSE),1,0)</f>
        <v>1</v>
      </c>
      <c r="M389">
        <f>IF(Table4[[#This Row],[cond]]=1,M388+1,0)</f>
        <v>2</v>
      </c>
    </row>
    <row r="390" spans="11:13" x14ac:dyDescent="0.3">
      <c r="K390">
        <v>1</v>
      </c>
      <c r="L390">
        <f>IF(AND(ISNUMBER(SEARCH(".",Table4[[#This Row],[Column1]]))=FALSE,ISNUMBER(SEARCH("Ronda",Table4[[#This Row],[Column1]]))=FALSE),1,0)</f>
        <v>1</v>
      </c>
      <c r="M390">
        <f>IF(Table4[[#This Row],[cond]]=1,M389+1,0)</f>
        <v>3</v>
      </c>
    </row>
    <row r="391" spans="11:13" x14ac:dyDescent="0.3">
      <c r="K391">
        <v>0</v>
      </c>
      <c r="L391">
        <f>IF(AND(ISNUMBER(SEARCH(".",Table4[[#This Row],[Column1]]))=FALSE,ISNUMBER(SEARCH("Ronda",Table4[[#This Row],[Column1]]))=FALSE),1,0)</f>
        <v>1</v>
      </c>
      <c r="M391">
        <f>IF(Table4[[#This Row],[cond]]=1,M390+1,0)</f>
        <v>4</v>
      </c>
    </row>
    <row r="392" spans="11:13" x14ac:dyDescent="0.3">
      <c r="K392">
        <v>0</v>
      </c>
      <c r="L392">
        <f>IF(AND(ISNUMBER(SEARCH(".",Table4[[#This Row],[Column1]]))=FALSE,ISNUMBER(SEARCH("Ronda",Table4[[#This Row],[Column1]]))=FALSE),1,0)</f>
        <v>1</v>
      </c>
      <c r="M392">
        <f>IF(Table4[[#This Row],[cond]]=1,M391+1,0)</f>
        <v>5</v>
      </c>
    </row>
    <row r="393" spans="11:13" x14ac:dyDescent="0.3">
      <c r="K393">
        <v>0</v>
      </c>
      <c r="L393">
        <f>IF(AND(ISNUMBER(SEARCH(".",Table4[[#This Row],[Column1]]))=FALSE,ISNUMBER(SEARCH("Ronda",Table4[[#This Row],[Column1]]))=FALSE),1,0)</f>
        <v>1</v>
      </c>
      <c r="M393">
        <f>IF(Table4[[#This Row],[cond]]=1,M392+1,0)</f>
        <v>6</v>
      </c>
    </row>
    <row r="394" spans="11:13" x14ac:dyDescent="0.3">
      <c r="K394" t="s">
        <v>108</v>
      </c>
      <c r="L394">
        <f>IF(AND(ISNUMBER(SEARCH(".",Table4[[#This Row],[Column1]]))=FALSE,ISNUMBER(SEARCH("Ronda",Table4[[#This Row],[Column1]]))=FALSE),1,0)</f>
        <v>0</v>
      </c>
      <c r="M394">
        <f>IF(Table4[[#This Row],[cond]]=1,M393+1,0)</f>
        <v>0</v>
      </c>
    </row>
    <row r="395" spans="11:13" x14ac:dyDescent="0.3">
      <c r="K395" t="s">
        <v>11</v>
      </c>
      <c r="L395">
        <f>IF(AND(ISNUMBER(SEARCH(".",Table4[[#This Row],[Column1]]))=FALSE,ISNUMBER(SEARCH("Ronda",Table4[[#This Row],[Column1]]))=FALSE),1,0)</f>
        <v>1</v>
      </c>
      <c r="M395">
        <f>IF(Table4[[#This Row],[cond]]=1,M394+1,0)</f>
        <v>1</v>
      </c>
    </row>
    <row r="396" spans="11:13" x14ac:dyDescent="0.3">
      <c r="K396" t="s">
        <v>7</v>
      </c>
      <c r="L396">
        <f>IF(AND(ISNUMBER(SEARCH(".",Table4[[#This Row],[Column1]]))=FALSE,ISNUMBER(SEARCH("Ronda",Table4[[#This Row],[Column1]]))=FALSE),1,0)</f>
        <v>1</v>
      </c>
      <c r="M396">
        <f>IF(Table4[[#This Row],[cond]]=1,M395+1,0)</f>
        <v>2</v>
      </c>
    </row>
    <row r="397" spans="11:13" x14ac:dyDescent="0.3">
      <c r="K397">
        <v>1</v>
      </c>
      <c r="L397">
        <f>IF(AND(ISNUMBER(SEARCH(".",Table4[[#This Row],[Column1]]))=FALSE,ISNUMBER(SEARCH("Ronda",Table4[[#This Row],[Column1]]))=FALSE),1,0)</f>
        <v>1</v>
      </c>
      <c r="M397">
        <f>IF(Table4[[#This Row],[cond]]=1,M396+1,0)</f>
        <v>3</v>
      </c>
    </row>
    <row r="398" spans="11:13" x14ac:dyDescent="0.3">
      <c r="K398">
        <v>2</v>
      </c>
      <c r="L398">
        <f>IF(AND(ISNUMBER(SEARCH(".",Table4[[#This Row],[Column1]]))=FALSE,ISNUMBER(SEARCH("Ronda",Table4[[#This Row],[Column1]]))=FALSE),1,0)</f>
        <v>1</v>
      </c>
      <c r="M398">
        <f>IF(Table4[[#This Row],[cond]]=1,M397+1,0)</f>
        <v>4</v>
      </c>
    </row>
    <row r="399" spans="11:13" x14ac:dyDescent="0.3">
      <c r="K399">
        <v>0</v>
      </c>
      <c r="L399">
        <f>IF(AND(ISNUMBER(SEARCH(".",Table4[[#This Row],[Column1]]))=FALSE,ISNUMBER(SEARCH("Ronda",Table4[[#This Row],[Column1]]))=FALSE),1,0)</f>
        <v>1</v>
      </c>
      <c r="M399">
        <f>IF(Table4[[#This Row],[cond]]=1,M398+1,0)</f>
        <v>5</v>
      </c>
    </row>
    <row r="400" spans="11:13" x14ac:dyDescent="0.3">
      <c r="K400">
        <v>-2</v>
      </c>
      <c r="L400">
        <f>IF(AND(ISNUMBER(SEARCH(".",Table4[[#This Row],[Column1]]))=FALSE,ISNUMBER(SEARCH("Ronda",Table4[[#This Row],[Column1]]))=FALSE),1,0)</f>
        <v>1</v>
      </c>
      <c r="M400">
        <f>IF(Table4[[#This Row],[cond]]=1,M399+1,0)</f>
        <v>6</v>
      </c>
    </row>
    <row r="401" spans="11:13" x14ac:dyDescent="0.3">
      <c r="K401" t="s">
        <v>109</v>
      </c>
      <c r="L401">
        <f>IF(AND(ISNUMBER(SEARCH(".",Table4[[#This Row],[Column1]]))=FALSE,ISNUMBER(SEARCH("Ronda",Table4[[#This Row],[Column1]]))=FALSE),1,0)</f>
        <v>0</v>
      </c>
      <c r="M401">
        <f>IF(Table4[[#This Row],[cond]]=1,M400+1,0)</f>
        <v>0</v>
      </c>
    </row>
    <row r="402" spans="11:13" x14ac:dyDescent="0.3">
      <c r="K402" t="s">
        <v>13</v>
      </c>
      <c r="L402">
        <f>IF(AND(ISNUMBER(SEARCH(".",Table4[[#This Row],[Column1]]))=FALSE,ISNUMBER(SEARCH("Ronda",Table4[[#This Row],[Column1]]))=FALSE),1,0)</f>
        <v>1</v>
      </c>
      <c r="M402">
        <f>IF(Table4[[#This Row],[cond]]=1,M401+1,0)</f>
        <v>1</v>
      </c>
    </row>
    <row r="403" spans="11:13" x14ac:dyDescent="0.3">
      <c r="K403" t="s">
        <v>30</v>
      </c>
      <c r="L403">
        <f>IF(AND(ISNUMBER(SEARCH(".",Table4[[#This Row],[Column1]]))=FALSE,ISNUMBER(SEARCH("Ronda",Table4[[#This Row],[Column1]]))=FALSE),1,0)</f>
        <v>1</v>
      </c>
      <c r="M403">
        <f>IF(Table4[[#This Row],[cond]]=1,M402+1,0)</f>
        <v>2</v>
      </c>
    </row>
    <row r="404" spans="11:13" x14ac:dyDescent="0.3">
      <c r="K404">
        <v>4</v>
      </c>
      <c r="L404">
        <f>IF(AND(ISNUMBER(SEARCH(".",Table4[[#This Row],[Column1]]))=FALSE,ISNUMBER(SEARCH("Ronda",Table4[[#This Row],[Column1]]))=FALSE),1,0)</f>
        <v>1</v>
      </c>
      <c r="M404">
        <f>IF(Table4[[#This Row],[cond]]=1,M403+1,0)</f>
        <v>3</v>
      </c>
    </row>
    <row r="405" spans="11:13" x14ac:dyDescent="0.3">
      <c r="K405">
        <v>0</v>
      </c>
      <c r="L405">
        <f>IF(AND(ISNUMBER(SEARCH(".",Table4[[#This Row],[Column1]]))=FALSE,ISNUMBER(SEARCH("Ronda",Table4[[#This Row],[Column1]]))=FALSE),1,0)</f>
        <v>1</v>
      </c>
      <c r="M405">
        <f>IF(Table4[[#This Row],[cond]]=1,M404+1,0)</f>
        <v>4</v>
      </c>
    </row>
    <row r="406" spans="11:13" x14ac:dyDescent="0.3">
      <c r="K406">
        <v>-1</v>
      </c>
      <c r="L406">
        <f>IF(AND(ISNUMBER(SEARCH(".",Table4[[#This Row],[Column1]]))=FALSE,ISNUMBER(SEARCH("Ronda",Table4[[#This Row],[Column1]]))=FALSE),1,0)</f>
        <v>1</v>
      </c>
      <c r="M406">
        <f>IF(Table4[[#This Row],[cond]]=1,M405+1,0)</f>
        <v>5</v>
      </c>
    </row>
    <row r="407" spans="11:13" x14ac:dyDescent="0.3">
      <c r="K407">
        <v>0</v>
      </c>
      <c r="L407">
        <f>IF(AND(ISNUMBER(SEARCH(".",Table4[[#This Row],[Column1]]))=FALSE,ISNUMBER(SEARCH("Ronda",Table4[[#This Row],[Column1]]))=FALSE),1,0)</f>
        <v>1</v>
      </c>
      <c r="M407">
        <f>IF(Table4[[#This Row],[cond]]=1,M406+1,0)</f>
        <v>6</v>
      </c>
    </row>
    <row r="408" spans="11:13" x14ac:dyDescent="0.3">
      <c r="K408" t="s">
        <v>110</v>
      </c>
      <c r="L408">
        <f>IF(AND(ISNUMBER(SEARCH(".",Table4[[#This Row],[Column1]]))=FALSE,ISNUMBER(SEARCH("Ronda",Table4[[#This Row],[Column1]]))=FALSE),1,0)</f>
        <v>0</v>
      </c>
      <c r="M408">
        <f>IF(Table4[[#This Row],[cond]]=1,M407+1,0)</f>
        <v>0</v>
      </c>
    </row>
    <row r="409" spans="11:13" x14ac:dyDescent="0.3">
      <c r="K409" t="s">
        <v>5</v>
      </c>
      <c r="L409">
        <f>IF(AND(ISNUMBER(SEARCH(".",Table4[[#This Row],[Column1]]))=FALSE,ISNUMBER(SEARCH("Ronda",Table4[[#This Row],[Column1]]))=FALSE),1,0)</f>
        <v>1</v>
      </c>
      <c r="M409">
        <f>IF(Table4[[#This Row],[cond]]=1,M408+1,0)</f>
        <v>1</v>
      </c>
    </row>
    <row r="410" spans="11:13" x14ac:dyDescent="0.3">
      <c r="K410" t="s">
        <v>36</v>
      </c>
      <c r="L410">
        <f>IF(AND(ISNUMBER(SEARCH(".",Table4[[#This Row],[Column1]]))=FALSE,ISNUMBER(SEARCH("Ronda",Table4[[#This Row],[Column1]]))=FALSE),1,0)</f>
        <v>1</v>
      </c>
      <c r="M410">
        <f>IF(Table4[[#This Row],[cond]]=1,M409+1,0)</f>
        <v>2</v>
      </c>
    </row>
    <row r="411" spans="11:13" x14ac:dyDescent="0.3">
      <c r="K411">
        <v>3</v>
      </c>
      <c r="L411">
        <f>IF(AND(ISNUMBER(SEARCH(".",Table4[[#This Row],[Column1]]))=FALSE,ISNUMBER(SEARCH("Ronda",Table4[[#This Row],[Column1]]))=FALSE),1,0)</f>
        <v>1</v>
      </c>
      <c r="M411">
        <f>IF(Table4[[#This Row],[cond]]=1,M410+1,0)</f>
        <v>3</v>
      </c>
    </row>
    <row r="412" spans="11:13" x14ac:dyDescent="0.3">
      <c r="K412">
        <v>2</v>
      </c>
      <c r="L412">
        <f>IF(AND(ISNUMBER(SEARCH(".",Table4[[#This Row],[Column1]]))=FALSE,ISNUMBER(SEARCH("Ronda",Table4[[#This Row],[Column1]]))=FALSE),1,0)</f>
        <v>1</v>
      </c>
      <c r="M412">
        <f>IF(Table4[[#This Row],[cond]]=1,M411+1,0)</f>
        <v>4</v>
      </c>
    </row>
    <row r="413" spans="11:13" x14ac:dyDescent="0.3">
      <c r="K413">
        <v>-1</v>
      </c>
      <c r="L413">
        <f>IF(AND(ISNUMBER(SEARCH(".",Table4[[#This Row],[Column1]]))=FALSE,ISNUMBER(SEARCH("Ronda",Table4[[#This Row],[Column1]]))=FALSE),1,0)</f>
        <v>1</v>
      </c>
      <c r="M413">
        <f>IF(Table4[[#This Row],[cond]]=1,M412+1,0)</f>
        <v>5</v>
      </c>
    </row>
    <row r="414" spans="11:13" x14ac:dyDescent="0.3">
      <c r="K414">
        <v>0</v>
      </c>
      <c r="L414">
        <f>IF(AND(ISNUMBER(SEARCH(".",Table4[[#This Row],[Column1]]))=FALSE,ISNUMBER(SEARCH("Ronda",Table4[[#This Row],[Column1]]))=FALSE),1,0)</f>
        <v>1</v>
      </c>
      <c r="M414">
        <f>IF(Table4[[#This Row],[cond]]=1,M413+1,0)</f>
        <v>6</v>
      </c>
    </row>
    <row r="415" spans="11:13" x14ac:dyDescent="0.3">
      <c r="K415" t="s">
        <v>111</v>
      </c>
      <c r="L415">
        <f>IF(AND(ISNUMBER(SEARCH(".",Table4[[#This Row],[Column1]]))=FALSE,ISNUMBER(SEARCH("Ronda",Table4[[#This Row],[Column1]]))=FALSE),1,0)</f>
        <v>0</v>
      </c>
      <c r="M415">
        <f>IF(Table4[[#This Row],[cond]]=1,M414+1,0)</f>
        <v>0</v>
      </c>
    </row>
    <row r="416" spans="11:13" x14ac:dyDescent="0.3">
      <c r="K416" t="s">
        <v>33</v>
      </c>
      <c r="L416">
        <f>IF(AND(ISNUMBER(SEARCH(".",Table4[[#This Row],[Column1]]))=FALSE,ISNUMBER(SEARCH("Ronda",Table4[[#This Row],[Column1]]))=FALSE),1,0)</f>
        <v>1</v>
      </c>
      <c r="M416">
        <f>IF(Table4[[#This Row],[cond]]=1,M415+1,0)</f>
        <v>1</v>
      </c>
    </row>
    <row r="417" spans="11:13" x14ac:dyDescent="0.3">
      <c r="K417" t="s">
        <v>1</v>
      </c>
      <c r="L417">
        <f>IF(AND(ISNUMBER(SEARCH(".",Table4[[#This Row],[Column1]]))=FALSE,ISNUMBER(SEARCH("Ronda",Table4[[#This Row],[Column1]]))=FALSE),1,0)</f>
        <v>1</v>
      </c>
      <c r="M417">
        <f>IF(Table4[[#This Row],[cond]]=1,M416+1,0)</f>
        <v>2</v>
      </c>
    </row>
    <row r="418" spans="11:13" x14ac:dyDescent="0.3">
      <c r="K418">
        <v>2</v>
      </c>
      <c r="L418">
        <f>IF(AND(ISNUMBER(SEARCH(".",Table4[[#This Row],[Column1]]))=FALSE,ISNUMBER(SEARCH("Ronda",Table4[[#This Row],[Column1]]))=FALSE),1,0)</f>
        <v>1</v>
      </c>
      <c r="M418">
        <f>IF(Table4[[#This Row],[cond]]=1,M417+1,0)</f>
        <v>3</v>
      </c>
    </row>
    <row r="419" spans="11:13" x14ac:dyDescent="0.3">
      <c r="K419">
        <v>1</v>
      </c>
      <c r="L419">
        <f>IF(AND(ISNUMBER(SEARCH(".",Table4[[#This Row],[Column1]]))=FALSE,ISNUMBER(SEARCH("Ronda",Table4[[#This Row],[Column1]]))=FALSE),1,0)</f>
        <v>1</v>
      </c>
      <c r="M419">
        <f>IF(Table4[[#This Row],[cond]]=1,M418+1,0)</f>
        <v>4</v>
      </c>
    </row>
    <row r="420" spans="11:13" x14ac:dyDescent="0.3">
      <c r="K420">
        <v>0</v>
      </c>
      <c r="L420">
        <f>IF(AND(ISNUMBER(SEARCH(".",Table4[[#This Row],[Column1]]))=FALSE,ISNUMBER(SEARCH("Ronda",Table4[[#This Row],[Column1]]))=FALSE),1,0)</f>
        <v>1</v>
      </c>
      <c r="M420">
        <f>IF(Table4[[#This Row],[cond]]=1,M419+1,0)</f>
        <v>5</v>
      </c>
    </row>
    <row r="421" spans="11:13" x14ac:dyDescent="0.3">
      <c r="K421">
        <v>-1</v>
      </c>
      <c r="L421">
        <f>IF(AND(ISNUMBER(SEARCH(".",Table4[[#This Row],[Column1]]))=FALSE,ISNUMBER(SEARCH("Ronda",Table4[[#This Row],[Column1]]))=FALSE),1,0)</f>
        <v>1</v>
      </c>
      <c r="M421">
        <f>IF(Table4[[#This Row],[cond]]=1,M420+1,0)</f>
        <v>6</v>
      </c>
    </row>
    <row r="422" spans="11:13" x14ac:dyDescent="0.3">
      <c r="K422" t="s">
        <v>112</v>
      </c>
      <c r="L422">
        <f>IF(AND(ISNUMBER(SEARCH(".",Table4[[#This Row],[Column1]]))=FALSE,ISNUMBER(SEARCH("Ronda",Table4[[#This Row],[Column1]]))=FALSE),1,0)</f>
        <v>0</v>
      </c>
      <c r="M422">
        <f>IF(Table4[[#This Row],[cond]]=1,M421+1,0)</f>
        <v>0</v>
      </c>
    </row>
    <row r="423" spans="11:13" x14ac:dyDescent="0.3">
      <c r="K423" t="s">
        <v>4</v>
      </c>
      <c r="L423">
        <f>IF(AND(ISNUMBER(SEARCH(".",Table4[[#This Row],[Column1]]))=FALSE,ISNUMBER(SEARCH("Ronda",Table4[[#This Row],[Column1]]))=FALSE),1,0)</f>
        <v>1</v>
      </c>
      <c r="M423">
        <f>IF(Table4[[#This Row],[cond]]=1,M422+1,0)</f>
        <v>1</v>
      </c>
    </row>
    <row r="424" spans="11:13" x14ac:dyDescent="0.3">
      <c r="K424" t="s">
        <v>8</v>
      </c>
      <c r="L424">
        <f>IF(AND(ISNUMBER(SEARCH(".",Table4[[#This Row],[Column1]]))=FALSE,ISNUMBER(SEARCH("Ronda",Table4[[#This Row],[Column1]]))=FALSE),1,0)</f>
        <v>1</v>
      </c>
      <c r="M424">
        <f>IF(Table4[[#This Row],[cond]]=1,M423+1,0)</f>
        <v>2</v>
      </c>
    </row>
    <row r="425" spans="11:13" x14ac:dyDescent="0.3">
      <c r="K425">
        <v>1</v>
      </c>
      <c r="L425">
        <f>IF(AND(ISNUMBER(SEARCH(".",Table4[[#This Row],[Column1]]))=FALSE,ISNUMBER(SEARCH("Ronda",Table4[[#This Row],[Column1]]))=FALSE),1,0)</f>
        <v>1</v>
      </c>
      <c r="M425">
        <f>IF(Table4[[#This Row],[cond]]=1,M424+1,0)</f>
        <v>3</v>
      </c>
    </row>
    <row r="426" spans="11:13" x14ac:dyDescent="0.3">
      <c r="K426">
        <v>3</v>
      </c>
      <c r="L426">
        <f>IF(AND(ISNUMBER(SEARCH(".",Table4[[#This Row],[Column1]]))=FALSE,ISNUMBER(SEARCH("Ronda",Table4[[#This Row],[Column1]]))=FALSE),1,0)</f>
        <v>1</v>
      </c>
      <c r="M426">
        <f>IF(Table4[[#This Row],[cond]]=1,M425+1,0)</f>
        <v>4</v>
      </c>
    </row>
    <row r="427" spans="11:13" x14ac:dyDescent="0.3">
      <c r="K427">
        <v>0</v>
      </c>
      <c r="L427">
        <f>IF(AND(ISNUMBER(SEARCH(".",Table4[[#This Row],[Column1]]))=FALSE,ISNUMBER(SEARCH("Ronda",Table4[[#This Row],[Column1]]))=FALSE),1,0)</f>
        <v>1</v>
      </c>
      <c r="M427">
        <f>IF(Table4[[#This Row],[cond]]=1,M426+1,0)</f>
        <v>5</v>
      </c>
    </row>
    <row r="428" spans="11:13" x14ac:dyDescent="0.3">
      <c r="K428">
        <v>-2</v>
      </c>
      <c r="L428">
        <f>IF(AND(ISNUMBER(SEARCH(".",Table4[[#This Row],[Column1]]))=FALSE,ISNUMBER(SEARCH("Ronda",Table4[[#This Row],[Column1]]))=FALSE),1,0)</f>
        <v>1</v>
      </c>
      <c r="M428">
        <f>IF(Table4[[#This Row],[cond]]=1,M427+1,0)</f>
        <v>6</v>
      </c>
    </row>
    <row r="429" spans="11:13" x14ac:dyDescent="0.3">
      <c r="K429" t="s">
        <v>113</v>
      </c>
      <c r="L429">
        <f>IF(AND(ISNUMBER(SEARCH(".",Table4[[#This Row],[Column1]]))=FALSE,ISNUMBER(SEARCH("Ronda",Table4[[#This Row],[Column1]]))=FALSE),1,0)</f>
        <v>0</v>
      </c>
      <c r="M429">
        <f>IF(Table4[[#This Row],[cond]]=1,M428+1,0)</f>
        <v>0</v>
      </c>
    </row>
    <row r="430" spans="11:13" x14ac:dyDescent="0.3">
      <c r="K430" t="s">
        <v>2</v>
      </c>
      <c r="L430">
        <f>IF(AND(ISNUMBER(SEARCH(".",Table4[[#This Row],[Column1]]))=FALSE,ISNUMBER(SEARCH("Ronda",Table4[[#This Row],[Column1]]))=FALSE),1,0)</f>
        <v>1</v>
      </c>
      <c r="M430">
        <f>IF(Table4[[#This Row],[cond]]=1,M429+1,0)</f>
        <v>1</v>
      </c>
    </row>
    <row r="431" spans="11:13" x14ac:dyDescent="0.3">
      <c r="K431" t="s">
        <v>3</v>
      </c>
      <c r="L431">
        <f>IF(AND(ISNUMBER(SEARCH(".",Table4[[#This Row],[Column1]]))=FALSE,ISNUMBER(SEARCH("Ronda",Table4[[#This Row],[Column1]]))=FALSE),1,0)</f>
        <v>1</v>
      </c>
      <c r="M431">
        <f>IF(Table4[[#This Row],[cond]]=1,M430+1,0)</f>
        <v>2</v>
      </c>
    </row>
    <row r="432" spans="11:13" x14ac:dyDescent="0.3">
      <c r="K432">
        <v>5</v>
      </c>
      <c r="L432">
        <f>IF(AND(ISNUMBER(SEARCH(".",Table4[[#This Row],[Column1]]))=FALSE,ISNUMBER(SEARCH("Ronda",Table4[[#This Row],[Column1]]))=FALSE),1,0)</f>
        <v>1</v>
      </c>
      <c r="M432">
        <f>IF(Table4[[#This Row],[cond]]=1,M431+1,0)</f>
        <v>3</v>
      </c>
    </row>
    <row r="433" spans="11:13" x14ac:dyDescent="0.3">
      <c r="K433">
        <v>1</v>
      </c>
      <c r="L433">
        <f>IF(AND(ISNUMBER(SEARCH(".",Table4[[#This Row],[Column1]]))=FALSE,ISNUMBER(SEARCH("Ronda",Table4[[#This Row],[Column1]]))=FALSE),1,0)</f>
        <v>1</v>
      </c>
      <c r="M433">
        <f>IF(Table4[[#This Row],[cond]]=1,M432+1,0)</f>
        <v>4</v>
      </c>
    </row>
    <row r="434" spans="11:13" x14ac:dyDescent="0.3">
      <c r="K434">
        <v>-3</v>
      </c>
      <c r="L434">
        <f>IF(AND(ISNUMBER(SEARCH(".",Table4[[#This Row],[Column1]]))=FALSE,ISNUMBER(SEARCH("Ronda",Table4[[#This Row],[Column1]]))=FALSE),1,0)</f>
        <v>1</v>
      </c>
      <c r="M434">
        <f>IF(Table4[[#This Row],[cond]]=1,M433+1,0)</f>
        <v>5</v>
      </c>
    </row>
    <row r="435" spans="11:13" x14ac:dyDescent="0.3">
      <c r="K435">
        <v>0</v>
      </c>
      <c r="L435">
        <f>IF(AND(ISNUMBER(SEARCH(".",Table4[[#This Row],[Column1]]))=FALSE,ISNUMBER(SEARCH("Ronda",Table4[[#This Row],[Column1]]))=FALSE),1,0)</f>
        <v>1</v>
      </c>
      <c r="M435">
        <f>IF(Table4[[#This Row],[cond]]=1,M434+1,0)</f>
        <v>6</v>
      </c>
    </row>
    <row r="436" spans="11:13" x14ac:dyDescent="0.3">
      <c r="K436" t="s">
        <v>114</v>
      </c>
      <c r="L436">
        <f>IF(AND(ISNUMBER(SEARCH(".",Table4[[#This Row],[Column1]]))=FALSE,ISNUMBER(SEARCH("Ronda",Table4[[#This Row],[Column1]]))=FALSE),1,0)</f>
        <v>0</v>
      </c>
      <c r="M436">
        <f>IF(Table4[[#This Row],[cond]]=1,M435+1,0)</f>
        <v>0</v>
      </c>
    </row>
    <row r="437" spans="11:13" x14ac:dyDescent="0.3">
      <c r="K437" t="s">
        <v>28</v>
      </c>
      <c r="L437">
        <f>IF(AND(ISNUMBER(SEARCH(".",Table4[[#This Row],[Column1]]))=FALSE,ISNUMBER(SEARCH("Ronda",Table4[[#This Row],[Column1]]))=FALSE),1,0)</f>
        <v>1</v>
      </c>
      <c r="M437">
        <f>IF(Table4[[#This Row],[cond]]=1,M436+1,0)</f>
        <v>1</v>
      </c>
    </row>
    <row r="438" spans="11:13" x14ac:dyDescent="0.3">
      <c r="K438" t="s">
        <v>10</v>
      </c>
      <c r="L438">
        <f>IF(AND(ISNUMBER(SEARCH(".",Table4[[#This Row],[Column1]]))=FALSE,ISNUMBER(SEARCH("Ronda",Table4[[#This Row],[Column1]]))=FALSE),1,0)</f>
        <v>1</v>
      </c>
      <c r="M438">
        <f>IF(Table4[[#This Row],[cond]]=1,M437+1,0)</f>
        <v>2</v>
      </c>
    </row>
    <row r="439" spans="11:13" x14ac:dyDescent="0.3">
      <c r="K439">
        <v>0</v>
      </c>
      <c r="L439">
        <f>IF(AND(ISNUMBER(SEARCH(".",Table4[[#This Row],[Column1]]))=FALSE,ISNUMBER(SEARCH("Ronda",Table4[[#This Row],[Column1]]))=FALSE),1,0)</f>
        <v>1</v>
      </c>
      <c r="M439">
        <f>IF(Table4[[#This Row],[cond]]=1,M438+1,0)</f>
        <v>3</v>
      </c>
    </row>
    <row r="440" spans="11:13" x14ac:dyDescent="0.3">
      <c r="K440">
        <v>2</v>
      </c>
      <c r="L440">
        <f>IF(AND(ISNUMBER(SEARCH(".",Table4[[#This Row],[Column1]]))=FALSE,ISNUMBER(SEARCH("Ronda",Table4[[#This Row],[Column1]]))=FALSE),1,0)</f>
        <v>1</v>
      </c>
      <c r="M440">
        <f>IF(Table4[[#This Row],[cond]]=1,M439+1,0)</f>
        <v>4</v>
      </c>
    </row>
    <row r="441" spans="11:13" x14ac:dyDescent="0.3">
      <c r="K441">
        <v>0</v>
      </c>
      <c r="L441">
        <f>IF(AND(ISNUMBER(SEARCH(".",Table4[[#This Row],[Column1]]))=FALSE,ISNUMBER(SEARCH("Ronda",Table4[[#This Row],[Column1]]))=FALSE),1,0)</f>
        <v>1</v>
      </c>
      <c r="M441">
        <f>IF(Table4[[#This Row],[cond]]=1,M440+1,0)</f>
        <v>5</v>
      </c>
    </row>
    <row r="442" spans="11:13" x14ac:dyDescent="0.3">
      <c r="K442">
        <v>0</v>
      </c>
      <c r="L442">
        <f>IF(AND(ISNUMBER(SEARCH(".",Table4[[#This Row],[Column1]]))=FALSE,ISNUMBER(SEARCH("Ronda",Table4[[#This Row],[Column1]]))=FALSE),1,0)</f>
        <v>1</v>
      </c>
      <c r="M442">
        <f>IF(Table4[[#This Row],[cond]]=1,M441+1,0)</f>
        <v>6</v>
      </c>
    </row>
    <row r="443" spans="11:13" x14ac:dyDescent="0.3">
      <c r="K443" t="s">
        <v>115</v>
      </c>
      <c r="L443">
        <f>IF(AND(ISNUMBER(SEARCH(".",Table4[[#This Row],[Column1]]))=FALSE,ISNUMBER(SEARCH("Ronda",Table4[[#This Row],[Column1]]))=FALSE),1,0)</f>
        <v>0</v>
      </c>
      <c r="M443">
        <f>IF(Table4[[#This Row],[cond]]=1,M442+1,0)</f>
        <v>0</v>
      </c>
    </row>
    <row r="444" spans="11:13" x14ac:dyDescent="0.3">
      <c r="K444" t="s">
        <v>24</v>
      </c>
      <c r="L444">
        <f>IF(AND(ISNUMBER(SEARCH(".",Table4[[#This Row],[Column1]]))=FALSE,ISNUMBER(SEARCH("Ronda",Table4[[#This Row],[Column1]]))=FALSE),1,0)</f>
        <v>1</v>
      </c>
      <c r="M444">
        <f>IF(Table4[[#This Row],[cond]]=1,M443+1,0)</f>
        <v>1</v>
      </c>
    </row>
    <row r="445" spans="11:13" x14ac:dyDescent="0.3">
      <c r="K445" t="s">
        <v>31</v>
      </c>
      <c r="L445">
        <f>IF(AND(ISNUMBER(SEARCH(".",Table4[[#This Row],[Column1]]))=FALSE,ISNUMBER(SEARCH("Ronda",Table4[[#This Row],[Column1]]))=FALSE),1,0)</f>
        <v>1</v>
      </c>
      <c r="M445">
        <f>IF(Table4[[#This Row],[cond]]=1,M444+1,0)</f>
        <v>2</v>
      </c>
    </row>
    <row r="446" spans="11:13" x14ac:dyDescent="0.3">
      <c r="K446">
        <v>0</v>
      </c>
      <c r="L446">
        <f>IF(AND(ISNUMBER(SEARCH(".",Table4[[#This Row],[Column1]]))=FALSE,ISNUMBER(SEARCH("Ronda",Table4[[#This Row],[Column1]]))=FALSE),1,0)</f>
        <v>1</v>
      </c>
      <c r="M446">
        <f>IF(Table4[[#This Row],[cond]]=1,M445+1,0)</f>
        <v>3</v>
      </c>
    </row>
    <row r="447" spans="11:13" x14ac:dyDescent="0.3">
      <c r="K447">
        <v>1</v>
      </c>
      <c r="L447">
        <f>IF(AND(ISNUMBER(SEARCH(".",Table4[[#This Row],[Column1]]))=FALSE,ISNUMBER(SEARCH("Ronda",Table4[[#This Row],[Column1]]))=FALSE),1,0)</f>
        <v>1</v>
      </c>
      <c r="M447">
        <f>IF(Table4[[#This Row],[cond]]=1,M446+1,0)</f>
        <v>4</v>
      </c>
    </row>
    <row r="448" spans="11:13" x14ac:dyDescent="0.3">
      <c r="K448">
        <v>0</v>
      </c>
      <c r="L448">
        <f>IF(AND(ISNUMBER(SEARCH(".",Table4[[#This Row],[Column1]]))=FALSE,ISNUMBER(SEARCH("Ronda",Table4[[#This Row],[Column1]]))=FALSE),1,0)</f>
        <v>1</v>
      </c>
      <c r="M448">
        <f>IF(Table4[[#This Row],[cond]]=1,M447+1,0)</f>
        <v>5</v>
      </c>
    </row>
    <row r="449" spans="11:13" x14ac:dyDescent="0.3">
      <c r="K449">
        <v>0</v>
      </c>
      <c r="L449">
        <f>IF(AND(ISNUMBER(SEARCH(".",Table4[[#This Row],[Column1]]))=FALSE,ISNUMBER(SEARCH("Ronda",Table4[[#This Row],[Column1]]))=FALSE),1,0)</f>
        <v>1</v>
      </c>
      <c r="M449">
        <f>IF(Table4[[#This Row],[cond]]=1,M448+1,0)</f>
        <v>6</v>
      </c>
    </row>
    <row r="450" spans="11:13" x14ac:dyDescent="0.3">
      <c r="K450" t="s">
        <v>116</v>
      </c>
      <c r="L450">
        <f>IF(AND(ISNUMBER(SEARCH(".",Table4[[#This Row],[Column1]]))=FALSE,ISNUMBER(SEARCH("Ronda",Table4[[#This Row],[Column1]]))=FALSE),1,0)</f>
        <v>0</v>
      </c>
      <c r="M450">
        <f>IF(Table4[[#This Row],[cond]]=1,M449+1,0)</f>
        <v>0</v>
      </c>
    </row>
    <row r="451" spans="11:13" x14ac:dyDescent="0.3">
      <c r="K451" t="s">
        <v>117</v>
      </c>
      <c r="L451">
        <f>IF(AND(ISNUMBER(SEARCH(".",Table4[[#This Row],[Column1]]))=FALSE,ISNUMBER(SEARCH("Ronda",Table4[[#This Row],[Column1]]))=FALSE),1,0)</f>
        <v>0</v>
      </c>
      <c r="M451">
        <f>IF(Table4[[#This Row],[cond]]=1,M450+1,0)</f>
        <v>0</v>
      </c>
    </row>
    <row r="452" spans="11:13" x14ac:dyDescent="0.3">
      <c r="K452" t="s">
        <v>8</v>
      </c>
      <c r="L452">
        <f>IF(AND(ISNUMBER(SEARCH(".",Table4[[#This Row],[Column1]]))=FALSE,ISNUMBER(SEARCH("Ronda",Table4[[#This Row],[Column1]]))=FALSE),1,0)</f>
        <v>1</v>
      </c>
      <c r="M452">
        <f>IF(Table4[[#This Row],[cond]]=1,M451+1,0)</f>
        <v>1</v>
      </c>
    </row>
    <row r="453" spans="11:13" x14ac:dyDescent="0.3">
      <c r="K453" t="s">
        <v>25</v>
      </c>
      <c r="L453">
        <f>IF(AND(ISNUMBER(SEARCH(".",Table4[[#This Row],[Column1]]))=FALSE,ISNUMBER(SEARCH("Ronda",Table4[[#This Row],[Column1]]))=FALSE),1,0)</f>
        <v>1</v>
      </c>
      <c r="M453">
        <f>IF(Table4[[#This Row],[cond]]=1,M452+1,0)</f>
        <v>2</v>
      </c>
    </row>
    <row r="454" spans="11:13" x14ac:dyDescent="0.3">
      <c r="K454">
        <v>5</v>
      </c>
      <c r="L454">
        <f>IF(AND(ISNUMBER(SEARCH(".",Table4[[#This Row],[Column1]]))=FALSE,ISNUMBER(SEARCH("Ronda",Table4[[#This Row],[Column1]]))=FALSE),1,0)</f>
        <v>1</v>
      </c>
      <c r="M454">
        <f>IF(Table4[[#This Row],[cond]]=1,M453+1,0)</f>
        <v>3</v>
      </c>
    </row>
    <row r="455" spans="11:13" x14ac:dyDescent="0.3">
      <c r="K455">
        <v>0</v>
      </c>
      <c r="L455">
        <f>IF(AND(ISNUMBER(SEARCH(".",Table4[[#This Row],[Column1]]))=FALSE,ISNUMBER(SEARCH("Ronda",Table4[[#This Row],[Column1]]))=FALSE),1,0)</f>
        <v>1</v>
      </c>
      <c r="M455">
        <f>IF(Table4[[#This Row],[cond]]=1,M454+1,0)</f>
        <v>4</v>
      </c>
    </row>
    <row r="456" spans="11:13" x14ac:dyDescent="0.3">
      <c r="K456">
        <v>-2</v>
      </c>
      <c r="L456">
        <f>IF(AND(ISNUMBER(SEARCH(".",Table4[[#This Row],[Column1]]))=FALSE,ISNUMBER(SEARCH("Ronda",Table4[[#This Row],[Column1]]))=FALSE),1,0)</f>
        <v>1</v>
      </c>
      <c r="M456">
        <f>IF(Table4[[#This Row],[cond]]=1,M455+1,0)</f>
        <v>5</v>
      </c>
    </row>
    <row r="457" spans="11:13" x14ac:dyDescent="0.3">
      <c r="K457">
        <v>0</v>
      </c>
      <c r="L457">
        <f>IF(AND(ISNUMBER(SEARCH(".",Table4[[#This Row],[Column1]]))=FALSE,ISNUMBER(SEARCH("Ronda",Table4[[#This Row],[Column1]]))=FALSE),1,0)</f>
        <v>1</v>
      </c>
      <c r="M457">
        <f>IF(Table4[[#This Row],[cond]]=1,M456+1,0)</f>
        <v>6</v>
      </c>
    </row>
    <row r="458" spans="11:13" x14ac:dyDescent="0.3">
      <c r="K458" t="s">
        <v>118</v>
      </c>
      <c r="L458">
        <f>IF(AND(ISNUMBER(SEARCH(".",Table4[[#This Row],[Column1]]))=FALSE,ISNUMBER(SEARCH("Ronda",Table4[[#This Row],[Column1]]))=FALSE),1,0)</f>
        <v>0</v>
      </c>
      <c r="M458">
        <f>IF(Table4[[#This Row],[cond]]=1,M457+1,0)</f>
        <v>0</v>
      </c>
    </row>
    <row r="459" spans="11:13" x14ac:dyDescent="0.3">
      <c r="K459" t="s">
        <v>10</v>
      </c>
      <c r="L459">
        <f>IF(AND(ISNUMBER(SEARCH(".",Table4[[#This Row],[Column1]]))=FALSE,ISNUMBER(SEARCH("Ronda",Table4[[#This Row],[Column1]]))=FALSE),1,0)</f>
        <v>1</v>
      </c>
      <c r="M459">
        <f>IF(Table4[[#This Row],[cond]]=1,M458+1,0)</f>
        <v>1</v>
      </c>
    </row>
    <row r="460" spans="11:13" x14ac:dyDescent="0.3">
      <c r="K460" t="s">
        <v>11</v>
      </c>
      <c r="L460">
        <f>IF(AND(ISNUMBER(SEARCH(".",Table4[[#This Row],[Column1]]))=FALSE,ISNUMBER(SEARCH("Ronda",Table4[[#This Row],[Column1]]))=FALSE),1,0)</f>
        <v>1</v>
      </c>
      <c r="M460">
        <f>IF(Table4[[#This Row],[cond]]=1,M459+1,0)</f>
        <v>2</v>
      </c>
    </row>
    <row r="461" spans="11:13" x14ac:dyDescent="0.3">
      <c r="K461">
        <v>1</v>
      </c>
      <c r="L461">
        <f>IF(AND(ISNUMBER(SEARCH(".",Table4[[#This Row],[Column1]]))=FALSE,ISNUMBER(SEARCH("Ronda",Table4[[#This Row],[Column1]]))=FALSE),1,0)</f>
        <v>1</v>
      </c>
      <c r="M461">
        <f>IF(Table4[[#This Row],[cond]]=1,M460+1,0)</f>
        <v>3</v>
      </c>
    </row>
    <row r="462" spans="11:13" x14ac:dyDescent="0.3">
      <c r="K462">
        <v>1</v>
      </c>
      <c r="L462">
        <f>IF(AND(ISNUMBER(SEARCH(".",Table4[[#This Row],[Column1]]))=FALSE,ISNUMBER(SEARCH("Ronda",Table4[[#This Row],[Column1]]))=FALSE),1,0)</f>
        <v>1</v>
      </c>
      <c r="M462">
        <f>IF(Table4[[#This Row],[cond]]=1,M461+1,0)</f>
        <v>4</v>
      </c>
    </row>
    <row r="463" spans="11:13" x14ac:dyDescent="0.3">
      <c r="K463">
        <v>0</v>
      </c>
      <c r="L463">
        <f>IF(AND(ISNUMBER(SEARCH(".",Table4[[#This Row],[Column1]]))=FALSE,ISNUMBER(SEARCH("Ronda",Table4[[#This Row],[Column1]]))=FALSE),1,0)</f>
        <v>1</v>
      </c>
      <c r="M463">
        <f>IF(Table4[[#This Row],[cond]]=1,M462+1,0)</f>
        <v>5</v>
      </c>
    </row>
    <row r="464" spans="11:13" x14ac:dyDescent="0.3">
      <c r="K464">
        <v>0</v>
      </c>
      <c r="L464">
        <f>IF(AND(ISNUMBER(SEARCH(".",Table4[[#This Row],[Column1]]))=FALSE,ISNUMBER(SEARCH("Ronda",Table4[[#This Row],[Column1]]))=FALSE),1,0)</f>
        <v>1</v>
      </c>
      <c r="M464">
        <f>IF(Table4[[#This Row],[cond]]=1,M463+1,0)</f>
        <v>6</v>
      </c>
    </row>
    <row r="465" spans="11:13" x14ac:dyDescent="0.3">
      <c r="K465" t="s">
        <v>119</v>
      </c>
      <c r="L465">
        <f>IF(AND(ISNUMBER(SEARCH(".",Table4[[#This Row],[Column1]]))=FALSE,ISNUMBER(SEARCH("Ronda",Table4[[#This Row],[Column1]]))=FALSE),1,0)</f>
        <v>0</v>
      </c>
      <c r="M465">
        <f>IF(Table4[[#This Row],[cond]]=1,M464+1,0)</f>
        <v>0</v>
      </c>
    </row>
    <row r="466" spans="11:13" x14ac:dyDescent="0.3">
      <c r="K466" t="s">
        <v>6</v>
      </c>
      <c r="L466">
        <f>IF(AND(ISNUMBER(SEARCH(".",Table4[[#This Row],[Column1]]))=FALSE,ISNUMBER(SEARCH("Ronda",Table4[[#This Row],[Column1]]))=FALSE),1,0)</f>
        <v>1</v>
      </c>
      <c r="M466">
        <f>IF(Table4[[#This Row],[cond]]=1,M465+1,0)</f>
        <v>1</v>
      </c>
    </row>
    <row r="467" spans="11:13" x14ac:dyDescent="0.3">
      <c r="K467" t="s">
        <v>7</v>
      </c>
      <c r="L467">
        <f>IF(AND(ISNUMBER(SEARCH(".",Table4[[#This Row],[Column1]]))=FALSE,ISNUMBER(SEARCH("Ronda",Table4[[#This Row],[Column1]]))=FALSE),1,0)</f>
        <v>1</v>
      </c>
      <c r="M467">
        <f>IF(Table4[[#This Row],[cond]]=1,M466+1,0)</f>
        <v>2</v>
      </c>
    </row>
    <row r="468" spans="11:13" x14ac:dyDescent="0.3">
      <c r="K468">
        <v>1</v>
      </c>
      <c r="L468">
        <f>IF(AND(ISNUMBER(SEARCH(".",Table4[[#This Row],[Column1]]))=FALSE,ISNUMBER(SEARCH("Ronda",Table4[[#This Row],[Column1]]))=FALSE),1,0)</f>
        <v>1</v>
      </c>
      <c r="M468">
        <f>IF(Table4[[#This Row],[cond]]=1,M467+1,0)</f>
        <v>3</v>
      </c>
    </row>
    <row r="469" spans="11:13" x14ac:dyDescent="0.3">
      <c r="K469">
        <v>1</v>
      </c>
      <c r="L469">
        <f>IF(AND(ISNUMBER(SEARCH(".",Table4[[#This Row],[Column1]]))=FALSE,ISNUMBER(SEARCH("Ronda",Table4[[#This Row],[Column1]]))=FALSE),1,0)</f>
        <v>1</v>
      </c>
      <c r="M469">
        <f>IF(Table4[[#This Row],[cond]]=1,M468+1,0)</f>
        <v>4</v>
      </c>
    </row>
    <row r="470" spans="11:13" x14ac:dyDescent="0.3">
      <c r="K470">
        <v>0</v>
      </c>
      <c r="L470">
        <f>IF(AND(ISNUMBER(SEARCH(".",Table4[[#This Row],[Column1]]))=FALSE,ISNUMBER(SEARCH("Ronda",Table4[[#This Row],[Column1]]))=FALSE),1,0)</f>
        <v>1</v>
      </c>
      <c r="M470">
        <f>IF(Table4[[#This Row],[cond]]=1,M469+1,0)</f>
        <v>5</v>
      </c>
    </row>
    <row r="471" spans="11:13" x14ac:dyDescent="0.3">
      <c r="K471">
        <v>-1</v>
      </c>
      <c r="L471">
        <f>IF(AND(ISNUMBER(SEARCH(".",Table4[[#This Row],[Column1]]))=FALSE,ISNUMBER(SEARCH("Ronda",Table4[[#This Row],[Column1]]))=FALSE),1,0)</f>
        <v>1</v>
      </c>
      <c r="M471">
        <f>IF(Table4[[#This Row],[cond]]=1,M470+1,0)</f>
        <v>6</v>
      </c>
    </row>
    <row r="472" spans="11:13" x14ac:dyDescent="0.3">
      <c r="K472" t="s">
        <v>120</v>
      </c>
      <c r="L472">
        <f>IF(AND(ISNUMBER(SEARCH(".",Table4[[#This Row],[Column1]]))=FALSE,ISNUMBER(SEARCH("Ronda",Table4[[#This Row],[Column1]]))=FALSE),1,0)</f>
        <v>0</v>
      </c>
      <c r="M472">
        <f>IF(Table4[[#This Row],[cond]]=1,M471+1,0)</f>
        <v>0</v>
      </c>
    </row>
    <row r="473" spans="11:13" x14ac:dyDescent="0.3">
      <c r="K473" t="s">
        <v>31</v>
      </c>
      <c r="L473">
        <f>IF(AND(ISNUMBER(SEARCH(".",Table4[[#This Row],[Column1]]))=FALSE,ISNUMBER(SEARCH("Ronda",Table4[[#This Row],[Column1]]))=FALSE),1,0)</f>
        <v>1</v>
      </c>
      <c r="M473">
        <f>IF(Table4[[#This Row],[cond]]=1,M472+1,0)</f>
        <v>1</v>
      </c>
    </row>
    <row r="474" spans="11:13" x14ac:dyDescent="0.3">
      <c r="K474" t="s">
        <v>33</v>
      </c>
      <c r="L474">
        <f>IF(AND(ISNUMBER(SEARCH(".",Table4[[#This Row],[Column1]]))=FALSE,ISNUMBER(SEARCH("Ronda",Table4[[#This Row],[Column1]]))=FALSE),1,0)</f>
        <v>1</v>
      </c>
      <c r="M474">
        <f>IF(Table4[[#This Row],[cond]]=1,M473+1,0)</f>
        <v>2</v>
      </c>
    </row>
    <row r="475" spans="11:13" x14ac:dyDescent="0.3">
      <c r="K475">
        <v>2</v>
      </c>
      <c r="L475">
        <f>IF(AND(ISNUMBER(SEARCH(".",Table4[[#This Row],[Column1]]))=FALSE,ISNUMBER(SEARCH("Ronda",Table4[[#This Row],[Column1]]))=FALSE),1,0)</f>
        <v>1</v>
      </c>
      <c r="M475">
        <f>IF(Table4[[#This Row],[cond]]=1,M474+1,0)</f>
        <v>3</v>
      </c>
    </row>
    <row r="476" spans="11:13" x14ac:dyDescent="0.3">
      <c r="K476">
        <v>0</v>
      </c>
      <c r="L476">
        <f>IF(AND(ISNUMBER(SEARCH(".",Table4[[#This Row],[Column1]]))=FALSE,ISNUMBER(SEARCH("Ronda",Table4[[#This Row],[Column1]]))=FALSE),1,0)</f>
        <v>1</v>
      </c>
      <c r="M476">
        <f>IF(Table4[[#This Row],[cond]]=1,M475+1,0)</f>
        <v>4</v>
      </c>
    </row>
    <row r="477" spans="11:13" x14ac:dyDescent="0.3">
      <c r="K477">
        <v>-2</v>
      </c>
      <c r="L477">
        <f>IF(AND(ISNUMBER(SEARCH(".",Table4[[#This Row],[Column1]]))=FALSE,ISNUMBER(SEARCH("Ronda",Table4[[#This Row],[Column1]]))=FALSE),1,0)</f>
        <v>1</v>
      </c>
      <c r="M477">
        <f>IF(Table4[[#This Row],[cond]]=1,M476+1,0)</f>
        <v>5</v>
      </c>
    </row>
    <row r="478" spans="11:13" x14ac:dyDescent="0.3">
      <c r="K478">
        <v>0</v>
      </c>
      <c r="L478">
        <f>IF(AND(ISNUMBER(SEARCH(".",Table4[[#This Row],[Column1]]))=FALSE,ISNUMBER(SEARCH("Ronda",Table4[[#This Row],[Column1]]))=FALSE),1,0)</f>
        <v>1</v>
      </c>
      <c r="M478">
        <f>IF(Table4[[#This Row],[cond]]=1,M477+1,0)</f>
        <v>6</v>
      </c>
    </row>
    <row r="479" spans="11:13" x14ac:dyDescent="0.3">
      <c r="K479" t="s">
        <v>121</v>
      </c>
      <c r="L479">
        <f>IF(AND(ISNUMBER(SEARCH(".",Table4[[#This Row],[Column1]]))=FALSE,ISNUMBER(SEARCH("Ronda",Table4[[#This Row],[Column1]]))=FALSE),1,0)</f>
        <v>0</v>
      </c>
      <c r="M479">
        <f>IF(Table4[[#This Row],[cond]]=1,M478+1,0)</f>
        <v>0</v>
      </c>
    </row>
    <row r="480" spans="11:13" x14ac:dyDescent="0.3">
      <c r="K480" t="s">
        <v>2</v>
      </c>
      <c r="L480">
        <f>IF(AND(ISNUMBER(SEARCH(".",Table4[[#This Row],[Column1]]))=FALSE,ISNUMBER(SEARCH("Ronda",Table4[[#This Row],[Column1]]))=FALSE),1,0)</f>
        <v>1</v>
      </c>
      <c r="M480">
        <f>IF(Table4[[#This Row],[cond]]=1,M479+1,0)</f>
        <v>1</v>
      </c>
    </row>
    <row r="481" spans="11:13" x14ac:dyDescent="0.3">
      <c r="K481" t="s">
        <v>5</v>
      </c>
      <c r="L481">
        <f>IF(AND(ISNUMBER(SEARCH(".",Table4[[#This Row],[Column1]]))=FALSE,ISNUMBER(SEARCH("Ronda",Table4[[#This Row],[Column1]]))=FALSE),1,0)</f>
        <v>1</v>
      </c>
      <c r="M481">
        <f>IF(Table4[[#This Row],[cond]]=1,M480+1,0)</f>
        <v>2</v>
      </c>
    </row>
    <row r="482" spans="11:13" x14ac:dyDescent="0.3">
      <c r="K482">
        <v>3</v>
      </c>
      <c r="L482">
        <f>IF(AND(ISNUMBER(SEARCH(".",Table4[[#This Row],[Column1]]))=FALSE,ISNUMBER(SEARCH("Ronda",Table4[[#This Row],[Column1]]))=FALSE),1,0)</f>
        <v>1</v>
      </c>
      <c r="M482">
        <f>IF(Table4[[#This Row],[cond]]=1,M481+1,0)</f>
        <v>3</v>
      </c>
    </row>
    <row r="483" spans="11:13" x14ac:dyDescent="0.3">
      <c r="K483">
        <v>1</v>
      </c>
      <c r="L483">
        <f>IF(AND(ISNUMBER(SEARCH(".",Table4[[#This Row],[Column1]]))=FALSE,ISNUMBER(SEARCH("Ronda",Table4[[#This Row],[Column1]]))=FALSE),1,0)</f>
        <v>1</v>
      </c>
      <c r="M483">
        <f>IF(Table4[[#This Row],[cond]]=1,M482+1,0)</f>
        <v>4</v>
      </c>
    </row>
    <row r="484" spans="11:13" x14ac:dyDescent="0.3">
      <c r="K484">
        <v>-2</v>
      </c>
      <c r="L484">
        <f>IF(AND(ISNUMBER(SEARCH(".",Table4[[#This Row],[Column1]]))=FALSE,ISNUMBER(SEARCH("Ronda",Table4[[#This Row],[Column1]]))=FALSE),1,0)</f>
        <v>1</v>
      </c>
      <c r="M484">
        <f>IF(Table4[[#This Row],[cond]]=1,M483+1,0)</f>
        <v>5</v>
      </c>
    </row>
    <row r="485" spans="11:13" x14ac:dyDescent="0.3">
      <c r="K485">
        <v>0</v>
      </c>
      <c r="L485">
        <f>IF(AND(ISNUMBER(SEARCH(".",Table4[[#This Row],[Column1]]))=FALSE,ISNUMBER(SEARCH("Ronda",Table4[[#This Row],[Column1]]))=FALSE),1,0)</f>
        <v>1</v>
      </c>
      <c r="M485">
        <f>IF(Table4[[#This Row],[cond]]=1,M484+1,0)</f>
        <v>6</v>
      </c>
    </row>
    <row r="486" spans="11:13" x14ac:dyDescent="0.3">
      <c r="K486" t="s">
        <v>122</v>
      </c>
      <c r="L486">
        <f>IF(AND(ISNUMBER(SEARCH(".",Table4[[#This Row],[Column1]]))=FALSE,ISNUMBER(SEARCH("Ronda",Table4[[#This Row],[Column1]]))=FALSE),1,0)</f>
        <v>0</v>
      </c>
      <c r="M486">
        <f>IF(Table4[[#This Row],[cond]]=1,M485+1,0)</f>
        <v>0</v>
      </c>
    </row>
    <row r="487" spans="11:13" x14ac:dyDescent="0.3">
      <c r="K487" t="s">
        <v>30</v>
      </c>
      <c r="L487">
        <f>IF(AND(ISNUMBER(SEARCH(".",Table4[[#This Row],[Column1]]))=FALSE,ISNUMBER(SEARCH("Ronda",Table4[[#This Row],[Column1]]))=FALSE),1,0)</f>
        <v>1</v>
      </c>
      <c r="M487">
        <f>IF(Table4[[#This Row],[cond]]=1,M486+1,0)</f>
        <v>1</v>
      </c>
    </row>
    <row r="488" spans="11:13" x14ac:dyDescent="0.3">
      <c r="K488" t="s">
        <v>28</v>
      </c>
      <c r="L488">
        <f>IF(AND(ISNUMBER(SEARCH(".",Table4[[#This Row],[Column1]]))=FALSE,ISNUMBER(SEARCH("Ronda",Table4[[#This Row],[Column1]]))=FALSE),1,0)</f>
        <v>1</v>
      </c>
      <c r="M488">
        <f>IF(Table4[[#This Row],[cond]]=1,M487+1,0)</f>
        <v>2</v>
      </c>
    </row>
    <row r="489" spans="11:13" x14ac:dyDescent="0.3">
      <c r="K489">
        <v>2</v>
      </c>
      <c r="L489">
        <f>IF(AND(ISNUMBER(SEARCH(".",Table4[[#This Row],[Column1]]))=FALSE,ISNUMBER(SEARCH("Ronda",Table4[[#This Row],[Column1]]))=FALSE),1,0)</f>
        <v>1</v>
      </c>
      <c r="M489">
        <f>IF(Table4[[#This Row],[cond]]=1,M488+1,0)</f>
        <v>3</v>
      </c>
    </row>
    <row r="490" spans="11:13" x14ac:dyDescent="0.3">
      <c r="K490">
        <v>2</v>
      </c>
      <c r="L490">
        <f>IF(AND(ISNUMBER(SEARCH(".",Table4[[#This Row],[Column1]]))=FALSE,ISNUMBER(SEARCH("Ronda",Table4[[#This Row],[Column1]]))=FALSE),1,0)</f>
        <v>1</v>
      </c>
      <c r="M490">
        <f>IF(Table4[[#This Row],[cond]]=1,M489+1,0)</f>
        <v>4</v>
      </c>
    </row>
    <row r="491" spans="11:13" x14ac:dyDescent="0.3">
      <c r="K491">
        <v>0</v>
      </c>
      <c r="L491">
        <f>IF(AND(ISNUMBER(SEARCH(".",Table4[[#This Row],[Column1]]))=FALSE,ISNUMBER(SEARCH("Ronda",Table4[[#This Row],[Column1]]))=FALSE),1,0)</f>
        <v>1</v>
      </c>
      <c r="M491">
        <f>IF(Table4[[#This Row],[cond]]=1,M490+1,0)</f>
        <v>5</v>
      </c>
    </row>
    <row r="492" spans="11:13" x14ac:dyDescent="0.3">
      <c r="K492">
        <v>-1</v>
      </c>
      <c r="L492">
        <f>IF(AND(ISNUMBER(SEARCH(".",Table4[[#This Row],[Column1]]))=FALSE,ISNUMBER(SEARCH("Ronda",Table4[[#This Row],[Column1]]))=FALSE),1,0)</f>
        <v>1</v>
      </c>
      <c r="M492">
        <f>IF(Table4[[#This Row],[cond]]=1,M491+1,0)</f>
        <v>6</v>
      </c>
    </row>
    <row r="493" spans="11:13" x14ac:dyDescent="0.3">
      <c r="K493" t="s">
        <v>123</v>
      </c>
      <c r="L493">
        <f>IF(AND(ISNUMBER(SEARCH(".",Table4[[#This Row],[Column1]]))=FALSE,ISNUMBER(SEARCH("Ronda",Table4[[#This Row],[Column1]]))=FALSE),1,0)</f>
        <v>0</v>
      </c>
      <c r="M493">
        <f>IF(Table4[[#This Row],[cond]]=1,M492+1,0)</f>
        <v>0</v>
      </c>
    </row>
    <row r="494" spans="11:13" x14ac:dyDescent="0.3">
      <c r="K494" t="s">
        <v>36</v>
      </c>
      <c r="L494">
        <f>IF(AND(ISNUMBER(SEARCH(".",Table4[[#This Row],[Column1]]))=FALSE,ISNUMBER(SEARCH("Ronda",Table4[[#This Row],[Column1]]))=FALSE),1,0)</f>
        <v>1</v>
      </c>
      <c r="M494">
        <f>IF(Table4[[#This Row],[cond]]=1,M493+1,0)</f>
        <v>1</v>
      </c>
    </row>
    <row r="495" spans="11:13" x14ac:dyDescent="0.3">
      <c r="K495" t="s">
        <v>13</v>
      </c>
      <c r="L495">
        <f>IF(AND(ISNUMBER(SEARCH(".",Table4[[#This Row],[Column1]]))=FALSE,ISNUMBER(SEARCH("Ronda",Table4[[#This Row],[Column1]]))=FALSE),1,0)</f>
        <v>1</v>
      </c>
      <c r="M495">
        <f>IF(Table4[[#This Row],[cond]]=1,M494+1,0)</f>
        <v>2</v>
      </c>
    </row>
    <row r="496" spans="11:13" x14ac:dyDescent="0.3">
      <c r="K496">
        <v>0</v>
      </c>
      <c r="L496">
        <f>IF(AND(ISNUMBER(SEARCH(".",Table4[[#This Row],[Column1]]))=FALSE,ISNUMBER(SEARCH("Ronda",Table4[[#This Row],[Column1]]))=FALSE),1,0)</f>
        <v>1</v>
      </c>
      <c r="M496">
        <f>IF(Table4[[#This Row],[cond]]=1,M495+1,0)</f>
        <v>3</v>
      </c>
    </row>
    <row r="497" spans="11:13" x14ac:dyDescent="0.3">
      <c r="K497">
        <v>2</v>
      </c>
      <c r="L497">
        <f>IF(AND(ISNUMBER(SEARCH(".",Table4[[#This Row],[Column1]]))=FALSE,ISNUMBER(SEARCH("Ronda",Table4[[#This Row],[Column1]]))=FALSE),1,0)</f>
        <v>1</v>
      </c>
      <c r="M497">
        <f>IF(Table4[[#This Row],[cond]]=1,M496+1,0)</f>
        <v>4</v>
      </c>
    </row>
    <row r="498" spans="11:13" x14ac:dyDescent="0.3">
      <c r="K498">
        <v>0</v>
      </c>
      <c r="L498">
        <f>IF(AND(ISNUMBER(SEARCH(".",Table4[[#This Row],[Column1]]))=FALSE,ISNUMBER(SEARCH("Ronda",Table4[[#This Row],[Column1]]))=FALSE),1,0)</f>
        <v>1</v>
      </c>
      <c r="M498">
        <f>IF(Table4[[#This Row],[cond]]=1,M497+1,0)</f>
        <v>5</v>
      </c>
    </row>
    <row r="499" spans="11:13" x14ac:dyDescent="0.3">
      <c r="K499">
        <v>-2</v>
      </c>
      <c r="L499">
        <f>IF(AND(ISNUMBER(SEARCH(".",Table4[[#This Row],[Column1]]))=FALSE,ISNUMBER(SEARCH("Ronda",Table4[[#This Row],[Column1]]))=FALSE),1,0)</f>
        <v>1</v>
      </c>
      <c r="M499">
        <f>IF(Table4[[#This Row],[cond]]=1,M498+1,0)</f>
        <v>6</v>
      </c>
    </row>
    <row r="500" spans="11:13" x14ac:dyDescent="0.3">
      <c r="K500" t="s">
        <v>124</v>
      </c>
      <c r="L500">
        <f>IF(AND(ISNUMBER(SEARCH(".",Table4[[#This Row],[Column1]]))=FALSE,ISNUMBER(SEARCH("Ronda",Table4[[#This Row],[Column1]]))=FALSE),1,0)</f>
        <v>0</v>
      </c>
      <c r="M500">
        <f>IF(Table4[[#This Row],[cond]]=1,M499+1,0)</f>
        <v>0</v>
      </c>
    </row>
    <row r="501" spans="11:13" x14ac:dyDescent="0.3">
      <c r="K501" t="s">
        <v>1</v>
      </c>
      <c r="L501">
        <f>IF(AND(ISNUMBER(SEARCH(".",Table4[[#This Row],[Column1]]))=FALSE,ISNUMBER(SEARCH("Ronda",Table4[[#This Row],[Column1]]))=FALSE),1,0)</f>
        <v>1</v>
      </c>
      <c r="M501">
        <f>IF(Table4[[#This Row],[cond]]=1,M500+1,0)</f>
        <v>1</v>
      </c>
    </row>
    <row r="502" spans="11:13" x14ac:dyDescent="0.3">
      <c r="K502" t="s">
        <v>24</v>
      </c>
      <c r="L502">
        <f>IF(AND(ISNUMBER(SEARCH(".",Table4[[#This Row],[Column1]]))=FALSE,ISNUMBER(SEARCH("Ronda",Table4[[#This Row],[Column1]]))=FALSE),1,0)</f>
        <v>1</v>
      </c>
      <c r="M502">
        <f>IF(Table4[[#This Row],[cond]]=1,M501+1,0)</f>
        <v>2</v>
      </c>
    </row>
    <row r="503" spans="11:13" x14ac:dyDescent="0.3">
      <c r="K503">
        <v>1</v>
      </c>
      <c r="L503">
        <f>IF(AND(ISNUMBER(SEARCH(".",Table4[[#This Row],[Column1]]))=FALSE,ISNUMBER(SEARCH("Ronda",Table4[[#This Row],[Column1]]))=FALSE),1,0)</f>
        <v>1</v>
      </c>
      <c r="M503">
        <f>IF(Table4[[#This Row],[cond]]=1,M502+1,0)</f>
        <v>3</v>
      </c>
    </row>
    <row r="504" spans="11:13" x14ac:dyDescent="0.3">
      <c r="K504">
        <v>0</v>
      </c>
      <c r="L504">
        <f>IF(AND(ISNUMBER(SEARCH(".",Table4[[#This Row],[Column1]]))=FALSE,ISNUMBER(SEARCH("Ronda",Table4[[#This Row],[Column1]]))=FALSE),1,0)</f>
        <v>1</v>
      </c>
      <c r="M504">
        <f>IF(Table4[[#This Row],[cond]]=1,M503+1,0)</f>
        <v>4</v>
      </c>
    </row>
    <row r="505" spans="11:13" x14ac:dyDescent="0.3">
      <c r="K505">
        <v>0</v>
      </c>
      <c r="L505">
        <f>IF(AND(ISNUMBER(SEARCH(".",Table4[[#This Row],[Column1]]))=FALSE,ISNUMBER(SEARCH("Ronda",Table4[[#This Row],[Column1]]))=FALSE),1,0)</f>
        <v>1</v>
      </c>
      <c r="M505">
        <f>IF(Table4[[#This Row],[cond]]=1,M504+1,0)</f>
        <v>5</v>
      </c>
    </row>
    <row r="506" spans="11:13" x14ac:dyDescent="0.3">
      <c r="K506">
        <v>0</v>
      </c>
      <c r="L506">
        <f>IF(AND(ISNUMBER(SEARCH(".",Table4[[#This Row],[Column1]]))=FALSE,ISNUMBER(SEARCH("Ronda",Table4[[#This Row],[Column1]]))=FALSE),1,0)</f>
        <v>1</v>
      </c>
      <c r="M506">
        <f>IF(Table4[[#This Row],[cond]]=1,M505+1,0)</f>
        <v>6</v>
      </c>
    </row>
    <row r="507" spans="11:13" x14ac:dyDescent="0.3">
      <c r="K507" t="s">
        <v>125</v>
      </c>
      <c r="L507">
        <f>IF(AND(ISNUMBER(SEARCH(".",Table4[[#This Row],[Column1]]))=FALSE,ISNUMBER(SEARCH("Ronda",Table4[[#This Row],[Column1]]))=FALSE),1,0)</f>
        <v>0</v>
      </c>
      <c r="M507">
        <f>IF(Table4[[#This Row],[cond]]=1,M506+1,0)</f>
        <v>0</v>
      </c>
    </row>
    <row r="508" spans="11:13" x14ac:dyDescent="0.3">
      <c r="K508" t="s">
        <v>3</v>
      </c>
      <c r="L508">
        <f>IF(AND(ISNUMBER(SEARCH(".",Table4[[#This Row],[Column1]]))=FALSE,ISNUMBER(SEARCH("Ronda",Table4[[#This Row],[Column1]]))=FALSE),1,0)</f>
        <v>1</v>
      </c>
      <c r="M508">
        <f>IF(Table4[[#This Row],[cond]]=1,M507+1,0)</f>
        <v>1</v>
      </c>
    </row>
    <row r="509" spans="11:13" x14ac:dyDescent="0.3">
      <c r="K509" t="s">
        <v>4</v>
      </c>
      <c r="L509">
        <f>IF(AND(ISNUMBER(SEARCH(".",Table4[[#This Row],[Column1]]))=FALSE,ISNUMBER(SEARCH("Ronda",Table4[[#This Row],[Column1]]))=FALSE),1,0)</f>
        <v>1</v>
      </c>
      <c r="M509">
        <f>IF(Table4[[#This Row],[cond]]=1,M508+1,0)</f>
        <v>2</v>
      </c>
    </row>
    <row r="510" spans="11:13" x14ac:dyDescent="0.3">
      <c r="K510">
        <v>0</v>
      </c>
      <c r="L510">
        <f>IF(AND(ISNUMBER(SEARCH(".",Table4[[#This Row],[Column1]]))=FALSE,ISNUMBER(SEARCH("Ronda",Table4[[#This Row],[Column1]]))=FALSE),1,0)</f>
        <v>1</v>
      </c>
      <c r="M510">
        <f>IF(Table4[[#This Row],[cond]]=1,M509+1,0)</f>
        <v>3</v>
      </c>
    </row>
    <row r="511" spans="11:13" x14ac:dyDescent="0.3">
      <c r="K511">
        <v>0</v>
      </c>
      <c r="L511">
        <f>IF(AND(ISNUMBER(SEARCH(".",Table4[[#This Row],[Column1]]))=FALSE,ISNUMBER(SEARCH("Ronda",Table4[[#This Row],[Column1]]))=FALSE),1,0)</f>
        <v>1</v>
      </c>
      <c r="M511">
        <f>IF(Table4[[#This Row],[cond]]=1,M510+1,0)</f>
        <v>4</v>
      </c>
    </row>
    <row r="512" spans="11:13" x14ac:dyDescent="0.3">
      <c r="K512">
        <v>0</v>
      </c>
      <c r="L512">
        <f>IF(AND(ISNUMBER(SEARCH(".",Table4[[#This Row],[Column1]]))=FALSE,ISNUMBER(SEARCH("Ronda",Table4[[#This Row],[Column1]]))=FALSE),1,0)</f>
        <v>1</v>
      </c>
      <c r="M512">
        <f>IF(Table4[[#This Row],[cond]]=1,M511+1,0)</f>
        <v>5</v>
      </c>
    </row>
    <row r="513" spans="11:13" x14ac:dyDescent="0.3">
      <c r="K513">
        <v>0</v>
      </c>
      <c r="L513">
        <f>IF(AND(ISNUMBER(SEARCH(".",Table4[[#This Row],[Column1]]))=FALSE,ISNUMBER(SEARCH("Ronda",Table4[[#This Row],[Column1]]))=FALSE),1,0)</f>
        <v>1</v>
      </c>
      <c r="M513">
        <f>IF(Table4[[#This Row],[cond]]=1,M512+1,0)</f>
        <v>6</v>
      </c>
    </row>
    <row r="514" spans="11:13" x14ac:dyDescent="0.3">
      <c r="K514" t="s">
        <v>126</v>
      </c>
      <c r="L514">
        <f>IF(AND(ISNUMBER(SEARCH(".",Table4[[#This Row],[Column1]]))=FALSE,ISNUMBER(SEARCH("Ronda",Table4[[#This Row],[Column1]]))=FALSE),1,0)</f>
        <v>0</v>
      </c>
      <c r="M514">
        <f>IF(Table4[[#This Row],[cond]]=1,M513+1,0)</f>
        <v>0</v>
      </c>
    </row>
    <row r="515" spans="11:13" x14ac:dyDescent="0.3">
      <c r="K515" t="s">
        <v>127</v>
      </c>
      <c r="L515">
        <f>IF(AND(ISNUMBER(SEARCH(".",Table4[[#This Row],[Column1]]))=FALSE,ISNUMBER(SEARCH("Ronda",Table4[[#This Row],[Column1]]))=FALSE),1,0)</f>
        <v>0</v>
      </c>
      <c r="M515">
        <f>IF(Table4[[#This Row],[cond]]=1,M514+1,0)</f>
        <v>0</v>
      </c>
    </row>
    <row r="516" spans="11:13" x14ac:dyDescent="0.3">
      <c r="K516" t="s">
        <v>11</v>
      </c>
      <c r="L516">
        <f>IF(AND(ISNUMBER(SEARCH(".",Table4[[#This Row],[Column1]]))=FALSE,ISNUMBER(SEARCH("Ronda",Table4[[#This Row],[Column1]]))=FALSE),1,0)</f>
        <v>1</v>
      </c>
      <c r="M516">
        <f>IF(Table4[[#This Row],[cond]]=1,M515+1,0)</f>
        <v>1</v>
      </c>
    </row>
    <row r="517" spans="11:13" x14ac:dyDescent="0.3">
      <c r="K517" t="s">
        <v>6</v>
      </c>
      <c r="L517">
        <f>IF(AND(ISNUMBER(SEARCH(".",Table4[[#This Row],[Column1]]))=FALSE,ISNUMBER(SEARCH("Ronda",Table4[[#This Row],[Column1]]))=FALSE),1,0)</f>
        <v>1</v>
      </c>
      <c r="M517">
        <f>IF(Table4[[#This Row],[cond]]=1,M516+1,0)</f>
        <v>2</v>
      </c>
    </row>
    <row r="518" spans="11:13" x14ac:dyDescent="0.3">
      <c r="K518">
        <v>0</v>
      </c>
      <c r="L518">
        <f>IF(AND(ISNUMBER(SEARCH(".",Table4[[#This Row],[Column1]]))=FALSE,ISNUMBER(SEARCH("Ronda",Table4[[#This Row],[Column1]]))=FALSE),1,0)</f>
        <v>1</v>
      </c>
      <c r="M518">
        <f>IF(Table4[[#This Row],[cond]]=1,M517+1,0)</f>
        <v>3</v>
      </c>
    </row>
    <row r="519" spans="11:13" x14ac:dyDescent="0.3">
      <c r="K519">
        <v>0</v>
      </c>
      <c r="L519">
        <f>IF(AND(ISNUMBER(SEARCH(".",Table4[[#This Row],[Column1]]))=FALSE,ISNUMBER(SEARCH("Ronda",Table4[[#This Row],[Column1]]))=FALSE),1,0)</f>
        <v>1</v>
      </c>
      <c r="M519">
        <f>IF(Table4[[#This Row],[cond]]=1,M518+1,0)</f>
        <v>4</v>
      </c>
    </row>
    <row r="520" spans="11:13" x14ac:dyDescent="0.3">
      <c r="K520">
        <v>0</v>
      </c>
      <c r="L520">
        <f>IF(AND(ISNUMBER(SEARCH(".",Table4[[#This Row],[Column1]]))=FALSE,ISNUMBER(SEARCH("Ronda",Table4[[#This Row],[Column1]]))=FALSE),1,0)</f>
        <v>1</v>
      </c>
      <c r="M520">
        <f>IF(Table4[[#This Row],[cond]]=1,M519+1,0)</f>
        <v>5</v>
      </c>
    </row>
    <row r="521" spans="11:13" x14ac:dyDescent="0.3">
      <c r="K521">
        <v>0</v>
      </c>
      <c r="L521">
        <f>IF(AND(ISNUMBER(SEARCH(".",Table4[[#This Row],[Column1]]))=FALSE,ISNUMBER(SEARCH("Ronda",Table4[[#This Row],[Column1]]))=FALSE),1,0)</f>
        <v>1</v>
      </c>
      <c r="M521">
        <f>IF(Table4[[#This Row],[cond]]=1,M520+1,0)</f>
        <v>6</v>
      </c>
    </row>
    <row r="522" spans="11:13" x14ac:dyDescent="0.3">
      <c r="K522" t="s">
        <v>128</v>
      </c>
      <c r="L522">
        <f>IF(AND(ISNUMBER(SEARCH(".",Table4[[#This Row],[Column1]]))=FALSE,ISNUMBER(SEARCH("Ronda",Table4[[#This Row],[Column1]]))=FALSE),1,0)</f>
        <v>0</v>
      </c>
      <c r="M522">
        <f>IF(Table4[[#This Row],[cond]]=1,M521+1,0)</f>
        <v>0</v>
      </c>
    </row>
    <row r="523" spans="11:13" x14ac:dyDescent="0.3">
      <c r="K523" t="s">
        <v>7</v>
      </c>
      <c r="L523">
        <f>IF(AND(ISNUMBER(SEARCH(".",Table4[[#This Row],[Column1]]))=FALSE,ISNUMBER(SEARCH("Ronda",Table4[[#This Row],[Column1]]))=FALSE),1,0)</f>
        <v>1</v>
      </c>
      <c r="M523">
        <f>IF(Table4[[#This Row],[cond]]=1,M522+1,0)</f>
        <v>1</v>
      </c>
    </row>
    <row r="524" spans="11:13" x14ac:dyDescent="0.3">
      <c r="K524" t="s">
        <v>1</v>
      </c>
      <c r="L524">
        <f>IF(AND(ISNUMBER(SEARCH(".",Table4[[#This Row],[Column1]]))=FALSE,ISNUMBER(SEARCH("Ronda",Table4[[#This Row],[Column1]]))=FALSE),1,0)</f>
        <v>1</v>
      </c>
      <c r="M524">
        <f>IF(Table4[[#This Row],[cond]]=1,M523+1,0)</f>
        <v>2</v>
      </c>
    </row>
    <row r="525" spans="11:13" x14ac:dyDescent="0.3">
      <c r="K525">
        <v>4</v>
      </c>
      <c r="L525">
        <f>IF(AND(ISNUMBER(SEARCH(".",Table4[[#This Row],[Column1]]))=FALSE,ISNUMBER(SEARCH("Ronda",Table4[[#This Row],[Column1]]))=FALSE),1,0)</f>
        <v>1</v>
      </c>
      <c r="M525">
        <f>IF(Table4[[#This Row],[cond]]=1,M524+1,0)</f>
        <v>3</v>
      </c>
    </row>
    <row r="526" spans="11:13" x14ac:dyDescent="0.3">
      <c r="K526">
        <v>1</v>
      </c>
      <c r="L526">
        <f>IF(AND(ISNUMBER(SEARCH(".",Table4[[#This Row],[Column1]]))=FALSE,ISNUMBER(SEARCH("Ronda",Table4[[#This Row],[Column1]]))=FALSE),1,0)</f>
        <v>1</v>
      </c>
      <c r="M526">
        <f>IF(Table4[[#This Row],[cond]]=1,M525+1,0)</f>
        <v>4</v>
      </c>
    </row>
    <row r="527" spans="11:13" x14ac:dyDescent="0.3">
      <c r="K527">
        <v>-3</v>
      </c>
      <c r="L527">
        <f>IF(AND(ISNUMBER(SEARCH(".",Table4[[#This Row],[Column1]]))=FALSE,ISNUMBER(SEARCH("Ronda",Table4[[#This Row],[Column1]]))=FALSE),1,0)</f>
        <v>1</v>
      </c>
      <c r="M527">
        <f>IF(Table4[[#This Row],[cond]]=1,M526+1,0)</f>
        <v>5</v>
      </c>
    </row>
    <row r="528" spans="11:13" x14ac:dyDescent="0.3">
      <c r="K528">
        <v>0</v>
      </c>
      <c r="L528">
        <f>IF(AND(ISNUMBER(SEARCH(".",Table4[[#This Row],[Column1]]))=FALSE,ISNUMBER(SEARCH("Ronda",Table4[[#This Row],[Column1]]))=FALSE),1,0)</f>
        <v>1</v>
      </c>
      <c r="M528">
        <f>IF(Table4[[#This Row],[cond]]=1,M527+1,0)</f>
        <v>6</v>
      </c>
    </row>
    <row r="529" spans="11:13" x14ac:dyDescent="0.3">
      <c r="K529" t="s">
        <v>129</v>
      </c>
      <c r="L529">
        <f>IF(AND(ISNUMBER(SEARCH(".",Table4[[#This Row],[Column1]]))=FALSE,ISNUMBER(SEARCH("Ronda",Table4[[#This Row],[Column1]]))=FALSE),1,0)</f>
        <v>0</v>
      </c>
      <c r="M529">
        <f>IF(Table4[[#This Row],[cond]]=1,M528+1,0)</f>
        <v>0</v>
      </c>
    </row>
    <row r="530" spans="11:13" x14ac:dyDescent="0.3">
      <c r="K530" t="s">
        <v>24</v>
      </c>
      <c r="L530">
        <f>IF(AND(ISNUMBER(SEARCH(".",Table4[[#This Row],[Column1]]))=FALSE,ISNUMBER(SEARCH("Ronda",Table4[[#This Row],[Column1]]))=FALSE),1,0)</f>
        <v>1</v>
      </c>
      <c r="M530">
        <f>IF(Table4[[#This Row],[cond]]=1,M529+1,0)</f>
        <v>1</v>
      </c>
    </row>
    <row r="531" spans="11:13" x14ac:dyDescent="0.3">
      <c r="K531" t="s">
        <v>36</v>
      </c>
      <c r="L531">
        <f>IF(AND(ISNUMBER(SEARCH(".",Table4[[#This Row],[Column1]]))=FALSE,ISNUMBER(SEARCH("Ronda",Table4[[#This Row],[Column1]]))=FALSE),1,0)</f>
        <v>1</v>
      </c>
      <c r="M531">
        <f>IF(Table4[[#This Row],[cond]]=1,M530+1,0)</f>
        <v>2</v>
      </c>
    </row>
    <row r="532" spans="11:13" x14ac:dyDescent="0.3">
      <c r="K532">
        <v>3</v>
      </c>
      <c r="L532">
        <f>IF(AND(ISNUMBER(SEARCH(".",Table4[[#This Row],[Column1]]))=FALSE,ISNUMBER(SEARCH("Ronda",Table4[[#This Row],[Column1]]))=FALSE),1,0)</f>
        <v>1</v>
      </c>
      <c r="M532">
        <f>IF(Table4[[#This Row],[cond]]=1,M531+1,0)</f>
        <v>3</v>
      </c>
    </row>
    <row r="533" spans="11:13" x14ac:dyDescent="0.3">
      <c r="K533">
        <v>1</v>
      </c>
      <c r="L533">
        <f>IF(AND(ISNUMBER(SEARCH(".",Table4[[#This Row],[Column1]]))=FALSE,ISNUMBER(SEARCH("Ronda",Table4[[#This Row],[Column1]]))=FALSE),1,0)</f>
        <v>1</v>
      </c>
      <c r="M533">
        <f>IF(Table4[[#This Row],[cond]]=1,M532+1,0)</f>
        <v>4</v>
      </c>
    </row>
    <row r="534" spans="11:13" x14ac:dyDescent="0.3">
      <c r="K534">
        <v>-1</v>
      </c>
      <c r="L534">
        <f>IF(AND(ISNUMBER(SEARCH(".",Table4[[#This Row],[Column1]]))=FALSE,ISNUMBER(SEARCH("Ronda",Table4[[#This Row],[Column1]]))=FALSE),1,0)</f>
        <v>1</v>
      </c>
      <c r="M534">
        <f>IF(Table4[[#This Row],[cond]]=1,M533+1,0)</f>
        <v>5</v>
      </c>
    </row>
    <row r="535" spans="11:13" x14ac:dyDescent="0.3">
      <c r="K535">
        <v>0</v>
      </c>
      <c r="L535">
        <f>IF(AND(ISNUMBER(SEARCH(".",Table4[[#This Row],[Column1]]))=FALSE,ISNUMBER(SEARCH("Ronda",Table4[[#This Row],[Column1]]))=FALSE),1,0)</f>
        <v>1</v>
      </c>
      <c r="M535">
        <f>IF(Table4[[#This Row],[cond]]=1,M534+1,0)</f>
        <v>6</v>
      </c>
    </row>
    <row r="536" spans="11:13" x14ac:dyDescent="0.3">
      <c r="K536" t="s">
        <v>129</v>
      </c>
      <c r="L536">
        <f>IF(AND(ISNUMBER(SEARCH(".",Table4[[#This Row],[Column1]]))=FALSE,ISNUMBER(SEARCH("Ronda",Table4[[#This Row],[Column1]]))=FALSE),1,0)</f>
        <v>0</v>
      </c>
      <c r="M536">
        <f>IF(Table4[[#This Row],[cond]]=1,M535+1,0)</f>
        <v>0</v>
      </c>
    </row>
    <row r="537" spans="11:13" x14ac:dyDescent="0.3">
      <c r="K537" t="s">
        <v>28</v>
      </c>
      <c r="L537">
        <f>IF(AND(ISNUMBER(SEARCH(".",Table4[[#This Row],[Column1]]))=FALSE,ISNUMBER(SEARCH("Ronda",Table4[[#This Row],[Column1]]))=FALSE),1,0)</f>
        <v>1</v>
      </c>
      <c r="M537">
        <f>IF(Table4[[#This Row],[cond]]=1,M536+1,0)</f>
        <v>1</v>
      </c>
    </row>
    <row r="538" spans="11:13" x14ac:dyDescent="0.3">
      <c r="K538" t="s">
        <v>31</v>
      </c>
      <c r="L538">
        <f>IF(AND(ISNUMBER(SEARCH(".",Table4[[#This Row],[Column1]]))=FALSE,ISNUMBER(SEARCH("Ronda",Table4[[#This Row],[Column1]]))=FALSE),1,0)</f>
        <v>1</v>
      </c>
      <c r="M538">
        <f>IF(Table4[[#This Row],[cond]]=1,M537+1,0)</f>
        <v>2</v>
      </c>
    </row>
    <row r="539" spans="11:13" x14ac:dyDescent="0.3">
      <c r="K539">
        <v>1</v>
      </c>
      <c r="L539">
        <f>IF(AND(ISNUMBER(SEARCH(".",Table4[[#This Row],[Column1]]))=FALSE,ISNUMBER(SEARCH("Ronda",Table4[[#This Row],[Column1]]))=FALSE),1,0)</f>
        <v>1</v>
      </c>
      <c r="M539">
        <f>IF(Table4[[#This Row],[cond]]=1,M538+1,0)</f>
        <v>3</v>
      </c>
    </row>
    <row r="540" spans="11:13" x14ac:dyDescent="0.3">
      <c r="K540">
        <v>0</v>
      </c>
      <c r="L540">
        <f>IF(AND(ISNUMBER(SEARCH(".",Table4[[#This Row],[Column1]]))=FALSE,ISNUMBER(SEARCH("Ronda",Table4[[#This Row],[Column1]]))=FALSE),1,0)</f>
        <v>1</v>
      </c>
      <c r="M540">
        <f>IF(Table4[[#This Row],[cond]]=1,M539+1,0)</f>
        <v>4</v>
      </c>
    </row>
    <row r="541" spans="11:13" x14ac:dyDescent="0.3">
      <c r="K541">
        <v>0</v>
      </c>
      <c r="L541">
        <f>IF(AND(ISNUMBER(SEARCH(".",Table4[[#This Row],[Column1]]))=FALSE,ISNUMBER(SEARCH("Ronda",Table4[[#This Row],[Column1]]))=FALSE),1,0)</f>
        <v>1</v>
      </c>
      <c r="M541">
        <f>IF(Table4[[#This Row],[cond]]=1,M540+1,0)</f>
        <v>5</v>
      </c>
    </row>
    <row r="542" spans="11:13" x14ac:dyDescent="0.3">
      <c r="K542">
        <v>0</v>
      </c>
      <c r="L542">
        <f>IF(AND(ISNUMBER(SEARCH(".",Table4[[#This Row],[Column1]]))=FALSE,ISNUMBER(SEARCH("Ronda",Table4[[#This Row],[Column1]]))=FALSE),1,0)</f>
        <v>1</v>
      </c>
      <c r="M542">
        <f>IF(Table4[[#This Row],[cond]]=1,M541+1,0)</f>
        <v>6</v>
      </c>
    </row>
    <row r="543" spans="11:13" x14ac:dyDescent="0.3">
      <c r="K543" t="s">
        <v>129</v>
      </c>
      <c r="L543">
        <f>IF(AND(ISNUMBER(SEARCH(".",Table4[[#This Row],[Column1]]))=FALSE,ISNUMBER(SEARCH("Ronda",Table4[[#This Row],[Column1]]))=FALSE),1,0)</f>
        <v>0</v>
      </c>
      <c r="M543">
        <f>IF(Table4[[#This Row],[cond]]=1,M542+1,0)</f>
        <v>0</v>
      </c>
    </row>
    <row r="544" spans="11:13" x14ac:dyDescent="0.3">
      <c r="K544" t="s">
        <v>33</v>
      </c>
      <c r="L544">
        <f>IF(AND(ISNUMBER(SEARCH(".",Table4[[#This Row],[Column1]]))=FALSE,ISNUMBER(SEARCH("Ronda",Table4[[#This Row],[Column1]]))=FALSE),1,0)</f>
        <v>1</v>
      </c>
      <c r="M544">
        <f>IF(Table4[[#This Row],[cond]]=1,M543+1,0)</f>
        <v>1</v>
      </c>
    </row>
    <row r="545" spans="11:13" x14ac:dyDescent="0.3">
      <c r="K545" t="s">
        <v>10</v>
      </c>
      <c r="L545">
        <f>IF(AND(ISNUMBER(SEARCH(".",Table4[[#This Row],[Column1]]))=FALSE,ISNUMBER(SEARCH("Ronda",Table4[[#This Row],[Column1]]))=FALSE),1,0)</f>
        <v>1</v>
      </c>
      <c r="M545">
        <f>IF(Table4[[#This Row],[cond]]=1,M544+1,0)</f>
        <v>2</v>
      </c>
    </row>
    <row r="546" spans="11:13" x14ac:dyDescent="0.3">
      <c r="K546">
        <v>1</v>
      </c>
      <c r="L546">
        <f>IF(AND(ISNUMBER(SEARCH(".",Table4[[#This Row],[Column1]]))=FALSE,ISNUMBER(SEARCH("Ronda",Table4[[#This Row],[Column1]]))=FALSE),1,0)</f>
        <v>1</v>
      </c>
      <c r="M546">
        <f>IF(Table4[[#This Row],[cond]]=1,M545+1,0)</f>
        <v>3</v>
      </c>
    </row>
    <row r="547" spans="11:13" x14ac:dyDescent="0.3">
      <c r="K547">
        <v>1</v>
      </c>
      <c r="L547">
        <f>IF(AND(ISNUMBER(SEARCH(".",Table4[[#This Row],[Column1]]))=FALSE,ISNUMBER(SEARCH("Ronda",Table4[[#This Row],[Column1]]))=FALSE),1,0)</f>
        <v>1</v>
      </c>
      <c r="M547">
        <f>IF(Table4[[#This Row],[cond]]=1,M546+1,0)</f>
        <v>4</v>
      </c>
    </row>
    <row r="548" spans="11:13" x14ac:dyDescent="0.3">
      <c r="K548">
        <v>-1</v>
      </c>
      <c r="L548">
        <f>IF(AND(ISNUMBER(SEARCH(".",Table4[[#This Row],[Column1]]))=FALSE,ISNUMBER(SEARCH("Ronda",Table4[[#This Row],[Column1]]))=FALSE),1,0)</f>
        <v>1</v>
      </c>
      <c r="M548">
        <f>IF(Table4[[#This Row],[cond]]=1,M547+1,0)</f>
        <v>5</v>
      </c>
    </row>
    <row r="549" spans="11:13" x14ac:dyDescent="0.3">
      <c r="K549">
        <v>0</v>
      </c>
      <c r="L549">
        <f>IF(AND(ISNUMBER(SEARCH(".",Table4[[#This Row],[Column1]]))=FALSE,ISNUMBER(SEARCH("Ronda",Table4[[#This Row],[Column1]]))=FALSE),1,0)</f>
        <v>1</v>
      </c>
      <c r="M549">
        <f>IF(Table4[[#This Row],[cond]]=1,M548+1,0)</f>
        <v>6</v>
      </c>
    </row>
    <row r="550" spans="11:13" x14ac:dyDescent="0.3">
      <c r="K550" t="s">
        <v>130</v>
      </c>
      <c r="L550">
        <f>IF(AND(ISNUMBER(SEARCH(".",Table4[[#This Row],[Column1]]))=FALSE,ISNUMBER(SEARCH("Ronda",Table4[[#This Row],[Column1]]))=FALSE),1,0)</f>
        <v>0</v>
      </c>
      <c r="M550">
        <f>IF(Table4[[#This Row],[cond]]=1,M549+1,0)</f>
        <v>0</v>
      </c>
    </row>
    <row r="551" spans="11:13" x14ac:dyDescent="0.3">
      <c r="K551" t="s">
        <v>5</v>
      </c>
      <c r="L551">
        <f>IF(AND(ISNUMBER(SEARCH(".",Table4[[#This Row],[Column1]]))=FALSE,ISNUMBER(SEARCH("Ronda",Table4[[#This Row],[Column1]]))=FALSE),1,0)</f>
        <v>1</v>
      </c>
      <c r="M551">
        <f>IF(Table4[[#This Row],[cond]]=1,M550+1,0)</f>
        <v>1</v>
      </c>
    </row>
    <row r="552" spans="11:13" x14ac:dyDescent="0.3">
      <c r="K552" t="s">
        <v>8</v>
      </c>
      <c r="L552">
        <f>IF(AND(ISNUMBER(SEARCH(".",Table4[[#This Row],[Column1]]))=FALSE,ISNUMBER(SEARCH("Ronda",Table4[[#This Row],[Column1]]))=FALSE),1,0)</f>
        <v>1</v>
      </c>
      <c r="M552">
        <f>IF(Table4[[#This Row],[cond]]=1,M551+1,0)</f>
        <v>2</v>
      </c>
    </row>
    <row r="553" spans="11:13" x14ac:dyDescent="0.3">
      <c r="K553">
        <v>1</v>
      </c>
      <c r="L553">
        <f>IF(AND(ISNUMBER(SEARCH(".",Table4[[#This Row],[Column1]]))=FALSE,ISNUMBER(SEARCH("Ronda",Table4[[#This Row],[Column1]]))=FALSE),1,0)</f>
        <v>1</v>
      </c>
      <c r="M553">
        <f>IF(Table4[[#This Row],[cond]]=1,M552+1,0)</f>
        <v>3</v>
      </c>
    </row>
    <row r="554" spans="11:13" x14ac:dyDescent="0.3">
      <c r="K554">
        <v>1</v>
      </c>
      <c r="L554">
        <f>IF(AND(ISNUMBER(SEARCH(".",Table4[[#This Row],[Column1]]))=FALSE,ISNUMBER(SEARCH("Ronda",Table4[[#This Row],[Column1]]))=FALSE),1,0)</f>
        <v>1</v>
      </c>
      <c r="M554">
        <f>IF(Table4[[#This Row],[cond]]=1,M553+1,0)</f>
        <v>4</v>
      </c>
    </row>
    <row r="555" spans="11:13" x14ac:dyDescent="0.3">
      <c r="K555">
        <v>0</v>
      </c>
      <c r="L555">
        <f>IF(AND(ISNUMBER(SEARCH(".",Table4[[#This Row],[Column1]]))=FALSE,ISNUMBER(SEARCH("Ronda",Table4[[#This Row],[Column1]]))=FALSE),1,0)</f>
        <v>1</v>
      </c>
      <c r="M555">
        <f>IF(Table4[[#This Row],[cond]]=1,M554+1,0)</f>
        <v>5</v>
      </c>
    </row>
    <row r="556" spans="11:13" x14ac:dyDescent="0.3">
      <c r="K556">
        <v>-1</v>
      </c>
      <c r="L556">
        <f>IF(AND(ISNUMBER(SEARCH(".",Table4[[#This Row],[Column1]]))=FALSE,ISNUMBER(SEARCH("Ronda",Table4[[#This Row],[Column1]]))=FALSE),1,0)</f>
        <v>1</v>
      </c>
      <c r="M556">
        <f>IF(Table4[[#This Row],[cond]]=1,M555+1,0)</f>
        <v>6</v>
      </c>
    </row>
    <row r="557" spans="11:13" x14ac:dyDescent="0.3">
      <c r="K557" t="s">
        <v>131</v>
      </c>
      <c r="L557">
        <f>IF(AND(ISNUMBER(SEARCH(".",Table4[[#This Row],[Column1]]))=FALSE,ISNUMBER(SEARCH("Ronda",Table4[[#This Row],[Column1]]))=FALSE),1,0)</f>
        <v>0</v>
      </c>
      <c r="M557">
        <f>IF(Table4[[#This Row],[cond]]=1,M556+1,0)</f>
        <v>0</v>
      </c>
    </row>
    <row r="558" spans="11:13" x14ac:dyDescent="0.3">
      <c r="K558" t="s">
        <v>4</v>
      </c>
      <c r="L558">
        <f>IF(AND(ISNUMBER(SEARCH(".",Table4[[#This Row],[Column1]]))=FALSE,ISNUMBER(SEARCH("Ronda",Table4[[#This Row],[Column1]]))=FALSE),1,0)</f>
        <v>1</v>
      </c>
      <c r="M558">
        <f>IF(Table4[[#This Row],[cond]]=1,M557+1,0)</f>
        <v>1</v>
      </c>
    </row>
    <row r="559" spans="11:13" x14ac:dyDescent="0.3">
      <c r="K559" t="s">
        <v>2</v>
      </c>
      <c r="L559">
        <f>IF(AND(ISNUMBER(SEARCH(".",Table4[[#This Row],[Column1]]))=FALSE,ISNUMBER(SEARCH("Ronda",Table4[[#This Row],[Column1]]))=FALSE),1,0)</f>
        <v>1</v>
      </c>
      <c r="M559">
        <f>IF(Table4[[#This Row],[cond]]=1,M558+1,0)</f>
        <v>2</v>
      </c>
    </row>
    <row r="560" spans="11:13" x14ac:dyDescent="0.3">
      <c r="K560">
        <v>2</v>
      </c>
      <c r="L560">
        <f>IF(AND(ISNUMBER(SEARCH(".",Table4[[#This Row],[Column1]]))=FALSE,ISNUMBER(SEARCH("Ronda",Table4[[#This Row],[Column1]]))=FALSE),1,0)</f>
        <v>1</v>
      </c>
      <c r="M560">
        <f>IF(Table4[[#This Row],[cond]]=1,M559+1,0)</f>
        <v>3</v>
      </c>
    </row>
    <row r="561" spans="11:13" x14ac:dyDescent="0.3">
      <c r="K561">
        <v>1</v>
      </c>
      <c r="L561">
        <f>IF(AND(ISNUMBER(SEARCH(".",Table4[[#This Row],[Column1]]))=FALSE,ISNUMBER(SEARCH("Ronda",Table4[[#This Row],[Column1]]))=FALSE),1,0)</f>
        <v>1</v>
      </c>
      <c r="M561">
        <f>IF(Table4[[#This Row],[cond]]=1,M560+1,0)</f>
        <v>4</v>
      </c>
    </row>
    <row r="562" spans="11:13" x14ac:dyDescent="0.3">
      <c r="K562">
        <v>0</v>
      </c>
      <c r="L562">
        <f>IF(AND(ISNUMBER(SEARCH(".",Table4[[#This Row],[Column1]]))=FALSE,ISNUMBER(SEARCH("Ronda",Table4[[#This Row],[Column1]]))=FALSE),1,0)</f>
        <v>1</v>
      </c>
      <c r="M562">
        <f>IF(Table4[[#This Row],[cond]]=1,M561+1,0)</f>
        <v>5</v>
      </c>
    </row>
    <row r="563" spans="11:13" x14ac:dyDescent="0.3">
      <c r="K563">
        <v>-1</v>
      </c>
      <c r="L563">
        <f>IF(AND(ISNUMBER(SEARCH(".",Table4[[#This Row],[Column1]]))=FALSE,ISNUMBER(SEARCH("Ronda",Table4[[#This Row],[Column1]]))=FALSE),1,0)</f>
        <v>1</v>
      </c>
      <c r="M563">
        <f>IF(Table4[[#This Row],[cond]]=1,M562+1,0)</f>
        <v>6</v>
      </c>
    </row>
    <row r="564" spans="11:13" x14ac:dyDescent="0.3">
      <c r="K564" t="s">
        <v>132</v>
      </c>
      <c r="L564">
        <f>IF(AND(ISNUMBER(SEARCH(".",Table4[[#This Row],[Column1]]))=FALSE,ISNUMBER(SEARCH("Ronda",Table4[[#This Row],[Column1]]))=FALSE),1,0)</f>
        <v>0</v>
      </c>
      <c r="M564">
        <f>IF(Table4[[#This Row],[cond]]=1,M563+1,0)</f>
        <v>0</v>
      </c>
    </row>
    <row r="565" spans="11:13" x14ac:dyDescent="0.3">
      <c r="K565" t="s">
        <v>25</v>
      </c>
      <c r="L565">
        <f>IF(AND(ISNUMBER(SEARCH(".",Table4[[#This Row],[Column1]]))=FALSE,ISNUMBER(SEARCH("Ronda",Table4[[#This Row],[Column1]]))=FALSE),1,0)</f>
        <v>1</v>
      </c>
      <c r="M565">
        <f>IF(Table4[[#This Row],[cond]]=1,M564+1,0)</f>
        <v>1</v>
      </c>
    </row>
    <row r="566" spans="11:13" x14ac:dyDescent="0.3">
      <c r="K566" t="s">
        <v>30</v>
      </c>
      <c r="L566">
        <f>IF(AND(ISNUMBER(SEARCH(".",Table4[[#This Row],[Column1]]))=FALSE,ISNUMBER(SEARCH("Ronda",Table4[[#This Row],[Column1]]))=FALSE),1,0)</f>
        <v>1</v>
      </c>
      <c r="M566">
        <f>IF(Table4[[#This Row],[cond]]=1,M565+1,0)</f>
        <v>2</v>
      </c>
    </row>
    <row r="567" spans="11:13" x14ac:dyDescent="0.3">
      <c r="K567">
        <v>3</v>
      </c>
      <c r="L567">
        <f>IF(AND(ISNUMBER(SEARCH(".",Table4[[#This Row],[Column1]]))=FALSE,ISNUMBER(SEARCH("Ronda",Table4[[#This Row],[Column1]]))=FALSE),1,0)</f>
        <v>1</v>
      </c>
      <c r="M567">
        <f>IF(Table4[[#This Row],[cond]]=1,M566+1,0)</f>
        <v>3</v>
      </c>
    </row>
    <row r="568" spans="11:13" x14ac:dyDescent="0.3">
      <c r="K568">
        <v>3</v>
      </c>
      <c r="L568">
        <f>IF(AND(ISNUMBER(SEARCH(".",Table4[[#This Row],[Column1]]))=FALSE,ISNUMBER(SEARCH("Ronda",Table4[[#This Row],[Column1]]))=FALSE),1,0)</f>
        <v>1</v>
      </c>
      <c r="M568">
        <f>IF(Table4[[#This Row],[cond]]=1,M567+1,0)</f>
        <v>4</v>
      </c>
    </row>
    <row r="569" spans="11:13" x14ac:dyDescent="0.3">
      <c r="K569">
        <v>-1</v>
      </c>
      <c r="L569">
        <f>IF(AND(ISNUMBER(SEARCH(".",Table4[[#This Row],[Column1]]))=FALSE,ISNUMBER(SEARCH("Ronda",Table4[[#This Row],[Column1]]))=FALSE),1,0)</f>
        <v>1</v>
      </c>
      <c r="M569">
        <f>IF(Table4[[#This Row],[cond]]=1,M568+1,0)</f>
        <v>5</v>
      </c>
    </row>
    <row r="570" spans="11:13" x14ac:dyDescent="0.3">
      <c r="K570">
        <v>-2</v>
      </c>
      <c r="L570">
        <f>IF(AND(ISNUMBER(SEARCH(".",Table4[[#This Row],[Column1]]))=FALSE,ISNUMBER(SEARCH("Ronda",Table4[[#This Row],[Column1]]))=FALSE),1,0)</f>
        <v>1</v>
      </c>
      <c r="M570">
        <f>IF(Table4[[#This Row],[cond]]=1,M569+1,0)</f>
        <v>6</v>
      </c>
    </row>
    <row r="571" spans="11:13" x14ac:dyDescent="0.3">
      <c r="K571" t="s">
        <v>133</v>
      </c>
      <c r="L571">
        <f>IF(AND(ISNUMBER(SEARCH(".",Table4[[#This Row],[Column1]]))=FALSE,ISNUMBER(SEARCH("Ronda",Table4[[#This Row],[Column1]]))=FALSE),1,0)</f>
        <v>0</v>
      </c>
      <c r="M571">
        <f>IF(Table4[[#This Row],[cond]]=1,M570+1,0)</f>
        <v>0</v>
      </c>
    </row>
    <row r="572" spans="11:13" x14ac:dyDescent="0.3">
      <c r="K572" t="s">
        <v>13</v>
      </c>
      <c r="L572">
        <f>IF(AND(ISNUMBER(SEARCH(".",Table4[[#This Row],[Column1]]))=FALSE,ISNUMBER(SEARCH("Ronda",Table4[[#This Row],[Column1]]))=FALSE),1,0)</f>
        <v>1</v>
      </c>
      <c r="M572">
        <f>IF(Table4[[#This Row],[cond]]=1,M571+1,0)</f>
        <v>1</v>
      </c>
    </row>
    <row r="573" spans="11:13" x14ac:dyDescent="0.3">
      <c r="K573" t="s">
        <v>3</v>
      </c>
      <c r="L573">
        <f>IF(AND(ISNUMBER(SEARCH(".",Table4[[#This Row],[Column1]]))=FALSE,ISNUMBER(SEARCH("Ronda",Table4[[#This Row],[Column1]]))=FALSE),1,0)</f>
        <v>1</v>
      </c>
      <c r="M573">
        <f>IF(Table4[[#This Row],[cond]]=1,M572+1,0)</f>
        <v>2</v>
      </c>
    </row>
    <row r="574" spans="11:13" x14ac:dyDescent="0.3">
      <c r="K574">
        <v>0</v>
      </c>
      <c r="L574">
        <f>IF(AND(ISNUMBER(SEARCH(".",Table4[[#This Row],[Column1]]))=FALSE,ISNUMBER(SEARCH("Ronda",Table4[[#This Row],[Column1]]))=FALSE),1,0)</f>
        <v>1</v>
      </c>
      <c r="M574">
        <f>IF(Table4[[#This Row],[cond]]=1,M573+1,0)</f>
        <v>3</v>
      </c>
    </row>
    <row r="575" spans="11:13" x14ac:dyDescent="0.3">
      <c r="K575">
        <v>0</v>
      </c>
      <c r="L575">
        <f>IF(AND(ISNUMBER(SEARCH(".",Table4[[#This Row],[Column1]]))=FALSE,ISNUMBER(SEARCH("Ronda",Table4[[#This Row],[Column1]]))=FALSE),1,0)</f>
        <v>1</v>
      </c>
      <c r="M575">
        <f>IF(Table4[[#This Row],[cond]]=1,M574+1,0)</f>
        <v>4</v>
      </c>
    </row>
    <row r="576" spans="11:13" x14ac:dyDescent="0.3">
      <c r="K576">
        <v>0</v>
      </c>
      <c r="L576">
        <f>IF(AND(ISNUMBER(SEARCH(".",Table4[[#This Row],[Column1]]))=FALSE,ISNUMBER(SEARCH("Ronda",Table4[[#This Row],[Column1]]))=FALSE),1,0)</f>
        <v>1</v>
      </c>
      <c r="M576">
        <f>IF(Table4[[#This Row],[cond]]=1,M575+1,0)</f>
        <v>5</v>
      </c>
    </row>
    <row r="577" spans="11:13" x14ac:dyDescent="0.3">
      <c r="K577">
        <v>0</v>
      </c>
      <c r="L577">
        <f>IF(AND(ISNUMBER(SEARCH(".",Table4[[#This Row],[Column1]]))=FALSE,ISNUMBER(SEARCH("Ronda",Table4[[#This Row],[Column1]]))=FALSE),1,0)</f>
        <v>1</v>
      </c>
      <c r="M577">
        <f>IF(Table4[[#This Row],[cond]]=1,M576+1,0)</f>
        <v>6</v>
      </c>
    </row>
    <row r="578" spans="11:13" x14ac:dyDescent="0.3">
      <c r="K578" t="s">
        <v>134</v>
      </c>
      <c r="L578">
        <f>IF(AND(ISNUMBER(SEARCH(".",Table4[[#This Row],[Column1]]))=FALSE,ISNUMBER(SEARCH("Ronda",Table4[[#This Row],[Column1]]))=FALSE),1,0)</f>
        <v>0</v>
      </c>
      <c r="M578">
        <f>IF(Table4[[#This Row],[cond]]=1,M577+1,0)</f>
        <v>0</v>
      </c>
    </row>
    <row r="579" spans="11:13" x14ac:dyDescent="0.3">
      <c r="K579" t="s">
        <v>135</v>
      </c>
      <c r="L579">
        <f>IF(AND(ISNUMBER(SEARCH(".",Table4[[#This Row],[Column1]]))=FALSE,ISNUMBER(SEARCH("Ronda",Table4[[#This Row],[Column1]]))=FALSE),1,0)</f>
        <v>0</v>
      </c>
      <c r="M579">
        <f>IF(Table4[[#This Row],[cond]]=1,M578+1,0)</f>
        <v>0</v>
      </c>
    </row>
    <row r="580" spans="11:13" x14ac:dyDescent="0.3">
      <c r="K580" t="s">
        <v>8</v>
      </c>
      <c r="L580">
        <f>IF(AND(ISNUMBER(SEARCH(".",Table4[[#This Row],[Column1]]))=FALSE,ISNUMBER(SEARCH("Ronda",Table4[[#This Row],[Column1]]))=FALSE),1,0)</f>
        <v>1</v>
      </c>
      <c r="M580">
        <f>IF(Table4[[#This Row],[cond]]=1,M579+1,0)</f>
        <v>1</v>
      </c>
    </row>
    <row r="581" spans="11:13" x14ac:dyDescent="0.3">
      <c r="K581" t="s">
        <v>24</v>
      </c>
      <c r="L581">
        <f>IF(AND(ISNUMBER(SEARCH(".",Table4[[#This Row],[Column1]]))=FALSE,ISNUMBER(SEARCH("Ronda",Table4[[#This Row],[Column1]]))=FALSE),1,0)</f>
        <v>1</v>
      </c>
      <c r="M581">
        <f>IF(Table4[[#This Row],[cond]]=1,M580+1,0)</f>
        <v>2</v>
      </c>
    </row>
    <row r="582" spans="11:13" x14ac:dyDescent="0.3">
      <c r="K582">
        <v>1</v>
      </c>
      <c r="L582">
        <f>IF(AND(ISNUMBER(SEARCH(".",Table4[[#This Row],[Column1]]))=FALSE,ISNUMBER(SEARCH("Ronda",Table4[[#This Row],[Column1]]))=FALSE),1,0)</f>
        <v>1</v>
      </c>
      <c r="M582">
        <f>IF(Table4[[#This Row],[cond]]=1,M581+1,0)</f>
        <v>3</v>
      </c>
    </row>
    <row r="583" spans="11:13" x14ac:dyDescent="0.3">
      <c r="K583">
        <v>0</v>
      </c>
      <c r="L583">
        <f>IF(AND(ISNUMBER(SEARCH(".",Table4[[#This Row],[Column1]]))=FALSE,ISNUMBER(SEARCH("Ronda",Table4[[#This Row],[Column1]]))=FALSE),1,0)</f>
        <v>1</v>
      </c>
      <c r="M583">
        <f>IF(Table4[[#This Row],[cond]]=1,M582+1,0)</f>
        <v>4</v>
      </c>
    </row>
    <row r="584" spans="11:13" x14ac:dyDescent="0.3">
      <c r="K584">
        <v>-1</v>
      </c>
      <c r="L584">
        <f>IF(AND(ISNUMBER(SEARCH(".",Table4[[#This Row],[Column1]]))=FALSE,ISNUMBER(SEARCH("Ronda",Table4[[#This Row],[Column1]]))=FALSE),1,0)</f>
        <v>1</v>
      </c>
      <c r="M584">
        <f>IF(Table4[[#This Row],[cond]]=1,M583+1,0)</f>
        <v>5</v>
      </c>
    </row>
    <row r="585" spans="11:13" x14ac:dyDescent="0.3">
      <c r="K585">
        <v>0</v>
      </c>
      <c r="L585">
        <f>IF(AND(ISNUMBER(SEARCH(".",Table4[[#This Row],[Column1]]))=FALSE,ISNUMBER(SEARCH("Ronda",Table4[[#This Row],[Column1]]))=FALSE),1,0)</f>
        <v>1</v>
      </c>
      <c r="M585">
        <f>IF(Table4[[#This Row],[cond]]=1,M584+1,0)</f>
        <v>6</v>
      </c>
    </row>
    <row r="586" spans="11:13" x14ac:dyDescent="0.3">
      <c r="K586" t="s">
        <v>136</v>
      </c>
      <c r="L586">
        <f>IF(AND(ISNUMBER(SEARCH(".",Table4[[#This Row],[Column1]]))=FALSE,ISNUMBER(SEARCH("Ronda",Table4[[#This Row],[Column1]]))=FALSE),1,0)</f>
        <v>0</v>
      </c>
      <c r="M586">
        <f>IF(Table4[[#This Row],[cond]]=1,M585+1,0)</f>
        <v>0</v>
      </c>
    </row>
    <row r="587" spans="11:13" x14ac:dyDescent="0.3">
      <c r="K587" t="s">
        <v>10</v>
      </c>
      <c r="L587">
        <f>IF(AND(ISNUMBER(SEARCH(".",Table4[[#This Row],[Column1]]))=FALSE,ISNUMBER(SEARCH("Ronda",Table4[[#This Row],[Column1]]))=FALSE),1,0)</f>
        <v>1</v>
      </c>
      <c r="M587">
        <f>IF(Table4[[#This Row],[cond]]=1,M586+1,0)</f>
        <v>1</v>
      </c>
    </row>
    <row r="588" spans="11:13" x14ac:dyDescent="0.3">
      <c r="K588" t="s">
        <v>7</v>
      </c>
      <c r="L588">
        <f>IF(AND(ISNUMBER(SEARCH(".",Table4[[#This Row],[Column1]]))=FALSE,ISNUMBER(SEARCH("Ronda",Table4[[#This Row],[Column1]]))=FALSE),1,0)</f>
        <v>1</v>
      </c>
      <c r="M588">
        <f>IF(Table4[[#This Row],[cond]]=1,M587+1,0)</f>
        <v>2</v>
      </c>
    </row>
    <row r="589" spans="11:13" x14ac:dyDescent="0.3">
      <c r="K589">
        <v>0</v>
      </c>
      <c r="L589">
        <f>IF(AND(ISNUMBER(SEARCH(".",Table4[[#This Row],[Column1]]))=FALSE,ISNUMBER(SEARCH("Ronda",Table4[[#This Row],[Column1]]))=FALSE),1,0)</f>
        <v>1</v>
      </c>
      <c r="M589">
        <f>IF(Table4[[#This Row],[cond]]=1,M588+1,0)</f>
        <v>3</v>
      </c>
    </row>
    <row r="590" spans="11:13" x14ac:dyDescent="0.3">
      <c r="K590">
        <v>1</v>
      </c>
      <c r="L590">
        <f>IF(AND(ISNUMBER(SEARCH(".",Table4[[#This Row],[Column1]]))=FALSE,ISNUMBER(SEARCH("Ronda",Table4[[#This Row],[Column1]]))=FALSE),1,0)</f>
        <v>1</v>
      </c>
      <c r="M590">
        <f>IF(Table4[[#This Row],[cond]]=1,M589+1,0)</f>
        <v>4</v>
      </c>
    </row>
    <row r="591" spans="11:13" x14ac:dyDescent="0.3">
      <c r="K591">
        <v>0</v>
      </c>
      <c r="L591">
        <f>IF(AND(ISNUMBER(SEARCH(".",Table4[[#This Row],[Column1]]))=FALSE,ISNUMBER(SEARCH("Ronda",Table4[[#This Row],[Column1]]))=FALSE),1,0)</f>
        <v>1</v>
      </c>
      <c r="M591">
        <f>IF(Table4[[#This Row],[cond]]=1,M590+1,0)</f>
        <v>5</v>
      </c>
    </row>
    <row r="592" spans="11:13" x14ac:dyDescent="0.3">
      <c r="K592">
        <v>-1</v>
      </c>
      <c r="L592">
        <f>IF(AND(ISNUMBER(SEARCH(".",Table4[[#This Row],[Column1]]))=FALSE,ISNUMBER(SEARCH("Ronda",Table4[[#This Row],[Column1]]))=FALSE),1,0)</f>
        <v>1</v>
      </c>
      <c r="M592">
        <f>IF(Table4[[#This Row],[cond]]=1,M591+1,0)</f>
        <v>6</v>
      </c>
    </row>
    <row r="593" spans="11:13" x14ac:dyDescent="0.3">
      <c r="K593" t="s">
        <v>137</v>
      </c>
      <c r="L593">
        <f>IF(AND(ISNUMBER(SEARCH(".",Table4[[#This Row],[Column1]]))=FALSE,ISNUMBER(SEARCH("Ronda",Table4[[#This Row],[Column1]]))=FALSE),1,0)</f>
        <v>0</v>
      </c>
      <c r="M593">
        <f>IF(Table4[[#This Row],[cond]]=1,M592+1,0)</f>
        <v>0</v>
      </c>
    </row>
    <row r="594" spans="11:13" x14ac:dyDescent="0.3">
      <c r="K594" t="s">
        <v>3</v>
      </c>
      <c r="L594">
        <f>IF(AND(ISNUMBER(SEARCH(".",Table4[[#This Row],[Column1]]))=FALSE,ISNUMBER(SEARCH("Ronda",Table4[[#This Row],[Column1]]))=FALSE),1,0)</f>
        <v>1</v>
      </c>
      <c r="M594">
        <f>IF(Table4[[#This Row],[cond]]=1,M593+1,0)</f>
        <v>1</v>
      </c>
    </row>
    <row r="595" spans="11:13" x14ac:dyDescent="0.3">
      <c r="K595" t="s">
        <v>5</v>
      </c>
      <c r="L595">
        <f>IF(AND(ISNUMBER(SEARCH(".",Table4[[#This Row],[Column1]]))=FALSE,ISNUMBER(SEARCH("Ronda",Table4[[#This Row],[Column1]]))=FALSE),1,0)</f>
        <v>1</v>
      </c>
      <c r="M595">
        <f>IF(Table4[[#This Row],[cond]]=1,M594+1,0)</f>
        <v>2</v>
      </c>
    </row>
    <row r="596" spans="11:13" x14ac:dyDescent="0.3">
      <c r="K596">
        <v>2</v>
      </c>
      <c r="L596">
        <f>IF(AND(ISNUMBER(SEARCH(".",Table4[[#This Row],[Column1]]))=FALSE,ISNUMBER(SEARCH("Ronda",Table4[[#This Row],[Column1]]))=FALSE),1,0)</f>
        <v>1</v>
      </c>
      <c r="M596">
        <f>IF(Table4[[#This Row],[cond]]=1,M595+1,0)</f>
        <v>3</v>
      </c>
    </row>
    <row r="597" spans="11:13" x14ac:dyDescent="0.3">
      <c r="K597">
        <v>1</v>
      </c>
      <c r="L597">
        <f>IF(AND(ISNUMBER(SEARCH(".",Table4[[#This Row],[Column1]]))=FALSE,ISNUMBER(SEARCH("Ronda",Table4[[#This Row],[Column1]]))=FALSE),1,0)</f>
        <v>1</v>
      </c>
      <c r="M597">
        <f>IF(Table4[[#This Row],[cond]]=1,M596+1,0)</f>
        <v>4</v>
      </c>
    </row>
    <row r="598" spans="11:13" x14ac:dyDescent="0.3">
      <c r="K598">
        <v>-1</v>
      </c>
      <c r="L598">
        <f>IF(AND(ISNUMBER(SEARCH(".",Table4[[#This Row],[Column1]]))=FALSE,ISNUMBER(SEARCH("Ronda",Table4[[#This Row],[Column1]]))=FALSE),1,0)</f>
        <v>1</v>
      </c>
      <c r="M598">
        <f>IF(Table4[[#This Row],[cond]]=1,M597+1,0)</f>
        <v>5</v>
      </c>
    </row>
    <row r="599" spans="11:13" x14ac:dyDescent="0.3">
      <c r="K599">
        <v>0</v>
      </c>
      <c r="L599">
        <f>IF(AND(ISNUMBER(SEARCH(".",Table4[[#This Row],[Column1]]))=FALSE,ISNUMBER(SEARCH("Ronda",Table4[[#This Row],[Column1]]))=FALSE),1,0)</f>
        <v>1</v>
      </c>
      <c r="M599">
        <f>IF(Table4[[#This Row],[cond]]=1,M598+1,0)</f>
        <v>6</v>
      </c>
    </row>
    <row r="600" spans="11:13" x14ac:dyDescent="0.3">
      <c r="K600" t="s">
        <v>137</v>
      </c>
      <c r="L600">
        <f>IF(AND(ISNUMBER(SEARCH(".",Table4[[#This Row],[Column1]]))=FALSE,ISNUMBER(SEARCH("Ronda",Table4[[#This Row],[Column1]]))=FALSE),1,0)</f>
        <v>0</v>
      </c>
      <c r="M600">
        <f>IF(Table4[[#This Row],[cond]]=1,M599+1,0)</f>
        <v>0</v>
      </c>
    </row>
    <row r="601" spans="11:13" x14ac:dyDescent="0.3">
      <c r="K601" t="s">
        <v>36</v>
      </c>
      <c r="L601">
        <f>IF(AND(ISNUMBER(SEARCH(".",Table4[[#This Row],[Column1]]))=FALSE,ISNUMBER(SEARCH("Ronda",Table4[[#This Row],[Column1]]))=FALSE),1,0)</f>
        <v>1</v>
      </c>
      <c r="M601">
        <f>IF(Table4[[#This Row],[cond]]=1,M600+1,0)</f>
        <v>1</v>
      </c>
    </row>
    <row r="602" spans="11:13" x14ac:dyDescent="0.3">
      <c r="K602" t="s">
        <v>33</v>
      </c>
      <c r="L602">
        <f>IF(AND(ISNUMBER(SEARCH(".",Table4[[#This Row],[Column1]]))=FALSE,ISNUMBER(SEARCH("Ronda",Table4[[#This Row],[Column1]]))=FALSE),1,0)</f>
        <v>1</v>
      </c>
      <c r="M602">
        <f>IF(Table4[[#This Row],[cond]]=1,M601+1,0)</f>
        <v>2</v>
      </c>
    </row>
    <row r="603" spans="11:13" x14ac:dyDescent="0.3">
      <c r="K603">
        <v>0</v>
      </c>
      <c r="L603">
        <f>IF(AND(ISNUMBER(SEARCH(".",Table4[[#This Row],[Column1]]))=FALSE,ISNUMBER(SEARCH("Ronda",Table4[[#This Row],[Column1]]))=FALSE),1,0)</f>
        <v>1</v>
      </c>
      <c r="M603">
        <f>IF(Table4[[#This Row],[cond]]=1,M602+1,0)</f>
        <v>3</v>
      </c>
    </row>
    <row r="604" spans="11:13" x14ac:dyDescent="0.3">
      <c r="K604">
        <v>1</v>
      </c>
      <c r="L604">
        <f>IF(AND(ISNUMBER(SEARCH(".",Table4[[#This Row],[Column1]]))=FALSE,ISNUMBER(SEARCH("Ronda",Table4[[#This Row],[Column1]]))=FALSE),1,0)</f>
        <v>1</v>
      </c>
      <c r="M604">
        <f>IF(Table4[[#This Row],[cond]]=1,M603+1,0)</f>
        <v>4</v>
      </c>
    </row>
    <row r="605" spans="11:13" x14ac:dyDescent="0.3">
      <c r="K605">
        <v>0</v>
      </c>
      <c r="L605">
        <f>IF(AND(ISNUMBER(SEARCH(".",Table4[[#This Row],[Column1]]))=FALSE,ISNUMBER(SEARCH("Ronda",Table4[[#This Row],[Column1]]))=FALSE),1,0)</f>
        <v>1</v>
      </c>
      <c r="M605">
        <f>IF(Table4[[#This Row],[cond]]=1,M604+1,0)</f>
        <v>5</v>
      </c>
    </row>
    <row r="606" spans="11:13" x14ac:dyDescent="0.3">
      <c r="K606">
        <v>0</v>
      </c>
      <c r="L606">
        <f>IF(AND(ISNUMBER(SEARCH(".",Table4[[#This Row],[Column1]]))=FALSE,ISNUMBER(SEARCH("Ronda",Table4[[#This Row],[Column1]]))=FALSE),1,0)</f>
        <v>1</v>
      </c>
      <c r="M606">
        <f>IF(Table4[[#This Row],[cond]]=1,M605+1,0)</f>
        <v>6</v>
      </c>
    </row>
    <row r="607" spans="11:13" x14ac:dyDescent="0.3">
      <c r="K607" t="s">
        <v>137</v>
      </c>
      <c r="L607">
        <f>IF(AND(ISNUMBER(SEARCH(".",Table4[[#This Row],[Column1]]))=FALSE,ISNUMBER(SEARCH("Ronda",Table4[[#This Row],[Column1]]))=FALSE),1,0)</f>
        <v>0</v>
      </c>
      <c r="M607">
        <f>IF(Table4[[#This Row],[cond]]=1,M606+1,0)</f>
        <v>0</v>
      </c>
    </row>
    <row r="608" spans="11:13" x14ac:dyDescent="0.3">
      <c r="K608" t="s">
        <v>30</v>
      </c>
      <c r="L608">
        <f>IF(AND(ISNUMBER(SEARCH(".",Table4[[#This Row],[Column1]]))=FALSE,ISNUMBER(SEARCH("Ronda",Table4[[#This Row],[Column1]]))=FALSE),1,0)</f>
        <v>1</v>
      </c>
      <c r="M608">
        <f>IF(Table4[[#This Row],[cond]]=1,M607+1,0)</f>
        <v>1</v>
      </c>
    </row>
    <row r="609" spans="11:13" x14ac:dyDescent="0.3">
      <c r="K609" t="s">
        <v>4</v>
      </c>
      <c r="L609">
        <f>IF(AND(ISNUMBER(SEARCH(".",Table4[[#This Row],[Column1]]))=FALSE,ISNUMBER(SEARCH("Ronda",Table4[[#This Row],[Column1]]))=FALSE),1,0)</f>
        <v>1</v>
      </c>
      <c r="M609">
        <f>IF(Table4[[#This Row],[cond]]=1,M608+1,0)</f>
        <v>2</v>
      </c>
    </row>
    <row r="610" spans="11:13" x14ac:dyDescent="0.3">
      <c r="K610">
        <v>0</v>
      </c>
      <c r="L610">
        <f>IF(AND(ISNUMBER(SEARCH(".",Table4[[#This Row],[Column1]]))=FALSE,ISNUMBER(SEARCH("Ronda",Table4[[#This Row],[Column1]]))=FALSE),1,0)</f>
        <v>1</v>
      </c>
      <c r="M610">
        <f>IF(Table4[[#This Row],[cond]]=1,M609+1,0)</f>
        <v>3</v>
      </c>
    </row>
    <row r="611" spans="11:13" x14ac:dyDescent="0.3">
      <c r="K611">
        <v>2</v>
      </c>
      <c r="L611">
        <f>IF(AND(ISNUMBER(SEARCH(".",Table4[[#This Row],[Column1]]))=FALSE,ISNUMBER(SEARCH("Ronda",Table4[[#This Row],[Column1]]))=FALSE),1,0)</f>
        <v>1</v>
      </c>
      <c r="M611">
        <f>IF(Table4[[#This Row],[cond]]=1,M610+1,0)</f>
        <v>4</v>
      </c>
    </row>
    <row r="612" spans="11:13" x14ac:dyDescent="0.3">
      <c r="K612">
        <v>0</v>
      </c>
      <c r="L612">
        <f>IF(AND(ISNUMBER(SEARCH(".",Table4[[#This Row],[Column1]]))=FALSE,ISNUMBER(SEARCH("Ronda",Table4[[#This Row],[Column1]]))=FALSE),1,0)</f>
        <v>1</v>
      </c>
      <c r="M612">
        <f>IF(Table4[[#This Row],[cond]]=1,M611+1,0)</f>
        <v>5</v>
      </c>
    </row>
    <row r="613" spans="11:13" x14ac:dyDescent="0.3">
      <c r="K613">
        <v>0</v>
      </c>
      <c r="L613">
        <f>IF(AND(ISNUMBER(SEARCH(".",Table4[[#This Row],[Column1]]))=FALSE,ISNUMBER(SEARCH("Ronda",Table4[[#This Row],[Column1]]))=FALSE),1,0)</f>
        <v>1</v>
      </c>
      <c r="M613">
        <f>IF(Table4[[#This Row],[cond]]=1,M612+1,0)</f>
        <v>6</v>
      </c>
    </row>
    <row r="614" spans="11:13" x14ac:dyDescent="0.3">
      <c r="K614" t="s">
        <v>138</v>
      </c>
      <c r="L614">
        <f>IF(AND(ISNUMBER(SEARCH(".",Table4[[#This Row],[Column1]]))=FALSE,ISNUMBER(SEARCH("Ronda",Table4[[#This Row],[Column1]]))=FALSE),1,0)</f>
        <v>0</v>
      </c>
      <c r="M614">
        <f>IF(Table4[[#This Row],[cond]]=1,M613+1,0)</f>
        <v>0</v>
      </c>
    </row>
    <row r="615" spans="11:13" x14ac:dyDescent="0.3">
      <c r="K615" t="s">
        <v>31</v>
      </c>
      <c r="L615">
        <f>IF(AND(ISNUMBER(SEARCH(".",Table4[[#This Row],[Column1]]))=FALSE,ISNUMBER(SEARCH("Ronda",Table4[[#This Row],[Column1]]))=FALSE),1,0)</f>
        <v>1</v>
      </c>
      <c r="M615">
        <f>IF(Table4[[#This Row],[cond]]=1,M614+1,0)</f>
        <v>1</v>
      </c>
    </row>
    <row r="616" spans="11:13" x14ac:dyDescent="0.3">
      <c r="K616" t="s">
        <v>25</v>
      </c>
      <c r="L616">
        <f>IF(AND(ISNUMBER(SEARCH(".",Table4[[#This Row],[Column1]]))=FALSE,ISNUMBER(SEARCH("Ronda",Table4[[#This Row],[Column1]]))=FALSE),1,0)</f>
        <v>1</v>
      </c>
      <c r="M616">
        <f>IF(Table4[[#This Row],[cond]]=1,M615+1,0)</f>
        <v>2</v>
      </c>
    </row>
    <row r="617" spans="11:13" x14ac:dyDescent="0.3">
      <c r="K617">
        <v>2</v>
      </c>
      <c r="L617">
        <f>IF(AND(ISNUMBER(SEARCH(".",Table4[[#This Row],[Column1]]))=FALSE,ISNUMBER(SEARCH("Ronda",Table4[[#This Row],[Column1]]))=FALSE),1,0)</f>
        <v>1</v>
      </c>
      <c r="M617">
        <f>IF(Table4[[#This Row],[cond]]=1,M616+1,0)</f>
        <v>3</v>
      </c>
    </row>
    <row r="618" spans="11:13" x14ac:dyDescent="0.3">
      <c r="K618">
        <v>2</v>
      </c>
      <c r="L618">
        <f>IF(AND(ISNUMBER(SEARCH(".",Table4[[#This Row],[Column1]]))=FALSE,ISNUMBER(SEARCH("Ronda",Table4[[#This Row],[Column1]]))=FALSE),1,0)</f>
        <v>1</v>
      </c>
      <c r="M618">
        <f>IF(Table4[[#This Row],[cond]]=1,M617+1,0)</f>
        <v>4</v>
      </c>
    </row>
    <row r="619" spans="11:13" x14ac:dyDescent="0.3">
      <c r="K619">
        <v>-1</v>
      </c>
      <c r="L619">
        <f>IF(AND(ISNUMBER(SEARCH(".",Table4[[#This Row],[Column1]]))=FALSE,ISNUMBER(SEARCH("Ronda",Table4[[#This Row],[Column1]]))=FALSE),1,0)</f>
        <v>1</v>
      </c>
      <c r="M619">
        <f>IF(Table4[[#This Row],[cond]]=1,M618+1,0)</f>
        <v>5</v>
      </c>
    </row>
    <row r="620" spans="11:13" x14ac:dyDescent="0.3">
      <c r="K620">
        <v>-1</v>
      </c>
      <c r="L620">
        <f>IF(AND(ISNUMBER(SEARCH(".",Table4[[#This Row],[Column1]]))=FALSE,ISNUMBER(SEARCH("Ronda",Table4[[#This Row],[Column1]]))=FALSE),1,0)</f>
        <v>1</v>
      </c>
      <c r="M620">
        <f>IF(Table4[[#This Row],[cond]]=1,M619+1,0)</f>
        <v>6</v>
      </c>
    </row>
    <row r="621" spans="11:13" x14ac:dyDescent="0.3">
      <c r="K621" t="s">
        <v>139</v>
      </c>
      <c r="L621">
        <f>IF(AND(ISNUMBER(SEARCH(".",Table4[[#This Row],[Column1]]))=FALSE,ISNUMBER(SEARCH("Ronda",Table4[[#This Row],[Column1]]))=FALSE),1,0)</f>
        <v>0</v>
      </c>
      <c r="M621">
        <f>IF(Table4[[#This Row],[cond]]=1,M620+1,0)</f>
        <v>0</v>
      </c>
    </row>
    <row r="622" spans="11:13" x14ac:dyDescent="0.3">
      <c r="K622" t="s">
        <v>1</v>
      </c>
      <c r="L622">
        <f>IF(AND(ISNUMBER(SEARCH(".",Table4[[#This Row],[Column1]]))=FALSE,ISNUMBER(SEARCH("Ronda",Table4[[#This Row],[Column1]]))=FALSE),1,0)</f>
        <v>1</v>
      </c>
      <c r="M622">
        <f>IF(Table4[[#This Row],[cond]]=1,M621+1,0)</f>
        <v>1</v>
      </c>
    </row>
    <row r="623" spans="11:13" x14ac:dyDescent="0.3">
      <c r="K623" t="s">
        <v>11</v>
      </c>
      <c r="L623">
        <f>IF(AND(ISNUMBER(SEARCH(".",Table4[[#This Row],[Column1]]))=FALSE,ISNUMBER(SEARCH("Ronda",Table4[[#This Row],[Column1]]))=FALSE),1,0)</f>
        <v>1</v>
      </c>
      <c r="M623">
        <f>IF(Table4[[#This Row],[cond]]=1,M622+1,0)</f>
        <v>2</v>
      </c>
    </row>
    <row r="624" spans="11:13" x14ac:dyDescent="0.3">
      <c r="K624">
        <v>0</v>
      </c>
      <c r="L624">
        <f>IF(AND(ISNUMBER(SEARCH(".",Table4[[#This Row],[Column1]]))=FALSE,ISNUMBER(SEARCH("Ronda",Table4[[#This Row],[Column1]]))=FALSE),1,0)</f>
        <v>1</v>
      </c>
      <c r="M624">
        <f>IF(Table4[[#This Row],[cond]]=1,M623+1,0)</f>
        <v>3</v>
      </c>
    </row>
    <row r="625" spans="11:13" x14ac:dyDescent="0.3">
      <c r="K625">
        <v>1</v>
      </c>
      <c r="L625">
        <f>IF(AND(ISNUMBER(SEARCH(".",Table4[[#This Row],[Column1]]))=FALSE,ISNUMBER(SEARCH("Ronda",Table4[[#This Row],[Column1]]))=FALSE),1,0)</f>
        <v>1</v>
      </c>
      <c r="M625">
        <f>IF(Table4[[#This Row],[cond]]=1,M624+1,0)</f>
        <v>4</v>
      </c>
    </row>
    <row r="626" spans="11:13" x14ac:dyDescent="0.3">
      <c r="K626">
        <v>0</v>
      </c>
      <c r="L626">
        <f>IF(AND(ISNUMBER(SEARCH(".",Table4[[#This Row],[Column1]]))=FALSE,ISNUMBER(SEARCH("Ronda",Table4[[#This Row],[Column1]]))=FALSE),1,0)</f>
        <v>1</v>
      </c>
      <c r="M626">
        <f>IF(Table4[[#This Row],[cond]]=1,M625+1,0)</f>
        <v>5</v>
      </c>
    </row>
    <row r="627" spans="11:13" x14ac:dyDescent="0.3">
      <c r="K627">
        <v>0</v>
      </c>
      <c r="L627">
        <f>IF(AND(ISNUMBER(SEARCH(".",Table4[[#This Row],[Column1]]))=FALSE,ISNUMBER(SEARCH("Ronda",Table4[[#This Row],[Column1]]))=FALSE),1,0)</f>
        <v>1</v>
      </c>
      <c r="M627">
        <f>IF(Table4[[#This Row],[cond]]=1,M626+1,0)</f>
        <v>6</v>
      </c>
    </row>
    <row r="628" spans="11:13" x14ac:dyDescent="0.3">
      <c r="K628" t="s">
        <v>140</v>
      </c>
      <c r="L628">
        <f>IF(AND(ISNUMBER(SEARCH(".",Table4[[#This Row],[Column1]]))=FALSE,ISNUMBER(SEARCH("Ronda",Table4[[#This Row],[Column1]]))=FALSE),1,0)</f>
        <v>0</v>
      </c>
      <c r="M628">
        <f>IF(Table4[[#This Row],[cond]]=1,M627+1,0)</f>
        <v>0</v>
      </c>
    </row>
    <row r="629" spans="11:13" x14ac:dyDescent="0.3">
      <c r="K629" t="s">
        <v>2</v>
      </c>
      <c r="L629">
        <f>IF(AND(ISNUMBER(SEARCH(".",Table4[[#This Row],[Column1]]))=FALSE,ISNUMBER(SEARCH("Ronda",Table4[[#This Row],[Column1]]))=FALSE),1,0)</f>
        <v>1</v>
      </c>
      <c r="M629">
        <f>IF(Table4[[#This Row],[cond]]=1,M628+1,0)</f>
        <v>1</v>
      </c>
    </row>
    <row r="630" spans="11:13" x14ac:dyDescent="0.3">
      <c r="K630" t="s">
        <v>13</v>
      </c>
      <c r="L630">
        <f>IF(AND(ISNUMBER(SEARCH(".",Table4[[#This Row],[Column1]]))=FALSE,ISNUMBER(SEARCH("Ronda",Table4[[#This Row],[Column1]]))=FALSE),1,0)</f>
        <v>1</v>
      </c>
      <c r="M630">
        <f>IF(Table4[[#This Row],[cond]]=1,M629+1,0)</f>
        <v>2</v>
      </c>
    </row>
    <row r="631" spans="11:13" x14ac:dyDescent="0.3">
      <c r="K631">
        <v>2</v>
      </c>
      <c r="L631">
        <f>IF(AND(ISNUMBER(SEARCH(".",Table4[[#This Row],[Column1]]))=FALSE,ISNUMBER(SEARCH("Ronda",Table4[[#This Row],[Column1]]))=FALSE),1,0)</f>
        <v>1</v>
      </c>
      <c r="M631">
        <f>IF(Table4[[#This Row],[cond]]=1,M630+1,0)</f>
        <v>3</v>
      </c>
    </row>
    <row r="632" spans="11:13" x14ac:dyDescent="0.3">
      <c r="K632">
        <v>0</v>
      </c>
      <c r="L632">
        <f>IF(AND(ISNUMBER(SEARCH(".",Table4[[#This Row],[Column1]]))=FALSE,ISNUMBER(SEARCH("Ronda",Table4[[#This Row],[Column1]]))=FALSE),1,0)</f>
        <v>1</v>
      </c>
      <c r="M632">
        <f>IF(Table4[[#This Row],[cond]]=1,M631+1,0)</f>
        <v>4</v>
      </c>
    </row>
    <row r="633" spans="11:13" x14ac:dyDescent="0.3">
      <c r="K633">
        <v>-1</v>
      </c>
      <c r="L633">
        <f>IF(AND(ISNUMBER(SEARCH(".",Table4[[#This Row],[Column1]]))=FALSE,ISNUMBER(SEARCH("Ronda",Table4[[#This Row],[Column1]]))=FALSE),1,0)</f>
        <v>1</v>
      </c>
      <c r="M633">
        <f>IF(Table4[[#This Row],[cond]]=1,M632+1,0)</f>
        <v>5</v>
      </c>
    </row>
    <row r="634" spans="11:13" x14ac:dyDescent="0.3">
      <c r="K634">
        <v>0</v>
      </c>
      <c r="L634">
        <f>IF(AND(ISNUMBER(SEARCH(".",Table4[[#This Row],[Column1]]))=FALSE,ISNUMBER(SEARCH("Ronda",Table4[[#This Row],[Column1]]))=FALSE),1,0)</f>
        <v>1</v>
      </c>
      <c r="M634">
        <f>IF(Table4[[#This Row],[cond]]=1,M633+1,0)</f>
        <v>6</v>
      </c>
    </row>
    <row r="635" spans="11:13" x14ac:dyDescent="0.3">
      <c r="K635" t="s">
        <v>141</v>
      </c>
      <c r="L635">
        <f>IF(AND(ISNUMBER(SEARCH(".",Table4[[#This Row],[Column1]]))=FALSE,ISNUMBER(SEARCH("Ronda",Table4[[#This Row],[Column1]]))=FALSE),1,0)</f>
        <v>0</v>
      </c>
      <c r="M635">
        <f>IF(Table4[[#This Row],[cond]]=1,M634+1,0)</f>
        <v>0</v>
      </c>
    </row>
    <row r="636" spans="11:13" x14ac:dyDescent="0.3">
      <c r="K636" t="s">
        <v>6</v>
      </c>
      <c r="L636">
        <f>IF(AND(ISNUMBER(SEARCH(".",Table4[[#This Row],[Column1]]))=FALSE,ISNUMBER(SEARCH("Ronda",Table4[[#This Row],[Column1]]))=FALSE),1,0)</f>
        <v>1</v>
      </c>
      <c r="M636">
        <f>IF(Table4[[#This Row],[cond]]=1,M635+1,0)</f>
        <v>1</v>
      </c>
    </row>
    <row r="637" spans="11:13" x14ac:dyDescent="0.3">
      <c r="K637" t="s">
        <v>28</v>
      </c>
      <c r="L637">
        <f>IF(AND(ISNUMBER(SEARCH(".",Table4[[#This Row],[Column1]]))=FALSE,ISNUMBER(SEARCH("Ronda",Table4[[#This Row],[Column1]]))=FALSE),1,0)</f>
        <v>1</v>
      </c>
      <c r="M637">
        <f>IF(Table4[[#This Row],[cond]]=1,M636+1,0)</f>
        <v>2</v>
      </c>
    </row>
    <row r="638" spans="11:13" x14ac:dyDescent="0.3">
      <c r="K638">
        <v>1</v>
      </c>
      <c r="L638">
        <f>IF(AND(ISNUMBER(SEARCH(".",Table4[[#This Row],[Column1]]))=FALSE,ISNUMBER(SEARCH("Ronda",Table4[[#This Row],[Column1]]))=FALSE),1,0)</f>
        <v>1</v>
      </c>
      <c r="M638">
        <f>IF(Table4[[#This Row],[cond]]=1,M637+1,0)</f>
        <v>3</v>
      </c>
    </row>
    <row r="639" spans="11:13" x14ac:dyDescent="0.3">
      <c r="K639">
        <v>0</v>
      </c>
      <c r="L639">
        <f>IF(AND(ISNUMBER(SEARCH(".",Table4[[#This Row],[Column1]]))=FALSE,ISNUMBER(SEARCH("Ronda",Table4[[#This Row],[Column1]]))=FALSE),1,0)</f>
        <v>1</v>
      </c>
      <c r="M639">
        <f>IF(Table4[[#This Row],[cond]]=1,M638+1,0)</f>
        <v>4</v>
      </c>
    </row>
    <row r="640" spans="11:13" x14ac:dyDescent="0.3">
      <c r="K640">
        <v>-1</v>
      </c>
      <c r="L640">
        <f>IF(AND(ISNUMBER(SEARCH(".",Table4[[#This Row],[Column1]]))=FALSE,ISNUMBER(SEARCH("Ronda",Table4[[#This Row],[Column1]]))=FALSE),1,0)</f>
        <v>1</v>
      </c>
      <c r="M640">
        <f>IF(Table4[[#This Row],[cond]]=1,M639+1,0)</f>
        <v>5</v>
      </c>
    </row>
    <row r="641" spans="11:13" x14ac:dyDescent="0.3">
      <c r="K641">
        <v>0</v>
      </c>
      <c r="L641">
        <f>IF(AND(ISNUMBER(SEARCH(".",Table4[[#This Row],[Column1]]))=FALSE,ISNUMBER(SEARCH("Ronda",Table4[[#This Row],[Column1]]))=FALSE),1,0)</f>
        <v>1</v>
      </c>
      <c r="M641">
        <f>IF(Table4[[#This Row],[cond]]=1,M640+1,0)</f>
        <v>6</v>
      </c>
    </row>
    <row r="642" spans="11:13" x14ac:dyDescent="0.3">
      <c r="K642" t="s">
        <v>142</v>
      </c>
      <c r="L642">
        <f>IF(AND(ISNUMBER(SEARCH(".",Table4[[#This Row],[Column1]]))=FALSE,ISNUMBER(SEARCH("Ronda",Table4[[#This Row],[Column1]]))=FALSE),1,0)</f>
        <v>0</v>
      </c>
      <c r="M642">
        <f>IF(Table4[[#This Row],[cond]]=1,M641+1,0)</f>
        <v>0</v>
      </c>
    </row>
    <row r="643" spans="11:13" x14ac:dyDescent="0.3">
      <c r="K643" t="s">
        <v>143</v>
      </c>
      <c r="L643">
        <f>IF(AND(ISNUMBER(SEARCH(".",Table4[[#This Row],[Column1]]))=FALSE,ISNUMBER(SEARCH("Ronda",Table4[[#This Row],[Column1]]))=FALSE),1,0)</f>
        <v>0</v>
      </c>
      <c r="M643">
        <f>IF(Table4[[#This Row],[cond]]=1,M642+1,0)</f>
        <v>0</v>
      </c>
    </row>
    <row r="644" spans="11:13" x14ac:dyDescent="0.3">
      <c r="K644" t="s">
        <v>7</v>
      </c>
      <c r="L644">
        <f>IF(AND(ISNUMBER(SEARCH(".",Table4[[#This Row],[Column1]]))=FALSE,ISNUMBER(SEARCH("Ronda",Table4[[#This Row],[Column1]]))=FALSE),1,0)</f>
        <v>1</v>
      </c>
      <c r="M644">
        <f>IF(Table4[[#This Row],[cond]]=1,M643+1,0)</f>
        <v>1</v>
      </c>
    </row>
    <row r="645" spans="11:13" x14ac:dyDescent="0.3">
      <c r="K645" t="s">
        <v>30</v>
      </c>
      <c r="L645">
        <f>IF(AND(ISNUMBER(SEARCH(".",Table4[[#This Row],[Column1]]))=FALSE,ISNUMBER(SEARCH("Ronda",Table4[[#This Row],[Column1]]))=FALSE),1,0)</f>
        <v>1</v>
      </c>
      <c r="M645">
        <f>IF(Table4[[#This Row],[cond]]=1,M644+1,0)</f>
        <v>2</v>
      </c>
    </row>
    <row r="646" spans="11:13" x14ac:dyDescent="0.3">
      <c r="K646">
        <v>3</v>
      </c>
      <c r="L646">
        <f>IF(AND(ISNUMBER(SEARCH(".",Table4[[#This Row],[Column1]]))=FALSE,ISNUMBER(SEARCH("Ronda",Table4[[#This Row],[Column1]]))=FALSE),1,0)</f>
        <v>1</v>
      </c>
      <c r="M646">
        <f>IF(Table4[[#This Row],[cond]]=1,M645+1,0)</f>
        <v>3</v>
      </c>
    </row>
    <row r="647" spans="11:13" x14ac:dyDescent="0.3">
      <c r="K647">
        <v>2</v>
      </c>
      <c r="L647">
        <f>IF(AND(ISNUMBER(SEARCH(".",Table4[[#This Row],[Column1]]))=FALSE,ISNUMBER(SEARCH("Ronda",Table4[[#This Row],[Column1]]))=FALSE),1,0)</f>
        <v>1</v>
      </c>
      <c r="M647">
        <f>IF(Table4[[#This Row],[cond]]=1,M646+1,0)</f>
        <v>4</v>
      </c>
    </row>
    <row r="648" spans="11:13" x14ac:dyDescent="0.3">
      <c r="K648">
        <v>-2</v>
      </c>
      <c r="L648">
        <f>IF(AND(ISNUMBER(SEARCH(".",Table4[[#This Row],[Column1]]))=FALSE,ISNUMBER(SEARCH("Ronda",Table4[[#This Row],[Column1]]))=FALSE),1,0)</f>
        <v>1</v>
      </c>
      <c r="M648">
        <f>IF(Table4[[#This Row],[cond]]=1,M647+1,0)</f>
        <v>5</v>
      </c>
    </row>
    <row r="649" spans="11:13" x14ac:dyDescent="0.3">
      <c r="K649">
        <v>-2</v>
      </c>
      <c r="L649">
        <f>IF(AND(ISNUMBER(SEARCH(".",Table4[[#This Row],[Column1]]))=FALSE,ISNUMBER(SEARCH("Ronda",Table4[[#This Row],[Column1]]))=FALSE),1,0)</f>
        <v>1</v>
      </c>
      <c r="M649">
        <f>IF(Table4[[#This Row],[cond]]=1,M648+1,0)</f>
        <v>6</v>
      </c>
    </row>
    <row r="650" spans="11:13" x14ac:dyDescent="0.3">
      <c r="K650" t="s">
        <v>144</v>
      </c>
      <c r="L650">
        <f>IF(AND(ISNUMBER(SEARCH(".",Table4[[#This Row],[Column1]]))=FALSE,ISNUMBER(SEARCH("Ronda",Table4[[#This Row],[Column1]]))=FALSE),1,0)</f>
        <v>0</v>
      </c>
      <c r="M650">
        <f>IF(Table4[[#This Row],[cond]]=1,M649+1,0)</f>
        <v>0</v>
      </c>
    </row>
    <row r="651" spans="11:13" x14ac:dyDescent="0.3">
      <c r="K651" t="s">
        <v>4</v>
      </c>
      <c r="L651">
        <f>IF(AND(ISNUMBER(SEARCH(".",Table4[[#This Row],[Column1]]))=FALSE,ISNUMBER(SEARCH("Ronda",Table4[[#This Row],[Column1]]))=FALSE),1,0)</f>
        <v>1</v>
      </c>
      <c r="M651">
        <f>IF(Table4[[#This Row],[cond]]=1,M650+1,0)</f>
        <v>1</v>
      </c>
    </row>
    <row r="652" spans="11:13" x14ac:dyDescent="0.3">
      <c r="K652" t="s">
        <v>5</v>
      </c>
      <c r="L652">
        <f>IF(AND(ISNUMBER(SEARCH(".",Table4[[#This Row],[Column1]]))=FALSE,ISNUMBER(SEARCH("Ronda",Table4[[#This Row],[Column1]]))=FALSE),1,0)</f>
        <v>1</v>
      </c>
      <c r="M652">
        <f>IF(Table4[[#This Row],[cond]]=1,M651+1,0)</f>
        <v>2</v>
      </c>
    </row>
    <row r="653" spans="11:13" x14ac:dyDescent="0.3">
      <c r="K653">
        <v>1</v>
      </c>
      <c r="L653">
        <f>IF(AND(ISNUMBER(SEARCH(".",Table4[[#This Row],[Column1]]))=FALSE,ISNUMBER(SEARCH("Ronda",Table4[[#This Row],[Column1]]))=FALSE),1,0)</f>
        <v>1</v>
      </c>
      <c r="M653">
        <f>IF(Table4[[#This Row],[cond]]=1,M652+1,0)</f>
        <v>3</v>
      </c>
    </row>
    <row r="654" spans="11:13" x14ac:dyDescent="0.3">
      <c r="K654">
        <v>1</v>
      </c>
      <c r="L654">
        <f>IF(AND(ISNUMBER(SEARCH(".",Table4[[#This Row],[Column1]]))=FALSE,ISNUMBER(SEARCH("Ronda",Table4[[#This Row],[Column1]]))=FALSE),1,0)</f>
        <v>1</v>
      </c>
      <c r="M654">
        <f>IF(Table4[[#This Row],[cond]]=1,M653+1,0)</f>
        <v>4</v>
      </c>
    </row>
    <row r="655" spans="11:13" x14ac:dyDescent="0.3">
      <c r="K655">
        <v>0</v>
      </c>
      <c r="L655">
        <f>IF(AND(ISNUMBER(SEARCH(".",Table4[[#This Row],[Column1]]))=FALSE,ISNUMBER(SEARCH("Ronda",Table4[[#This Row],[Column1]]))=FALSE),1,0)</f>
        <v>1</v>
      </c>
      <c r="M655">
        <f>IF(Table4[[#This Row],[cond]]=1,M654+1,0)</f>
        <v>5</v>
      </c>
    </row>
    <row r="656" spans="11:13" x14ac:dyDescent="0.3">
      <c r="K656">
        <v>0</v>
      </c>
      <c r="L656">
        <f>IF(AND(ISNUMBER(SEARCH(".",Table4[[#This Row],[Column1]]))=FALSE,ISNUMBER(SEARCH("Ronda",Table4[[#This Row],[Column1]]))=FALSE),1,0)</f>
        <v>1</v>
      </c>
      <c r="M656">
        <f>IF(Table4[[#This Row],[cond]]=1,M655+1,0)</f>
        <v>6</v>
      </c>
    </row>
    <row r="657" spans="11:13" x14ac:dyDescent="0.3">
      <c r="K657" t="s">
        <v>145</v>
      </c>
      <c r="L657">
        <f>IF(AND(ISNUMBER(SEARCH(".",Table4[[#This Row],[Column1]]))=FALSE,ISNUMBER(SEARCH("Ronda",Table4[[#This Row],[Column1]]))=FALSE),1,0)</f>
        <v>0</v>
      </c>
      <c r="M657">
        <f>IF(Table4[[#This Row],[cond]]=1,M656+1,0)</f>
        <v>0</v>
      </c>
    </row>
    <row r="658" spans="11:13" x14ac:dyDescent="0.3">
      <c r="K658" t="s">
        <v>28</v>
      </c>
      <c r="L658">
        <f>IF(AND(ISNUMBER(SEARCH(".",Table4[[#This Row],[Column1]]))=FALSE,ISNUMBER(SEARCH("Ronda",Table4[[#This Row],[Column1]]))=FALSE),1,0)</f>
        <v>1</v>
      </c>
      <c r="M658">
        <f>IF(Table4[[#This Row],[cond]]=1,M657+1,0)</f>
        <v>1</v>
      </c>
    </row>
    <row r="659" spans="11:13" x14ac:dyDescent="0.3">
      <c r="K659" t="s">
        <v>1</v>
      </c>
      <c r="L659">
        <f>IF(AND(ISNUMBER(SEARCH(".",Table4[[#This Row],[Column1]]))=FALSE,ISNUMBER(SEARCH("Ronda",Table4[[#This Row],[Column1]]))=FALSE),1,0)</f>
        <v>1</v>
      </c>
      <c r="M659">
        <f>IF(Table4[[#This Row],[cond]]=1,M658+1,0)</f>
        <v>2</v>
      </c>
    </row>
    <row r="660" spans="11:13" x14ac:dyDescent="0.3">
      <c r="K660">
        <v>3</v>
      </c>
      <c r="L660">
        <f>IF(AND(ISNUMBER(SEARCH(".",Table4[[#This Row],[Column1]]))=FALSE,ISNUMBER(SEARCH("Ronda",Table4[[#This Row],[Column1]]))=FALSE),1,0)</f>
        <v>1</v>
      </c>
      <c r="M660">
        <f>IF(Table4[[#This Row],[cond]]=1,M659+1,0)</f>
        <v>3</v>
      </c>
    </row>
    <row r="661" spans="11:13" x14ac:dyDescent="0.3">
      <c r="K661">
        <v>1</v>
      </c>
      <c r="L661">
        <f>IF(AND(ISNUMBER(SEARCH(".",Table4[[#This Row],[Column1]]))=FALSE,ISNUMBER(SEARCH("Ronda",Table4[[#This Row],[Column1]]))=FALSE),1,0)</f>
        <v>1</v>
      </c>
      <c r="M661">
        <f>IF(Table4[[#This Row],[cond]]=1,M660+1,0)</f>
        <v>4</v>
      </c>
    </row>
    <row r="662" spans="11:13" x14ac:dyDescent="0.3">
      <c r="K662">
        <v>0</v>
      </c>
      <c r="L662">
        <f>IF(AND(ISNUMBER(SEARCH(".",Table4[[#This Row],[Column1]]))=FALSE,ISNUMBER(SEARCH("Ronda",Table4[[#This Row],[Column1]]))=FALSE),1,0)</f>
        <v>1</v>
      </c>
      <c r="M662">
        <f>IF(Table4[[#This Row],[cond]]=1,M661+1,0)</f>
        <v>5</v>
      </c>
    </row>
    <row r="663" spans="11:13" x14ac:dyDescent="0.3">
      <c r="K663">
        <v>-1</v>
      </c>
      <c r="L663">
        <f>IF(AND(ISNUMBER(SEARCH(".",Table4[[#This Row],[Column1]]))=FALSE,ISNUMBER(SEARCH("Ronda",Table4[[#This Row],[Column1]]))=FALSE),1,0)</f>
        <v>1</v>
      </c>
      <c r="M663">
        <f>IF(Table4[[#This Row],[cond]]=1,M662+1,0)</f>
        <v>6</v>
      </c>
    </row>
    <row r="664" spans="11:13" x14ac:dyDescent="0.3">
      <c r="K664" t="s">
        <v>146</v>
      </c>
      <c r="L664">
        <f>IF(AND(ISNUMBER(SEARCH(".",Table4[[#This Row],[Column1]]))=FALSE,ISNUMBER(SEARCH("Ronda",Table4[[#This Row],[Column1]]))=FALSE),1,0)</f>
        <v>0</v>
      </c>
      <c r="M664">
        <f>IF(Table4[[#This Row],[cond]]=1,M663+1,0)</f>
        <v>0</v>
      </c>
    </row>
    <row r="665" spans="11:13" x14ac:dyDescent="0.3">
      <c r="K665" t="s">
        <v>25</v>
      </c>
      <c r="L665">
        <f>IF(AND(ISNUMBER(SEARCH(".",Table4[[#This Row],[Column1]]))=FALSE,ISNUMBER(SEARCH("Ronda",Table4[[#This Row],[Column1]]))=FALSE),1,0)</f>
        <v>1</v>
      </c>
      <c r="M665">
        <f>IF(Table4[[#This Row],[cond]]=1,M664+1,0)</f>
        <v>1</v>
      </c>
    </row>
    <row r="666" spans="11:13" x14ac:dyDescent="0.3">
      <c r="K666" t="s">
        <v>36</v>
      </c>
      <c r="L666">
        <f>IF(AND(ISNUMBER(SEARCH(".",Table4[[#This Row],[Column1]]))=FALSE,ISNUMBER(SEARCH("Ronda",Table4[[#This Row],[Column1]]))=FALSE),1,0)</f>
        <v>1</v>
      </c>
      <c r="M666">
        <f>IF(Table4[[#This Row],[cond]]=1,M665+1,0)</f>
        <v>2</v>
      </c>
    </row>
    <row r="667" spans="11:13" x14ac:dyDescent="0.3">
      <c r="K667">
        <v>1</v>
      </c>
      <c r="L667">
        <f>IF(AND(ISNUMBER(SEARCH(".",Table4[[#This Row],[Column1]]))=FALSE,ISNUMBER(SEARCH("Ronda",Table4[[#This Row],[Column1]]))=FALSE),1,0)</f>
        <v>1</v>
      </c>
      <c r="M667">
        <f>IF(Table4[[#This Row],[cond]]=1,M666+1,0)</f>
        <v>3</v>
      </c>
    </row>
    <row r="668" spans="11:13" x14ac:dyDescent="0.3">
      <c r="K668">
        <v>1</v>
      </c>
      <c r="L668">
        <f>IF(AND(ISNUMBER(SEARCH(".",Table4[[#This Row],[Column1]]))=FALSE,ISNUMBER(SEARCH("Ronda",Table4[[#This Row],[Column1]]))=FALSE),1,0)</f>
        <v>1</v>
      </c>
      <c r="M668">
        <f>IF(Table4[[#This Row],[cond]]=1,M667+1,0)</f>
        <v>4</v>
      </c>
    </row>
    <row r="669" spans="11:13" x14ac:dyDescent="0.3">
      <c r="K669">
        <v>-1</v>
      </c>
      <c r="L669">
        <f>IF(AND(ISNUMBER(SEARCH(".",Table4[[#This Row],[Column1]]))=FALSE,ISNUMBER(SEARCH("Ronda",Table4[[#This Row],[Column1]]))=FALSE),1,0)</f>
        <v>1</v>
      </c>
      <c r="M669">
        <f>IF(Table4[[#This Row],[cond]]=1,M668+1,0)</f>
        <v>5</v>
      </c>
    </row>
    <row r="670" spans="11:13" x14ac:dyDescent="0.3">
      <c r="K670">
        <v>0</v>
      </c>
      <c r="L670">
        <f>IF(AND(ISNUMBER(SEARCH(".",Table4[[#This Row],[Column1]]))=FALSE,ISNUMBER(SEARCH("Ronda",Table4[[#This Row],[Column1]]))=FALSE),1,0)</f>
        <v>1</v>
      </c>
      <c r="M670">
        <f>IF(Table4[[#This Row],[cond]]=1,M669+1,0)</f>
        <v>6</v>
      </c>
    </row>
    <row r="671" spans="11:13" x14ac:dyDescent="0.3">
      <c r="K671" t="s">
        <v>147</v>
      </c>
      <c r="L671">
        <f>IF(AND(ISNUMBER(SEARCH(".",Table4[[#This Row],[Column1]]))=FALSE,ISNUMBER(SEARCH("Ronda",Table4[[#This Row],[Column1]]))=FALSE),1,0)</f>
        <v>0</v>
      </c>
      <c r="M671">
        <f>IF(Table4[[#This Row],[cond]]=1,M670+1,0)</f>
        <v>0</v>
      </c>
    </row>
    <row r="672" spans="11:13" x14ac:dyDescent="0.3">
      <c r="K672" t="s">
        <v>24</v>
      </c>
      <c r="L672">
        <f>IF(AND(ISNUMBER(SEARCH(".",Table4[[#This Row],[Column1]]))=FALSE,ISNUMBER(SEARCH("Ronda",Table4[[#This Row],[Column1]]))=FALSE),1,0)</f>
        <v>1</v>
      </c>
      <c r="M672">
        <f>IF(Table4[[#This Row],[cond]]=1,M671+1,0)</f>
        <v>1</v>
      </c>
    </row>
    <row r="673" spans="11:13" x14ac:dyDescent="0.3">
      <c r="K673" t="s">
        <v>2</v>
      </c>
      <c r="L673">
        <f>IF(AND(ISNUMBER(SEARCH(".",Table4[[#This Row],[Column1]]))=FALSE,ISNUMBER(SEARCH("Ronda",Table4[[#This Row],[Column1]]))=FALSE),1,0)</f>
        <v>1</v>
      </c>
      <c r="M673">
        <f>IF(Table4[[#This Row],[cond]]=1,M672+1,0)</f>
        <v>2</v>
      </c>
    </row>
    <row r="674" spans="11:13" x14ac:dyDescent="0.3">
      <c r="K674">
        <v>1</v>
      </c>
      <c r="L674">
        <f>IF(AND(ISNUMBER(SEARCH(".",Table4[[#This Row],[Column1]]))=FALSE,ISNUMBER(SEARCH("Ronda",Table4[[#This Row],[Column1]]))=FALSE),1,0)</f>
        <v>1</v>
      </c>
      <c r="M674">
        <f>IF(Table4[[#This Row],[cond]]=1,M673+1,0)</f>
        <v>3</v>
      </c>
    </row>
    <row r="675" spans="11:13" x14ac:dyDescent="0.3">
      <c r="K675">
        <v>3</v>
      </c>
      <c r="L675">
        <f>IF(AND(ISNUMBER(SEARCH(".",Table4[[#This Row],[Column1]]))=FALSE,ISNUMBER(SEARCH("Ronda",Table4[[#This Row],[Column1]]))=FALSE),1,0)</f>
        <v>1</v>
      </c>
      <c r="M675">
        <f>IF(Table4[[#This Row],[cond]]=1,M674+1,0)</f>
        <v>4</v>
      </c>
    </row>
    <row r="676" spans="11:13" x14ac:dyDescent="0.3">
      <c r="K676">
        <v>-1</v>
      </c>
      <c r="L676">
        <f>IF(AND(ISNUMBER(SEARCH(".",Table4[[#This Row],[Column1]]))=FALSE,ISNUMBER(SEARCH("Ronda",Table4[[#This Row],[Column1]]))=FALSE),1,0)</f>
        <v>1</v>
      </c>
      <c r="M676">
        <f>IF(Table4[[#This Row],[cond]]=1,M675+1,0)</f>
        <v>5</v>
      </c>
    </row>
    <row r="677" spans="11:13" x14ac:dyDescent="0.3">
      <c r="K677">
        <v>0</v>
      </c>
      <c r="L677">
        <f>IF(AND(ISNUMBER(SEARCH(".",Table4[[#This Row],[Column1]]))=FALSE,ISNUMBER(SEARCH("Ronda",Table4[[#This Row],[Column1]]))=FALSE),1,0)</f>
        <v>1</v>
      </c>
      <c r="M677">
        <f>IF(Table4[[#This Row],[cond]]=1,M676+1,0)</f>
        <v>6</v>
      </c>
    </row>
    <row r="678" spans="11:13" x14ac:dyDescent="0.3">
      <c r="K678" t="s">
        <v>147</v>
      </c>
      <c r="L678">
        <f>IF(AND(ISNUMBER(SEARCH(".",Table4[[#This Row],[Column1]]))=FALSE,ISNUMBER(SEARCH("Ronda",Table4[[#This Row],[Column1]]))=FALSE),1,0)</f>
        <v>0</v>
      </c>
      <c r="M678">
        <f>IF(Table4[[#This Row],[cond]]=1,M677+1,0)</f>
        <v>0</v>
      </c>
    </row>
    <row r="679" spans="11:13" x14ac:dyDescent="0.3">
      <c r="K679" t="s">
        <v>10</v>
      </c>
      <c r="L679">
        <f>IF(AND(ISNUMBER(SEARCH(".",Table4[[#This Row],[Column1]]))=FALSE,ISNUMBER(SEARCH("Ronda",Table4[[#This Row],[Column1]]))=FALSE),1,0)</f>
        <v>1</v>
      </c>
      <c r="M679">
        <f>IF(Table4[[#This Row],[cond]]=1,M678+1,0)</f>
        <v>1</v>
      </c>
    </row>
    <row r="680" spans="11:13" x14ac:dyDescent="0.3">
      <c r="K680" t="s">
        <v>6</v>
      </c>
      <c r="L680">
        <f>IF(AND(ISNUMBER(SEARCH(".",Table4[[#This Row],[Column1]]))=FALSE,ISNUMBER(SEARCH("Ronda",Table4[[#This Row],[Column1]]))=FALSE),1,0)</f>
        <v>1</v>
      </c>
      <c r="M680">
        <f>IF(Table4[[#This Row],[cond]]=1,M679+1,0)</f>
        <v>2</v>
      </c>
    </row>
    <row r="681" spans="11:13" x14ac:dyDescent="0.3">
      <c r="K681">
        <v>2</v>
      </c>
      <c r="L681">
        <f>IF(AND(ISNUMBER(SEARCH(".",Table4[[#This Row],[Column1]]))=FALSE,ISNUMBER(SEARCH("Ronda",Table4[[#This Row],[Column1]]))=FALSE),1,0)</f>
        <v>1</v>
      </c>
      <c r="M681">
        <f>IF(Table4[[#This Row],[cond]]=1,M680+1,0)</f>
        <v>3</v>
      </c>
    </row>
    <row r="682" spans="11:13" x14ac:dyDescent="0.3">
      <c r="K682">
        <v>1</v>
      </c>
      <c r="L682">
        <f>IF(AND(ISNUMBER(SEARCH(".",Table4[[#This Row],[Column1]]))=FALSE,ISNUMBER(SEARCH("Ronda",Table4[[#This Row],[Column1]]))=FALSE),1,0)</f>
        <v>1</v>
      </c>
      <c r="M682">
        <f>IF(Table4[[#This Row],[cond]]=1,M681+1,0)</f>
        <v>4</v>
      </c>
    </row>
    <row r="683" spans="11:13" x14ac:dyDescent="0.3">
      <c r="K683">
        <v>-1</v>
      </c>
      <c r="L683">
        <f>IF(AND(ISNUMBER(SEARCH(".",Table4[[#This Row],[Column1]]))=FALSE,ISNUMBER(SEARCH("Ronda",Table4[[#This Row],[Column1]]))=FALSE),1,0)</f>
        <v>1</v>
      </c>
      <c r="M683">
        <f>IF(Table4[[#This Row],[cond]]=1,M682+1,0)</f>
        <v>5</v>
      </c>
    </row>
    <row r="684" spans="11:13" x14ac:dyDescent="0.3">
      <c r="K684">
        <v>-1</v>
      </c>
      <c r="L684">
        <f>IF(AND(ISNUMBER(SEARCH(".",Table4[[#This Row],[Column1]]))=FALSE,ISNUMBER(SEARCH("Ronda",Table4[[#This Row],[Column1]]))=FALSE),1,0)</f>
        <v>1</v>
      </c>
      <c r="M684">
        <f>IF(Table4[[#This Row],[cond]]=1,M683+1,0)</f>
        <v>6</v>
      </c>
    </row>
    <row r="685" spans="11:13" x14ac:dyDescent="0.3">
      <c r="K685" t="s">
        <v>147</v>
      </c>
      <c r="L685">
        <f>IF(AND(ISNUMBER(SEARCH(".",Table4[[#This Row],[Column1]]))=FALSE,ISNUMBER(SEARCH("Ronda",Table4[[#This Row],[Column1]]))=FALSE),1,0)</f>
        <v>0</v>
      </c>
      <c r="M685">
        <f>IF(Table4[[#This Row],[cond]]=1,M684+1,0)</f>
        <v>0</v>
      </c>
    </row>
    <row r="686" spans="11:13" x14ac:dyDescent="0.3">
      <c r="K686" t="s">
        <v>33</v>
      </c>
      <c r="L686">
        <f>IF(AND(ISNUMBER(SEARCH(".",Table4[[#This Row],[Column1]]))=FALSE,ISNUMBER(SEARCH("Ronda",Table4[[#This Row],[Column1]]))=FALSE),1,0)</f>
        <v>1</v>
      </c>
      <c r="M686">
        <f>IF(Table4[[#This Row],[cond]]=1,M685+1,0)</f>
        <v>1</v>
      </c>
    </row>
    <row r="687" spans="11:13" x14ac:dyDescent="0.3">
      <c r="K687" t="s">
        <v>3</v>
      </c>
      <c r="L687">
        <f>IF(AND(ISNUMBER(SEARCH(".",Table4[[#This Row],[Column1]]))=FALSE,ISNUMBER(SEARCH("Ronda",Table4[[#This Row],[Column1]]))=FALSE),1,0)</f>
        <v>1</v>
      </c>
      <c r="M687">
        <f>IF(Table4[[#This Row],[cond]]=1,M686+1,0)</f>
        <v>2</v>
      </c>
    </row>
    <row r="688" spans="11:13" x14ac:dyDescent="0.3">
      <c r="K688">
        <v>0</v>
      </c>
      <c r="L688">
        <f>IF(AND(ISNUMBER(SEARCH(".",Table4[[#This Row],[Column1]]))=FALSE,ISNUMBER(SEARCH("Ronda",Table4[[#This Row],[Column1]]))=FALSE),1,0)</f>
        <v>1</v>
      </c>
      <c r="M688">
        <f>IF(Table4[[#This Row],[cond]]=1,M687+1,0)</f>
        <v>3</v>
      </c>
    </row>
    <row r="689" spans="11:13" x14ac:dyDescent="0.3">
      <c r="K689">
        <v>2</v>
      </c>
      <c r="L689">
        <f>IF(AND(ISNUMBER(SEARCH(".",Table4[[#This Row],[Column1]]))=FALSE,ISNUMBER(SEARCH("Ronda",Table4[[#This Row],[Column1]]))=FALSE),1,0)</f>
        <v>1</v>
      </c>
      <c r="M689">
        <f>IF(Table4[[#This Row],[cond]]=1,M688+1,0)</f>
        <v>4</v>
      </c>
    </row>
    <row r="690" spans="11:13" x14ac:dyDescent="0.3">
      <c r="K690">
        <v>0</v>
      </c>
      <c r="L690">
        <f>IF(AND(ISNUMBER(SEARCH(".",Table4[[#This Row],[Column1]]))=FALSE,ISNUMBER(SEARCH("Ronda",Table4[[#This Row],[Column1]]))=FALSE),1,0)</f>
        <v>1</v>
      </c>
      <c r="M690">
        <f>IF(Table4[[#This Row],[cond]]=1,M689+1,0)</f>
        <v>5</v>
      </c>
    </row>
    <row r="691" spans="11:13" x14ac:dyDescent="0.3">
      <c r="K691">
        <v>0</v>
      </c>
      <c r="L691">
        <f>IF(AND(ISNUMBER(SEARCH(".",Table4[[#This Row],[Column1]]))=FALSE,ISNUMBER(SEARCH("Ronda",Table4[[#This Row],[Column1]]))=FALSE),1,0)</f>
        <v>1</v>
      </c>
      <c r="M691">
        <f>IF(Table4[[#This Row],[cond]]=1,M690+1,0)</f>
        <v>6</v>
      </c>
    </row>
    <row r="692" spans="11:13" x14ac:dyDescent="0.3">
      <c r="K692" t="s">
        <v>148</v>
      </c>
      <c r="L692">
        <f>IF(AND(ISNUMBER(SEARCH(".",Table4[[#This Row],[Column1]]))=FALSE,ISNUMBER(SEARCH("Ronda",Table4[[#This Row],[Column1]]))=FALSE),1,0)</f>
        <v>0</v>
      </c>
      <c r="M692">
        <f>IF(Table4[[#This Row],[cond]]=1,M691+1,0)</f>
        <v>0</v>
      </c>
    </row>
    <row r="693" spans="11:13" x14ac:dyDescent="0.3">
      <c r="K693" t="s">
        <v>11</v>
      </c>
      <c r="L693">
        <f>IF(AND(ISNUMBER(SEARCH(".",Table4[[#This Row],[Column1]]))=FALSE,ISNUMBER(SEARCH("Ronda",Table4[[#This Row],[Column1]]))=FALSE),1,0)</f>
        <v>1</v>
      </c>
      <c r="M693">
        <f>IF(Table4[[#This Row],[cond]]=1,M692+1,0)</f>
        <v>1</v>
      </c>
    </row>
    <row r="694" spans="11:13" x14ac:dyDescent="0.3">
      <c r="K694" t="s">
        <v>31</v>
      </c>
      <c r="L694">
        <f>IF(AND(ISNUMBER(SEARCH(".",Table4[[#This Row],[Column1]]))=FALSE,ISNUMBER(SEARCH("Ronda",Table4[[#This Row],[Column1]]))=FALSE),1,0)</f>
        <v>1</v>
      </c>
      <c r="M694">
        <f>IF(Table4[[#This Row],[cond]]=1,M693+1,0)</f>
        <v>2</v>
      </c>
    </row>
    <row r="695" spans="11:13" x14ac:dyDescent="0.3">
      <c r="K695">
        <v>1</v>
      </c>
      <c r="L695">
        <f>IF(AND(ISNUMBER(SEARCH(".",Table4[[#This Row],[Column1]]))=FALSE,ISNUMBER(SEARCH("Ronda",Table4[[#This Row],[Column1]]))=FALSE),1,0)</f>
        <v>1</v>
      </c>
      <c r="M695">
        <f>IF(Table4[[#This Row],[cond]]=1,M694+1,0)</f>
        <v>3</v>
      </c>
    </row>
    <row r="696" spans="11:13" x14ac:dyDescent="0.3">
      <c r="K696">
        <v>1</v>
      </c>
      <c r="L696">
        <f>IF(AND(ISNUMBER(SEARCH(".",Table4[[#This Row],[Column1]]))=FALSE,ISNUMBER(SEARCH("Ronda",Table4[[#This Row],[Column1]]))=FALSE),1,0)</f>
        <v>1</v>
      </c>
      <c r="M696">
        <f>IF(Table4[[#This Row],[cond]]=1,M695+1,0)</f>
        <v>4</v>
      </c>
    </row>
    <row r="697" spans="11:13" x14ac:dyDescent="0.3">
      <c r="K697">
        <v>-1</v>
      </c>
      <c r="L697">
        <f>IF(AND(ISNUMBER(SEARCH(".",Table4[[#This Row],[Column1]]))=FALSE,ISNUMBER(SEARCH("Ronda",Table4[[#This Row],[Column1]]))=FALSE),1,0)</f>
        <v>1</v>
      </c>
      <c r="M697">
        <f>IF(Table4[[#This Row],[cond]]=1,M696+1,0)</f>
        <v>5</v>
      </c>
    </row>
    <row r="698" spans="11:13" x14ac:dyDescent="0.3">
      <c r="K698">
        <v>-1</v>
      </c>
      <c r="L698">
        <f>IF(AND(ISNUMBER(SEARCH(".",Table4[[#This Row],[Column1]]))=FALSE,ISNUMBER(SEARCH("Ronda",Table4[[#This Row],[Column1]]))=FALSE),1,0)</f>
        <v>1</v>
      </c>
      <c r="M698">
        <f>IF(Table4[[#This Row],[cond]]=1,M697+1,0)</f>
        <v>6</v>
      </c>
    </row>
    <row r="699" spans="11:13" x14ac:dyDescent="0.3">
      <c r="K699" t="s">
        <v>149</v>
      </c>
      <c r="L699">
        <f>IF(AND(ISNUMBER(SEARCH(".",Table4[[#This Row],[Column1]]))=FALSE,ISNUMBER(SEARCH("Ronda",Table4[[#This Row],[Column1]]))=FALSE),1,0)</f>
        <v>0</v>
      </c>
      <c r="M699">
        <f>IF(Table4[[#This Row],[cond]]=1,M698+1,0)</f>
        <v>0</v>
      </c>
    </row>
    <row r="700" spans="11:13" x14ac:dyDescent="0.3">
      <c r="K700" t="s">
        <v>13</v>
      </c>
      <c r="L700">
        <f>IF(AND(ISNUMBER(SEARCH(".",Table4[[#This Row],[Column1]]))=FALSE,ISNUMBER(SEARCH("Ronda",Table4[[#This Row],[Column1]]))=FALSE),1,0)</f>
        <v>1</v>
      </c>
      <c r="M700">
        <f>IF(Table4[[#This Row],[cond]]=1,M699+1,0)</f>
        <v>1</v>
      </c>
    </row>
    <row r="701" spans="11:13" x14ac:dyDescent="0.3">
      <c r="K701" t="s">
        <v>8</v>
      </c>
      <c r="L701">
        <f>IF(AND(ISNUMBER(SEARCH(".",Table4[[#This Row],[Column1]]))=FALSE,ISNUMBER(SEARCH("Ronda",Table4[[#This Row],[Column1]]))=FALSE),1,0)</f>
        <v>1</v>
      </c>
      <c r="M701">
        <f>IF(Table4[[#This Row],[cond]]=1,M700+1,0)</f>
        <v>2</v>
      </c>
    </row>
    <row r="702" spans="11:13" x14ac:dyDescent="0.3">
      <c r="K702">
        <v>0</v>
      </c>
      <c r="L702">
        <f>IF(AND(ISNUMBER(SEARCH(".",Table4[[#This Row],[Column1]]))=FALSE,ISNUMBER(SEARCH("Ronda",Table4[[#This Row],[Column1]]))=FALSE),1,0)</f>
        <v>1</v>
      </c>
      <c r="M702">
        <f>IF(Table4[[#This Row],[cond]]=1,M701+1,0)</f>
        <v>3</v>
      </c>
    </row>
    <row r="703" spans="11:13" x14ac:dyDescent="0.3">
      <c r="K703">
        <v>1</v>
      </c>
      <c r="L703">
        <f>IF(AND(ISNUMBER(SEARCH(".",Table4[[#This Row],[Column1]]))=FALSE,ISNUMBER(SEARCH("Ronda",Table4[[#This Row],[Column1]]))=FALSE),1,0)</f>
        <v>1</v>
      </c>
      <c r="M703">
        <f>IF(Table4[[#This Row],[cond]]=1,M702+1,0)</f>
        <v>4</v>
      </c>
    </row>
    <row r="704" spans="11:13" x14ac:dyDescent="0.3">
      <c r="K704">
        <v>0</v>
      </c>
      <c r="L704">
        <f>IF(AND(ISNUMBER(SEARCH(".",Table4[[#This Row],[Column1]]))=FALSE,ISNUMBER(SEARCH("Ronda",Table4[[#This Row],[Column1]]))=FALSE),1,0)</f>
        <v>1</v>
      </c>
      <c r="M704">
        <f>IF(Table4[[#This Row],[cond]]=1,M703+1,0)</f>
        <v>5</v>
      </c>
    </row>
    <row r="705" spans="11:13" x14ac:dyDescent="0.3">
      <c r="K705">
        <v>0</v>
      </c>
      <c r="L705">
        <f>IF(AND(ISNUMBER(SEARCH(".",Table4[[#This Row],[Column1]]))=FALSE,ISNUMBER(SEARCH("Ronda",Table4[[#This Row],[Column1]]))=FALSE),1,0)</f>
        <v>1</v>
      </c>
      <c r="M705">
        <f>IF(Table4[[#This Row],[cond]]=1,M704+1,0)</f>
        <v>6</v>
      </c>
    </row>
    <row r="706" spans="11:13" x14ac:dyDescent="0.3">
      <c r="K706" t="s">
        <v>150</v>
      </c>
      <c r="L706">
        <f>IF(AND(ISNUMBER(SEARCH(".",Table4[[#This Row],[Column1]]))=FALSE,ISNUMBER(SEARCH("Ronda",Table4[[#This Row],[Column1]]))=FALSE),1,0)</f>
        <v>0</v>
      </c>
      <c r="M706">
        <f>IF(Table4[[#This Row],[cond]]=1,M705+1,0)</f>
        <v>0</v>
      </c>
    </row>
    <row r="707" spans="11:13" x14ac:dyDescent="0.3">
      <c r="K707" t="s">
        <v>151</v>
      </c>
      <c r="L707">
        <f>IF(AND(ISNUMBER(SEARCH(".",Table4[[#This Row],[Column1]]))=FALSE,ISNUMBER(SEARCH("Ronda",Table4[[#This Row],[Column1]]))=FALSE),1,0)</f>
        <v>0</v>
      </c>
      <c r="M707">
        <f>IF(Table4[[#This Row],[cond]]=1,M706+1,0)</f>
        <v>0</v>
      </c>
    </row>
    <row r="708" spans="11:13" x14ac:dyDescent="0.3">
      <c r="K708" t="s">
        <v>31</v>
      </c>
      <c r="L708">
        <f>IF(AND(ISNUMBER(SEARCH(".",Table4[[#This Row],[Column1]]))=FALSE,ISNUMBER(SEARCH("Ronda",Table4[[#This Row],[Column1]]))=FALSE),1,0)</f>
        <v>1</v>
      </c>
      <c r="M708">
        <f>IF(Table4[[#This Row],[cond]]=1,M707+1,0)</f>
        <v>1</v>
      </c>
    </row>
    <row r="709" spans="11:13" x14ac:dyDescent="0.3">
      <c r="K709" t="s">
        <v>6</v>
      </c>
      <c r="L709">
        <f>IF(AND(ISNUMBER(SEARCH(".",Table4[[#This Row],[Column1]]))=FALSE,ISNUMBER(SEARCH("Ronda",Table4[[#This Row],[Column1]]))=FALSE),1,0)</f>
        <v>1</v>
      </c>
      <c r="M709">
        <f>IF(Table4[[#This Row],[cond]]=1,M708+1,0)</f>
        <v>2</v>
      </c>
    </row>
    <row r="710" spans="11:13" x14ac:dyDescent="0.3">
      <c r="K710">
        <v>0</v>
      </c>
      <c r="L710">
        <f>IF(AND(ISNUMBER(SEARCH(".",Table4[[#This Row],[Column1]]))=FALSE,ISNUMBER(SEARCH("Ronda",Table4[[#This Row],[Column1]]))=FALSE),1,0)</f>
        <v>1</v>
      </c>
      <c r="M710">
        <f>IF(Table4[[#This Row],[cond]]=1,M709+1,0)</f>
        <v>3</v>
      </c>
    </row>
    <row r="711" spans="11:13" x14ac:dyDescent="0.3">
      <c r="K711">
        <v>1</v>
      </c>
      <c r="L711">
        <f>IF(AND(ISNUMBER(SEARCH(".",Table4[[#This Row],[Column1]]))=FALSE,ISNUMBER(SEARCH("Ronda",Table4[[#This Row],[Column1]]))=FALSE),1,0)</f>
        <v>1</v>
      </c>
      <c r="M711">
        <f>IF(Table4[[#This Row],[cond]]=1,M710+1,0)</f>
        <v>4</v>
      </c>
    </row>
    <row r="712" spans="11:13" x14ac:dyDescent="0.3">
      <c r="K712">
        <v>0</v>
      </c>
      <c r="L712">
        <f>IF(AND(ISNUMBER(SEARCH(".",Table4[[#This Row],[Column1]]))=FALSE,ISNUMBER(SEARCH("Ronda",Table4[[#This Row],[Column1]]))=FALSE),1,0)</f>
        <v>1</v>
      </c>
      <c r="M712">
        <f>IF(Table4[[#This Row],[cond]]=1,M711+1,0)</f>
        <v>5</v>
      </c>
    </row>
    <row r="713" spans="11:13" x14ac:dyDescent="0.3">
      <c r="K713">
        <v>-1</v>
      </c>
      <c r="L713">
        <f>IF(AND(ISNUMBER(SEARCH(".",Table4[[#This Row],[Column1]]))=FALSE,ISNUMBER(SEARCH("Ronda",Table4[[#This Row],[Column1]]))=FALSE),1,0)</f>
        <v>1</v>
      </c>
      <c r="M713">
        <f>IF(Table4[[#This Row],[cond]]=1,M712+1,0)</f>
        <v>6</v>
      </c>
    </row>
    <row r="714" spans="11:13" x14ac:dyDescent="0.3">
      <c r="K714" t="s">
        <v>152</v>
      </c>
      <c r="L714">
        <f>IF(AND(ISNUMBER(SEARCH(".",Table4[[#This Row],[Column1]]))=FALSE,ISNUMBER(SEARCH("Ronda",Table4[[#This Row],[Column1]]))=FALSE),1,0)</f>
        <v>0</v>
      </c>
      <c r="M714">
        <f>IF(Table4[[#This Row],[cond]]=1,M713+1,0)</f>
        <v>0</v>
      </c>
    </row>
    <row r="715" spans="11:13" x14ac:dyDescent="0.3">
      <c r="K715" t="s">
        <v>8</v>
      </c>
      <c r="L715">
        <f>IF(AND(ISNUMBER(SEARCH(".",Table4[[#This Row],[Column1]]))=FALSE,ISNUMBER(SEARCH("Ronda",Table4[[#This Row],[Column1]]))=FALSE),1,0)</f>
        <v>1</v>
      </c>
      <c r="M715">
        <f>IF(Table4[[#This Row],[cond]]=1,M714+1,0)</f>
        <v>1</v>
      </c>
    </row>
    <row r="716" spans="11:13" x14ac:dyDescent="0.3">
      <c r="K716" t="s">
        <v>7</v>
      </c>
      <c r="L716">
        <f>IF(AND(ISNUMBER(SEARCH(".",Table4[[#This Row],[Column1]]))=FALSE,ISNUMBER(SEARCH("Ronda",Table4[[#This Row],[Column1]]))=FALSE),1,0)</f>
        <v>1</v>
      </c>
      <c r="M716">
        <f>IF(Table4[[#This Row],[cond]]=1,M715+1,0)</f>
        <v>2</v>
      </c>
    </row>
    <row r="717" spans="11:13" x14ac:dyDescent="0.3">
      <c r="K717">
        <v>3</v>
      </c>
      <c r="L717">
        <f>IF(AND(ISNUMBER(SEARCH(".",Table4[[#This Row],[Column1]]))=FALSE,ISNUMBER(SEARCH("Ronda",Table4[[#This Row],[Column1]]))=FALSE),1,0)</f>
        <v>1</v>
      </c>
      <c r="M717">
        <f>IF(Table4[[#This Row],[cond]]=1,M716+1,0)</f>
        <v>3</v>
      </c>
    </row>
    <row r="718" spans="11:13" x14ac:dyDescent="0.3">
      <c r="K718">
        <v>0</v>
      </c>
      <c r="L718">
        <f>IF(AND(ISNUMBER(SEARCH(".",Table4[[#This Row],[Column1]]))=FALSE,ISNUMBER(SEARCH("Ronda",Table4[[#This Row],[Column1]]))=FALSE),1,0)</f>
        <v>1</v>
      </c>
      <c r="M718">
        <f>IF(Table4[[#This Row],[cond]]=1,M717+1,0)</f>
        <v>4</v>
      </c>
    </row>
    <row r="719" spans="11:13" x14ac:dyDescent="0.3">
      <c r="K719">
        <v>-1</v>
      </c>
      <c r="L719">
        <f>IF(AND(ISNUMBER(SEARCH(".",Table4[[#This Row],[Column1]]))=FALSE,ISNUMBER(SEARCH("Ronda",Table4[[#This Row],[Column1]]))=FALSE),1,0)</f>
        <v>1</v>
      </c>
      <c r="M719">
        <f>IF(Table4[[#This Row],[cond]]=1,M718+1,0)</f>
        <v>5</v>
      </c>
    </row>
    <row r="720" spans="11:13" x14ac:dyDescent="0.3">
      <c r="K720">
        <v>0</v>
      </c>
      <c r="L720">
        <f>IF(AND(ISNUMBER(SEARCH(".",Table4[[#This Row],[Column1]]))=FALSE,ISNUMBER(SEARCH("Ronda",Table4[[#This Row],[Column1]]))=FALSE),1,0)</f>
        <v>1</v>
      </c>
      <c r="M720">
        <f>IF(Table4[[#This Row],[cond]]=1,M719+1,0)</f>
        <v>6</v>
      </c>
    </row>
    <row r="721" spans="11:13" x14ac:dyDescent="0.3">
      <c r="K721" t="s">
        <v>153</v>
      </c>
      <c r="L721">
        <f>IF(AND(ISNUMBER(SEARCH(".",Table4[[#This Row],[Column1]]))=FALSE,ISNUMBER(SEARCH("Ronda",Table4[[#This Row],[Column1]]))=FALSE),1,0)</f>
        <v>0</v>
      </c>
      <c r="M721">
        <f>IF(Table4[[#This Row],[cond]]=1,M720+1,0)</f>
        <v>0</v>
      </c>
    </row>
    <row r="722" spans="11:13" x14ac:dyDescent="0.3">
      <c r="K722" t="s">
        <v>3</v>
      </c>
      <c r="L722">
        <f>IF(AND(ISNUMBER(SEARCH(".",Table4[[#This Row],[Column1]]))=FALSE,ISNUMBER(SEARCH("Ronda",Table4[[#This Row],[Column1]]))=FALSE),1,0)</f>
        <v>1</v>
      </c>
      <c r="M722">
        <f>IF(Table4[[#This Row],[cond]]=1,M721+1,0)</f>
        <v>1</v>
      </c>
    </row>
    <row r="723" spans="11:13" x14ac:dyDescent="0.3">
      <c r="K723" t="s">
        <v>24</v>
      </c>
      <c r="L723">
        <f>IF(AND(ISNUMBER(SEARCH(".",Table4[[#This Row],[Column1]]))=FALSE,ISNUMBER(SEARCH("Ronda",Table4[[#This Row],[Column1]]))=FALSE),1,0)</f>
        <v>1</v>
      </c>
      <c r="M723">
        <f>IF(Table4[[#This Row],[cond]]=1,M722+1,0)</f>
        <v>2</v>
      </c>
    </row>
    <row r="724" spans="11:13" x14ac:dyDescent="0.3">
      <c r="K724">
        <v>1</v>
      </c>
      <c r="L724">
        <f>IF(AND(ISNUMBER(SEARCH(".",Table4[[#This Row],[Column1]]))=FALSE,ISNUMBER(SEARCH("Ronda",Table4[[#This Row],[Column1]]))=FALSE),1,0)</f>
        <v>1</v>
      </c>
      <c r="M724">
        <f>IF(Table4[[#This Row],[cond]]=1,M723+1,0)</f>
        <v>3</v>
      </c>
    </row>
    <row r="725" spans="11:13" x14ac:dyDescent="0.3">
      <c r="K725">
        <v>1</v>
      </c>
      <c r="L725">
        <f>IF(AND(ISNUMBER(SEARCH(".",Table4[[#This Row],[Column1]]))=FALSE,ISNUMBER(SEARCH("Ronda",Table4[[#This Row],[Column1]]))=FALSE),1,0)</f>
        <v>1</v>
      </c>
      <c r="M725">
        <f>IF(Table4[[#This Row],[cond]]=1,M724+1,0)</f>
        <v>4</v>
      </c>
    </row>
    <row r="726" spans="11:13" x14ac:dyDescent="0.3">
      <c r="K726">
        <v>-1</v>
      </c>
      <c r="L726">
        <f>IF(AND(ISNUMBER(SEARCH(".",Table4[[#This Row],[Column1]]))=FALSE,ISNUMBER(SEARCH("Ronda",Table4[[#This Row],[Column1]]))=FALSE),1,0)</f>
        <v>1</v>
      </c>
      <c r="M726">
        <f>IF(Table4[[#This Row],[cond]]=1,M725+1,0)</f>
        <v>5</v>
      </c>
    </row>
    <row r="727" spans="11:13" x14ac:dyDescent="0.3">
      <c r="K727">
        <v>0</v>
      </c>
      <c r="L727">
        <f>IF(AND(ISNUMBER(SEARCH(".",Table4[[#This Row],[Column1]]))=FALSE,ISNUMBER(SEARCH("Ronda",Table4[[#This Row],[Column1]]))=FALSE),1,0)</f>
        <v>1</v>
      </c>
      <c r="M727">
        <f>IF(Table4[[#This Row],[cond]]=1,M726+1,0)</f>
        <v>6</v>
      </c>
    </row>
    <row r="728" spans="11:13" x14ac:dyDescent="0.3">
      <c r="K728" t="s">
        <v>153</v>
      </c>
      <c r="L728">
        <f>IF(AND(ISNUMBER(SEARCH(".",Table4[[#This Row],[Column1]]))=FALSE,ISNUMBER(SEARCH("Ronda",Table4[[#This Row],[Column1]]))=FALSE),1,0)</f>
        <v>0</v>
      </c>
      <c r="M728">
        <f>IF(Table4[[#This Row],[cond]]=1,M727+1,0)</f>
        <v>0</v>
      </c>
    </row>
    <row r="729" spans="11:13" x14ac:dyDescent="0.3">
      <c r="K729" t="s">
        <v>5</v>
      </c>
      <c r="L729">
        <f>IF(AND(ISNUMBER(SEARCH(".",Table4[[#This Row],[Column1]]))=FALSE,ISNUMBER(SEARCH("Ronda",Table4[[#This Row],[Column1]]))=FALSE),1,0)</f>
        <v>1</v>
      </c>
      <c r="M729">
        <f>IF(Table4[[#This Row],[cond]]=1,M728+1,0)</f>
        <v>1</v>
      </c>
    </row>
    <row r="730" spans="11:13" x14ac:dyDescent="0.3">
      <c r="K730" t="s">
        <v>11</v>
      </c>
      <c r="L730">
        <f>IF(AND(ISNUMBER(SEARCH(".",Table4[[#This Row],[Column1]]))=FALSE,ISNUMBER(SEARCH("Ronda",Table4[[#This Row],[Column1]]))=FALSE),1,0)</f>
        <v>1</v>
      </c>
      <c r="M730">
        <f>IF(Table4[[#This Row],[cond]]=1,M729+1,0)</f>
        <v>2</v>
      </c>
    </row>
    <row r="731" spans="11:13" x14ac:dyDescent="0.3">
      <c r="K731">
        <v>3</v>
      </c>
      <c r="L731">
        <f>IF(AND(ISNUMBER(SEARCH(".",Table4[[#This Row],[Column1]]))=FALSE,ISNUMBER(SEARCH("Ronda",Table4[[#This Row],[Column1]]))=FALSE),1,0)</f>
        <v>1</v>
      </c>
      <c r="M731">
        <f>IF(Table4[[#This Row],[cond]]=1,M730+1,0)</f>
        <v>3</v>
      </c>
    </row>
    <row r="732" spans="11:13" x14ac:dyDescent="0.3">
      <c r="K732">
        <v>0</v>
      </c>
      <c r="L732">
        <f>IF(AND(ISNUMBER(SEARCH(".",Table4[[#This Row],[Column1]]))=FALSE,ISNUMBER(SEARCH("Ronda",Table4[[#This Row],[Column1]]))=FALSE),1,0)</f>
        <v>1</v>
      </c>
      <c r="M732">
        <f>IF(Table4[[#This Row],[cond]]=1,M731+1,0)</f>
        <v>4</v>
      </c>
    </row>
    <row r="733" spans="11:13" x14ac:dyDescent="0.3">
      <c r="K733">
        <v>-2</v>
      </c>
      <c r="L733">
        <f>IF(AND(ISNUMBER(SEARCH(".",Table4[[#This Row],[Column1]]))=FALSE,ISNUMBER(SEARCH("Ronda",Table4[[#This Row],[Column1]]))=FALSE),1,0)</f>
        <v>1</v>
      </c>
      <c r="M733">
        <f>IF(Table4[[#This Row],[cond]]=1,M732+1,0)</f>
        <v>5</v>
      </c>
    </row>
    <row r="734" spans="11:13" x14ac:dyDescent="0.3">
      <c r="K734">
        <v>0</v>
      </c>
      <c r="L734">
        <f>IF(AND(ISNUMBER(SEARCH(".",Table4[[#This Row],[Column1]]))=FALSE,ISNUMBER(SEARCH("Ronda",Table4[[#This Row],[Column1]]))=FALSE),1,0)</f>
        <v>1</v>
      </c>
      <c r="M734">
        <f>IF(Table4[[#This Row],[cond]]=1,M733+1,0)</f>
        <v>6</v>
      </c>
    </row>
    <row r="735" spans="11:13" x14ac:dyDescent="0.3">
      <c r="K735" t="s">
        <v>153</v>
      </c>
      <c r="L735">
        <f>IF(AND(ISNUMBER(SEARCH(".",Table4[[#This Row],[Column1]]))=FALSE,ISNUMBER(SEARCH("Ronda",Table4[[#This Row],[Column1]]))=FALSE),1,0)</f>
        <v>0</v>
      </c>
      <c r="M735">
        <f>IF(Table4[[#This Row],[cond]]=1,M734+1,0)</f>
        <v>0</v>
      </c>
    </row>
    <row r="736" spans="11:13" x14ac:dyDescent="0.3">
      <c r="K736" t="s">
        <v>30</v>
      </c>
      <c r="L736">
        <f>IF(AND(ISNUMBER(SEARCH(".",Table4[[#This Row],[Column1]]))=FALSE,ISNUMBER(SEARCH("Ronda",Table4[[#This Row],[Column1]]))=FALSE),1,0)</f>
        <v>1</v>
      </c>
      <c r="M736">
        <f>IF(Table4[[#This Row],[cond]]=1,M735+1,0)</f>
        <v>1</v>
      </c>
    </row>
    <row r="737" spans="11:13" x14ac:dyDescent="0.3">
      <c r="K737" t="s">
        <v>33</v>
      </c>
      <c r="L737">
        <f>IF(AND(ISNUMBER(SEARCH(".",Table4[[#This Row],[Column1]]))=FALSE,ISNUMBER(SEARCH("Ronda",Table4[[#This Row],[Column1]]))=FALSE),1,0)</f>
        <v>1</v>
      </c>
      <c r="M737">
        <f>IF(Table4[[#This Row],[cond]]=1,M736+1,0)</f>
        <v>2</v>
      </c>
    </row>
    <row r="738" spans="11:13" x14ac:dyDescent="0.3">
      <c r="K738">
        <v>1</v>
      </c>
      <c r="L738">
        <f>IF(AND(ISNUMBER(SEARCH(".",Table4[[#This Row],[Column1]]))=FALSE,ISNUMBER(SEARCH("Ronda",Table4[[#This Row],[Column1]]))=FALSE),1,0)</f>
        <v>1</v>
      </c>
      <c r="M738">
        <f>IF(Table4[[#This Row],[cond]]=1,M737+1,0)</f>
        <v>3</v>
      </c>
    </row>
    <row r="739" spans="11:13" x14ac:dyDescent="0.3">
      <c r="K739">
        <v>2</v>
      </c>
      <c r="L739">
        <f>IF(AND(ISNUMBER(SEARCH(".",Table4[[#This Row],[Column1]]))=FALSE,ISNUMBER(SEARCH("Ronda",Table4[[#This Row],[Column1]]))=FALSE),1,0)</f>
        <v>1</v>
      </c>
      <c r="M739">
        <f>IF(Table4[[#This Row],[cond]]=1,M738+1,0)</f>
        <v>4</v>
      </c>
    </row>
    <row r="740" spans="11:13" x14ac:dyDescent="0.3">
      <c r="K740">
        <v>-1</v>
      </c>
      <c r="L740">
        <f>IF(AND(ISNUMBER(SEARCH(".",Table4[[#This Row],[Column1]]))=FALSE,ISNUMBER(SEARCH("Ronda",Table4[[#This Row],[Column1]]))=FALSE),1,0)</f>
        <v>1</v>
      </c>
      <c r="M740">
        <f>IF(Table4[[#This Row],[cond]]=1,M739+1,0)</f>
        <v>5</v>
      </c>
    </row>
    <row r="741" spans="11:13" x14ac:dyDescent="0.3">
      <c r="K741">
        <v>0</v>
      </c>
      <c r="L741">
        <f>IF(AND(ISNUMBER(SEARCH(".",Table4[[#This Row],[Column1]]))=FALSE,ISNUMBER(SEARCH("Ronda",Table4[[#This Row],[Column1]]))=FALSE),1,0)</f>
        <v>1</v>
      </c>
      <c r="M741">
        <f>IF(Table4[[#This Row],[cond]]=1,M740+1,0)</f>
        <v>6</v>
      </c>
    </row>
    <row r="742" spans="11:13" x14ac:dyDescent="0.3">
      <c r="K742" t="s">
        <v>154</v>
      </c>
      <c r="L742">
        <f>IF(AND(ISNUMBER(SEARCH(".",Table4[[#This Row],[Column1]]))=FALSE,ISNUMBER(SEARCH("Ronda",Table4[[#This Row],[Column1]]))=FALSE),1,0)</f>
        <v>0</v>
      </c>
      <c r="M742">
        <f>IF(Table4[[#This Row],[cond]]=1,M741+1,0)</f>
        <v>0</v>
      </c>
    </row>
    <row r="743" spans="11:13" x14ac:dyDescent="0.3">
      <c r="K743" t="s">
        <v>4</v>
      </c>
      <c r="L743">
        <f>IF(AND(ISNUMBER(SEARCH(".",Table4[[#This Row],[Column1]]))=FALSE,ISNUMBER(SEARCH("Ronda",Table4[[#This Row],[Column1]]))=FALSE),1,0)</f>
        <v>1</v>
      </c>
      <c r="M743">
        <f>IF(Table4[[#This Row],[cond]]=1,M742+1,0)</f>
        <v>1</v>
      </c>
    </row>
    <row r="744" spans="11:13" x14ac:dyDescent="0.3">
      <c r="K744" t="s">
        <v>13</v>
      </c>
      <c r="L744">
        <f>IF(AND(ISNUMBER(SEARCH(".",Table4[[#This Row],[Column1]]))=FALSE,ISNUMBER(SEARCH("Ronda",Table4[[#This Row],[Column1]]))=FALSE),1,0)</f>
        <v>1</v>
      </c>
      <c r="M744">
        <f>IF(Table4[[#This Row],[cond]]=1,M743+1,0)</f>
        <v>2</v>
      </c>
    </row>
    <row r="745" spans="11:13" x14ac:dyDescent="0.3">
      <c r="K745">
        <v>0</v>
      </c>
      <c r="L745">
        <f>IF(AND(ISNUMBER(SEARCH(".",Table4[[#This Row],[Column1]]))=FALSE,ISNUMBER(SEARCH("Ronda",Table4[[#This Row],[Column1]]))=FALSE),1,0)</f>
        <v>1</v>
      </c>
      <c r="M745">
        <f>IF(Table4[[#This Row],[cond]]=1,M744+1,0)</f>
        <v>3</v>
      </c>
    </row>
    <row r="746" spans="11:13" x14ac:dyDescent="0.3">
      <c r="K746">
        <v>2</v>
      </c>
      <c r="L746">
        <f>IF(AND(ISNUMBER(SEARCH(".",Table4[[#This Row],[Column1]]))=FALSE,ISNUMBER(SEARCH("Ronda",Table4[[#This Row],[Column1]]))=FALSE),1,0)</f>
        <v>1</v>
      </c>
      <c r="M746">
        <f>IF(Table4[[#This Row],[cond]]=1,M745+1,0)</f>
        <v>4</v>
      </c>
    </row>
    <row r="747" spans="11:13" x14ac:dyDescent="0.3">
      <c r="K747">
        <v>0</v>
      </c>
      <c r="L747">
        <f>IF(AND(ISNUMBER(SEARCH(".",Table4[[#This Row],[Column1]]))=FALSE,ISNUMBER(SEARCH("Ronda",Table4[[#This Row],[Column1]]))=FALSE),1,0)</f>
        <v>1</v>
      </c>
      <c r="M747">
        <f>IF(Table4[[#This Row],[cond]]=1,M746+1,0)</f>
        <v>5</v>
      </c>
    </row>
    <row r="748" spans="11:13" x14ac:dyDescent="0.3">
      <c r="K748">
        <v>0</v>
      </c>
      <c r="L748">
        <f>IF(AND(ISNUMBER(SEARCH(".",Table4[[#This Row],[Column1]]))=FALSE,ISNUMBER(SEARCH("Ronda",Table4[[#This Row],[Column1]]))=FALSE),1,0)</f>
        <v>1</v>
      </c>
      <c r="M748">
        <f>IF(Table4[[#This Row],[cond]]=1,M747+1,0)</f>
        <v>6</v>
      </c>
    </row>
    <row r="749" spans="11:13" x14ac:dyDescent="0.3">
      <c r="K749" t="s">
        <v>155</v>
      </c>
      <c r="L749">
        <f>IF(AND(ISNUMBER(SEARCH(".",Table4[[#This Row],[Column1]]))=FALSE,ISNUMBER(SEARCH("Ronda",Table4[[#This Row],[Column1]]))=FALSE),1,0)</f>
        <v>0</v>
      </c>
      <c r="M749">
        <f>IF(Table4[[#This Row],[cond]]=1,M748+1,0)</f>
        <v>0</v>
      </c>
    </row>
    <row r="750" spans="11:13" x14ac:dyDescent="0.3">
      <c r="K750" t="s">
        <v>2</v>
      </c>
      <c r="L750">
        <f>IF(AND(ISNUMBER(SEARCH(".",Table4[[#This Row],[Column1]]))=FALSE,ISNUMBER(SEARCH("Ronda",Table4[[#This Row],[Column1]]))=FALSE),1,0)</f>
        <v>1</v>
      </c>
      <c r="M750">
        <f>IF(Table4[[#This Row],[cond]]=1,M749+1,0)</f>
        <v>1</v>
      </c>
    </row>
    <row r="751" spans="11:13" x14ac:dyDescent="0.3">
      <c r="K751" t="s">
        <v>25</v>
      </c>
      <c r="L751">
        <f>IF(AND(ISNUMBER(SEARCH(".",Table4[[#This Row],[Column1]]))=FALSE,ISNUMBER(SEARCH("Ronda",Table4[[#This Row],[Column1]]))=FALSE),1,0)</f>
        <v>1</v>
      </c>
      <c r="M751">
        <f>IF(Table4[[#This Row],[cond]]=1,M750+1,0)</f>
        <v>2</v>
      </c>
    </row>
    <row r="752" spans="11:13" x14ac:dyDescent="0.3">
      <c r="K752">
        <v>6</v>
      </c>
      <c r="L752">
        <f>IF(AND(ISNUMBER(SEARCH(".",Table4[[#This Row],[Column1]]))=FALSE,ISNUMBER(SEARCH("Ronda",Table4[[#This Row],[Column1]]))=FALSE),1,0)</f>
        <v>1</v>
      </c>
      <c r="M752">
        <f>IF(Table4[[#This Row],[cond]]=1,M751+1,0)</f>
        <v>3</v>
      </c>
    </row>
    <row r="753" spans="11:13" x14ac:dyDescent="0.3">
      <c r="K753">
        <v>0</v>
      </c>
      <c r="L753">
        <f>IF(AND(ISNUMBER(SEARCH(".",Table4[[#This Row],[Column1]]))=FALSE,ISNUMBER(SEARCH("Ronda",Table4[[#This Row],[Column1]]))=FALSE),1,0)</f>
        <v>1</v>
      </c>
      <c r="M753">
        <f>IF(Table4[[#This Row],[cond]]=1,M752+1,0)</f>
        <v>4</v>
      </c>
    </row>
    <row r="754" spans="11:13" x14ac:dyDescent="0.3">
      <c r="K754">
        <v>-4</v>
      </c>
      <c r="L754">
        <f>IF(AND(ISNUMBER(SEARCH(".",Table4[[#This Row],[Column1]]))=FALSE,ISNUMBER(SEARCH("Ronda",Table4[[#This Row],[Column1]]))=FALSE),1,0)</f>
        <v>1</v>
      </c>
      <c r="M754">
        <f>IF(Table4[[#This Row],[cond]]=1,M753+1,0)</f>
        <v>5</v>
      </c>
    </row>
    <row r="755" spans="11:13" x14ac:dyDescent="0.3">
      <c r="K755">
        <v>0</v>
      </c>
      <c r="L755">
        <f>IF(AND(ISNUMBER(SEARCH(".",Table4[[#This Row],[Column1]]))=FALSE,ISNUMBER(SEARCH("Ronda",Table4[[#This Row],[Column1]]))=FALSE),1,0)</f>
        <v>1</v>
      </c>
      <c r="M755">
        <f>IF(Table4[[#This Row],[cond]]=1,M754+1,0)</f>
        <v>6</v>
      </c>
    </row>
    <row r="756" spans="11:13" x14ac:dyDescent="0.3">
      <c r="K756" t="s">
        <v>156</v>
      </c>
      <c r="L756">
        <f>IF(AND(ISNUMBER(SEARCH(".",Table4[[#This Row],[Column1]]))=FALSE,ISNUMBER(SEARCH("Ronda",Table4[[#This Row],[Column1]]))=FALSE),1,0)</f>
        <v>0</v>
      </c>
      <c r="M756">
        <f>IF(Table4[[#This Row],[cond]]=1,M755+1,0)</f>
        <v>0</v>
      </c>
    </row>
    <row r="757" spans="11:13" x14ac:dyDescent="0.3">
      <c r="K757" t="s">
        <v>36</v>
      </c>
      <c r="L757">
        <f>IF(AND(ISNUMBER(SEARCH(".",Table4[[#This Row],[Column1]]))=FALSE,ISNUMBER(SEARCH("Ronda",Table4[[#This Row],[Column1]]))=FALSE),1,0)</f>
        <v>1</v>
      </c>
      <c r="M757">
        <f>IF(Table4[[#This Row],[cond]]=1,M756+1,0)</f>
        <v>1</v>
      </c>
    </row>
    <row r="758" spans="11:13" x14ac:dyDescent="0.3">
      <c r="K758" t="s">
        <v>28</v>
      </c>
      <c r="L758">
        <f>IF(AND(ISNUMBER(SEARCH(".",Table4[[#This Row],[Column1]]))=FALSE,ISNUMBER(SEARCH("Ronda",Table4[[#This Row],[Column1]]))=FALSE),1,0)</f>
        <v>1</v>
      </c>
      <c r="M758">
        <f>IF(Table4[[#This Row],[cond]]=1,M757+1,0)</f>
        <v>2</v>
      </c>
    </row>
    <row r="759" spans="11:13" x14ac:dyDescent="0.3">
      <c r="K759">
        <v>1</v>
      </c>
      <c r="L759">
        <f>IF(AND(ISNUMBER(SEARCH(".",Table4[[#This Row],[Column1]]))=FALSE,ISNUMBER(SEARCH("Ronda",Table4[[#This Row],[Column1]]))=FALSE),1,0)</f>
        <v>1</v>
      </c>
      <c r="M759">
        <f>IF(Table4[[#This Row],[cond]]=1,M758+1,0)</f>
        <v>3</v>
      </c>
    </row>
    <row r="760" spans="11:13" x14ac:dyDescent="0.3">
      <c r="K760">
        <v>1</v>
      </c>
      <c r="L760">
        <f>IF(AND(ISNUMBER(SEARCH(".",Table4[[#This Row],[Column1]]))=FALSE,ISNUMBER(SEARCH("Ronda",Table4[[#This Row],[Column1]]))=FALSE),1,0)</f>
        <v>1</v>
      </c>
      <c r="M760">
        <f>IF(Table4[[#This Row],[cond]]=1,M759+1,0)</f>
        <v>4</v>
      </c>
    </row>
    <row r="761" spans="11:13" x14ac:dyDescent="0.3">
      <c r="K761">
        <v>0</v>
      </c>
      <c r="L761">
        <f>IF(AND(ISNUMBER(SEARCH(".",Table4[[#This Row],[Column1]]))=FALSE,ISNUMBER(SEARCH("Ronda",Table4[[#This Row],[Column1]]))=FALSE),1,0)</f>
        <v>1</v>
      </c>
      <c r="M761">
        <f>IF(Table4[[#This Row],[cond]]=1,M760+1,0)</f>
        <v>5</v>
      </c>
    </row>
    <row r="762" spans="11:13" x14ac:dyDescent="0.3">
      <c r="K762">
        <v>0</v>
      </c>
      <c r="L762">
        <f>IF(AND(ISNUMBER(SEARCH(".",Table4[[#This Row],[Column1]]))=FALSE,ISNUMBER(SEARCH("Ronda",Table4[[#This Row],[Column1]]))=FALSE),1,0)</f>
        <v>1</v>
      </c>
      <c r="M762">
        <f>IF(Table4[[#This Row],[cond]]=1,M761+1,0)</f>
        <v>6</v>
      </c>
    </row>
    <row r="763" spans="11:13" x14ac:dyDescent="0.3">
      <c r="K763" t="s">
        <v>157</v>
      </c>
      <c r="L763">
        <f>IF(AND(ISNUMBER(SEARCH(".",Table4[[#This Row],[Column1]]))=FALSE,ISNUMBER(SEARCH("Ronda",Table4[[#This Row],[Column1]]))=FALSE),1,0)</f>
        <v>0</v>
      </c>
      <c r="M763">
        <f>IF(Table4[[#This Row],[cond]]=1,M762+1,0)</f>
        <v>0</v>
      </c>
    </row>
    <row r="764" spans="11:13" x14ac:dyDescent="0.3">
      <c r="K764" t="s">
        <v>1</v>
      </c>
      <c r="L764">
        <f>IF(AND(ISNUMBER(SEARCH(".",Table4[[#This Row],[Column1]]))=FALSE,ISNUMBER(SEARCH("Ronda",Table4[[#This Row],[Column1]]))=FALSE),1,0)</f>
        <v>1</v>
      </c>
      <c r="M764">
        <f>IF(Table4[[#This Row],[cond]]=1,M763+1,0)</f>
        <v>1</v>
      </c>
    </row>
    <row r="765" spans="11:13" x14ac:dyDescent="0.3">
      <c r="K765" t="s">
        <v>10</v>
      </c>
      <c r="L765">
        <f>IF(AND(ISNUMBER(SEARCH(".",Table4[[#This Row],[Column1]]))=FALSE,ISNUMBER(SEARCH("Ronda",Table4[[#This Row],[Column1]]))=FALSE),1,0)</f>
        <v>1</v>
      </c>
      <c r="M765">
        <f>IF(Table4[[#This Row],[cond]]=1,M764+1,0)</f>
        <v>2</v>
      </c>
    </row>
    <row r="766" spans="11:13" x14ac:dyDescent="0.3">
      <c r="K766">
        <v>1</v>
      </c>
      <c r="L766">
        <f>IF(AND(ISNUMBER(SEARCH(".",Table4[[#This Row],[Column1]]))=FALSE,ISNUMBER(SEARCH("Ronda",Table4[[#This Row],[Column1]]))=FALSE),1,0)</f>
        <v>1</v>
      </c>
      <c r="M766">
        <f>IF(Table4[[#This Row],[cond]]=1,M765+1,0)</f>
        <v>3</v>
      </c>
    </row>
    <row r="767" spans="11:13" x14ac:dyDescent="0.3">
      <c r="K767">
        <v>0</v>
      </c>
      <c r="L767">
        <f>IF(AND(ISNUMBER(SEARCH(".",Table4[[#This Row],[Column1]]))=FALSE,ISNUMBER(SEARCH("Ronda",Table4[[#This Row],[Column1]]))=FALSE),1,0)</f>
        <v>1</v>
      </c>
      <c r="M767">
        <f>IF(Table4[[#This Row],[cond]]=1,M766+1,0)</f>
        <v>4</v>
      </c>
    </row>
    <row r="768" spans="11:13" x14ac:dyDescent="0.3">
      <c r="K768">
        <v>-1</v>
      </c>
      <c r="L768">
        <f>IF(AND(ISNUMBER(SEARCH(".",Table4[[#This Row],[Column1]]))=FALSE,ISNUMBER(SEARCH("Ronda",Table4[[#This Row],[Column1]]))=FALSE),1,0)</f>
        <v>1</v>
      </c>
      <c r="M768">
        <f>IF(Table4[[#This Row],[cond]]=1,M767+1,0)</f>
        <v>5</v>
      </c>
    </row>
    <row r="769" spans="11:13" x14ac:dyDescent="0.3">
      <c r="K769">
        <v>0</v>
      </c>
      <c r="L769">
        <f>IF(AND(ISNUMBER(SEARCH(".",Table4[[#This Row],[Column1]]))=FALSE,ISNUMBER(SEARCH("Ronda",Table4[[#This Row],[Column1]]))=FALSE),1,0)</f>
        <v>1</v>
      </c>
      <c r="M769">
        <f>IF(Table4[[#This Row],[cond]]=1,M768+1,0)</f>
        <v>6</v>
      </c>
    </row>
    <row r="770" spans="11:13" x14ac:dyDescent="0.3">
      <c r="K770" t="s">
        <v>158</v>
      </c>
      <c r="L770">
        <f>IF(AND(ISNUMBER(SEARCH(".",Table4[[#This Row],[Column1]]))=FALSE,ISNUMBER(SEARCH("Ronda",Table4[[#This Row],[Column1]]))=FALSE),1,0)</f>
        <v>0</v>
      </c>
      <c r="M770">
        <f>IF(Table4[[#This Row],[cond]]=1,M769+1,0)</f>
        <v>0</v>
      </c>
    </row>
    <row r="771" spans="11:13" x14ac:dyDescent="0.3">
      <c r="K771" t="s">
        <v>159</v>
      </c>
      <c r="L771">
        <f>IF(AND(ISNUMBER(SEARCH(".",Table4[[#This Row],[Column1]]))=FALSE,ISNUMBER(SEARCH("Ronda",Table4[[#This Row],[Column1]]))=FALSE),1,0)</f>
        <v>0</v>
      </c>
      <c r="M771">
        <f>IF(Table4[[#This Row],[cond]]=1,M770+1,0)</f>
        <v>0</v>
      </c>
    </row>
    <row r="772" spans="11:13" x14ac:dyDescent="0.3">
      <c r="K772" t="s">
        <v>28</v>
      </c>
      <c r="L772">
        <f>IF(AND(ISNUMBER(SEARCH(".",Table4[[#This Row],[Column1]]))=FALSE,ISNUMBER(SEARCH("Ronda",Table4[[#This Row],[Column1]]))=FALSE),1,0)</f>
        <v>1</v>
      </c>
      <c r="M772">
        <f>IF(Table4[[#This Row],[cond]]=1,M771+1,0)</f>
        <v>1</v>
      </c>
    </row>
    <row r="773" spans="11:13" x14ac:dyDescent="0.3">
      <c r="K773" t="s">
        <v>8</v>
      </c>
      <c r="L773">
        <f>IF(AND(ISNUMBER(SEARCH(".",Table4[[#This Row],[Column1]]))=FALSE,ISNUMBER(SEARCH("Ronda",Table4[[#This Row],[Column1]]))=FALSE),1,0)</f>
        <v>1</v>
      </c>
      <c r="M773">
        <f>IF(Table4[[#This Row],[cond]]=1,M772+1,0)</f>
        <v>2</v>
      </c>
    </row>
    <row r="774" spans="11:13" x14ac:dyDescent="0.3">
      <c r="K774">
        <v>0</v>
      </c>
      <c r="L774">
        <f>IF(AND(ISNUMBER(SEARCH(".",Table4[[#This Row],[Column1]]))=FALSE,ISNUMBER(SEARCH("Ronda",Table4[[#This Row],[Column1]]))=FALSE),1,0)</f>
        <v>1</v>
      </c>
      <c r="M774">
        <f>IF(Table4[[#This Row],[cond]]=1,M773+1,0)</f>
        <v>3</v>
      </c>
    </row>
    <row r="775" spans="11:13" x14ac:dyDescent="0.3">
      <c r="K775">
        <v>2</v>
      </c>
      <c r="L775">
        <f>IF(AND(ISNUMBER(SEARCH(".",Table4[[#This Row],[Column1]]))=FALSE,ISNUMBER(SEARCH("Ronda",Table4[[#This Row],[Column1]]))=FALSE),1,0)</f>
        <v>1</v>
      </c>
      <c r="M775">
        <f>IF(Table4[[#This Row],[cond]]=1,M774+1,0)</f>
        <v>4</v>
      </c>
    </row>
    <row r="776" spans="11:13" x14ac:dyDescent="0.3">
      <c r="K776">
        <v>0</v>
      </c>
      <c r="L776">
        <f>IF(AND(ISNUMBER(SEARCH(".",Table4[[#This Row],[Column1]]))=FALSE,ISNUMBER(SEARCH("Ronda",Table4[[#This Row],[Column1]]))=FALSE),1,0)</f>
        <v>1</v>
      </c>
      <c r="M776">
        <f>IF(Table4[[#This Row],[cond]]=1,M775+1,0)</f>
        <v>5</v>
      </c>
    </row>
    <row r="777" spans="11:13" x14ac:dyDescent="0.3">
      <c r="K777">
        <v>0</v>
      </c>
      <c r="L777">
        <f>IF(AND(ISNUMBER(SEARCH(".",Table4[[#This Row],[Column1]]))=FALSE,ISNUMBER(SEARCH("Ronda",Table4[[#This Row],[Column1]]))=FALSE),1,0)</f>
        <v>1</v>
      </c>
      <c r="M777">
        <f>IF(Table4[[#This Row],[cond]]=1,M776+1,0)</f>
        <v>6</v>
      </c>
    </row>
    <row r="778" spans="11:13" x14ac:dyDescent="0.3">
      <c r="K778" t="s">
        <v>160</v>
      </c>
      <c r="L778">
        <f>IF(AND(ISNUMBER(SEARCH(".",Table4[[#This Row],[Column1]]))=FALSE,ISNUMBER(SEARCH("Ronda",Table4[[#This Row],[Column1]]))=FALSE),1,0)</f>
        <v>0</v>
      </c>
      <c r="M778">
        <f>IF(Table4[[#This Row],[cond]]=1,M777+1,0)</f>
        <v>0</v>
      </c>
    </row>
    <row r="779" spans="11:13" x14ac:dyDescent="0.3">
      <c r="K779" t="s">
        <v>7</v>
      </c>
      <c r="L779">
        <f>IF(AND(ISNUMBER(SEARCH(".",Table4[[#This Row],[Column1]]))=FALSE,ISNUMBER(SEARCH("Ronda",Table4[[#This Row],[Column1]]))=FALSE),1,0)</f>
        <v>1</v>
      </c>
      <c r="M779">
        <f>IF(Table4[[#This Row],[cond]]=1,M778+1,0)</f>
        <v>1</v>
      </c>
    </row>
    <row r="780" spans="11:13" x14ac:dyDescent="0.3">
      <c r="K780" t="s">
        <v>36</v>
      </c>
      <c r="L780">
        <f>IF(AND(ISNUMBER(SEARCH(".",Table4[[#This Row],[Column1]]))=FALSE,ISNUMBER(SEARCH("Ronda",Table4[[#This Row],[Column1]]))=FALSE),1,0)</f>
        <v>1</v>
      </c>
      <c r="M780">
        <f>IF(Table4[[#This Row],[cond]]=1,M779+1,0)</f>
        <v>2</v>
      </c>
    </row>
    <row r="781" spans="11:13" x14ac:dyDescent="0.3">
      <c r="K781">
        <v>2</v>
      </c>
      <c r="L781">
        <f>IF(AND(ISNUMBER(SEARCH(".",Table4[[#This Row],[Column1]]))=FALSE,ISNUMBER(SEARCH("Ronda",Table4[[#This Row],[Column1]]))=FALSE),1,0)</f>
        <v>1</v>
      </c>
      <c r="M781">
        <f>IF(Table4[[#This Row],[cond]]=1,M780+1,0)</f>
        <v>3</v>
      </c>
    </row>
    <row r="782" spans="11:13" x14ac:dyDescent="0.3">
      <c r="K782">
        <v>0</v>
      </c>
      <c r="L782">
        <f>IF(AND(ISNUMBER(SEARCH(".",Table4[[#This Row],[Column1]]))=FALSE,ISNUMBER(SEARCH("Ronda",Table4[[#This Row],[Column1]]))=FALSE),1,0)</f>
        <v>1</v>
      </c>
      <c r="M782">
        <f>IF(Table4[[#This Row],[cond]]=1,M781+1,0)</f>
        <v>4</v>
      </c>
    </row>
    <row r="783" spans="11:13" x14ac:dyDescent="0.3">
      <c r="K783">
        <v>0</v>
      </c>
      <c r="L783">
        <f>IF(AND(ISNUMBER(SEARCH(".",Table4[[#This Row],[Column1]]))=FALSE,ISNUMBER(SEARCH("Ronda",Table4[[#This Row],[Column1]]))=FALSE),1,0)</f>
        <v>1</v>
      </c>
      <c r="M783">
        <f>IF(Table4[[#This Row],[cond]]=1,M782+1,0)</f>
        <v>5</v>
      </c>
    </row>
    <row r="784" spans="11:13" x14ac:dyDescent="0.3">
      <c r="K784">
        <v>0</v>
      </c>
      <c r="L784">
        <f>IF(AND(ISNUMBER(SEARCH(".",Table4[[#This Row],[Column1]]))=FALSE,ISNUMBER(SEARCH("Ronda",Table4[[#This Row],[Column1]]))=FALSE),1,0)</f>
        <v>1</v>
      </c>
      <c r="M784">
        <f>IF(Table4[[#This Row],[cond]]=1,M783+1,0)</f>
        <v>6</v>
      </c>
    </row>
    <row r="785" spans="11:13" x14ac:dyDescent="0.3">
      <c r="K785" t="s">
        <v>161</v>
      </c>
      <c r="L785">
        <f>IF(AND(ISNUMBER(SEARCH(".",Table4[[#This Row],[Column1]]))=FALSE,ISNUMBER(SEARCH("Ronda",Table4[[#This Row],[Column1]]))=FALSE),1,0)</f>
        <v>0</v>
      </c>
      <c r="M785">
        <f>IF(Table4[[#This Row],[cond]]=1,M784+1,0)</f>
        <v>0</v>
      </c>
    </row>
    <row r="786" spans="11:13" x14ac:dyDescent="0.3">
      <c r="K786" t="s">
        <v>25</v>
      </c>
      <c r="L786">
        <f>IF(AND(ISNUMBER(SEARCH(".",Table4[[#This Row],[Column1]]))=FALSE,ISNUMBER(SEARCH("Ronda",Table4[[#This Row],[Column1]]))=FALSE),1,0)</f>
        <v>1</v>
      </c>
      <c r="M786">
        <f>IF(Table4[[#This Row],[cond]]=1,M785+1,0)</f>
        <v>1</v>
      </c>
    </row>
    <row r="787" spans="11:13" x14ac:dyDescent="0.3">
      <c r="K787" t="s">
        <v>3</v>
      </c>
      <c r="L787">
        <f>IF(AND(ISNUMBER(SEARCH(".",Table4[[#This Row],[Column1]]))=FALSE,ISNUMBER(SEARCH("Ronda",Table4[[#This Row],[Column1]]))=FALSE),1,0)</f>
        <v>1</v>
      </c>
      <c r="M787">
        <f>IF(Table4[[#This Row],[cond]]=1,M786+1,0)</f>
        <v>2</v>
      </c>
    </row>
    <row r="788" spans="11:13" x14ac:dyDescent="0.3">
      <c r="K788">
        <v>1</v>
      </c>
      <c r="L788">
        <f>IF(AND(ISNUMBER(SEARCH(".",Table4[[#This Row],[Column1]]))=FALSE,ISNUMBER(SEARCH("Ronda",Table4[[#This Row],[Column1]]))=FALSE),1,0)</f>
        <v>1</v>
      </c>
      <c r="M788">
        <f>IF(Table4[[#This Row],[cond]]=1,M787+1,0)</f>
        <v>3</v>
      </c>
    </row>
    <row r="789" spans="11:13" x14ac:dyDescent="0.3">
      <c r="K789">
        <v>2</v>
      </c>
      <c r="L789">
        <f>IF(AND(ISNUMBER(SEARCH(".",Table4[[#This Row],[Column1]]))=FALSE,ISNUMBER(SEARCH("Ronda",Table4[[#This Row],[Column1]]))=FALSE),1,0)</f>
        <v>1</v>
      </c>
      <c r="M789">
        <f>IF(Table4[[#This Row],[cond]]=1,M788+1,0)</f>
        <v>4</v>
      </c>
    </row>
    <row r="790" spans="11:13" x14ac:dyDescent="0.3">
      <c r="K790">
        <v>0</v>
      </c>
      <c r="L790">
        <f>IF(AND(ISNUMBER(SEARCH(".",Table4[[#This Row],[Column1]]))=FALSE,ISNUMBER(SEARCH("Ronda",Table4[[#This Row],[Column1]]))=FALSE),1,0)</f>
        <v>1</v>
      </c>
      <c r="M790">
        <f>IF(Table4[[#This Row],[cond]]=1,M789+1,0)</f>
        <v>5</v>
      </c>
    </row>
    <row r="791" spans="11:13" x14ac:dyDescent="0.3">
      <c r="K791">
        <v>-1</v>
      </c>
      <c r="L791">
        <f>IF(AND(ISNUMBER(SEARCH(".",Table4[[#This Row],[Column1]]))=FALSE,ISNUMBER(SEARCH("Ronda",Table4[[#This Row],[Column1]]))=FALSE),1,0)</f>
        <v>1</v>
      </c>
      <c r="M791">
        <f>IF(Table4[[#This Row],[cond]]=1,M790+1,0)</f>
        <v>6</v>
      </c>
    </row>
    <row r="792" spans="11:13" x14ac:dyDescent="0.3">
      <c r="K792" t="s">
        <v>162</v>
      </c>
      <c r="L792">
        <f>IF(AND(ISNUMBER(SEARCH(".",Table4[[#This Row],[Column1]]))=FALSE,ISNUMBER(SEARCH("Ronda",Table4[[#This Row],[Column1]]))=FALSE),1,0)</f>
        <v>0</v>
      </c>
      <c r="M792">
        <f>IF(Table4[[#This Row],[cond]]=1,M791+1,0)</f>
        <v>0</v>
      </c>
    </row>
    <row r="793" spans="11:13" x14ac:dyDescent="0.3">
      <c r="K793" t="s">
        <v>10</v>
      </c>
      <c r="L793">
        <f>IF(AND(ISNUMBER(SEARCH(".",Table4[[#This Row],[Column1]]))=FALSE,ISNUMBER(SEARCH("Ronda",Table4[[#This Row],[Column1]]))=FALSE),1,0)</f>
        <v>1</v>
      </c>
      <c r="M793">
        <f>IF(Table4[[#This Row],[cond]]=1,M792+1,0)</f>
        <v>1</v>
      </c>
    </row>
    <row r="794" spans="11:13" x14ac:dyDescent="0.3">
      <c r="K794" t="s">
        <v>31</v>
      </c>
      <c r="L794">
        <f>IF(AND(ISNUMBER(SEARCH(".",Table4[[#This Row],[Column1]]))=FALSE,ISNUMBER(SEARCH("Ronda",Table4[[#This Row],[Column1]]))=FALSE),1,0)</f>
        <v>1</v>
      </c>
      <c r="M794">
        <f>IF(Table4[[#This Row],[cond]]=1,M793+1,0)</f>
        <v>2</v>
      </c>
    </row>
    <row r="795" spans="11:13" x14ac:dyDescent="0.3">
      <c r="K795">
        <v>1</v>
      </c>
      <c r="L795">
        <f>IF(AND(ISNUMBER(SEARCH(".",Table4[[#This Row],[Column1]]))=FALSE,ISNUMBER(SEARCH("Ronda",Table4[[#This Row],[Column1]]))=FALSE),1,0)</f>
        <v>1</v>
      </c>
      <c r="M795">
        <f>IF(Table4[[#This Row],[cond]]=1,M794+1,0)</f>
        <v>3</v>
      </c>
    </row>
    <row r="796" spans="11:13" x14ac:dyDescent="0.3">
      <c r="K796">
        <v>2</v>
      </c>
      <c r="L796">
        <f>IF(AND(ISNUMBER(SEARCH(".",Table4[[#This Row],[Column1]]))=FALSE,ISNUMBER(SEARCH("Ronda",Table4[[#This Row],[Column1]]))=FALSE),1,0)</f>
        <v>1</v>
      </c>
      <c r="M796">
        <f>IF(Table4[[#This Row],[cond]]=1,M795+1,0)</f>
        <v>4</v>
      </c>
    </row>
    <row r="797" spans="11:13" x14ac:dyDescent="0.3">
      <c r="K797">
        <v>-1</v>
      </c>
      <c r="L797">
        <f>IF(AND(ISNUMBER(SEARCH(".",Table4[[#This Row],[Column1]]))=FALSE,ISNUMBER(SEARCH("Ronda",Table4[[#This Row],[Column1]]))=FALSE),1,0)</f>
        <v>1</v>
      </c>
      <c r="M797">
        <f>IF(Table4[[#This Row],[cond]]=1,M796+1,0)</f>
        <v>5</v>
      </c>
    </row>
    <row r="798" spans="11:13" x14ac:dyDescent="0.3">
      <c r="K798">
        <v>-1</v>
      </c>
      <c r="L798">
        <f>IF(AND(ISNUMBER(SEARCH(".",Table4[[#This Row],[Column1]]))=FALSE,ISNUMBER(SEARCH("Ronda",Table4[[#This Row],[Column1]]))=FALSE),1,0)</f>
        <v>1</v>
      </c>
      <c r="M798">
        <f>IF(Table4[[#This Row],[cond]]=1,M797+1,0)</f>
        <v>6</v>
      </c>
    </row>
    <row r="799" spans="11:13" x14ac:dyDescent="0.3">
      <c r="K799" t="s">
        <v>163</v>
      </c>
      <c r="L799">
        <f>IF(AND(ISNUMBER(SEARCH(".",Table4[[#This Row],[Column1]]))=FALSE,ISNUMBER(SEARCH("Ronda",Table4[[#This Row],[Column1]]))=FALSE),1,0)</f>
        <v>0</v>
      </c>
      <c r="M799">
        <f>IF(Table4[[#This Row],[cond]]=1,M798+1,0)</f>
        <v>0</v>
      </c>
    </row>
    <row r="800" spans="11:13" x14ac:dyDescent="0.3">
      <c r="K800" t="s">
        <v>24</v>
      </c>
      <c r="L800">
        <f>IF(AND(ISNUMBER(SEARCH(".",Table4[[#This Row],[Column1]]))=FALSE,ISNUMBER(SEARCH("Ronda",Table4[[#This Row],[Column1]]))=FALSE),1,0)</f>
        <v>1</v>
      </c>
      <c r="M800">
        <f>IF(Table4[[#This Row],[cond]]=1,M799+1,0)</f>
        <v>1</v>
      </c>
    </row>
    <row r="801" spans="11:13" x14ac:dyDescent="0.3">
      <c r="K801" t="s">
        <v>4</v>
      </c>
      <c r="L801">
        <f>IF(AND(ISNUMBER(SEARCH(".",Table4[[#This Row],[Column1]]))=FALSE,ISNUMBER(SEARCH("Ronda",Table4[[#This Row],[Column1]]))=FALSE),1,0)</f>
        <v>1</v>
      </c>
      <c r="M801">
        <f>IF(Table4[[#This Row],[cond]]=1,M800+1,0)</f>
        <v>2</v>
      </c>
    </row>
    <row r="802" spans="11:13" x14ac:dyDescent="0.3">
      <c r="K802">
        <v>1</v>
      </c>
      <c r="L802">
        <f>IF(AND(ISNUMBER(SEARCH(".",Table4[[#This Row],[Column1]]))=FALSE,ISNUMBER(SEARCH("Ronda",Table4[[#This Row],[Column1]]))=FALSE),1,0)</f>
        <v>1</v>
      </c>
      <c r="M802">
        <f>IF(Table4[[#This Row],[cond]]=1,M801+1,0)</f>
        <v>3</v>
      </c>
    </row>
    <row r="803" spans="11:13" x14ac:dyDescent="0.3">
      <c r="K803">
        <v>0</v>
      </c>
      <c r="L803">
        <f>IF(AND(ISNUMBER(SEARCH(".",Table4[[#This Row],[Column1]]))=FALSE,ISNUMBER(SEARCH("Ronda",Table4[[#This Row],[Column1]]))=FALSE),1,0)</f>
        <v>1</v>
      </c>
      <c r="M803">
        <f>IF(Table4[[#This Row],[cond]]=1,M802+1,0)</f>
        <v>4</v>
      </c>
    </row>
    <row r="804" spans="11:13" x14ac:dyDescent="0.3">
      <c r="K804">
        <v>-1</v>
      </c>
      <c r="L804">
        <f>IF(AND(ISNUMBER(SEARCH(".",Table4[[#This Row],[Column1]]))=FALSE,ISNUMBER(SEARCH("Ronda",Table4[[#This Row],[Column1]]))=FALSE),1,0)</f>
        <v>1</v>
      </c>
      <c r="M804">
        <f>IF(Table4[[#This Row],[cond]]=1,M803+1,0)</f>
        <v>5</v>
      </c>
    </row>
    <row r="805" spans="11:13" x14ac:dyDescent="0.3">
      <c r="K805">
        <v>0</v>
      </c>
      <c r="L805">
        <f>IF(AND(ISNUMBER(SEARCH(".",Table4[[#This Row],[Column1]]))=FALSE,ISNUMBER(SEARCH("Ronda",Table4[[#This Row],[Column1]]))=FALSE),1,0)</f>
        <v>1</v>
      </c>
      <c r="M805">
        <f>IF(Table4[[#This Row],[cond]]=1,M804+1,0)</f>
        <v>6</v>
      </c>
    </row>
    <row r="806" spans="11:13" x14ac:dyDescent="0.3">
      <c r="K806" t="s">
        <v>164</v>
      </c>
      <c r="L806">
        <f>IF(AND(ISNUMBER(SEARCH(".",Table4[[#This Row],[Column1]]))=FALSE,ISNUMBER(SEARCH("Ronda",Table4[[#This Row],[Column1]]))=FALSE),1,0)</f>
        <v>0</v>
      </c>
      <c r="M806">
        <f>IF(Table4[[#This Row],[cond]]=1,M805+1,0)</f>
        <v>0</v>
      </c>
    </row>
    <row r="807" spans="11:13" x14ac:dyDescent="0.3">
      <c r="K807" t="s">
        <v>33</v>
      </c>
      <c r="L807">
        <f>IF(AND(ISNUMBER(SEARCH(".",Table4[[#This Row],[Column1]]))=FALSE,ISNUMBER(SEARCH("Ronda",Table4[[#This Row],[Column1]]))=FALSE),1,0)</f>
        <v>1</v>
      </c>
      <c r="M807">
        <f>IF(Table4[[#This Row],[cond]]=1,M806+1,0)</f>
        <v>1</v>
      </c>
    </row>
    <row r="808" spans="11:13" x14ac:dyDescent="0.3">
      <c r="K808" t="s">
        <v>2</v>
      </c>
      <c r="L808">
        <f>IF(AND(ISNUMBER(SEARCH(".",Table4[[#This Row],[Column1]]))=FALSE,ISNUMBER(SEARCH("Ronda",Table4[[#This Row],[Column1]]))=FALSE),1,0)</f>
        <v>1</v>
      </c>
      <c r="M808">
        <f>IF(Table4[[#This Row],[cond]]=1,M807+1,0)</f>
        <v>2</v>
      </c>
    </row>
    <row r="809" spans="11:13" x14ac:dyDescent="0.3">
      <c r="K809">
        <v>1</v>
      </c>
      <c r="L809">
        <f>IF(AND(ISNUMBER(SEARCH(".",Table4[[#This Row],[Column1]]))=FALSE,ISNUMBER(SEARCH("Ronda",Table4[[#This Row],[Column1]]))=FALSE),1,0)</f>
        <v>1</v>
      </c>
      <c r="M809">
        <f>IF(Table4[[#This Row],[cond]]=1,M808+1,0)</f>
        <v>3</v>
      </c>
    </row>
    <row r="810" spans="11:13" x14ac:dyDescent="0.3">
      <c r="K810">
        <v>3</v>
      </c>
      <c r="L810">
        <f>IF(AND(ISNUMBER(SEARCH(".",Table4[[#This Row],[Column1]]))=FALSE,ISNUMBER(SEARCH("Ronda",Table4[[#This Row],[Column1]]))=FALSE),1,0)</f>
        <v>1</v>
      </c>
      <c r="M810">
        <f>IF(Table4[[#This Row],[cond]]=1,M809+1,0)</f>
        <v>4</v>
      </c>
    </row>
    <row r="811" spans="11:13" x14ac:dyDescent="0.3">
      <c r="K811">
        <v>-1</v>
      </c>
      <c r="L811">
        <f>IF(AND(ISNUMBER(SEARCH(".",Table4[[#This Row],[Column1]]))=FALSE,ISNUMBER(SEARCH("Ronda",Table4[[#This Row],[Column1]]))=FALSE),1,0)</f>
        <v>1</v>
      </c>
      <c r="M811">
        <f>IF(Table4[[#This Row],[cond]]=1,M810+1,0)</f>
        <v>5</v>
      </c>
    </row>
    <row r="812" spans="11:13" x14ac:dyDescent="0.3">
      <c r="K812">
        <v>0</v>
      </c>
      <c r="L812">
        <f>IF(AND(ISNUMBER(SEARCH(".",Table4[[#This Row],[Column1]]))=FALSE,ISNUMBER(SEARCH("Ronda",Table4[[#This Row],[Column1]]))=FALSE),1,0)</f>
        <v>1</v>
      </c>
      <c r="M812">
        <f>IF(Table4[[#This Row],[cond]]=1,M811+1,0)</f>
        <v>6</v>
      </c>
    </row>
    <row r="813" spans="11:13" x14ac:dyDescent="0.3">
      <c r="K813" t="s">
        <v>165</v>
      </c>
      <c r="L813">
        <f>IF(AND(ISNUMBER(SEARCH(".",Table4[[#This Row],[Column1]]))=FALSE,ISNUMBER(SEARCH("Ronda",Table4[[#This Row],[Column1]]))=FALSE),1,0)</f>
        <v>0</v>
      </c>
      <c r="M813">
        <f>IF(Table4[[#This Row],[cond]]=1,M812+1,0)</f>
        <v>0</v>
      </c>
    </row>
    <row r="814" spans="11:13" x14ac:dyDescent="0.3">
      <c r="K814" t="s">
        <v>11</v>
      </c>
      <c r="L814">
        <f>IF(AND(ISNUMBER(SEARCH(".",Table4[[#This Row],[Column1]]))=FALSE,ISNUMBER(SEARCH("Ronda",Table4[[#This Row],[Column1]]))=FALSE),1,0)</f>
        <v>1</v>
      </c>
      <c r="M814">
        <f>IF(Table4[[#This Row],[cond]]=1,M813+1,0)</f>
        <v>1</v>
      </c>
    </row>
    <row r="815" spans="11:13" x14ac:dyDescent="0.3">
      <c r="K815" t="s">
        <v>30</v>
      </c>
      <c r="L815">
        <f>IF(AND(ISNUMBER(SEARCH(".",Table4[[#This Row],[Column1]]))=FALSE,ISNUMBER(SEARCH("Ronda",Table4[[#This Row],[Column1]]))=FALSE),1,0)</f>
        <v>1</v>
      </c>
      <c r="M815">
        <f>IF(Table4[[#This Row],[cond]]=1,M814+1,0)</f>
        <v>2</v>
      </c>
    </row>
    <row r="816" spans="11:13" x14ac:dyDescent="0.3">
      <c r="K816">
        <v>0</v>
      </c>
      <c r="L816">
        <f>IF(AND(ISNUMBER(SEARCH(".",Table4[[#This Row],[Column1]]))=FALSE,ISNUMBER(SEARCH("Ronda",Table4[[#This Row],[Column1]]))=FALSE),1,0)</f>
        <v>1</v>
      </c>
      <c r="M816">
        <f>IF(Table4[[#This Row],[cond]]=1,M815+1,0)</f>
        <v>3</v>
      </c>
    </row>
    <row r="817" spans="11:13" x14ac:dyDescent="0.3">
      <c r="K817">
        <v>1</v>
      </c>
      <c r="L817">
        <f>IF(AND(ISNUMBER(SEARCH(".",Table4[[#This Row],[Column1]]))=FALSE,ISNUMBER(SEARCH("Ronda",Table4[[#This Row],[Column1]]))=FALSE),1,0)</f>
        <v>1</v>
      </c>
      <c r="M817">
        <f>IF(Table4[[#This Row],[cond]]=1,M816+1,0)</f>
        <v>4</v>
      </c>
    </row>
    <row r="818" spans="11:13" x14ac:dyDescent="0.3">
      <c r="K818">
        <v>0</v>
      </c>
      <c r="L818">
        <f>IF(AND(ISNUMBER(SEARCH(".",Table4[[#This Row],[Column1]]))=FALSE,ISNUMBER(SEARCH("Ronda",Table4[[#This Row],[Column1]]))=FALSE),1,0)</f>
        <v>1</v>
      </c>
      <c r="M818">
        <f>IF(Table4[[#This Row],[cond]]=1,M817+1,0)</f>
        <v>5</v>
      </c>
    </row>
    <row r="819" spans="11:13" x14ac:dyDescent="0.3">
      <c r="K819">
        <v>0</v>
      </c>
      <c r="L819">
        <f>IF(AND(ISNUMBER(SEARCH(".",Table4[[#This Row],[Column1]]))=FALSE,ISNUMBER(SEARCH("Ronda",Table4[[#This Row],[Column1]]))=FALSE),1,0)</f>
        <v>1</v>
      </c>
      <c r="M819">
        <f>IF(Table4[[#This Row],[cond]]=1,M818+1,0)</f>
        <v>6</v>
      </c>
    </row>
    <row r="820" spans="11:13" x14ac:dyDescent="0.3">
      <c r="K820" t="s">
        <v>166</v>
      </c>
      <c r="L820">
        <f>IF(AND(ISNUMBER(SEARCH(".",Table4[[#This Row],[Column1]]))=FALSE,ISNUMBER(SEARCH("Ronda",Table4[[#This Row],[Column1]]))=FALSE),1,0)</f>
        <v>0</v>
      </c>
      <c r="M820">
        <f>IF(Table4[[#This Row],[cond]]=1,M819+1,0)</f>
        <v>0</v>
      </c>
    </row>
    <row r="821" spans="11:13" x14ac:dyDescent="0.3">
      <c r="K821" t="s">
        <v>13</v>
      </c>
      <c r="L821">
        <f>IF(AND(ISNUMBER(SEARCH(".",Table4[[#This Row],[Column1]]))=FALSE,ISNUMBER(SEARCH("Ronda",Table4[[#This Row],[Column1]]))=FALSE),1,0)</f>
        <v>1</v>
      </c>
      <c r="M821">
        <f>IF(Table4[[#This Row],[cond]]=1,M820+1,0)</f>
        <v>1</v>
      </c>
    </row>
    <row r="822" spans="11:13" x14ac:dyDescent="0.3">
      <c r="K822" t="s">
        <v>5</v>
      </c>
      <c r="L822">
        <f>IF(AND(ISNUMBER(SEARCH(".",Table4[[#This Row],[Column1]]))=FALSE,ISNUMBER(SEARCH("Ronda",Table4[[#This Row],[Column1]]))=FALSE),1,0)</f>
        <v>1</v>
      </c>
      <c r="M822">
        <f>IF(Table4[[#This Row],[cond]]=1,M821+1,0)</f>
        <v>2</v>
      </c>
    </row>
    <row r="823" spans="11:13" x14ac:dyDescent="0.3">
      <c r="K823">
        <v>3</v>
      </c>
      <c r="L823">
        <f>IF(AND(ISNUMBER(SEARCH(".",Table4[[#This Row],[Column1]]))=FALSE,ISNUMBER(SEARCH("Ronda",Table4[[#This Row],[Column1]]))=FALSE),1,0)</f>
        <v>1</v>
      </c>
      <c r="M823">
        <f>IF(Table4[[#This Row],[cond]]=1,M822+1,0)</f>
        <v>3</v>
      </c>
    </row>
    <row r="824" spans="11:13" x14ac:dyDescent="0.3">
      <c r="K824">
        <v>1</v>
      </c>
      <c r="L824">
        <f>IF(AND(ISNUMBER(SEARCH(".",Table4[[#This Row],[Column1]]))=FALSE,ISNUMBER(SEARCH("Ronda",Table4[[#This Row],[Column1]]))=FALSE),1,0)</f>
        <v>1</v>
      </c>
      <c r="M824">
        <f>IF(Table4[[#This Row],[cond]]=1,M823+1,0)</f>
        <v>4</v>
      </c>
    </row>
    <row r="825" spans="11:13" x14ac:dyDescent="0.3">
      <c r="K825">
        <v>0</v>
      </c>
      <c r="L825">
        <f>IF(AND(ISNUMBER(SEARCH(".",Table4[[#This Row],[Column1]]))=FALSE,ISNUMBER(SEARCH("Ronda",Table4[[#This Row],[Column1]]))=FALSE),1,0)</f>
        <v>1</v>
      </c>
      <c r="M825">
        <f>IF(Table4[[#This Row],[cond]]=1,M824+1,0)</f>
        <v>5</v>
      </c>
    </row>
    <row r="826" spans="11:13" x14ac:dyDescent="0.3">
      <c r="K826">
        <v>-1</v>
      </c>
      <c r="L826">
        <f>IF(AND(ISNUMBER(SEARCH(".",Table4[[#This Row],[Column1]]))=FALSE,ISNUMBER(SEARCH("Ronda",Table4[[#This Row],[Column1]]))=FALSE),1,0)</f>
        <v>1</v>
      </c>
      <c r="M826">
        <f>IF(Table4[[#This Row],[cond]]=1,M825+1,0)</f>
        <v>6</v>
      </c>
    </row>
    <row r="827" spans="11:13" x14ac:dyDescent="0.3">
      <c r="K827" t="s">
        <v>167</v>
      </c>
      <c r="L827">
        <f>IF(AND(ISNUMBER(SEARCH(".",Table4[[#This Row],[Column1]]))=FALSE,ISNUMBER(SEARCH("Ronda",Table4[[#This Row],[Column1]]))=FALSE),1,0)</f>
        <v>0</v>
      </c>
      <c r="M827">
        <f>IF(Table4[[#This Row],[cond]]=1,M826+1,0)</f>
        <v>0</v>
      </c>
    </row>
    <row r="828" spans="11:13" x14ac:dyDescent="0.3">
      <c r="K828" t="s">
        <v>6</v>
      </c>
      <c r="L828">
        <f>IF(AND(ISNUMBER(SEARCH(".",Table4[[#This Row],[Column1]]))=FALSE,ISNUMBER(SEARCH("Ronda",Table4[[#This Row],[Column1]]))=FALSE),1,0)</f>
        <v>1</v>
      </c>
      <c r="M828">
        <f>IF(Table4[[#This Row],[cond]]=1,M827+1,0)</f>
        <v>1</v>
      </c>
    </row>
    <row r="829" spans="11:13" x14ac:dyDescent="0.3">
      <c r="K829" t="s">
        <v>1</v>
      </c>
      <c r="L829">
        <f>IF(AND(ISNUMBER(SEARCH(".",Table4[[#This Row],[Column1]]))=FALSE,ISNUMBER(SEARCH("Ronda",Table4[[#This Row],[Column1]]))=FALSE),1,0)</f>
        <v>1</v>
      </c>
      <c r="M829">
        <f>IF(Table4[[#This Row],[cond]]=1,M828+1,0)</f>
        <v>2</v>
      </c>
    </row>
    <row r="830" spans="11:13" x14ac:dyDescent="0.3">
      <c r="K830">
        <v>2</v>
      </c>
      <c r="L830">
        <f>IF(AND(ISNUMBER(SEARCH(".",Table4[[#This Row],[Column1]]))=FALSE,ISNUMBER(SEARCH("Ronda",Table4[[#This Row],[Column1]]))=FALSE),1,0)</f>
        <v>1</v>
      </c>
      <c r="M830">
        <f>IF(Table4[[#This Row],[cond]]=1,M829+1,0)</f>
        <v>3</v>
      </c>
    </row>
    <row r="831" spans="11:13" x14ac:dyDescent="0.3">
      <c r="K831">
        <v>2</v>
      </c>
      <c r="L831">
        <f>IF(AND(ISNUMBER(SEARCH(".",Table4[[#This Row],[Column1]]))=FALSE,ISNUMBER(SEARCH("Ronda",Table4[[#This Row],[Column1]]))=FALSE),1,0)</f>
        <v>1</v>
      </c>
      <c r="M831">
        <f>IF(Table4[[#This Row],[cond]]=1,M830+1,0)</f>
        <v>4</v>
      </c>
    </row>
    <row r="832" spans="11:13" x14ac:dyDescent="0.3">
      <c r="K832">
        <v>-1</v>
      </c>
      <c r="L832">
        <f>IF(AND(ISNUMBER(SEARCH(".",Table4[[#This Row],[Column1]]))=FALSE,ISNUMBER(SEARCH("Ronda",Table4[[#This Row],[Column1]]))=FALSE),1,0)</f>
        <v>1</v>
      </c>
      <c r="M832">
        <f>IF(Table4[[#This Row],[cond]]=1,M831+1,0)</f>
        <v>5</v>
      </c>
    </row>
    <row r="833" spans="11:13" x14ac:dyDescent="0.3">
      <c r="K833">
        <v>-1</v>
      </c>
      <c r="L833">
        <f>IF(AND(ISNUMBER(SEARCH(".",Table4[[#This Row],[Column1]]))=FALSE,ISNUMBER(SEARCH("Ronda",Table4[[#This Row],[Column1]]))=FALSE),1,0)</f>
        <v>1</v>
      </c>
      <c r="M833">
        <f>IF(Table4[[#This Row],[cond]]=1,M832+1,0)</f>
        <v>6</v>
      </c>
    </row>
    <row r="834" spans="11:13" x14ac:dyDescent="0.3">
      <c r="K834" t="s">
        <v>168</v>
      </c>
      <c r="L834">
        <f>IF(AND(ISNUMBER(SEARCH(".",Table4[[#This Row],[Column1]]))=FALSE,ISNUMBER(SEARCH("Ronda",Table4[[#This Row],[Column1]]))=FALSE),1,0)</f>
        <v>0</v>
      </c>
      <c r="M834">
        <f>IF(Table4[[#This Row],[cond]]=1,M833+1,0)</f>
        <v>0</v>
      </c>
    </row>
    <row r="835" spans="11:13" x14ac:dyDescent="0.3">
      <c r="K835" t="s">
        <v>169</v>
      </c>
      <c r="L835">
        <f>IF(AND(ISNUMBER(SEARCH(".",Table4[[#This Row],[Column1]]))=FALSE,ISNUMBER(SEARCH("Ronda",Table4[[#This Row],[Column1]]))=FALSE),1,0)</f>
        <v>0</v>
      </c>
      <c r="M835">
        <f>IF(Table4[[#This Row],[cond]]=1,M834+1,0)</f>
        <v>0</v>
      </c>
    </row>
    <row r="836" spans="11:13" x14ac:dyDescent="0.3">
      <c r="K836" t="s">
        <v>5</v>
      </c>
      <c r="L836">
        <f>IF(AND(ISNUMBER(SEARCH(".",Table4[[#This Row],[Column1]]))=FALSE,ISNUMBER(SEARCH("Ronda",Table4[[#This Row],[Column1]]))=FALSE),1,0)</f>
        <v>1</v>
      </c>
      <c r="M836">
        <f>IF(Table4[[#This Row],[cond]]=1,M835+1,0)</f>
        <v>1</v>
      </c>
    </row>
    <row r="837" spans="11:13" x14ac:dyDescent="0.3">
      <c r="K837" t="s">
        <v>25</v>
      </c>
      <c r="L837">
        <f>IF(AND(ISNUMBER(SEARCH(".",Table4[[#This Row],[Column1]]))=FALSE,ISNUMBER(SEARCH("Ronda",Table4[[#This Row],[Column1]]))=FALSE),1,0)</f>
        <v>1</v>
      </c>
      <c r="M837">
        <f>IF(Table4[[#This Row],[cond]]=1,M836+1,0)</f>
        <v>2</v>
      </c>
    </row>
    <row r="838" spans="11:13" x14ac:dyDescent="0.3">
      <c r="K838">
        <v>1</v>
      </c>
      <c r="L838">
        <f>IF(AND(ISNUMBER(SEARCH(".",Table4[[#This Row],[Column1]]))=FALSE,ISNUMBER(SEARCH("Ronda",Table4[[#This Row],[Column1]]))=FALSE),1,0)</f>
        <v>1</v>
      </c>
      <c r="M838">
        <f>IF(Table4[[#This Row],[cond]]=1,M837+1,0)</f>
        <v>3</v>
      </c>
    </row>
    <row r="839" spans="11:13" x14ac:dyDescent="0.3">
      <c r="K839">
        <v>0</v>
      </c>
      <c r="L839">
        <f>IF(AND(ISNUMBER(SEARCH(".",Table4[[#This Row],[Column1]]))=FALSE,ISNUMBER(SEARCH("Ronda",Table4[[#This Row],[Column1]]))=FALSE),1,0)</f>
        <v>1</v>
      </c>
      <c r="M839">
        <f>IF(Table4[[#This Row],[cond]]=1,M838+1,0)</f>
        <v>4</v>
      </c>
    </row>
    <row r="840" spans="11:13" x14ac:dyDescent="0.3">
      <c r="K840">
        <v>0</v>
      </c>
      <c r="L840">
        <f>IF(AND(ISNUMBER(SEARCH(".",Table4[[#This Row],[Column1]]))=FALSE,ISNUMBER(SEARCH("Ronda",Table4[[#This Row],[Column1]]))=FALSE),1,0)</f>
        <v>1</v>
      </c>
      <c r="M840">
        <f>IF(Table4[[#This Row],[cond]]=1,M839+1,0)</f>
        <v>5</v>
      </c>
    </row>
    <row r="841" spans="11:13" x14ac:dyDescent="0.3">
      <c r="K841">
        <v>0</v>
      </c>
      <c r="L841">
        <f>IF(AND(ISNUMBER(SEARCH(".",Table4[[#This Row],[Column1]]))=FALSE,ISNUMBER(SEARCH("Ronda",Table4[[#This Row],[Column1]]))=FALSE),1,0)</f>
        <v>1</v>
      </c>
      <c r="M841">
        <f>IF(Table4[[#This Row],[cond]]=1,M840+1,0)</f>
        <v>6</v>
      </c>
    </row>
    <row r="842" spans="11:13" x14ac:dyDescent="0.3">
      <c r="K842" t="s">
        <v>170</v>
      </c>
      <c r="L842">
        <f>IF(AND(ISNUMBER(SEARCH(".",Table4[[#This Row],[Column1]]))=FALSE,ISNUMBER(SEARCH("Ronda",Table4[[#This Row],[Column1]]))=FALSE),1,0)</f>
        <v>0</v>
      </c>
      <c r="M842">
        <f>IF(Table4[[#This Row],[cond]]=1,M841+1,0)</f>
        <v>0</v>
      </c>
    </row>
    <row r="843" spans="11:13" x14ac:dyDescent="0.3">
      <c r="K843" t="s">
        <v>13</v>
      </c>
      <c r="L843">
        <f>IF(AND(ISNUMBER(SEARCH(".",Table4[[#This Row],[Column1]]))=FALSE,ISNUMBER(SEARCH("Ronda",Table4[[#This Row],[Column1]]))=FALSE),1,0)</f>
        <v>1</v>
      </c>
      <c r="M843">
        <f>IF(Table4[[#This Row],[cond]]=1,M842+1,0)</f>
        <v>1</v>
      </c>
    </row>
    <row r="844" spans="11:13" x14ac:dyDescent="0.3">
      <c r="K844" t="s">
        <v>24</v>
      </c>
      <c r="L844">
        <f>IF(AND(ISNUMBER(SEARCH(".",Table4[[#This Row],[Column1]]))=FALSE,ISNUMBER(SEARCH("Ronda",Table4[[#This Row],[Column1]]))=FALSE),1,0)</f>
        <v>1</v>
      </c>
      <c r="M844">
        <f>IF(Table4[[#This Row],[cond]]=1,M843+1,0)</f>
        <v>2</v>
      </c>
    </row>
    <row r="845" spans="11:13" x14ac:dyDescent="0.3">
      <c r="K845">
        <v>2</v>
      </c>
      <c r="L845">
        <f>IF(AND(ISNUMBER(SEARCH(".",Table4[[#This Row],[Column1]]))=FALSE,ISNUMBER(SEARCH("Ronda",Table4[[#This Row],[Column1]]))=FALSE),1,0)</f>
        <v>1</v>
      </c>
      <c r="M845">
        <f>IF(Table4[[#This Row],[cond]]=1,M844+1,0)</f>
        <v>3</v>
      </c>
    </row>
    <row r="846" spans="11:13" x14ac:dyDescent="0.3">
      <c r="K846">
        <v>0</v>
      </c>
      <c r="L846">
        <f>IF(AND(ISNUMBER(SEARCH(".",Table4[[#This Row],[Column1]]))=FALSE,ISNUMBER(SEARCH("Ronda",Table4[[#This Row],[Column1]]))=FALSE),1,0)</f>
        <v>1</v>
      </c>
      <c r="M846">
        <f>IF(Table4[[#This Row],[cond]]=1,M845+1,0)</f>
        <v>4</v>
      </c>
    </row>
    <row r="847" spans="11:13" x14ac:dyDescent="0.3">
      <c r="K847">
        <v>-1</v>
      </c>
      <c r="L847">
        <f>IF(AND(ISNUMBER(SEARCH(".",Table4[[#This Row],[Column1]]))=FALSE,ISNUMBER(SEARCH("Ronda",Table4[[#This Row],[Column1]]))=FALSE),1,0)</f>
        <v>1</v>
      </c>
      <c r="M847">
        <f>IF(Table4[[#This Row],[cond]]=1,M846+1,0)</f>
        <v>5</v>
      </c>
    </row>
    <row r="848" spans="11:13" x14ac:dyDescent="0.3">
      <c r="K848">
        <v>0</v>
      </c>
      <c r="L848">
        <f>IF(AND(ISNUMBER(SEARCH(".",Table4[[#This Row],[Column1]]))=FALSE,ISNUMBER(SEARCH("Ronda",Table4[[#This Row],[Column1]]))=FALSE),1,0)</f>
        <v>1</v>
      </c>
      <c r="M848">
        <f>IF(Table4[[#This Row],[cond]]=1,M847+1,0)</f>
        <v>6</v>
      </c>
    </row>
    <row r="849" spans="11:13" x14ac:dyDescent="0.3">
      <c r="K849" t="s">
        <v>171</v>
      </c>
      <c r="L849">
        <f>IF(AND(ISNUMBER(SEARCH(".",Table4[[#This Row],[Column1]]))=FALSE,ISNUMBER(SEARCH("Ronda",Table4[[#This Row],[Column1]]))=FALSE),1,0)</f>
        <v>0</v>
      </c>
      <c r="M849">
        <f>IF(Table4[[#This Row],[cond]]=1,M848+1,0)</f>
        <v>0</v>
      </c>
    </row>
    <row r="850" spans="11:13" x14ac:dyDescent="0.3">
      <c r="K850" t="s">
        <v>3</v>
      </c>
      <c r="L850">
        <f>IF(AND(ISNUMBER(SEARCH(".",Table4[[#This Row],[Column1]]))=FALSE,ISNUMBER(SEARCH("Ronda",Table4[[#This Row],[Column1]]))=FALSE),1,0)</f>
        <v>1</v>
      </c>
      <c r="M850">
        <f>IF(Table4[[#This Row],[cond]]=1,M849+1,0)</f>
        <v>1</v>
      </c>
    </row>
    <row r="851" spans="11:13" x14ac:dyDescent="0.3">
      <c r="K851" t="s">
        <v>28</v>
      </c>
      <c r="L851">
        <f>IF(AND(ISNUMBER(SEARCH(".",Table4[[#This Row],[Column1]]))=FALSE,ISNUMBER(SEARCH("Ronda",Table4[[#This Row],[Column1]]))=FALSE),1,0)</f>
        <v>1</v>
      </c>
      <c r="M851">
        <f>IF(Table4[[#This Row],[cond]]=1,M850+1,0)</f>
        <v>2</v>
      </c>
    </row>
    <row r="852" spans="11:13" x14ac:dyDescent="0.3">
      <c r="K852">
        <v>0</v>
      </c>
      <c r="L852">
        <f>IF(AND(ISNUMBER(SEARCH(".",Table4[[#This Row],[Column1]]))=FALSE,ISNUMBER(SEARCH("Ronda",Table4[[#This Row],[Column1]]))=FALSE),1,0)</f>
        <v>1</v>
      </c>
      <c r="M852">
        <f>IF(Table4[[#This Row],[cond]]=1,M851+1,0)</f>
        <v>3</v>
      </c>
    </row>
    <row r="853" spans="11:13" x14ac:dyDescent="0.3">
      <c r="K853">
        <v>0</v>
      </c>
      <c r="L853">
        <f>IF(AND(ISNUMBER(SEARCH(".",Table4[[#This Row],[Column1]]))=FALSE,ISNUMBER(SEARCH("Ronda",Table4[[#This Row],[Column1]]))=FALSE),1,0)</f>
        <v>1</v>
      </c>
      <c r="M853">
        <f>IF(Table4[[#This Row],[cond]]=1,M852+1,0)</f>
        <v>4</v>
      </c>
    </row>
    <row r="854" spans="11:13" x14ac:dyDescent="0.3">
      <c r="K854">
        <v>0</v>
      </c>
      <c r="L854">
        <f>IF(AND(ISNUMBER(SEARCH(".",Table4[[#This Row],[Column1]]))=FALSE,ISNUMBER(SEARCH("Ronda",Table4[[#This Row],[Column1]]))=FALSE),1,0)</f>
        <v>1</v>
      </c>
      <c r="M854">
        <f>IF(Table4[[#This Row],[cond]]=1,M853+1,0)</f>
        <v>5</v>
      </c>
    </row>
    <row r="855" spans="11:13" x14ac:dyDescent="0.3">
      <c r="K855">
        <v>0</v>
      </c>
      <c r="L855">
        <f>IF(AND(ISNUMBER(SEARCH(".",Table4[[#This Row],[Column1]]))=FALSE,ISNUMBER(SEARCH("Ronda",Table4[[#This Row],[Column1]]))=FALSE),1,0)</f>
        <v>1</v>
      </c>
      <c r="M855">
        <f>IF(Table4[[#This Row],[cond]]=1,M854+1,0)</f>
        <v>6</v>
      </c>
    </row>
    <row r="856" spans="11:13" x14ac:dyDescent="0.3">
      <c r="K856" t="s">
        <v>171</v>
      </c>
      <c r="L856">
        <f>IF(AND(ISNUMBER(SEARCH(".",Table4[[#This Row],[Column1]]))=FALSE,ISNUMBER(SEARCH("Ronda",Table4[[#This Row],[Column1]]))=FALSE),1,0)</f>
        <v>0</v>
      </c>
      <c r="M856">
        <f>IF(Table4[[#This Row],[cond]]=1,M855+1,0)</f>
        <v>0</v>
      </c>
    </row>
    <row r="857" spans="11:13" x14ac:dyDescent="0.3">
      <c r="K857" t="s">
        <v>2</v>
      </c>
      <c r="L857">
        <f>IF(AND(ISNUMBER(SEARCH(".",Table4[[#This Row],[Column1]]))=FALSE,ISNUMBER(SEARCH("Ronda",Table4[[#This Row],[Column1]]))=FALSE),1,0)</f>
        <v>1</v>
      </c>
      <c r="M857">
        <f>IF(Table4[[#This Row],[cond]]=1,M856+1,0)</f>
        <v>1</v>
      </c>
    </row>
    <row r="858" spans="11:13" x14ac:dyDescent="0.3">
      <c r="K858" t="s">
        <v>11</v>
      </c>
      <c r="L858">
        <f>IF(AND(ISNUMBER(SEARCH(".",Table4[[#This Row],[Column1]]))=FALSE,ISNUMBER(SEARCH("Ronda",Table4[[#This Row],[Column1]]))=FALSE),1,0)</f>
        <v>1</v>
      </c>
      <c r="M858">
        <f>IF(Table4[[#This Row],[cond]]=1,M857+1,0)</f>
        <v>2</v>
      </c>
    </row>
    <row r="859" spans="11:13" x14ac:dyDescent="0.3">
      <c r="K859">
        <v>3</v>
      </c>
      <c r="L859">
        <f>IF(AND(ISNUMBER(SEARCH(".",Table4[[#This Row],[Column1]]))=FALSE,ISNUMBER(SEARCH("Ronda",Table4[[#This Row],[Column1]]))=FALSE),1,0)</f>
        <v>1</v>
      </c>
      <c r="M859">
        <f>IF(Table4[[#This Row],[cond]]=1,M858+1,0)</f>
        <v>3</v>
      </c>
    </row>
    <row r="860" spans="11:13" x14ac:dyDescent="0.3">
      <c r="K860">
        <v>0</v>
      </c>
      <c r="L860">
        <f>IF(AND(ISNUMBER(SEARCH(".",Table4[[#This Row],[Column1]]))=FALSE,ISNUMBER(SEARCH("Ronda",Table4[[#This Row],[Column1]]))=FALSE),1,0)</f>
        <v>1</v>
      </c>
      <c r="M860">
        <f>IF(Table4[[#This Row],[cond]]=1,M859+1,0)</f>
        <v>4</v>
      </c>
    </row>
    <row r="861" spans="11:13" x14ac:dyDescent="0.3">
      <c r="K861">
        <v>-2</v>
      </c>
      <c r="L861">
        <f>IF(AND(ISNUMBER(SEARCH(".",Table4[[#This Row],[Column1]]))=FALSE,ISNUMBER(SEARCH("Ronda",Table4[[#This Row],[Column1]]))=FALSE),1,0)</f>
        <v>1</v>
      </c>
      <c r="M861">
        <f>IF(Table4[[#This Row],[cond]]=1,M860+1,0)</f>
        <v>5</v>
      </c>
    </row>
    <row r="862" spans="11:13" x14ac:dyDescent="0.3">
      <c r="K862">
        <v>0</v>
      </c>
      <c r="L862">
        <f>IF(AND(ISNUMBER(SEARCH(".",Table4[[#This Row],[Column1]]))=FALSE,ISNUMBER(SEARCH("Ronda",Table4[[#This Row],[Column1]]))=FALSE),1,0)</f>
        <v>1</v>
      </c>
      <c r="M862">
        <f>IF(Table4[[#This Row],[cond]]=1,M861+1,0)</f>
        <v>6</v>
      </c>
    </row>
    <row r="863" spans="11:13" x14ac:dyDescent="0.3">
      <c r="K863" t="s">
        <v>172</v>
      </c>
      <c r="L863">
        <f>IF(AND(ISNUMBER(SEARCH(".",Table4[[#This Row],[Column1]]))=FALSE,ISNUMBER(SEARCH("Ronda",Table4[[#This Row],[Column1]]))=FALSE),1,0)</f>
        <v>0</v>
      </c>
      <c r="M863">
        <f>IF(Table4[[#This Row],[cond]]=1,M862+1,0)</f>
        <v>0</v>
      </c>
    </row>
    <row r="864" spans="11:13" x14ac:dyDescent="0.3">
      <c r="K864" t="s">
        <v>30</v>
      </c>
      <c r="L864">
        <f>IF(AND(ISNUMBER(SEARCH(".",Table4[[#This Row],[Column1]]))=FALSE,ISNUMBER(SEARCH("Ronda",Table4[[#This Row],[Column1]]))=FALSE),1,0)</f>
        <v>1</v>
      </c>
      <c r="M864">
        <f>IF(Table4[[#This Row],[cond]]=1,M863+1,0)</f>
        <v>1</v>
      </c>
    </row>
    <row r="865" spans="11:13" x14ac:dyDescent="0.3">
      <c r="K865" t="s">
        <v>10</v>
      </c>
      <c r="L865">
        <f>IF(AND(ISNUMBER(SEARCH(".",Table4[[#This Row],[Column1]]))=FALSE,ISNUMBER(SEARCH("Ronda",Table4[[#This Row],[Column1]]))=FALSE),1,0)</f>
        <v>1</v>
      </c>
      <c r="M865">
        <f>IF(Table4[[#This Row],[cond]]=1,M864+1,0)</f>
        <v>2</v>
      </c>
    </row>
    <row r="866" spans="11:13" x14ac:dyDescent="0.3">
      <c r="K866">
        <v>3</v>
      </c>
      <c r="L866">
        <f>IF(AND(ISNUMBER(SEARCH(".",Table4[[#This Row],[Column1]]))=FALSE,ISNUMBER(SEARCH("Ronda",Table4[[#This Row],[Column1]]))=FALSE),1,0)</f>
        <v>1</v>
      </c>
      <c r="M866">
        <f>IF(Table4[[#This Row],[cond]]=1,M865+1,0)</f>
        <v>3</v>
      </c>
    </row>
    <row r="867" spans="11:13" x14ac:dyDescent="0.3">
      <c r="K867">
        <v>4</v>
      </c>
      <c r="L867">
        <f>IF(AND(ISNUMBER(SEARCH(".",Table4[[#This Row],[Column1]]))=FALSE,ISNUMBER(SEARCH("Ronda",Table4[[#This Row],[Column1]]))=FALSE),1,0)</f>
        <v>1</v>
      </c>
      <c r="M867">
        <f>IF(Table4[[#This Row],[cond]]=1,M866+1,0)</f>
        <v>4</v>
      </c>
    </row>
    <row r="868" spans="11:13" x14ac:dyDescent="0.3">
      <c r="K868">
        <v>-2</v>
      </c>
      <c r="L868">
        <f>IF(AND(ISNUMBER(SEARCH(".",Table4[[#This Row],[Column1]]))=FALSE,ISNUMBER(SEARCH("Ronda",Table4[[#This Row],[Column1]]))=FALSE),1,0)</f>
        <v>1</v>
      </c>
      <c r="M868">
        <f>IF(Table4[[#This Row],[cond]]=1,M867+1,0)</f>
        <v>5</v>
      </c>
    </row>
    <row r="869" spans="11:13" x14ac:dyDescent="0.3">
      <c r="K869">
        <v>-1</v>
      </c>
      <c r="L869">
        <f>IF(AND(ISNUMBER(SEARCH(".",Table4[[#This Row],[Column1]]))=FALSE,ISNUMBER(SEARCH("Ronda",Table4[[#This Row],[Column1]]))=FALSE),1,0)</f>
        <v>1</v>
      </c>
      <c r="M869">
        <f>IF(Table4[[#This Row],[cond]]=1,M868+1,0)</f>
        <v>6</v>
      </c>
    </row>
    <row r="870" spans="11:13" x14ac:dyDescent="0.3">
      <c r="K870" t="s">
        <v>172</v>
      </c>
      <c r="L870">
        <f>IF(AND(ISNUMBER(SEARCH(".",Table4[[#This Row],[Column1]]))=FALSE,ISNUMBER(SEARCH("Ronda",Table4[[#This Row],[Column1]]))=FALSE),1,0)</f>
        <v>0</v>
      </c>
      <c r="M870">
        <f>IF(Table4[[#This Row],[cond]]=1,M869+1,0)</f>
        <v>0</v>
      </c>
    </row>
    <row r="871" spans="11:13" x14ac:dyDescent="0.3">
      <c r="K871" t="s">
        <v>4</v>
      </c>
      <c r="L871">
        <f>IF(AND(ISNUMBER(SEARCH(".",Table4[[#This Row],[Column1]]))=FALSE,ISNUMBER(SEARCH("Ronda",Table4[[#This Row],[Column1]]))=FALSE),1,0)</f>
        <v>1</v>
      </c>
      <c r="M871">
        <f>IF(Table4[[#This Row],[cond]]=1,M870+1,0)</f>
        <v>1</v>
      </c>
    </row>
    <row r="872" spans="11:13" x14ac:dyDescent="0.3">
      <c r="K872" t="s">
        <v>33</v>
      </c>
      <c r="L872">
        <f>IF(AND(ISNUMBER(SEARCH(".",Table4[[#This Row],[Column1]]))=FALSE,ISNUMBER(SEARCH("Ronda",Table4[[#This Row],[Column1]]))=FALSE),1,0)</f>
        <v>1</v>
      </c>
      <c r="M872">
        <f>IF(Table4[[#This Row],[cond]]=1,M871+1,0)</f>
        <v>2</v>
      </c>
    </row>
    <row r="873" spans="11:13" x14ac:dyDescent="0.3">
      <c r="K873">
        <v>1</v>
      </c>
      <c r="L873">
        <f>IF(AND(ISNUMBER(SEARCH(".",Table4[[#This Row],[Column1]]))=FALSE,ISNUMBER(SEARCH("Ronda",Table4[[#This Row],[Column1]]))=FALSE),1,0)</f>
        <v>1</v>
      </c>
      <c r="M873">
        <f>IF(Table4[[#This Row],[cond]]=1,M872+1,0)</f>
        <v>3</v>
      </c>
    </row>
    <row r="874" spans="11:13" x14ac:dyDescent="0.3">
      <c r="K874">
        <v>1</v>
      </c>
      <c r="L874">
        <f>IF(AND(ISNUMBER(SEARCH(".",Table4[[#This Row],[Column1]]))=FALSE,ISNUMBER(SEARCH("Ronda",Table4[[#This Row],[Column1]]))=FALSE),1,0)</f>
        <v>1</v>
      </c>
      <c r="M874">
        <f>IF(Table4[[#This Row],[cond]]=1,M873+1,0)</f>
        <v>4</v>
      </c>
    </row>
    <row r="875" spans="11:13" x14ac:dyDescent="0.3">
      <c r="K875">
        <v>-1</v>
      </c>
      <c r="L875">
        <f>IF(AND(ISNUMBER(SEARCH(".",Table4[[#This Row],[Column1]]))=FALSE,ISNUMBER(SEARCH("Ronda",Table4[[#This Row],[Column1]]))=FALSE),1,0)</f>
        <v>1</v>
      </c>
      <c r="M875">
        <f>IF(Table4[[#This Row],[cond]]=1,M874+1,0)</f>
        <v>5</v>
      </c>
    </row>
    <row r="876" spans="11:13" x14ac:dyDescent="0.3">
      <c r="K876">
        <v>-1</v>
      </c>
      <c r="L876">
        <f>IF(AND(ISNUMBER(SEARCH(".",Table4[[#This Row],[Column1]]))=FALSE,ISNUMBER(SEARCH("Ronda",Table4[[#This Row],[Column1]]))=FALSE),1,0)</f>
        <v>1</v>
      </c>
      <c r="M876">
        <f>IF(Table4[[#This Row],[cond]]=1,M875+1,0)</f>
        <v>6</v>
      </c>
    </row>
    <row r="877" spans="11:13" x14ac:dyDescent="0.3">
      <c r="K877" t="s">
        <v>173</v>
      </c>
      <c r="L877">
        <f>IF(AND(ISNUMBER(SEARCH(".",Table4[[#This Row],[Column1]]))=FALSE,ISNUMBER(SEARCH("Ronda",Table4[[#This Row],[Column1]]))=FALSE),1,0)</f>
        <v>0</v>
      </c>
      <c r="M877">
        <f>IF(Table4[[#This Row],[cond]]=1,M876+1,0)</f>
        <v>0</v>
      </c>
    </row>
    <row r="878" spans="11:13" x14ac:dyDescent="0.3">
      <c r="K878" t="s">
        <v>31</v>
      </c>
      <c r="L878">
        <f>IF(AND(ISNUMBER(SEARCH(".",Table4[[#This Row],[Column1]]))=FALSE,ISNUMBER(SEARCH("Ronda",Table4[[#This Row],[Column1]]))=FALSE),1,0)</f>
        <v>1</v>
      </c>
      <c r="M878">
        <f>IF(Table4[[#This Row],[cond]]=1,M877+1,0)</f>
        <v>1</v>
      </c>
    </row>
    <row r="879" spans="11:13" x14ac:dyDescent="0.3">
      <c r="K879" t="s">
        <v>7</v>
      </c>
      <c r="L879">
        <f>IF(AND(ISNUMBER(SEARCH(".",Table4[[#This Row],[Column1]]))=FALSE,ISNUMBER(SEARCH("Ronda",Table4[[#This Row],[Column1]]))=FALSE),1,0)</f>
        <v>1</v>
      </c>
      <c r="M879">
        <f>IF(Table4[[#This Row],[cond]]=1,M878+1,0)</f>
        <v>2</v>
      </c>
    </row>
    <row r="880" spans="11:13" x14ac:dyDescent="0.3">
      <c r="K880">
        <v>1</v>
      </c>
      <c r="L880">
        <f>IF(AND(ISNUMBER(SEARCH(".",Table4[[#This Row],[Column1]]))=FALSE,ISNUMBER(SEARCH("Ronda",Table4[[#This Row],[Column1]]))=FALSE),1,0)</f>
        <v>1</v>
      </c>
      <c r="M880">
        <f>IF(Table4[[#This Row],[cond]]=1,M879+1,0)</f>
        <v>3</v>
      </c>
    </row>
    <row r="881" spans="11:13" x14ac:dyDescent="0.3">
      <c r="K881">
        <v>1</v>
      </c>
      <c r="L881">
        <f>IF(AND(ISNUMBER(SEARCH(".",Table4[[#This Row],[Column1]]))=FALSE,ISNUMBER(SEARCH("Ronda",Table4[[#This Row],[Column1]]))=FALSE),1,0)</f>
        <v>1</v>
      </c>
      <c r="M881">
        <f>IF(Table4[[#This Row],[cond]]=1,M880+1,0)</f>
        <v>4</v>
      </c>
    </row>
    <row r="882" spans="11:13" x14ac:dyDescent="0.3">
      <c r="K882">
        <v>0</v>
      </c>
      <c r="L882">
        <f>IF(AND(ISNUMBER(SEARCH(".",Table4[[#This Row],[Column1]]))=FALSE,ISNUMBER(SEARCH("Ronda",Table4[[#This Row],[Column1]]))=FALSE),1,0)</f>
        <v>1</v>
      </c>
      <c r="M882">
        <f>IF(Table4[[#This Row],[cond]]=1,M881+1,0)</f>
        <v>5</v>
      </c>
    </row>
    <row r="883" spans="11:13" x14ac:dyDescent="0.3">
      <c r="K883">
        <v>0</v>
      </c>
      <c r="L883">
        <f>IF(AND(ISNUMBER(SEARCH(".",Table4[[#This Row],[Column1]]))=FALSE,ISNUMBER(SEARCH("Ronda",Table4[[#This Row],[Column1]]))=FALSE),1,0)</f>
        <v>1</v>
      </c>
      <c r="M883">
        <f>IF(Table4[[#This Row],[cond]]=1,M882+1,0)</f>
        <v>6</v>
      </c>
    </row>
    <row r="884" spans="11:13" x14ac:dyDescent="0.3">
      <c r="K884" t="s">
        <v>174</v>
      </c>
      <c r="L884">
        <f>IF(AND(ISNUMBER(SEARCH(".",Table4[[#This Row],[Column1]]))=FALSE,ISNUMBER(SEARCH("Ronda",Table4[[#This Row],[Column1]]))=FALSE),1,0)</f>
        <v>0</v>
      </c>
      <c r="M884">
        <f>IF(Table4[[#This Row],[cond]]=1,M883+1,0)</f>
        <v>0</v>
      </c>
    </row>
    <row r="885" spans="11:13" x14ac:dyDescent="0.3">
      <c r="K885" t="s">
        <v>36</v>
      </c>
      <c r="L885">
        <f>IF(AND(ISNUMBER(SEARCH(".",Table4[[#This Row],[Column1]]))=FALSE,ISNUMBER(SEARCH("Ronda",Table4[[#This Row],[Column1]]))=FALSE),1,0)</f>
        <v>1</v>
      </c>
      <c r="M885">
        <f>IF(Table4[[#This Row],[cond]]=1,M884+1,0)</f>
        <v>1</v>
      </c>
    </row>
    <row r="886" spans="11:13" x14ac:dyDescent="0.3">
      <c r="K886" t="s">
        <v>6</v>
      </c>
      <c r="L886">
        <f>IF(AND(ISNUMBER(SEARCH(".",Table4[[#This Row],[Column1]]))=FALSE,ISNUMBER(SEARCH("Ronda",Table4[[#This Row],[Column1]]))=FALSE),1,0)</f>
        <v>1</v>
      </c>
      <c r="M886">
        <f>IF(Table4[[#This Row],[cond]]=1,M885+1,0)</f>
        <v>2</v>
      </c>
    </row>
    <row r="887" spans="11:13" x14ac:dyDescent="0.3">
      <c r="K887">
        <v>1</v>
      </c>
      <c r="L887">
        <f>IF(AND(ISNUMBER(SEARCH(".",Table4[[#This Row],[Column1]]))=FALSE,ISNUMBER(SEARCH("Ronda",Table4[[#This Row],[Column1]]))=FALSE),1,0)</f>
        <v>1</v>
      </c>
      <c r="M887">
        <f>IF(Table4[[#This Row],[cond]]=1,M886+1,0)</f>
        <v>3</v>
      </c>
    </row>
    <row r="888" spans="11:13" x14ac:dyDescent="0.3">
      <c r="K888">
        <v>0</v>
      </c>
      <c r="L888">
        <f>IF(AND(ISNUMBER(SEARCH(".",Table4[[#This Row],[Column1]]))=FALSE,ISNUMBER(SEARCH("Ronda",Table4[[#This Row],[Column1]]))=FALSE),1,0)</f>
        <v>1</v>
      </c>
      <c r="M888">
        <f>IF(Table4[[#This Row],[cond]]=1,M887+1,0)</f>
        <v>4</v>
      </c>
    </row>
    <row r="889" spans="11:13" x14ac:dyDescent="0.3">
      <c r="K889">
        <v>0</v>
      </c>
      <c r="L889">
        <f>IF(AND(ISNUMBER(SEARCH(".",Table4[[#This Row],[Column1]]))=FALSE,ISNUMBER(SEARCH("Ronda",Table4[[#This Row],[Column1]]))=FALSE),1,0)</f>
        <v>1</v>
      </c>
      <c r="M889">
        <f>IF(Table4[[#This Row],[cond]]=1,M888+1,0)</f>
        <v>5</v>
      </c>
    </row>
    <row r="890" spans="11:13" x14ac:dyDescent="0.3">
      <c r="K890">
        <v>0</v>
      </c>
      <c r="L890">
        <f>IF(AND(ISNUMBER(SEARCH(".",Table4[[#This Row],[Column1]]))=FALSE,ISNUMBER(SEARCH("Ronda",Table4[[#This Row],[Column1]]))=FALSE),1,0)</f>
        <v>1</v>
      </c>
      <c r="M890">
        <f>IF(Table4[[#This Row],[cond]]=1,M889+1,0)</f>
        <v>6</v>
      </c>
    </row>
    <row r="891" spans="11:13" x14ac:dyDescent="0.3">
      <c r="K891" t="s">
        <v>175</v>
      </c>
      <c r="L891">
        <f>IF(AND(ISNUMBER(SEARCH(".",Table4[[#This Row],[Column1]]))=FALSE,ISNUMBER(SEARCH("Ronda",Table4[[#This Row],[Column1]]))=FALSE),1,0)</f>
        <v>0</v>
      </c>
      <c r="M891">
        <f>IF(Table4[[#This Row],[cond]]=1,M890+1,0)</f>
        <v>0</v>
      </c>
    </row>
    <row r="892" spans="11:13" x14ac:dyDescent="0.3">
      <c r="K892" t="s">
        <v>8</v>
      </c>
      <c r="L892">
        <f>IF(AND(ISNUMBER(SEARCH(".",Table4[[#This Row],[Column1]]))=FALSE,ISNUMBER(SEARCH("Ronda",Table4[[#This Row],[Column1]]))=FALSE),1,0)</f>
        <v>1</v>
      </c>
      <c r="M892">
        <f>IF(Table4[[#This Row],[cond]]=1,M891+1,0)</f>
        <v>1</v>
      </c>
    </row>
    <row r="893" spans="11:13" x14ac:dyDescent="0.3">
      <c r="K893" t="s">
        <v>1</v>
      </c>
      <c r="L893">
        <f>IF(AND(ISNUMBER(SEARCH(".",Table4[[#This Row],[Column1]]))=FALSE,ISNUMBER(SEARCH("Ronda",Table4[[#This Row],[Column1]]))=FALSE),1,0)</f>
        <v>1</v>
      </c>
      <c r="M893">
        <f>IF(Table4[[#This Row],[cond]]=1,M892+1,0)</f>
        <v>2</v>
      </c>
    </row>
    <row r="894" spans="11:13" x14ac:dyDescent="0.3">
      <c r="K894">
        <v>1</v>
      </c>
      <c r="L894">
        <f>IF(AND(ISNUMBER(SEARCH(".",Table4[[#This Row],[Column1]]))=FALSE,ISNUMBER(SEARCH("Ronda",Table4[[#This Row],[Column1]]))=FALSE),1,0)</f>
        <v>1</v>
      </c>
      <c r="M894">
        <f>IF(Table4[[#This Row],[cond]]=1,M893+1,0)</f>
        <v>3</v>
      </c>
    </row>
    <row r="895" spans="11:13" x14ac:dyDescent="0.3">
      <c r="K895">
        <v>0</v>
      </c>
      <c r="L895">
        <f>IF(AND(ISNUMBER(SEARCH(".",Table4[[#This Row],[Column1]]))=FALSE,ISNUMBER(SEARCH("Ronda",Table4[[#This Row],[Column1]]))=FALSE),1,0)</f>
        <v>1</v>
      </c>
      <c r="M895">
        <f>IF(Table4[[#This Row],[cond]]=1,M894+1,0)</f>
        <v>4</v>
      </c>
    </row>
    <row r="896" spans="11:13" x14ac:dyDescent="0.3">
      <c r="K896">
        <v>-1</v>
      </c>
      <c r="L896">
        <f>IF(AND(ISNUMBER(SEARCH(".",Table4[[#This Row],[Column1]]))=FALSE,ISNUMBER(SEARCH("Ronda",Table4[[#This Row],[Column1]]))=FALSE),1,0)</f>
        <v>1</v>
      </c>
      <c r="M896">
        <f>IF(Table4[[#This Row],[cond]]=1,M895+1,0)</f>
        <v>5</v>
      </c>
    </row>
    <row r="897" spans="11:13" x14ac:dyDescent="0.3">
      <c r="K897">
        <v>0</v>
      </c>
      <c r="L897">
        <f>IF(AND(ISNUMBER(SEARCH(".",Table4[[#This Row],[Column1]]))=FALSE,ISNUMBER(SEARCH("Ronda",Table4[[#This Row],[Column1]]))=FALSE),1,0)</f>
        <v>1</v>
      </c>
      <c r="M897">
        <f>IF(Table4[[#This Row],[cond]]=1,M896+1,0)</f>
        <v>6</v>
      </c>
    </row>
    <row r="898" spans="11:13" x14ac:dyDescent="0.3">
      <c r="K898" t="s">
        <v>176</v>
      </c>
      <c r="L898">
        <f>IF(AND(ISNUMBER(SEARCH(".",Table4[[#This Row],[Column1]]))=FALSE,ISNUMBER(SEARCH("Ronda",Table4[[#This Row],[Column1]]))=FALSE),1,0)</f>
        <v>0</v>
      </c>
      <c r="M898">
        <f>IF(Table4[[#This Row],[cond]]=1,M897+1,0)</f>
        <v>0</v>
      </c>
    </row>
    <row r="899" spans="11:13" x14ac:dyDescent="0.3">
      <c r="K899" t="s">
        <v>177</v>
      </c>
      <c r="L899">
        <f>IF(AND(ISNUMBER(SEARCH(".",Table4[[#This Row],[Column1]]))=FALSE,ISNUMBER(SEARCH("Ronda",Table4[[#This Row],[Column1]]))=FALSE),1,0)</f>
        <v>0</v>
      </c>
      <c r="M899">
        <f>IF(Table4[[#This Row],[cond]]=1,M898+1,0)</f>
        <v>0</v>
      </c>
    </row>
    <row r="900" spans="11:13" x14ac:dyDescent="0.3">
      <c r="K900" t="s">
        <v>28</v>
      </c>
      <c r="L900">
        <f>IF(AND(ISNUMBER(SEARCH(".",Table4[[#This Row],[Column1]]))=FALSE,ISNUMBER(SEARCH("Ronda",Table4[[#This Row],[Column1]]))=FALSE),1,0)</f>
        <v>1</v>
      </c>
      <c r="M900">
        <f>IF(Table4[[#This Row],[cond]]=1,M899+1,0)</f>
        <v>1</v>
      </c>
    </row>
    <row r="901" spans="11:13" x14ac:dyDescent="0.3">
      <c r="K901" t="s">
        <v>4</v>
      </c>
      <c r="L901">
        <f>IF(AND(ISNUMBER(SEARCH(".",Table4[[#This Row],[Column1]]))=FALSE,ISNUMBER(SEARCH("Ronda",Table4[[#This Row],[Column1]]))=FALSE),1,0)</f>
        <v>1</v>
      </c>
      <c r="M901">
        <f>IF(Table4[[#This Row],[cond]]=1,M900+1,0)</f>
        <v>2</v>
      </c>
    </row>
    <row r="902" spans="11:13" x14ac:dyDescent="0.3">
      <c r="K902">
        <v>1</v>
      </c>
      <c r="L902">
        <f>IF(AND(ISNUMBER(SEARCH(".",Table4[[#This Row],[Column1]]))=FALSE,ISNUMBER(SEARCH("Ronda",Table4[[#This Row],[Column1]]))=FALSE),1,0)</f>
        <v>1</v>
      </c>
      <c r="M902">
        <f>IF(Table4[[#This Row],[cond]]=1,M901+1,0)</f>
        <v>3</v>
      </c>
    </row>
    <row r="903" spans="11:13" x14ac:dyDescent="0.3">
      <c r="K903">
        <v>1</v>
      </c>
      <c r="L903">
        <f>IF(AND(ISNUMBER(SEARCH(".",Table4[[#This Row],[Column1]]))=FALSE,ISNUMBER(SEARCH("Ronda",Table4[[#This Row],[Column1]]))=FALSE),1,0)</f>
        <v>1</v>
      </c>
      <c r="M903">
        <f>IF(Table4[[#This Row],[cond]]=1,M902+1,0)</f>
        <v>4</v>
      </c>
    </row>
    <row r="904" spans="11:13" x14ac:dyDescent="0.3">
      <c r="K904">
        <v>0</v>
      </c>
      <c r="L904">
        <f>IF(AND(ISNUMBER(SEARCH(".",Table4[[#This Row],[Column1]]))=FALSE,ISNUMBER(SEARCH("Ronda",Table4[[#This Row],[Column1]]))=FALSE),1,0)</f>
        <v>1</v>
      </c>
      <c r="M904">
        <f>IF(Table4[[#This Row],[cond]]=1,M903+1,0)</f>
        <v>5</v>
      </c>
    </row>
    <row r="905" spans="11:13" x14ac:dyDescent="0.3">
      <c r="K905">
        <v>-1</v>
      </c>
      <c r="L905">
        <f>IF(AND(ISNUMBER(SEARCH(".",Table4[[#This Row],[Column1]]))=FALSE,ISNUMBER(SEARCH("Ronda",Table4[[#This Row],[Column1]]))=FALSE),1,0)</f>
        <v>1</v>
      </c>
      <c r="M905">
        <f>IF(Table4[[#This Row],[cond]]=1,M904+1,0)</f>
        <v>6</v>
      </c>
    </row>
    <row r="906" spans="11:13" x14ac:dyDescent="0.3">
      <c r="K906" t="s">
        <v>178</v>
      </c>
      <c r="L906">
        <f>IF(AND(ISNUMBER(SEARCH(".",Table4[[#This Row],[Column1]]))=FALSE,ISNUMBER(SEARCH("Ronda",Table4[[#This Row],[Column1]]))=FALSE),1,0)</f>
        <v>0</v>
      </c>
      <c r="M906">
        <f>IF(Table4[[#This Row],[cond]]=1,M905+1,0)</f>
        <v>0</v>
      </c>
    </row>
    <row r="907" spans="11:13" x14ac:dyDescent="0.3">
      <c r="K907" t="s">
        <v>7</v>
      </c>
      <c r="L907">
        <f>IF(AND(ISNUMBER(SEARCH(".",Table4[[#This Row],[Column1]]))=FALSE,ISNUMBER(SEARCH("Ronda",Table4[[#This Row],[Column1]]))=FALSE),1,0)</f>
        <v>1</v>
      </c>
      <c r="M907">
        <f>IF(Table4[[#This Row],[cond]]=1,M906+1,0)</f>
        <v>1</v>
      </c>
    </row>
    <row r="908" spans="11:13" x14ac:dyDescent="0.3">
      <c r="K908" t="s">
        <v>2</v>
      </c>
      <c r="L908">
        <f>IF(AND(ISNUMBER(SEARCH(".",Table4[[#This Row],[Column1]]))=FALSE,ISNUMBER(SEARCH("Ronda",Table4[[#This Row],[Column1]]))=FALSE),1,0)</f>
        <v>1</v>
      </c>
      <c r="M908">
        <f>IF(Table4[[#This Row],[cond]]=1,M907+1,0)</f>
        <v>2</v>
      </c>
    </row>
    <row r="909" spans="11:13" x14ac:dyDescent="0.3">
      <c r="K909">
        <v>1</v>
      </c>
      <c r="L909">
        <f>IF(AND(ISNUMBER(SEARCH(".",Table4[[#This Row],[Column1]]))=FALSE,ISNUMBER(SEARCH("Ronda",Table4[[#This Row],[Column1]]))=FALSE),1,0)</f>
        <v>1</v>
      </c>
      <c r="M909">
        <f>IF(Table4[[#This Row],[cond]]=1,M908+1,0)</f>
        <v>3</v>
      </c>
    </row>
    <row r="910" spans="11:13" x14ac:dyDescent="0.3">
      <c r="K910">
        <v>1</v>
      </c>
      <c r="L910">
        <f>IF(AND(ISNUMBER(SEARCH(".",Table4[[#This Row],[Column1]]))=FALSE,ISNUMBER(SEARCH("Ronda",Table4[[#This Row],[Column1]]))=FALSE),1,0)</f>
        <v>1</v>
      </c>
      <c r="M910">
        <f>IF(Table4[[#This Row],[cond]]=1,M909+1,0)</f>
        <v>4</v>
      </c>
    </row>
    <row r="911" spans="11:13" x14ac:dyDescent="0.3">
      <c r="K911">
        <v>0</v>
      </c>
      <c r="L911">
        <f>IF(AND(ISNUMBER(SEARCH(".",Table4[[#This Row],[Column1]]))=FALSE,ISNUMBER(SEARCH("Ronda",Table4[[#This Row],[Column1]]))=FALSE),1,0)</f>
        <v>1</v>
      </c>
      <c r="M911">
        <f>IF(Table4[[#This Row],[cond]]=1,M910+1,0)</f>
        <v>5</v>
      </c>
    </row>
    <row r="912" spans="11:13" x14ac:dyDescent="0.3">
      <c r="K912">
        <v>0</v>
      </c>
      <c r="L912">
        <f>IF(AND(ISNUMBER(SEARCH(".",Table4[[#This Row],[Column1]]))=FALSE,ISNUMBER(SEARCH("Ronda",Table4[[#This Row],[Column1]]))=FALSE),1,0)</f>
        <v>1</v>
      </c>
      <c r="M912">
        <f>IF(Table4[[#This Row],[cond]]=1,M911+1,0)</f>
        <v>6</v>
      </c>
    </row>
    <row r="913" spans="11:13" x14ac:dyDescent="0.3">
      <c r="K913" t="s">
        <v>179</v>
      </c>
      <c r="L913">
        <f>IF(AND(ISNUMBER(SEARCH(".",Table4[[#This Row],[Column1]]))=FALSE,ISNUMBER(SEARCH("Ronda",Table4[[#This Row],[Column1]]))=FALSE),1,0)</f>
        <v>0</v>
      </c>
      <c r="M913">
        <f>IF(Table4[[#This Row],[cond]]=1,M912+1,0)</f>
        <v>0</v>
      </c>
    </row>
    <row r="914" spans="11:13" x14ac:dyDescent="0.3">
      <c r="K914" t="s">
        <v>25</v>
      </c>
      <c r="L914">
        <f>IF(AND(ISNUMBER(SEARCH(".",Table4[[#This Row],[Column1]]))=FALSE,ISNUMBER(SEARCH("Ronda",Table4[[#This Row],[Column1]]))=FALSE),1,0)</f>
        <v>1</v>
      </c>
      <c r="M914">
        <f>IF(Table4[[#This Row],[cond]]=1,M913+1,0)</f>
        <v>1</v>
      </c>
    </row>
    <row r="915" spans="11:13" x14ac:dyDescent="0.3">
      <c r="K915" t="s">
        <v>13</v>
      </c>
      <c r="L915">
        <f>IF(AND(ISNUMBER(SEARCH(".",Table4[[#This Row],[Column1]]))=FALSE,ISNUMBER(SEARCH("Ronda",Table4[[#This Row],[Column1]]))=FALSE),1,0)</f>
        <v>1</v>
      </c>
      <c r="M915">
        <f>IF(Table4[[#This Row],[cond]]=1,M914+1,0)</f>
        <v>2</v>
      </c>
    </row>
    <row r="916" spans="11:13" x14ac:dyDescent="0.3">
      <c r="K916">
        <v>0</v>
      </c>
      <c r="L916">
        <f>IF(AND(ISNUMBER(SEARCH(".",Table4[[#This Row],[Column1]]))=FALSE,ISNUMBER(SEARCH("Ronda",Table4[[#This Row],[Column1]]))=FALSE),1,0)</f>
        <v>1</v>
      </c>
      <c r="M916">
        <f>IF(Table4[[#This Row],[cond]]=1,M915+1,0)</f>
        <v>3</v>
      </c>
    </row>
    <row r="917" spans="11:13" x14ac:dyDescent="0.3">
      <c r="K917">
        <v>2</v>
      </c>
      <c r="L917">
        <f>IF(AND(ISNUMBER(SEARCH(".",Table4[[#This Row],[Column1]]))=FALSE,ISNUMBER(SEARCH("Ronda",Table4[[#This Row],[Column1]]))=FALSE),1,0)</f>
        <v>1</v>
      </c>
      <c r="M917">
        <f>IF(Table4[[#This Row],[cond]]=1,M916+1,0)</f>
        <v>4</v>
      </c>
    </row>
    <row r="918" spans="11:13" x14ac:dyDescent="0.3">
      <c r="K918">
        <v>0</v>
      </c>
      <c r="L918">
        <f>IF(AND(ISNUMBER(SEARCH(".",Table4[[#This Row],[Column1]]))=FALSE,ISNUMBER(SEARCH("Ronda",Table4[[#This Row],[Column1]]))=FALSE),1,0)</f>
        <v>1</v>
      </c>
      <c r="M918">
        <f>IF(Table4[[#This Row],[cond]]=1,M917+1,0)</f>
        <v>5</v>
      </c>
    </row>
    <row r="919" spans="11:13" x14ac:dyDescent="0.3">
      <c r="K919">
        <v>0</v>
      </c>
      <c r="L919">
        <f>IF(AND(ISNUMBER(SEARCH(".",Table4[[#This Row],[Column1]]))=FALSE,ISNUMBER(SEARCH("Ronda",Table4[[#This Row],[Column1]]))=FALSE),1,0)</f>
        <v>1</v>
      </c>
      <c r="M919">
        <f>IF(Table4[[#This Row],[cond]]=1,M918+1,0)</f>
        <v>6</v>
      </c>
    </row>
    <row r="920" spans="11:13" x14ac:dyDescent="0.3">
      <c r="K920" t="s">
        <v>180</v>
      </c>
      <c r="L920">
        <f>IF(AND(ISNUMBER(SEARCH(".",Table4[[#This Row],[Column1]]))=FALSE,ISNUMBER(SEARCH("Ronda",Table4[[#This Row],[Column1]]))=FALSE),1,0)</f>
        <v>0</v>
      </c>
      <c r="M920">
        <f>IF(Table4[[#This Row],[cond]]=1,M919+1,0)</f>
        <v>0</v>
      </c>
    </row>
    <row r="921" spans="11:13" x14ac:dyDescent="0.3">
      <c r="K921" t="s">
        <v>24</v>
      </c>
      <c r="L921">
        <f>IF(AND(ISNUMBER(SEARCH(".",Table4[[#This Row],[Column1]]))=FALSE,ISNUMBER(SEARCH("Ronda",Table4[[#This Row],[Column1]]))=FALSE),1,0)</f>
        <v>1</v>
      </c>
      <c r="M921">
        <f>IF(Table4[[#This Row],[cond]]=1,M920+1,0)</f>
        <v>1</v>
      </c>
    </row>
    <row r="922" spans="11:13" x14ac:dyDescent="0.3">
      <c r="K922" t="s">
        <v>5</v>
      </c>
      <c r="L922">
        <f>IF(AND(ISNUMBER(SEARCH(".",Table4[[#This Row],[Column1]]))=FALSE,ISNUMBER(SEARCH("Ronda",Table4[[#This Row],[Column1]]))=FALSE),1,0)</f>
        <v>1</v>
      </c>
      <c r="M922">
        <f>IF(Table4[[#This Row],[cond]]=1,M921+1,0)</f>
        <v>2</v>
      </c>
    </row>
    <row r="923" spans="11:13" x14ac:dyDescent="0.3">
      <c r="K923">
        <v>3</v>
      </c>
      <c r="L923">
        <f>IF(AND(ISNUMBER(SEARCH(".",Table4[[#This Row],[Column1]]))=FALSE,ISNUMBER(SEARCH("Ronda",Table4[[#This Row],[Column1]]))=FALSE),1,0)</f>
        <v>1</v>
      </c>
      <c r="M923">
        <f>IF(Table4[[#This Row],[cond]]=1,M922+1,0)</f>
        <v>3</v>
      </c>
    </row>
    <row r="924" spans="11:13" x14ac:dyDescent="0.3">
      <c r="K924">
        <v>3</v>
      </c>
      <c r="L924">
        <f>IF(AND(ISNUMBER(SEARCH(".",Table4[[#This Row],[Column1]]))=FALSE,ISNUMBER(SEARCH("Ronda",Table4[[#This Row],[Column1]]))=FALSE),1,0)</f>
        <v>1</v>
      </c>
      <c r="M924">
        <f>IF(Table4[[#This Row],[cond]]=1,M923+1,0)</f>
        <v>4</v>
      </c>
    </row>
    <row r="925" spans="11:13" x14ac:dyDescent="0.3">
      <c r="K925">
        <v>-1</v>
      </c>
      <c r="L925">
        <f>IF(AND(ISNUMBER(SEARCH(".",Table4[[#This Row],[Column1]]))=FALSE,ISNUMBER(SEARCH("Ronda",Table4[[#This Row],[Column1]]))=FALSE),1,0)</f>
        <v>1</v>
      </c>
      <c r="M925">
        <f>IF(Table4[[#This Row],[cond]]=1,M924+1,0)</f>
        <v>5</v>
      </c>
    </row>
    <row r="926" spans="11:13" x14ac:dyDescent="0.3">
      <c r="K926">
        <v>-2</v>
      </c>
      <c r="L926">
        <f>IF(AND(ISNUMBER(SEARCH(".",Table4[[#This Row],[Column1]]))=FALSE,ISNUMBER(SEARCH("Ronda",Table4[[#This Row],[Column1]]))=FALSE),1,0)</f>
        <v>1</v>
      </c>
      <c r="M926">
        <f>IF(Table4[[#This Row],[cond]]=1,M925+1,0)</f>
        <v>6</v>
      </c>
    </row>
    <row r="927" spans="11:13" x14ac:dyDescent="0.3">
      <c r="K927" t="s">
        <v>180</v>
      </c>
      <c r="L927">
        <f>IF(AND(ISNUMBER(SEARCH(".",Table4[[#This Row],[Column1]]))=FALSE,ISNUMBER(SEARCH("Ronda",Table4[[#This Row],[Column1]]))=FALSE),1,0)</f>
        <v>0</v>
      </c>
      <c r="M927">
        <f>IF(Table4[[#This Row],[cond]]=1,M926+1,0)</f>
        <v>0</v>
      </c>
    </row>
    <row r="928" spans="11:13" x14ac:dyDescent="0.3">
      <c r="K928" t="s">
        <v>10</v>
      </c>
      <c r="L928">
        <f>IF(AND(ISNUMBER(SEARCH(".",Table4[[#This Row],[Column1]]))=FALSE,ISNUMBER(SEARCH("Ronda",Table4[[#This Row],[Column1]]))=FALSE),1,0)</f>
        <v>1</v>
      </c>
      <c r="M928">
        <f>IF(Table4[[#This Row],[cond]]=1,M927+1,0)</f>
        <v>1</v>
      </c>
    </row>
    <row r="929" spans="11:13" x14ac:dyDescent="0.3">
      <c r="K929" t="s">
        <v>36</v>
      </c>
      <c r="L929">
        <f>IF(AND(ISNUMBER(SEARCH(".",Table4[[#This Row],[Column1]]))=FALSE,ISNUMBER(SEARCH("Ronda",Table4[[#This Row],[Column1]]))=FALSE),1,0)</f>
        <v>1</v>
      </c>
      <c r="M929">
        <f>IF(Table4[[#This Row],[cond]]=1,M928+1,0)</f>
        <v>2</v>
      </c>
    </row>
    <row r="930" spans="11:13" x14ac:dyDescent="0.3">
      <c r="K930">
        <v>1</v>
      </c>
      <c r="L930">
        <f>IF(AND(ISNUMBER(SEARCH(".",Table4[[#This Row],[Column1]]))=FALSE,ISNUMBER(SEARCH("Ronda",Table4[[#This Row],[Column1]]))=FALSE),1,0)</f>
        <v>1</v>
      </c>
      <c r="M930">
        <f>IF(Table4[[#This Row],[cond]]=1,M929+1,0)</f>
        <v>3</v>
      </c>
    </row>
    <row r="931" spans="11:13" x14ac:dyDescent="0.3">
      <c r="K931">
        <v>2</v>
      </c>
      <c r="L931">
        <f>IF(AND(ISNUMBER(SEARCH(".",Table4[[#This Row],[Column1]]))=FALSE,ISNUMBER(SEARCH("Ronda",Table4[[#This Row],[Column1]]))=FALSE),1,0)</f>
        <v>1</v>
      </c>
      <c r="M931">
        <f>IF(Table4[[#This Row],[cond]]=1,M930+1,0)</f>
        <v>4</v>
      </c>
    </row>
    <row r="932" spans="11:13" x14ac:dyDescent="0.3">
      <c r="K932">
        <v>-1</v>
      </c>
      <c r="L932">
        <f>IF(AND(ISNUMBER(SEARCH(".",Table4[[#This Row],[Column1]]))=FALSE,ISNUMBER(SEARCH("Ronda",Table4[[#This Row],[Column1]]))=FALSE),1,0)</f>
        <v>1</v>
      </c>
      <c r="M932">
        <f>IF(Table4[[#This Row],[cond]]=1,M931+1,0)</f>
        <v>5</v>
      </c>
    </row>
    <row r="933" spans="11:13" x14ac:dyDescent="0.3">
      <c r="K933">
        <v>-1</v>
      </c>
      <c r="L933">
        <f>IF(AND(ISNUMBER(SEARCH(".",Table4[[#This Row],[Column1]]))=FALSE,ISNUMBER(SEARCH("Ronda",Table4[[#This Row],[Column1]]))=FALSE),1,0)</f>
        <v>1</v>
      </c>
      <c r="M933">
        <f>IF(Table4[[#This Row],[cond]]=1,M932+1,0)</f>
        <v>6</v>
      </c>
    </row>
    <row r="934" spans="11:13" x14ac:dyDescent="0.3">
      <c r="K934" t="s">
        <v>180</v>
      </c>
      <c r="L934">
        <f>IF(AND(ISNUMBER(SEARCH(".",Table4[[#This Row],[Column1]]))=FALSE,ISNUMBER(SEARCH("Ronda",Table4[[#This Row],[Column1]]))=FALSE),1,0)</f>
        <v>0</v>
      </c>
      <c r="M934">
        <f>IF(Table4[[#This Row],[cond]]=1,M933+1,0)</f>
        <v>0</v>
      </c>
    </row>
    <row r="935" spans="11:13" x14ac:dyDescent="0.3">
      <c r="K935" t="s">
        <v>6</v>
      </c>
      <c r="L935">
        <f>IF(AND(ISNUMBER(SEARCH(".",Table4[[#This Row],[Column1]]))=FALSE,ISNUMBER(SEARCH("Ronda",Table4[[#This Row],[Column1]]))=FALSE),1,0)</f>
        <v>1</v>
      </c>
      <c r="M935">
        <f>IF(Table4[[#This Row],[cond]]=1,M934+1,0)</f>
        <v>1</v>
      </c>
    </row>
    <row r="936" spans="11:13" x14ac:dyDescent="0.3">
      <c r="K936" t="s">
        <v>30</v>
      </c>
      <c r="L936">
        <f>IF(AND(ISNUMBER(SEARCH(".",Table4[[#This Row],[Column1]]))=FALSE,ISNUMBER(SEARCH("Ronda",Table4[[#This Row],[Column1]]))=FALSE),1,0)</f>
        <v>1</v>
      </c>
      <c r="M936">
        <f>IF(Table4[[#This Row],[cond]]=1,M935+1,0)</f>
        <v>2</v>
      </c>
    </row>
    <row r="937" spans="11:13" x14ac:dyDescent="0.3">
      <c r="K937">
        <v>2</v>
      </c>
      <c r="L937">
        <f>IF(AND(ISNUMBER(SEARCH(".",Table4[[#This Row],[Column1]]))=FALSE,ISNUMBER(SEARCH("Ronda",Table4[[#This Row],[Column1]]))=FALSE),1,0)</f>
        <v>1</v>
      </c>
      <c r="M937">
        <f>IF(Table4[[#This Row],[cond]]=1,M936+1,0)</f>
        <v>3</v>
      </c>
    </row>
    <row r="938" spans="11:13" x14ac:dyDescent="0.3">
      <c r="K938">
        <v>1</v>
      </c>
      <c r="L938">
        <f>IF(AND(ISNUMBER(SEARCH(".",Table4[[#This Row],[Column1]]))=FALSE,ISNUMBER(SEARCH("Ronda",Table4[[#This Row],[Column1]]))=FALSE),1,0)</f>
        <v>1</v>
      </c>
      <c r="M938">
        <f>IF(Table4[[#This Row],[cond]]=1,M937+1,0)</f>
        <v>4</v>
      </c>
    </row>
    <row r="939" spans="11:13" x14ac:dyDescent="0.3">
      <c r="K939">
        <v>0</v>
      </c>
      <c r="L939">
        <f>IF(AND(ISNUMBER(SEARCH(".",Table4[[#This Row],[Column1]]))=FALSE,ISNUMBER(SEARCH("Ronda",Table4[[#This Row],[Column1]]))=FALSE),1,0)</f>
        <v>1</v>
      </c>
      <c r="M939">
        <f>IF(Table4[[#This Row],[cond]]=1,M938+1,0)</f>
        <v>5</v>
      </c>
    </row>
    <row r="940" spans="11:13" x14ac:dyDescent="0.3">
      <c r="K940">
        <v>0</v>
      </c>
      <c r="L940">
        <f>IF(AND(ISNUMBER(SEARCH(".",Table4[[#This Row],[Column1]]))=FALSE,ISNUMBER(SEARCH("Ronda",Table4[[#This Row],[Column1]]))=FALSE),1,0)</f>
        <v>1</v>
      </c>
      <c r="M940">
        <f>IF(Table4[[#This Row],[cond]]=1,M939+1,0)</f>
        <v>6</v>
      </c>
    </row>
    <row r="941" spans="11:13" x14ac:dyDescent="0.3">
      <c r="K941" t="s">
        <v>180</v>
      </c>
      <c r="L941">
        <f>IF(AND(ISNUMBER(SEARCH(".",Table4[[#This Row],[Column1]]))=FALSE,ISNUMBER(SEARCH("Ronda",Table4[[#This Row],[Column1]]))=FALSE),1,0)</f>
        <v>0</v>
      </c>
      <c r="M941">
        <f>IF(Table4[[#This Row],[cond]]=1,M940+1,0)</f>
        <v>0</v>
      </c>
    </row>
    <row r="942" spans="11:13" x14ac:dyDescent="0.3">
      <c r="K942" t="s">
        <v>11</v>
      </c>
      <c r="L942">
        <f>IF(AND(ISNUMBER(SEARCH(".",Table4[[#This Row],[Column1]]))=FALSE,ISNUMBER(SEARCH("Ronda",Table4[[#This Row],[Column1]]))=FALSE),1,0)</f>
        <v>1</v>
      </c>
      <c r="M942">
        <f>IF(Table4[[#This Row],[cond]]=1,M941+1,0)</f>
        <v>1</v>
      </c>
    </row>
    <row r="943" spans="11:13" x14ac:dyDescent="0.3">
      <c r="K943" t="s">
        <v>3</v>
      </c>
      <c r="L943">
        <f>IF(AND(ISNUMBER(SEARCH(".",Table4[[#This Row],[Column1]]))=FALSE,ISNUMBER(SEARCH("Ronda",Table4[[#This Row],[Column1]]))=FALSE),1,0)</f>
        <v>1</v>
      </c>
      <c r="M943">
        <f>IF(Table4[[#This Row],[cond]]=1,M942+1,0)</f>
        <v>2</v>
      </c>
    </row>
    <row r="944" spans="11:13" x14ac:dyDescent="0.3">
      <c r="K944">
        <v>0</v>
      </c>
      <c r="L944">
        <f>IF(AND(ISNUMBER(SEARCH(".",Table4[[#This Row],[Column1]]))=FALSE,ISNUMBER(SEARCH("Ronda",Table4[[#This Row],[Column1]]))=FALSE),1,0)</f>
        <v>1</v>
      </c>
      <c r="M944">
        <f>IF(Table4[[#This Row],[cond]]=1,M943+1,0)</f>
        <v>3</v>
      </c>
    </row>
    <row r="945" spans="11:13" x14ac:dyDescent="0.3">
      <c r="K945">
        <v>0</v>
      </c>
      <c r="L945">
        <f>IF(AND(ISNUMBER(SEARCH(".",Table4[[#This Row],[Column1]]))=FALSE,ISNUMBER(SEARCH("Ronda",Table4[[#This Row],[Column1]]))=FALSE),1,0)</f>
        <v>1</v>
      </c>
      <c r="M945">
        <f>IF(Table4[[#This Row],[cond]]=1,M944+1,0)</f>
        <v>4</v>
      </c>
    </row>
    <row r="946" spans="11:13" x14ac:dyDescent="0.3">
      <c r="K946">
        <v>0</v>
      </c>
      <c r="L946">
        <f>IF(AND(ISNUMBER(SEARCH(".",Table4[[#This Row],[Column1]]))=FALSE,ISNUMBER(SEARCH("Ronda",Table4[[#This Row],[Column1]]))=FALSE),1,0)</f>
        <v>1</v>
      </c>
      <c r="M946">
        <f>IF(Table4[[#This Row],[cond]]=1,M945+1,0)</f>
        <v>5</v>
      </c>
    </row>
    <row r="947" spans="11:13" x14ac:dyDescent="0.3">
      <c r="K947">
        <v>0</v>
      </c>
      <c r="L947">
        <f>IF(AND(ISNUMBER(SEARCH(".",Table4[[#This Row],[Column1]]))=FALSE,ISNUMBER(SEARCH("Ronda",Table4[[#This Row],[Column1]]))=FALSE),1,0)</f>
        <v>1</v>
      </c>
      <c r="M947">
        <f>IF(Table4[[#This Row],[cond]]=1,M946+1,0)</f>
        <v>6</v>
      </c>
    </row>
    <row r="948" spans="11:13" x14ac:dyDescent="0.3">
      <c r="K948" t="s">
        <v>180</v>
      </c>
      <c r="L948">
        <f>IF(AND(ISNUMBER(SEARCH(".",Table4[[#This Row],[Column1]]))=FALSE,ISNUMBER(SEARCH("Ronda",Table4[[#This Row],[Column1]]))=FALSE),1,0)</f>
        <v>0</v>
      </c>
      <c r="M948">
        <f>IF(Table4[[#This Row],[cond]]=1,M947+1,0)</f>
        <v>0</v>
      </c>
    </row>
    <row r="949" spans="11:13" x14ac:dyDescent="0.3">
      <c r="K949" t="s">
        <v>1</v>
      </c>
      <c r="L949">
        <f>IF(AND(ISNUMBER(SEARCH(".",Table4[[#This Row],[Column1]]))=FALSE,ISNUMBER(SEARCH("Ronda",Table4[[#This Row],[Column1]]))=FALSE),1,0)</f>
        <v>1</v>
      </c>
      <c r="M949">
        <f>IF(Table4[[#This Row],[cond]]=1,M948+1,0)</f>
        <v>1</v>
      </c>
    </row>
    <row r="950" spans="11:13" x14ac:dyDescent="0.3">
      <c r="K950" t="s">
        <v>31</v>
      </c>
      <c r="L950">
        <f>IF(AND(ISNUMBER(SEARCH(".",Table4[[#This Row],[Column1]]))=FALSE,ISNUMBER(SEARCH("Ronda",Table4[[#This Row],[Column1]]))=FALSE),1,0)</f>
        <v>1</v>
      </c>
      <c r="M950">
        <f>IF(Table4[[#This Row],[cond]]=1,M949+1,0)</f>
        <v>2</v>
      </c>
    </row>
    <row r="951" spans="11:13" x14ac:dyDescent="0.3">
      <c r="K951">
        <v>0</v>
      </c>
      <c r="L951">
        <f>IF(AND(ISNUMBER(SEARCH(".",Table4[[#This Row],[Column1]]))=FALSE,ISNUMBER(SEARCH("Ronda",Table4[[#This Row],[Column1]]))=FALSE),1,0)</f>
        <v>1</v>
      </c>
      <c r="M951">
        <f>IF(Table4[[#This Row],[cond]]=1,M950+1,0)</f>
        <v>3</v>
      </c>
    </row>
    <row r="952" spans="11:13" x14ac:dyDescent="0.3">
      <c r="K952">
        <v>1</v>
      </c>
      <c r="L952">
        <f>IF(AND(ISNUMBER(SEARCH(".",Table4[[#This Row],[Column1]]))=FALSE,ISNUMBER(SEARCH("Ronda",Table4[[#This Row],[Column1]]))=FALSE),1,0)</f>
        <v>1</v>
      </c>
      <c r="M952">
        <f>IF(Table4[[#This Row],[cond]]=1,M951+1,0)</f>
        <v>4</v>
      </c>
    </row>
    <row r="953" spans="11:13" x14ac:dyDescent="0.3">
      <c r="K953">
        <v>0</v>
      </c>
      <c r="L953">
        <f>IF(AND(ISNUMBER(SEARCH(".",Table4[[#This Row],[Column1]]))=FALSE,ISNUMBER(SEARCH("Ronda",Table4[[#This Row],[Column1]]))=FALSE),1,0)</f>
        <v>1</v>
      </c>
      <c r="M953">
        <f>IF(Table4[[#This Row],[cond]]=1,M952+1,0)</f>
        <v>5</v>
      </c>
    </row>
    <row r="954" spans="11:13" x14ac:dyDescent="0.3">
      <c r="K954">
        <v>0</v>
      </c>
      <c r="L954">
        <f>IF(AND(ISNUMBER(SEARCH(".",Table4[[#This Row],[Column1]]))=FALSE,ISNUMBER(SEARCH("Ronda",Table4[[#This Row],[Column1]]))=FALSE),1,0)</f>
        <v>1</v>
      </c>
      <c r="M954">
        <f>IF(Table4[[#This Row],[cond]]=1,M953+1,0)</f>
        <v>6</v>
      </c>
    </row>
    <row r="955" spans="11:13" x14ac:dyDescent="0.3">
      <c r="K955" t="s">
        <v>181</v>
      </c>
      <c r="L955">
        <f>IF(AND(ISNUMBER(SEARCH(".",Table4[[#This Row],[Column1]]))=FALSE,ISNUMBER(SEARCH("Ronda",Table4[[#This Row],[Column1]]))=FALSE),1,0)</f>
        <v>0</v>
      </c>
      <c r="M955">
        <f>IF(Table4[[#This Row],[cond]]=1,M954+1,0)</f>
        <v>0</v>
      </c>
    </row>
    <row r="956" spans="11:13" x14ac:dyDescent="0.3">
      <c r="K956" t="s">
        <v>33</v>
      </c>
      <c r="L956">
        <f>IF(AND(ISNUMBER(SEARCH(".",Table4[[#This Row],[Column1]]))=FALSE,ISNUMBER(SEARCH("Ronda",Table4[[#This Row],[Column1]]))=FALSE),1,0)</f>
        <v>1</v>
      </c>
      <c r="M956">
        <f>IF(Table4[[#This Row],[cond]]=1,M955+1,0)</f>
        <v>1</v>
      </c>
    </row>
    <row r="957" spans="11:13" x14ac:dyDescent="0.3">
      <c r="K957" t="s">
        <v>8</v>
      </c>
      <c r="L957">
        <f>IF(AND(ISNUMBER(SEARCH(".",Table4[[#This Row],[Column1]]))=FALSE,ISNUMBER(SEARCH("Ronda",Table4[[#This Row],[Column1]]))=FALSE),1,0)</f>
        <v>1</v>
      </c>
      <c r="M957">
        <f>IF(Table4[[#This Row],[cond]]=1,M956+1,0)</f>
        <v>2</v>
      </c>
    </row>
    <row r="958" spans="11:13" x14ac:dyDescent="0.3">
      <c r="K958">
        <v>0</v>
      </c>
      <c r="L958">
        <f>IF(AND(ISNUMBER(SEARCH(".",Table4[[#This Row],[Column1]]))=FALSE,ISNUMBER(SEARCH("Ronda",Table4[[#This Row],[Column1]]))=FALSE),1,0)</f>
        <v>1</v>
      </c>
      <c r="M958">
        <f>IF(Table4[[#This Row],[cond]]=1,M957+1,0)</f>
        <v>3</v>
      </c>
    </row>
    <row r="959" spans="11:13" x14ac:dyDescent="0.3">
      <c r="K959">
        <v>2</v>
      </c>
      <c r="L959">
        <f>IF(AND(ISNUMBER(SEARCH(".",Table4[[#This Row],[Column1]]))=FALSE,ISNUMBER(SEARCH("Ronda",Table4[[#This Row],[Column1]]))=FALSE),1,0)</f>
        <v>1</v>
      </c>
      <c r="M959">
        <f>IF(Table4[[#This Row],[cond]]=1,M958+1,0)</f>
        <v>4</v>
      </c>
    </row>
    <row r="960" spans="11:13" x14ac:dyDescent="0.3">
      <c r="K960">
        <v>0</v>
      </c>
      <c r="L960">
        <f>IF(AND(ISNUMBER(SEARCH(".",Table4[[#This Row],[Column1]]))=FALSE,ISNUMBER(SEARCH("Ronda",Table4[[#This Row],[Column1]]))=FALSE),1,0)</f>
        <v>1</v>
      </c>
      <c r="M960">
        <f>IF(Table4[[#This Row],[cond]]=1,M959+1,0)</f>
        <v>5</v>
      </c>
    </row>
    <row r="961" spans="11:13" x14ac:dyDescent="0.3">
      <c r="K961">
        <v>-1</v>
      </c>
      <c r="L961">
        <f>IF(AND(ISNUMBER(SEARCH(".",Table4[[#This Row],[Column1]]))=FALSE,ISNUMBER(SEARCH("Ronda",Table4[[#This Row],[Column1]]))=FALSE),1,0)</f>
        <v>1</v>
      </c>
      <c r="M961">
        <f>IF(Table4[[#This Row],[cond]]=1,M960+1,0)</f>
        <v>6</v>
      </c>
    </row>
    <row r="962" spans="11:13" x14ac:dyDescent="0.3">
      <c r="K962" t="s">
        <v>182</v>
      </c>
      <c r="L962">
        <f>IF(AND(ISNUMBER(SEARCH(".",Table4[[#This Row],[Column1]]))=FALSE,ISNUMBER(SEARCH("Ronda",Table4[[#This Row],[Column1]]))=FALSE),1,0)</f>
        <v>0</v>
      </c>
      <c r="M962">
        <f>IF(Table4[[#This Row],[cond]]=1,M961+1,0)</f>
        <v>0</v>
      </c>
    </row>
    <row r="963" spans="11:13" x14ac:dyDescent="0.3">
      <c r="K963" t="s">
        <v>183</v>
      </c>
      <c r="L963">
        <f>IF(AND(ISNUMBER(SEARCH(".",Table4[[#This Row],[Column1]]))=FALSE,ISNUMBER(SEARCH("Ronda",Table4[[#This Row],[Column1]]))=FALSE),1,0)</f>
        <v>0</v>
      </c>
      <c r="M963">
        <f>IF(Table4[[#This Row],[cond]]=1,M962+1,0)</f>
        <v>0</v>
      </c>
    </row>
    <row r="964" spans="11:13" x14ac:dyDescent="0.3">
      <c r="K964" t="s">
        <v>8</v>
      </c>
      <c r="L964">
        <f>IF(AND(ISNUMBER(SEARCH(".",Table4[[#This Row],[Column1]]))=FALSE,ISNUMBER(SEARCH("Ronda",Table4[[#This Row],[Column1]]))=FALSE),1,0)</f>
        <v>1</v>
      </c>
      <c r="M964">
        <f>IF(Table4[[#This Row],[cond]]=1,M963+1,0)</f>
        <v>1</v>
      </c>
    </row>
    <row r="965" spans="11:13" x14ac:dyDescent="0.3">
      <c r="K965" t="s">
        <v>6</v>
      </c>
      <c r="L965">
        <f>IF(AND(ISNUMBER(SEARCH(".",Table4[[#This Row],[Column1]]))=FALSE,ISNUMBER(SEARCH("Ronda",Table4[[#This Row],[Column1]]))=FALSE),1,0)</f>
        <v>1</v>
      </c>
      <c r="M965">
        <f>IF(Table4[[#This Row],[cond]]=1,M964+1,0)</f>
        <v>2</v>
      </c>
    </row>
    <row r="966" spans="11:13" x14ac:dyDescent="0.3">
      <c r="K966">
        <v>5</v>
      </c>
      <c r="L966">
        <f>IF(AND(ISNUMBER(SEARCH(".",Table4[[#This Row],[Column1]]))=FALSE,ISNUMBER(SEARCH("Ronda",Table4[[#This Row],[Column1]]))=FALSE),1,0)</f>
        <v>1</v>
      </c>
      <c r="M966">
        <f>IF(Table4[[#This Row],[cond]]=1,M965+1,0)</f>
        <v>3</v>
      </c>
    </row>
    <row r="967" spans="11:13" x14ac:dyDescent="0.3">
      <c r="K967">
        <v>0</v>
      </c>
      <c r="L967">
        <f>IF(AND(ISNUMBER(SEARCH(".",Table4[[#This Row],[Column1]]))=FALSE,ISNUMBER(SEARCH("Ronda",Table4[[#This Row],[Column1]]))=FALSE),1,0)</f>
        <v>1</v>
      </c>
      <c r="M967">
        <f>IF(Table4[[#This Row],[cond]]=1,M966+1,0)</f>
        <v>4</v>
      </c>
    </row>
    <row r="968" spans="11:13" x14ac:dyDescent="0.3">
      <c r="K968">
        <v>-3</v>
      </c>
      <c r="L968">
        <f>IF(AND(ISNUMBER(SEARCH(".",Table4[[#This Row],[Column1]]))=FALSE,ISNUMBER(SEARCH("Ronda",Table4[[#This Row],[Column1]]))=FALSE),1,0)</f>
        <v>1</v>
      </c>
      <c r="M968">
        <f>IF(Table4[[#This Row],[cond]]=1,M967+1,0)</f>
        <v>5</v>
      </c>
    </row>
    <row r="969" spans="11:13" x14ac:dyDescent="0.3">
      <c r="K969">
        <v>0</v>
      </c>
      <c r="L969">
        <f>IF(AND(ISNUMBER(SEARCH(".",Table4[[#This Row],[Column1]]))=FALSE,ISNUMBER(SEARCH("Ronda",Table4[[#This Row],[Column1]]))=FALSE),1,0)</f>
        <v>1</v>
      </c>
      <c r="M969">
        <f>IF(Table4[[#This Row],[cond]]=1,M968+1,0)</f>
        <v>6</v>
      </c>
    </row>
    <row r="970" spans="11:13" x14ac:dyDescent="0.3">
      <c r="K970" t="s">
        <v>184</v>
      </c>
      <c r="L970">
        <f>IF(AND(ISNUMBER(SEARCH(".",Table4[[#This Row],[Column1]]))=FALSE,ISNUMBER(SEARCH("Ronda",Table4[[#This Row],[Column1]]))=FALSE),1,0)</f>
        <v>0</v>
      </c>
      <c r="M970">
        <f>IF(Table4[[#This Row],[cond]]=1,M969+1,0)</f>
        <v>0</v>
      </c>
    </row>
    <row r="971" spans="11:13" x14ac:dyDescent="0.3">
      <c r="K971" t="s">
        <v>24</v>
      </c>
      <c r="L971">
        <f>IF(AND(ISNUMBER(SEARCH(".",Table4[[#This Row],[Column1]]))=FALSE,ISNUMBER(SEARCH("Ronda",Table4[[#This Row],[Column1]]))=FALSE),1,0)</f>
        <v>1</v>
      </c>
      <c r="M971">
        <f>IF(Table4[[#This Row],[cond]]=1,M970+1,0)</f>
        <v>1</v>
      </c>
    </row>
    <row r="972" spans="11:13" x14ac:dyDescent="0.3">
      <c r="K972" t="s">
        <v>7</v>
      </c>
      <c r="L972">
        <f>IF(AND(ISNUMBER(SEARCH(".",Table4[[#This Row],[Column1]]))=FALSE,ISNUMBER(SEARCH("Ronda",Table4[[#This Row],[Column1]]))=FALSE),1,0)</f>
        <v>1</v>
      </c>
      <c r="M972">
        <f>IF(Table4[[#This Row],[cond]]=1,M971+1,0)</f>
        <v>2</v>
      </c>
    </row>
    <row r="973" spans="11:13" x14ac:dyDescent="0.3">
      <c r="K973">
        <v>1</v>
      </c>
      <c r="L973">
        <f>IF(AND(ISNUMBER(SEARCH(".",Table4[[#This Row],[Column1]]))=FALSE,ISNUMBER(SEARCH("Ronda",Table4[[#This Row],[Column1]]))=FALSE),1,0)</f>
        <v>1</v>
      </c>
      <c r="M973">
        <f>IF(Table4[[#This Row],[cond]]=1,M972+1,0)</f>
        <v>3</v>
      </c>
    </row>
    <row r="974" spans="11:13" x14ac:dyDescent="0.3">
      <c r="K974">
        <v>3</v>
      </c>
      <c r="L974">
        <f>IF(AND(ISNUMBER(SEARCH(".",Table4[[#This Row],[Column1]]))=FALSE,ISNUMBER(SEARCH("Ronda",Table4[[#This Row],[Column1]]))=FALSE),1,0)</f>
        <v>1</v>
      </c>
      <c r="M974">
        <f>IF(Table4[[#This Row],[cond]]=1,M973+1,0)</f>
        <v>4</v>
      </c>
    </row>
    <row r="975" spans="11:13" x14ac:dyDescent="0.3">
      <c r="K975">
        <v>-1</v>
      </c>
      <c r="L975">
        <f>IF(AND(ISNUMBER(SEARCH(".",Table4[[#This Row],[Column1]]))=FALSE,ISNUMBER(SEARCH("Ronda",Table4[[#This Row],[Column1]]))=FALSE),1,0)</f>
        <v>1</v>
      </c>
      <c r="M975">
        <f>IF(Table4[[#This Row],[cond]]=1,M974+1,0)</f>
        <v>5</v>
      </c>
    </row>
    <row r="976" spans="11:13" x14ac:dyDescent="0.3">
      <c r="K976">
        <v>-1</v>
      </c>
      <c r="L976">
        <f>IF(AND(ISNUMBER(SEARCH(".",Table4[[#This Row],[Column1]]))=FALSE,ISNUMBER(SEARCH("Ronda",Table4[[#This Row],[Column1]]))=FALSE),1,0)</f>
        <v>1</v>
      </c>
      <c r="M976">
        <f>IF(Table4[[#This Row],[cond]]=1,M975+1,0)</f>
        <v>6</v>
      </c>
    </row>
    <row r="977" spans="11:13" x14ac:dyDescent="0.3">
      <c r="K977" t="s">
        <v>185</v>
      </c>
      <c r="L977">
        <f>IF(AND(ISNUMBER(SEARCH(".",Table4[[#This Row],[Column1]]))=FALSE,ISNUMBER(SEARCH("Ronda",Table4[[#This Row],[Column1]]))=FALSE),1,0)</f>
        <v>0</v>
      </c>
      <c r="M977">
        <f>IF(Table4[[#This Row],[cond]]=1,M976+1,0)</f>
        <v>0</v>
      </c>
    </row>
    <row r="978" spans="11:13" x14ac:dyDescent="0.3">
      <c r="K978" t="s">
        <v>3</v>
      </c>
      <c r="L978">
        <f>IF(AND(ISNUMBER(SEARCH(".",Table4[[#This Row],[Column1]]))=FALSE,ISNUMBER(SEARCH("Ronda",Table4[[#This Row],[Column1]]))=FALSE),1,0)</f>
        <v>1</v>
      </c>
      <c r="M978">
        <f>IF(Table4[[#This Row],[cond]]=1,M977+1,0)</f>
        <v>1</v>
      </c>
    </row>
    <row r="979" spans="11:13" x14ac:dyDescent="0.3">
      <c r="K979" t="s">
        <v>10</v>
      </c>
      <c r="L979">
        <f>IF(AND(ISNUMBER(SEARCH(".",Table4[[#This Row],[Column1]]))=FALSE,ISNUMBER(SEARCH("Ronda",Table4[[#This Row],[Column1]]))=FALSE),1,0)</f>
        <v>1</v>
      </c>
      <c r="M979">
        <f>IF(Table4[[#This Row],[cond]]=1,M978+1,0)</f>
        <v>2</v>
      </c>
    </row>
    <row r="980" spans="11:13" x14ac:dyDescent="0.3">
      <c r="K980">
        <v>1</v>
      </c>
      <c r="L980">
        <f>IF(AND(ISNUMBER(SEARCH(".",Table4[[#This Row],[Column1]]))=FALSE,ISNUMBER(SEARCH("Ronda",Table4[[#This Row],[Column1]]))=FALSE),1,0)</f>
        <v>1</v>
      </c>
      <c r="M980">
        <f>IF(Table4[[#This Row],[cond]]=1,M979+1,0)</f>
        <v>3</v>
      </c>
    </row>
    <row r="981" spans="11:13" x14ac:dyDescent="0.3">
      <c r="K981">
        <v>1</v>
      </c>
      <c r="L981">
        <f>IF(AND(ISNUMBER(SEARCH(".",Table4[[#This Row],[Column1]]))=FALSE,ISNUMBER(SEARCH("Ronda",Table4[[#This Row],[Column1]]))=FALSE),1,0)</f>
        <v>1</v>
      </c>
      <c r="M981">
        <f>IF(Table4[[#This Row],[cond]]=1,M980+1,0)</f>
        <v>4</v>
      </c>
    </row>
    <row r="982" spans="11:13" x14ac:dyDescent="0.3">
      <c r="K982">
        <v>0</v>
      </c>
      <c r="L982">
        <f>IF(AND(ISNUMBER(SEARCH(".",Table4[[#This Row],[Column1]]))=FALSE,ISNUMBER(SEARCH("Ronda",Table4[[#This Row],[Column1]]))=FALSE),1,0)</f>
        <v>1</v>
      </c>
      <c r="M982">
        <f>IF(Table4[[#This Row],[cond]]=1,M981+1,0)</f>
        <v>5</v>
      </c>
    </row>
    <row r="983" spans="11:13" x14ac:dyDescent="0.3">
      <c r="K983">
        <v>-1</v>
      </c>
      <c r="L983">
        <f>IF(AND(ISNUMBER(SEARCH(".",Table4[[#This Row],[Column1]]))=FALSE,ISNUMBER(SEARCH("Ronda",Table4[[#This Row],[Column1]]))=FALSE),1,0)</f>
        <v>1</v>
      </c>
      <c r="M983">
        <f>IF(Table4[[#This Row],[cond]]=1,M982+1,0)</f>
        <v>6</v>
      </c>
    </row>
    <row r="984" spans="11:13" x14ac:dyDescent="0.3">
      <c r="K984" t="s">
        <v>185</v>
      </c>
      <c r="L984">
        <f>IF(AND(ISNUMBER(SEARCH(".",Table4[[#This Row],[Column1]]))=FALSE,ISNUMBER(SEARCH("Ronda",Table4[[#This Row],[Column1]]))=FALSE),1,0)</f>
        <v>0</v>
      </c>
      <c r="M984">
        <f>IF(Table4[[#This Row],[cond]]=1,M983+1,0)</f>
        <v>0</v>
      </c>
    </row>
    <row r="985" spans="11:13" x14ac:dyDescent="0.3">
      <c r="K985" t="s">
        <v>36</v>
      </c>
      <c r="L985">
        <f>IF(AND(ISNUMBER(SEARCH(".",Table4[[#This Row],[Column1]]))=FALSE,ISNUMBER(SEARCH("Ronda",Table4[[#This Row],[Column1]]))=FALSE),1,0)</f>
        <v>1</v>
      </c>
      <c r="M985">
        <f>IF(Table4[[#This Row],[cond]]=1,M984+1,0)</f>
        <v>1</v>
      </c>
    </row>
    <row r="986" spans="11:13" x14ac:dyDescent="0.3">
      <c r="K986" t="s">
        <v>11</v>
      </c>
      <c r="L986">
        <f>IF(AND(ISNUMBER(SEARCH(".",Table4[[#This Row],[Column1]]))=FALSE,ISNUMBER(SEARCH("Ronda",Table4[[#This Row],[Column1]]))=FALSE),1,0)</f>
        <v>1</v>
      </c>
      <c r="M986">
        <f>IF(Table4[[#This Row],[cond]]=1,M985+1,0)</f>
        <v>2</v>
      </c>
    </row>
    <row r="987" spans="11:13" x14ac:dyDescent="0.3">
      <c r="K987">
        <v>1</v>
      </c>
      <c r="L987">
        <f>IF(AND(ISNUMBER(SEARCH(".",Table4[[#This Row],[Column1]]))=FALSE,ISNUMBER(SEARCH("Ronda",Table4[[#This Row],[Column1]]))=FALSE),1,0)</f>
        <v>1</v>
      </c>
      <c r="M987">
        <f>IF(Table4[[#This Row],[cond]]=1,M986+1,0)</f>
        <v>3</v>
      </c>
    </row>
    <row r="988" spans="11:13" x14ac:dyDescent="0.3">
      <c r="K988">
        <v>1</v>
      </c>
      <c r="L988">
        <f>IF(AND(ISNUMBER(SEARCH(".",Table4[[#This Row],[Column1]]))=FALSE,ISNUMBER(SEARCH("Ronda",Table4[[#This Row],[Column1]]))=FALSE),1,0)</f>
        <v>1</v>
      </c>
      <c r="M988">
        <f>IF(Table4[[#This Row],[cond]]=1,M987+1,0)</f>
        <v>4</v>
      </c>
    </row>
    <row r="989" spans="11:13" x14ac:dyDescent="0.3">
      <c r="K989">
        <v>-1</v>
      </c>
      <c r="L989">
        <f>IF(AND(ISNUMBER(SEARCH(".",Table4[[#This Row],[Column1]]))=FALSE,ISNUMBER(SEARCH("Ronda",Table4[[#This Row],[Column1]]))=FALSE),1,0)</f>
        <v>1</v>
      </c>
      <c r="M989">
        <f>IF(Table4[[#This Row],[cond]]=1,M988+1,0)</f>
        <v>5</v>
      </c>
    </row>
    <row r="990" spans="11:13" x14ac:dyDescent="0.3">
      <c r="K990">
        <v>0</v>
      </c>
      <c r="L990">
        <f>IF(AND(ISNUMBER(SEARCH(".",Table4[[#This Row],[Column1]]))=FALSE,ISNUMBER(SEARCH("Ronda",Table4[[#This Row],[Column1]]))=FALSE),1,0)</f>
        <v>1</v>
      </c>
      <c r="M990">
        <f>IF(Table4[[#This Row],[cond]]=1,M989+1,0)</f>
        <v>6</v>
      </c>
    </row>
    <row r="991" spans="11:13" x14ac:dyDescent="0.3">
      <c r="K991" t="s">
        <v>185</v>
      </c>
      <c r="L991">
        <f>IF(AND(ISNUMBER(SEARCH(".",Table4[[#This Row],[Column1]]))=FALSE,ISNUMBER(SEARCH("Ronda",Table4[[#This Row],[Column1]]))=FALSE),1,0)</f>
        <v>0</v>
      </c>
      <c r="M991">
        <f>IF(Table4[[#This Row],[cond]]=1,M990+1,0)</f>
        <v>0</v>
      </c>
    </row>
    <row r="992" spans="11:13" x14ac:dyDescent="0.3">
      <c r="K992" t="s">
        <v>4</v>
      </c>
      <c r="L992">
        <f>IF(AND(ISNUMBER(SEARCH(".",Table4[[#This Row],[Column1]]))=FALSE,ISNUMBER(SEARCH("Ronda",Table4[[#This Row],[Column1]]))=FALSE),1,0)</f>
        <v>1</v>
      </c>
      <c r="M992">
        <f>IF(Table4[[#This Row],[cond]]=1,M991+1,0)</f>
        <v>1</v>
      </c>
    </row>
    <row r="993" spans="11:13" x14ac:dyDescent="0.3">
      <c r="K993" t="s">
        <v>25</v>
      </c>
      <c r="L993">
        <f>IF(AND(ISNUMBER(SEARCH(".",Table4[[#This Row],[Column1]]))=FALSE,ISNUMBER(SEARCH("Ronda",Table4[[#This Row],[Column1]]))=FALSE),1,0)</f>
        <v>1</v>
      </c>
      <c r="M993">
        <f>IF(Table4[[#This Row],[cond]]=1,M992+1,0)</f>
        <v>2</v>
      </c>
    </row>
    <row r="994" spans="11:13" x14ac:dyDescent="0.3">
      <c r="K994">
        <v>2</v>
      </c>
      <c r="L994">
        <f>IF(AND(ISNUMBER(SEARCH(".",Table4[[#This Row],[Column1]]))=FALSE,ISNUMBER(SEARCH("Ronda",Table4[[#This Row],[Column1]]))=FALSE),1,0)</f>
        <v>1</v>
      </c>
      <c r="M994">
        <f>IF(Table4[[#This Row],[cond]]=1,M993+1,0)</f>
        <v>3</v>
      </c>
    </row>
    <row r="995" spans="11:13" x14ac:dyDescent="0.3">
      <c r="K995">
        <v>1</v>
      </c>
      <c r="L995">
        <f>IF(AND(ISNUMBER(SEARCH(".",Table4[[#This Row],[Column1]]))=FALSE,ISNUMBER(SEARCH("Ronda",Table4[[#This Row],[Column1]]))=FALSE),1,0)</f>
        <v>1</v>
      </c>
      <c r="M995">
        <f>IF(Table4[[#This Row],[cond]]=1,M994+1,0)</f>
        <v>4</v>
      </c>
    </row>
    <row r="996" spans="11:13" x14ac:dyDescent="0.3">
      <c r="K996">
        <v>-1</v>
      </c>
      <c r="L996">
        <f>IF(AND(ISNUMBER(SEARCH(".",Table4[[#This Row],[Column1]]))=FALSE,ISNUMBER(SEARCH("Ronda",Table4[[#This Row],[Column1]]))=FALSE),1,0)</f>
        <v>1</v>
      </c>
      <c r="M996">
        <f>IF(Table4[[#This Row],[cond]]=1,M995+1,0)</f>
        <v>5</v>
      </c>
    </row>
    <row r="997" spans="11:13" x14ac:dyDescent="0.3">
      <c r="K997">
        <v>0</v>
      </c>
      <c r="L997">
        <f>IF(AND(ISNUMBER(SEARCH(".",Table4[[#This Row],[Column1]]))=FALSE,ISNUMBER(SEARCH("Ronda",Table4[[#This Row],[Column1]]))=FALSE),1,0)</f>
        <v>1</v>
      </c>
      <c r="M997">
        <f>IF(Table4[[#This Row],[cond]]=1,M996+1,0)</f>
        <v>6</v>
      </c>
    </row>
    <row r="998" spans="11:13" x14ac:dyDescent="0.3">
      <c r="K998" t="s">
        <v>186</v>
      </c>
      <c r="L998">
        <f>IF(AND(ISNUMBER(SEARCH(".",Table4[[#This Row],[Column1]]))=FALSE,ISNUMBER(SEARCH("Ronda",Table4[[#This Row],[Column1]]))=FALSE),1,0)</f>
        <v>0</v>
      </c>
      <c r="M998">
        <f>IF(Table4[[#This Row],[cond]]=1,M997+1,0)</f>
        <v>0</v>
      </c>
    </row>
    <row r="999" spans="11:13" x14ac:dyDescent="0.3">
      <c r="K999" t="s">
        <v>30</v>
      </c>
      <c r="L999">
        <f>IF(AND(ISNUMBER(SEARCH(".",Table4[[#This Row],[Column1]]))=FALSE,ISNUMBER(SEARCH("Ronda",Table4[[#This Row],[Column1]]))=FALSE),1,0)</f>
        <v>1</v>
      </c>
      <c r="M999">
        <f>IF(Table4[[#This Row],[cond]]=1,M998+1,0)</f>
        <v>1</v>
      </c>
    </row>
    <row r="1000" spans="11:13" x14ac:dyDescent="0.3">
      <c r="K1000" t="s">
        <v>1</v>
      </c>
      <c r="L1000">
        <f>IF(AND(ISNUMBER(SEARCH(".",Table4[[#This Row],[Column1]]))=FALSE,ISNUMBER(SEARCH("Ronda",Table4[[#This Row],[Column1]]))=FALSE),1,0)</f>
        <v>1</v>
      </c>
      <c r="M1000">
        <f>IF(Table4[[#This Row],[cond]]=1,M999+1,0)</f>
        <v>2</v>
      </c>
    </row>
    <row r="1001" spans="11:13" x14ac:dyDescent="0.3">
      <c r="K1001">
        <v>1</v>
      </c>
      <c r="L1001">
        <f>IF(AND(ISNUMBER(SEARCH(".",Table4[[#This Row],[Column1]]))=FALSE,ISNUMBER(SEARCH("Ronda",Table4[[#This Row],[Column1]]))=FALSE),1,0)</f>
        <v>1</v>
      </c>
      <c r="M1001">
        <f>IF(Table4[[#This Row],[cond]]=1,M1000+1,0)</f>
        <v>3</v>
      </c>
    </row>
    <row r="1002" spans="11:13" x14ac:dyDescent="0.3">
      <c r="K1002">
        <v>1</v>
      </c>
      <c r="L1002">
        <f>IF(AND(ISNUMBER(SEARCH(".",Table4[[#This Row],[Column1]]))=FALSE,ISNUMBER(SEARCH("Ronda",Table4[[#This Row],[Column1]]))=FALSE),1,0)</f>
        <v>1</v>
      </c>
      <c r="M1002">
        <f>IF(Table4[[#This Row],[cond]]=1,M1001+1,0)</f>
        <v>4</v>
      </c>
    </row>
    <row r="1003" spans="11:13" x14ac:dyDescent="0.3">
      <c r="K1003">
        <v>-1</v>
      </c>
      <c r="L1003">
        <f>IF(AND(ISNUMBER(SEARCH(".",Table4[[#This Row],[Column1]]))=FALSE,ISNUMBER(SEARCH("Ronda",Table4[[#This Row],[Column1]]))=FALSE),1,0)</f>
        <v>1</v>
      </c>
      <c r="M1003">
        <f>IF(Table4[[#This Row],[cond]]=1,M1002+1,0)</f>
        <v>5</v>
      </c>
    </row>
    <row r="1004" spans="11:13" x14ac:dyDescent="0.3">
      <c r="K1004">
        <v>0</v>
      </c>
      <c r="L1004">
        <f>IF(AND(ISNUMBER(SEARCH(".",Table4[[#This Row],[Column1]]))=FALSE,ISNUMBER(SEARCH("Ronda",Table4[[#This Row],[Column1]]))=FALSE),1,0)</f>
        <v>1</v>
      </c>
      <c r="M1004">
        <f>IF(Table4[[#This Row],[cond]]=1,M1003+1,0)</f>
        <v>6</v>
      </c>
    </row>
    <row r="1005" spans="11:13" x14ac:dyDescent="0.3">
      <c r="K1005" t="s">
        <v>187</v>
      </c>
      <c r="L1005">
        <f>IF(AND(ISNUMBER(SEARCH(".",Table4[[#This Row],[Column1]]))=FALSE,ISNUMBER(SEARCH("Ronda",Table4[[#This Row],[Column1]]))=FALSE),1,0)</f>
        <v>0</v>
      </c>
      <c r="M1005">
        <f>IF(Table4[[#This Row],[cond]]=1,M1004+1,0)</f>
        <v>0</v>
      </c>
    </row>
    <row r="1006" spans="11:13" x14ac:dyDescent="0.3">
      <c r="K1006" t="s">
        <v>5</v>
      </c>
      <c r="L1006">
        <f>IF(AND(ISNUMBER(SEARCH(".",Table4[[#This Row],[Column1]]))=FALSE,ISNUMBER(SEARCH("Ronda",Table4[[#This Row],[Column1]]))=FALSE),1,0)</f>
        <v>1</v>
      </c>
      <c r="M1006">
        <f>IF(Table4[[#This Row],[cond]]=1,M1005+1,0)</f>
        <v>1</v>
      </c>
    </row>
    <row r="1007" spans="11:13" x14ac:dyDescent="0.3">
      <c r="K1007" t="s">
        <v>31</v>
      </c>
      <c r="L1007">
        <f>IF(AND(ISNUMBER(SEARCH(".",Table4[[#This Row],[Column1]]))=FALSE,ISNUMBER(SEARCH("Ronda",Table4[[#This Row],[Column1]]))=FALSE),1,0)</f>
        <v>1</v>
      </c>
      <c r="M1007">
        <f>IF(Table4[[#This Row],[cond]]=1,M1006+1,0)</f>
        <v>2</v>
      </c>
    </row>
    <row r="1008" spans="11:13" x14ac:dyDescent="0.3">
      <c r="K1008">
        <v>2</v>
      </c>
      <c r="L1008">
        <f>IF(AND(ISNUMBER(SEARCH(".",Table4[[#This Row],[Column1]]))=FALSE,ISNUMBER(SEARCH("Ronda",Table4[[#This Row],[Column1]]))=FALSE),1,0)</f>
        <v>1</v>
      </c>
      <c r="M1008">
        <f>IF(Table4[[#This Row],[cond]]=1,M1007+1,0)</f>
        <v>3</v>
      </c>
    </row>
    <row r="1009" spans="11:13" x14ac:dyDescent="0.3">
      <c r="K1009">
        <v>1</v>
      </c>
      <c r="L1009">
        <f>IF(AND(ISNUMBER(SEARCH(".",Table4[[#This Row],[Column1]]))=FALSE,ISNUMBER(SEARCH("Ronda",Table4[[#This Row],[Column1]]))=FALSE),1,0)</f>
        <v>1</v>
      </c>
      <c r="M1009">
        <f>IF(Table4[[#This Row],[cond]]=1,M1008+1,0)</f>
        <v>4</v>
      </c>
    </row>
    <row r="1010" spans="11:13" x14ac:dyDescent="0.3">
      <c r="K1010">
        <v>-1</v>
      </c>
      <c r="L1010">
        <f>IF(AND(ISNUMBER(SEARCH(".",Table4[[#This Row],[Column1]]))=FALSE,ISNUMBER(SEARCH("Ronda",Table4[[#This Row],[Column1]]))=FALSE),1,0)</f>
        <v>1</v>
      </c>
      <c r="M1010">
        <f>IF(Table4[[#This Row],[cond]]=1,M1009+1,0)</f>
        <v>5</v>
      </c>
    </row>
    <row r="1011" spans="11:13" x14ac:dyDescent="0.3">
      <c r="K1011">
        <v>-1</v>
      </c>
      <c r="L1011">
        <f>IF(AND(ISNUMBER(SEARCH(".",Table4[[#This Row],[Column1]]))=FALSE,ISNUMBER(SEARCH("Ronda",Table4[[#This Row],[Column1]]))=FALSE),1,0)</f>
        <v>1</v>
      </c>
      <c r="M1011">
        <f>IF(Table4[[#This Row],[cond]]=1,M1010+1,0)</f>
        <v>6</v>
      </c>
    </row>
    <row r="1012" spans="11:13" x14ac:dyDescent="0.3">
      <c r="K1012" t="s">
        <v>188</v>
      </c>
      <c r="L1012">
        <f>IF(AND(ISNUMBER(SEARCH(".",Table4[[#This Row],[Column1]]))=FALSE,ISNUMBER(SEARCH("Ronda",Table4[[#This Row],[Column1]]))=FALSE),1,0)</f>
        <v>0</v>
      </c>
      <c r="M1012">
        <f>IF(Table4[[#This Row],[cond]]=1,M1011+1,0)</f>
        <v>0</v>
      </c>
    </row>
    <row r="1013" spans="11:13" x14ac:dyDescent="0.3">
      <c r="K1013" t="s">
        <v>2</v>
      </c>
      <c r="L1013">
        <f>IF(AND(ISNUMBER(SEARCH(".",Table4[[#This Row],[Column1]]))=FALSE,ISNUMBER(SEARCH("Ronda",Table4[[#This Row],[Column1]]))=FALSE),1,0)</f>
        <v>1</v>
      </c>
      <c r="M1013">
        <f>IF(Table4[[#This Row],[cond]]=1,M1012+1,0)</f>
        <v>1</v>
      </c>
    </row>
    <row r="1014" spans="11:13" x14ac:dyDescent="0.3">
      <c r="K1014" t="s">
        <v>28</v>
      </c>
      <c r="L1014">
        <f>IF(AND(ISNUMBER(SEARCH(".",Table4[[#This Row],[Column1]]))=FALSE,ISNUMBER(SEARCH("Ronda",Table4[[#This Row],[Column1]]))=FALSE),1,0)</f>
        <v>1</v>
      </c>
      <c r="M1014">
        <f>IF(Table4[[#This Row],[cond]]=1,M1013+1,0)</f>
        <v>2</v>
      </c>
    </row>
    <row r="1015" spans="11:13" x14ac:dyDescent="0.3">
      <c r="K1015">
        <v>3</v>
      </c>
      <c r="L1015">
        <f>IF(AND(ISNUMBER(SEARCH(".",Table4[[#This Row],[Column1]]))=FALSE,ISNUMBER(SEARCH("Ronda",Table4[[#This Row],[Column1]]))=FALSE),1,0)</f>
        <v>1</v>
      </c>
      <c r="M1015">
        <f>IF(Table4[[#This Row],[cond]]=1,M1014+1,0)</f>
        <v>3</v>
      </c>
    </row>
    <row r="1016" spans="11:13" x14ac:dyDescent="0.3">
      <c r="K1016">
        <v>0</v>
      </c>
      <c r="L1016">
        <f>IF(AND(ISNUMBER(SEARCH(".",Table4[[#This Row],[Column1]]))=FALSE,ISNUMBER(SEARCH("Ronda",Table4[[#This Row],[Column1]]))=FALSE),1,0)</f>
        <v>1</v>
      </c>
      <c r="M1016">
        <f>IF(Table4[[#This Row],[cond]]=1,M1015+1,0)</f>
        <v>4</v>
      </c>
    </row>
    <row r="1017" spans="11:13" x14ac:dyDescent="0.3">
      <c r="K1017">
        <v>-2</v>
      </c>
      <c r="L1017">
        <f>IF(AND(ISNUMBER(SEARCH(".",Table4[[#This Row],[Column1]]))=FALSE,ISNUMBER(SEARCH("Ronda",Table4[[#This Row],[Column1]]))=FALSE),1,0)</f>
        <v>1</v>
      </c>
      <c r="M1017">
        <f>IF(Table4[[#This Row],[cond]]=1,M1016+1,0)</f>
        <v>5</v>
      </c>
    </row>
    <row r="1018" spans="11:13" x14ac:dyDescent="0.3">
      <c r="K1018">
        <v>0</v>
      </c>
      <c r="L1018">
        <f>IF(AND(ISNUMBER(SEARCH(".",Table4[[#This Row],[Column1]]))=FALSE,ISNUMBER(SEARCH("Ronda",Table4[[#This Row],[Column1]]))=FALSE),1,0)</f>
        <v>1</v>
      </c>
      <c r="M1018">
        <f>IF(Table4[[#This Row],[cond]]=1,M1017+1,0)</f>
        <v>6</v>
      </c>
    </row>
    <row r="1019" spans="11:13" x14ac:dyDescent="0.3">
      <c r="K1019" t="s">
        <v>189</v>
      </c>
      <c r="L1019">
        <f>IF(AND(ISNUMBER(SEARCH(".",Table4[[#This Row],[Column1]]))=FALSE,ISNUMBER(SEARCH("Ronda",Table4[[#This Row],[Column1]]))=FALSE),1,0)</f>
        <v>0</v>
      </c>
      <c r="M1019">
        <f>IF(Table4[[#This Row],[cond]]=1,M1018+1,0)</f>
        <v>0</v>
      </c>
    </row>
    <row r="1020" spans="11:13" x14ac:dyDescent="0.3">
      <c r="K1020" t="s">
        <v>13</v>
      </c>
      <c r="L1020">
        <f>IF(AND(ISNUMBER(SEARCH(".",Table4[[#This Row],[Column1]]))=FALSE,ISNUMBER(SEARCH("Ronda",Table4[[#This Row],[Column1]]))=FALSE),1,0)</f>
        <v>1</v>
      </c>
      <c r="M1020">
        <f>IF(Table4[[#This Row],[cond]]=1,M1019+1,0)</f>
        <v>1</v>
      </c>
    </row>
    <row r="1021" spans="11:13" x14ac:dyDescent="0.3">
      <c r="K1021" t="s">
        <v>33</v>
      </c>
      <c r="L1021">
        <f>IF(AND(ISNUMBER(SEARCH(".",Table4[[#This Row],[Column1]]))=FALSE,ISNUMBER(SEARCH("Ronda",Table4[[#This Row],[Column1]]))=FALSE),1,0)</f>
        <v>1</v>
      </c>
      <c r="M1021">
        <f>IF(Table4[[#This Row],[cond]]=1,M1020+1,0)</f>
        <v>2</v>
      </c>
    </row>
    <row r="1022" spans="11:13" x14ac:dyDescent="0.3">
      <c r="K1022">
        <v>1</v>
      </c>
      <c r="L1022">
        <f>IF(AND(ISNUMBER(SEARCH(".",Table4[[#This Row],[Column1]]))=FALSE,ISNUMBER(SEARCH("Ronda",Table4[[#This Row],[Column1]]))=FALSE),1,0)</f>
        <v>1</v>
      </c>
      <c r="M1022">
        <f>IF(Table4[[#This Row],[cond]]=1,M1021+1,0)</f>
        <v>3</v>
      </c>
    </row>
    <row r="1023" spans="11:13" x14ac:dyDescent="0.3">
      <c r="K1023">
        <v>0</v>
      </c>
      <c r="L1023">
        <f>IF(AND(ISNUMBER(SEARCH(".",Table4[[#This Row],[Column1]]))=FALSE,ISNUMBER(SEARCH("Ronda",Table4[[#This Row],[Column1]]))=FALSE),1,0)</f>
        <v>1</v>
      </c>
      <c r="M1023">
        <f>IF(Table4[[#This Row],[cond]]=1,M1022+1,0)</f>
        <v>4</v>
      </c>
    </row>
    <row r="1024" spans="11:13" x14ac:dyDescent="0.3">
      <c r="K1024">
        <v>0</v>
      </c>
      <c r="L1024">
        <f>IF(AND(ISNUMBER(SEARCH(".",Table4[[#This Row],[Column1]]))=FALSE,ISNUMBER(SEARCH("Ronda",Table4[[#This Row],[Column1]]))=FALSE),1,0)</f>
        <v>1</v>
      </c>
      <c r="M1024">
        <f>IF(Table4[[#This Row],[cond]]=1,M1023+1,0)</f>
        <v>5</v>
      </c>
    </row>
    <row r="1025" spans="11:13" x14ac:dyDescent="0.3">
      <c r="K1025">
        <v>0</v>
      </c>
      <c r="L1025">
        <f>IF(AND(ISNUMBER(SEARCH(".",Table4[[#This Row],[Column1]]))=FALSE,ISNUMBER(SEARCH("Ronda",Table4[[#This Row],[Column1]]))=FALSE),1,0)</f>
        <v>1</v>
      </c>
      <c r="M1025">
        <f>IF(Table4[[#This Row],[cond]]=1,M1024+1,0)</f>
        <v>6</v>
      </c>
    </row>
    <row r="1026" spans="11:13" x14ac:dyDescent="0.3">
      <c r="K1026" t="s">
        <v>190</v>
      </c>
      <c r="L1026">
        <f>IF(AND(ISNUMBER(SEARCH(".",Table4[[#This Row],[Column1]]))=FALSE,ISNUMBER(SEARCH("Ronda",Table4[[#This Row],[Column1]]))=FALSE),1,0)</f>
        <v>0</v>
      </c>
      <c r="M1026">
        <f>IF(Table4[[#This Row],[cond]]=1,M1025+1,0)</f>
        <v>0</v>
      </c>
    </row>
    <row r="1027" spans="11:13" x14ac:dyDescent="0.3">
      <c r="K1027" t="s">
        <v>191</v>
      </c>
      <c r="L1027">
        <f>IF(AND(ISNUMBER(SEARCH(".",Table4[[#This Row],[Column1]]))=FALSE,ISNUMBER(SEARCH("Ronda",Table4[[#This Row],[Column1]]))=FALSE),1,0)</f>
        <v>0</v>
      </c>
      <c r="M1027">
        <f>IF(Table4[[#This Row],[cond]]=1,M1026+1,0)</f>
        <v>0</v>
      </c>
    </row>
    <row r="1028" spans="11:13" x14ac:dyDescent="0.3">
      <c r="K1028" t="s">
        <v>6</v>
      </c>
      <c r="L1028">
        <f>IF(AND(ISNUMBER(SEARCH(".",Table4[[#This Row],[Column1]]))=FALSE,ISNUMBER(SEARCH("Ronda",Table4[[#This Row],[Column1]]))=FALSE),1,0)</f>
        <v>1</v>
      </c>
      <c r="M1028">
        <f>IF(Table4[[#This Row],[cond]]=1,M1027+1,0)</f>
        <v>1</v>
      </c>
    </row>
    <row r="1029" spans="11:13" x14ac:dyDescent="0.3">
      <c r="K1029" t="s">
        <v>2</v>
      </c>
      <c r="L1029">
        <f>IF(AND(ISNUMBER(SEARCH(".",Table4[[#This Row],[Column1]]))=FALSE,ISNUMBER(SEARCH("Ronda",Table4[[#This Row],[Column1]]))=FALSE),1,0)</f>
        <v>1</v>
      </c>
      <c r="M1029">
        <f>IF(Table4[[#This Row],[cond]]=1,M1028+1,0)</f>
        <v>2</v>
      </c>
    </row>
    <row r="1030" spans="11:13" x14ac:dyDescent="0.3">
      <c r="K1030">
        <v>1</v>
      </c>
      <c r="L1030">
        <f>IF(AND(ISNUMBER(SEARCH(".",Table4[[#This Row],[Column1]]))=FALSE,ISNUMBER(SEARCH("Ronda",Table4[[#This Row],[Column1]]))=FALSE),1,0)</f>
        <v>1</v>
      </c>
      <c r="M1030">
        <f>IF(Table4[[#This Row],[cond]]=1,M1029+1,0)</f>
        <v>3</v>
      </c>
    </row>
    <row r="1031" spans="11:13" x14ac:dyDescent="0.3">
      <c r="K1031">
        <v>0</v>
      </c>
      <c r="L1031">
        <f>IF(AND(ISNUMBER(SEARCH(".",Table4[[#This Row],[Column1]]))=FALSE,ISNUMBER(SEARCH("Ronda",Table4[[#This Row],[Column1]]))=FALSE),1,0)</f>
        <v>1</v>
      </c>
      <c r="M1031">
        <f>IF(Table4[[#This Row],[cond]]=1,M1030+1,0)</f>
        <v>4</v>
      </c>
    </row>
    <row r="1032" spans="11:13" x14ac:dyDescent="0.3">
      <c r="K1032">
        <v>0</v>
      </c>
      <c r="L1032">
        <f>IF(AND(ISNUMBER(SEARCH(".",Table4[[#This Row],[Column1]]))=FALSE,ISNUMBER(SEARCH("Ronda",Table4[[#This Row],[Column1]]))=FALSE),1,0)</f>
        <v>1</v>
      </c>
      <c r="M1032">
        <f>IF(Table4[[#This Row],[cond]]=1,M1031+1,0)</f>
        <v>5</v>
      </c>
    </row>
    <row r="1033" spans="11:13" x14ac:dyDescent="0.3">
      <c r="K1033">
        <v>0</v>
      </c>
      <c r="L1033">
        <f>IF(AND(ISNUMBER(SEARCH(".",Table4[[#This Row],[Column1]]))=FALSE,ISNUMBER(SEARCH("Ronda",Table4[[#This Row],[Column1]]))=FALSE),1,0)</f>
        <v>1</v>
      </c>
      <c r="M1033">
        <f>IF(Table4[[#This Row],[cond]]=1,M1032+1,0)</f>
        <v>6</v>
      </c>
    </row>
    <row r="1034" spans="11:13" x14ac:dyDescent="0.3">
      <c r="K1034" t="s">
        <v>192</v>
      </c>
      <c r="L1034">
        <f>IF(AND(ISNUMBER(SEARCH(".",Table4[[#This Row],[Column1]]))=FALSE,ISNUMBER(SEARCH("Ronda",Table4[[#This Row],[Column1]]))=FALSE),1,0)</f>
        <v>0</v>
      </c>
      <c r="M1034">
        <f>IF(Table4[[#This Row],[cond]]=1,M1033+1,0)</f>
        <v>0</v>
      </c>
    </row>
    <row r="1035" spans="11:13" x14ac:dyDescent="0.3">
      <c r="K1035" t="s">
        <v>28</v>
      </c>
      <c r="L1035">
        <f>IF(AND(ISNUMBER(SEARCH(".",Table4[[#This Row],[Column1]]))=FALSE,ISNUMBER(SEARCH("Ronda",Table4[[#This Row],[Column1]]))=FALSE),1,0)</f>
        <v>1</v>
      </c>
      <c r="M1035">
        <f>IF(Table4[[#This Row],[cond]]=1,M1034+1,0)</f>
        <v>1</v>
      </c>
    </row>
    <row r="1036" spans="11:13" x14ac:dyDescent="0.3">
      <c r="K1036" t="s">
        <v>13</v>
      </c>
      <c r="L1036">
        <f>IF(AND(ISNUMBER(SEARCH(".",Table4[[#This Row],[Column1]]))=FALSE,ISNUMBER(SEARCH("Ronda",Table4[[#This Row],[Column1]]))=FALSE),1,0)</f>
        <v>1</v>
      </c>
      <c r="M1036">
        <f>IF(Table4[[#This Row],[cond]]=1,M1035+1,0)</f>
        <v>2</v>
      </c>
    </row>
    <row r="1037" spans="11:13" x14ac:dyDescent="0.3">
      <c r="K1037">
        <v>1</v>
      </c>
      <c r="L1037">
        <f>IF(AND(ISNUMBER(SEARCH(".",Table4[[#This Row],[Column1]]))=FALSE,ISNUMBER(SEARCH("Ronda",Table4[[#This Row],[Column1]]))=FALSE),1,0)</f>
        <v>1</v>
      </c>
      <c r="M1037">
        <f>IF(Table4[[#This Row],[cond]]=1,M1036+1,0)</f>
        <v>3</v>
      </c>
    </row>
    <row r="1038" spans="11:13" x14ac:dyDescent="0.3">
      <c r="K1038">
        <v>0</v>
      </c>
      <c r="L1038">
        <f>IF(AND(ISNUMBER(SEARCH(".",Table4[[#This Row],[Column1]]))=FALSE,ISNUMBER(SEARCH("Ronda",Table4[[#This Row],[Column1]]))=FALSE),1,0)</f>
        <v>1</v>
      </c>
      <c r="M1038">
        <f>IF(Table4[[#This Row],[cond]]=1,M1037+1,0)</f>
        <v>4</v>
      </c>
    </row>
    <row r="1039" spans="11:13" x14ac:dyDescent="0.3">
      <c r="K1039">
        <v>0</v>
      </c>
      <c r="L1039">
        <f>IF(AND(ISNUMBER(SEARCH(".",Table4[[#This Row],[Column1]]))=FALSE,ISNUMBER(SEARCH("Ronda",Table4[[#This Row],[Column1]]))=FALSE),1,0)</f>
        <v>1</v>
      </c>
      <c r="M1039">
        <f>IF(Table4[[#This Row],[cond]]=1,M1038+1,0)</f>
        <v>5</v>
      </c>
    </row>
    <row r="1040" spans="11:13" x14ac:dyDescent="0.3">
      <c r="K1040">
        <v>0</v>
      </c>
      <c r="L1040">
        <f>IF(AND(ISNUMBER(SEARCH(".",Table4[[#This Row],[Column1]]))=FALSE,ISNUMBER(SEARCH("Ronda",Table4[[#This Row],[Column1]]))=FALSE),1,0)</f>
        <v>1</v>
      </c>
      <c r="M1040">
        <f>IF(Table4[[#This Row],[cond]]=1,M1039+1,0)</f>
        <v>6</v>
      </c>
    </row>
    <row r="1041" spans="11:13" x14ac:dyDescent="0.3">
      <c r="K1041" t="s">
        <v>193</v>
      </c>
      <c r="L1041">
        <f>IF(AND(ISNUMBER(SEARCH(".",Table4[[#This Row],[Column1]]))=FALSE,ISNUMBER(SEARCH("Ronda",Table4[[#This Row],[Column1]]))=FALSE),1,0)</f>
        <v>0</v>
      </c>
      <c r="M1041">
        <f>IF(Table4[[#This Row],[cond]]=1,M1040+1,0)</f>
        <v>0</v>
      </c>
    </row>
    <row r="1042" spans="11:13" x14ac:dyDescent="0.3">
      <c r="K1042" t="s">
        <v>10</v>
      </c>
      <c r="L1042">
        <f>IF(AND(ISNUMBER(SEARCH(".",Table4[[#This Row],[Column1]]))=FALSE,ISNUMBER(SEARCH("Ronda",Table4[[#This Row],[Column1]]))=FALSE),1,0)</f>
        <v>1</v>
      </c>
      <c r="M1042">
        <f>IF(Table4[[#This Row],[cond]]=1,M1041+1,0)</f>
        <v>1</v>
      </c>
    </row>
    <row r="1043" spans="11:13" x14ac:dyDescent="0.3">
      <c r="K1043" t="s">
        <v>8</v>
      </c>
      <c r="L1043">
        <f>IF(AND(ISNUMBER(SEARCH(".",Table4[[#This Row],[Column1]]))=FALSE,ISNUMBER(SEARCH("Ronda",Table4[[#This Row],[Column1]]))=FALSE),1,0)</f>
        <v>1</v>
      </c>
      <c r="M1043">
        <f>IF(Table4[[#This Row],[cond]]=1,M1042+1,0)</f>
        <v>2</v>
      </c>
    </row>
    <row r="1044" spans="11:13" x14ac:dyDescent="0.3">
      <c r="K1044">
        <v>1</v>
      </c>
      <c r="L1044">
        <f>IF(AND(ISNUMBER(SEARCH(".",Table4[[#This Row],[Column1]]))=FALSE,ISNUMBER(SEARCH("Ronda",Table4[[#This Row],[Column1]]))=FALSE),1,0)</f>
        <v>1</v>
      </c>
      <c r="M1044">
        <f>IF(Table4[[#This Row],[cond]]=1,M1043+1,0)</f>
        <v>3</v>
      </c>
    </row>
    <row r="1045" spans="11:13" x14ac:dyDescent="0.3">
      <c r="K1045">
        <v>0</v>
      </c>
      <c r="L1045">
        <f>IF(AND(ISNUMBER(SEARCH(".",Table4[[#This Row],[Column1]]))=FALSE,ISNUMBER(SEARCH("Ronda",Table4[[#This Row],[Column1]]))=FALSE),1,0)</f>
        <v>1</v>
      </c>
      <c r="M1045">
        <f>IF(Table4[[#This Row],[cond]]=1,M1044+1,0)</f>
        <v>4</v>
      </c>
    </row>
    <row r="1046" spans="11:13" x14ac:dyDescent="0.3">
      <c r="K1046">
        <v>-1</v>
      </c>
      <c r="L1046">
        <f>IF(AND(ISNUMBER(SEARCH(".",Table4[[#This Row],[Column1]]))=FALSE,ISNUMBER(SEARCH("Ronda",Table4[[#This Row],[Column1]]))=FALSE),1,0)</f>
        <v>1</v>
      </c>
      <c r="M1046">
        <f>IF(Table4[[#This Row],[cond]]=1,M1045+1,0)</f>
        <v>5</v>
      </c>
    </row>
    <row r="1047" spans="11:13" x14ac:dyDescent="0.3">
      <c r="K1047">
        <v>0</v>
      </c>
      <c r="L1047">
        <f>IF(AND(ISNUMBER(SEARCH(".",Table4[[#This Row],[Column1]]))=FALSE,ISNUMBER(SEARCH("Ronda",Table4[[#This Row],[Column1]]))=FALSE),1,0)</f>
        <v>1</v>
      </c>
      <c r="M1047">
        <f>IF(Table4[[#This Row],[cond]]=1,M1046+1,0)</f>
        <v>6</v>
      </c>
    </row>
    <row r="1048" spans="11:13" x14ac:dyDescent="0.3">
      <c r="K1048" t="s">
        <v>194</v>
      </c>
      <c r="L1048">
        <f>IF(AND(ISNUMBER(SEARCH(".",Table4[[#This Row],[Column1]]))=FALSE,ISNUMBER(SEARCH("Ronda",Table4[[#This Row],[Column1]]))=FALSE),1,0)</f>
        <v>0</v>
      </c>
      <c r="M1048">
        <f>IF(Table4[[#This Row],[cond]]=1,M1047+1,0)</f>
        <v>0</v>
      </c>
    </row>
    <row r="1049" spans="11:13" x14ac:dyDescent="0.3">
      <c r="K1049" t="s">
        <v>25</v>
      </c>
      <c r="L1049">
        <f>IF(AND(ISNUMBER(SEARCH(".",Table4[[#This Row],[Column1]]))=FALSE,ISNUMBER(SEARCH("Ronda",Table4[[#This Row],[Column1]]))=FALSE),1,0)</f>
        <v>1</v>
      </c>
      <c r="M1049">
        <f>IF(Table4[[#This Row],[cond]]=1,M1048+1,0)</f>
        <v>1</v>
      </c>
    </row>
    <row r="1050" spans="11:13" x14ac:dyDescent="0.3">
      <c r="K1050" t="s">
        <v>24</v>
      </c>
      <c r="L1050">
        <f>IF(AND(ISNUMBER(SEARCH(".",Table4[[#This Row],[Column1]]))=FALSE,ISNUMBER(SEARCH("Ronda",Table4[[#This Row],[Column1]]))=FALSE),1,0)</f>
        <v>1</v>
      </c>
      <c r="M1050">
        <f>IF(Table4[[#This Row],[cond]]=1,M1049+1,0)</f>
        <v>2</v>
      </c>
    </row>
    <row r="1051" spans="11:13" x14ac:dyDescent="0.3">
      <c r="K1051">
        <v>1</v>
      </c>
      <c r="L1051">
        <f>IF(AND(ISNUMBER(SEARCH(".",Table4[[#This Row],[Column1]]))=FALSE,ISNUMBER(SEARCH("Ronda",Table4[[#This Row],[Column1]]))=FALSE),1,0)</f>
        <v>1</v>
      </c>
      <c r="M1051">
        <f>IF(Table4[[#This Row],[cond]]=1,M1050+1,0)</f>
        <v>3</v>
      </c>
    </row>
    <row r="1052" spans="11:13" x14ac:dyDescent="0.3">
      <c r="K1052">
        <v>0</v>
      </c>
      <c r="L1052">
        <f>IF(AND(ISNUMBER(SEARCH(".",Table4[[#This Row],[Column1]]))=FALSE,ISNUMBER(SEARCH("Ronda",Table4[[#This Row],[Column1]]))=FALSE),1,0)</f>
        <v>1</v>
      </c>
      <c r="M1052">
        <f>IF(Table4[[#This Row],[cond]]=1,M1051+1,0)</f>
        <v>4</v>
      </c>
    </row>
    <row r="1053" spans="11:13" x14ac:dyDescent="0.3">
      <c r="K1053">
        <v>0</v>
      </c>
      <c r="L1053">
        <f>IF(AND(ISNUMBER(SEARCH(".",Table4[[#This Row],[Column1]]))=FALSE,ISNUMBER(SEARCH("Ronda",Table4[[#This Row],[Column1]]))=FALSE),1,0)</f>
        <v>1</v>
      </c>
      <c r="M1053">
        <f>IF(Table4[[#This Row],[cond]]=1,M1052+1,0)</f>
        <v>5</v>
      </c>
    </row>
    <row r="1054" spans="11:13" x14ac:dyDescent="0.3">
      <c r="K1054">
        <v>0</v>
      </c>
      <c r="L1054">
        <f>IF(AND(ISNUMBER(SEARCH(".",Table4[[#This Row],[Column1]]))=FALSE,ISNUMBER(SEARCH("Ronda",Table4[[#This Row],[Column1]]))=FALSE),1,0)</f>
        <v>1</v>
      </c>
      <c r="M1054">
        <f>IF(Table4[[#This Row],[cond]]=1,M1053+1,0)</f>
        <v>6</v>
      </c>
    </row>
    <row r="1055" spans="11:13" x14ac:dyDescent="0.3">
      <c r="K1055" t="s">
        <v>195</v>
      </c>
      <c r="L1055">
        <f>IF(AND(ISNUMBER(SEARCH(".",Table4[[#This Row],[Column1]]))=FALSE,ISNUMBER(SEARCH("Ronda",Table4[[#This Row],[Column1]]))=FALSE),1,0)</f>
        <v>0</v>
      </c>
      <c r="M1055">
        <f>IF(Table4[[#This Row],[cond]]=1,M1054+1,0)</f>
        <v>0</v>
      </c>
    </row>
    <row r="1056" spans="11:13" x14ac:dyDescent="0.3">
      <c r="K1056" t="s">
        <v>31</v>
      </c>
      <c r="L1056">
        <f>IF(AND(ISNUMBER(SEARCH(".",Table4[[#This Row],[Column1]]))=FALSE,ISNUMBER(SEARCH("Ronda",Table4[[#This Row],[Column1]]))=FALSE),1,0)</f>
        <v>1</v>
      </c>
      <c r="M1056">
        <f>IF(Table4[[#This Row],[cond]]=1,M1055+1,0)</f>
        <v>1</v>
      </c>
    </row>
    <row r="1057" spans="11:13" x14ac:dyDescent="0.3">
      <c r="K1057" t="s">
        <v>30</v>
      </c>
      <c r="L1057">
        <f>IF(AND(ISNUMBER(SEARCH(".",Table4[[#This Row],[Column1]]))=FALSE,ISNUMBER(SEARCH("Ronda",Table4[[#This Row],[Column1]]))=FALSE),1,0)</f>
        <v>1</v>
      </c>
      <c r="M1057">
        <f>IF(Table4[[#This Row],[cond]]=1,M1056+1,0)</f>
        <v>2</v>
      </c>
    </row>
    <row r="1058" spans="11:13" x14ac:dyDescent="0.3">
      <c r="K1058">
        <v>0</v>
      </c>
      <c r="L1058">
        <f>IF(AND(ISNUMBER(SEARCH(".",Table4[[#This Row],[Column1]]))=FALSE,ISNUMBER(SEARCH("Ronda",Table4[[#This Row],[Column1]]))=FALSE),1,0)</f>
        <v>1</v>
      </c>
      <c r="M1058">
        <f>IF(Table4[[#This Row],[cond]]=1,M1057+1,0)</f>
        <v>3</v>
      </c>
    </row>
    <row r="1059" spans="11:13" x14ac:dyDescent="0.3">
      <c r="K1059">
        <v>0</v>
      </c>
      <c r="L1059">
        <f>IF(AND(ISNUMBER(SEARCH(".",Table4[[#This Row],[Column1]]))=FALSE,ISNUMBER(SEARCH("Ronda",Table4[[#This Row],[Column1]]))=FALSE),1,0)</f>
        <v>1</v>
      </c>
      <c r="M1059">
        <f>IF(Table4[[#This Row],[cond]]=1,M1058+1,0)</f>
        <v>4</v>
      </c>
    </row>
    <row r="1060" spans="11:13" x14ac:dyDescent="0.3">
      <c r="K1060">
        <v>0</v>
      </c>
      <c r="L1060">
        <f>IF(AND(ISNUMBER(SEARCH(".",Table4[[#This Row],[Column1]]))=FALSE,ISNUMBER(SEARCH("Ronda",Table4[[#This Row],[Column1]]))=FALSE),1,0)</f>
        <v>1</v>
      </c>
      <c r="M1060">
        <f>IF(Table4[[#This Row],[cond]]=1,M1059+1,0)</f>
        <v>5</v>
      </c>
    </row>
    <row r="1061" spans="11:13" x14ac:dyDescent="0.3">
      <c r="K1061">
        <v>0</v>
      </c>
      <c r="L1061">
        <f>IF(AND(ISNUMBER(SEARCH(".",Table4[[#This Row],[Column1]]))=FALSE,ISNUMBER(SEARCH("Ronda",Table4[[#This Row],[Column1]]))=FALSE),1,0)</f>
        <v>1</v>
      </c>
      <c r="M1061">
        <f>IF(Table4[[#This Row],[cond]]=1,M1060+1,0)</f>
        <v>6</v>
      </c>
    </row>
    <row r="1062" spans="11:13" x14ac:dyDescent="0.3">
      <c r="K1062" t="s">
        <v>195</v>
      </c>
      <c r="L1062">
        <f>IF(AND(ISNUMBER(SEARCH(".",Table4[[#This Row],[Column1]]))=FALSE,ISNUMBER(SEARCH("Ronda",Table4[[#This Row],[Column1]]))=FALSE),1,0)</f>
        <v>0</v>
      </c>
      <c r="M1062">
        <f>IF(Table4[[#This Row],[cond]]=1,M1061+1,0)</f>
        <v>0</v>
      </c>
    </row>
    <row r="1063" spans="11:13" x14ac:dyDescent="0.3">
      <c r="K1063" t="s">
        <v>33</v>
      </c>
      <c r="L1063">
        <f>IF(AND(ISNUMBER(SEARCH(".",Table4[[#This Row],[Column1]]))=FALSE,ISNUMBER(SEARCH("Ronda",Table4[[#This Row],[Column1]]))=FALSE),1,0)</f>
        <v>1</v>
      </c>
      <c r="M1063">
        <f>IF(Table4[[#This Row],[cond]]=1,M1062+1,0)</f>
        <v>1</v>
      </c>
    </row>
    <row r="1064" spans="11:13" x14ac:dyDescent="0.3">
      <c r="K1064" t="s">
        <v>5</v>
      </c>
      <c r="L1064">
        <f>IF(AND(ISNUMBER(SEARCH(".",Table4[[#This Row],[Column1]]))=FALSE,ISNUMBER(SEARCH("Ronda",Table4[[#This Row],[Column1]]))=FALSE),1,0)</f>
        <v>1</v>
      </c>
      <c r="M1064">
        <f>IF(Table4[[#This Row],[cond]]=1,M1063+1,0)</f>
        <v>2</v>
      </c>
    </row>
    <row r="1065" spans="11:13" x14ac:dyDescent="0.3">
      <c r="K1065">
        <v>2</v>
      </c>
      <c r="L1065">
        <f>IF(AND(ISNUMBER(SEARCH(".",Table4[[#This Row],[Column1]]))=FALSE,ISNUMBER(SEARCH("Ronda",Table4[[#This Row],[Column1]]))=FALSE),1,0)</f>
        <v>1</v>
      </c>
      <c r="M1065">
        <f>IF(Table4[[#This Row],[cond]]=1,M1064+1,0)</f>
        <v>3</v>
      </c>
    </row>
    <row r="1066" spans="11:13" x14ac:dyDescent="0.3">
      <c r="K1066">
        <v>3</v>
      </c>
      <c r="L1066">
        <f>IF(AND(ISNUMBER(SEARCH(".",Table4[[#This Row],[Column1]]))=FALSE,ISNUMBER(SEARCH("Ronda",Table4[[#This Row],[Column1]]))=FALSE),1,0)</f>
        <v>1</v>
      </c>
      <c r="M1066">
        <f>IF(Table4[[#This Row],[cond]]=1,M1065+1,0)</f>
        <v>4</v>
      </c>
    </row>
    <row r="1067" spans="11:13" x14ac:dyDescent="0.3">
      <c r="K1067">
        <v>-1</v>
      </c>
      <c r="L1067">
        <f>IF(AND(ISNUMBER(SEARCH(".",Table4[[#This Row],[Column1]]))=FALSE,ISNUMBER(SEARCH("Ronda",Table4[[#This Row],[Column1]]))=FALSE),1,0)</f>
        <v>1</v>
      </c>
      <c r="M1067">
        <f>IF(Table4[[#This Row],[cond]]=1,M1066+1,0)</f>
        <v>5</v>
      </c>
    </row>
    <row r="1068" spans="11:13" x14ac:dyDescent="0.3">
      <c r="K1068">
        <v>0</v>
      </c>
      <c r="L1068">
        <f>IF(AND(ISNUMBER(SEARCH(".",Table4[[#This Row],[Column1]]))=FALSE,ISNUMBER(SEARCH("Ronda",Table4[[#This Row],[Column1]]))=FALSE),1,0)</f>
        <v>1</v>
      </c>
      <c r="M1068">
        <f>IF(Table4[[#This Row],[cond]]=1,M1067+1,0)</f>
        <v>6</v>
      </c>
    </row>
    <row r="1069" spans="11:13" x14ac:dyDescent="0.3">
      <c r="K1069" t="s">
        <v>195</v>
      </c>
      <c r="L1069">
        <f>IF(AND(ISNUMBER(SEARCH(".",Table4[[#This Row],[Column1]]))=FALSE,ISNUMBER(SEARCH("Ronda",Table4[[#This Row],[Column1]]))=FALSE),1,0)</f>
        <v>0</v>
      </c>
      <c r="M1069">
        <f>IF(Table4[[#This Row],[cond]]=1,M1068+1,0)</f>
        <v>0</v>
      </c>
    </row>
    <row r="1070" spans="11:13" x14ac:dyDescent="0.3">
      <c r="K1070" t="s">
        <v>7</v>
      </c>
      <c r="L1070">
        <f>IF(AND(ISNUMBER(SEARCH(".",Table4[[#This Row],[Column1]]))=FALSE,ISNUMBER(SEARCH("Ronda",Table4[[#This Row],[Column1]]))=FALSE),1,0)</f>
        <v>1</v>
      </c>
      <c r="M1070">
        <f>IF(Table4[[#This Row],[cond]]=1,M1069+1,0)</f>
        <v>1</v>
      </c>
    </row>
    <row r="1071" spans="11:13" x14ac:dyDescent="0.3">
      <c r="K1071" t="s">
        <v>3</v>
      </c>
      <c r="L1071">
        <f>IF(AND(ISNUMBER(SEARCH(".",Table4[[#This Row],[Column1]]))=FALSE,ISNUMBER(SEARCH("Ronda",Table4[[#This Row],[Column1]]))=FALSE),1,0)</f>
        <v>1</v>
      </c>
      <c r="M1071">
        <f>IF(Table4[[#This Row],[cond]]=1,M1070+1,0)</f>
        <v>2</v>
      </c>
    </row>
    <row r="1072" spans="11:13" x14ac:dyDescent="0.3">
      <c r="K1072">
        <v>1</v>
      </c>
      <c r="L1072">
        <f>IF(AND(ISNUMBER(SEARCH(".",Table4[[#This Row],[Column1]]))=FALSE,ISNUMBER(SEARCH("Ronda",Table4[[#This Row],[Column1]]))=FALSE),1,0)</f>
        <v>1</v>
      </c>
      <c r="M1072">
        <f>IF(Table4[[#This Row],[cond]]=1,M1071+1,0)</f>
        <v>3</v>
      </c>
    </row>
    <row r="1073" spans="11:13" x14ac:dyDescent="0.3">
      <c r="K1073">
        <v>0</v>
      </c>
      <c r="L1073">
        <f>IF(AND(ISNUMBER(SEARCH(".",Table4[[#This Row],[Column1]]))=FALSE,ISNUMBER(SEARCH("Ronda",Table4[[#This Row],[Column1]]))=FALSE),1,0)</f>
        <v>1</v>
      </c>
      <c r="M1073">
        <f>IF(Table4[[#This Row],[cond]]=1,M1072+1,0)</f>
        <v>4</v>
      </c>
    </row>
    <row r="1074" spans="11:13" x14ac:dyDescent="0.3">
      <c r="K1074">
        <v>0</v>
      </c>
      <c r="L1074">
        <f>IF(AND(ISNUMBER(SEARCH(".",Table4[[#This Row],[Column1]]))=FALSE,ISNUMBER(SEARCH("Ronda",Table4[[#This Row],[Column1]]))=FALSE),1,0)</f>
        <v>1</v>
      </c>
      <c r="M1074">
        <f>IF(Table4[[#This Row],[cond]]=1,M1073+1,0)</f>
        <v>5</v>
      </c>
    </row>
    <row r="1075" spans="11:13" x14ac:dyDescent="0.3">
      <c r="K1075">
        <v>0</v>
      </c>
      <c r="L1075">
        <f>IF(AND(ISNUMBER(SEARCH(".",Table4[[#This Row],[Column1]]))=FALSE,ISNUMBER(SEARCH("Ronda",Table4[[#This Row],[Column1]]))=FALSE),1,0)</f>
        <v>1</v>
      </c>
      <c r="M1075">
        <f>IF(Table4[[#This Row],[cond]]=1,M1074+1,0)</f>
        <v>6</v>
      </c>
    </row>
    <row r="1076" spans="11:13" x14ac:dyDescent="0.3">
      <c r="K1076" t="s">
        <v>195</v>
      </c>
      <c r="L1076">
        <f>IF(AND(ISNUMBER(SEARCH(".",Table4[[#This Row],[Column1]]))=FALSE,ISNUMBER(SEARCH("Ronda",Table4[[#This Row],[Column1]]))=FALSE),1,0)</f>
        <v>0</v>
      </c>
      <c r="M1076">
        <f>IF(Table4[[#This Row],[cond]]=1,M1075+1,0)</f>
        <v>0</v>
      </c>
    </row>
    <row r="1077" spans="11:13" x14ac:dyDescent="0.3">
      <c r="K1077" t="s">
        <v>11</v>
      </c>
      <c r="L1077">
        <f>IF(AND(ISNUMBER(SEARCH(".",Table4[[#This Row],[Column1]]))=FALSE,ISNUMBER(SEARCH("Ronda",Table4[[#This Row],[Column1]]))=FALSE),1,0)</f>
        <v>1</v>
      </c>
      <c r="M1077">
        <f>IF(Table4[[#This Row],[cond]]=1,M1076+1,0)</f>
        <v>1</v>
      </c>
    </row>
    <row r="1078" spans="11:13" x14ac:dyDescent="0.3">
      <c r="K1078" t="s">
        <v>4</v>
      </c>
      <c r="L1078">
        <f>IF(AND(ISNUMBER(SEARCH(".",Table4[[#This Row],[Column1]]))=FALSE,ISNUMBER(SEARCH("Ronda",Table4[[#This Row],[Column1]]))=FALSE),1,0)</f>
        <v>1</v>
      </c>
      <c r="M1078">
        <f>IF(Table4[[#This Row],[cond]]=1,M1077+1,0)</f>
        <v>2</v>
      </c>
    </row>
    <row r="1079" spans="11:13" x14ac:dyDescent="0.3">
      <c r="K1079">
        <v>4</v>
      </c>
      <c r="L1079">
        <f>IF(AND(ISNUMBER(SEARCH(".",Table4[[#This Row],[Column1]]))=FALSE,ISNUMBER(SEARCH("Ronda",Table4[[#This Row],[Column1]]))=FALSE),1,0)</f>
        <v>1</v>
      </c>
      <c r="M1079">
        <f>IF(Table4[[#This Row],[cond]]=1,M1078+1,0)</f>
        <v>3</v>
      </c>
    </row>
    <row r="1080" spans="11:13" x14ac:dyDescent="0.3">
      <c r="K1080">
        <v>1</v>
      </c>
      <c r="L1080">
        <f>IF(AND(ISNUMBER(SEARCH(".",Table4[[#This Row],[Column1]]))=FALSE,ISNUMBER(SEARCH("Ronda",Table4[[#This Row],[Column1]]))=FALSE),1,0)</f>
        <v>1</v>
      </c>
      <c r="M1080">
        <f>IF(Table4[[#This Row],[cond]]=1,M1079+1,0)</f>
        <v>4</v>
      </c>
    </row>
    <row r="1081" spans="11:13" x14ac:dyDescent="0.3">
      <c r="K1081">
        <v>-1</v>
      </c>
      <c r="L1081">
        <f>IF(AND(ISNUMBER(SEARCH(".",Table4[[#This Row],[Column1]]))=FALSE,ISNUMBER(SEARCH("Ronda",Table4[[#This Row],[Column1]]))=FALSE),1,0)</f>
        <v>1</v>
      </c>
      <c r="M1081">
        <f>IF(Table4[[#This Row],[cond]]=1,M1080+1,0)</f>
        <v>5</v>
      </c>
    </row>
    <row r="1082" spans="11:13" x14ac:dyDescent="0.3">
      <c r="K1082">
        <v>-1</v>
      </c>
      <c r="L1082">
        <f>IF(AND(ISNUMBER(SEARCH(".",Table4[[#This Row],[Column1]]))=FALSE,ISNUMBER(SEARCH("Ronda",Table4[[#This Row],[Column1]]))=FALSE),1,0)</f>
        <v>1</v>
      </c>
      <c r="M1082">
        <f>IF(Table4[[#This Row],[cond]]=1,M1081+1,0)</f>
        <v>6</v>
      </c>
    </row>
    <row r="1083" spans="11:13" x14ac:dyDescent="0.3">
      <c r="K1083" t="s">
        <v>196</v>
      </c>
      <c r="L1083">
        <f>IF(AND(ISNUMBER(SEARCH(".",Table4[[#This Row],[Column1]]))=FALSE,ISNUMBER(SEARCH("Ronda",Table4[[#This Row],[Column1]]))=FALSE),1,0)</f>
        <v>0</v>
      </c>
      <c r="M1083">
        <f>IF(Table4[[#This Row],[cond]]=1,M1082+1,0)</f>
        <v>0</v>
      </c>
    </row>
    <row r="1084" spans="11:13" x14ac:dyDescent="0.3">
      <c r="K1084" t="s">
        <v>1</v>
      </c>
      <c r="L1084">
        <f>IF(AND(ISNUMBER(SEARCH(".",Table4[[#This Row],[Column1]]))=FALSE,ISNUMBER(SEARCH("Ronda",Table4[[#This Row],[Column1]]))=FALSE),1,0)</f>
        <v>1</v>
      </c>
      <c r="M1084">
        <f>IF(Table4[[#This Row],[cond]]=1,M1083+1,0)</f>
        <v>1</v>
      </c>
    </row>
    <row r="1085" spans="11:13" x14ac:dyDescent="0.3">
      <c r="K1085" t="s">
        <v>36</v>
      </c>
      <c r="L1085">
        <f>IF(AND(ISNUMBER(SEARCH(".",Table4[[#This Row],[Column1]]))=FALSE,ISNUMBER(SEARCH("Ronda",Table4[[#This Row],[Column1]]))=FALSE),1,0)</f>
        <v>1</v>
      </c>
      <c r="M1085">
        <f>IF(Table4[[#This Row],[cond]]=1,M1084+1,0)</f>
        <v>2</v>
      </c>
    </row>
    <row r="1086" spans="11:13" x14ac:dyDescent="0.3">
      <c r="K1086">
        <v>2</v>
      </c>
      <c r="L1086">
        <f>IF(AND(ISNUMBER(SEARCH(".",Table4[[#This Row],[Column1]]))=FALSE,ISNUMBER(SEARCH("Ronda",Table4[[#This Row],[Column1]]))=FALSE),1,0)</f>
        <v>1</v>
      </c>
      <c r="M1086">
        <f>IF(Table4[[#This Row],[cond]]=1,M1085+1,0)</f>
        <v>3</v>
      </c>
    </row>
    <row r="1087" spans="11:13" x14ac:dyDescent="0.3">
      <c r="K1087">
        <v>2</v>
      </c>
      <c r="L1087">
        <f>IF(AND(ISNUMBER(SEARCH(".",Table4[[#This Row],[Column1]]))=FALSE,ISNUMBER(SEARCH("Ronda",Table4[[#This Row],[Column1]]))=FALSE),1,0)</f>
        <v>1</v>
      </c>
      <c r="M1087">
        <f>IF(Table4[[#This Row],[cond]]=1,M1086+1,0)</f>
        <v>4</v>
      </c>
    </row>
    <row r="1088" spans="11:13" x14ac:dyDescent="0.3">
      <c r="K1088">
        <v>0</v>
      </c>
      <c r="L1088">
        <f>IF(AND(ISNUMBER(SEARCH(".",Table4[[#This Row],[Column1]]))=FALSE,ISNUMBER(SEARCH("Ronda",Table4[[#This Row],[Column1]]))=FALSE),1,0)</f>
        <v>1</v>
      </c>
      <c r="M1088">
        <f>IF(Table4[[#This Row],[cond]]=1,M1087+1,0)</f>
        <v>5</v>
      </c>
    </row>
    <row r="1089" spans="11:13" x14ac:dyDescent="0.3">
      <c r="K1089">
        <v>-1</v>
      </c>
      <c r="L1089">
        <f>IF(AND(ISNUMBER(SEARCH(".",Table4[[#This Row],[Column1]]))=FALSE,ISNUMBER(SEARCH("Ronda",Table4[[#This Row],[Column1]]))=FALSE),1,0)</f>
        <v>1</v>
      </c>
      <c r="M1089">
        <f>IF(Table4[[#This Row],[cond]]=1,M1088+1,0)</f>
        <v>6</v>
      </c>
    </row>
    <row r="1090" spans="11:13" x14ac:dyDescent="0.3">
      <c r="K1090" t="s">
        <v>197</v>
      </c>
      <c r="L1090">
        <f>IF(AND(ISNUMBER(SEARCH(".",Table4[[#This Row],[Column1]]))=FALSE,ISNUMBER(SEARCH("Ronda",Table4[[#This Row],[Column1]]))=FALSE),1,0)</f>
        <v>0</v>
      </c>
      <c r="M1090">
        <f>IF(Table4[[#This Row],[cond]]=1,M1089+1,0)</f>
        <v>0</v>
      </c>
    </row>
    <row r="1091" spans="11:13" x14ac:dyDescent="0.3">
      <c r="K1091" t="s">
        <v>198</v>
      </c>
      <c r="L1091">
        <f>IF(AND(ISNUMBER(SEARCH(".",Table4[[#This Row],[Column1]]))=FALSE,ISNUMBER(SEARCH("Ronda",Table4[[#This Row],[Column1]]))=FALSE),1,0)</f>
        <v>0</v>
      </c>
      <c r="M1091">
        <f>IF(Table4[[#This Row],[cond]]=1,M1090+1,0)</f>
        <v>0</v>
      </c>
    </row>
    <row r="1092" spans="11:13" x14ac:dyDescent="0.3">
      <c r="K1092" t="s">
        <v>7</v>
      </c>
      <c r="L1092">
        <f>IF(AND(ISNUMBER(SEARCH(".",Table4[[#This Row],[Column1]]))=FALSE,ISNUMBER(SEARCH("Ronda",Table4[[#This Row],[Column1]]))=FALSE),1,0)</f>
        <v>1</v>
      </c>
      <c r="M1092">
        <f>IF(Table4[[#This Row],[cond]]=1,M1091+1,0)</f>
        <v>1</v>
      </c>
    </row>
    <row r="1093" spans="11:13" x14ac:dyDescent="0.3">
      <c r="K1093" t="s">
        <v>4</v>
      </c>
      <c r="L1093">
        <f>IF(AND(ISNUMBER(SEARCH(".",Table4[[#This Row],[Column1]]))=FALSE,ISNUMBER(SEARCH("Ronda",Table4[[#This Row],[Column1]]))=FALSE),1,0)</f>
        <v>1</v>
      </c>
      <c r="M1093">
        <f>IF(Table4[[#This Row],[cond]]=1,M1092+1,0)</f>
        <v>2</v>
      </c>
    </row>
    <row r="1094" spans="11:13" x14ac:dyDescent="0.3">
      <c r="K1094">
        <v>4</v>
      </c>
      <c r="L1094">
        <f>IF(AND(ISNUMBER(SEARCH(".",Table4[[#This Row],[Column1]]))=FALSE,ISNUMBER(SEARCH("Ronda",Table4[[#This Row],[Column1]]))=FALSE),1,0)</f>
        <v>1</v>
      </c>
      <c r="M1094">
        <f>IF(Table4[[#This Row],[cond]]=1,M1093+1,0)</f>
        <v>3</v>
      </c>
    </row>
    <row r="1095" spans="11:13" x14ac:dyDescent="0.3">
      <c r="K1095">
        <v>2</v>
      </c>
      <c r="L1095">
        <f>IF(AND(ISNUMBER(SEARCH(".",Table4[[#This Row],[Column1]]))=FALSE,ISNUMBER(SEARCH("Ronda",Table4[[#This Row],[Column1]]))=FALSE),1,0)</f>
        <v>1</v>
      </c>
      <c r="M1095">
        <f>IF(Table4[[#This Row],[cond]]=1,M1094+1,0)</f>
        <v>4</v>
      </c>
    </row>
    <row r="1096" spans="11:13" x14ac:dyDescent="0.3">
      <c r="K1096">
        <v>-1</v>
      </c>
      <c r="L1096">
        <f>IF(AND(ISNUMBER(SEARCH(".",Table4[[#This Row],[Column1]]))=FALSE,ISNUMBER(SEARCH("Ronda",Table4[[#This Row],[Column1]]))=FALSE),1,0)</f>
        <v>1</v>
      </c>
      <c r="M1096">
        <f>IF(Table4[[#This Row],[cond]]=1,M1095+1,0)</f>
        <v>5</v>
      </c>
    </row>
    <row r="1097" spans="11:13" x14ac:dyDescent="0.3">
      <c r="K1097">
        <v>-1</v>
      </c>
      <c r="L1097">
        <f>IF(AND(ISNUMBER(SEARCH(".",Table4[[#This Row],[Column1]]))=FALSE,ISNUMBER(SEARCH("Ronda",Table4[[#This Row],[Column1]]))=FALSE),1,0)</f>
        <v>1</v>
      </c>
      <c r="M1097">
        <f>IF(Table4[[#This Row],[cond]]=1,M1096+1,0)</f>
        <v>6</v>
      </c>
    </row>
    <row r="1098" spans="11:13" x14ac:dyDescent="0.3">
      <c r="K1098" t="s">
        <v>199</v>
      </c>
      <c r="L1098">
        <f>IF(AND(ISNUMBER(SEARCH(".",Table4[[#This Row],[Column1]]))=FALSE,ISNUMBER(SEARCH("Ronda",Table4[[#This Row],[Column1]]))=FALSE),1,0)</f>
        <v>0</v>
      </c>
      <c r="M1098">
        <f>IF(Table4[[#This Row],[cond]]=1,M1097+1,0)</f>
        <v>0</v>
      </c>
    </row>
    <row r="1099" spans="11:13" x14ac:dyDescent="0.3">
      <c r="K1099" t="s">
        <v>10</v>
      </c>
      <c r="L1099">
        <f>IF(AND(ISNUMBER(SEARCH(".",Table4[[#This Row],[Column1]]))=FALSE,ISNUMBER(SEARCH("Ronda",Table4[[#This Row],[Column1]]))=FALSE),1,0)</f>
        <v>1</v>
      </c>
      <c r="M1099">
        <f>IF(Table4[[#This Row],[cond]]=1,M1098+1,0)</f>
        <v>1</v>
      </c>
    </row>
    <row r="1100" spans="11:13" x14ac:dyDescent="0.3">
      <c r="K1100" t="s">
        <v>2</v>
      </c>
      <c r="L1100">
        <f>IF(AND(ISNUMBER(SEARCH(".",Table4[[#This Row],[Column1]]))=FALSE,ISNUMBER(SEARCH("Ronda",Table4[[#This Row],[Column1]]))=FALSE),1,0)</f>
        <v>1</v>
      </c>
      <c r="M1100">
        <f>IF(Table4[[#This Row],[cond]]=1,M1099+1,0)</f>
        <v>2</v>
      </c>
    </row>
    <row r="1101" spans="11:13" x14ac:dyDescent="0.3">
      <c r="K1101">
        <v>0</v>
      </c>
      <c r="L1101">
        <f>IF(AND(ISNUMBER(SEARCH(".",Table4[[#This Row],[Column1]]))=FALSE,ISNUMBER(SEARCH("Ronda",Table4[[#This Row],[Column1]]))=FALSE),1,0)</f>
        <v>1</v>
      </c>
      <c r="M1101">
        <f>IF(Table4[[#This Row],[cond]]=1,M1100+1,0)</f>
        <v>3</v>
      </c>
    </row>
    <row r="1102" spans="11:13" x14ac:dyDescent="0.3">
      <c r="K1102">
        <v>4</v>
      </c>
      <c r="L1102">
        <f>IF(AND(ISNUMBER(SEARCH(".",Table4[[#This Row],[Column1]]))=FALSE,ISNUMBER(SEARCH("Ronda",Table4[[#This Row],[Column1]]))=FALSE),1,0)</f>
        <v>1</v>
      </c>
      <c r="M1102">
        <f>IF(Table4[[#This Row],[cond]]=1,M1101+1,0)</f>
        <v>4</v>
      </c>
    </row>
    <row r="1103" spans="11:13" x14ac:dyDescent="0.3">
      <c r="K1103">
        <v>0</v>
      </c>
      <c r="L1103">
        <f>IF(AND(ISNUMBER(SEARCH(".",Table4[[#This Row],[Column1]]))=FALSE,ISNUMBER(SEARCH("Ronda",Table4[[#This Row],[Column1]]))=FALSE),1,0)</f>
        <v>1</v>
      </c>
      <c r="M1103">
        <f>IF(Table4[[#This Row],[cond]]=1,M1102+1,0)</f>
        <v>5</v>
      </c>
    </row>
    <row r="1104" spans="11:13" x14ac:dyDescent="0.3">
      <c r="K1104">
        <v>-1</v>
      </c>
      <c r="L1104">
        <f>IF(AND(ISNUMBER(SEARCH(".",Table4[[#This Row],[Column1]]))=FALSE,ISNUMBER(SEARCH("Ronda",Table4[[#This Row],[Column1]]))=FALSE),1,0)</f>
        <v>1</v>
      </c>
      <c r="M1104">
        <f>IF(Table4[[#This Row],[cond]]=1,M1103+1,0)</f>
        <v>6</v>
      </c>
    </row>
    <row r="1105" spans="11:13" x14ac:dyDescent="0.3">
      <c r="K1105" t="s">
        <v>200</v>
      </c>
      <c r="L1105">
        <f>IF(AND(ISNUMBER(SEARCH(".",Table4[[#This Row],[Column1]]))=FALSE,ISNUMBER(SEARCH("Ronda",Table4[[#This Row],[Column1]]))=FALSE),1,0)</f>
        <v>0</v>
      </c>
      <c r="M1105">
        <f>IF(Table4[[#This Row],[cond]]=1,M1104+1,0)</f>
        <v>0</v>
      </c>
    </row>
    <row r="1106" spans="11:13" x14ac:dyDescent="0.3">
      <c r="K1106" t="s">
        <v>31</v>
      </c>
      <c r="L1106">
        <f>IF(AND(ISNUMBER(SEARCH(".",Table4[[#This Row],[Column1]]))=FALSE,ISNUMBER(SEARCH("Ronda",Table4[[#This Row],[Column1]]))=FALSE),1,0)</f>
        <v>1</v>
      </c>
      <c r="M1106">
        <f>IF(Table4[[#This Row],[cond]]=1,M1105+1,0)</f>
        <v>1</v>
      </c>
    </row>
    <row r="1107" spans="11:13" x14ac:dyDescent="0.3">
      <c r="K1107" t="s">
        <v>36</v>
      </c>
      <c r="L1107">
        <f>IF(AND(ISNUMBER(SEARCH(".",Table4[[#This Row],[Column1]]))=FALSE,ISNUMBER(SEARCH("Ronda",Table4[[#This Row],[Column1]]))=FALSE),1,0)</f>
        <v>1</v>
      </c>
      <c r="M1107">
        <f>IF(Table4[[#This Row],[cond]]=1,M1106+1,0)</f>
        <v>2</v>
      </c>
    </row>
    <row r="1108" spans="11:13" x14ac:dyDescent="0.3">
      <c r="K1108">
        <v>2</v>
      </c>
      <c r="L1108">
        <f>IF(AND(ISNUMBER(SEARCH(".",Table4[[#This Row],[Column1]]))=FALSE,ISNUMBER(SEARCH("Ronda",Table4[[#This Row],[Column1]]))=FALSE),1,0)</f>
        <v>1</v>
      </c>
      <c r="M1108">
        <f>IF(Table4[[#This Row],[cond]]=1,M1107+1,0)</f>
        <v>3</v>
      </c>
    </row>
    <row r="1109" spans="11:13" x14ac:dyDescent="0.3">
      <c r="K1109">
        <v>0</v>
      </c>
      <c r="L1109">
        <f>IF(AND(ISNUMBER(SEARCH(".",Table4[[#This Row],[Column1]]))=FALSE,ISNUMBER(SEARCH("Ronda",Table4[[#This Row],[Column1]]))=FALSE),1,0)</f>
        <v>1</v>
      </c>
      <c r="M1109">
        <f>IF(Table4[[#This Row],[cond]]=1,M1108+1,0)</f>
        <v>4</v>
      </c>
    </row>
    <row r="1110" spans="11:13" x14ac:dyDescent="0.3">
      <c r="K1110">
        <v>-2</v>
      </c>
      <c r="L1110">
        <f>IF(AND(ISNUMBER(SEARCH(".",Table4[[#This Row],[Column1]]))=FALSE,ISNUMBER(SEARCH("Ronda",Table4[[#This Row],[Column1]]))=FALSE),1,0)</f>
        <v>1</v>
      </c>
      <c r="M1110">
        <f>IF(Table4[[#This Row],[cond]]=1,M1109+1,0)</f>
        <v>5</v>
      </c>
    </row>
    <row r="1111" spans="11:13" x14ac:dyDescent="0.3">
      <c r="K1111">
        <v>0</v>
      </c>
      <c r="L1111">
        <f>IF(AND(ISNUMBER(SEARCH(".",Table4[[#This Row],[Column1]]))=FALSE,ISNUMBER(SEARCH("Ronda",Table4[[#This Row],[Column1]]))=FALSE),1,0)</f>
        <v>1</v>
      </c>
      <c r="M1111">
        <f>IF(Table4[[#This Row],[cond]]=1,M1110+1,0)</f>
        <v>6</v>
      </c>
    </row>
    <row r="1112" spans="11:13" x14ac:dyDescent="0.3">
      <c r="K1112" t="s">
        <v>200</v>
      </c>
      <c r="L1112">
        <f>IF(AND(ISNUMBER(SEARCH(".",Table4[[#This Row],[Column1]]))=FALSE,ISNUMBER(SEARCH("Ronda",Table4[[#This Row],[Column1]]))=FALSE),1,0)</f>
        <v>0</v>
      </c>
      <c r="M1112">
        <f>IF(Table4[[#This Row],[cond]]=1,M1111+1,0)</f>
        <v>0</v>
      </c>
    </row>
    <row r="1113" spans="11:13" x14ac:dyDescent="0.3">
      <c r="K1113" t="s">
        <v>28</v>
      </c>
      <c r="L1113">
        <f>IF(AND(ISNUMBER(SEARCH(".",Table4[[#This Row],[Column1]]))=FALSE,ISNUMBER(SEARCH("Ronda",Table4[[#This Row],[Column1]]))=FALSE),1,0)</f>
        <v>1</v>
      </c>
      <c r="M1113">
        <f>IF(Table4[[#This Row],[cond]]=1,M1112+1,0)</f>
        <v>1</v>
      </c>
    </row>
    <row r="1114" spans="11:13" x14ac:dyDescent="0.3">
      <c r="K1114" t="s">
        <v>25</v>
      </c>
      <c r="L1114">
        <f>IF(AND(ISNUMBER(SEARCH(".",Table4[[#This Row],[Column1]]))=FALSE,ISNUMBER(SEARCH("Ronda",Table4[[#This Row],[Column1]]))=FALSE),1,0)</f>
        <v>1</v>
      </c>
      <c r="M1114">
        <f>IF(Table4[[#This Row],[cond]]=1,M1113+1,0)</f>
        <v>2</v>
      </c>
    </row>
    <row r="1115" spans="11:13" x14ac:dyDescent="0.3">
      <c r="K1115">
        <v>1</v>
      </c>
      <c r="L1115">
        <f>IF(AND(ISNUMBER(SEARCH(".",Table4[[#This Row],[Column1]]))=FALSE,ISNUMBER(SEARCH("Ronda",Table4[[#This Row],[Column1]]))=FALSE),1,0)</f>
        <v>1</v>
      </c>
      <c r="M1115">
        <f>IF(Table4[[#This Row],[cond]]=1,M1114+1,0)</f>
        <v>3</v>
      </c>
    </row>
    <row r="1116" spans="11:13" x14ac:dyDescent="0.3">
      <c r="K1116">
        <v>2</v>
      </c>
      <c r="L1116">
        <f>IF(AND(ISNUMBER(SEARCH(".",Table4[[#This Row],[Column1]]))=FALSE,ISNUMBER(SEARCH("Ronda",Table4[[#This Row],[Column1]]))=FALSE),1,0)</f>
        <v>1</v>
      </c>
      <c r="M1116">
        <f>IF(Table4[[#This Row],[cond]]=1,M1115+1,0)</f>
        <v>4</v>
      </c>
    </row>
    <row r="1117" spans="11:13" x14ac:dyDescent="0.3">
      <c r="K1117">
        <v>-1</v>
      </c>
      <c r="L1117">
        <f>IF(AND(ISNUMBER(SEARCH(".",Table4[[#This Row],[Column1]]))=FALSE,ISNUMBER(SEARCH("Ronda",Table4[[#This Row],[Column1]]))=FALSE),1,0)</f>
        <v>1</v>
      </c>
      <c r="M1117">
        <f>IF(Table4[[#This Row],[cond]]=1,M1116+1,0)</f>
        <v>5</v>
      </c>
    </row>
    <row r="1118" spans="11:13" x14ac:dyDescent="0.3">
      <c r="K1118">
        <v>-1</v>
      </c>
      <c r="L1118">
        <f>IF(AND(ISNUMBER(SEARCH(".",Table4[[#This Row],[Column1]]))=FALSE,ISNUMBER(SEARCH("Ronda",Table4[[#This Row],[Column1]]))=FALSE),1,0)</f>
        <v>1</v>
      </c>
      <c r="M1118">
        <f>IF(Table4[[#This Row],[cond]]=1,M1117+1,0)</f>
        <v>6</v>
      </c>
    </row>
    <row r="1119" spans="11:13" x14ac:dyDescent="0.3">
      <c r="K1119" t="s">
        <v>200</v>
      </c>
      <c r="L1119">
        <f>IF(AND(ISNUMBER(SEARCH(".",Table4[[#This Row],[Column1]]))=FALSE,ISNUMBER(SEARCH("Ronda",Table4[[#This Row],[Column1]]))=FALSE),1,0)</f>
        <v>0</v>
      </c>
      <c r="M1119">
        <f>IF(Table4[[#This Row],[cond]]=1,M1118+1,0)</f>
        <v>0</v>
      </c>
    </row>
    <row r="1120" spans="11:13" x14ac:dyDescent="0.3">
      <c r="K1120" t="s">
        <v>33</v>
      </c>
      <c r="L1120">
        <f>IF(AND(ISNUMBER(SEARCH(".",Table4[[#This Row],[Column1]]))=FALSE,ISNUMBER(SEARCH("Ronda",Table4[[#This Row],[Column1]]))=FALSE),1,0)</f>
        <v>1</v>
      </c>
      <c r="M1120">
        <f>IF(Table4[[#This Row],[cond]]=1,M1119+1,0)</f>
        <v>1</v>
      </c>
    </row>
    <row r="1121" spans="11:13" x14ac:dyDescent="0.3">
      <c r="K1121" t="s">
        <v>24</v>
      </c>
      <c r="L1121">
        <f>IF(AND(ISNUMBER(SEARCH(".",Table4[[#This Row],[Column1]]))=FALSE,ISNUMBER(SEARCH("Ronda",Table4[[#This Row],[Column1]]))=FALSE),1,0)</f>
        <v>1</v>
      </c>
      <c r="M1121">
        <f>IF(Table4[[#This Row],[cond]]=1,M1120+1,0)</f>
        <v>2</v>
      </c>
    </row>
    <row r="1122" spans="11:13" x14ac:dyDescent="0.3">
      <c r="K1122">
        <v>1</v>
      </c>
      <c r="L1122">
        <f>IF(AND(ISNUMBER(SEARCH(".",Table4[[#This Row],[Column1]]))=FALSE,ISNUMBER(SEARCH("Ronda",Table4[[#This Row],[Column1]]))=FALSE),1,0)</f>
        <v>1</v>
      </c>
      <c r="M1122">
        <f>IF(Table4[[#This Row],[cond]]=1,M1121+1,0)</f>
        <v>3</v>
      </c>
    </row>
    <row r="1123" spans="11:13" x14ac:dyDescent="0.3">
      <c r="K1123">
        <v>0</v>
      </c>
      <c r="L1123">
        <f>IF(AND(ISNUMBER(SEARCH(".",Table4[[#This Row],[Column1]]))=FALSE,ISNUMBER(SEARCH("Ronda",Table4[[#This Row],[Column1]]))=FALSE),1,0)</f>
        <v>1</v>
      </c>
      <c r="M1123">
        <f>IF(Table4[[#This Row],[cond]]=1,M1122+1,0)</f>
        <v>4</v>
      </c>
    </row>
    <row r="1124" spans="11:13" x14ac:dyDescent="0.3">
      <c r="K1124">
        <v>-1</v>
      </c>
      <c r="L1124">
        <f>IF(AND(ISNUMBER(SEARCH(".",Table4[[#This Row],[Column1]]))=FALSE,ISNUMBER(SEARCH("Ronda",Table4[[#This Row],[Column1]]))=FALSE),1,0)</f>
        <v>1</v>
      </c>
      <c r="M1124">
        <f>IF(Table4[[#This Row],[cond]]=1,M1123+1,0)</f>
        <v>5</v>
      </c>
    </row>
    <row r="1125" spans="11:13" x14ac:dyDescent="0.3">
      <c r="K1125">
        <v>0</v>
      </c>
      <c r="L1125">
        <f>IF(AND(ISNUMBER(SEARCH(".",Table4[[#This Row],[Column1]]))=FALSE,ISNUMBER(SEARCH("Ronda",Table4[[#This Row],[Column1]]))=FALSE),1,0)</f>
        <v>1</v>
      </c>
      <c r="M1125">
        <f>IF(Table4[[#This Row],[cond]]=1,M1124+1,0)</f>
        <v>6</v>
      </c>
    </row>
    <row r="1126" spans="11:13" x14ac:dyDescent="0.3">
      <c r="K1126" t="s">
        <v>200</v>
      </c>
      <c r="L1126">
        <f>IF(AND(ISNUMBER(SEARCH(".",Table4[[#This Row],[Column1]]))=FALSE,ISNUMBER(SEARCH("Ronda",Table4[[#This Row],[Column1]]))=FALSE),1,0)</f>
        <v>0</v>
      </c>
      <c r="M1126">
        <f>IF(Table4[[#This Row],[cond]]=1,M1125+1,0)</f>
        <v>0</v>
      </c>
    </row>
    <row r="1127" spans="11:13" x14ac:dyDescent="0.3">
      <c r="K1127" t="s">
        <v>6</v>
      </c>
      <c r="L1127">
        <f>IF(AND(ISNUMBER(SEARCH(".",Table4[[#This Row],[Column1]]))=FALSE,ISNUMBER(SEARCH("Ronda",Table4[[#This Row],[Column1]]))=FALSE),1,0)</f>
        <v>1</v>
      </c>
      <c r="M1127">
        <f>IF(Table4[[#This Row],[cond]]=1,M1126+1,0)</f>
        <v>1</v>
      </c>
    </row>
    <row r="1128" spans="11:13" x14ac:dyDescent="0.3">
      <c r="K1128" t="s">
        <v>5</v>
      </c>
      <c r="L1128">
        <f>IF(AND(ISNUMBER(SEARCH(".",Table4[[#This Row],[Column1]]))=FALSE,ISNUMBER(SEARCH("Ronda",Table4[[#This Row],[Column1]]))=FALSE),1,0)</f>
        <v>1</v>
      </c>
      <c r="M1128">
        <f>IF(Table4[[#This Row],[cond]]=1,M1127+1,0)</f>
        <v>2</v>
      </c>
    </row>
    <row r="1129" spans="11:13" x14ac:dyDescent="0.3">
      <c r="K1129">
        <v>2</v>
      </c>
      <c r="L1129">
        <f>IF(AND(ISNUMBER(SEARCH(".",Table4[[#This Row],[Column1]]))=FALSE,ISNUMBER(SEARCH("Ronda",Table4[[#This Row],[Column1]]))=FALSE),1,0)</f>
        <v>1</v>
      </c>
      <c r="M1129">
        <f>IF(Table4[[#This Row],[cond]]=1,M1128+1,0)</f>
        <v>3</v>
      </c>
    </row>
    <row r="1130" spans="11:13" x14ac:dyDescent="0.3">
      <c r="K1130">
        <v>3</v>
      </c>
      <c r="L1130">
        <f>IF(AND(ISNUMBER(SEARCH(".",Table4[[#This Row],[Column1]]))=FALSE,ISNUMBER(SEARCH("Ronda",Table4[[#This Row],[Column1]]))=FALSE),1,0)</f>
        <v>1</v>
      </c>
      <c r="M1130">
        <f>IF(Table4[[#This Row],[cond]]=1,M1129+1,0)</f>
        <v>4</v>
      </c>
    </row>
    <row r="1131" spans="11:13" x14ac:dyDescent="0.3">
      <c r="K1131">
        <v>0</v>
      </c>
      <c r="L1131">
        <f>IF(AND(ISNUMBER(SEARCH(".",Table4[[#This Row],[Column1]]))=FALSE,ISNUMBER(SEARCH("Ronda",Table4[[#This Row],[Column1]]))=FALSE),1,0)</f>
        <v>1</v>
      </c>
      <c r="M1131">
        <f>IF(Table4[[#This Row],[cond]]=1,M1130+1,0)</f>
        <v>5</v>
      </c>
    </row>
    <row r="1132" spans="11:13" x14ac:dyDescent="0.3">
      <c r="K1132">
        <v>-1</v>
      </c>
      <c r="L1132">
        <f>IF(AND(ISNUMBER(SEARCH(".",Table4[[#This Row],[Column1]]))=FALSE,ISNUMBER(SEARCH("Ronda",Table4[[#This Row],[Column1]]))=FALSE),1,0)</f>
        <v>1</v>
      </c>
      <c r="M1132">
        <f>IF(Table4[[#This Row],[cond]]=1,M1131+1,0)</f>
        <v>6</v>
      </c>
    </row>
    <row r="1133" spans="11:13" x14ac:dyDescent="0.3">
      <c r="K1133" t="s">
        <v>200</v>
      </c>
      <c r="L1133">
        <f>IF(AND(ISNUMBER(SEARCH(".",Table4[[#This Row],[Column1]]))=FALSE,ISNUMBER(SEARCH("Ronda",Table4[[#This Row],[Column1]]))=FALSE),1,0)</f>
        <v>0</v>
      </c>
      <c r="M1133">
        <f>IF(Table4[[#This Row],[cond]]=1,M1132+1,0)</f>
        <v>0</v>
      </c>
    </row>
    <row r="1134" spans="11:13" x14ac:dyDescent="0.3">
      <c r="K1134" t="s">
        <v>11</v>
      </c>
      <c r="L1134">
        <f>IF(AND(ISNUMBER(SEARCH(".",Table4[[#This Row],[Column1]]))=FALSE,ISNUMBER(SEARCH("Ronda",Table4[[#This Row],[Column1]]))=FALSE),1,0)</f>
        <v>1</v>
      </c>
      <c r="M1134">
        <f>IF(Table4[[#This Row],[cond]]=1,M1133+1,0)</f>
        <v>1</v>
      </c>
    </row>
    <row r="1135" spans="11:13" x14ac:dyDescent="0.3">
      <c r="K1135" t="s">
        <v>13</v>
      </c>
      <c r="L1135">
        <f>IF(AND(ISNUMBER(SEARCH(".",Table4[[#This Row],[Column1]]))=FALSE,ISNUMBER(SEARCH("Ronda",Table4[[#This Row],[Column1]]))=FALSE),1,0)</f>
        <v>1</v>
      </c>
      <c r="M1135">
        <f>IF(Table4[[#This Row],[cond]]=1,M1134+1,0)</f>
        <v>2</v>
      </c>
    </row>
    <row r="1136" spans="11:13" x14ac:dyDescent="0.3">
      <c r="K1136">
        <v>1</v>
      </c>
      <c r="L1136">
        <f>IF(AND(ISNUMBER(SEARCH(".",Table4[[#This Row],[Column1]]))=FALSE,ISNUMBER(SEARCH("Ronda",Table4[[#This Row],[Column1]]))=FALSE),1,0)</f>
        <v>1</v>
      </c>
      <c r="M1136">
        <f>IF(Table4[[#This Row],[cond]]=1,M1135+1,0)</f>
        <v>3</v>
      </c>
    </row>
    <row r="1137" spans="11:13" x14ac:dyDescent="0.3">
      <c r="K1137">
        <v>3</v>
      </c>
      <c r="L1137">
        <f>IF(AND(ISNUMBER(SEARCH(".",Table4[[#This Row],[Column1]]))=FALSE,ISNUMBER(SEARCH("Ronda",Table4[[#This Row],[Column1]]))=FALSE),1,0)</f>
        <v>1</v>
      </c>
      <c r="M1137">
        <f>IF(Table4[[#This Row],[cond]]=1,M1136+1,0)</f>
        <v>4</v>
      </c>
    </row>
    <row r="1138" spans="11:13" x14ac:dyDescent="0.3">
      <c r="K1138">
        <v>-1</v>
      </c>
      <c r="L1138">
        <f>IF(AND(ISNUMBER(SEARCH(".",Table4[[#This Row],[Column1]]))=FALSE,ISNUMBER(SEARCH("Ronda",Table4[[#This Row],[Column1]]))=FALSE),1,0)</f>
        <v>1</v>
      </c>
      <c r="M1138">
        <f>IF(Table4[[#This Row],[cond]]=1,M1137+1,0)</f>
        <v>5</v>
      </c>
    </row>
    <row r="1139" spans="11:13" x14ac:dyDescent="0.3">
      <c r="K1139">
        <v>0</v>
      </c>
      <c r="L1139">
        <f>IF(AND(ISNUMBER(SEARCH(".",Table4[[#This Row],[Column1]]))=FALSE,ISNUMBER(SEARCH("Ronda",Table4[[#This Row],[Column1]]))=FALSE),1,0)</f>
        <v>1</v>
      </c>
      <c r="M1139">
        <f>IF(Table4[[#This Row],[cond]]=1,M1138+1,0)</f>
        <v>6</v>
      </c>
    </row>
    <row r="1140" spans="11:13" x14ac:dyDescent="0.3">
      <c r="K1140" t="s">
        <v>201</v>
      </c>
      <c r="L1140">
        <f>IF(AND(ISNUMBER(SEARCH(".",Table4[[#This Row],[Column1]]))=FALSE,ISNUMBER(SEARCH("Ronda",Table4[[#This Row],[Column1]]))=FALSE),1,0)</f>
        <v>0</v>
      </c>
      <c r="M1140">
        <f>IF(Table4[[#This Row],[cond]]=1,M1139+1,0)</f>
        <v>0</v>
      </c>
    </row>
    <row r="1141" spans="11:13" x14ac:dyDescent="0.3">
      <c r="K1141" t="s">
        <v>30</v>
      </c>
      <c r="L1141">
        <f>IF(AND(ISNUMBER(SEARCH(".",Table4[[#This Row],[Column1]]))=FALSE,ISNUMBER(SEARCH("Ronda",Table4[[#This Row],[Column1]]))=FALSE),1,0)</f>
        <v>1</v>
      </c>
      <c r="M1141">
        <f>IF(Table4[[#This Row],[cond]]=1,M1140+1,0)</f>
        <v>1</v>
      </c>
    </row>
    <row r="1142" spans="11:13" x14ac:dyDescent="0.3">
      <c r="K1142" t="s">
        <v>8</v>
      </c>
      <c r="L1142">
        <f>IF(AND(ISNUMBER(SEARCH(".",Table4[[#This Row],[Column1]]))=FALSE,ISNUMBER(SEARCH("Ronda",Table4[[#This Row],[Column1]]))=FALSE),1,0)</f>
        <v>1</v>
      </c>
      <c r="M1142">
        <f>IF(Table4[[#This Row],[cond]]=1,M1141+1,0)</f>
        <v>2</v>
      </c>
    </row>
    <row r="1143" spans="11:13" x14ac:dyDescent="0.3">
      <c r="K1143">
        <v>1</v>
      </c>
      <c r="L1143">
        <f>IF(AND(ISNUMBER(SEARCH(".",Table4[[#This Row],[Column1]]))=FALSE,ISNUMBER(SEARCH("Ronda",Table4[[#This Row],[Column1]]))=FALSE),1,0)</f>
        <v>1</v>
      </c>
      <c r="M1143">
        <f>IF(Table4[[#This Row],[cond]]=1,M1142+1,0)</f>
        <v>3</v>
      </c>
    </row>
    <row r="1144" spans="11:13" x14ac:dyDescent="0.3">
      <c r="K1144">
        <v>3</v>
      </c>
      <c r="L1144">
        <f>IF(AND(ISNUMBER(SEARCH(".",Table4[[#This Row],[Column1]]))=FALSE,ISNUMBER(SEARCH("Ronda",Table4[[#This Row],[Column1]]))=FALSE),1,0)</f>
        <v>1</v>
      </c>
      <c r="M1144">
        <f>IF(Table4[[#This Row],[cond]]=1,M1143+1,0)</f>
        <v>4</v>
      </c>
    </row>
    <row r="1145" spans="11:13" x14ac:dyDescent="0.3">
      <c r="K1145">
        <v>0</v>
      </c>
      <c r="L1145">
        <f>IF(AND(ISNUMBER(SEARCH(".",Table4[[#This Row],[Column1]]))=FALSE,ISNUMBER(SEARCH("Ronda",Table4[[#This Row],[Column1]]))=FALSE),1,0)</f>
        <v>1</v>
      </c>
      <c r="M1145">
        <f>IF(Table4[[#This Row],[cond]]=1,M1144+1,0)</f>
        <v>5</v>
      </c>
    </row>
    <row r="1146" spans="11:13" x14ac:dyDescent="0.3">
      <c r="K1146">
        <v>-2</v>
      </c>
      <c r="L1146">
        <f>IF(AND(ISNUMBER(SEARCH(".",Table4[[#This Row],[Column1]]))=FALSE,ISNUMBER(SEARCH("Ronda",Table4[[#This Row],[Column1]]))=FALSE),1,0)</f>
        <v>1</v>
      </c>
      <c r="M1146">
        <f>IF(Table4[[#This Row],[cond]]=1,M1145+1,0)</f>
        <v>6</v>
      </c>
    </row>
    <row r="1147" spans="11:13" x14ac:dyDescent="0.3">
      <c r="K1147" t="s">
        <v>202</v>
      </c>
      <c r="L1147">
        <f>IF(AND(ISNUMBER(SEARCH(".",Table4[[#This Row],[Column1]]))=FALSE,ISNUMBER(SEARCH("Ronda",Table4[[#This Row],[Column1]]))=FALSE),1,0)</f>
        <v>0</v>
      </c>
      <c r="M1147">
        <f>IF(Table4[[#This Row],[cond]]=1,M1146+1,0)</f>
        <v>0</v>
      </c>
    </row>
    <row r="1148" spans="11:13" x14ac:dyDescent="0.3">
      <c r="K1148" t="s">
        <v>1</v>
      </c>
      <c r="L1148">
        <f>IF(AND(ISNUMBER(SEARCH(".",Table4[[#This Row],[Column1]]))=FALSE,ISNUMBER(SEARCH("Ronda",Table4[[#This Row],[Column1]]))=FALSE),1,0)</f>
        <v>1</v>
      </c>
      <c r="M1148">
        <f>IF(Table4[[#This Row],[cond]]=1,M1147+1,0)</f>
        <v>1</v>
      </c>
    </row>
    <row r="1149" spans="11:13" x14ac:dyDescent="0.3">
      <c r="K1149" t="s">
        <v>3</v>
      </c>
      <c r="L1149">
        <f>IF(AND(ISNUMBER(SEARCH(".",Table4[[#This Row],[Column1]]))=FALSE,ISNUMBER(SEARCH("Ronda",Table4[[#This Row],[Column1]]))=FALSE),1,0)</f>
        <v>1</v>
      </c>
      <c r="M1149">
        <f>IF(Table4[[#This Row],[cond]]=1,M1148+1,0)</f>
        <v>2</v>
      </c>
    </row>
    <row r="1150" spans="11:13" x14ac:dyDescent="0.3">
      <c r="K1150">
        <v>4</v>
      </c>
      <c r="L1150">
        <f>IF(AND(ISNUMBER(SEARCH(".",Table4[[#This Row],[Column1]]))=FALSE,ISNUMBER(SEARCH("Ronda",Table4[[#This Row],[Column1]]))=FALSE),1,0)</f>
        <v>1</v>
      </c>
      <c r="M1150">
        <f>IF(Table4[[#This Row],[cond]]=1,M1149+1,0)</f>
        <v>3</v>
      </c>
    </row>
    <row r="1151" spans="11:13" x14ac:dyDescent="0.3">
      <c r="K1151">
        <v>0</v>
      </c>
      <c r="L1151">
        <f>IF(AND(ISNUMBER(SEARCH(".",Table4[[#This Row],[Column1]]))=FALSE,ISNUMBER(SEARCH("Ronda",Table4[[#This Row],[Column1]]))=FALSE),1,0)</f>
        <v>1</v>
      </c>
      <c r="M1151">
        <f>IF(Table4[[#This Row],[cond]]=1,M1150+1,0)</f>
        <v>4</v>
      </c>
    </row>
    <row r="1152" spans="11:13" x14ac:dyDescent="0.3">
      <c r="K1152">
        <v>-3</v>
      </c>
      <c r="L1152">
        <f>IF(AND(ISNUMBER(SEARCH(".",Table4[[#This Row],[Column1]]))=FALSE,ISNUMBER(SEARCH("Ronda",Table4[[#This Row],[Column1]]))=FALSE),1,0)</f>
        <v>1</v>
      </c>
      <c r="M1152">
        <f>IF(Table4[[#This Row],[cond]]=1,M1151+1,0)</f>
        <v>5</v>
      </c>
    </row>
    <row r="1153" spans="11:13" x14ac:dyDescent="0.3">
      <c r="K1153">
        <v>0</v>
      </c>
      <c r="L1153">
        <f>IF(AND(ISNUMBER(SEARCH(".",Table4[[#This Row],[Column1]]))=FALSE,ISNUMBER(SEARCH("Ronda",Table4[[#This Row],[Column1]]))=FALSE),1,0)</f>
        <v>1</v>
      </c>
      <c r="M1153">
        <f>IF(Table4[[#This Row],[cond]]=1,M1152+1,0)</f>
        <v>6</v>
      </c>
    </row>
    <row r="1154" spans="11:13" x14ac:dyDescent="0.3">
      <c r="K1154" t="s">
        <v>203</v>
      </c>
      <c r="L1154">
        <f>IF(AND(ISNUMBER(SEARCH(".",Table4[[#This Row],[Column1]]))=FALSE,ISNUMBER(SEARCH("Ronda",Table4[[#This Row],[Column1]]))=FALSE),1,0)</f>
        <v>0</v>
      </c>
      <c r="M1154">
        <f>IF(Table4[[#This Row],[cond]]=1,M1153+1,0)</f>
        <v>0</v>
      </c>
    </row>
    <row r="1155" spans="11:13" x14ac:dyDescent="0.3">
      <c r="K1155" t="s">
        <v>204</v>
      </c>
      <c r="L1155">
        <f>IF(AND(ISNUMBER(SEARCH(".",Table4[[#This Row],[Column1]]))=FALSE,ISNUMBER(SEARCH("Ronda",Table4[[#This Row],[Column1]]))=FALSE),1,0)</f>
        <v>0</v>
      </c>
      <c r="M1155">
        <f>IF(Table4[[#This Row],[cond]]=1,M1154+1,0)</f>
        <v>0</v>
      </c>
    </row>
    <row r="1156" spans="11:13" x14ac:dyDescent="0.3">
      <c r="K1156" t="s">
        <v>13</v>
      </c>
      <c r="L1156">
        <f>IF(AND(ISNUMBER(SEARCH(".",Table4[[#This Row],[Column1]]))=FALSE,ISNUMBER(SEARCH("Ronda",Table4[[#This Row],[Column1]]))=FALSE),1,0)</f>
        <v>1</v>
      </c>
      <c r="M1156">
        <f>IF(Table4[[#This Row],[cond]]=1,M1155+1,0)</f>
        <v>1</v>
      </c>
    </row>
    <row r="1157" spans="11:13" x14ac:dyDescent="0.3">
      <c r="K1157" t="s">
        <v>7</v>
      </c>
      <c r="L1157">
        <f>IF(AND(ISNUMBER(SEARCH(".",Table4[[#This Row],[Column1]]))=FALSE,ISNUMBER(SEARCH("Ronda",Table4[[#This Row],[Column1]]))=FALSE),1,0)</f>
        <v>1</v>
      </c>
      <c r="M1157">
        <f>IF(Table4[[#This Row],[cond]]=1,M1156+1,0)</f>
        <v>2</v>
      </c>
    </row>
    <row r="1158" spans="11:13" x14ac:dyDescent="0.3">
      <c r="K1158">
        <v>0</v>
      </c>
      <c r="L1158">
        <f>IF(AND(ISNUMBER(SEARCH(".",Table4[[#This Row],[Column1]]))=FALSE,ISNUMBER(SEARCH("Ronda",Table4[[#This Row],[Column1]]))=FALSE),1,0)</f>
        <v>1</v>
      </c>
      <c r="M1158">
        <f>IF(Table4[[#This Row],[cond]]=1,M1157+1,0)</f>
        <v>3</v>
      </c>
    </row>
    <row r="1159" spans="11:13" x14ac:dyDescent="0.3">
      <c r="K1159">
        <v>1</v>
      </c>
      <c r="L1159">
        <f>IF(AND(ISNUMBER(SEARCH(".",Table4[[#This Row],[Column1]]))=FALSE,ISNUMBER(SEARCH("Ronda",Table4[[#This Row],[Column1]]))=FALSE),1,0)</f>
        <v>1</v>
      </c>
      <c r="M1159">
        <f>IF(Table4[[#This Row],[cond]]=1,M1158+1,0)</f>
        <v>4</v>
      </c>
    </row>
    <row r="1160" spans="11:13" x14ac:dyDescent="0.3">
      <c r="K1160">
        <v>0</v>
      </c>
      <c r="L1160">
        <f>IF(AND(ISNUMBER(SEARCH(".",Table4[[#This Row],[Column1]]))=FALSE,ISNUMBER(SEARCH("Ronda",Table4[[#This Row],[Column1]]))=FALSE),1,0)</f>
        <v>1</v>
      </c>
      <c r="M1160">
        <f>IF(Table4[[#This Row],[cond]]=1,M1159+1,0)</f>
        <v>5</v>
      </c>
    </row>
    <row r="1161" spans="11:13" x14ac:dyDescent="0.3">
      <c r="K1161">
        <v>0</v>
      </c>
      <c r="L1161">
        <f>IF(AND(ISNUMBER(SEARCH(".",Table4[[#This Row],[Column1]]))=FALSE,ISNUMBER(SEARCH("Ronda",Table4[[#This Row],[Column1]]))=FALSE),1,0)</f>
        <v>1</v>
      </c>
      <c r="M1161">
        <f>IF(Table4[[#This Row],[cond]]=1,M1160+1,0)</f>
        <v>6</v>
      </c>
    </row>
    <row r="1162" spans="11:13" x14ac:dyDescent="0.3">
      <c r="K1162" t="s">
        <v>205</v>
      </c>
      <c r="L1162">
        <f>IF(AND(ISNUMBER(SEARCH(".",Table4[[#This Row],[Column1]]))=FALSE,ISNUMBER(SEARCH("Ronda",Table4[[#This Row],[Column1]]))=FALSE),1,0)</f>
        <v>0</v>
      </c>
      <c r="M1162">
        <f>IF(Table4[[#This Row],[cond]]=1,M1161+1,0)</f>
        <v>0</v>
      </c>
    </row>
    <row r="1163" spans="11:13" x14ac:dyDescent="0.3">
      <c r="K1163" t="s">
        <v>5</v>
      </c>
      <c r="L1163">
        <f>IF(AND(ISNUMBER(SEARCH(".",Table4[[#This Row],[Column1]]))=FALSE,ISNUMBER(SEARCH("Ronda",Table4[[#This Row],[Column1]]))=FALSE),1,0)</f>
        <v>1</v>
      </c>
      <c r="M1163">
        <f>IF(Table4[[#This Row],[cond]]=1,M1162+1,0)</f>
        <v>1</v>
      </c>
    </row>
    <row r="1164" spans="11:13" x14ac:dyDescent="0.3">
      <c r="K1164" t="s">
        <v>28</v>
      </c>
      <c r="L1164">
        <f>IF(AND(ISNUMBER(SEARCH(".",Table4[[#This Row],[Column1]]))=FALSE,ISNUMBER(SEARCH("Ronda",Table4[[#This Row],[Column1]]))=FALSE),1,0)</f>
        <v>1</v>
      </c>
      <c r="M1164">
        <f>IF(Table4[[#This Row],[cond]]=1,M1163+1,0)</f>
        <v>2</v>
      </c>
    </row>
    <row r="1165" spans="11:13" x14ac:dyDescent="0.3">
      <c r="K1165">
        <v>2</v>
      </c>
      <c r="L1165">
        <f>IF(AND(ISNUMBER(SEARCH(".",Table4[[#This Row],[Column1]]))=FALSE,ISNUMBER(SEARCH("Ronda",Table4[[#This Row],[Column1]]))=FALSE),1,0)</f>
        <v>1</v>
      </c>
      <c r="M1165">
        <f>IF(Table4[[#This Row],[cond]]=1,M1164+1,0)</f>
        <v>3</v>
      </c>
    </row>
    <row r="1166" spans="11:13" x14ac:dyDescent="0.3">
      <c r="K1166">
        <v>1</v>
      </c>
      <c r="L1166">
        <f>IF(AND(ISNUMBER(SEARCH(".",Table4[[#This Row],[Column1]]))=FALSE,ISNUMBER(SEARCH("Ronda",Table4[[#This Row],[Column1]]))=FALSE),1,0)</f>
        <v>1</v>
      </c>
      <c r="M1166">
        <f>IF(Table4[[#This Row],[cond]]=1,M1165+1,0)</f>
        <v>4</v>
      </c>
    </row>
    <row r="1167" spans="11:13" x14ac:dyDescent="0.3">
      <c r="K1167">
        <v>-1</v>
      </c>
      <c r="L1167">
        <f>IF(AND(ISNUMBER(SEARCH(".",Table4[[#This Row],[Column1]]))=FALSE,ISNUMBER(SEARCH("Ronda",Table4[[#This Row],[Column1]]))=FALSE),1,0)</f>
        <v>1</v>
      </c>
      <c r="M1167">
        <f>IF(Table4[[#This Row],[cond]]=1,M1166+1,0)</f>
        <v>5</v>
      </c>
    </row>
    <row r="1168" spans="11:13" x14ac:dyDescent="0.3">
      <c r="K1168">
        <v>-1</v>
      </c>
      <c r="L1168">
        <f>IF(AND(ISNUMBER(SEARCH(".",Table4[[#This Row],[Column1]]))=FALSE,ISNUMBER(SEARCH("Ronda",Table4[[#This Row],[Column1]]))=FALSE),1,0)</f>
        <v>1</v>
      </c>
      <c r="M1168">
        <f>IF(Table4[[#This Row],[cond]]=1,M1167+1,0)</f>
        <v>6</v>
      </c>
    </row>
    <row r="1169" spans="11:13" x14ac:dyDescent="0.3">
      <c r="K1169" t="s">
        <v>206</v>
      </c>
      <c r="L1169">
        <f>IF(AND(ISNUMBER(SEARCH(".",Table4[[#This Row],[Column1]]))=FALSE,ISNUMBER(SEARCH("Ronda",Table4[[#This Row],[Column1]]))=FALSE),1,0)</f>
        <v>0</v>
      </c>
      <c r="M1169">
        <f>IF(Table4[[#This Row],[cond]]=1,M1168+1,0)</f>
        <v>0</v>
      </c>
    </row>
    <row r="1170" spans="11:13" x14ac:dyDescent="0.3">
      <c r="K1170" t="s">
        <v>24</v>
      </c>
      <c r="L1170">
        <f>IF(AND(ISNUMBER(SEARCH(".",Table4[[#This Row],[Column1]]))=FALSE,ISNUMBER(SEARCH("Ronda",Table4[[#This Row],[Column1]]))=FALSE),1,0)</f>
        <v>1</v>
      </c>
      <c r="M1170">
        <f>IF(Table4[[#This Row],[cond]]=1,M1169+1,0)</f>
        <v>1</v>
      </c>
    </row>
    <row r="1171" spans="11:13" x14ac:dyDescent="0.3">
      <c r="K1171" t="s">
        <v>11</v>
      </c>
      <c r="L1171">
        <f>IF(AND(ISNUMBER(SEARCH(".",Table4[[#This Row],[Column1]]))=FALSE,ISNUMBER(SEARCH("Ronda",Table4[[#This Row],[Column1]]))=FALSE),1,0)</f>
        <v>1</v>
      </c>
      <c r="M1171">
        <f>IF(Table4[[#This Row],[cond]]=1,M1170+1,0)</f>
        <v>2</v>
      </c>
    </row>
    <row r="1172" spans="11:13" x14ac:dyDescent="0.3">
      <c r="K1172">
        <v>1</v>
      </c>
      <c r="L1172">
        <f>IF(AND(ISNUMBER(SEARCH(".",Table4[[#This Row],[Column1]]))=FALSE,ISNUMBER(SEARCH("Ronda",Table4[[#This Row],[Column1]]))=FALSE),1,0)</f>
        <v>1</v>
      </c>
      <c r="M1172">
        <f>IF(Table4[[#This Row],[cond]]=1,M1171+1,0)</f>
        <v>3</v>
      </c>
    </row>
    <row r="1173" spans="11:13" x14ac:dyDescent="0.3">
      <c r="K1173">
        <v>0</v>
      </c>
      <c r="L1173">
        <f>IF(AND(ISNUMBER(SEARCH(".",Table4[[#This Row],[Column1]]))=FALSE,ISNUMBER(SEARCH("Ronda",Table4[[#This Row],[Column1]]))=FALSE),1,0)</f>
        <v>1</v>
      </c>
      <c r="M1173">
        <f>IF(Table4[[#This Row],[cond]]=1,M1172+1,0)</f>
        <v>4</v>
      </c>
    </row>
    <row r="1174" spans="11:13" x14ac:dyDescent="0.3">
      <c r="K1174">
        <v>0</v>
      </c>
      <c r="L1174">
        <f>IF(AND(ISNUMBER(SEARCH(".",Table4[[#This Row],[Column1]]))=FALSE,ISNUMBER(SEARCH("Ronda",Table4[[#This Row],[Column1]]))=FALSE),1,0)</f>
        <v>1</v>
      </c>
      <c r="M1174">
        <f>IF(Table4[[#This Row],[cond]]=1,M1173+1,0)</f>
        <v>5</v>
      </c>
    </row>
    <row r="1175" spans="11:13" x14ac:dyDescent="0.3">
      <c r="K1175">
        <v>0</v>
      </c>
      <c r="L1175">
        <f>IF(AND(ISNUMBER(SEARCH(".",Table4[[#This Row],[Column1]]))=FALSE,ISNUMBER(SEARCH("Ronda",Table4[[#This Row],[Column1]]))=FALSE),1,0)</f>
        <v>1</v>
      </c>
      <c r="M1175">
        <f>IF(Table4[[#This Row],[cond]]=1,M1174+1,0)</f>
        <v>6</v>
      </c>
    </row>
    <row r="1176" spans="11:13" x14ac:dyDescent="0.3">
      <c r="K1176" t="s">
        <v>206</v>
      </c>
      <c r="L1176">
        <f>IF(AND(ISNUMBER(SEARCH(".",Table4[[#This Row],[Column1]]))=FALSE,ISNUMBER(SEARCH("Ronda",Table4[[#This Row],[Column1]]))=FALSE),1,0)</f>
        <v>0</v>
      </c>
      <c r="M1176">
        <f>IF(Table4[[#This Row],[cond]]=1,M1175+1,0)</f>
        <v>0</v>
      </c>
    </row>
    <row r="1177" spans="11:13" x14ac:dyDescent="0.3">
      <c r="K1177" t="s">
        <v>36</v>
      </c>
      <c r="L1177">
        <f>IF(AND(ISNUMBER(SEARCH(".",Table4[[#This Row],[Column1]]))=FALSE,ISNUMBER(SEARCH("Ronda",Table4[[#This Row],[Column1]]))=FALSE),1,0)</f>
        <v>1</v>
      </c>
      <c r="M1177">
        <f>IF(Table4[[#This Row],[cond]]=1,M1176+1,0)</f>
        <v>1</v>
      </c>
    </row>
    <row r="1178" spans="11:13" x14ac:dyDescent="0.3">
      <c r="K1178" t="s">
        <v>30</v>
      </c>
      <c r="L1178">
        <f>IF(AND(ISNUMBER(SEARCH(".",Table4[[#This Row],[Column1]]))=FALSE,ISNUMBER(SEARCH("Ronda",Table4[[#This Row],[Column1]]))=FALSE),1,0)</f>
        <v>1</v>
      </c>
      <c r="M1178">
        <f>IF(Table4[[#This Row],[cond]]=1,M1177+1,0)</f>
        <v>2</v>
      </c>
    </row>
    <row r="1179" spans="11:13" x14ac:dyDescent="0.3">
      <c r="K1179">
        <v>2</v>
      </c>
      <c r="L1179">
        <f>IF(AND(ISNUMBER(SEARCH(".",Table4[[#This Row],[Column1]]))=FALSE,ISNUMBER(SEARCH("Ronda",Table4[[#This Row],[Column1]]))=FALSE),1,0)</f>
        <v>1</v>
      </c>
      <c r="M1179">
        <f>IF(Table4[[#This Row],[cond]]=1,M1178+1,0)</f>
        <v>3</v>
      </c>
    </row>
    <row r="1180" spans="11:13" x14ac:dyDescent="0.3">
      <c r="K1180">
        <v>1</v>
      </c>
      <c r="L1180">
        <f>IF(AND(ISNUMBER(SEARCH(".",Table4[[#This Row],[Column1]]))=FALSE,ISNUMBER(SEARCH("Ronda",Table4[[#This Row],[Column1]]))=FALSE),1,0)</f>
        <v>1</v>
      </c>
      <c r="M1180">
        <f>IF(Table4[[#This Row],[cond]]=1,M1179+1,0)</f>
        <v>4</v>
      </c>
    </row>
    <row r="1181" spans="11:13" x14ac:dyDescent="0.3">
      <c r="K1181">
        <v>0</v>
      </c>
      <c r="L1181">
        <f>IF(AND(ISNUMBER(SEARCH(".",Table4[[#This Row],[Column1]]))=FALSE,ISNUMBER(SEARCH("Ronda",Table4[[#This Row],[Column1]]))=FALSE),1,0)</f>
        <v>1</v>
      </c>
      <c r="M1181">
        <f>IF(Table4[[#This Row],[cond]]=1,M1180+1,0)</f>
        <v>5</v>
      </c>
    </row>
    <row r="1182" spans="11:13" x14ac:dyDescent="0.3">
      <c r="K1182">
        <v>-1</v>
      </c>
      <c r="L1182">
        <f>IF(AND(ISNUMBER(SEARCH(".",Table4[[#This Row],[Column1]]))=FALSE,ISNUMBER(SEARCH("Ronda",Table4[[#This Row],[Column1]]))=FALSE),1,0)</f>
        <v>1</v>
      </c>
      <c r="M1182">
        <f>IF(Table4[[#This Row],[cond]]=1,M1181+1,0)</f>
        <v>6</v>
      </c>
    </row>
    <row r="1183" spans="11:13" x14ac:dyDescent="0.3">
      <c r="K1183" t="s">
        <v>206</v>
      </c>
      <c r="L1183">
        <f>IF(AND(ISNUMBER(SEARCH(".",Table4[[#This Row],[Column1]]))=FALSE,ISNUMBER(SEARCH("Ronda",Table4[[#This Row],[Column1]]))=FALSE),1,0)</f>
        <v>0</v>
      </c>
      <c r="M1183">
        <f>IF(Table4[[#This Row],[cond]]=1,M1182+1,0)</f>
        <v>0</v>
      </c>
    </row>
    <row r="1184" spans="11:13" x14ac:dyDescent="0.3">
      <c r="K1184" t="s">
        <v>4</v>
      </c>
      <c r="L1184">
        <f>IF(AND(ISNUMBER(SEARCH(".",Table4[[#This Row],[Column1]]))=FALSE,ISNUMBER(SEARCH("Ronda",Table4[[#This Row],[Column1]]))=FALSE),1,0)</f>
        <v>1</v>
      </c>
      <c r="M1184">
        <f>IF(Table4[[#This Row],[cond]]=1,M1183+1,0)</f>
        <v>1</v>
      </c>
    </row>
    <row r="1185" spans="11:13" x14ac:dyDescent="0.3">
      <c r="K1185" t="s">
        <v>10</v>
      </c>
      <c r="L1185">
        <f>IF(AND(ISNUMBER(SEARCH(".",Table4[[#This Row],[Column1]]))=FALSE,ISNUMBER(SEARCH("Ronda",Table4[[#This Row],[Column1]]))=FALSE),1,0)</f>
        <v>1</v>
      </c>
      <c r="M1185">
        <f>IF(Table4[[#This Row],[cond]]=1,M1184+1,0)</f>
        <v>2</v>
      </c>
    </row>
    <row r="1186" spans="11:13" x14ac:dyDescent="0.3">
      <c r="K1186">
        <v>0</v>
      </c>
      <c r="L1186">
        <f>IF(AND(ISNUMBER(SEARCH(".",Table4[[#This Row],[Column1]]))=FALSE,ISNUMBER(SEARCH("Ronda",Table4[[#This Row],[Column1]]))=FALSE),1,0)</f>
        <v>1</v>
      </c>
      <c r="M1186">
        <f>IF(Table4[[#This Row],[cond]]=1,M1185+1,0)</f>
        <v>3</v>
      </c>
    </row>
    <row r="1187" spans="11:13" x14ac:dyDescent="0.3">
      <c r="K1187">
        <v>0</v>
      </c>
      <c r="L1187">
        <f>IF(AND(ISNUMBER(SEARCH(".",Table4[[#This Row],[Column1]]))=FALSE,ISNUMBER(SEARCH("Ronda",Table4[[#This Row],[Column1]]))=FALSE),1,0)</f>
        <v>1</v>
      </c>
      <c r="M1187">
        <f>IF(Table4[[#This Row],[cond]]=1,M1186+1,0)</f>
        <v>4</v>
      </c>
    </row>
    <row r="1188" spans="11:13" x14ac:dyDescent="0.3">
      <c r="K1188">
        <v>0</v>
      </c>
      <c r="L1188">
        <f>IF(AND(ISNUMBER(SEARCH(".",Table4[[#This Row],[Column1]]))=FALSE,ISNUMBER(SEARCH("Ronda",Table4[[#This Row],[Column1]]))=FALSE),1,0)</f>
        <v>1</v>
      </c>
      <c r="M1188">
        <f>IF(Table4[[#This Row],[cond]]=1,M1187+1,0)</f>
        <v>5</v>
      </c>
    </row>
    <row r="1189" spans="11:13" x14ac:dyDescent="0.3">
      <c r="K1189">
        <v>0</v>
      </c>
      <c r="L1189">
        <f>IF(AND(ISNUMBER(SEARCH(".",Table4[[#This Row],[Column1]]))=FALSE,ISNUMBER(SEARCH("Ronda",Table4[[#This Row],[Column1]]))=FALSE),1,0)</f>
        <v>1</v>
      </c>
      <c r="M1189">
        <f>IF(Table4[[#This Row],[cond]]=1,M1188+1,0)</f>
        <v>6</v>
      </c>
    </row>
    <row r="1190" spans="11:13" x14ac:dyDescent="0.3">
      <c r="K1190" t="s">
        <v>207</v>
      </c>
      <c r="L1190">
        <f>IF(AND(ISNUMBER(SEARCH(".",Table4[[#This Row],[Column1]]))=FALSE,ISNUMBER(SEARCH("Ronda",Table4[[#This Row],[Column1]]))=FALSE),1,0)</f>
        <v>0</v>
      </c>
      <c r="M1190">
        <f>IF(Table4[[#This Row],[cond]]=1,M1189+1,0)</f>
        <v>0</v>
      </c>
    </row>
    <row r="1191" spans="11:13" x14ac:dyDescent="0.3">
      <c r="K1191" t="s">
        <v>8</v>
      </c>
      <c r="L1191">
        <f>IF(AND(ISNUMBER(SEARCH(".",Table4[[#This Row],[Column1]]))=FALSE,ISNUMBER(SEARCH("Ronda",Table4[[#This Row],[Column1]]))=FALSE),1,0)</f>
        <v>1</v>
      </c>
      <c r="M1191">
        <f>IF(Table4[[#This Row],[cond]]=1,M1190+1,0)</f>
        <v>1</v>
      </c>
    </row>
    <row r="1192" spans="11:13" x14ac:dyDescent="0.3">
      <c r="K1192" t="s">
        <v>31</v>
      </c>
      <c r="L1192">
        <f>IF(AND(ISNUMBER(SEARCH(".",Table4[[#This Row],[Column1]]))=FALSE,ISNUMBER(SEARCH("Ronda",Table4[[#This Row],[Column1]]))=FALSE),1,0)</f>
        <v>1</v>
      </c>
      <c r="M1192">
        <f>IF(Table4[[#This Row],[cond]]=1,M1191+1,0)</f>
        <v>2</v>
      </c>
    </row>
    <row r="1193" spans="11:13" x14ac:dyDescent="0.3">
      <c r="K1193">
        <v>3</v>
      </c>
      <c r="L1193">
        <f>IF(AND(ISNUMBER(SEARCH(".",Table4[[#This Row],[Column1]]))=FALSE,ISNUMBER(SEARCH("Ronda",Table4[[#This Row],[Column1]]))=FALSE),1,0)</f>
        <v>1</v>
      </c>
      <c r="M1193">
        <f>IF(Table4[[#This Row],[cond]]=1,M1192+1,0)</f>
        <v>3</v>
      </c>
    </row>
    <row r="1194" spans="11:13" x14ac:dyDescent="0.3">
      <c r="K1194">
        <v>0</v>
      </c>
      <c r="L1194">
        <f>IF(AND(ISNUMBER(SEARCH(".",Table4[[#This Row],[Column1]]))=FALSE,ISNUMBER(SEARCH("Ronda",Table4[[#This Row],[Column1]]))=FALSE),1,0)</f>
        <v>1</v>
      </c>
      <c r="M1194">
        <f>IF(Table4[[#This Row],[cond]]=1,M1193+1,0)</f>
        <v>4</v>
      </c>
    </row>
    <row r="1195" spans="11:13" x14ac:dyDescent="0.3">
      <c r="K1195">
        <v>-1</v>
      </c>
      <c r="L1195">
        <f>IF(AND(ISNUMBER(SEARCH(".",Table4[[#This Row],[Column1]]))=FALSE,ISNUMBER(SEARCH("Ronda",Table4[[#This Row],[Column1]]))=FALSE),1,0)</f>
        <v>1</v>
      </c>
      <c r="M1195">
        <f>IF(Table4[[#This Row],[cond]]=1,M1194+1,0)</f>
        <v>5</v>
      </c>
    </row>
    <row r="1196" spans="11:13" x14ac:dyDescent="0.3">
      <c r="K1196">
        <v>0</v>
      </c>
      <c r="L1196">
        <f>IF(AND(ISNUMBER(SEARCH(".",Table4[[#This Row],[Column1]]))=FALSE,ISNUMBER(SEARCH("Ronda",Table4[[#This Row],[Column1]]))=FALSE),1,0)</f>
        <v>1</v>
      </c>
      <c r="M1196">
        <f>IF(Table4[[#This Row],[cond]]=1,M1195+1,0)</f>
        <v>6</v>
      </c>
    </row>
    <row r="1197" spans="11:13" x14ac:dyDescent="0.3">
      <c r="K1197" t="s">
        <v>208</v>
      </c>
      <c r="L1197">
        <f>IF(AND(ISNUMBER(SEARCH(".",Table4[[#This Row],[Column1]]))=FALSE,ISNUMBER(SEARCH("Ronda",Table4[[#This Row],[Column1]]))=FALSE),1,0)</f>
        <v>0</v>
      </c>
      <c r="M1197">
        <f>IF(Table4[[#This Row],[cond]]=1,M1196+1,0)</f>
        <v>0</v>
      </c>
    </row>
    <row r="1198" spans="11:13" x14ac:dyDescent="0.3">
      <c r="K1198" t="s">
        <v>3</v>
      </c>
      <c r="L1198">
        <f>IF(AND(ISNUMBER(SEARCH(".",Table4[[#This Row],[Column1]]))=FALSE,ISNUMBER(SEARCH("Ronda",Table4[[#This Row],[Column1]]))=FALSE),1,0)</f>
        <v>1</v>
      </c>
      <c r="M1198">
        <f>IF(Table4[[#This Row],[cond]]=1,M1197+1,0)</f>
        <v>1</v>
      </c>
    </row>
    <row r="1199" spans="11:13" x14ac:dyDescent="0.3">
      <c r="K1199" t="s">
        <v>6</v>
      </c>
      <c r="L1199">
        <f>IF(AND(ISNUMBER(SEARCH(".",Table4[[#This Row],[Column1]]))=FALSE,ISNUMBER(SEARCH("Ronda",Table4[[#This Row],[Column1]]))=FALSE),1,0)</f>
        <v>1</v>
      </c>
      <c r="M1199">
        <f>IF(Table4[[#This Row],[cond]]=1,M1198+1,0)</f>
        <v>2</v>
      </c>
    </row>
    <row r="1200" spans="11:13" x14ac:dyDescent="0.3">
      <c r="K1200">
        <v>2</v>
      </c>
      <c r="L1200">
        <f>IF(AND(ISNUMBER(SEARCH(".",Table4[[#This Row],[Column1]]))=FALSE,ISNUMBER(SEARCH("Ronda",Table4[[#This Row],[Column1]]))=FALSE),1,0)</f>
        <v>1</v>
      </c>
      <c r="M1200">
        <f>IF(Table4[[#This Row],[cond]]=1,M1199+1,0)</f>
        <v>3</v>
      </c>
    </row>
    <row r="1201" spans="11:13" x14ac:dyDescent="0.3">
      <c r="K1201">
        <v>2</v>
      </c>
      <c r="L1201">
        <f>IF(AND(ISNUMBER(SEARCH(".",Table4[[#This Row],[Column1]]))=FALSE,ISNUMBER(SEARCH("Ronda",Table4[[#This Row],[Column1]]))=FALSE),1,0)</f>
        <v>1</v>
      </c>
      <c r="M1201">
        <f>IF(Table4[[#This Row],[cond]]=1,M1200+1,0)</f>
        <v>4</v>
      </c>
    </row>
    <row r="1202" spans="11:13" x14ac:dyDescent="0.3">
      <c r="K1202">
        <v>0</v>
      </c>
      <c r="L1202">
        <f>IF(AND(ISNUMBER(SEARCH(".",Table4[[#This Row],[Column1]]))=FALSE,ISNUMBER(SEARCH("Ronda",Table4[[#This Row],[Column1]]))=FALSE),1,0)</f>
        <v>1</v>
      </c>
      <c r="M1202">
        <f>IF(Table4[[#This Row],[cond]]=1,M1201+1,0)</f>
        <v>5</v>
      </c>
    </row>
    <row r="1203" spans="11:13" x14ac:dyDescent="0.3">
      <c r="K1203">
        <v>0</v>
      </c>
      <c r="L1203">
        <f>IF(AND(ISNUMBER(SEARCH(".",Table4[[#This Row],[Column1]]))=FALSE,ISNUMBER(SEARCH("Ronda",Table4[[#This Row],[Column1]]))=FALSE),1,0)</f>
        <v>1</v>
      </c>
      <c r="M1203">
        <f>IF(Table4[[#This Row],[cond]]=1,M1202+1,0)</f>
        <v>6</v>
      </c>
    </row>
    <row r="1204" spans="11:13" x14ac:dyDescent="0.3">
      <c r="K1204" t="s">
        <v>209</v>
      </c>
      <c r="L1204">
        <f>IF(AND(ISNUMBER(SEARCH(".",Table4[[#This Row],[Column1]]))=FALSE,ISNUMBER(SEARCH("Ronda",Table4[[#This Row],[Column1]]))=FALSE),1,0)</f>
        <v>0</v>
      </c>
      <c r="M1204">
        <f>IF(Table4[[#This Row],[cond]]=1,M1203+1,0)</f>
        <v>0</v>
      </c>
    </row>
    <row r="1205" spans="11:13" x14ac:dyDescent="0.3">
      <c r="K1205" t="s">
        <v>2</v>
      </c>
      <c r="L1205">
        <f>IF(AND(ISNUMBER(SEARCH(".",Table4[[#This Row],[Column1]]))=FALSE,ISNUMBER(SEARCH("Ronda",Table4[[#This Row],[Column1]]))=FALSE),1,0)</f>
        <v>1</v>
      </c>
      <c r="M1205">
        <f>IF(Table4[[#This Row],[cond]]=1,M1204+1,0)</f>
        <v>1</v>
      </c>
    </row>
    <row r="1206" spans="11:13" x14ac:dyDescent="0.3">
      <c r="K1206" t="s">
        <v>1</v>
      </c>
      <c r="L1206">
        <f>IF(AND(ISNUMBER(SEARCH(".",Table4[[#This Row],[Column1]]))=FALSE,ISNUMBER(SEARCH("Ronda",Table4[[#This Row],[Column1]]))=FALSE),1,0)</f>
        <v>1</v>
      </c>
      <c r="M1206">
        <f>IF(Table4[[#This Row],[cond]]=1,M1205+1,0)</f>
        <v>2</v>
      </c>
    </row>
    <row r="1207" spans="11:13" x14ac:dyDescent="0.3">
      <c r="K1207">
        <v>3</v>
      </c>
      <c r="L1207">
        <f>IF(AND(ISNUMBER(SEARCH(".",Table4[[#This Row],[Column1]]))=FALSE,ISNUMBER(SEARCH("Ronda",Table4[[#This Row],[Column1]]))=FALSE),1,0)</f>
        <v>1</v>
      </c>
      <c r="M1207">
        <f>IF(Table4[[#This Row],[cond]]=1,M1206+1,0)</f>
        <v>3</v>
      </c>
    </row>
    <row r="1208" spans="11:13" x14ac:dyDescent="0.3">
      <c r="K1208">
        <v>0</v>
      </c>
      <c r="L1208">
        <f>IF(AND(ISNUMBER(SEARCH(".",Table4[[#This Row],[Column1]]))=FALSE,ISNUMBER(SEARCH("Ronda",Table4[[#This Row],[Column1]]))=FALSE),1,0)</f>
        <v>1</v>
      </c>
      <c r="M1208">
        <f>IF(Table4[[#This Row],[cond]]=1,M1207+1,0)</f>
        <v>4</v>
      </c>
    </row>
    <row r="1209" spans="11:13" x14ac:dyDescent="0.3">
      <c r="K1209">
        <v>-1</v>
      </c>
      <c r="L1209">
        <f>IF(AND(ISNUMBER(SEARCH(".",Table4[[#This Row],[Column1]]))=FALSE,ISNUMBER(SEARCH("Ronda",Table4[[#This Row],[Column1]]))=FALSE),1,0)</f>
        <v>1</v>
      </c>
      <c r="M1209">
        <f>IF(Table4[[#This Row],[cond]]=1,M1208+1,0)</f>
        <v>5</v>
      </c>
    </row>
    <row r="1210" spans="11:13" x14ac:dyDescent="0.3">
      <c r="K1210">
        <v>0</v>
      </c>
      <c r="L1210">
        <f>IF(AND(ISNUMBER(SEARCH(".",Table4[[#This Row],[Column1]]))=FALSE,ISNUMBER(SEARCH("Ronda",Table4[[#This Row],[Column1]]))=FALSE),1,0)</f>
        <v>1</v>
      </c>
      <c r="M1210">
        <f>IF(Table4[[#This Row],[cond]]=1,M1209+1,0)</f>
        <v>6</v>
      </c>
    </row>
    <row r="1211" spans="11:13" x14ac:dyDescent="0.3">
      <c r="K1211" t="s">
        <v>210</v>
      </c>
      <c r="L1211">
        <f>IF(AND(ISNUMBER(SEARCH(".",Table4[[#This Row],[Column1]]))=FALSE,ISNUMBER(SEARCH("Ronda",Table4[[#This Row],[Column1]]))=FALSE),1,0)</f>
        <v>0</v>
      </c>
      <c r="M1211">
        <f>IF(Table4[[#This Row],[cond]]=1,M1210+1,0)</f>
        <v>0</v>
      </c>
    </row>
    <row r="1212" spans="11:13" x14ac:dyDescent="0.3">
      <c r="K1212" t="s">
        <v>25</v>
      </c>
      <c r="L1212">
        <f>IF(AND(ISNUMBER(SEARCH(".",Table4[[#This Row],[Column1]]))=FALSE,ISNUMBER(SEARCH("Ronda",Table4[[#This Row],[Column1]]))=FALSE),1,0)</f>
        <v>1</v>
      </c>
      <c r="M1212">
        <f>IF(Table4[[#This Row],[cond]]=1,M1211+1,0)</f>
        <v>1</v>
      </c>
    </row>
    <row r="1213" spans="11:13" x14ac:dyDescent="0.3">
      <c r="K1213" t="s">
        <v>33</v>
      </c>
      <c r="L1213">
        <f>IF(AND(ISNUMBER(SEARCH(".",Table4[[#This Row],[Column1]]))=FALSE,ISNUMBER(SEARCH("Ronda",Table4[[#This Row],[Column1]]))=FALSE),1,0)</f>
        <v>1</v>
      </c>
      <c r="M1213">
        <f>IF(Table4[[#This Row],[cond]]=1,M1212+1,0)</f>
        <v>2</v>
      </c>
    </row>
    <row r="1214" spans="11:13" x14ac:dyDescent="0.3">
      <c r="K1214">
        <v>1</v>
      </c>
      <c r="L1214">
        <f>IF(AND(ISNUMBER(SEARCH(".",Table4[[#This Row],[Column1]]))=FALSE,ISNUMBER(SEARCH("Ronda",Table4[[#This Row],[Column1]]))=FALSE),1,0)</f>
        <v>1</v>
      </c>
      <c r="M1214">
        <f>IF(Table4[[#This Row],[cond]]=1,M1213+1,0)</f>
        <v>3</v>
      </c>
    </row>
    <row r="1215" spans="11:13" x14ac:dyDescent="0.3">
      <c r="K1215">
        <v>1</v>
      </c>
      <c r="L1215">
        <f>IF(AND(ISNUMBER(SEARCH(".",Table4[[#This Row],[Column1]]))=FALSE,ISNUMBER(SEARCH("Ronda",Table4[[#This Row],[Column1]]))=FALSE),1,0)</f>
        <v>1</v>
      </c>
      <c r="M1215">
        <f>IF(Table4[[#This Row],[cond]]=1,M1214+1,0)</f>
        <v>4</v>
      </c>
    </row>
    <row r="1216" spans="11:13" x14ac:dyDescent="0.3">
      <c r="K1216">
        <v>-1</v>
      </c>
      <c r="L1216">
        <f>IF(AND(ISNUMBER(SEARCH(".",Table4[[#This Row],[Column1]]))=FALSE,ISNUMBER(SEARCH("Ronda",Table4[[#This Row],[Column1]]))=FALSE),1,0)</f>
        <v>1</v>
      </c>
      <c r="M1216">
        <f>IF(Table4[[#This Row],[cond]]=1,M1215+1,0)</f>
        <v>5</v>
      </c>
    </row>
    <row r="1217" spans="11:13" x14ac:dyDescent="0.3">
      <c r="K1217">
        <v>0</v>
      </c>
      <c r="L1217">
        <f>IF(AND(ISNUMBER(SEARCH(".",Table4[[#This Row],[Column1]]))=FALSE,ISNUMBER(SEARCH("Ronda",Table4[[#This Row],[Column1]]))=FALSE),1,0)</f>
        <v>1</v>
      </c>
      <c r="M1217">
        <f>IF(Table4[[#This Row],[cond]]=1,M1216+1,0)</f>
        <v>6</v>
      </c>
    </row>
    <row r="1218" spans="11:13" x14ac:dyDescent="0.3">
      <c r="K1218" t="s">
        <v>211</v>
      </c>
      <c r="L1218">
        <f>IF(AND(ISNUMBER(SEARCH(".",Table4[[#This Row],[Column1]]))=FALSE,ISNUMBER(SEARCH("Ronda",Table4[[#This Row],[Column1]]))=FALSE),1,0)</f>
        <v>0</v>
      </c>
      <c r="M1218">
        <f>IF(Table4[[#This Row],[cond]]=1,M1217+1,0)</f>
        <v>0</v>
      </c>
    </row>
    <row r="1219" spans="11:13" x14ac:dyDescent="0.3">
      <c r="K1219" t="s">
        <v>212</v>
      </c>
      <c r="L1219">
        <f>IF(AND(ISNUMBER(SEARCH(".",Table4[[#This Row],[Column1]]))=FALSE,ISNUMBER(SEARCH("Ronda",Table4[[#This Row],[Column1]]))=FALSE),1,0)</f>
        <v>0</v>
      </c>
      <c r="M1219">
        <f>IF(Table4[[#This Row],[cond]]=1,M1218+1,0)</f>
        <v>0</v>
      </c>
    </row>
    <row r="1220" spans="11:13" x14ac:dyDescent="0.3">
      <c r="K1220" t="s">
        <v>30</v>
      </c>
      <c r="L1220">
        <f>IF(AND(ISNUMBER(SEARCH(".",Table4[[#This Row],[Column1]]))=FALSE,ISNUMBER(SEARCH("Ronda",Table4[[#This Row],[Column1]]))=FALSE),1,0)</f>
        <v>1</v>
      </c>
      <c r="M1220">
        <f>IF(Table4[[#This Row],[cond]]=1,M1219+1,0)</f>
        <v>1</v>
      </c>
    </row>
    <row r="1221" spans="11:13" x14ac:dyDescent="0.3">
      <c r="K1221" t="s">
        <v>2</v>
      </c>
      <c r="L1221">
        <f>IF(AND(ISNUMBER(SEARCH(".",Table4[[#This Row],[Column1]]))=FALSE,ISNUMBER(SEARCH("Ronda",Table4[[#This Row],[Column1]]))=FALSE),1,0)</f>
        <v>1</v>
      </c>
      <c r="M1221">
        <f>IF(Table4[[#This Row],[cond]]=1,M1220+1,0)</f>
        <v>2</v>
      </c>
    </row>
    <row r="1222" spans="11:13" x14ac:dyDescent="0.3">
      <c r="K1222">
        <v>0</v>
      </c>
      <c r="L1222">
        <f>IF(AND(ISNUMBER(SEARCH(".",Table4[[#This Row],[Column1]]))=FALSE,ISNUMBER(SEARCH("Ronda",Table4[[#This Row],[Column1]]))=FALSE),1,0)</f>
        <v>1</v>
      </c>
      <c r="M1222">
        <f>IF(Table4[[#This Row],[cond]]=1,M1221+1,0)</f>
        <v>3</v>
      </c>
    </row>
    <row r="1223" spans="11:13" x14ac:dyDescent="0.3">
      <c r="K1223">
        <v>3</v>
      </c>
      <c r="L1223">
        <f>IF(AND(ISNUMBER(SEARCH(".",Table4[[#This Row],[Column1]]))=FALSE,ISNUMBER(SEARCH("Ronda",Table4[[#This Row],[Column1]]))=FALSE),1,0)</f>
        <v>1</v>
      </c>
      <c r="M1223">
        <f>IF(Table4[[#This Row],[cond]]=1,M1222+1,0)</f>
        <v>4</v>
      </c>
    </row>
    <row r="1224" spans="11:13" x14ac:dyDescent="0.3">
      <c r="K1224">
        <v>0</v>
      </c>
      <c r="L1224">
        <f>IF(AND(ISNUMBER(SEARCH(".",Table4[[#This Row],[Column1]]))=FALSE,ISNUMBER(SEARCH("Ronda",Table4[[#This Row],[Column1]]))=FALSE),1,0)</f>
        <v>1</v>
      </c>
      <c r="M1224">
        <f>IF(Table4[[#This Row],[cond]]=1,M1223+1,0)</f>
        <v>5</v>
      </c>
    </row>
    <row r="1225" spans="11:13" x14ac:dyDescent="0.3">
      <c r="K1225">
        <v>-1</v>
      </c>
      <c r="L1225">
        <f>IF(AND(ISNUMBER(SEARCH(".",Table4[[#This Row],[Column1]]))=FALSE,ISNUMBER(SEARCH("Ronda",Table4[[#This Row],[Column1]]))=FALSE),1,0)</f>
        <v>1</v>
      </c>
      <c r="M1225">
        <f>IF(Table4[[#This Row],[cond]]=1,M1224+1,0)</f>
        <v>6</v>
      </c>
    </row>
    <row r="1226" spans="11:13" x14ac:dyDescent="0.3">
      <c r="K1226" t="s">
        <v>213</v>
      </c>
      <c r="L1226">
        <f>IF(AND(ISNUMBER(SEARCH(".",Table4[[#This Row],[Column1]]))=FALSE,ISNUMBER(SEARCH("Ronda",Table4[[#This Row],[Column1]]))=FALSE),1,0)</f>
        <v>0</v>
      </c>
      <c r="M1226">
        <f>IF(Table4[[#This Row],[cond]]=1,M1225+1,0)</f>
        <v>0</v>
      </c>
    </row>
    <row r="1227" spans="11:13" x14ac:dyDescent="0.3">
      <c r="K1227" t="s">
        <v>1</v>
      </c>
      <c r="L1227">
        <f>IF(AND(ISNUMBER(SEARCH(".",Table4[[#This Row],[Column1]]))=FALSE,ISNUMBER(SEARCH("Ronda",Table4[[#This Row],[Column1]]))=FALSE),1,0)</f>
        <v>1</v>
      </c>
      <c r="M1227">
        <f>IF(Table4[[#This Row],[cond]]=1,M1226+1,0)</f>
        <v>1</v>
      </c>
    </row>
    <row r="1228" spans="11:13" x14ac:dyDescent="0.3">
      <c r="K1228" t="s">
        <v>5</v>
      </c>
      <c r="L1228">
        <f>IF(AND(ISNUMBER(SEARCH(".",Table4[[#This Row],[Column1]]))=FALSE,ISNUMBER(SEARCH("Ronda",Table4[[#This Row],[Column1]]))=FALSE),1,0)</f>
        <v>1</v>
      </c>
      <c r="M1228">
        <f>IF(Table4[[#This Row],[cond]]=1,M1227+1,0)</f>
        <v>2</v>
      </c>
    </row>
    <row r="1229" spans="11:13" x14ac:dyDescent="0.3">
      <c r="K1229">
        <v>4</v>
      </c>
      <c r="L1229">
        <f>IF(AND(ISNUMBER(SEARCH(".",Table4[[#This Row],[Column1]]))=FALSE,ISNUMBER(SEARCH("Ronda",Table4[[#This Row],[Column1]]))=FALSE),1,0)</f>
        <v>1</v>
      </c>
      <c r="M1229">
        <f>IF(Table4[[#This Row],[cond]]=1,M1228+1,0)</f>
        <v>3</v>
      </c>
    </row>
    <row r="1230" spans="11:13" x14ac:dyDescent="0.3">
      <c r="K1230">
        <v>0</v>
      </c>
      <c r="L1230">
        <f>IF(AND(ISNUMBER(SEARCH(".",Table4[[#This Row],[Column1]]))=FALSE,ISNUMBER(SEARCH("Ronda",Table4[[#This Row],[Column1]]))=FALSE),1,0)</f>
        <v>1</v>
      </c>
      <c r="M1230">
        <f>IF(Table4[[#This Row],[cond]]=1,M1229+1,0)</f>
        <v>4</v>
      </c>
    </row>
    <row r="1231" spans="11:13" x14ac:dyDescent="0.3">
      <c r="K1231">
        <v>-3</v>
      </c>
      <c r="L1231">
        <f>IF(AND(ISNUMBER(SEARCH(".",Table4[[#This Row],[Column1]]))=FALSE,ISNUMBER(SEARCH("Ronda",Table4[[#This Row],[Column1]]))=FALSE),1,0)</f>
        <v>1</v>
      </c>
      <c r="M1231">
        <f>IF(Table4[[#This Row],[cond]]=1,M1230+1,0)</f>
        <v>5</v>
      </c>
    </row>
    <row r="1232" spans="11:13" x14ac:dyDescent="0.3">
      <c r="K1232">
        <v>0</v>
      </c>
      <c r="L1232">
        <f>IF(AND(ISNUMBER(SEARCH(".",Table4[[#This Row],[Column1]]))=FALSE,ISNUMBER(SEARCH("Ronda",Table4[[#This Row],[Column1]]))=FALSE),1,0)</f>
        <v>1</v>
      </c>
      <c r="M1232">
        <f>IF(Table4[[#This Row],[cond]]=1,M1231+1,0)</f>
        <v>6</v>
      </c>
    </row>
    <row r="1233" spans="11:13" x14ac:dyDescent="0.3">
      <c r="K1233" t="s">
        <v>214</v>
      </c>
      <c r="L1233">
        <f>IF(AND(ISNUMBER(SEARCH(".",Table4[[#This Row],[Column1]]))=FALSE,ISNUMBER(SEARCH("Ronda",Table4[[#This Row],[Column1]]))=FALSE),1,0)</f>
        <v>0</v>
      </c>
      <c r="M1233">
        <f>IF(Table4[[#This Row],[cond]]=1,M1232+1,0)</f>
        <v>0</v>
      </c>
    </row>
    <row r="1234" spans="11:13" x14ac:dyDescent="0.3">
      <c r="K1234" t="s">
        <v>28</v>
      </c>
      <c r="L1234">
        <f>IF(AND(ISNUMBER(SEARCH(".",Table4[[#This Row],[Column1]]))=FALSE,ISNUMBER(SEARCH("Ronda",Table4[[#This Row],[Column1]]))=FALSE),1,0)</f>
        <v>1</v>
      </c>
      <c r="M1234">
        <f>IF(Table4[[#This Row],[cond]]=1,M1233+1,0)</f>
        <v>1</v>
      </c>
    </row>
    <row r="1235" spans="11:13" x14ac:dyDescent="0.3">
      <c r="K1235" t="s">
        <v>24</v>
      </c>
      <c r="L1235">
        <f>IF(AND(ISNUMBER(SEARCH(".",Table4[[#This Row],[Column1]]))=FALSE,ISNUMBER(SEARCH("Ronda",Table4[[#This Row],[Column1]]))=FALSE),1,0)</f>
        <v>1</v>
      </c>
      <c r="M1235">
        <f>IF(Table4[[#This Row],[cond]]=1,M1234+1,0)</f>
        <v>2</v>
      </c>
    </row>
    <row r="1236" spans="11:13" x14ac:dyDescent="0.3">
      <c r="K1236">
        <v>3</v>
      </c>
      <c r="L1236">
        <f>IF(AND(ISNUMBER(SEARCH(".",Table4[[#This Row],[Column1]]))=FALSE,ISNUMBER(SEARCH("Ronda",Table4[[#This Row],[Column1]]))=FALSE),1,0)</f>
        <v>1</v>
      </c>
      <c r="M1236">
        <f>IF(Table4[[#This Row],[cond]]=1,M1235+1,0)</f>
        <v>3</v>
      </c>
    </row>
    <row r="1237" spans="11:13" x14ac:dyDescent="0.3">
      <c r="K1237">
        <v>1</v>
      </c>
      <c r="L1237">
        <f>IF(AND(ISNUMBER(SEARCH(".",Table4[[#This Row],[Column1]]))=FALSE,ISNUMBER(SEARCH("Ronda",Table4[[#This Row],[Column1]]))=FALSE),1,0)</f>
        <v>1</v>
      </c>
      <c r="M1237">
        <f>IF(Table4[[#This Row],[cond]]=1,M1236+1,0)</f>
        <v>4</v>
      </c>
    </row>
    <row r="1238" spans="11:13" x14ac:dyDescent="0.3">
      <c r="K1238">
        <v>-1</v>
      </c>
      <c r="L1238">
        <f>IF(AND(ISNUMBER(SEARCH(".",Table4[[#This Row],[Column1]]))=FALSE,ISNUMBER(SEARCH("Ronda",Table4[[#This Row],[Column1]]))=FALSE),1,0)</f>
        <v>1</v>
      </c>
      <c r="M1238">
        <f>IF(Table4[[#This Row],[cond]]=1,M1237+1,0)</f>
        <v>5</v>
      </c>
    </row>
    <row r="1239" spans="11:13" x14ac:dyDescent="0.3">
      <c r="K1239">
        <v>0</v>
      </c>
      <c r="L1239">
        <f>IF(AND(ISNUMBER(SEARCH(".",Table4[[#This Row],[Column1]]))=FALSE,ISNUMBER(SEARCH("Ronda",Table4[[#This Row],[Column1]]))=FALSE),1,0)</f>
        <v>1</v>
      </c>
      <c r="M1239">
        <f>IF(Table4[[#This Row],[cond]]=1,M1238+1,0)</f>
        <v>6</v>
      </c>
    </row>
    <row r="1240" spans="11:13" x14ac:dyDescent="0.3">
      <c r="K1240" t="s">
        <v>214</v>
      </c>
      <c r="L1240">
        <f>IF(AND(ISNUMBER(SEARCH(".",Table4[[#This Row],[Column1]]))=FALSE,ISNUMBER(SEARCH("Ronda",Table4[[#This Row],[Column1]]))=FALSE),1,0)</f>
        <v>0</v>
      </c>
      <c r="M1240">
        <f>IF(Table4[[#This Row],[cond]]=1,M1239+1,0)</f>
        <v>0</v>
      </c>
    </row>
    <row r="1241" spans="11:13" x14ac:dyDescent="0.3">
      <c r="K1241" t="s">
        <v>11</v>
      </c>
      <c r="L1241">
        <f>IF(AND(ISNUMBER(SEARCH(".",Table4[[#This Row],[Column1]]))=FALSE,ISNUMBER(SEARCH("Ronda",Table4[[#This Row],[Column1]]))=FALSE),1,0)</f>
        <v>1</v>
      </c>
      <c r="M1241">
        <f>IF(Table4[[#This Row],[cond]]=1,M1240+1,0)</f>
        <v>1</v>
      </c>
    </row>
    <row r="1242" spans="11:13" x14ac:dyDescent="0.3">
      <c r="K1242" t="s">
        <v>33</v>
      </c>
      <c r="L1242">
        <f>IF(AND(ISNUMBER(SEARCH(".",Table4[[#This Row],[Column1]]))=FALSE,ISNUMBER(SEARCH("Ronda",Table4[[#This Row],[Column1]]))=FALSE),1,0)</f>
        <v>1</v>
      </c>
      <c r="M1242">
        <f>IF(Table4[[#This Row],[cond]]=1,M1241+1,0)</f>
        <v>2</v>
      </c>
    </row>
    <row r="1243" spans="11:13" x14ac:dyDescent="0.3">
      <c r="K1243">
        <v>2</v>
      </c>
      <c r="L1243">
        <f>IF(AND(ISNUMBER(SEARCH(".",Table4[[#This Row],[Column1]]))=FALSE,ISNUMBER(SEARCH("Ronda",Table4[[#This Row],[Column1]]))=FALSE),1,0)</f>
        <v>1</v>
      </c>
      <c r="M1243">
        <f>IF(Table4[[#This Row],[cond]]=1,M1242+1,0)</f>
        <v>3</v>
      </c>
    </row>
    <row r="1244" spans="11:13" x14ac:dyDescent="0.3">
      <c r="K1244">
        <v>1</v>
      </c>
      <c r="L1244">
        <f>IF(AND(ISNUMBER(SEARCH(".",Table4[[#This Row],[Column1]]))=FALSE,ISNUMBER(SEARCH("Ronda",Table4[[#This Row],[Column1]]))=FALSE),1,0)</f>
        <v>1</v>
      </c>
      <c r="M1244">
        <f>IF(Table4[[#This Row],[cond]]=1,M1243+1,0)</f>
        <v>4</v>
      </c>
    </row>
    <row r="1245" spans="11:13" x14ac:dyDescent="0.3">
      <c r="K1245">
        <v>0</v>
      </c>
      <c r="L1245">
        <f>IF(AND(ISNUMBER(SEARCH(".",Table4[[#This Row],[Column1]]))=FALSE,ISNUMBER(SEARCH("Ronda",Table4[[#This Row],[Column1]]))=FALSE),1,0)</f>
        <v>1</v>
      </c>
      <c r="M1245">
        <f>IF(Table4[[#This Row],[cond]]=1,M1244+1,0)</f>
        <v>5</v>
      </c>
    </row>
    <row r="1246" spans="11:13" x14ac:dyDescent="0.3">
      <c r="K1246">
        <v>-1</v>
      </c>
      <c r="L1246">
        <f>IF(AND(ISNUMBER(SEARCH(".",Table4[[#This Row],[Column1]]))=FALSE,ISNUMBER(SEARCH("Ronda",Table4[[#This Row],[Column1]]))=FALSE),1,0)</f>
        <v>1</v>
      </c>
      <c r="M1246">
        <f>IF(Table4[[#This Row],[cond]]=1,M1245+1,0)</f>
        <v>6</v>
      </c>
    </row>
    <row r="1247" spans="11:13" x14ac:dyDescent="0.3">
      <c r="K1247" t="s">
        <v>215</v>
      </c>
      <c r="L1247">
        <f>IF(AND(ISNUMBER(SEARCH(".",Table4[[#This Row],[Column1]]))=FALSE,ISNUMBER(SEARCH("Ronda",Table4[[#This Row],[Column1]]))=FALSE),1,0)</f>
        <v>0</v>
      </c>
      <c r="M1247">
        <f>IF(Table4[[#This Row],[cond]]=1,M1246+1,0)</f>
        <v>0</v>
      </c>
    </row>
    <row r="1248" spans="11:13" x14ac:dyDescent="0.3">
      <c r="K1248" t="s">
        <v>36</v>
      </c>
      <c r="L1248">
        <f>IF(AND(ISNUMBER(SEARCH(".",Table4[[#This Row],[Column1]]))=FALSE,ISNUMBER(SEARCH("Ronda",Table4[[#This Row],[Column1]]))=FALSE),1,0)</f>
        <v>1</v>
      </c>
      <c r="M1248">
        <f>IF(Table4[[#This Row],[cond]]=1,M1247+1,0)</f>
        <v>1</v>
      </c>
    </row>
    <row r="1249" spans="11:13" x14ac:dyDescent="0.3">
      <c r="K1249" t="s">
        <v>8</v>
      </c>
      <c r="L1249">
        <f>IF(AND(ISNUMBER(SEARCH(".",Table4[[#This Row],[Column1]]))=FALSE,ISNUMBER(SEARCH("Ronda",Table4[[#This Row],[Column1]]))=FALSE),1,0)</f>
        <v>1</v>
      </c>
      <c r="M1249">
        <f>IF(Table4[[#This Row],[cond]]=1,M1248+1,0)</f>
        <v>2</v>
      </c>
    </row>
    <row r="1250" spans="11:13" x14ac:dyDescent="0.3">
      <c r="K1250">
        <v>1</v>
      </c>
      <c r="L1250">
        <f>IF(AND(ISNUMBER(SEARCH(".",Table4[[#This Row],[Column1]]))=FALSE,ISNUMBER(SEARCH("Ronda",Table4[[#This Row],[Column1]]))=FALSE),1,0)</f>
        <v>1</v>
      </c>
      <c r="M1250">
        <f>IF(Table4[[#This Row],[cond]]=1,M1249+1,0)</f>
        <v>3</v>
      </c>
    </row>
    <row r="1251" spans="11:13" x14ac:dyDescent="0.3">
      <c r="K1251">
        <v>5</v>
      </c>
      <c r="L1251">
        <f>IF(AND(ISNUMBER(SEARCH(".",Table4[[#This Row],[Column1]]))=FALSE,ISNUMBER(SEARCH("Ronda",Table4[[#This Row],[Column1]]))=FALSE),1,0)</f>
        <v>1</v>
      </c>
      <c r="M1251">
        <f>IF(Table4[[#This Row],[cond]]=1,M1250+1,0)</f>
        <v>4</v>
      </c>
    </row>
    <row r="1252" spans="11:13" x14ac:dyDescent="0.3">
      <c r="K1252">
        <v>0</v>
      </c>
      <c r="L1252">
        <f>IF(AND(ISNUMBER(SEARCH(".",Table4[[#This Row],[Column1]]))=FALSE,ISNUMBER(SEARCH("Ronda",Table4[[#This Row],[Column1]]))=FALSE),1,0)</f>
        <v>1</v>
      </c>
      <c r="M1252">
        <f>IF(Table4[[#This Row],[cond]]=1,M1251+1,0)</f>
        <v>5</v>
      </c>
    </row>
    <row r="1253" spans="11:13" x14ac:dyDescent="0.3">
      <c r="K1253">
        <v>-1</v>
      </c>
      <c r="L1253">
        <f>IF(AND(ISNUMBER(SEARCH(".",Table4[[#This Row],[Column1]]))=FALSE,ISNUMBER(SEARCH("Ronda",Table4[[#This Row],[Column1]]))=FALSE),1,0)</f>
        <v>1</v>
      </c>
      <c r="M1253">
        <f>IF(Table4[[#This Row],[cond]]=1,M1252+1,0)</f>
        <v>6</v>
      </c>
    </row>
    <row r="1254" spans="11:13" x14ac:dyDescent="0.3">
      <c r="K1254" t="s">
        <v>216</v>
      </c>
      <c r="L1254">
        <f>IF(AND(ISNUMBER(SEARCH(".",Table4[[#This Row],[Column1]]))=FALSE,ISNUMBER(SEARCH("Ronda",Table4[[#This Row],[Column1]]))=FALSE),1,0)</f>
        <v>0</v>
      </c>
      <c r="M1254">
        <f>IF(Table4[[#This Row],[cond]]=1,M1253+1,0)</f>
        <v>0</v>
      </c>
    </row>
    <row r="1255" spans="11:13" x14ac:dyDescent="0.3">
      <c r="K1255" t="s">
        <v>7</v>
      </c>
      <c r="L1255">
        <f>IF(AND(ISNUMBER(SEARCH(".",Table4[[#This Row],[Column1]]))=FALSE,ISNUMBER(SEARCH("Ronda",Table4[[#This Row],[Column1]]))=FALSE),1,0)</f>
        <v>1</v>
      </c>
      <c r="M1255">
        <f>IF(Table4[[#This Row],[cond]]=1,M1254+1,0)</f>
        <v>1</v>
      </c>
    </row>
    <row r="1256" spans="11:13" x14ac:dyDescent="0.3">
      <c r="K1256" t="s">
        <v>25</v>
      </c>
      <c r="L1256">
        <f>IF(AND(ISNUMBER(SEARCH(".",Table4[[#This Row],[Column1]]))=FALSE,ISNUMBER(SEARCH("Ronda",Table4[[#This Row],[Column1]]))=FALSE),1,0)</f>
        <v>1</v>
      </c>
      <c r="M1256">
        <f>IF(Table4[[#This Row],[cond]]=1,M1255+1,0)</f>
        <v>2</v>
      </c>
    </row>
    <row r="1257" spans="11:13" x14ac:dyDescent="0.3">
      <c r="K1257">
        <v>3</v>
      </c>
      <c r="L1257">
        <f>IF(AND(ISNUMBER(SEARCH(".",Table4[[#This Row],[Column1]]))=FALSE,ISNUMBER(SEARCH("Ronda",Table4[[#This Row],[Column1]]))=FALSE),1,0)</f>
        <v>1</v>
      </c>
      <c r="M1257">
        <f>IF(Table4[[#This Row],[cond]]=1,M1256+1,0)</f>
        <v>3</v>
      </c>
    </row>
    <row r="1258" spans="11:13" x14ac:dyDescent="0.3">
      <c r="K1258">
        <v>0</v>
      </c>
      <c r="L1258">
        <f>IF(AND(ISNUMBER(SEARCH(".",Table4[[#This Row],[Column1]]))=FALSE,ISNUMBER(SEARCH("Ronda",Table4[[#This Row],[Column1]]))=FALSE),1,0)</f>
        <v>1</v>
      </c>
      <c r="M1258">
        <f>IF(Table4[[#This Row],[cond]]=1,M1257+1,0)</f>
        <v>4</v>
      </c>
    </row>
    <row r="1259" spans="11:13" x14ac:dyDescent="0.3">
      <c r="K1259">
        <v>-1</v>
      </c>
      <c r="L1259">
        <f>IF(AND(ISNUMBER(SEARCH(".",Table4[[#This Row],[Column1]]))=FALSE,ISNUMBER(SEARCH("Ronda",Table4[[#This Row],[Column1]]))=FALSE),1,0)</f>
        <v>1</v>
      </c>
      <c r="M1259">
        <f>IF(Table4[[#This Row],[cond]]=1,M1258+1,0)</f>
        <v>5</v>
      </c>
    </row>
    <row r="1260" spans="11:13" x14ac:dyDescent="0.3">
      <c r="K1260">
        <v>0</v>
      </c>
      <c r="L1260">
        <f>IF(AND(ISNUMBER(SEARCH(".",Table4[[#This Row],[Column1]]))=FALSE,ISNUMBER(SEARCH("Ronda",Table4[[#This Row],[Column1]]))=FALSE),1,0)</f>
        <v>1</v>
      </c>
      <c r="M1260">
        <f>IF(Table4[[#This Row],[cond]]=1,M1259+1,0)</f>
        <v>6</v>
      </c>
    </row>
    <row r="1261" spans="11:13" x14ac:dyDescent="0.3">
      <c r="K1261" t="s">
        <v>217</v>
      </c>
      <c r="L1261">
        <f>IF(AND(ISNUMBER(SEARCH(".",Table4[[#This Row],[Column1]]))=FALSE,ISNUMBER(SEARCH("Ronda",Table4[[#This Row],[Column1]]))=FALSE),1,0)</f>
        <v>0</v>
      </c>
      <c r="M1261">
        <f>IF(Table4[[#This Row],[cond]]=1,M1260+1,0)</f>
        <v>0</v>
      </c>
    </row>
    <row r="1262" spans="11:13" x14ac:dyDescent="0.3">
      <c r="K1262" t="s">
        <v>10</v>
      </c>
      <c r="L1262">
        <f>IF(AND(ISNUMBER(SEARCH(".",Table4[[#This Row],[Column1]]))=FALSE,ISNUMBER(SEARCH("Ronda",Table4[[#This Row],[Column1]]))=FALSE),1,0)</f>
        <v>1</v>
      </c>
      <c r="M1262">
        <f>IF(Table4[[#This Row],[cond]]=1,M1261+1,0)</f>
        <v>1</v>
      </c>
    </row>
    <row r="1263" spans="11:13" x14ac:dyDescent="0.3">
      <c r="K1263" t="s">
        <v>13</v>
      </c>
      <c r="L1263">
        <f>IF(AND(ISNUMBER(SEARCH(".",Table4[[#This Row],[Column1]]))=FALSE,ISNUMBER(SEARCH("Ronda",Table4[[#This Row],[Column1]]))=FALSE),1,0)</f>
        <v>1</v>
      </c>
      <c r="M1263">
        <f>IF(Table4[[#This Row],[cond]]=1,M1262+1,0)</f>
        <v>2</v>
      </c>
    </row>
    <row r="1264" spans="11:13" x14ac:dyDescent="0.3">
      <c r="K1264">
        <v>2</v>
      </c>
      <c r="L1264">
        <f>IF(AND(ISNUMBER(SEARCH(".",Table4[[#This Row],[Column1]]))=FALSE,ISNUMBER(SEARCH("Ronda",Table4[[#This Row],[Column1]]))=FALSE),1,0)</f>
        <v>1</v>
      </c>
      <c r="M1264">
        <f>IF(Table4[[#This Row],[cond]]=1,M1263+1,0)</f>
        <v>3</v>
      </c>
    </row>
    <row r="1265" spans="11:13" x14ac:dyDescent="0.3">
      <c r="K1265">
        <v>1</v>
      </c>
      <c r="L1265">
        <f>IF(AND(ISNUMBER(SEARCH(".",Table4[[#This Row],[Column1]]))=FALSE,ISNUMBER(SEARCH("Ronda",Table4[[#This Row],[Column1]]))=FALSE),1,0)</f>
        <v>1</v>
      </c>
      <c r="M1265">
        <f>IF(Table4[[#This Row],[cond]]=1,M1264+1,0)</f>
        <v>4</v>
      </c>
    </row>
    <row r="1266" spans="11:13" x14ac:dyDescent="0.3">
      <c r="K1266">
        <v>-1</v>
      </c>
      <c r="L1266">
        <f>IF(AND(ISNUMBER(SEARCH(".",Table4[[#This Row],[Column1]]))=FALSE,ISNUMBER(SEARCH("Ronda",Table4[[#This Row],[Column1]]))=FALSE),1,0)</f>
        <v>1</v>
      </c>
      <c r="M1266">
        <f>IF(Table4[[#This Row],[cond]]=1,M1265+1,0)</f>
        <v>5</v>
      </c>
    </row>
    <row r="1267" spans="11:13" x14ac:dyDescent="0.3">
      <c r="K1267">
        <v>-1</v>
      </c>
      <c r="L1267">
        <f>IF(AND(ISNUMBER(SEARCH(".",Table4[[#This Row],[Column1]]))=FALSE,ISNUMBER(SEARCH("Ronda",Table4[[#This Row],[Column1]]))=FALSE),1,0)</f>
        <v>1</v>
      </c>
      <c r="M1267">
        <f>IF(Table4[[#This Row],[cond]]=1,M1266+1,0)</f>
        <v>6</v>
      </c>
    </row>
    <row r="1268" spans="11:13" x14ac:dyDescent="0.3">
      <c r="K1268" t="s">
        <v>217</v>
      </c>
      <c r="L1268">
        <f>IF(AND(ISNUMBER(SEARCH(".",Table4[[#This Row],[Column1]]))=FALSE,ISNUMBER(SEARCH("Ronda",Table4[[#This Row],[Column1]]))=FALSE),1,0)</f>
        <v>0</v>
      </c>
      <c r="M1268">
        <f>IF(Table4[[#This Row],[cond]]=1,M1267+1,0)</f>
        <v>0</v>
      </c>
    </row>
    <row r="1269" spans="11:13" x14ac:dyDescent="0.3">
      <c r="K1269" t="s">
        <v>6</v>
      </c>
      <c r="L1269">
        <f>IF(AND(ISNUMBER(SEARCH(".",Table4[[#This Row],[Column1]]))=FALSE,ISNUMBER(SEARCH("Ronda",Table4[[#This Row],[Column1]]))=FALSE),1,0)</f>
        <v>1</v>
      </c>
      <c r="M1269">
        <f>IF(Table4[[#This Row],[cond]]=1,M1268+1,0)</f>
        <v>1</v>
      </c>
    </row>
    <row r="1270" spans="11:13" x14ac:dyDescent="0.3">
      <c r="K1270" t="s">
        <v>4</v>
      </c>
      <c r="L1270">
        <f>IF(AND(ISNUMBER(SEARCH(".",Table4[[#This Row],[Column1]]))=FALSE,ISNUMBER(SEARCH("Ronda",Table4[[#This Row],[Column1]]))=FALSE),1,0)</f>
        <v>1</v>
      </c>
      <c r="M1270">
        <f>IF(Table4[[#This Row],[cond]]=1,M1269+1,0)</f>
        <v>2</v>
      </c>
    </row>
    <row r="1271" spans="11:13" x14ac:dyDescent="0.3">
      <c r="K1271">
        <v>1</v>
      </c>
      <c r="L1271">
        <f>IF(AND(ISNUMBER(SEARCH(".",Table4[[#This Row],[Column1]]))=FALSE,ISNUMBER(SEARCH("Ronda",Table4[[#This Row],[Column1]]))=FALSE),1,0)</f>
        <v>1</v>
      </c>
      <c r="M1271">
        <f>IF(Table4[[#This Row],[cond]]=1,M1270+1,0)</f>
        <v>3</v>
      </c>
    </row>
    <row r="1272" spans="11:13" x14ac:dyDescent="0.3">
      <c r="K1272">
        <v>2</v>
      </c>
      <c r="L1272">
        <f>IF(AND(ISNUMBER(SEARCH(".",Table4[[#This Row],[Column1]]))=FALSE,ISNUMBER(SEARCH("Ronda",Table4[[#This Row],[Column1]]))=FALSE),1,0)</f>
        <v>1</v>
      </c>
      <c r="M1272">
        <f>IF(Table4[[#This Row],[cond]]=1,M1271+1,0)</f>
        <v>4</v>
      </c>
    </row>
    <row r="1273" spans="11:13" x14ac:dyDescent="0.3">
      <c r="K1273">
        <v>0</v>
      </c>
      <c r="L1273">
        <f>IF(AND(ISNUMBER(SEARCH(".",Table4[[#This Row],[Column1]]))=FALSE,ISNUMBER(SEARCH("Ronda",Table4[[#This Row],[Column1]]))=FALSE),1,0)</f>
        <v>1</v>
      </c>
      <c r="M1273">
        <f>IF(Table4[[#This Row],[cond]]=1,M1272+1,0)</f>
        <v>5</v>
      </c>
    </row>
    <row r="1274" spans="11:13" x14ac:dyDescent="0.3">
      <c r="K1274">
        <v>-1</v>
      </c>
      <c r="L1274">
        <f>IF(AND(ISNUMBER(SEARCH(".",Table4[[#This Row],[Column1]]))=FALSE,ISNUMBER(SEARCH("Ronda",Table4[[#This Row],[Column1]]))=FALSE),1,0)</f>
        <v>1</v>
      </c>
      <c r="M1274">
        <f>IF(Table4[[#This Row],[cond]]=1,M1273+1,0)</f>
        <v>6</v>
      </c>
    </row>
    <row r="1275" spans="11:13" x14ac:dyDescent="0.3">
      <c r="K1275" t="s">
        <v>218</v>
      </c>
      <c r="L1275">
        <f>IF(AND(ISNUMBER(SEARCH(".",Table4[[#This Row],[Column1]]))=FALSE,ISNUMBER(SEARCH("Ronda",Table4[[#This Row],[Column1]]))=FALSE),1,0)</f>
        <v>0</v>
      </c>
      <c r="M1275">
        <f>IF(Table4[[#This Row],[cond]]=1,M1274+1,0)</f>
        <v>0</v>
      </c>
    </row>
    <row r="1276" spans="11:13" x14ac:dyDescent="0.3">
      <c r="K1276" t="s">
        <v>31</v>
      </c>
      <c r="L1276">
        <f>IF(AND(ISNUMBER(SEARCH(".",Table4[[#This Row],[Column1]]))=FALSE,ISNUMBER(SEARCH("Ronda",Table4[[#This Row],[Column1]]))=FALSE),1,0)</f>
        <v>1</v>
      </c>
      <c r="M1276">
        <f>IF(Table4[[#This Row],[cond]]=1,M1275+1,0)</f>
        <v>1</v>
      </c>
    </row>
    <row r="1277" spans="11:13" x14ac:dyDescent="0.3">
      <c r="K1277" t="s">
        <v>3</v>
      </c>
      <c r="L1277">
        <f>IF(AND(ISNUMBER(SEARCH(".",Table4[[#This Row],[Column1]]))=FALSE,ISNUMBER(SEARCH("Ronda",Table4[[#This Row],[Column1]]))=FALSE),1,0)</f>
        <v>1</v>
      </c>
      <c r="M1277">
        <f>IF(Table4[[#This Row],[cond]]=1,M1276+1,0)</f>
        <v>2</v>
      </c>
    </row>
    <row r="1278" spans="11:13" x14ac:dyDescent="0.3">
      <c r="K1278">
        <v>0</v>
      </c>
      <c r="L1278">
        <f>IF(AND(ISNUMBER(SEARCH(".",Table4[[#This Row],[Column1]]))=FALSE,ISNUMBER(SEARCH("Ronda",Table4[[#This Row],[Column1]]))=FALSE),1,0)</f>
        <v>1</v>
      </c>
      <c r="M1278">
        <f>IF(Table4[[#This Row],[cond]]=1,M1277+1,0)</f>
        <v>3</v>
      </c>
    </row>
    <row r="1279" spans="11:13" x14ac:dyDescent="0.3">
      <c r="K1279">
        <v>0</v>
      </c>
      <c r="L1279">
        <f>IF(AND(ISNUMBER(SEARCH(".",Table4[[#This Row],[Column1]]))=FALSE,ISNUMBER(SEARCH("Ronda",Table4[[#This Row],[Column1]]))=FALSE),1,0)</f>
        <v>1</v>
      </c>
      <c r="M1279">
        <f>IF(Table4[[#This Row],[cond]]=1,M1278+1,0)</f>
        <v>4</v>
      </c>
    </row>
    <row r="1280" spans="11:13" x14ac:dyDescent="0.3">
      <c r="K1280">
        <v>0</v>
      </c>
      <c r="L1280">
        <f>IF(AND(ISNUMBER(SEARCH(".",Table4[[#This Row],[Column1]]))=FALSE,ISNUMBER(SEARCH("Ronda",Table4[[#This Row],[Column1]]))=FALSE),1,0)</f>
        <v>1</v>
      </c>
      <c r="M1280">
        <f>IF(Table4[[#This Row],[cond]]=1,M1279+1,0)</f>
        <v>5</v>
      </c>
    </row>
    <row r="1281" spans="11:13" x14ac:dyDescent="0.3">
      <c r="K1281">
        <v>0</v>
      </c>
      <c r="L1281">
        <f>IF(AND(ISNUMBER(SEARCH(".",Table4[[#This Row],[Column1]]))=FALSE,ISNUMBER(SEARCH("Ronda",Table4[[#This Row],[Column1]]))=FALSE),1,0)</f>
        <v>1</v>
      </c>
      <c r="M1281">
        <f>IF(Table4[[#This Row],[cond]]=1,M1280+1,0)</f>
        <v>6</v>
      </c>
    </row>
    <row r="1282" spans="11:13" x14ac:dyDescent="0.3">
      <c r="K1282" t="s">
        <v>219</v>
      </c>
      <c r="L1282">
        <f>IF(AND(ISNUMBER(SEARCH(".",Table4[[#This Row],[Column1]]))=FALSE,ISNUMBER(SEARCH("Ronda",Table4[[#This Row],[Column1]]))=FALSE),1,0)</f>
        <v>0</v>
      </c>
      <c r="M1282">
        <f>IF(Table4[[#This Row],[cond]]=1,M1281+1,0)</f>
        <v>0</v>
      </c>
    </row>
    <row r="1283" spans="11:13" x14ac:dyDescent="0.3">
      <c r="K1283" t="s">
        <v>220</v>
      </c>
      <c r="L1283">
        <f>IF(AND(ISNUMBER(SEARCH(".",Table4[[#This Row],[Column1]]))=FALSE,ISNUMBER(SEARCH("Ronda",Table4[[#This Row],[Column1]]))=FALSE),1,0)</f>
        <v>0</v>
      </c>
      <c r="M1283">
        <f>IF(Table4[[#This Row],[cond]]=1,M1282+1,0)</f>
        <v>0</v>
      </c>
    </row>
    <row r="1284" spans="11:13" x14ac:dyDescent="0.3">
      <c r="K1284" t="s">
        <v>4</v>
      </c>
      <c r="L1284">
        <f>IF(AND(ISNUMBER(SEARCH(".",Table4[[#This Row],[Column1]]))=FALSE,ISNUMBER(SEARCH("Ronda",Table4[[#This Row],[Column1]]))=FALSE),1,0)</f>
        <v>1</v>
      </c>
      <c r="M1284">
        <f>IF(Table4[[#This Row],[cond]]=1,M1283+1,0)</f>
        <v>1</v>
      </c>
    </row>
    <row r="1285" spans="11:13" x14ac:dyDescent="0.3">
      <c r="K1285" t="s">
        <v>31</v>
      </c>
      <c r="L1285">
        <f>IF(AND(ISNUMBER(SEARCH(".",Table4[[#This Row],[Column1]]))=FALSE,ISNUMBER(SEARCH("Ronda",Table4[[#This Row],[Column1]]))=FALSE),1,0)</f>
        <v>1</v>
      </c>
      <c r="M1285">
        <f>IF(Table4[[#This Row],[cond]]=1,M1284+1,0)</f>
        <v>2</v>
      </c>
    </row>
    <row r="1286" spans="11:13" x14ac:dyDescent="0.3">
      <c r="K1286">
        <v>0</v>
      </c>
      <c r="L1286">
        <f>IF(AND(ISNUMBER(SEARCH(".",Table4[[#This Row],[Column1]]))=FALSE,ISNUMBER(SEARCH("Ronda",Table4[[#This Row],[Column1]]))=FALSE),1,0)</f>
        <v>1</v>
      </c>
      <c r="M1286">
        <f>IF(Table4[[#This Row],[cond]]=1,M1285+1,0)</f>
        <v>3</v>
      </c>
    </row>
    <row r="1287" spans="11:13" x14ac:dyDescent="0.3">
      <c r="K1287">
        <v>0</v>
      </c>
      <c r="L1287">
        <f>IF(AND(ISNUMBER(SEARCH(".",Table4[[#This Row],[Column1]]))=FALSE,ISNUMBER(SEARCH("Ronda",Table4[[#This Row],[Column1]]))=FALSE),1,0)</f>
        <v>1</v>
      </c>
      <c r="M1287">
        <f>IF(Table4[[#This Row],[cond]]=1,M1286+1,0)</f>
        <v>4</v>
      </c>
    </row>
    <row r="1288" spans="11:13" x14ac:dyDescent="0.3">
      <c r="K1288">
        <v>0</v>
      </c>
      <c r="L1288">
        <f>IF(AND(ISNUMBER(SEARCH(".",Table4[[#This Row],[Column1]]))=FALSE,ISNUMBER(SEARCH("Ronda",Table4[[#This Row],[Column1]]))=FALSE),1,0)</f>
        <v>1</v>
      </c>
      <c r="M1288">
        <f>IF(Table4[[#This Row],[cond]]=1,M1287+1,0)</f>
        <v>5</v>
      </c>
    </row>
    <row r="1289" spans="11:13" x14ac:dyDescent="0.3">
      <c r="K1289">
        <v>0</v>
      </c>
      <c r="L1289">
        <f>IF(AND(ISNUMBER(SEARCH(".",Table4[[#This Row],[Column1]]))=FALSE,ISNUMBER(SEARCH("Ronda",Table4[[#This Row],[Column1]]))=FALSE),1,0)</f>
        <v>1</v>
      </c>
      <c r="M1289">
        <f>IF(Table4[[#This Row],[cond]]=1,M1288+1,0)</f>
        <v>6</v>
      </c>
    </row>
    <row r="1290" spans="11:13" x14ac:dyDescent="0.3">
      <c r="K1290" t="s">
        <v>221</v>
      </c>
      <c r="L1290">
        <f>IF(AND(ISNUMBER(SEARCH(".",Table4[[#This Row],[Column1]]))=FALSE,ISNUMBER(SEARCH("Ronda",Table4[[#This Row],[Column1]]))=FALSE),1,0)</f>
        <v>0</v>
      </c>
      <c r="M1290">
        <f>IF(Table4[[#This Row],[cond]]=1,M1289+1,0)</f>
        <v>0</v>
      </c>
    </row>
    <row r="1291" spans="11:13" x14ac:dyDescent="0.3">
      <c r="K1291" t="s">
        <v>13</v>
      </c>
      <c r="L1291">
        <f>IF(AND(ISNUMBER(SEARCH(".",Table4[[#This Row],[Column1]]))=FALSE,ISNUMBER(SEARCH("Ronda",Table4[[#This Row],[Column1]]))=FALSE),1,0)</f>
        <v>1</v>
      </c>
      <c r="M1291">
        <f>IF(Table4[[#This Row],[cond]]=1,M1290+1,0)</f>
        <v>1</v>
      </c>
    </row>
    <row r="1292" spans="11:13" x14ac:dyDescent="0.3">
      <c r="K1292" t="s">
        <v>6</v>
      </c>
      <c r="L1292">
        <f>IF(AND(ISNUMBER(SEARCH(".",Table4[[#This Row],[Column1]]))=FALSE,ISNUMBER(SEARCH("Ronda",Table4[[#This Row],[Column1]]))=FALSE),1,0)</f>
        <v>1</v>
      </c>
      <c r="M1292">
        <f>IF(Table4[[#This Row],[cond]]=1,M1291+1,0)</f>
        <v>2</v>
      </c>
    </row>
    <row r="1293" spans="11:13" x14ac:dyDescent="0.3">
      <c r="K1293">
        <v>3</v>
      </c>
      <c r="L1293">
        <f>IF(AND(ISNUMBER(SEARCH(".",Table4[[#This Row],[Column1]]))=FALSE,ISNUMBER(SEARCH("Ronda",Table4[[#This Row],[Column1]]))=FALSE),1,0)</f>
        <v>1</v>
      </c>
      <c r="M1293">
        <f>IF(Table4[[#This Row],[cond]]=1,M1292+1,0)</f>
        <v>3</v>
      </c>
    </row>
    <row r="1294" spans="11:13" x14ac:dyDescent="0.3">
      <c r="K1294">
        <v>0</v>
      </c>
      <c r="L1294">
        <f>IF(AND(ISNUMBER(SEARCH(".",Table4[[#This Row],[Column1]]))=FALSE,ISNUMBER(SEARCH("Ronda",Table4[[#This Row],[Column1]]))=FALSE),1,0)</f>
        <v>1</v>
      </c>
      <c r="M1294">
        <f>IF(Table4[[#This Row],[cond]]=1,M1293+1,0)</f>
        <v>4</v>
      </c>
    </row>
    <row r="1295" spans="11:13" x14ac:dyDescent="0.3">
      <c r="K1295">
        <v>-3</v>
      </c>
      <c r="L1295">
        <f>IF(AND(ISNUMBER(SEARCH(".",Table4[[#This Row],[Column1]]))=FALSE,ISNUMBER(SEARCH("Ronda",Table4[[#This Row],[Column1]]))=FALSE),1,0)</f>
        <v>1</v>
      </c>
      <c r="M1295">
        <f>IF(Table4[[#This Row],[cond]]=1,M1294+1,0)</f>
        <v>5</v>
      </c>
    </row>
    <row r="1296" spans="11:13" x14ac:dyDescent="0.3">
      <c r="K1296">
        <v>0</v>
      </c>
      <c r="L1296">
        <f>IF(AND(ISNUMBER(SEARCH(".",Table4[[#This Row],[Column1]]))=FALSE,ISNUMBER(SEARCH("Ronda",Table4[[#This Row],[Column1]]))=FALSE),1,0)</f>
        <v>1</v>
      </c>
      <c r="M1296">
        <f>IF(Table4[[#This Row],[cond]]=1,M1295+1,0)</f>
        <v>6</v>
      </c>
    </row>
    <row r="1297" spans="11:13" x14ac:dyDescent="0.3">
      <c r="K1297" t="s">
        <v>222</v>
      </c>
      <c r="L1297">
        <f>IF(AND(ISNUMBER(SEARCH(".",Table4[[#This Row],[Column1]]))=FALSE,ISNUMBER(SEARCH("Ronda",Table4[[#This Row],[Column1]]))=FALSE),1,0)</f>
        <v>0</v>
      </c>
      <c r="M1297">
        <f>IF(Table4[[#This Row],[cond]]=1,M1296+1,0)</f>
        <v>0</v>
      </c>
    </row>
    <row r="1298" spans="11:13" x14ac:dyDescent="0.3">
      <c r="K1298" t="s">
        <v>5</v>
      </c>
      <c r="L1298">
        <f>IF(AND(ISNUMBER(SEARCH(".",Table4[[#This Row],[Column1]]))=FALSE,ISNUMBER(SEARCH("Ronda",Table4[[#This Row],[Column1]]))=FALSE),1,0)</f>
        <v>1</v>
      </c>
      <c r="M1298">
        <f>IF(Table4[[#This Row],[cond]]=1,M1297+1,0)</f>
        <v>1</v>
      </c>
    </row>
    <row r="1299" spans="11:13" x14ac:dyDescent="0.3">
      <c r="K1299" t="s">
        <v>7</v>
      </c>
      <c r="L1299">
        <f>IF(AND(ISNUMBER(SEARCH(".",Table4[[#This Row],[Column1]]))=FALSE,ISNUMBER(SEARCH("Ronda",Table4[[#This Row],[Column1]]))=FALSE),1,0)</f>
        <v>1</v>
      </c>
      <c r="M1299">
        <f>IF(Table4[[#This Row],[cond]]=1,M1298+1,0)</f>
        <v>2</v>
      </c>
    </row>
    <row r="1300" spans="11:13" x14ac:dyDescent="0.3">
      <c r="K1300">
        <v>0</v>
      </c>
      <c r="L1300">
        <f>IF(AND(ISNUMBER(SEARCH(".",Table4[[#This Row],[Column1]]))=FALSE,ISNUMBER(SEARCH("Ronda",Table4[[#This Row],[Column1]]))=FALSE),1,0)</f>
        <v>1</v>
      </c>
      <c r="M1300">
        <f>IF(Table4[[#This Row],[cond]]=1,M1299+1,0)</f>
        <v>3</v>
      </c>
    </row>
    <row r="1301" spans="11:13" x14ac:dyDescent="0.3">
      <c r="K1301">
        <v>1</v>
      </c>
      <c r="L1301">
        <f>IF(AND(ISNUMBER(SEARCH(".",Table4[[#This Row],[Column1]]))=FALSE,ISNUMBER(SEARCH("Ronda",Table4[[#This Row],[Column1]]))=FALSE),1,0)</f>
        <v>1</v>
      </c>
      <c r="M1301">
        <f>IF(Table4[[#This Row],[cond]]=1,M1300+1,0)</f>
        <v>4</v>
      </c>
    </row>
    <row r="1302" spans="11:13" x14ac:dyDescent="0.3">
      <c r="K1302">
        <v>0</v>
      </c>
      <c r="L1302">
        <f>IF(AND(ISNUMBER(SEARCH(".",Table4[[#This Row],[Column1]]))=FALSE,ISNUMBER(SEARCH("Ronda",Table4[[#This Row],[Column1]]))=FALSE),1,0)</f>
        <v>1</v>
      </c>
      <c r="M1302">
        <f>IF(Table4[[#This Row],[cond]]=1,M1301+1,0)</f>
        <v>5</v>
      </c>
    </row>
    <row r="1303" spans="11:13" x14ac:dyDescent="0.3">
      <c r="K1303">
        <v>0</v>
      </c>
      <c r="L1303">
        <f>IF(AND(ISNUMBER(SEARCH(".",Table4[[#This Row],[Column1]]))=FALSE,ISNUMBER(SEARCH("Ronda",Table4[[#This Row],[Column1]]))=FALSE),1,0)</f>
        <v>1</v>
      </c>
      <c r="M1303">
        <f>IF(Table4[[#This Row],[cond]]=1,M1302+1,0)</f>
        <v>6</v>
      </c>
    </row>
    <row r="1304" spans="11:13" x14ac:dyDescent="0.3">
      <c r="K1304" t="s">
        <v>223</v>
      </c>
      <c r="L1304">
        <f>IF(AND(ISNUMBER(SEARCH(".",Table4[[#This Row],[Column1]]))=FALSE,ISNUMBER(SEARCH("Ronda",Table4[[#This Row],[Column1]]))=FALSE),1,0)</f>
        <v>0</v>
      </c>
      <c r="M1304">
        <f>IF(Table4[[#This Row],[cond]]=1,M1303+1,0)</f>
        <v>0</v>
      </c>
    </row>
    <row r="1305" spans="11:13" x14ac:dyDescent="0.3">
      <c r="K1305" t="s">
        <v>2</v>
      </c>
      <c r="L1305">
        <f>IF(AND(ISNUMBER(SEARCH(".",Table4[[#This Row],[Column1]]))=FALSE,ISNUMBER(SEARCH("Ronda",Table4[[#This Row],[Column1]]))=FALSE),1,0)</f>
        <v>1</v>
      </c>
      <c r="M1305">
        <f>IF(Table4[[#This Row],[cond]]=1,M1304+1,0)</f>
        <v>1</v>
      </c>
    </row>
    <row r="1306" spans="11:13" x14ac:dyDescent="0.3">
      <c r="K1306" t="s">
        <v>36</v>
      </c>
      <c r="L1306">
        <f>IF(AND(ISNUMBER(SEARCH(".",Table4[[#This Row],[Column1]]))=FALSE,ISNUMBER(SEARCH("Ronda",Table4[[#This Row],[Column1]]))=FALSE),1,0)</f>
        <v>1</v>
      </c>
      <c r="M1306">
        <f>IF(Table4[[#This Row],[cond]]=1,M1305+1,0)</f>
        <v>2</v>
      </c>
    </row>
    <row r="1307" spans="11:13" x14ac:dyDescent="0.3">
      <c r="K1307">
        <v>1</v>
      </c>
      <c r="L1307">
        <f>IF(AND(ISNUMBER(SEARCH(".",Table4[[#This Row],[Column1]]))=FALSE,ISNUMBER(SEARCH("Ronda",Table4[[#This Row],[Column1]]))=FALSE),1,0)</f>
        <v>1</v>
      </c>
      <c r="M1307">
        <f>IF(Table4[[#This Row],[cond]]=1,M1306+1,0)</f>
        <v>3</v>
      </c>
    </row>
    <row r="1308" spans="11:13" x14ac:dyDescent="0.3">
      <c r="K1308">
        <v>0</v>
      </c>
      <c r="L1308">
        <f>IF(AND(ISNUMBER(SEARCH(".",Table4[[#This Row],[Column1]]))=FALSE,ISNUMBER(SEARCH("Ronda",Table4[[#This Row],[Column1]]))=FALSE),1,0)</f>
        <v>1</v>
      </c>
      <c r="M1308">
        <f>IF(Table4[[#This Row],[cond]]=1,M1307+1,0)</f>
        <v>4</v>
      </c>
    </row>
    <row r="1309" spans="11:13" x14ac:dyDescent="0.3">
      <c r="K1309">
        <v>-1</v>
      </c>
      <c r="L1309">
        <f>IF(AND(ISNUMBER(SEARCH(".",Table4[[#This Row],[Column1]]))=FALSE,ISNUMBER(SEARCH("Ronda",Table4[[#This Row],[Column1]]))=FALSE),1,0)</f>
        <v>1</v>
      </c>
      <c r="M1309">
        <f>IF(Table4[[#This Row],[cond]]=1,M1308+1,0)</f>
        <v>5</v>
      </c>
    </row>
    <row r="1310" spans="11:13" x14ac:dyDescent="0.3">
      <c r="K1310">
        <v>0</v>
      </c>
      <c r="L1310">
        <f>IF(AND(ISNUMBER(SEARCH(".",Table4[[#This Row],[Column1]]))=FALSE,ISNUMBER(SEARCH("Ronda",Table4[[#This Row],[Column1]]))=FALSE),1,0)</f>
        <v>1</v>
      </c>
      <c r="M1310">
        <f>IF(Table4[[#This Row],[cond]]=1,M1309+1,0)</f>
        <v>6</v>
      </c>
    </row>
    <row r="1311" spans="11:13" x14ac:dyDescent="0.3">
      <c r="K1311" t="s">
        <v>224</v>
      </c>
      <c r="L1311">
        <f>IF(AND(ISNUMBER(SEARCH(".",Table4[[#This Row],[Column1]]))=FALSE,ISNUMBER(SEARCH("Ronda",Table4[[#This Row],[Column1]]))=FALSE),1,0)</f>
        <v>0</v>
      </c>
      <c r="M1311">
        <f>IF(Table4[[#This Row],[cond]]=1,M1310+1,0)</f>
        <v>0</v>
      </c>
    </row>
    <row r="1312" spans="11:13" x14ac:dyDescent="0.3">
      <c r="K1312" t="s">
        <v>3</v>
      </c>
      <c r="L1312">
        <f>IF(AND(ISNUMBER(SEARCH(".",Table4[[#This Row],[Column1]]))=FALSE,ISNUMBER(SEARCH("Ronda",Table4[[#This Row],[Column1]]))=FALSE),1,0)</f>
        <v>1</v>
      </c>
      <c r="M1312">
        <f>IF(Table4[[#This Row],[cond]]=1,M1311+1,0)</f>
        <v>1</v>
      </c>
    </row>
    <row r="1313" spans="11:13" x14ac:dyDescent="0.3">
      <c r="K1313" t="s">
        <v>30</v>
      </c>
      <c r="L1313">
        <f>IF(AND(ISNUMBER(SEARCH(".",Table4[[#This Row],[Column1]]))=FALSE,ISNUMBER(SEARCH("Ronda",Table4[[#This Row],[Column1]]))=FALSE),1,0)</f>
        <v>1</v>
      </c>
      <c r="M1313">
        <f>IF(Table4[[#This Row],[cond]]=1,M1312+1,0)</f>
        <v>2</v>
      </c>
    </row>
    <row r="1314" spans="11:13" x14ac:dyDescent="0.3">
      <c r="K1314">
        <v>1</v>
      </c>
      <c r="L1314">
        <f>IF(AND(ISNUMBER(SEARCH(".",Table4[[#This Row],[Column1]]))=FALSE,ISNUMBER(SEARCH("Ronda",Table4[[#This Row],[Column1]]))=FALSE),1,0)</f>
        <v>1</v>
      </c>
      <c r="M1314">
        <f>IF(Table4[[#This Row],[cond]]=1,M1313+1,0)</f>
        <v>3</v>
      </c>
    </row>
    <row r="1315" spans="11:13" x14ac:dyDescent="0.3">
      <c r="K1315">
        <v>1</v>
      </c>
      <c r="L1315">
        <f>IF(AND(ISNUMBER(SEARCH(".",Table4[[#This Row],[Column1]]))=FALSE,ISNUMBER(SEARCH("Ronda",Table4[[#This Row],[Column1]]))=FALSE),1,0)</f>
        <v>1</v>
      </c>
      <c r="M1315">
        <f>IF(Table4[[#This Row],[cond]]=1,M1314+1,0)</f>
        <v>4</v>
      </c>
    </row>
    <row r="1316" spans="11:13" x14ac:dyDescent="0.3">
      <c r="K1316">
        <v>0</v>
      </c>
      <c r="L1316">
        <f>IF(AND(ISNUMBER(SEARCH(".",Table4[[#This Row],[Column1]]))=FALSE,ISNUMBER(SEARCH("Ronda",Table4[[#This Row],[Column1]]))=FALSE),1,0)</f>
        <v>1</v>
      </c>
      <c r="M1316">
        <f>IF(Table4[[#This Row],[cond]]=1,M1315+1,0)</f>
        <v>5</v>
      </c>
    </row>
    <row r="1317" spans="11:13" x14ac:dyDescent="0.3">
      <c r="K1317">
        <v>0</v>
      </c>
      <c r="L1317">
        <f>IF(AND(ISNUMBER(SEARCH(".",Table4[[#This Row],[Column1]]))=FALSE,ISNUMBER(SEARCH("Ronda",Table4[[#This Row],[Column1]]))=FALSE),1,0)</f>
        <v>1</v>
      </c>
      <c r="M1317">
        <f>IF(Table4[[#This Row],[cond]]=1,M1316+1,0)</f>
        <v>6</v>
      </c>
    </row>
    <row r="1318" spans="11:13" x14ac:dyDescent="0.3">
      <c r="K1318" t="s">
        <v>224</v>
      </c>
      <c r="L1318">
        <f>IF(AND(ISNUMBER(SEARCH(".",Table4[[#This Row],[Column1]]))=FALSE,ISNUMBER(SEARCH("Ronda",Table4[[#This Row],[Column1]]))=FALSE),1,0)</f>
        <v>0</v>
      </c>
      <c r="M1318">
        <f>IF(Table4[[#This Row],[cond]]=1,M1317+1,0)</f>
        <v>0</v>
      </c>
    </row>
    <row r="1319" spans="11:13" x14ac:dyDescent="0.3">
      <c r="K1319" t="s">
        <v>24</v>
      </c>
      <c r="L1319">
        <f>IF(AND(ISNUMBER(SEARCH(".",Table4[[#This Row],[Column1]]))=FALSE,ISNUMBER(SEARCH("Ronda",Table4[[#This Row],[Column1]]))=FALSE),1,0)</f>
        <v>1</v>
      </c>
      <c r="M1319">
        <f>IF(Table4[[#This Row],[cond]]=1,M1318+1,0)</f>
        <v>1</v>
      </c>
    </row>
    <row r="1320" spans="11:13" x14ac:dyDescent="0.3">
      <c r="K1320" t="s">
        <v>10</v>
      </c>
      <c r="L1320">
        <f>IF(AND(ISNUMBER(SEARCH(".",Table4[[#This Row],[Column1]]))=FALSE,ISNUMBER(SEARCH("Ronda",Table4[[#This Row],[Column1]]))=FALSE),1,0)</f>
        <v>1</v>
      </c>
      <c r="M1320">
        <f>IF(Table4[[#This Row],[cond]]=1,M1319+1,0)</f>
        <v>2</v>
      </c>
    </row>
    <row r="1321" spans="11:13" x14ac:dyDescent="0.3">
      <c r="K1321">
        <v>1</v>
      </c>
      <c r="L1321">
        <f>IF(AND(ISNUMBER(SEARCH(".",Table4[[#This Row],[Column1]]))=FALSE,ISNUMBER(SEARCH("Ronda",Table4[[#This Row],[Column1]]))=FALSE),1,0)</f>
        <v>1</v>
      </c>
      <c r="M1321">
        <f>IF(Table4[[#This Row],[cond]]=1,M1320+1,0)</f>
        <v>3</v>
      </c>
    </row>
    <row r="1322" spans="11:13" x14ac:dyDescent="0.3">
      <c r="K1322">
        <v>0</v>
      </c>
      <c r="L1322">
        <f>IF(AND(ISNUMBER(SEARCH(".",Table4[[#This Row],[Column1]]))=FALSE,ISNUMBER(SEARCH("Ronda",Table4[[#This Row],[Column1]]))=FALSE),1,0)</f>
        <v>1</v>
      </c>
      <c r="M1322">
        <f>IF(Table4[[#This Row],[cond]]=1,M1321+1,0)</f>
        <v>4</v>
      </c>
    </row>
    <row r="1323" spans="11:13" x14ac:dyDescent="0.3">
      <c r="K1323">
        <v>0</v>
      </c>
      <c r="L1323">
        <f>IF(AND(ISNUMBER(SEARCH(".",Table4[[#This Row],[Column1]]))=FALSE,ISNUMBER(SEARCH("Ronda",Table4[[#This Row],[Column1]]))=FALSE),1,0)</f>
        <v>1</v>
      </c>
      <c r="M1323">
        <f>IF(Table4[[#This Row],[cond]]=1,M1322+1,0)</f>
        <v>5</v>
      </c>
    </row>
    <row r="1324" spans="11:13" x14ac:dyDescent="0.3">
      <c r="K1324">
        <v>0</v>
      </c>
      <c r="L1324">
        <f>IF(AND(ISNUMBER(SEARCH(".",Table4[[#This Row],[Column1]]))=FALSE,ISNUMBER(SEARCH("Ronda",Table4[[#This Row],[Column1]]))=FALSE),1,0)</f>
        <v>1</v>
      </c>
      <c r="M1324">
        <f>IF(Table4[[#This Row],[cond]]=1,M1323+1,0)</f>
        <v>6</v>
      </c>
    </row>
    <row r="1325" spans="11:13" x14ac:dyDescent="0.3">
      <c r="K1325" t="s">
        <v>224</v>
      </c>
      <c r="L1325">
        <f>IF(AND(ISNUMBER(SEARCH(".",Table4[[#This Row],[Column1]]))=FALSE,ISNUMBER(SEARCH("Ronda",Table4[[#This Row],[Column1]]))=FALSE),1,0)</f>
        <v>0</v>
      </c>
      <c r="M1325">
        <f>IF(Table4[[#This Row],[cond]]=1,M1324+1,0)</f>
        <v>0</v>
      </c>
    </row>
    <row r="1326" spans="11:13" x14ac:dyDescent="0.3">
      <c r="K1326" t="s">
        <v>33</v>
      </c>
      <c r="L1326">
        <f>IF(AND(ISNUMBER(SEARCH(".",Table4[[#This Row],[Column1]]))=FALSE,ISNUMBER(SEARCH("Ronda",Table4[[#This Row],[Column1]]))=FALSE),1,0)</f>
        <v>1</v>
      </c>
      <c r="M1326">
        <f>IF(Table4[[#This Row],[cond]]=1,M1325+1,0)</f>
        <v>1</v>
      </c>
    </row>
    <row r="1327" spans="11:13" x14ac:dyDescent="0.3">
      <c r="K1327" t="s">
        <v>28</v>
      </c>
      <c r="L1327">
        <f>IF(AND(ISNUMBER(SEARCH(".",Table4[[#This Row],[Column1]]))=FALSE,ISNUMBER(SEARCH("Ronda",Table4[[#This Row],[Column1]]))=FALSE),1,0)</f>
        <v>1</v>
      </c>
      <c r="M1327">
        <f>IF(Table4[[#This Row],[cond]]=1,M1326+1,0)</f>
        <v>2</v>
      </c>
    </row>
    <row r="1328" spans="11:13" x14ac:dyDescent="0.3">
      <c r="K1328">
        <v>1</v>
      </c>
      <c r="L1328">
        <f>IF(AND(ISNUMBER(SEARCH(".",Table4[[#This Row],[Column1]]))=FALSE,ISNUMBER(SEARCH("Ronda",Table4[[#This Row],[Column1]]))=FALSE),1,0)</f>
        <v>1</v>
      </c>
      <c r="M1328">
        <f>IF(Table4[[#This Row],[cond]]=1,M1327+1,0)</f>
        <v>3</v>
      </c>
    </row>
    <row r="1329" spans="11:13" x14ac:dyDescent="0.3">
      <c r="K1329">
        <v>0</v>
      </c>
      <c r="L1329">
        <f>IF(AND(ISNUMBER(SEARCH(".",Table4[[#This Row],[Column1]]))=FALSE,ISNUMBER(SEARCH("Ronda",Table4[[#This Row],[Column1]]))=FALSE),1,0)</f>
        <v>1</v>
      </c>
      <c r="M1329">
        <f>IF(Table4[[#This Row],[cond]]=1,M1328+1,0)</f>
        <v>4</v>
      </c>
    </row>
    <row r="1330" spans="11:13" x14ac:dyDescent="0.3">
      <c r="K1330">
        <v>-1</v>
      </c>
      <c r="L1330">
        <f>IF(AND(ISNUMBER(SEARCH(".",Table4[[#This Row],[Column1]]))=FALSE,ISNUMBER(SEARCH("Ronda",Table4[[#This Row],[Column1]]))=FALSE),1,0)</f>
        <v>1</v>
      </c>
      <c r="M1330">
        <f>IF(Table4[[#This Row],[cond]]=1,M1329+1,0)</f>
        <v>5</v>
      </c>
    </row>
    <row r="1331" spans="11:13" x14ac:dyDescent="0.3">
      <c r="K1331">
        <v>0</v>
      </c>
      <c r="L1331">
        <f>IF(AND(ISNUMBER(SEARCH(".",Table4[[#This Row],[Column1]]))=FALSE,ISNUMBER(SEARCH("Ronda",Table4[[#This Row],[Column1]]))=FALSE),1,0)</f>
        <v>1</v>
      </c>
      <c r="M1331">
        <f>IF(Table4[[#This Row],[cond]]=1,M1330+1,0)</f>
        <v>6</v>
      </c>
    </row>
    <row r="1332" spans="11:13" x14ac:dyDescent="0.3">
      <c r="K1332" t="s">
        <v>225</v>
      </c>
      <c r="L1332">
        <f>IF(AND(ISNUMBER(SEARCH(".",Table4[[#This Row],[Column1]]))=FALSE,ISNUMBER(SEARCH("Ronda",Table4[[#This Row],[Column1]]))=FALSE),1,0)</f>
        <v>0</v>
      </c>
      <c r="M1332">
        <f>IF(Table4[[#This Row],[cond]]=1,M1331+1,0)</f>
        <v>0</v>
      </c>
    </row>
    <row r="1333" spans="11:13" x14ac:dyDescent="0.3">
      <c r="K1333" t="s">
        <v>25</v>
      </c>
      <c r="L1333">
        <f>IF(AND(ISNUMBER(SEARCH(".",Table4[[#This Row],[Column1]]))=FALSE,ISNUMBER(SEARCH("Ronda",Table4[[#This Row],[Column1]]))=FALSE),1,0)</f>
        <v>1</v>
      </c>
      <c r="M1333">
        <f>IF(Table4[[#This Row],[cond]]=1,M1332+1,0)</f>
        <v>1</v>
      </c>
    </row>
    <row r="1334" spans="11:13" x14ac:dyDescent="0.3">
      <c r="K1334" t="s">
        <v>1</v>
      </c>
      <c r="L1334">
        <f>IF(AND(ISNUMBER(SEARCH(".",Table4[[#This Row],[Column1]]))=FALSE,ISNUMBER(SEARCH("Ronda",Table4[[#This Row],[Column1]]))=FALSE),1,0)</f>
        <v>1</v>
      </c>
      <c r="M1334">
        <f>IF(Table4[[#This Row],[cond]]=1,M1333+1,0)</f>
        <v>2</v>
      </c>
    </row>
    <row r="1335" spans="11:13" x14ac:dyDescent="0.3">
      <c r="K1335">
        <v>1</v>
      </c>
      <c r="L1335">
        <f>IF(AND(ISNUMBER(SEARCH(".",Table4[[#This Row],[Column1]]))=FALSE,ISNUMBER(SEARCH("Ronda",Table4[[#This Row],[Column1]]))=FALSE),1,0)</f>
        <v>1</v>
      </c>
      <c r="M1335">
        <f>IF(Table4[[#This Row],[cond]]=1,M1334+1,0)</f>
        <v>3</v>
      </c>
    </row>
    <row r="1336" spans="11:13" x14ac:dyDescent="0.3">
      <c r="K1336">
        <v>0</v>
      </c>
      <c r="L1336">
        <f>IF(AND(ISNUMBER(SEARCH(".",Table4[[#This Row],[Column1]]))=FALSE,ISNUMBER(SEARCH("Ronda",Table4[[#This Row],[Column1]]))=FALSE),1,0)</f>
        <v>1</v>
      </c>
      <c r="M1336">
        <f>IF(Table4[[#This Row],[cond]]=1,M1335+1,0)</f>
        <v>4</v>
      </c>
    </row>
    <row r="1337" spans="11:13" x14ac:dyDescent="0.3">
      <c r="K1337">
        <v>0</v>
      </c>
      <c r="L1337">
        <f>IF(AND(ISNUMBER(SEARCH(".",Table4[[#This Row],[Column1]]))=FALSE,ISNUMBER(SEARCH("Ronda",Table4[[#This Row],[Column1]]))=FALSE),1,0)</f>
        <v>1</v>
      </c>
      <c r="M1337">
        <f>IF(Table4[[#This Row],[cond]]=1,M1336+1,0)</f>
        <v>5</v>
      </c>
    </row>
    <row r="1338" spans="11:13" x14ac:dyDescent="0.3">
      <c r="K1338">
        <v>0</v>
      </c>
      <c r="L1338">
        <f>IF(AND(ISNUMBER(SEARCH(".",Table4[[#This Row],[Column1]]))=FALSE,ISNUMBER(SEARCH("Ronda",Table4[[#This Row],[Column1]]))=FALSE),1,0)</f>
        <v>1</v>
      </c>
      <c r="M1338">
        <f>IF(Table4[[#This Row],[cond]]=1,M1337+1,0)</f>
        <v>6</v>
      </c>
    </row>
    <row r="1339" spans="11:13" x14ac:dyDescent="0.3">
      <c r="K1339" t="s">
        <v>226</v>
      </c>
      <c r="L1339">
        <f>IF(AND(ISNUMBER(SEARCH(".",Table4[[#This Row],[Column1]]))=FALSE,ISNUMBER(SEARCH("Ronda",Table4[[#This Row],[Column1]]))=FALSE),1,0)</f>
        <v>0</v>
      </c>
      <c r="M1339">
        <f>IF(Table4[[#This Row],[cond]]=1,M1338+1,0)</f>
        <v>0</v>
      </c>
    </row>
    <row r="1340" spans="11:13" x14ac:dyDescent="0.3">
      <c r="K1340" t="s">
        <v>8</v>
      </c>
      <c r="L1340">
        <f>IF(AND(ISNUMBER(SEARCH(".",Table4[[#This Row],[Column1]]))=FALSE,ISNUMBER(SEARCH("Ronda",Table4[[#This Row],[Column1]]))=FALSE),1,0)</f>
        <v>1</v>
      </c>
      <c r="M1340">
        <f>IF(Table4[[#This Row],[cond]]=1,M1339+1,0)</f>
        <v>1</v>
      </c>
    </row>
    <row r="1341" spans="11:13" x14ac:dyDescent="0.3">
      <c r="K1341" t="s">
        <v>11</v>
      </c>
      <c r="L1341">
        <f>IF(AND(ISNUMBER(SEARCH(".",Table4[[#This Row],[Column1]]))=FALSE,ISNUMBER(SEARCH("Ronda",Table4[[#This Row],[Column1]]))=FALSE),1,0)</f>
        <v>1</v>
      </c>
      <c r="M1341">
        <f>IF(Table4[[#This Row],[cond]]=1,M1340+1,0)</f>
        <v>2</v>
      </c>
    </row>
    <row r="1342" spans="11:13" x14ac:dyDescent="0.3">
      <c r="K1342">
        <v>4</v>
      </c>
      <c r="L1342">
        <f>IF(AND(ISNUMBER(SEARCH(".",Table4[[#This Row],[Column1]]))=FALSE,ISNUMBER(SEARCH("Ronda",Table4[[#This Row],[Column1]]))=FALSE),1,0)</f>
        <v>1</v>
      </c>
      <c r="M1342">
        <f>IF(Table4[[#This Row],[cond]]=1,M1341+1,0)</f>
        <v>3</v>
      </c>
    </row>
    <row r="1343" spans="11:13" x14ac:dyDescent="0.3">
      <c r="K1343">
        <v>0</v>
      </c>
      <c r="L1343">
        <f>IF(AND(ISNUMBER(SEARCH(".",Table4[[#This Row],[Column1]]))=FALSE,ISNUMBER(SEARCH("Ronda",Table4[[#This Row],[Column1]]))=FALSE),1,0)</f>
        <v>1</v>
      </c>
      <c r="M1343">
        <f>IF(Table4[[#This Row],[cond]]=1,M1342+1,0)</f>
        <v>4</v>
      </c>
    </row>
    <row r="1344" spans="11:13" x14ac:dyDescent="0.3">
      <c r="K1344">
        <v>-2</v>
      </c>
      <c r="L1344">
        <f>IF(AND(ISNUMBER(SEARCH(".",Table4[[#This Row],[Column1]]))=FALSE,ISNUMBER(SEARCH("Ronda",Table4[[#This Row],[Column1]]))=FALSE),1,0)</f>
        <v>1</v>
      </c>
      <c r="M1344">
        <f>IF(Table4[[#This Row],[cond]]=1,M1343+1,0)</f>
        <v>5</v>
      </c>
    </row>
    <row r="1345" spans="11:13" x14ac:dyDescent="0.3">
      <c r="K1345">
        <v>0</v>
      </c>
      <c r="L1345">
        <f>IF(AND(ISNUMBER(SEARCH(".",Table4[[#This Row],[Column1]]))=FALSE,ISNUMBER(SEARCH("Ronda",Table4[[#This Row],[Column1]]))=FALSE),1,0)</f>
        <v>1</v>
      </c>
      <c r="M1345">
        <f>IF(Table4[[#This Row],[cond]]=1,M1344+1,0)</f>
        <v>6</v>
      </c>
    </row>
    <row r="1346" spans="11:13" x14ac:dyDescent="0.3">
      <c r="K1346" t="s">
        <v>227</v>
      </c>
      <c r="L1346">
        <f>IF(AND(ISNUMBER(SEARCH(".",Table4[[#This Row],[Column1]]))=FALSE,ISNUMBER(SEARCH("Ronda",Table4[[#This Row],[Column1]]))=FALSE),1,0)</f>
        <v>0</v>
      </c>
      <c r="M1346">
        <f>IF(Table4[[#This Row],[cond]]=1,M1345+1,0)</f>
        <v>0</v>
      </c>
    </row>
    <row r="1347" spans="11:13" x14ac:dyDescent="0.3">
      <c r="K1347" t="s">
        <v>228</v>
      </c>
      <c r="L1347">
        <f>IF(AND(ISNUMBER(SEARCH(".",Table4[[#This Row],[Column1]]))=FALSE,ISNUMBER(SEARCH("Ronda",Table4[[#This Row],[Column1]]))=FALSE),1,0)</f>
        <v>0</v>
      </c>
      <c r="M1347">
        <f>IF(Table4[[#This Row],[cond]]=1,M1346+1,0)</f>
        <v>0</v>
      </c>
    </row>
    <row r="1348" spans="11:13" x14ac:dyDescent="0.3">
      <c r="K1348" t="s">
        <v>8</v>
      </c>
      <c r="L1348">
        <f>IF(AND(ISNUMBER(SEARCH(".",Table4[[#This Row],[Column1]]))=FALSE,ISNUMBER(SEARCH("Ronda",Table4[[#This Row],[Column1]]))=FALSE),1,0)</f>
        <v>1</v>
      </c>
      <c r="M1348">
        <f>IF(Table4[[#This Row],[cond]]=1,M1347+1,0)</f>
        <v>1</v>
      </c>
    </row>
    <row r="1349" spans="11:13" x14ac:dyDescent="0.3">
      <c r="K1349" t="s">
        <v>2</v>
      </c>
      <c r="L1349">
        <f>IF(AND(ISNUMBER(SEARCH(".",Table4[[#This Row],[Column1]]))=FALSE,ISNUMBER(SEARCH("Ronda",Table4[[#This Row],[Column1]]))=FALSE),1,0)</f>
        <v>1</v>
      </c>
      <c r="M1349">
        <f>IF(Table4[[#This Row],[cond]]=1,M1348+1,0)</f>
        <v>2</v>
      </c>
    </row>
    <row r="1350" spans="11:13" x14ac:dyDescent="0.3">
      <c r="K1350">
        <v>0</v>
      </c>
      <c r="L1350">
        <f>IF(AND(ISNUMBER(SEARCH(".",Table4[[#This Row],[Column1]]))=FALSE,ISNUMBER(SEARCH("Ronda",Table4[[#This Row],[Column1]]))=FALSE),1,0)</f>
        <v>1</v>
      </c>
      <c r="M1350">
        <f>IF(Table4[[#This Row],[cond]]=1,M1349+1,0)</f>
        <v>3</v>
      </c>
    </row>
    <row r="1351" spans="11:13" x14ac:dyDescent="0.3">
      <c r="K1351">
        <v>2</v>
      </c>
      <c r="L1351">
        <f>IF(AND(ISNUMBER(SEARCH(".",Table4[[#This Row],[Column1]]))=FALSE,ISNUMBER(SEARCH("Ronda",Table4[[#This Row],[Column1]]))=FALSE),1,0)</f>
        <v>1</v>
      </c>
      <c r="M1351">
        <f>IF(Table4[[#This Row],[cond]]=1,M1350+1,0)</f>
        <v>4</v>
      </c>
    </row>
    <row r="1352" spans="11:13" x14ac:dyDescent="0.3">
      <c r="K1352">
        <v>0</v>
      </c>
      <c r="L1352">
        <f>IF(AND(ISNUMBER(SEARCH(".",Table4[[#This Row],[Column1]]))=FALSE,ISNUMBER(SEARCH("Ronda",Table4[[#This Row],[Column1]]))=FALSE),1,0)</f>
        <v>1</v>
      </c>
      <c r="M1352">
        <f>IF(Table4[[#This Row],[cond]]=1,M1351+1,0)</f>
        <v>5</v>
      </c>
    </row>
    <row r="1353" spans="11:13" x14ac:dyDescent="0.3">
      <c r="K1353">
        <v>-1</v>
      </c>
      <c r="L1353">
        <f>IF(AND(ISNUMBER(SEARCH(".",Table4[[#This Row],[Column1]]))=FALSE,ISNUMBER(SEARCH("Ronda",Table4[[#This Row],[Column1]]))=FALSE),1,0)</f>
        <v>1</v>
      </c>
      <c r="M1353">
        <f>IF(Table4[[#This Row],[cond]]=1,M1352+1,0)</f>
        <v>6</v>
      </c>
    </row>
    <row r="1354" spans="11:13" x14ac:dyDescent="0.3">
      <c r="K1354" t="s">
        <v>228</v>
      </c>
      <c r="L1354">
        <f>IF(AND(ISNUMBER(SEARCH(".",Table4[[#This Row],[Column1]]))=FALSE,ISNUMBER(SEARCH("Ronda",Table4[[#This Row],[Column1]]))=FALSE),1,0)</f>
        <v>0</v>
      </c>
      <c r="M1354">
        <f>IF(Table4[[#This Row],[cond]]=1,M1353+1,0)</f>
        <v>0</v>
      </c>
    </row>
    <row r="1355" spans="11:13" x14ac:dyDescent="0.3">
      <c r="K1355" t="s">
        <v>10</v>
      </c>
      <c r="L1355">
        <f>IF(AND(ISNUMBER(SEARCH(".",Table4[[#This Row],[Column1]]))=FALSE,ISNUMBER(SEARCH("Ronda",Table4[[#This Row],[Column1]]))=FALSE),1,0)</f>
        <v>1</v>
      </c>
      <c r="M1355">
        <f>IF(Table4[[#This Row],[cond]]=1,M1354+1,0)</f>
        <v>1</v>
      </c>
    </row>
    <row r="1356" spans="11:13" x14ac:dyDescent="0.3">
      <c r="K1356" t="s">
        <v>25</v>
      </c>
      <c r="L1356">
        <f>IF(AND(ISNUMBER(SEARCH(".",Table4[[#This Row],[Column1]]))=FALSE,ISNUMBER(SEARCH("Ronda",Table4[[#This Row],[Column1]]))=FALSE),1,0)</f>
        <v>1</v>
      </c>
      <c r="M1356">
        <f>IF(Table4[[#This Row],[cond]]=1,M1355+1,0)</f>
        <v>2</v>
      </c>
    </row>
    <row r="1357" spans="11:13" x14ac:dyDescent="0.3">
      <c r="K1357">
        <v>0</v>
      </c>
      <c r="L1357">
        <f>IF(AND(ISNUMBER(SEARCH(".",Table4[[#This Row],[Column1]]))=FALSE,ISNUMBER(SEARCH("Ronda",Table4[[#This Row],[Column1]]))=FALSE),1,0)</f>
        <v>1</v>
      </c>
      <c r="M1357">
        <f>IF(Table4[[#This Row],[cond]]=1,M1356+1,0)</f>
        <v>3</v>
      </c>
    </row>
    <row r="1358" spans="11:13" x14ac:dyDescent="0.3">
      <c r="K1358">
        <v>0</v>
      </c>
      <c r="L1358">
        <f>IF(AND(ISNUMBER(SEARCH(".",Table4[[#This Row],[Column1]]))=FALSE,ISNUMBER(SEARCH("Ronda",Table4[[#This Row],[Column1]]))=FALSE),1,0)</f>
        <v>1</v>
      </c>
      <c r="M1358">
        <f>IF(Table4[[#This Row],[cond]]=1,M1357+1,0)</f>
        <v>4</v>
      </c>
    </row>
    <row r="1359" spans="11:13" x14ac:dyDescent="0.3">
      <c r="K1359">
        <v>0</v>
      </c>
      <c r="L1359">
        <f>IF(AND(ISNUMBER(SEARCH(".",Table4[[#This Row],[Column1]]))=FALSE,ISNUMBER(SEARCH("Ronda",Table4[[#This Row],[Column1]]))=FALSE),1,0)</f>
        <v>1</v>
      </c>
      <c r="M1359">
        <f>IF(Table4[[#This Row],[cond]]=1,M1358+1,0)</f>
        <v>5</v>
      </c>
    </row>
    <row r="1360" spans="11:13" x14ac:dyDescent="0.3">
      <c r="K1360">
        <v>0</v>
      </c>
      <c r="L1360">
        <f>IF(AND(ISNUMBER(SEARCH(".",Table4[[#This Row],[Column1]]))=FALSE,ISNUMBER(SEARCH("Ronda",Table4[[#This Row],[Column1]]))=FALSE),1,0)</f>
        <v>1</v>
      </c>
      <c r="M1360">
        <f>IF(Table4[[#This Row],[cond]]=1,M1359+1,0)</f>
        <v>6</v>
      </c>
    </row>
    <row r="1361" spans="11:13" x14ac:dyDescent="0.3">
      <c r="K1361" t="s">
        <v>229</v>
      </c>
      <c r="L1361">
        <f>IF(AND(ISNUMBER(SEARCH(".",Table4[[#This Row],[Column1]]))=FALSE,ISNUMBER(SEARCH("Ronda",Table4[[#This Row],[Column1]]))=FALSE),1,0)</f>
        <v>0</v>
      </c>
      <c r="M1361">
        <f>IF(Table4[[#This Row],[cond]]=1,M1360+1,0)</f>
        <v>0</v>
      </c>
    </row>
    <row r="1362" spans="11:13" x14ac:dyDescent="0.3">
      <c r="K1362" t="s">
        <v>7</v>
      </c>
      <c r="L1362">
        <f>IF(AND(ISNUMBER(SEARCH(".",Table4[[#This Row],[Column1]]))=FALSE,ISNUMBER(SEARCH("Ronda",Table4[[#This Row],[Column1]]))=FALSE),1,0)</f>
        <v>1</v>
      </c>
      <c r="M1362">
        <f>IF(Table4[[#This Row],[cond]]=1,M1361+1,0)</f>
        <v>1</v>
      </c>
    </row>
    <row r="1363" spans="11:13" x14ac:dyDescent="0.3">
      <c r="K1363" t="s">
        <v>33</v>
      </c>
      <c r="L1363">
        <f>IF(AND(ISNUMBER(SEARCH(".",Table4[[#This Row],[Column1]]))=FALSE,ISNUMBER(SEARCH("Ronda",Table4[[#This Row],[Column1]]))=FALSE),1,0)</f>
        <v>1</v>
      </c>
      <c r="M1363">
        <f>IF(Table4[[#This Row],[cond]]=1,M1362+1,0)</f>
        <v>2</v>
      </c>
    </row>
    <row r="1364" spans="11:13" x14ac:dyDescent="0.3">
      <c r="K1364">
        <v>1</v>
      </c>
      <c r="L1364">
        <f>IF(AND(ISNUMBER(SEARCH(".",Table4[[#This Row],[Column1]]))=FALSE,ISNUMBER(SEARCH("Ronda",Table4[[#This Row],[Column1]]))=FALSE),1,0)</f>
        <v>1</v>
      </c>
      <c r="M1364">
        <f>IF(Table4[[#This Row],[cond]]=1,M1363+1,0)</f>
        <v>3</v>
      </c>
    </row>
    <row r="1365" spans="11:13" x14ac:dyDescent="0.3">
      <c r="K1365">
        <v>1</v>
      </c>
      <c r="L1365">
        <f>IF(AND(ISNUMBER(SEARCH(".",Table4[[#This Row],[Column1]]))=FALSE,ISNUMBER(SEARCH("Ronda",Table4[[#This Row],[Column1]]))=FALSE),1,0)</f>
        <v>1</v>
      </c>
      <c r="M1365">
        <f>IF(Table4[[#This Row],[cond]]=1,M1364+1,0)</f>
        <v>4</v>
      </c>
    </row>
    <row r="1366" spans="11:13" x14ac:dyDescent="0.3">
      <c r="K1366">
        <v>0</v>
      </c>
      <c r="L1366">
        <f>IF(AND(ISNUMBER(SEARCH(".",Table4[[#This Row],[Column1]]))=FALSE,ISNUMBER(SEARCH("Ronda",Table4[[#This Row],[Column1]]))=FALSE),1,0)</f>
        <v>1</v>
      </c>
      <c r="M1366">
        <f>IF(Table4[[#This Row],[cond]]=1,M1365+1,0)</f>
        <v>5</v>
      </c>
    </row>
    <row r="1367" spans="11:13" x14ac:dyDescent="0.3">
      <c r="K1367">
        <v>-1</v>
      </c>
      <c r="L1367">
        <f>IF(AND(ISNUMBER(SEARCH(".",Table4[[#This Row],[Column1]]))=FALSE,ISNUMBER(SEARCH("Ronda",Table4[[#This Row],[Column1]]))=FALSE),1,0)</f>
        <v>1</v>
      </c>
      <c r="M1367">
        <f>IF(Table4[[#This Row],[cond]]=1,M1366+1,0)</f>
        <v>6</v>
      </c>
    </row>
    <row r="1368" spans="11:13" x14ac:dyDescent="0.3">
      <c r="K1368" t="s">
        <v>230</v>
      </c>
      <c r="L1368">
        <f>IF(AND(ISNUMBER(SEARCH(".",Table4[[#This Row],[Column1]]))=FALSE,ISNUMBER(SEARCH("Ronda",Table4[[#This Row],[Column1]]))=FALSE),1,0)</f>
        <v>0</v>
      </c>
      <c r="M1368">
        <f>IF(Table4[[#This Row],[cond]]=1,M1367+1,0)</f>
        <v>0</v>
      </c>
    </row>
    <row r="1369" spans="11:13" x14ac:dyDescent="0.3">
      <c r="K1369" t="s">
        <v>1</v>
      </c>
      <c r="L1369">
        <f>IF(AND(ISNUMBER(SEARCH(".",Table4[[#This Row],[Column1]]))=FALSE,ISNUMBER(SEARCH("Ronda",Table4[[#This Row],[Column1]]))=FALSE),1,0)</f>
        <v>1</v>
      </c>
      <c r="M1369">
        <f>IF(Table4[[#This Row],[cond]]=1,M1368+1,0)</f>
        <v>1</v>
      </c>
    </row>
    <row r="1370" spans="11:13" x14ac:dyDescent="0.3">
      <c r="K1370" t="s">
        <v>4</v>
      </c>
      <c r="L1370">
        <f>IF(AND(ISNUMBER(SEARCH(".",Table4[[#This Row],[Column1]]))=FALSE,ISNUMBER(SEARCH("Ronda",Table4[[#This Row],[Column1]]))=FALSE),1,0)</f>
        <v>1</v>
      </c>
      <c r="M1370">
        <f>IF(Table4[[#This Row],[cond]]=1,M1369+1,0)</f>
        <v>2</v>
      </c>
    </row>
    <row r="1371" spans="11:13" x14ac:dyDescent="0.3">
      <c r="K1371">
        <v>0</v>
      </c>
      <c r="L1371">
        <f>IF(AND(ISNUMBER(SEARCH(".",Table4[[#This Row],[Column1]]))=FALSE,ISNUMBER(SEARCH("Ronda",Table4[[#This Row],[Column1]]))=FALSE),1,0)</f>
        <v>1</v>
      </c>
      <c r="M1371">
        <f>IF(Table4[[#This Row],[cond]]=1,M1370+1,0)</f>
        <v>3</v>
      </c>
    </row>
    <row r="1372" spans="11:13" x14ac:dyDescent="0.3">
      <c r="K1372">
        <v>0</v>
      </c>
      <c r="L1372">
        <f>IF(AND(ISNUMBER(SEARCH(".",Table4[[#This Row],[Column1]]))=FALSE,ISNUMBER(SEARCH("Ronda",Table4[[#This Row],[Column1]]))=FALSE),1,0)</f>
        <v>1</v>
      </c>
      <c r="M1372">
        <f>IF(Table4[[#This Row],[cond]]=1,M1371+1,0)</f>
        <v>4</v>
      </c>
    </row>
    <row r="1373" spans="11:13" x14ac:dyDescent="0.3">
      <c r="K1373">
        <v>0</v>
      </c>
      <c r="L1373">
        <f>IF(AND(ISNUMBER(SEARCH(".",Table4[[#This Row],[Column1]]))=FALSE,ISNUMBER(SEARCH("Ronda",Table4[[#This Row],[Column1]]))=FALSE),1,0)</f>
        <v>1</v>
      </c>
      <c r="M1373">
        <f>IF(Table4[[#This Row],[cond]]=1,M1372+1,0)</f>
        <v>5</v>
      </c>
    </row>
    <row r="1374" spans="11:13" x14ac:dyDescent="0.3">
      <c r="K1374">
        <v>0</v>
      </c>
      <c r="L1374">
        <f>IF(AND(ISNUMBER(SEARCH(".",Table4[[#This Row],[Column1]]))=FALSE,ISNUMBER(SEARCH("Ronda",Table4[[#This Row],[Column1]]))=FALSE),1,0)</f>
        <v>1</v>
      </c>
      <c r="M1374">
        <f>IF(Table4[[#This Row],[cond]]=1,M1373+1,0)</f>
        <v>6</v>
      </c>
    </row>
    <row r="1375" spans="11:13" x14ac:dyDescent="0.3">
      <c r="K1375" t="s">
        <v>231</v>
      </c>
      <c r="L1375">
        <f>IF(AND(ISNUMBER(SEARCH(".",Table4[[#This Row],[Column1]]))=FALSE,ISNUMBER(SEARCH("Ronda",Table4[[#This Row],[Column1]]))=FALSE),1,0)</f>
        <v>0</v>
      </c>
      <c r="M1375">
        <f>IF(Table4[[#This Row],[cond]]=1,M1374+1,0)</f>
        <v>0</v>
      </c>
    </row>
    <row r="1376" spans="11:13" x14ac:dyDescent="0.3">
      <c r="K1376" t="s">
        <v>31</v>
      </c>
      <c r="L1376">
        <f>IF(AND(ISNUMBER(SEARCH(".",Table4[[#This Row],[Column1]]))=FALSE,ISNUMBER(SEARCH("Ronda",Table4[[#This Row],[Column1]]))=FALSE),1,0)</f>
        <v>1</v>
      </c>
      <c r="M1376">
        <f>IF(Table4[[#This Row],[cond]]=1,M1375+1,0)</f>
        <v>1</v>
      </c>
    </row>
    <row r="1377" spans="11:13" x14ac:dyDescent="0.3">
      <c r="K1377" t="s">
        <v>13</v>
      </c>
      <c r="L1377">
        <f>IF(AND(ISNUMBER(SEARCH(".",Table4[[#This Row],[Column1]]))=FALSE,ISNUMBER(SEARCH("Ronda",Table4[[#This Row],[Column1]]))=FALSE),1,0)</f>
        <v>1</v>
      </c>
      <c r="M1377">
        <f>IF(Table4[[#This Row],[cond]]=1,M1376+1,0)</f>
        <v>2</v>
      </c>
    </row>
    <row r="1378" spans="11:13" x14ac:dyDescent="0.3">
      <c r="K1378">
        <v>0</v>
      </c>
      <c r="L1378">
        <f>IF(AND(ISNUMBER(SEARCH(".",Table4[[#This Row],[Column1]]))=FALSE,ISNUMBER(SEARCH("Ronda",Table4[[#This Row],[Column1]]))=FALSE),1,0)</f>
        <v>1</v>
      </c>
      <c r="M1378">
        <f>IF(Table4[[#This Row],[cond]]=1,M1377+1,0)</f>
        <v>3</v>
      </c>
    </row>
    <row r="1379" spans="11:13" x14ac:dyDescent="0.3">
      <c r="K1379">
        <v>1</v>
      </c>
      <c r="L1379">
        <f>IF(AND(ISNUMBER(SEARCH(".",Table4[[#This Row],[Column1]]))=FALSE,ISNUMBER(SEARCH("Ronda",Table4[[#This Row],[Column1]]))=FALSE),1,0)</f>
        <v>1</v>
      </c>
      <c r="M1379">
        <f>IF(Table4[[#This Row],[cond]]=1,M1378+1,0)</f>
        <v>4</v>
      </c>
    </row>
    <row r="1380" spans="11:13" x14ac:dyDescent="0.3">
      <c r="K1380">
        <v>0</v>
      </c>
      <c r="L1380">
        <f>IF(AND(ISNUMBER(SEARCH(".",Table4[[#This Row],[Column1]]))=FALSE,ISNUMBER(SEARCH("Ronda",Table4[[#This Row],[Column1]]))=FALSE),1,0)</f>
        <v>1</v>
      </c>
      <c r="M1380">
        <f>IF(Table4[[#This Row],[cond]]=1,M1379+1,0)</f>
        <v>5</v>
      </c>
    </row>
    <row r="1381" spans="11:13" x14ac:dyDescent="0.3">
      <c r="K1381">
        <v>-1</v>
      </c>
      <c r="L1381">
        <f>IF(AND(ISNUMBER(SEARCH(".",Table4[[#This Row],[Column1]]))=FALSE,ISNUMBER(SEARCH("Ronda",Table4[[#This Row],[Column1]]))=FALSE),1,0)</f>
        <v>1</v>
      </c>
      <c r="M1381">
        <f>IF(Table4[[#This Row],[cond]]=1,M1380+1,0)</f>
        <v>6</v>
      </c>
    </row>
    <row r="1382" spans="11:13" x14ac:dyDescent="0.3">
      <c r="K1382" t="s">
        <v>232</v>
      </c>
      <c r="L1382">
        <f>IF(AND(ISNUMBER(SEARCH(".",Table4[[#This Row],[Column1]]))=FALSE,ISNUMBER(SEARCH("Ronda",Table4[[#This Row],[Column1]]))=FALSE),1,0)</f>
        <v>0</v>
      </c>
      <c r="M1382">
        <f>IF(Table4[[#This Row],[cond]]=1,M1381+1,0)</f>
        <v>0</v>
      </c>
    </row>
    <row r="1383" spans="11:13" x14ac:dyDescent="0.3">
      <c r="K1383" t="s">
        <v>36</v>
      </c>
      <c r="L1383">
        <f>IF(AND(ISNUMBER(SEARCH(".",Table4[[#This Row],[Column1]]))=FALSE,ISNUMBER(SEARCH("Ronda",Table4[[#This Row],[Column1]]))=FALSE),1,0)</f>
        <v>1</v>
      </c>
      <c r="M1383">
        <f>IF(Table4[[#This Row],[cond]]=1,M1382+1,0)</f>
        <v>1</v>
      </c>
    </row>
    <row r="1384" spans="11:13" x14ac:dyDescent="0.3">
      <c r="K1384" t="s">
        <v>3</v>
      </c>
      <c r="L1384">
        <f>IF(AND(ISNUMBER(SEARCH(".",Table4[[#This Row],[Column1]]))=FALSE,ISNUMBER(SEARCH("Ronda",Table4[[#This Row],[Column1]]))=FALSE),1,0)</f>
        <v>1</v>
      </c>
      <c r="M1384">
        <f>IF(Table4[[#This Row],[cond]]=1,M1383+1,0)</f>
        <v>2</v>
      </c>
    </row>
    <row r="1385" spans="11:13" x14ac:dyDescent="0.3">
      <c r="K1385">
        <v>1</v>
      </c>
      <c r="L1385">
        <f>IF(AND(ISNUMBER(SEARCH(".",Table4[[#This Row],[Column1]]))=FALSE,ISNUMBER(SEARCH("Ronda",Table4[[#This Row],[Column1]]))=FALSE),1,0)</f>
        <v>1</v>
      </c>
      <c r="M1385">
        <f>IF(Table4[[#This Row],[cond]]=1,M1384+1,0)</f>
        <v>3</v>
      </c>
    </row>
    <row r="1386" spans="11:13" x14ac:dyDescent="0.3">
      <c r="K1386">
        <v>1</v>
      </c>
      <c r="L1386">
        <f>IF(AND(ISNUMBER(SEARCH(".",Table4[[#This Row],[Column1]]))=FALSE,ISNUMBER(SEARCH("Ronda",Table4[[#This Row],[Column1]]))=FALSE),1,0)</f>
        <v>1</v>
      </c>
      <c r="M1386">
        <f>IF(Table4[[#This Row],[cond]]=1,M1385+1,0)</f>
        <v>4</v>
      </c>
    </row>
    <row r="1387" spans="11:13" x14ac:dyDescent="0.3">
      <c r="K1387">
        <v>0</v>
      </c>
      <c r="L1387">
        <f>IF(AND(ISNUMBER(SEARCH(".",Table4[[#This Row],[Column1]]))=FALSE,ISNUMBER(SEARCH("Ronda",Table4[[#This Row],[Column1]]))=FALSE),1,0)</f>
        <v>1</v>
      </c>
      <c r="M1387">
        <f>IF(Table4[[#This Row],[cond]]=1,M1386+1,0)</f>
        <v>5</v>
      </c>
    </row>
    <row r="1388" spans="11:13" x14ac:dyDescent="0.3">
      <c r="K1388">
        <v>0</v>
      </c>
      <c r="L1388">
        <f>IF(AND(ISNUMBER(SEARCH(".",Table4[[#This Row],[Column1]]))=FALSE,ISNUMBER(SEARCH("Ronda",Table4[[#This Row],[Column1]]))=FALSE),1,0)</f>
        <v>1</v>
      </c>
      <c r="M1388">
        <f>IF(Table4[[#This Row],[cond]]=1,M1387+1,0)</f>
        <v>6</v>
      </c>
    </row>
    <row r="1389" spans="11:13" x14ac:dyDescent="0.3">
      <c r="K1389" t="s">
        <v>232</v>
      </c>
      <c r="L1389">
        <f>IF(AND(ISNUMBER(SEARCH(".",Table4[[#This Row],[Column1]]))=FALSE,ISNUMBER(SEARCH("Ronda",Table4[[#This Row],[Column1]]))=FALSE),1,0)</f>
        <v>0</v>
      </c>
      <c r="M1389">
        <f>IF(Table4[[#This Row],[cond]]=1,M1388+1,0)</f>
        <v>0</v>
      </c>
    </row>
    <row r="1390" spans="11:13" x14ac:dyDescent="0.3">
      <c r="K1390" t="s">
        <v>6</v>
      </c>
      <c r="L1390">
        <f>IF(AND(ISNUMBER(SEARCH(".",Table4[[#This Row],[Column1]]))=FALSE,ISNUMBER(SEARCH("Ronda",Table4[[#This Row],[Column1]]))=FALSE),1,0)</f>
        <v>1</v>
      </c>
      <c r="M1390">
        <f>IF(Table4[[#This Row],[cond]]=1,M1389+1,0)</f>
        <v>1</v>
      </c>
    </row>
    <row r="1391" spans="11:13" x14ac:dyDescent="0.3">
      <c r="K1391" t="s">
        <v>24</v>
      </c>
      <c r="L1391">
        <f>IF(AND(ISNUMBER(SEARCH(".",Table4[[#This Row],[Column1]]))=FALSE,ISNUMBER(SEARCH("Ronda",Table4[[#This Row],[Column1]]))=FALSE),1,0)</f>
        <v>1</v>
      </c>
      <c r="M1391">
        <f>IF(Table4[[#This Row],[cond]]=1,M1390+1,0)</f>
        <v>2</v>
      </c>
    </row>
    <row r="1392" spans="11:13" x14ac:dyDescent="0.3">
      <c r="K1392">
        <v>2</v>
      </c>
      <c r="L1392">
        <f>IF(AND(ISNUMBER(SEARCH(".",Table4[[#This Row],[Column1]]))=FALSE,ISNUMBER(SEARCH("Ronda",Table4[[#This Row],[Column1]]))=FALSE),1,0)</f>
        <v>1</v>
      </c>
      <c r="M1392">
        <f>IF(Table4[[#This Row],[cond]]=1,M1391+1,0)</f>
        <v>3</v>
      </c>
    </row>
    <row r="1393" spans="11:13" x14ac:dyDescent="0.3">
      <c r="K1393">
        <v>1</v>
      </c>
      <c r="L1393">
        <f>IF(AND(ISNUMBER(SEARCH(".",Table4[[#This Row],[Column1]]))=FALSE,ISNUMBER(SEARCH("Ronda",Table4[[#This Row],[Column1]]))=FALSE),1,0)</f>
        <v>1</v>
      </c>
      <c r="M1393">
        <f>IF(Table4[[#This Row],[cond]]=1,M1392+1,0)</f>
        <v>4</v>
      </c>
    </row>
    <row r="1394" spans="11:13" x14ac:dyDescent="0.3">
      <c r="K1394">
        <v>0</v>
      </c>
      <c r="L1394">
        <f>IF(AND(ISNUMBER(SEARCH(".",Table4[[#This Row],[Column1]]))=FALSE,ISNUMBER(SEARCH("Ronda",Table4[[#This Row],[Column1]]))=FALSE),1,0)</f>
        <v>1</v>
      </c>
      <c r="M1394">
        <f>IF(Table4[[#This Row],[cond]]=1,M1393+1,0)</f>
        <v>5</v>
      </c>
    </row>
    <row r="1395" spans="11:13" x14ac:dyDescent="0.3">
      <c r="K1395">
        <v>-1</v>
      </c>
      <c r="L1395">
        <f>IF(AND(ISNUMBER(SEARCH(".",Table4[[#This Row],[Column1]]))=FALSE,ISNUMBER(SEARCH("Ronda",Table4[[#This Row],[Column1]]))=FALSE),1,0)</f>
        <v>1</v>
      </c>
      <c r="M1395">
        <f>IF(Table4[[#This Row],[cond]]=1,M1394+1,0)</f>
        <v>6</v>
      </c>
    </row>
    <row r="1396" spans="11:13" x14ac:dyDescent="0.3">
      <c r="K1396" t="s">
        <v>232</v>
      </c>
      <c r="L1396">
        <f>IF(AND(ISNUMBER(SEARCH(".",Table4[[#This Row],[Column1]]))=FALSE,ISNUMBER(SEARCH("Ronda",Table4[[#This Row],[Column1]]))=FALSE),1,0)</f>
        <v>0</v>
      </c>
      <c r="M1396">
        <f>IF(Table4[[#This Row],[cond]]=1,M1395+1,0)</f>
        <v>0</v>
      </c>
    </row>
    <row r="1397" spans="11:13" x14ac:dyDescent="0.3">
      <c r="K1397" t="s">
        <v>30</v>
      </c>
      <c r="L1397">
        <f>IF(AND(ISNUMBER(SEARCH(".",Table4[[#This Row],[Column1]]))=FALSE,ISNUMBER(SEARCH("Ronda",Table4[[#This Row],[Column1]]))=FALSE),1,0)</f>
        <v>1</v>
      </c>
      <c r="M1397">
        <f>IF(Table4[[#This Row],[cond]]=1,M1396+1,0)</f>
        <v>1</v>
      </c>
    </row>
    <row r="1398" spans="11:13" x14ac:dyDescent="0.3">
      <c r="K1398" t="s">
        <v>5</v>
      </c>
      <c r="L1398">
        <f>IF(AND(ISNUMBER(SEARCH(".",Table4[[#This Row],[Column1]]))=FALSE,ISNUMBER(SEARCH("Ronda",Table4[[#This Row],[Column1]]))=FALSE),1,0)</f>
        <v>1</v>
      </c>
      <c r="M1398">
        <f>IF(Table4[[#This Row],[cond]]=1,M1397+1,0)</f>
        <v>2</v>
      </c>
    </row>
    <row r="1399" spans="11:13" x14ac:dyDescent="0.3">
      <c r="K1399">
        <v>2</v>
      </c>
      <c r="L1399">
        <f>IF(AND(ISNUMBER(SEARCH(".",Table4[[#This Row],[Column1]]))=FALSE,ISNUMBER(SEARCH("Ronda",Table4[[#This Row],[Column1]]))=FALSE),1,0)</f>
        <v>1</v>
      </c>
      <c r="M1399">
        <f>IF(Table4[[#This Row],[cond]]=1,M1398+1,0)</f>
        <v>3</v>
      </c>
    </row>
    <row r="1400" spans="11:13" x14ac:dyDescent="0.3">
      <c r="K1400">
        <v>1</v>
      </c>
      <c r="L1400">
        <f>IF(AND(ISNUMBER(SEARCH(".",Table4[[#This Row],[Column1]]))=FALSE,ISNUMBER(SEARCH("Ronda",Table4[[#This Row],[Column1]]))=FALSE),1,0)</f>
        <v>1</v>
      </c>
      <c r="M1400">
        <f>IF(Table4[[#This Row],[cond]]=1,M1399+1,0)</f>
        <v>4</v>
      </c>
    </row>
    <row r="1401" spans="11:13" x14ac:dyDescent="0.3">
      <c r="K1401">
        <v>-1</v>
      </c>
      <c r="L1401">
        <f>IF(AND(ISNUMBER(SEARCH(".",Table4[[#This Row],[Column1]]))=FALSE,ISNUMBER(SEARCH("Ronda",Table4[[#This Row],[Column1]]))=FALSE),1,0)</f>
        <v>1</v>
      </c>
      <c r="M1401">
        <f>IF(Table4[[#This Row],[cond]]=1,M1400+1,0)</f>
        <v>5</v>
      </c>
    </row>
    <row r="1402" spans="11:13" x14ac:dyDescent="0.3">
      <c r="K1402">
        <v>0</v>
      </c>
      <c r="L1402">
        <f>IF(AND(ISNUMBER(SEARCH(".",Table4[[#This Row],[Column1]]))=FALSE,ISNUMBER(SEARCH("Ronda",Table4[[#This Row],[Column1]]))=FALSE),1,0)</f>
        <v>1</v>
      </c>
      <c r="M1402">
        <f>IF(Table4[[#This Row],[cond]]=1,M1401+1,0)</f>
        <v>6</v>
      </c>
    </row>
    <row r="1403" spans="11:13" x14ac:dyDescent="0.3">
      <c r="K1403" t="s">
        <v>233</v>
      </c>
      <c r="L1403">
        <f>IF(AND(ISNUMBER(SEARCH(".",Table4[[#This Row],[Column1]]))=FALSE,ISNUMBER(SEARCH("Ronda",Table4[[#This Row],[Column1]]))=FALSE),1,0)</f>
        <v>0</v>
      </c>
      <c r="M1403">
        <f>IF(Table4[[#This Row],[cond]]=1,M1402+1,0)</f>
        <v>0</v>
      </c>
    </row>
    <row r="1404" spans="11:13" x14ac:dyDescent="0.3">
      <c r="K1404" t="s">
        <v>11</v>
      </c>
      <c r="L1404">
        <f>IF(AND(ISNUMBER(SEARCH(".",Table4[[#This Row],[Column1]]))=FALSE,ISNUMBER(SEARCH("Ronda",Table4[[#This Row],[Column1]]))=FALSE),1,0)</f>
        <v>1</v>
      </c>
      <c r="M1404">
        <f>IF(Table4[[#This Row],[cond]]=1,M1403+1,0)</f>
        <v>1</v>
      </c>
    </row>
    <row r="1405" spans="11:13" x14ac:dyDescent="0.3">
      <c r="K1405" t="s">
        <v>28</v>
      </c>
      <c r="L1405">
        <f>IF(AND(ISNUMBER(SEARCH(".",Table4[[#This Row],[Column1]]))=FALSE,ISNUMBER(SEARCH("Ronda",Table4[[#This Row],[Column1]]))=FALSE),1,0)</f>
        <v>1</v>
      </c>
      <c r="M1405">
        <f>IF(Table4[[#This Row],[cond]]=1,M1404+1,0)</f>
        <v>2</v>
      </c>
    </row>
    <row r="1406" spans="11:13" x14ac:dyDescent="0.3">
      <c r="K1406">
        <v>0</v>
      </c>
      <c r="L1406">
        <f>IF(AND(ISNUMBER(SEARCH(".",Table4[[#This Row],[Column1]]))=FALSE,ISNUMBER(SEARCH("Ronda",Table4[[#This Row],[Column1]]))=FALSE),1,0)</f>
        <v>1</v>
      </c>
      <c r="M1406">
        <f>IF(Table4[[#This Row],[cond]]=1,M1405+1,0)</f>
        <v>3</v>
      </c>
    </row>
    <row r="1407" spans="11:13" x14ac:dyDescent="0.3">
      <c r="K1407">
        <v>1</v>
      </c>
      <c r="L1407">
        <f>IF(AND(ISNUMBER(SEARCH(".",Table4[[#This Row],[Column1]]))=FALSE,ISNUMBER(SEARCH("Ronda",Table4[[#This Row],[Column1]]))=FALSE),1,0)</f>
        <v>1</v>
      </c>
      <c r="M1407">
        <f>IF(Table4[[#This Row],[cond]]=1,M1406+1,0)</f>
        <v>4</v>
      </c>
    </row>
    <row r="1408" spans="11:13" x14ac:dyDescent="0.3">
      <c r="K1408">
        <v>0</v>
      </c>
      <c r="L1408">
        <f>IF(AND(ISNUMBER(SEARCH(".",Table4[[#This Row],[Column1]]))=FALSE,ISNUMBER(SEARCH("Ronda",Table4[[#This Row],[Column1]]))=FALSE),1,0)</f>
        <v>1</v>
      </c>
      <c r="M1408">
        <f>IF(Table4[[#This Row],[cond]]=1,M1407+1,0)</f>
        <v>5</v>
      </c>
    </row>
    <row r="1409" spans="11:13" x14ac:dyDescent="0.3">
      <c r="K1409">
        <v>0</v>
      </c>
      <c r="L1409">
        <f>IF(AND(ISNUMBER(SEARCH(".",Table4[[#This Row],[Column1]]))=FALSE,ISNUMBER(SEARCH("Ronda",Table4[[#This Row],[Column1]]))=FALSE),1,0)</f>
        <v>1</v>
      </c>
      <c r="M1409">
        <f>IF(Table4[[#This Row],[cond]]=1,M1408+1,0)</f>
        <v>6</v>
      </c>
    </row>
    <row r="1410" spans="11:13" x14ac:dyDescent="0.3">
      <c r="K1410" t="s">
        <v>234</v>
      </c>
      <c r="L1410">
        <f>IF(AND(ISNUMBER(SEARCH(".",Table4[[#This Row],[Column1]]))=FALSE,ISNUMBER(SEARCH("Ronda",Table4[[#This Row],[Column1]]))=FALSE),1,0)</f>
        <v>0</v>
      </c>
      <c r="M1410">
        <f>IF(Table4[[#This Row],[cond]]=1,M1409+1,0)</f>
        <v>0</v>
      </c>
    </row>
    <row r="1411" spans="11:13" x14ac:dyDescent="0.3">
      <c r="K1411" t="s">
        <v>235</v>
      </c>
      <c r="L1411">
        <f>IF(AND(ISNUMBER(SEARCH(".",Table4[[#This Row],[Column1]]))=FALSE,ISNUMBER(SEARCH("Ronda",Table4[[#This Row],[Column1]]))=FALSE),1,0)</f>
        <v>0</v>
      </c>
      <c r="M1411">
        <f>IF(Table4[[#This Row],[cond]]=1,M1410+1,0)</f>
        <v>0</v>
      </c>
    </row>
    <row r="1412" spans="11:13" x14ac:dyDescent="0.3">
      <c r="K1412" t="s">
        <v>5</v>
      </c>
      <c r="L1412">
        <f>IF(AND(ISNUMBER(SEARCH(".",Table4[[#This Row],[Column1]]))=FALSE,ISNUMBER(SEARCH("Ronda",Table4[[#This Row],[Column1]]))=FALSE),1,0)</f>
        <v>1</v>
      </c>
      <c r="M1412">
        <f>IF(Table4[[#This Row],[cond]]=1,M1411+1,0)</f>
        <v>1</v>
      </c>
    </row>
    <row r="1413" spans="11:13" x14ac:dyDescent="0.3">
      <c r="K1413" t="s">
        <v>10</v>
      </c>
      <c r="L1413">
        <f>IF(AND(ISNUMBER(SEARCH(".",Table4[[#This Row],[Column1]]))=FALSE,ISNUMBER(SEARCH("Ronda",Table4[[#This Row],[Column1]]))=FALSE),1,0)</f>
        <v>1</v>
      </c>
      <c r="M1413">
        <f>IF(Table4[[#This Row],[cond]]=1,M1412+1,0)</f>
        <v>2</v>
      </c>
    </row>
    <row r="1414" spans="11:13" x14ac:dyDescent="0.3">
      <c r="K1414">
        <v>3</v>
      </c>
      <c r="L1414">
        <f>IF(AND(ISNUMBER(SEARCH(".",Table4[[#This Row],[Column1]]))=FALSE,ISNUMBER(SEARCH("Ronda",Table4[[#This Row],[Column1]]))=FALSE),1,0)</f>
        <v>1</v>
      </c>
      <c r="M1414">
        <f>IF(Table4[[#This Row],[cond]]=1,M1413+1,0)</f>
        <v>3</v>
      </c>
    </row>
    <row r="1415" spans="11:13" x14ac:dyDescent="0.3">
      <c r="K1415">
        <v>0</v>
      </c>
      <c r="L1415">
        <f>IF(AND(ISNUMBER(SEARCH(".",Table4[[#This Row],[Column1]]))=FALSE,ISNUMBER(SEARCH("Ronda",Table4[[#This Row],[Column1]]))=FALSE),1,0)</f>
        <v>1</v>
      </c>
      <c r="M1415">
        <f>IF(Table4[[#This Row],[cond]]=1,M1414+1,0)</f>
        <v>4</v>
      </c>
    </row>
    <row r="1416" spans="11:13" x14ac:dyDescent="0.3">
      <c r="K1416">
        <v>0</v>
      </c>
      <c r="L1416">
        <f>IF(AND(ISNUMBER(SEARCH(".",Table4[[#This Row],[Column1]]))=FALSE,ISNUMBER(SEARCH("Ronda",Table4[[#This Row],[Column1]]))=FALSE),1,0)</f>
        <v>1</v>
      </c>
      <c r="M1416">
        <f>IF(Table4[[#This Row],[cond]]=1,M1415+1,0)</f>
        <v>5</v>
      </c>
    </row>
    <row r="1417" spans="11:13" x14ac:dyDescent="0.3">
      <c r="K1417">
        <v>0</v>
      </c>
      <c r="L1417">
        <f>IF(AND(ISNUMBER(SEARCH(".",Table4[[#This Row],[Column1]]))=FALSE,ISNUMBER(SEARCH("Ronda",Table4[[#This Row],[Column1]]))=FALSE),1,0)</f>
        <v>1</v>
      </c>
      <c r="M1417">
        <f>IF(Table4[[#This Row],[cond]]=1,M1416+1,0)</f>
        <v>6</v>
      </c>
    </row>
    <row r="1418" spans="11:13" x14ac:dyDescent="0.3">
      <c r="K1418" t="s">
        <v>236</v>
      </c>
      <c r="L1418">
        <f>IF(AND(ISNUMBER(SEARCH(".",Table4[[#This Row],[Column1]]))=FALSE,ISNUMBER(SEARCH("Ronda",Table4[[#This Row],[Column1]]))=FALSE),1,0)</f>
        <v>0</v>
      </c>
      <c r="M1418">
        <f>IF(Table4[[#This Row],[cond]]=1,M1417+1,0)</f>
        <v>0</v>
      </c>
    </row>
    <row r="1419" spans="11:13" x14ac:dyDescent="0.3">
      <c r="K1419" t="s">
        <v>13</v>
      </c>
      <c r="L1419">
        <f>IF(AND(ISNUMBER(SEARCH(".",Table4[[#This Row],[Column1]]))=FALSE,ISNUMBER(SEARCH("Ronda",Table4[[#This Row],[Column1]]))=FALSE),1,0)</f>
        <v>1</v>
      </c>
      <c r="M1419">
        <f>IF(Table4[[#This Row],[cond]]=1,M1418+1,0)</f>
        <v>1</v>
      </c>
    </row>
    <row r="1420" spans="11:13" x14ac:dyDescent="0.3">
      <c r="K1420" t="s">
        <v>1</v>
      </c>
      <c r="L1420">
        <f>IF(AND(ISNUMBER(SEARCH(".",Table4[[#This Row],[Column1]]))=FALSE,ISNUMBER(SEARCH("Ronda",Table4[[#This Row],[Column1]]))=FALSE),1,0)</f>
        <v>1</v>
      </c>
      <c r="M1420">
        <f>IF(Table4[[#This Row],[cond]]=1,M1419+1,0)</f>
        <v>2</v>
      </c>
    </row>
    <row r="1421" spans="11:13" x14ac:dyDescent="0.3">
      <c r="K1421">
        <v>0</v>
      </c>
      <c r="L1421">
        <f>IF(AND(ISNUMBER(SEARCH(".",Table4[[#This Row],[Column1]]))=FALSE,ISNUMBER(SEARCH("Ronda",Table4[[#This Row],[Column1]]))=FALSE),1,0)</f>
        <v>1</v>
      </c>
      <c r="M1421">
        <f>IF(Table4[[#This Row],[cond]]=1,M1420+1,0)</f>
        <v>3</v>
      </c>
    </row>
    <row r="1422" spans="11:13" x14ac:dyDescent="0.3">
      <c r="K1422">
        <v>0</v>
      </c>
      <c r="L1422">
        <f>IF(AND(ISNUMBER(SEARCH(".",Table4[[#This Row],[Column1]]))=FALSE,ISNUMBER(SEARCH("Ronda",Table4[[#This Row],[Column1]]))=FALSE),1,0)</f>
        <v>1</v>
      </c>
      <c r="M1422">
        <f>IF(Table4[[#This Row],[cond]]=1,M1421+1,0)</f>
        <v>4</v>
      </c>
    </row>
    <row r="1423" spans="11:13" x14ac:dyDescent="0.3">
      <c r="K1423">
        <v>0</v>
      </c>
      <c r="L1423">
        <f>IF(AND(ISNUMBER(SEARCH(".",Table4[[#This Row],[Column1]]))=FALSE,ISNUMBER(SEARCH("Ronda",Table4[[#This Row],[Column1]]))=FALSE),1,0)</f>
        <v>1</v>
      </c>
      <c r="M1423">
        <f>IF(Table4[[#This Row],[cond]]=1,M1422+1,0)</f>
        <v>5</v>
      </c>
    </row>
    <row r="1424" spans="11:13" x14ac:dyDescent="0.3">
      <c r="K1424">
        <v>0</v>
      </c>
      <c r="L1424">
        <f>IF(AND(ISNUMBER(SEARCH(".",Table4[[#This Row],[Column1]]))=FALSE,ISNUMBER(SEARCH("Ronda",Table4[[#This Row],[Column1]]))=FALSE),1,0)</f>
        <v>1</v>
      </c>
      <c r="M1424">
        <f>IF(Table4[[#This Row],[cond]]=1,M1423+1,0)</f>
        <v>6</v>
      </c>
    </row>
    <row r="1425" spans="11:13" x14ac:dyDescent="0.3">
      <c r="K1425" t="s">
        <v>237</v>
      </c>
      <c r="L1425">
        <f>IF(AND(ISNUMBER(SEARCH(".",Table4[[#This Row],[Column1]]))=FALSE,ISNUMBER(SEARCH("Ronda",Table4[[#This Row],[Column1]]))=FALSE),1,0)</f>
        <v>0</v>
      </c>
      <c r="M1425">
        <f>IF(Table4[[#This Row],[cond]]=1,M1424+1,0)</f>
        <v>0</v>
      </c>
    </row>
    <row r="1426" spans="11:13" x14ac:dyDescent="0.3">
      <c r="K1426" t="s">
        <v>24</v>
      </c>
      <c r="L1426">
        <f>IF(AND(ISNUMBER(SEARCH(".",Table4[[#This Row],[Column1]]))=FALSE,ISNUMBER(SEARCH("Ronda",Table4[[#This Row],[Column1]]))=FALSE),1,0)</f>
        <v>1</v>
      </c>
      <c r="M1426">
        <f>IF(Table4[[#This Row],[cond]]=1,M1425+1,0)</f>
        <v>1</v>
      </c>
    </row>
    <row r="1427" spans="11:13" x14ac:dyDescent="0.3">
      <c r="K1427" t="s">
        <v>30</v>
      </c>
      <c r="L1427">
        <f>IF(AND(ISNUMBER(SEARCH(".",Table4[[#This Row],[Column1]]))=FALSE,ISNUMBER(SEARCH("Ronda",Table4[[#This Row],[Column1]]))=FALSE),1,0)</f>
        <v>1</v>
      </c>
      <c r="M1427">
        <f>IF(Table4[[#This Row],[cond]]=1,M1426+1,0)</f>
        <v>2</v>
      </c>
    </row>
    <row r="1428" spans="11:13" x14ac:dyDescent="0.3">
      <c r="K1428">
        <v>0</v>
      </c>
      <c r="L1428">
        <f>IF(AND(ISNUMBER(SEARCH(".",Table4[[#This Row],[Column1]]))=FALSE,ISNUMBER(SEARCH("Ronda",Table4[[#This Row],[Column1]]))=FALSE),1,0)</f>
        <v>1</v>
      </c>
      <c r="M1428">
        <f>IF(Table4[[#This Row],[cond]]=1,M1427+1,0)</f>
        <v>3</v>
      </c>
    </row>
    <row r="1429" spans="11:13" x14ac:dyDescent="0.3">
      <c r="K1429">
        <v>1</v>
      </c>
      <c r="L1429">
        <f>IF(AND(ISNUMBER(SEARCH(".",Table4[[#This Row],[Column1]]))=FALSE,ISNUMBER(SEARCH("Ronda",Table4[[#This Row],[Column1]]))=FALSE),1,0)</f>
        <v>1</v>
      </c>
      <c r="M1429">
        <f>IF(Table4[[#This Row],[cond]]=1,M1428+1,0)</f>
        <v>4</v>
      </c>
    </row>
    <row r="1430" spans="11:13" x14ac:dyDescent="0.3">
      <c r="K1430">
        <v>0</v>
      </c>
      <c r="L1430">
        <f>IF(AND(ISNUMBER(SEARCH(".",Table4[[#This Row],[Column1]]))=FALSE,ISNUMBER(SEARCH("Ronda",Table4[[#This Row],[Column1]]))=FALSE),1,0)</f>
        <v>1</v>
      </c>
      <c r="M1430">
        <f>IF(Table4[[#This Row],[cond]]=1,M1429+1,0)</f>
        <v>5</v>
      </c>
    </row>
    <row r="1431" spans="11:13" x14ac:dyDescent="0.3">
      <c r="K1431">
        <v>-1</v>
      </c>
      <c r="L1431">
        <f>IF(AND(ISNUMBER(SEARCH(".",Table4[[#This Row],[Column1]]))=FALSE,ISNUMBER(SEARCH("Ronda",Table4[[#This Row],[Column1]]))=FALSE),1,0)</f>
        <v>1</v>
      </c>
      <c r="M1431">
        <f>IF(Table4[[#This Row],[cond]]=1,M1430+1,0)</f>
        <v>6</v>
      </c>
    </row>
    <row r="1432" spans="11:13" x14ac:dyDescent="0.3">
      <c r="K1432" t="s">
        <v>237</v>
      </c>
      <c r="L1432">
        <f>IF(AND(ISNUMBER(SEARCH(".",Table4[[#This Row],[Column1]]))=FALSE,ISNUMBER(SEARCH("Ronda",Table4[[#This Row],[Column1]]))=FALSE),1,0)</f>
        <v>0</v>
      </c>
      <c r="M1432">
        <f>IF(Table4[[#This Row],[cond]]=1,M1431+1,0)</f>
        <v>0</v>
      </c>
    </row>
    <row r="1433" spans="11:13" x14ac:dyDescent="0.3">
      <c r="K1433" t="s">
        <v>33</v>
      </c>
      <c r="L1433">
        <f>IF(AND(ISNUMBER(SEARCH(".",Table4[[#This Row],[Column1]]))=FALSE,ISNUMBER(SEARCH("Ronda",Table4[[#This Row],[Column1]]))=FALSE),1,0)</f>
        <v>1</v>
      </c>
      <c r="M1433">
        <f>IF(Table4[[#This Row],[cond]]=1,M1432+1,0)</f>
        <v>1</v>
      </c>
    </row>
    <row r="1434" spans="11:13" x14ac:dyDescent="0.3">
      <c r="K1434" t="s">
        <v>6</v>
      </c>
      <c r="L1434">
        <f>IF(AND(ISNUMBER(SEARCH(".",Table4[[#This Row],[Column1]]))=FALSE,ISNUMBER(SEARCH("Ronda",Table4[[#This Row],[Column1]]))=FALSE),1,0)</f>
        <v>1</v>
      </c>
      <c r="M1434">
        <f>IF(Table4[[#This Row],[cond]]=1,M1433+1,0)</f>
        <v>2</v>
      </c>
    </row>
    <row r="1435" spans="11:13" x14ac:dyDescent="0.3">
      <c r="K1435">
        <v>2</v>
      </c>
      <c r="L1435">
        <f>IF(AND(ISNUMBER(SEARCH(".",Table4[[#This Row],[Column1]]))=FALSE,ISNUMBER(SEARCH("Ronda",Table4[[#This Row],[Column1]]))=FALSE),1,0)</f>
        <v>1</v>
      </c>
      <c r="M1435">
        <f>IF(Table4[[#This Row],[cond]]=1,M1434+1,0)</f>
        <v>3</v>
      </c>
    </row>
    <row r="1436" spans="11:13" x14ac:dyDescent="0.3">
      <c r="K1436">
        <v>0</v>
      </c>
      <c r="L1436">
        <f>IF(AND(ISNUMBER(SEARCH(".",Table4[[#This Row],[Column1]]))=FALSE,ISNUMBER(SEARCH("Ronda",Table4[[#This Row],[Column1]]))=FALSE),1,0)</f>
        <v>1</v>
      </c>
      <c r="M1436">
        <f>IF(Table4[[#This Row],[cond]]=1,M1435+1,0)</f>
        <v>4</v>
      </c>
    </row>
    <row r="1437" spans="11:13" x14ac:dyDescent="0.3">
      <c r="K1437">
        <v>-1</v>
      </c>
      <c r="L1437">
        <f>IF(AND(ISNUMBER(SEARCH(".",Table4[[#This Row],[Column1]]))=FALSE,ISNUMBER(SEARCH("Ronda",Table4[[#This Row],[Column1]]))=FALSE),1,0)</f>
        <v>1</v>
      </c>
      <c r="M1437">
        <f>IF(Table4[[#This Row],[cond]]=1,M1436+1,0)</f>
        <v>5</v>
      </c>
    </row>
    <row r="1438" spans="11:13" x14ac:dyDescent="0.3">
      <c r="K1438">
        <v>0</v>
      </c>
      <c r="L1438">
        <f>IF(AND(ISNUMBER(SEARCH(".",Table4[[#This Row],[Column1]]))=FALSE,ISNUMBER(SEARCH("Ronda",Table4[[#This Row],[Column1]]))=FALSE),1,0)</f>
        <v>1</v>
      </c>
      <c r="M1438">
        <f>IF(Table4[[#This Row],[cond]]=1,M1437+1,0)</f>
        <v>6</v>
      </c>
    </row>
    <row r="1439" spans="11:13" x14ac:dyDescent="0.3">
      <c r="K1439" t="s">
        <v>238</v>
      </c>
      <c r="L1439">
        <f>IF(AND(ISNUMBER(SEARCH(".",Table4[[#This Row],[Column1]]))=FALSE,ISNUMBER(SEARCH("Ronda",Table4[[#This Row],[Column1]]))=FALSE),1,0)</f>
        <v>0</v>
      </c>
      <c r="M1439">
        <f>IF(Table4[[#This Row],[cond]]=1,M1438+1,0)</f>
        <v>0</v>
      </c>
    </row>
    <row r="1440" spans="11:13" x14ac:dyDescent="0.3">
      <c r="K1440" t="s">
        <v>3</v>
      </c>
      <c r="L1440">
        <f>IF(AND(ISNUMBER(SEARCH(".",Table4[[#This Row],[Column1]]))=FALSE,ISNUMBER(SEARCH("Ronda",Table4[[#This Row],[Column1]]))=FALSE),1,0)</f>
        <v>1</v>
      </c>
      <c r="M1440">
        <f>IF(Table4[[#This Row],[cond]]=1,M1439+1,0)</f>
        <v>1</v>
      </c>
    </row>
    <row r="1441" spans="11:13" x14ac:dyDescent="0.3">
      <c r="K1441" t="s">
        <v>8</v>
      </c>
      <c r="L1441">
        <f>IF(AND(ISNUMBER(SEARCH(".",Table4[[#This Row],[Column1]]))=FALSE,ISNUMBER(SEARCH("Ronda",Table4[[#This Row],[Column1]]))=FALSE),1,0)</f>
        <v>1</v>
      </c>
      <c r="M1441">
        <f>IF(Table4[[#This Row],[cond]]=1,M1440+1,0)</f>
        <v>2</v>
      </c>
    </row>
    <row r="1442" spans="11:13" x14ac:dyDescent="0.3">
      <c r="K1442">
        <v>0</v>
      </c>
      <c r="L1442">
        <f>IF(AND(ISNUMBER(SEARCH(".",Table4[[#This Row],[Column1]]))=FALSE,ISNUMBER(SEARCH("Ronda",Table4[[#This Row],[Column1]]))=FALSE),1,0)</f>
        <v>1</v>
      </c>
      <c r="M1442">
        <f>IF(Table4[[#This Row],[cond]]=1,M1441+1,0)</f>
        <v>3</v>
      </c>
    </row>
    <row r="1443" spans="11:13" x14ac:dyDescent="0.3">
      <c r="K1443">
        <v>3</v>
      </c>
      <c r="L1443">
        <f>IF(AND(ISNUMBER(SEARCH(".",Table4[[#This Row],[Column1]]))=FALSE,ISNUMBER(SEARCH("Ronda",Table4[[#This Row],[Column1]]))=FALSE),1,0)</f>
        <v>1</v>
      </c>
      <c r="M1443">
        <f>IF(Table4[[#This Row],[cond]]=1,M1442+1,0)</f>
        <v>4</v>
      </c>
    </row>
    <row r="1444" spans="11:13" x14ac:dyDescent="0.3">
      <c r="K1444">
        <v>0</v>
      </c>
      <c r="L1444">
        <f>IF(AND(ISNUMBER(SEARCH(".",Table4[[#This Row],[Column1]]))=FALSE,ISNUMBER(SEARCH("Ronda",Table4[[#This Row],[Column1]]))=FALSE),1,0)</f>
        <v>1</v>
      </c>
      <c r="M1444">
        <f>IF(Table4[[#This Row],[cond]]=1,M1443+1,0)</f>
        <v>5</v>
      </c>
    </row>
    <row r="1445" spans="11:13" x14ac:dyDescent="0.3">
      <c r="K1445">
        <v>-2</v>
      </c>
      <c r="L1445">
        <f>IF(AND(ISNUMBER(SEARCH(".",Table4[[#This Row],[Column1]]))=FALSE,ISNUMBER(SEARCH("Ronda",Table4[[#This Row],[Column1]]))=FALSE),1,0)</f>
        <v>1</v>
      </c>
      <c r="M1445">
        <f>IF(Table4[[#This Row],[cond]]=1,M1444+1,0)</f>
        <v>6</v>
      </c>
    </row>
    <row r="1446" spans="11:13" x14ac:dyDescent="0.3">
      <c r="K1446" t="s">
        <v>239</v>
      </c>
      <c r="L1446">
        <f>IF(AND(ISNUMBER(SEARCH(".",Table4[[#This Row],[Column1]]))=FALSE,ISNUMBER(SEARCH("Ronda",Table4[[#This Row],[Column1]]))=FALSE),1,0)</f>
        <v>0</v>
      </c>
      <c r="M1446">
        <f>IF(Table4[[#This Row],[cond]]=1,M1445+1,0)</f>
        <v>0</v>
      </c>
    </row>
    <row r="1447" spans="11:13" x14ac:dyDescent="0.3">
      <c r="K1447" t="s">
        <v>25</v>
      </c>
      <c r="L1447">
        <f>IF(AND(ISNUMBER(SEARCH(".",Table4[[#This Row],[Column1]]))=FALSE,ISNUMBER(SEARCH("Ronda",Table4[[#This Row],[Column1]]))=FALSE),1,0)</f>
        <v>1</v>
      </c>
      <c r="M1447">
        <f>IF(Table4[[#This Row],[cond]]=1,M1446+1,0)</f>
        <v>1</v>
      </c>
    </row>
    <row r="1448" spans="11:13" x14ac:dyDescent="0.3">
      <c r="K1448" t="s">
        <v>11</v>
      </c>
      <c r="L1448">
        <f>IF(AND(ISNUMBER(SEARCH(".",Table4[[#This Row],[Column1]]))=FALSE,ISNUMBER(SEARCH("Ronda",Table4[[#This Row],[Column1]]))=FALSE),1,0)</f>
        <v>1</v>
      </c>
      <c r="M1448">
        <f>IF(Table4[[#This Row],[cond]]=1,M1447+1,0)</f>
        <v>2</v>
      </c>
    </row>
    <row r="1449" spans="11:13" x14ac:dyDescent="0.3">
      <c r="K1449">
        <v>1</v>
      </c>
      <c r="L1449">
        <f>IF(AND(ISNUMBER(SEARCH(".",Table4[[#This Row],[Column1]]))=FALSE,ISNUMBER(SEARCH("Ronda",Table4[[#This Row],[Column1]]))=FALSE),1,0)</f>
        <v>1</v>
      </c>
      <c r="M1449">
        <f>IF(Table4[[#This Row],[cond]]=1,M1448+1,0)</f>
        <v>3</v>
      </c>
    </row>
    <row r="1450" spans="11:13" x14ac:dyDescent="0.3">
      <c r="K1450">
        <v>0</v>
      </c>
      <c r="L1450">
        <f>IF(AND(ISNUMBER(SEARCH(".",Table4[[#This Row],[Column1]]))=FALSE,ISNUMBER(SEARCH("Ronda",Table4[[#This Row],[Column1]]))=FALSE),1,0)</f>
        <v>1</v>
      </c>
      <c r="M1450">
        <f>IF(Table4[[#This Row],[cond]]=1,M1449+1,0)</f>
        <v>4</v>
      </c>
    </row>
    <row r="1451" spans="11:13" x14ac:dyDescent="0.3">
      <c r="K1451">
        <v>-1</v>
      </c>
      <c r="L1451">
        <f>IF(AND(ISNUMBER(SEARCH(".",Table4[[#This Row],[Column1]]))=FALSE,ISNUMBER(SEARCH("Ronda",Table4[[#This Row],[Column1]]))=FALSE),1,0)</f>
        <v>1</v>
      </c>
      <c r="M1451">
        <f>IF(Table4[[#This Row],[cond]]=1,M1450+1,0)</f>
        <v>5</v>
      </c>
    </row>
    <row r="1452" spans="11:13" x14ac:dyDescent="0.3">
      <c r="K1452">
        <v>0</v>
      </c>
      <c r="L1452">
        <f>IF(AND(ISNUMBER(SEARCH(".",Table4[[#This Row],[Column1]]))=FALSE,ISNUMBER(SEARCH("Ronda",Table4[[#This Row],[Column1]]))=FALSE),1,0)</f>
        <v>1</v>
      </c>
      <c r="M1452">
        <f>IF(Table4[[#This Row],[cond]]=1,M1451+1,0)</f>
        <v>6</v>
      </c>
    </row>
    <row r="1453" spans="11:13" x14ac:dyDescent="0.3">
      <c r="K1453" t="s">
        <v>240</v>
      </c>
      <c r="L1453">
        <f>IF(AND(ISNUMBER(SEARCH(".",Table4[[#This Row],[Column1]]))=FALSE,ISNUMBER(SEARCH("Ronda",Table4[[#This Row],[Column1]]))=FALSE),1,0)</f>
        <v>0</v>
      </c>
      <c r="M1453">
        <f>IF(Table4[[#This Row],[cond]]=1,M1452+1,0)</f>
        <v>0</v>
      </c>
    </row>
    <row r="1454" spans="11:13" x14ac:dyDescent="0.3">
      <c r="K1454" t="s">
        <v>2</v>
      </c>
      <c r="L1454">
        <f>IF(AND(ISNUMBER(SEARCH(".",Table4[[#This Row],[Column1]]))=FALSE,ISNUMBER(SEARCH("Ronda",Table4[[#This Row],[Column1]]))=FALSE),1,0)</f>
        <v>1</v>
      </c>
      <c r="M1454">
        <f>IF(Table4[[#This Row],[cond]]=1,M1453+1,0)</f>
        <v>1</v>
      </c>
    </row>
    <row r="1455" spans="11:13" x14ac:dyDescent="0.3">
      <c r="K1455" t="s">
        <v>31</v>
      </c>
      <c r="L1455">
        <f>IF(AND(ISNUMBER(SEARCH(".",Table4[[#This Row],[Column1]]))=FALSE,ISNUMBER(SEARCH("Ronda",Table4[[#This Row],[Column1]]))=FALSE),1,0)</f>
        <v>1</v>
      </c>
      <c r="M1455">
        <f>IF(Table4[[#This Row],[cond]]=1,M1454+1,0)</f>
        <v>2</v>
      </c>
    </row>
    <row r="1456" spans="11:13" x14ac:dyDescent="0.3">
      <c r="K1456">
        <v>3</v>
      </c>
      <c r="L1456">
        <f>IF(AND(ISNUMBER(SEARCH(".",Table4[[#This Row],[Column1]]))=FALSE,ISNUMBER(SEARCH("Ronda",Table4[[#This Row],[Column1]]))=FALSE),1,0)</f>
        <v>1</v>
      </c>
      <c r="M1456">
        <f>IF(Table4[[#This Row],[cond]]=1,M1455+1,0)</f>
        <v>3</v>
      </c>
    </row>
    <row r="1457" spans="11:13" x14ac:dyDescent="0.3">
      <c r="K1457">
        <v>0</v>
      </c>
      <c r="L1457">
        <f>IF(AND(ISNUMBER(SEARCH(".",Table4[[#This Row],[Column1]]))=FALSE,ISNUMBER(SEARCH("Ronda",Table4[[#This Row],[Column1]]))=FALSE),1,0)</f>
        <v>1</v>
      </c>
      <c r="M1457">
        <f>IF(Table4[[#This Row],[cond]]=1,M1456+1,0)</f>
        <v>4</v>
      </c>
    </row>
    <row r="1458" spans="11:13" x14ac:dyDescent="0.3">
      <c r="K1458">
        <v>0</v>
      </c>
      <c r="L1458">
        <f>IF(AND(ISNUMBER(SEARCH(".",Table4[[#This Row],[Column1]]))=FALSE,ISNUMBER(SEARCH("Ronda",Table4[[#This Row],[Column1]]))=FALSE),1,0)</f>
        <v>1</v>
      </c>
      <c r="M1458">
        <f>IF(Table4[[#This Row],[cond]]=1,M1457+1,0)</f>
        <v>5</v>
      </c>
    </row>
    <row r="1459" spans="11:13" x14ac:dyDescent="0.3">
      <c r="K1459">
        <v>0</v>
      </c>
      <c r="L1459">
        <f>IF(AND(ISNUMBER(SEARCH(".",Table4[[#This Row],[Column1]]))=FALSE,ISNUMBER(SEARCH("Ronda",Table4[[#This Row],[Column1]]))=FALSE),1,0)</f>
        <v>1</v>
      </c>
      <c r="M1459">
        <f>IF(Table4[[#This Row],[cond]]=1,M1458+1,0)</f>
        <v>6</v>
      </c>
    </row>
    <row r="1460" spans="11:13" x14ac:dyDescent="0.3">
      <c r="K1460" t="s">
        <v>241</v>
      </c>
      <c r="L1460">
        <f>IF(AND(ISNUMBER(SEARCH(".",Table4[[#This Row],[Column1]]))=FALSE,ISNUMBER(SEARCH("Ronda",Table4[[#This Row],[Column1]]))=FALSE),1,0)</f>
        <v>0</v>
      </c>
      <c r="M1460">
        <f>IF(Table4[[#This Row],[cond]]=1,M1459+1,0)</f>
        <v>0</v>
      </c>
    </row>
    <row r="1461" spans="11:13" x14ac:dyDescent="0.3">
      <c r="K1461" t="s">
        <v>4</v>
      </c>
      <c r="L1461">
        <f>IF(AND(ISNUMBER(SEARCH(".",Table4[[#This Row],[Column1]]))=FALSE,ISNUMBER(SEARCH("Ronda",Table4[[#This Row],[Column1]]))=FALSE),1,0)</f>
        <v>1</v>
      </c>
      <c r="M1461">
        <f>IF(Table4[[#This Row],[cond]]=1,M1460+1,0)</f>
        <v>1</v>
      </c>
    </row>
    <row r="1462" spans="11:13" x14ac:dyDescent="0.3">
      <c r="K1462" t="s">
        <v>36</v>
      </c>
      <c r="L1462">
        <f>IF(AND(ISNUMBER(SEARCH(".",Table4[[#This Row],[Column1]]))=FALSE,ISNUMBER(SEARCH("Ronda",Table4[[#This Row],[Column1]]))=FALSE),1,0)</f>
        <v>1</v>
      </c>
      <c r="M1462">
        <f>IF(Table4[[#This Row],[cond]]=1,M1461+1,0)</f>
        <v>2</v>
      </c>
    </row>
    <row r="1463" spans="11:13" x14ac:dyDescent="0.3">
      <c r="K1463">
        <v>0</v>
      </c>
      <c r="L1463">
        <f>IF(AND(ISNUMBER(SEARCH(".",Table4[[#This Row],[Column1]]))=FALSE,ISNUMBER(SEARCH("Ronda",Table4[[#This Row],[Column1]]))=FALSE),1,0)</f>
        <v>1</v>
      </c>
      <c r="M1463">
        <f>IF(Table4[[#This Row],[cond]]=1,M1462+1,0)</f>
        <v>3</v>
      </c>
    </row>
    <row r="1464" spans="11:13" x14ac:dyDescent="0.3">
      <c r="K1464">
        <v>0</v>
      </c>
      <c r="L1464">
        <f>IF(AND(ISNUMBER(SEARCH(".",Table4[[#This Row],[Column1]]))=FALSE,ISNUMBER(SEARCH("Ronda",Table4[[#This Row],[Column1]]))=FALSE),1,0)</f>
        <v>1</v>
      </c>
      <c r="M1464">
        <f>IF(Table4[[#This Row],[cond]]=1,M1463+1,0)</f>
        <v>4</v>
      </c>
    </row>
    <row r="1465" spans="11:13" x14ac:dyDescent="0.3">
      <c r="K1465">
        <v>0</v>
      </c>
      <c r="L1465">
        <f>IF(AND(ISNUMBER(SEARCH(".",Table4[[#This Row],[Column1]]))=FALSE,ISNUMBER(SEARCH("Ronda",Table4[[#This Row],[Column1]]))=FALSE),1,0)</f>
        <v>1</v>
      </c>
      <c r="M1465">
        <f>IF(Table4[[#This Row],[cond]]=1,M1464+1,0)</f>
        <v>5</v>
      </c>
    </row>
    <row r="1466" spans="11:13" x14ac:dyDescent="0.3">
      <c r="K1466">
        <v>0</v>
      </c>
      <c r="L1466">
        <f>IF(AND(ISNUMBER(SEARCH(".",Table4[[#This Row],[Column1]]))=FALSE,ISNUMBER(SEARCH("Ronda",Table4[[#This Row],[Column1]]))=FALSE),1,0)</f>
        <v>1</v>
      </c>
      <c r="M1466">
        <f>IF(Table4[[#This Row],[cond]]=1,M1465+1,0)</f>
        <v>6</v>
      </c>
    </row>
    <row r="1467" spans="11:13" x14ac:dyDescent="0.3">
      <c r="K1467" t="s">
        <v>242</v>
      </c>
      <c r="L1467">
        <f>IF(AND(ISNUMBER(SEARCH(".",Table4[[#This Row],[Column1]]))=FALSE,ISNUMBER(SEARCH("Ronda",Table4[[#This Row],[Column1]]))=FALSE),1,0)</f>
        <v>0</v>
      </c>
      <c r="M1467">
        <f>IF(Table4[[#This Row],[cond]]=1,M1466+1,0)</f>
        <v>0</v>
      </c>
    </row>
    <row r="1468" spans="11:13" x14ac:dyDescent="0.3">
      <c r="K1468" t="s">
        <v>28</v>
      </c>
      <c r="L1468">
        <f>IF(AND(ISNUMBER(SEARCH(".",Table4[[#This Row],[Column1]]))=FALSE,ISNUMBER(SEARCH("Ronda",Table4[[#This Row],[Column1]]))=FALSE),1,0)</f>
        <v>1</v>
      </c>
      <c r="M1468">
        <f>IF(Table4[[#This Row],[cond]]=1,M1467+1,0)</f>
        <v>1</v>
      </c>
    </row>
    <row r="1469" spans="11:13" x14ac:dyDescent="0.3">
      <c r="K1469" t="s">
        <v>7</v>
      </c>
      <c r="L1469">
        <f>IF(AND(ISNUMBER(SEARCH(".",Table4[[#This Row],[Column1]]))=FALSE,ISNUMBER(SEARCH("Ronda",Table4[[#This Row],[Column1]]))=FALSE),1,0)</f>
        <v>1</v>
      </c>
      <c r="M1469">
        <f>IF(Table4[[#This Row],[cond]]=1,M1468+1,0)</f>
        <v>2</v>
      </c>
    </row>
    <row r="1470" spans="11:13" x14ac:dyDescent="0.3">
      <c r="K1470">
        <v>1</v>
      </c>
      <c r="L1470">
        <f>IF(AND(ISNUMBER(SEARCH(".",Table4[[#This Row],[Column1]]))=FALSE,ISNUMBER(SEARCH("Ronda",Table4[[#This Row],[Column1]]))=FALSE),1,0)</f>
        <v>1</v>
      </c>
      <c r="M1470">
        <f>IF(Table4[[#This Row],[cond]]=1,M1469+1,0)</f>
        <v>3</v>
      </c>
    </row>
    <row r="1471" spans="11:13" x14ac:dyDescent="0.3">
      <c r="K1471">
        <v>3</v>
      </c>
      <c r="L1471">
        <f>IF(AND(ISNUMBER(SEARCH(".",Table4[[#This Row],[Column1]]))=FALSE,ISNUMBER(SEARCH("Ronda",Table4[[#This Row],[Column1]]))=FALSE),1,0)</f>
        <v>1</v>
      </c>
      <c r="M1471">
        <f>IF(Table4[[#This Row],[cond]]=1,M1470+1,0)</f>
        <v>4</v>
      </c>
    </row>
    <row r="1472" spans="11:13" x14ac:dyDescent="0.3">
      <c r="K1472">
        <v>0</v>
      </c>
      <c r="L1472">
        <f>IF(AND(ISNUMBER(SEARCH(".",Table4[[#This Row],[Column1]]))=FALSE,ISNUMBER(SEARCH("Ronda",Table4[[#This Row],[Column1]]))=FALSE),1,0)</f>
        <v>1</v>
      </c>
      <c r="M1472">
        <f>IF(Table4[[#This Row],[cond]]=1,M1471+1,0)</f>
        <v>5</v>
      </c>
    </row>
    <row r="1473" spans="11:13" x14ac:dyDescent="0.3">
      <c r="K1473">
        <v>0</v>
      </c>
      <c r="L1473">
        <f>IF(AND(ISNUMBER(SEARCH(".",Table4[[#This Row],[Column1]]))=FALSE,ISNUMBER(SEARCH("Ronda",Table4[[#This Row],[Column1]]))=FALSE),1,0)</f>
        <v>1</v>
      </c>
      <c r="M1473">
        <f>IF(Table4[[#This Row],[cond]]=1,M1472+1,0)</f>
        <v>6</v>
      </c>
    </row>
    <row r="1474" spans="11:13" x14ac:dyDescent="0.3">
      <c r="K1474" t="s">
        <v>243</v>
      </c>
      <c r="L1474">
        <f>IF(AND(ISNUMBER(SEARCH(".",Table4[[#This Row],[Column1]]))=FALSE,ISNUMBER(SEARCH("Ronda",Table4[[#This Row],[Column1]]))=FALSE),1,0)</f>
        <v>0</v>
      </c>
      <c r="M1474">
        <f>IF(Table4[[#This Row],[cond]]=1,M1473+1,0)</f>
        <v>0</v>
      </c>
    </row>
    <row r="1475" spans="11:13" x14ac:dyDescent="0.3">
      <c r="K1475" t="s">
        <v>244</v>
      </c>
      <c r="L1475">
        <f>IF(AND(ISNUMBER(SEARCH(".",Table4[[#This Row],[Column1]]))=FALSE,ISNUMBER(SEARCH("Ronda",Table4[[#This Row],[Column1]]))=FALSE),1,0)</f>
        <v>0</v>
      </c>
      <c r="M1475">
        <f>IF(Table4[[#This Row],[cond]]=1,M1474+1,0)</f>
        <v>0</v>
      </c>
    </row>
    <row r="1476" spans="11:13" x14ac:dyDescent="0.3">
      <c r="K1476" t="s">
        <v>6</v>
      </c>
      <c r="L1476">
        <f>IF(AND(ISNUMBER(SEARCH(".",Table4[[#This Row],[Column1]]))=FALSE,ISNUMBER(SEARCH("Ronda",Table4[[#This Row],[Column1]]))=FALSE),1,0)</f>
        <v>1</v>
      </c>
      <c r="M1476">
        <f>IF(Table4[[#This Row],[cond]]=1,M1475+1,0)</f>
        <v>1</v>
      </c>
    </row>
    <row r="1477" spans="11:13" x14ac:dyDescent="0.3">
      <c r="K1477" t="s">
        <v>25</v>
      </c>
      <c r="L1477">
        <f>IF(AND(ISNUMBER(SEARCH(".",Table4[[#This Row],[Column1]]))=FALSE,ISNUMBER(SEARCH("Ronda",Table4[[#This Row],[Column1]]))=FALSE),1,0)</f>
        <v>1</v>
      </c>
      <c r="M1477">
        <f>IF(Table4[[#This Row],[cond]]=1,M1476+1,0)</f>
        <v>2</v>
      </c>
    </row>
    <row r="1478" spans="11:13" x14ac:dyDescent="0.3">
      <c r="K1478">
        <v>1</v>
      </c>
      <c r="L1478">
        <f>IF(AND(ISNUMBER(SEARCH(".",Table4[[#This Row],[Column1]]))=FALSE,ISNUMBER(SEARCH("Ronda",Table4[[#This Row],[Column1]]))=FALSE),1,0)</f>
        <v>1</v>
      </c>
      <c r="M1478">
        <f>IF(Table4[[#This Row],[cond]]=1,M1477+1,0)</f>
        <v>3</v>
      </c>
    </row>
    <row r="1479" spans="11:13" x14ac:dyDescent="0.3">
      <c r="K1479">
        <v>1</v>
      </c>
      <c r="L1479">
        <f>IF(AND(ISNUMBER(SEARCH(".",Table4[[#This Row],[Column1]]))=FALSE,ISNUMBER(SEARCH("Ronda",Table4[[#This Row],[Column1]]))=FALSE),1,0)</f>
        <v>1</v>
      </c>
      <c r="M1479">
        <f>IF(Table4[[#This Row],[cond]]=1,M1478+1,0)</f>
        <v>4</v>
      </c>
    </row>
    <row r="1480" spans="11:13" x14ac:dyDescent="0.3">
      <c r="K1480">
        <v>0</v>
      </c>
      <c r="L1480">
        <f>IF(AND(ISNUMBER(SEARCH(".",Table4[[#This Row],[Column1]]))=FALSE,ISNUMBER(SEARCH("Ronda",Table4[[#This Row],[Column1]]))=FALSE),1,0)</f>
        <v>1</v>
      </c>
      <c r="M1480">
        <f>IF(Table4[[#This Row],[cond]]=1,M1479+1,0)</f>
        <v>5</v>
      </c>
    </row>
    <row r="1481" spans="11:13" x14ac:dyDescent="0.3">
      <c r="K1481">
        <v>0</v>
      </c>
      <c r="L1481">
        <f>IF(AND(ISNUMBER(SEARCH(".",Table4[[#This Row],[Column1]]))=FALSE,ISNUMBER(SEARCH("Ronda",Table4[[#This Row],[Column1]]))=FALSE),1,0)</f>
        <v>1</v>
      </c>
      <c r="M1481">
        <f>IF(Table4[[#This Row],[cond]]=1,M1480+1,0)</f>
        <v>6</v>
      </c>
    </row>
    <row r="1482" spans="11:13" x14ac:dyDescent="0.3">
      <c r="K1482" t="s">
        <v>245</v>
      </c>
      <c r="L1482">
        <f>IF(AND(ISNUMBER(SEARCH(".",Table4[[#This Row],[Column1]]))=FALSE,ISNUMBER(SEARCH("Ronda",Table4[[#This Row],[Column1]]))=FALSE),1,0)</f>
        <v>0</v>
      </c>
      <c r="M1482">
        <f>IF(Table4[[#This Row],[cond]]=1,M1481+1,0)</f>
        <v>0</v>
      </c>
    </row>
    <row r="1483" spans="11:13" x14ac:dyDescent="0.3">
      <c r="K1483" t="s">
        <v>8</v>
      </c>
      <c r="L1483">
        <f>IF(AND(ISNUMBER(SEARCH(".",Table4[[#This Row],[Column1]]))=FALSE,ISNUMBER(SEARCH("Ronda",Table4[[#This Row],[Column1]]))=FALSE),1,0)</f>
        <v>1</v>
      </c>
      <c r="M1483">
        <f>IF(Table4[[#This Row],[cond]]=1,M1482+1,0)</f>
        <v>1</v>
      </c>
    </row>
    <row r="1484" spans="11:13" x14ac:dyDescent="0.3">
      <c r="K1484" t="s">
        <v>4</v>
      </c>
      <c r="L1484">
        <f>IF(AND(ISNUMBER(SEARCH(".",Table4[[#This Row],[Column1]]))=FALSE,ISNUMBER(SEARCH("Ronda",Table4[[#This Row],[Column1]]))=FALSE),1,0)</f>
        <v>1</v>
      </c>
      <c r="M1484">
        <f>IF(Table4[[#This Row],[cond]]=1,M1483+1,0)</f>
        <v>2</v>
      </c>
    </row>
    <row r="1485" spans="11:13" x14ac:dyDescent="0.3">
      <c r="K1485">
        <v>5</v>
      </c>
      <c r="L1485">
        <f>IF(AND(ISNUMBER(SEARCH(".",Table4[[#This Row],[Column1]]))=FALSE,ISNUMBER(SEARCH("Ronda",Table4[[#This Row],[Column1]]))=FALSE),1,0)</f>
        <v>1</v>
      </c>
      <c r="M1485">
        <f>IF(Table4[[#This Row],[cond]]=1,M1484+1,0)</f>
        <v>3</v>
      </c>
    </row>
    <row r="1486" spans="11:13" x14ac:dyDescent="0.3">
      <c r="K1486">
        <v>0</v>
      </c>
      <c r="L1486">
        <f>IF(AND(ISNUMBER(SEARCH(".",Table4[[#This Row],[Column1]]))=FALSE,ISNUMBER(SEARCH("Ronda",Table4[[#This Row],[Column1]]))=FALSE),1,0)</f>
        <v>1</v>
      </c>
      <c r="M1486">
        <f>IF(Table4[[#This Row],[cond]]=1,M1485+1,0)</f>
        <v>4</v>
      </c>
    </row>
    <row r="1487" spans="11:13" x14ac:dyDescent="0.3">
      <c r="K1487">
        <v>0</v>
      </c>
      <c r="L1487">
        <f>IF(AND(ISNUMBER(SEARCH(".",Table4[[#This Row],[Column1]]))=FALSE,ISNUMBER(SEARCH("Ronda",Table4[[#This Row],[Column1]]))=FALSE),1,0)</f>
        <v>1</v>
      </c>
      <c r="M1487">
        <f>IF(Table4[[#This Row],[cond]]=1,M1486+1,0)</f>
        <v>5</v>
      </c>
    </row>
    <row r="1488" spans="11:13" x14ac:dyDescent="0.3">
      <c r="K1488">
        <v>0</v>
      </c>
      <c r="L1488">
        <f>IF(AND(ISNUMBER(SEARCH(".",Table4[[#This Row],[Column1]]))=FALSE,ISNUMBER(SEARCH("Ronda",Table4[[#This Row],[Column1]]))=FALSE),1,0)</f>
        <v>1</v>
      </c>
      <c r="M1488">
        <f>IF(Table4[[#This Row],[cond]]=1,M1487+1,0)</f>
        <v>6</v>
      </c>
    </row>
    <row r="1489" spans="11:13" x14ac:dyDescent="0.3">
      <c r="K1489" t="s">
        <v>246</v>
      </c>
      <c r="L1489">
        <f>IF(AND(ISNUMBER(SEARCH(".",Table4[[#This Row],[Column1]]))=FALSE,ISNUMBER(SEARCH("Ronda",Table4[[#This Row],[Column1]]))=FALSE),1,0)</f>
        <v>0</v>
      </c>
      <c r="M1489">
        <f>IF(Table4[[#This Row],[cond]]=1,M1488+1,0)</f>
        <v>0</v>
      </c>
    </row>
    <row r="1490" spans="11:13" x14ac:dyDescent="0.3">
      <c r="K1490" t="s">
        <v>3</v>
      </c>
      <c r="L1490">
        <f>IF(AND(ISNUMBER(SEARCH(".",Table4[[#This Row],[Column1]]))=FALSE,ISNUMBER(SEARCH("Ronda",Table4[[#This Row],[Column1]]))=FALSE),1,0)</f>
        <v>1</v>
      </c>
      <c r="M1490">
        <f>IF(Table4[[#This Row],[cond]]=1,M1489+1,0)</f>
        <v>1</v>
      </c>
    </row>
    <row r="1491" spans="11:13" x14ac:dyDescent="0.3">
      <c r="K1491" t="s">
        <v>2</v>
      </c>
      <c r="L1491">
        <f>IF(AND(ISNUMBER(SEARCH(".",Table4[[#This Row],[Column1]]))=FALSE,ISNUMBER(SEARCH("Ronda",Table4[[#This Row],[Column1]]))=FALSE),1,0)</f>
        <v>1</v>
      </c>
      <c r="M1491">
        <f>IF(Table4[[#This Row],[cond]]=1,M1490+1,0)</f>
        <v>2</v>
      </c>
    </row>
    <row r="1492" spans="11:13" x14ac:dyDescent="0.3">
      <c r="K1492">
        <v>0</v>
      </c>
      <c r="L1492">
        <f>IF(AND(ISNUMBER(SEARCH(".",Table4[[#This Row],[Column1]]))=FALSE,ISNUMBER(SEARCH("Ronda",Table4[[#This Row],[Column1]]))=FALSE),1,0)</f>
        <v>1</v>
      </c>
      <c r="M1492">
        <f>IF(Table4[[#This Row],[cond]]=1,M1491+1,0)</f>
        <v>3</v>
      </c>
    </row>
    <row r="1493" spans="11:13" x14ac:dyDescent="0.3">
      <c r="K1493">
        <v>2</v>
      </c>
      <c r="L1493">
        <f>IF(AND(ISNUMBER(SEARCH(".",Table4[[#This Row],[Column1]]))=FALSE,ISNUMBER(SEARCH("Ronda",Table4[[#This Row],[Column1]]))=FALSE),1,0)</f>
        <v>1</v>
      </c>
      <c r="M1493">
        <f>IF(Table4[[#This Row],[cond]]=1,M1492+1,0)</f>
        <v>4</v>
      </c>
    </row>
    <row r="1494" spans="11:13" x14ac:dyDescent="0.3">
      <c r="K1494">
        <v>0</v>
      </c>
      <c r="L1494">
        <f>IF(AND(ISNUMBER(SEARCH(".",Table4[[#This Row],[Column1]]))=FALSE,ISNUMBER(SEARCH("Ronda",Table4[[#This Row],[Column1]]))=FALSE),1,0)</f>
        <v>1</v>
      </c>
      <c r="M1494">
        <f>IF(Table4[[#This Row],[cond]]=1,M1493+1,0)</f>
        <v>5</v>
      </c>
    </row>
    <row r="1495" spans="11:13" x14ac:dyDescent="0.3">
      <c r="K1495">
        <v>-2</v>
      </c>
      <c r="L1495">
        <f>IF(AND(ISNUMBER(SEARCH(".",Table4[[#This Row],[Column1]]))=FALSE,ISNUMBER(SEARCH("Ronda",Table4[[#This Row],[Column1]]))=FALSE),1,0)</f>
        <v>1</v>
      </c>
      <c r="M1495">
        <f>IF(Table4[[#This Row],[cond]]=1,M1494+1,0)</f>
        <v>6</v>
      </c>
    </row>
    <row r="1496" spans="11:13" x14ac:dyDescent="0.3">
      <c r="K1496" t="s">
        <v>247</v>
      </c>
      <c r="L1496">
        <f>IF(AND(ISNUMBER(SEARCH(".",Table4[[#This Row],[Column1]]))=FALSE,ISNUMBER(SEARCH("Ronda",Table4[[#This Row],[Column1]]))=FALSE),1,0)</f>
        <v>0</v>
      </c>
      <c r="M1496">
        <f>IF(Table4[[#This Row],[cond]]=1,M1495+1,0)</f>
        <v>0</v>
      </c>
    </row>
    <row r="1497" spans="11:13" x14ac:dyDescent="0.3">
      <c r="K1497" t="s">
        <v>36</v>
      </c>
      <c r="L1497">
        <f>IF(AND(ISNUMBER(SEARCH(".",Table4[[#This Row],[Column1]]))=FALSE,ISNUMBER(SEARCH("Ronda",Table4[[#This Row],[Column1]]))=FALSE),1,0)</f>
        <v>1</v>
      </c>
      <c r="M1497">
        <f>IF(Table4[[#This Row],[cond]]=1,M1496+1,0)</f>
        <v>1</v>
      </c>
    </row>
    <row r="1498" spans="11:13" x14ac:dyDescent="0.3">
      <c r="K1498" t="s">
        <v>5</v>
      </c>
      <c r="L1498">
        <f>IF(AND(ISNUMBER(SEARCH(".",Table4[[#This Row],[Column1]]))=FALSE,ISNUMBER(SEARCH("Ronda",Table4[[#This Row],[Column1]]))=FALSE),1,0)</f>
        <v>1</v>
      </c>
      <c r="M1498">
        <f>IF(Table4[[#This Row],[cond]]=1,M1497+1,0)</f>
        <v>2</v>
      </c>
    </row>
    <row r="1499" spans="11:13" x14ac:dyDescent="0.3">
      <c r="K1499">
        <v>0</v>
      </c>
      <c r="L1499">
        <f>IF(AND(ISNUMBER(SEARCH(".",Table4[[#This Row],[Column1]]))=FALSE,ISNUMBER(SEARCH("Ronda",Table4[[#This Row],[Column1]]))=FALSE),1,0)</f>
        <v>1</v>
      </c>
      <c r="M1499">
        <f>IF(Table4[[#This Row],[cond]]=1,M1498+1,0)</f>
        <v>3</v>
      </c>
    </row>
    <row r="1500" spans="11:13" x14ac:dyDescent="0.3">
      <c r="K1500">
        <v>0</v>
      </c>
      <c r="L1500">
        <f>IF(AND(ISNUMBER(SEARCH(".",Table4[[#This Row],[Column1]]))=FALSE,ISNUMBER(SEARCH("Ronda",Table4[[#This Row],[Column1]]))=FALSE),1,0)</f>
        <v>1</v>
      </c>
      <c r="M1500">
        <f>IF(Table4[[#This Row],[cond]]=1,M1499+1,0)</f>
        <v>4</v>
      </c>
    </row>
    <row r="1501" spans="11:13" x14ac:dyDescent="0.3">
      <c r="K1501">
        <v>0</v>
      </c>
      <c r="L1501">
        <f>IF(AND(ISNUMBER(SEARCH(".",Table4[[#This Row],[Column1]]))=FALSE,ISNUMBER(SEARCH("Ronda",Table4[[#This Row],[Column1]]))=FALSE),1,0)</f>
        <v>1</v>
      </c>
      <c r="M1501">
        <f>IF(Table4[[#This Row],[cond]]=1,M1500+1,0)</f>
        <v>5</v>
      </c>
    </row>
    <row r="1502" spans="11:13" x14ac:dyDescent="0.3">
      <c r="K1502">
        <v>0</v>
      </c>
      <c r="L1502">
        <f>IF(AND(ISNUMBER(SEARCH(".",Table4[[#This Row],[Column1]]))=FALSE,ISNUMBER(SEARCH("Ronda",Table4[[#This Row],[Column1]]))=FALSE),1,0)</f>
        <v>1</v>
      </c>
      <c r="M1502">
        <f>IF(Table4[[#This Row],[cond]]=1,M1501+1,0)</f>
        <v>6</v>
      </c>
    </row>
    <row r="1503" spans="11:13" x14ac:dyDescent="0.3">
      <c r="K1503" t="s">
        <v>247</v>
      </c>
      <c r="L1503">
        <f>IF(AND(ISNUMBER(SEARCH(".",Table4[[#This Row],[Column1]]))=FALSE,ISNUMBER(SEARCH("Ronda",Table4[[#This Row],[Column1]]))=FALSE),1,0)</f>
        <v>0</v>
      </c>
      <c r="M1503">
        <f>IF(Table4[[#This Row],[cond]]=1,M1502+1,0)</f>
        <v>0</v>
      </c>
    </row>
    <row r="1504" spans="11:13" x14ac:dyDescent="0.3">
      <c r="K1504" t="s">
        <v>10</v>
      </c>
      <c r="L1504">
        <f>IF(AND(ISNUMBER(SEARCH(".",Table4[[#This Row],[Column1]]))=FALSE,ISNUMBER(SEARCH("Ronda",Table4[[#This Row],[Column1]]))=FALSE),1,0)</f>
        <v>1</v>
      </c>
      <c r="M1504">
        <f>IF(Table4[[#This Row],[cond]]=1,M1503+1,0)</f>
        <v>1</v>
      </c>
    </row>
    <row r="1505" spans="11:13" x14ac:dyDescent="0.3">
      <c r="K1505" t="s">
        <v>28</v>
      </c>
      <c r="L1505">
        <f>IF(AND(ISNUMBER(SEARCH(".",Table4[[#This Row],[Column1]]))=FALSE,ISNUMBER(SEARCH("Ronda",Table4[[#This Row],[Column1]]))=FALSE),1,0)</f>
        <v>1</v>
      </c>
      <c r="M1505">
        <f>IF(Table4[[#This Row],[cond]]=1,M1504+1,0)</f>
        <v>2</v>
      </c>
    </row>
    <row r="1506" spans="11:13" x14ac:dyDescent="0.3">
      <c r="K1506">
        <v>4</v>
      </c>
      <c r="L1506">
        <f>IF(AND(ISNUMBER(SEARCH(".",Table4[[#This Row],[Column1]]))=FALSE,ISNUMBER(SEARCH("Ronda",Table4[[#This Row],[Column1]]))=FALSE),1,0)</f>
        <v>1</v>
      </c>
      <c r="M1506">
        <f>IF(Table4[[#This Row],[cond]]=1,M1505+1,0)</f>
        <v>3</v>
      </c>
    </row>
    <row r="1507" spans="11:13" x14ac:dyDescent="0.3">
      <c r="K1507">
        <v>0</v>
      </c>
      <c r="L1507">
        <f>IF(AND(ISNUMBER(SEARCH(".",Table4[[#This Row],[Column1]]))=FALSE,ISNUMBER(SEARCH("Ronda",Table4[[#This Row],[Column1]]))=FALSE),1,0)</f>
        <v>1</v>
      </c>
      <c r="M1507">
        <f>IF(Table4[[#This Row],[cond]]=1,M1506+1,0)</f>
        <v>4</v>
      </c>
    </row>
    <row r="1508" spans="11:13" x14ac:dyDescent="0.3">
      <c r="K1508">
        <v>-1</v>
      </c>
      <c r="L1508">
        <f>IF(AND(ISNUMBER(SEARCH(".",Table4[[#This Row],[Column1]]))=FALSE,ISNUMBER(SEARCH("Ronda",Table4[[#This Row],[Column1]]))=FALSE),1,0)</f>
        <v>1</v>
      </c>
      <c r="M1508">
        <f>IF(Table4[[#This Row],[cond]]=1,M1507+1,0)</f>
        <v>5</v>
      </c>
    </row>
    <row r="1509" spans="11:13" x14ac:dyDescent="0.3">
      <c r="K1509">
        <v>0</v>
      </c>
      <c r="L1509">
        <f>IF(AND(ISNUMBER(SEARCH(".",Table4[[#This Row],[Column1]]))=FALSE,ISNUMBER(SEARCH("Ronda",Table4[[#This Row],[Column1]]))=FALSE),1,0)</f>
        <v>1</v>
      </c>
      <c r="M1509">
        <f>IF(Table4[[#This Row],[cond]]=1,M1508+1,0)</f>
        <v>6</v>
      </c>
    </row>
    <row r="1510" spans="11:13" x14ac:dyDescent="0.3">
      <c r="K1510" t="s">
        <v>248</v>
      </c>
      <c r="L1510">
        <f>IF(AND(ISNUMBER(SEARCH(".",Table4[[#This Row],[Column1]]))=FALSE,ISNUMBER(SEARCH("Ronda",Table4[[#This Row],[Column1]]))=FALSE),1,0)</f>
        <v>0</v>
      </c>
      <c r="M1510">
        <f>IF(Table4[[#This Row],[cond]]=1,M1509+1,0)</f>
        <v>0</v>
      </c>
    </row>
    <row r="1511" spans="11:13" x14ac:dyDescent="0.3">
      <c r="K1511" t="s">
        <v>7</v>
      </c>
      <c r="L1511">
        <f>IF(AND(ISNUMBER(SEARCH(".",Table4[[#This Row],[Column1]]))=FALSE,ISNUMBER(SEARCH("Ronda",Table4[[#This Row],[Column1]]))=FALSE),1,0)</f>
        <v>1</v>
      </c>
      <c r="M1511">
        <f>IF(Table4[[#This Row],[cond]]=1,M1510+1,0)</f>
        <v>1</v>
      </c>
    </row>
    <row r="1512" spans="11:13" x14ac:dyDescent="0.3">
      <c r="K1512" t="s">
        <v>11</v>
      </c>
      <c r="L1512">
        <f>IF(AND(ISNUMBER(SEARCH(".",Table4[[#This Row],[Column1]]))=FALSE,ISNUMBER(SEARCH("Ronda",Table4[[#This Row],[Column1]]))=FALSE),1,0)</f>
        <v>1</v>
      </c>
      <c r="M1512">
        <f>IF(Table4[[#This Row],[cond]]=1,M1511+1,0)</f>
        <v>2</v>
      </c>
    </row>
    <row r="1513" spans="11:13" x14ac:dyDescent="0.3">
      <c r="K1513">
        <v>3</v>
      </c>
      <c r="L1513">
        <f>IF(AND(ISNUMBER(SEARCH(".",Table4[[#This Row],[Column1]]))=FALSE,ISNUMBER(SEARCH("Ronda",Table4[[#This Row],[Column1]]))=FALSE),1,0)</f>
        <v>1</v>
      </c>
      <c r="M1513">
        <f>IF(Table4[[#This Row],[cond]]=1,M1512+1,0)</f>
        <v>3</v>
      </c>
    </row>
    <row r="1514" spans="11:13" x14ac:dyDescent="0.3">
      <c r="K1514">
        <v>0</v>
      </c>
      <c r="L1514">
        <f>IF(AND(ISNUMBER(SEARCH(".",Table4[[#This Row],[Column1]]))=FALSE,ISNUMBER(SEARCH("Ronda",Table4[[#This Row],[Column1]]))=FALSE),1,0)</f>
        <v>1</v>
      </c>
      <c r="M1514">
        <f>IF(Table4[[#This Row],[cond]]=1,M1513+1,0)</f>
        <v>4</v>
      </c>
    </row>
    <row r="1515" spans="11:13" x14ac:dyDescent="0.3">
      <c r="K1515">
        <v>0</v>
      </c>
      <c r="L1515">
        <f>IF(AND(ISNUMBER(SEARCH(".",Table4[[#This Row],[Column1]]))=FALSE,ISNUMBER(SEARCH("Ronda",Table4[[#This Row],[Column1]]))=FALSE),1,0)</f>
        <v>1</v>
      </c>
      <c r="M1515">
        <f>IF(Table4[[#This Row],[cond]]=1,M1514+1,0)</f>
        <v>5</v>
      </c>
    </row>
    <row r="1516" spans="11:13" x14ac:dyDescent="0.3">
      <c r="K1516">
        <v>0</v>
      </c>
      <c r="L1516">
        <f>IF(AND(ISNUMBER(SEARCH(".",Table4[[#This Row],[Column1]]))=FALSE,ISNUMBER(SEARCH("Ronda",Table4[[#This Row],[Column1]]))=FALSE),1,0)</f>
        <v>1</v>
      </c>
      <c r="M1516">
        <f>IF(Table4[[#This Row],[cond]]=1,M1515+1,0)</f>
        <v>6</v>
      </c>
    </row>
    <row r="1517" spans="11:13" x14ac:dyDescent="0.3">
      <c r="K1517" t="s">
        <v>249</v>
      </c>
      <c r="L1517">
        <f>IF(AND(ISNUMBER(SEARCH(".",Table4[[#This Row],[Column1]]))=FALSE,ISNUMBER(SEARCH("Ronda",Table4[[#This Row],[Column1]]))=FALSE),1,0)</f>
        <v>0</v>
      </c>
      <c r="M1517">
        <f>IF(Table4[[#This Row],[cond]]=1,M1516+1,0)</f>
        <v>0</v>
      </c>
    </row>
    <row r="1518" spans="11:13" x14ac:dyDescent="0.3">
      <c r="K1518" t="s">
        <v>30</v>
      </c>
      <c r="L1518">
        <f>IF(AND(ISNUMBER(SEARCH(".",Table4[[#This Row],[Column1]]))=FALSE,ISNUMBER(SEARCH("Ronda",Table4[[#This Row],[Column1]]))=FALSE),1,0)</f>
        <v>1</v>
      </c>
      <c r="M1518">
        <f>IF(Table4[[#This Row],[cond]]=1,M1517+1,0)</f>
        <v>1</v>
      </c>
    </row>
    <row r="1519" spans="11:13" x14ac:dyDescent="0.3">
      <c r="K1519" t="s">
        <v>13</v>
      </c>
      <c r="L1519">
        <f>IF(AND(ISNUMBER(SEARCH(".",Table4[[#This Row],[Column1]]))=FALSE,ISNUMBER(SEARCH("Ronda",Table4[[#This Row],[Column1]]))=FALSE),1,0)</f>
        <v>1</v>
      </c>
      <c r="M1519">
        <f>IF(Table4[[#This Row],[cond]]=1,M1518+1,0)</f>
        <v>2</v>
      </c>
    </row>
    <row r="1520" spans="11:13" x14ac:dyDescent="0.3">
      <c r="K1520">
        <v>1</v>
      </c>
      <c r="L1520">
        <f>IF(AND(ISNUMBER(SEARCH(".",Table4[[#This Row],[Column1]]))=FALSE,ISNUMBER(SEARCH("Ronda",Table4[[#This Row],[Column1]]))=FALSE),1,0)</f>
        <v>1</v>
      </c>
      <c r="M1520">
        <f>IF(Table4[[#This Row],[cond]]=1,M1519+1,0)</f>
        <v>3</v>
      </c>
    </row>
    <row r="1521" spans="11:13" x14ac:dyDescent="0.3">
      <c r="K1521">
        <v>6</v>
      </c>
      <c r="L1521">
        <f>IF(AND(ISNUMBER(SEARCH(".",Table4[[#This Row],[Column1]]))=FALSE,ISNUMBER(SEARCH("Ronda",Table4[[#This Row],[Column1]]))=FALSE),1,0)</f>
        <v>1</v>
      </c>
      <c r="M1521">
        <f>IF(Table4[[#This Row],[cond]]=1,M1520+1,0)</f>
        <v>4</v>
      </c>
    </row>
    <row r="1522" spans="11:13" x14ac:dyDescent="0.3">
      <c r="K1522">
        <v>-1</v>
      </c>
      <c r="L1522">
        <f>IF(AND(ISNUMBER(SEARCH(".",Table4[[#This Row],[Column1]]))=FALSE,ISNUMBER(SEARCH("Ronda",Table4[[#This Row],[Column1]]))=FALSE),1,0)</f>
        <v>1</v>
      </c>
      <c r="M1522">
        <f>IF(Table4[[#This Row],[cond]]=1,M1521+1,0)</f>
        <v>5</v>
      </c>
    </row>
    <row r="1523" spans="11:13" x14ac:dyDescent="0.3">
      <c r="K1523">
        <v>-2</v>
      </c>
      <c r="L1523">
        <f>IF(AND(ISNUMBER(SEARCH(".",Table4[[#This Row],[Column1]]))=FALSE,ISNUMBER(SEARCH("Ronda",Table4[[#This Row],[Column1]]))=FALSE),1,0)</f>
        <v>1</v>
      </c>
      <c r="M1523">
        <f>IF(Table4[[#This Row],[cond]]=1,M1522+1,0)</f>
        <v>6</v>
      </c>
    </row>
    <row r="1524" spans="11:13" x14ac:dyDescent="0.3">
      <c r="K1524" t="s">
        <v>250</v>
      </c>
      <c r="L1524">
        <f>IF(AND(ISNUMBER(SEARCH(".",Table4[[#This Row],[Column1]]))=FALSE,ISNUMBER(SEARCH("Ronda",Table4[[#This Row],[Column1]]))=FALSE),1,0)</f>
        <v>0</v>
      </c>
      <c r="M1524">
        <f>IF(Table4[[#This Row],[cond]]=1,M1523+1,0)</f>
        <v>0</v>
      </c>
    </row>
    <row r="1525" spans="11:13" x14ac:dyDescent="0.3">
      <c r="K1525" t="s">
        <v>31</v>
      </c>
      <c r="L1525">
        <f>IF(AND(ISNUMBER(SEARCH(".",Table4[[#This Row],[Column1]]))=FALSE,ISNUMBER(SEARCH("Ronda",Table4[[#This Row],[Column1]]))=FALSE),1,0)</f>
        <v>1</v>
      </c>
      <c r="M1525">
        <f>IF(Table4[[#This Row],[cond]]=1,M1524+1,0)</f>
        <v>1</v>
      </c>
    </row>
    <row r="1526" spans="11:13" x14ac:dyDescent="0.3">
      <c r="K1526" t="s">
        <v>24</v>
      </c>
      <c r="L1526">
        <f>IF(AND(ISNUMBER(SEARCH(".",Table4[[#This Row],[Column1]]))=FALSE,ISNUMBER(SEARCH("Ronda",Table4[[#This Row],[Column1]]))=FALSE),1,0)</f>
        <v>1</v>
      </c>
      <c r="M1526">
        <f>IF(Table4[[#This Row],[cond]]=1,M1525+1,0)</f>
        <v>2</v>
      </c>
    </row>
    <row r="1527" spans="11:13" x14ac:dyDescent="0.3">
      <c r="K1527">
        <v>0</v>
      </c>
      <c r="L1527">
        <f>IF(AND(ISNUMBER(SEARCH(".",Table4[[#This Row],[Column1]]))=FALSE,ISNUMBER(SEARCH("Ronda",Table4[[#This Row],[Column1]]))=FALSE),1,0)</f>
        <v>1</v>
      </c>
      <c r="M1527">
        <f>IF(Table4[[#This Row],[cond]]=1,M1526+1,0)</f>
        <v>3</v>
      </c>
    </row>
    <row r="1528" spans="11:13" x14ac:dyDescent="0.3">
      <c r="K1528">
        <v>0</v>
      </c>
      <c r="L1528">
        <f>IF(AND(ISNUMBER(SEARCH(".",Table4[[#This Row],[Column1]]))=FALSE,ISNUMBER(SEARCH("Ronda",Table4[[#This Row],[Column1]]))=FALSE),1,0)</f>
        <v>1</v>
      </c>
      <c r="M1528">
        <f>IF(Table4[[#This Row],[cond]]=1,M1527+1,0)</f>
        <v>4</v>
      </c>
    </row>
    <row r="1529" spans="11:13" x14ac:dyDescent="0.3">
      <c r="K1529">
        <v>0</v>
      </c>
      <c r="L1529">
        <f>IF(AND(ISNUMBER(SEARCH(".",Table4[[#This Row],[Column1]]))=FALSE,ISNUMBER(SEARCH("Ronda",Table4[[#This Row],[Column1]]))=FALSE),1,0)</f>
        <v>1</v>
      </c>
      <c r="M1529">
        <f>IF(Table4[[#This Row],[cond]]=1,M1528+1,0)</f>
        <v>5</v>
      </c>
    </row>
    <row r="1530" spans="11:13" x14ac:dyDescent="0.3">
      <c r="K1530">
        <v>0</v>
      </c>
      <c r="L1530">
        <f>IF(AND(ISNUMBER(SEARCH(".",Table4[[#This Row],[Column1]]))=FALSE,ISNUMBER(SEARCH("Ronda",Table4[[#This Row],[Column1]]))=FALSE),1,0)</f>
        <v>1</v>
      </c>
      <c r="M1530">
        <f>IF(Table4[[#This Row],[cond]]=1,M1529+1,0)</f>
        <v>6</v>
      </c>
    </row>
    <row r="1531" spans="11:13" x14ac:dyDescent="0.3">
      <c r="K1531" t="s">
        <v>251</v>
      </c>
      <c r="L1531">
        <f>IF(AND(ISNUMBER(SEARCH(".",Table4[[#This Row],[Column1]]))=FALSE,ISNUMBER(SEARCH("Ronda",Table4[[#This Row],[Column1]]))=FALSE),1,0)</f>
        <v>0</v>
      </c>
      <c r="M1531">
        <f>IF(Table4[[#This Row],[cond]]=1,M1530+1,0)</f>
        <v>0</v>
      </c>
    </row>
    <row r="1532" spans="11:13" x14ac:dyDescent="0.3">
      <c r="K1532" t="s">
        <v>1</v>
      </c>
      <c r="L1532">
        <f>IF(AND(ISNUMBER(SEARCH(".",Table4[[#This Row],[Column1]]))=FALSE,ISNUMBER(SEARCH("Ronda",Table4[[#This Row],[Column1]]))=FALSE),1,0)</f>
        <v>1</v>
      </c>
      <c r="M1532">
        <f>IF(Table4[[#This Row],[cond]]=1,M1531+1,0)</f>
        <v>1</v>
      </c>
    </row>
    <row r="1533" spans="11:13" x14ac:dyDescent="0.3">
      <c r="K1533" t="s">
        <v>33</v>
      </c>
      <c r="L1533">
        <f>IF(AND(ISNUMBER(SEARCH(".",Table4[[#This Row],[Column1]]))=FALSE,ISNUMBER(SEARCH("Ronda",Table4[[#This Row],[Column1]]))=FALSE),1,0)</f>
        <v>1</v>
      </c>
      <c r="M1533">
        <f>IF(Table4[[#This Row],[cond]]=1,M1532+1,0)</f>
        <v>2</v>
      </c>
    </row>
    <row r="1534" spans="11:13" x14ac:dyDescent="0.3">
      <c r="K1534">
        <v>2</v>
      </c>
      <c r="L1534">
        <f>IF(AND(ISNUMBER(SEARCH(".",Table4[[#This Row],[Column1]]))=FALSE,ISNUMBER(SEARCH("Ronda",Table4[[#This Row],[Column1]]))=FALSE),1,0)</f>
        <v>1</v>
      </c>
      <c r="M1534">
        <f>IF(Table4[[#This Row],[cond]]=1,M1533+1,0)</f>
        <v>3</v>
      </c>
    </row>
    <row r="1535" spans="11:13" x14ac:dyDescent="0.3">
      <c r="K1535">
        <v>1</v>
      </c>
      <c r="L1535">
        <f>IF(AND(ISNUMBER(SEARCH(".",Table4[[#This Row],[Column1]]))=FALSE,ISNUMBER(SEARCH("Ronda",Table4[[#This Row],[Column1]]))=FALSE),1,0)</f>
        <v>1</v>
      </c>
      <c r="M1535">
        <f>IF(Table4[[#This Row],[cond]]=1,M1534+1,0)</f>
        <v>4</v>
      </c>
    </row>
    <row r="1536" spans="11:13" x14ac:dyDescent="0.3">
      <c r="K1536">
        <v>-1</v>
      </c>
      <c r="L1536">
        <f>IF(AND(ISNUMBER(SEARCH(".",Table4[[#This Row],[Column1]]))=FALSE,ISNUMBER(SEARCH("Ronda",Table4[[#This Row],[Column1]]))=FALSE),1,0)</f>
        <v>1</v>
      </c>
      <c r="M1536">
        <f>IF(Table4[[#This Row],[cond]]=1,M1535+1,0)</f>
        <v>5</v>
      </c>
    </row>
    <row r="1537" spans="11:13" x14ac:dyDescent="0.3">
      <c r="K1537">
        <v>-1</v>
      </c>
      <c r="L1537">
        <f>IF(AND(ISNUMBER(SEARCH(".",Table4[[#This Row],[Column1]]))=FALSE,ISNUMBER(SEARCH("Ronda",Table4[[#This Row],[Column1]]))=FALSE),1,0)</f>
        <v>1</v>
      </c>
      <c r="M1537">
        <f>IF(Table4[[#This Row],[cond]]=1,M1536+1,0)</f>
        <v>6</v>
      </c>
    </row>
    <row r="1538" spans="11:13" x14ac:dyDescent="0.3">
      <c r="K1538" t="s">
        <v>252</v>
      </c>
      <c r="L1538">
        <f>IF(AND(ISNUMBER(SEARCH(".",Table4[[#This Row],[Column1]]))=FALSE,ISNUMBER(SEARCH("Ronda",Table4[[#This Row],[Column1]]))=FALSE),1,0)</f>
        <v>0</v>
      </c>
      <c r="M1538">
        <f>IF(Table4[[#This Row],[cond]]=1,M1537+1,0)</f>
        <v>0</v>
      </c>
    </row>
    <row r="1539" spans="11:13" x14ac:dyDescent="0.3">
      <c r="K1539" t="s">
        <v>253</v>
      </c>
      <c r="L1539">
        <f>IF(AND(ISNUMBER(SEARCH(".",Table4[[#This Row],[Column1]]))=FALSE,ISNUMBER(SEARCH("Ronda",Table4[[#This Row],[Column1]]))=FALSE),1,0)</f>
        <v>0</v>
      </c>
      <c r="M1539">
        <f>IF(Table4[[#This Row],[cond]]=1,M1538+1,0)</f>
        <v>0</v>
      </c>
    </row>
    <row r="1540" spans="11:13" x14ac:dyDescent="0.3">
      <c r="K1540" t="s">
        <v>4</v>
      </c>
      <c r="L1540">
        <f>IF(AND(ISNUMBER(SEARCH(".",Table4[[#This Row],[Column1]]))=FALSE,ISNUMBER(SEARCH("Ronda",Table4[[#This Row],[Column1]]))=FALSE),1,0)</f>
        <v>1</v>
      </c>
      <c r="M1540">
        <f>IF(Table4[[#This Row],[cond]]=1,M1539+1,0)</f>
        <v>1</v>
      </c>
    </row>
    <row r="1541" spans="11:13" x14ac:dyDescent="0.3">
      <c r="K1541" t="s">
        <v>3</v>
      </c>
      <c r="L1541">
        <f>IF(AND(ISNUMBER(SEARCH(".",Table4[[#This Row],[Column1]]))=FALSE,ISNUMBER(SEARCH("Ronda",Table4[[#This Row],[Column1]]))=FALSE),1,0)</f>
        <v>1</v>
      </c>
      <c r="M1541">
        <f>IF(Table4[[#This Row],[cond]]=1,M1540+1,0)</f>
        <v>2</v>
      </c>
    </row>
    <row r="1542" spans="11:13" x14ac:dyDescent="0.3">
      <c r="K1542">
        <v>3</v>
      </c>
      <c r="L1542">
        <f>IF(AND(ISNUMBER(SEARCH(".",Table4[[#This Row],[Column1]]))=FALSE,ISNUMBER(SEARCH("Ronda",Table4[[#This Row],[Column1]]))=FALSE),1,0)</f>
        <v>1</v>
      </c>
      <c r="M1542">
        <f>IF(Table4[[#This Row],[cond]]=1,M1541+1,0)</f>
        <v>3</v>
      </c>
    </row>
    <row r="1543" spans="11:13" x14ac:dyDescent="0.3">
      <c r="K1543">
        <v>0</v>
      </c>
      <c r="L1543">
        <f>IF(AND(ISNUMBER(SEARCH(".",Table4[[#This Row],[Column1]]))=FALSE,ISNUMBER(SEARCH("Ronda",Table4[[#This Row],[Column1]]))=FALSE),1,0)</f>
        <v>1</v>
      </c>
      <c r="M1543">
        <f>IF(Table4[[#This Row],[cond]]=1,M1542+1,0)</f>
        <v>4</v>
      </c>
    </row>
    <row r="1544" spans="11:13" x14ac:dyDescent="0.3">
      <c r="K1544">
        <v>-2</v>
      </c>
      <c r="L1544">
        <f>IF(AND(ISNUMBER(SEARCH(".",Table4[[#This Row],[Column1]]))=FALSE,ISNUMBER(SEARCH("Ronda",Table4[[#This Row],[Column1]]))=FALSE),1,0)</f>
        <v>1</v>
      </c>
      <c r="M1544">
        <f>IF(Table4[[#This Row],[cond]]=1,M1543+1,0)</f>
        <v>5</v>
      </c>
    </row>
    <row r="1545" spans="11:13" x14ac:dyDescent="0.3">
      <c r="K1545">
        <v>0</v>
      </c>
      <c r="L1545">
        <f>IF(AND(ISNUMBER(SEARCH(".",Table4[[#This Row],[Column1]]))=FALSE,ISNUMBER(SEARCH("Ronda",Table4[[#This Row],[Column1]]))=FALSE),1,0)</f>
        <v>1</v>
      </c>
      <c r="M1545">
        <f>IF(Table4[[#This Row],[cond]]=1,M1544+1,0)</f>
        <v>6</v>
      </c>
    </row>
    <row r="1546" spans="11:13" x14ac:dyDescent="0.3">
      <c r="K1546" t="s">
        <v>254</v>
      </c>
      <c r="L1546">
        <f>IF(AND(ISNUMBER(SEARCH(".",Table4[[#This Row],[Column1]]))=FALSE,ISNUMBER(SEARCH("Ronda",Table4[[#This Row],[Column1]]))=FALSE),1,0)</f>
        <v>0</v>
      </c>
      <c r="M1546">
        <f>IF(Table4[[#This Row],[cond]]=1,M1545+1,0)</f>
        <v>0</v>
      </c>
    </row>
    <row r="1547" spans="11:13" x14ac:dyDescent="0.3">
      <c r="K1547" t="s">
        <v>25</v>
      </c>
      <c r="L1547">
        <f>IF(AND(ISNUMBER(SEARCH(".",Table4[[#This Row],[Column1]]))=FALSE,ISNUMBER(SEARCH("Ronda",Table4[[#This Row],[Column1]]))=FALSE),1,0)</f>
        <v>1</v>
      </c>
      <c r="M1547">
        <f>IF(Table4[[#This Row],[cond]]=1,M1546+1,0)</f>
        <v>1</v>
      </c>
    </row>
    <row r="1548" spans="11:13" x14ac:dyDescent="0.3">
      <c r="K1548" t="s">
        <v>8</v>
      </c>
      <c r="L1548">
        <f>IF(AND(ISNUMBER(SEARCH(".",Table4[[#This Row],[Column1]]))=FALSE,ISNUMBER(SEARCH("Ronda",Table4[[#This Row],[Column1]]))=FALSE),1,0)</f>
        <v>1</v>
      </c>
      <c r="M1548">
        <f>IF(Table4[[#This Row],[cond]]=1,M1547+1,0)</f>
        <v>2</v>
      </c>
    </row>
    <row r="1549" spans="11:13" x14ac:dyDescent="0.3">
      <c r="K1549">
        <v>2</v>
      </c>
      <c r="L1549">
        <f>IF(AND(ISNUMBER(SEARCH(".",Table4[[#This Row],[Column1]]))=FALSE,ISNUMBER(SEARCH("Ronda",Table4[[#This Row],[Column1]]))=FALSE),1,0)</f>
        <v>1</v>
      </c>
      <c r="M1549">
        <f>IF(Table4[[#This Row],[cond]]=1,M1548+1,0)</f>
        <v>3</v>
      </c>
    </row>
    <row r="1550" spans="11:13" x14ac:dyDescent="0.3">
      <c r="K1550">
        <v>2</v>
      </c>
      <c r="L1550">
        <f>IF(AND(ISNUMBER(SEARCH(".",Table4[[#This Row],[Column1]]))=FALSE,ISNUMBER(SEARCH("Ronda",Table4[[#This Row],[Column1]]))=FALSE),1,0)</f>
        <v>1</v>
      </c>
      <c r="M1550">
        <f>IF(Table4[[#This Row],[cond]]=1,M1549+1,0)</f>
        <v>4</v>
      </c>
    </row>
    <row r="1551" spans="11:13" x14ac:dyDescent="0.3">
      <c r="K1551">
        <v>-1</v>
      </c>
      <c r="L1551">
        <f>IF(AND(ISNUMBER(SEARCH(".",Table4[[#This Row],[Column1]]))=FALSE,ISNUMBER(SEARCH("Ronda",Table4[[#This Row],[Column1]]))=FALSE),1,0)</f>
        <v>1</v>
      </c>
      <c r="M1551">
        <f>IF(Table4[[#This Row],[cond]]=1,M1550+1,0)</f>
        <v>5</v>
      </c>
    </row>
    <row r="1552" spans="11:13" x14ac:dyDescent="0.3">
      <c r="K1552">
        <v>-1</v>
      </c>
      <c r="L1552">
        <f>IF(AND(ISNUMBER(SEARCH(".",Table4[[#This Row],[Column1]]))=FALSE,ISNUMBER(SEARCH("Ronda",Table4[[#This Row],[Column1]]))=FALSE),1,0)</f>
        <v>1</v>
      </c>
      <c r="M1552">
        <f>IF(Table4[[#This Row],[cond]]=1,M1551+1,0)</f>
        <v>6</v>
      </c>
    </row>
    <row r="1553" spans="11:13" x14ac:dyDescent="0.3">
      <c r="K1553" t="s">
        <v>255</v>
      </c>
      <c r="L1553">
        <f>IF(AND(ISNUMBER(SEARCH(".",Table4[[#This Row],[Column1]]))=FALSE,ISNUMBER(SEARCH("Ronda",Table4[[#This Row],[Column1]]))=FALSE),1,0)</f>
        <v>0</v>
      </c>
      <c r="M1553">
        <f>IF(Table4[[#This Row],[cond]]=1,M1552+1,0)</f>
        <v>0</v>
      </c>
    </row>
    <row r="1554" spans="11:13" x14ac:dyDescent="0.3">
      <c r="K1554" t="s">
        <v>7</v>
      </c>
      <c r="L1554">
        <f>IF(AND(ISNUMBER(SEARCH(".",Table4[[#This Row],[Column1]]))=FALSE,ISNUMBER(SEARCH("Ronda",Table4[[#This Row],[Column1]]))=FALSE),1,0)</f>
        <v>1</v>
      </c>
      <c r="M1554">
        <f>IF(Table4[[#This Row],[cond]]=1,M1553+1,0)</f>
        <v>1</v>
      </c>
    </row>
    <row r="1555" spans="11:13" x14ac:dyDescent="0.3">
      <c r="K1555" t="s">
        <v>6</v>
      </c>
      <c r="L1555">
        <f>IF(AND(ISNUMBER(SEARCH(".",Table4[[#This Row],[Column1]]))=FALSE,ISNUMBER(SEARCH("Ronda",Table4[[#This Row],[Column1]]))=FALSE),1,0)</f>
        <v>1</v>
      </c>
      <c r="M1555">
        <f>IF(Table4[[#This Row],[cond]]=1,M1554+1,0)</f>
        <v>2</v>
      </c>
    </row>
    <row r="1556" spans="11:13" x14ac:dyDescent="0.3">
      <c r="K1556">
        <v>1</v>
      </c>
      <c r="L1556">
        <f>IF(AND(ISNUMBER(SEARCH(".",Table4[[#This Row],[Column1]]))=FALSE,ISNUMBER(SEARCH("Ronda",Table4[[#This Row],[Column1]]))=FALSE),1,0)</f>
        <v>1</v>
      </c>
      <c r="M1556">
        <f>IF(Table4[[#This Row],[cond]]=1,M1555+1,0)</f>
        <v>3</v>
      </c>
    </row>
    <row r="1557" spans="11:13" x14ac:dyDescent="0.3">
      <c r="K1557">
        <v>1</v>
      </c>
      <c r="L1557">
        <f>IF(AND(ISNUMBER(SEARCH(".",Table4[[#This Row],[Column1]]))=FALSE,ISNUMBER(SEARCH("Ronda",Table4[[#This Row],[Column1]]))=FALSE),1,0)</f>
        <v>1</v>
      </c>
      <c r="M1557">
        <f>IF(Table4[[#This Row],[cond]]=1,M1556+1,0)</f>
        <v>4</v>
      </c>
    </row>
    <row r="1558" spans="11:13" x14ac:dyDescent="0.3">
      <c r="K1558">
        <v>0</v>
      </c>
      <c r="L1558">
        <f>IF(AND(ISNUMBER(SEARCH(".",Table4[[#This Row],[Column1]]))=FALSE,ISNUMBER(SEARCH("Ronda",Table4[[#This Row],[Column1]]))=FALSE),1,0)</f>
        <v>1</v>
      </c>
      <c r="M1558">
        <f>IF(Table4[[#This Row],[cond]]=1,M1557+1,0)</f>
        <v>5</v>
      </c>
    </row>
    <row r="1559" spans="11:13" x14ac:dyDescent="0.3">
      <c r="K1559">
        <v>-1</v>
      </c>
      <c r="L1559">
        <f>IF(AND(ISNUMBER(SEARCH(".",Table4[[#This Row],[Column1]]))=FALSE,ISNUMBER(SEARCH("Ronda",Table4[[#This Row],[Column1]]))=FALSE),1,0)</f>
        <v>1</v>
      </c>
      <c r="M1559">
        <f>IF(Table4[[#This Row],[cond]]=1,M1558+1,0)</f>
        <v>6</v>
      </c>
    </row>
    <row r="1560" spans="11:13" x14ac:dyDescent="0.3">
      <c r="K1560" t="s">
        <v>256</v>
      </c>
      <c r="L1560">
        <f>IF(AND(ISNUMBER(SEARCH(".",Table4[[#This Row],[Column1]]))=FALSE,ISNUMBER(SEARCH("Ronda",Table4[[#This Row],[Column1]]))=FALSE),1,0)</f>
        <v>0</v>
      </c>
      <c r="M1560">
        <f>IF(Table4[[#This Row],[cond]]=1,M1559+1,0)</f>
        <v>0</v>
      </c>
    </row>
    <row r="1561" spans="11:13" x14ac:dyDescent="0.3">
      <c r="K1561" t="s">
        <v>28</v>
      </c>
      <c r="L1561">
        <f>IF(AND(ISNUMBER(SEARCH(".",Table4[[#This Row],[Column1]]))=FALSE,ISNUMBER(SEARCH("Ronda",Table4[[#This Row],[Column1]]))=FALSE),1,0)</f>
        <v>1</v>
      </c>
      <c r="M1561">
        <f>IF(Table4[[#This Row],[cond]]=1,M1560+1,0)</f>
        <v>1</v>
      </c>
    </row>
    <row r="1562" spans="11:13" x14ac:dyDescent="0.3">
      <c r="K1562" t="s">
        <v>30</v>
      </c>
      <c r="L1562">
        <f>IF(AND(ISNUMBER(SEARCH(".",Table4[[#This Row],[Column1]]))=FALSE,ISNUMBER(SEARCH("Ronda",Table4[[#This Row],[Column1]]))=FALSE),1,0)</f>
        <v>1</v>
      </c>
      <c r="M1562">
        <f>IF(Table4[[#This Row],[cond]]=1,M1561+1,0)</f>
        <v>2</v>
      </c>
    </row>
    <row r="1563" spans="11:13" x14ac:dyDescent="0.3">
      <c r="K1563">
        <v>1</v>
      </c>
      <c r="L1563">
        <f>IF(AND(ISNUMBER(SEARCH(".",Table4[[#This Row],[Column1]]))=FALSE,ISNUMBER(SEARCH("Ronda",Table4[[#This Row],[Column1]]))=FALSE),1,0)</f>
        <v>1</v>
      </c>
      <c r="M1563">
        <f>IF(Table4[[#This Row],[cond]]=1,M1562+1,0)</f>
        <v>3</v>
      </c>
    </row>
    <row r="1564" spans="11:13" x14ac:dyDescent="0.3">
      <c r="K1564">
        <v>0</v>
      </c>
      <c r="L1564">
        <f>IF(AND(ISNUMBER(SEARCH(".",Table4[[#This Row],[Column1]]))=FALSE,ISNUMBER(SEARCH("Ronda",Table4[[#This Row],[Column1]]))=FALSE),1,0)</f>
        <v>1</v>
      </c>
      <c r="M1564">
        <f>IF(Table4[[#This Row],[cond]]=1,M1563+1,0)</f>
        <v>4</v>
      </c>
    </row>
    <row r="1565" spans="11:13" x14ac:dyDescent="0.3">
      <c r="K1565">
        <v>0</v>
      </c>
      <c r="L1565">
        <f>IF(AND(ISNUMBER(SEARCH(".",Table4[[#This Row],[Column1]]))=FALSE,ISNUMBER(SEARCH("Ronda",Table4[[#This Row],[Column1]]))=FALSE),1,0)</f>
        <v>1</v>
      </c>
      <c r="M1565">
        <f>IF(Table4[[#This Row],[cond]]=1,M1564+1,0)</f>
        <v>5</v>
      </c>
    </row>
    <row r="1566" spans="11:13" x14ac:dyDescent="0.3">
      <c r="K1566">
        <v>0</v>
      </c>
      <c r="L1566">
        <f>IF(AND(ISNUMBER(SEARCH(".",Table4[[#This Row],[Column1]]))=FALSE,ISNUMBER(SEARCH("Ronda",Table4[[#This Row],[Column1]]))=FALSE),1,0)</f>
        <v>1</v>
      </c>
      <c r="M1566">
        <f>IF(Table4[[#This Row],[cond]]=1,M1565+1,0)</f>
        <v>6</v>
      </c>
    </row>
    <row r="1567" spans="11:13" x14ac:dyDescent="0.3">
      <c r="K1567" t="s">
        <v>256</v>
      </c>
      <c r="L1567">
        <f>IF(AND(ISNUMBER(SEARCH(".",Table4[[#This Row],[Column1]]))=FALSE,ISNUMBER(SEARCH("Ronda",Table4[[#This Row],[Column1]]))=FALSE),1,0)</f>
        <v>0</v>
      </c>
      <c r="M1567">
        <f>IF(Table4[[#This Row],[cond]]=1,M1566+1,0)</f>
        <v>0</v>
      </c>
    </row>
    <row r="1568" spans="11:13" x14ac:dyDescent="0.3">
      <c r="K1568" t="s">
        <v>33</v>
      </c>
      <c r="L1568">
        <f>IF(AND(ISNUMBER(SEARCH(".",Table4[[#This Row],[Column1]]))=FALSE,ISNUMBER(SEARCH("Ronda",Table4[[#This Row],[Column1]]))=FALSE),1,0)</f>
        <v>1</v>
      </c>
      <c r="M1568">
        <f>IF(Table4[[#This Row],[cond]]=1,M1567+1,0)</f>
        <v>1</v>
      </c>
    </row>
    <row r="1569" spans="11:13" x14ac:dyDescent="0.3">
      <c r="K1569" t="s">
        <v>31</v>
      </c>
      <c r="L1569">
        <f>IF(AND(ISNUMBER(SEARCH(".",Table4[[#This Row],[Column1]]))=FALSE,ISNUMBER(SEARCH("Ronda",Table4[[#This Row],[Column1]]))=FALSE),1,0)</f>
        <v>1</v>
      </c>
      <c r="M1569">
        <f>IF(Table4[[#This Row],[cond]]=1,M1568+1,0)</f>
        <v>2</v>
      </c>
    </row>
    <row r="1570" spans="11:13" x14ac:dyDescent="0.3">
      <c r="K1570">
        <v>0</v>
      </c>
      <c r="L1570">
        <f>IF(AND(ISNUMBER(SEARCH(".",Table4[[#This Row],[Column1]]))=FALSE,ISNUMBER(SEARCH("Ronda",Table4[[#This Row],[Column1]]))=FALSE),1,0)</f>
        <v>1</v>
      </c>
      <c r="M1570">
        <f>IF(Table4[[#This Row],[cond]]=1,M1569+1,0)</f>
        <v>3</v>
      </c>
    </row>
    <row r="1571" spans="11:13" x14ac:dyDescent="0.3">
      <c r="K1571">
        <v>1</v>
      </c>
      <c r="L1571">
        <f>IF(AND(ISNUMBER(SEARCH(".",Table4[[#This Row],[Column1]]))=FALSE,ISNUMBER(SEARCH("Ronda",Table4[[#This Row],[Column1]]))=FALSE),1,0)</f>
        <v>1</v>
      </c>
      <c r="M1571">
        <f>IF(Table4[[#This Row],[cond]]=1,M1570+1,0)</f>
        <v>4</v>
      </c>
    </row>
    <row r="1572" spans="11:13" x14ac:dyDescent="0.3">
      <c r="K1572">
        <v>0</v>
      </c>
      <c r="L1572">
        <f>IF(AND(ISNUMBER(SEARCH(".",Table4[[#This Row],[Column1]]))=FALSE,ISNUMBER(SEARCH("Ronda",Table4[[#This Row],[Column1]]))=FALSE),1,0)</f>
        <v>1</v>
      </c>
      <c r="M1572">
        <f>IF(Table4[[#This Row],[cond]]=1,M1571+1,0)</f>
        <v>5</v>
      </c>
    </row>
    <row r="1573" spans="11:13" x14ac:dyDescent="0.3">
      <c r="K1573">
        <v>0</v>
      </c>
      <c r="L1573">
        <f>IF(AND(ISNUMBER(SEARCH(".",Table4[[#This Row],[Column1]]))=FALSE,ISNUMBER(SEARCH("Ronda",Table4[[#This Row],[Column1]]))=FALSE),1,0)</f>
        <v>1</v>
      </c>
      <c r="M1573">
        <f>IF(Table4[[#This Row],[cond]]=1,M1572+1,0)</f>
        <v>6</v>
      </c>
    </row>
    <row r="1574" spans="11:13" x14ac:dyDescent="0.3">
      <c r="K1574" t="s">
        <v>256</v>
      </c>
      <c r="L1574">
        <f>IF(AND(ISNUMBER(SEARCH(".",Table4[[#This Row],[Column1]]))=FALSE,ISNUMBER(SEARCH("Ronda",Table4[[#This Row],[Column1]]))=FALSE),1,0)</f>
        <v>0</v>
      </c>
      <c r="M1574">
        <f>IF(Table4[[#This Row],[cond]]=1,M1573+1,0)</f>
        <v>0</v>
      </c>
    </row>
    <row r="1575" spans="11:13" x14ac:dyDescent="0.3">
      <c r="K1575" t="s">
        <v>5</v>
      </c>
      <c r="L1575">
        <f>IF(AND(ISNUMBER(SEARCH(".",Table4[[#This Row],[Column1]]))=FALSE,ISNUMBER(SEARCH("Ronda",Table4[[#This Row],[Column1]]))=FALSE),1,0)</f>
        <v>1</v>
      </c>
      <c r="M1575">
        <f>IF(Table4[[#This Row],[cond]]=1,M1574+1,0)</f>
        <v>1</v>
      </c>
    </row>
    <row r="1576" spans="11:13" x14ac:dyDescent="0.3">
      <c r="K1576" t="s">
        <v>2</v>
      </c>
      <c r="L1576">
        <f>IF(AND(ISNUMBER(SEARCH(".",Table4[[#This Row],[Column1]]))=FALSE,ISNUMBER(SEARCH("Ronda",Table4[[#This Row],[Column1]]))=FALSE),1,0)</f>
        <v>1</v>
      </c>
      <c r="M1576">
        <f>IF(Table4[[#This Row],[cond]]=1,M1575+1,0)</f>
        <v>2</v>
      </c>
    </row>
    <row r="1577" spans="11:13" x14ac:dyDescent="0.3">
      <c r="K1577">
        <v>1</v>
      </c>
      <c r="L1577">
        <f>IF(AND(ISNUMBER(SEARCH(".",Table4[[#This Row],[Column1]]))=FALSE,ISNUMBER(SEARCH("Ronda",Table4[[#This Row],[Column1]]))=FALSE),1,0)</f>
        <v>1</v>
      </c>
      <c r="M1577">
        <f>IF(Table4[[#This Row],[cond]]=1,M1576+1,0)</f>
        <v>3</v>
      </c>
    </row>
    <row r="1578" spans="11:13" x14ac:dyDescent="0.3">
      <c r="K1578">
        <v>2</v>
      </c>
      <c r="L1578">
        <f>IF(AND(ISNUMBER(SEARCH(".",Table4[[#This Row],[Column1]]))=FALSE,ISNUMBER(SEARCH("Ronda",Table4[[#This Row],[Column1]]))=FALSE),1,0)</f>
        <v>1</v>
      </c>
      <c r="M1578">
        <f>IF(Table4[[#This Row],[cond]]=1,M1577+1,0)</f>
        <v>4</v>
      </c>
    </row>
    <row r="1579" spans="11:13" x14ac:dyDescent="0.3">
      <c r="K1579">
        <v>-1</v>
      </c>
      <c r="L1579">
        <f>IF(AND(ISNUMBER(SEARCH(".",Table4[[#This Row],[Column1]]))=FALSE,ISNUMBER(SEARCH("Ronda",Table4[[#This Row],[Column1]]))=FALSE),1,0)</f>
        <v>1</v>
      </c>
      <c r="M1579">
        <f>IF(Table4[[#This Row],[cond]]=1,M1578+1,0)</f>
        <v>5</v>
      </c>
    </row>
    <row r="1580" spans="11:13" x14ac:dyDescent="0.3">
      <c r="K1580">
        <v>-2</v>
      </c>
      <c r="L1580">
        <f>IF(AND(ISNUMBER(SEARCH(".",Table4[[#This Row],[Column1]]))=FALSE,ISNUMBER(SEARCH("Ronda",Table4[[#This Row],[Column1]]))=FALSE),1,0)</f>
        <v>1</v>
      </c>
      <c r="M1580">
        <f>IF(Table4[[#This Row],[cond]]=1,M1579+1,0)</f>
        <v>6</v>
      </c>
    </row>
    <row r="1581" spans="11:13" x14ac:dyDescent="0.3">
      <c r="K1581" t="s">
        <v>256</v>
      </c>
      <c r="L1581">
        <f>IF(AND(ISNUMBER(SEARCH(".",Table4[[#This Row],[Column1]]))=FALSE,ISNUMBER(SEARCH("Ronda",Table4[[#This Row],[Column1]]))=FALSE),1,0)</f>
        <v>0</v>
      </c>
      <c r="M1581">
        <f>IF(Table4[[#This Row],[cond]]=1,M1580+1,0)</f>
        <v>0</v>
      </c>
    </row>
    <row r="1582" spans="11:13" x14ac:dyDescent="0.3">
      <c r="K1582" t="s">
        <v>11</v>
      </c>
      <c r="L1582">
        <f>IF(AND(ISNUMBER(SEARCH(".",Table4[[#This Row],[Column1]]))=FALSE,ISNUMBER(SEARCH("Ronda",Table4[[#This Row],[Column1]]))=FALSE),1,0)</f>
        <v>1</v>
      </c>
      <c r="M1582">
        <f>IF(Table4[[#This Row],[cond]]=1,M1581+1,0)</f>
        <v>1</v>
      </c>
    </row>
    <row r="1583" spans="11:13" x14ac:dyDescent="0.3">
      <c r="K1583" t="s">
        <v>10</v>
      </c>
      <c r="L1583">
        <f>IF(AND(ISNUMBER(SEARCH(".",Table4[[#This Row],[Column1]]))=FALSE,ISNUMBER(SEARCH("Ronda",Table4[[#This Row],[Column1]]))=FALSE),1,0)</f>
        <v>1</v>
      </c>
      <c r="M1583">
        <f>IF(Table4[[#This Row],[cond]]=1,M1582+1,0)</f>
        <v>2</v>
      </c>
    </row>
    <row r="1584" spans="11:13" x14ac:dyDescent="0.3">
      <c r="K1584">
        <v>1</v>
      </c>
      <c r="L1584">
        <f>IF(AND(ISNUMBER(SEARCH(".",Table4[[#This Row],[Column1]]))=FALSE,ISNUMBER(SEARCH("Ronda",Table4[[#This Row],[Column1]]))=FALSE),1,0)</f>
        <v>1</v>
      </c>
      <c r="M1584">
        <f>IF(Table4[[#This Row],[cond]]=1,M1583+1,0)</f>
        <v>3</v>
      </c>
    </row>
    <row r="1585" spans="11:13" x14ac:dyDescent="0.3">
      <c r="K1585">
        <v>0</v>
      </c>
      <c r="L1585">
        <f>IF(AND(ISNUMBER(SEARCH(".",Table4[[#This Row],[Column1]]))=FALSE,ISNUMBER(SEARCH("Ronda",Table4[[#This Row],[Column1]]))=FALSE),1,0)</f>
        <v>1</v>
      </c>
      <c r="M1585">
        <f>IF(Table4[[#This Row],[cond]]=1,M1584+1,0)</f>
        <v>4</v>
      </c>
    </row>
    <row r="1586" spans="11:13" x14ac:dyDescent="0.3">
      <c r="K1586">
        <v>-1</v>
      </c>
      <c r="L1586">
        <f>IF(AND(ISNUMBER(SEARCH(".",Table4[[#This Row],[Column1]]))=FALSE,ISNUMBER(SEARCH("Ronda",Table4[[#This Row],[Column1]]))=FALSE),1,0)</f>
        <v>1</v>
      </c>
      <c r="M1586">
        <f>IF(Table4[[#This Row],[cond]]=1,M1585+1,0)</f>
        <v>5</v>
      </c>
    </row>
    <row r="1587" spans="11:13" x14ac:dyDescent="0.3">
      <c r="K1587">
        <v>0</v>
      </c>
      <c r="L1587">
        <f>IF(AND(ISNUMBER(SEARCH(".",Table4[[#This Row],[Column1]]))=FALSE,ISNUMBER(SEARCH("Ronda",Table4[[#This Row],[Column1]]))=FALSE),1,0)</f>
        <v>1</v>
      </c>
      <c r="M1587">
        <f>IF(Table4[[#This Row],[cond]]=1,M1586+1,0)</f>
        <v>6</v>
      </c>
    </row>
    <row r="1588" spans="11:13" x14ac:dyDescent="0.3">
      <c r="K1588" t="s">
        <v>257</v>
      </c>
      <c r="L1588">
        <f>IF(AND(ISNUMBER(SEARCH(".",Table4[[#This Row],[Column1]]))=FALSE,ISNUMBER(SEARCH("Ronda",Table4[[#This Row],[Column1]]))=FALSE),1,0)</f>
        <v>0</v>
      </c>
      <c r="M1588">
        <f>IF(Table4[[#This Row],[cond]]=1,M1587+1,0)</f>
        <v>0</v>
      </c>
    </row>
    <row r="1589" spans="11:13" x14ac:dyDescent="0.3">
      <c r="K1589" t="s">
        <v>13</v>
      </c>
      <c r="L1589">
        <f>IF(AND(ISNUMBER(SEARCH(".",Table4[[#This Row],[Column1]]))=FALSE,ISNUMBER(SEARCH("Ronda",Table4[[#This Row],[Column1]]))=FALSE),1,0)</f>
        <v>1</v>
      </c>
      <c r="M1589">
        <f>IF(Table4[[#This Row],[cond]]=1,M1588+1,0)</f>
        <v>1</v>
      </c>
    </row>
    <row r="1590" spans="11:13" x14ac:dyDescent="0.3">
      <c r="K1590" t="s">
        <v>36</v>
      </c>
      <c r="L1590">
        <f>IF(AND(ISNUMBER(SEARCH(".",Table4[[#This Row],[Column1]]))=FALSE,ISNUMBER(SEARCH("Ronda",Table4[[#This Row],[Column1]]))=FALSE),1,0)</f>
        <v>1</v>
      </c>
      <c r="M1590">
        <f>IF(Table4[[#This Row],[cond]]=1,M1589+1,0)</f>
        <v>2</v>
      </c>
    </row>
    <row r="1591" spans="11:13" x14ac:dyDescent="0.3">
      <c r="K1591">
        <v>2</v>
      </c>
      <c r="L1591">
        <f>IF(AND(ISNUMBER(SEARCH(".",Table4[[#This Row],[Column1]]))=FALSE,ISNUMBER(SEARCH("Ronda",Table4[[#This Row],[Column1]]))=FALSE),1,0)</f>
        <v>1</v>
      </c>
      <c r="M1591">
        <f>IF(Table4[[#This Row],[cond]]=1,M1590+1,0)</f>
        <v>3</v>
      </c>
    </row>
    <row r="1592" spans="11:13" x14ac:dyDescent="0.3">
      <c r="K1592">
        <v>0</v>
      </c>
      <c r="L1592">
        <f>IF(AND(ISNUMBER(SEARCH(".",Table4[[#This Row],[Column1]]))=FALSE,ISNUMBER(SEARCH("Ronda",Table4[[#This Row],[Column1]]))=FALSE),1,0)</f>
        <v>1</v>
      </c>
      <c r="M1592">
        <f>IF(Table4[[#This Row],[cond]]=1,M1591+1,0)</f>
        <v>4</v>
      </c>
    </row>
    <row r="1593" spans="11:13" x14ac:dyDescent="0.3">
      <c r="K1593">
        <v>0</v>
      </c>
      <c r="L1593">
        <f>IF(AND(ISNUMBER(SEARCH(".",Table4[[#This Row],[Column1]]))=FALSE,ISNUMBER(SEARCH("Ronda",Table4[[#This Row],[Column1]]))=FALSE),1,0)</f>
        <v>1</v>
      </c>
      <c r="M1593">
        <f>IF(Table4[[#This Row],[cond]]=1,M1592+1,0)</f>
        <v>5</v>
      </c>
    </row>
    <row r="1594" spans="11:13" x14ac:dyDescent="0.3">
      <c r="K1594">
        <v>0</v>
      </c>
      <c r="L1594">
        <f>IF(AND(ISNUMBER(SEARCH(".",Table4[[#This Row],[Column1]]))=FALSE,ISNUMBER(SEARCH("Ronda",Table4[[#This Row],[Column1]]))=FALSE),1,0)</f>
        <v>1</v>
      </c>
      <c r="M1594">
        <f>IF(Table4[[#This Row],[cond]]=1,M1593+1,0)</f>
        <v>6</v>
      </c>
    </row>
    <row r="1595" spans="11:13" x14ac:dyDescent="0.3">
      <c r="K1595" t="s">
        <v>258</v>
      </c>
      <c r="L1595">
        <f>IF(AND(ISNUMBER(SEARCH(".",Table4[[#This Row],[Column1]]))=FALSE,ISNUMBER(SEARCH("Ronda",Table4[[#This Row],[Column1]]))=FALSE),1,0)</f>
        <v>0</v>
      </c>
      <c r="M1595">
        <f>IF(Table4[[#This Row],[cond]]=1,M1594+1,0)</f>
        <v>0</v>
      </c>
    </row>
    <row r="1596" spans="11:13" x14ac:dyDescent="0.3">
      <c r="K1596" t="s">
        <v>24</v>
      </c>
      <c r="L1596">
        <f>IF(AND(ISNUMBER(SEARCH(".",Table4[[#This Row],[Column1]]))=FALSE,ISNUMBER(SEARCH("Ronda",Table4[[#This Row],[Column1]]))=FALSE),1,0)</f>
        <v>1</v>
      </c>
      <c r="M1596">
        <f>IF(Table4[[#This Row],[cond]]=1,M1595+1,0)</f>
        <v>1</v>
      </c>
    </row>
    <row r="1597" spans="11:13" x14ac:dyDescent="0.3">
      <c r="K1597" t="s">
        <v>1</v>
      </c>
      <c r="L1597">
        <f>IF(AND(ISNUMBER(SEARCH(".",Table4[[#This Row],[Column1]]))=FALSE,ISNUMBER(SEARCH("Ronda",Table4[[#This Row],[Column1]]))=FALSE),1,0)</f>
        <v>1</v>
      </c>
      <c r="M1597">
        <f>IF(Table4[[#This Row],[cond]]=1,M1596+1,0)</f>
        <v>2</v>
      </c>
    </row>
    <row r="1598" spans="11:13" x14ac:dyDescent="0.3">
      <c r="K1598">
        <v>1</v>
      </c>
      <c r="L1598">
        <f>IF(AND(ISNUMBER(SEARCH(".",Table4[[#This Row],[Column1]]))=FALSE,ISNUMBER(SEARCH("Ronda",Table4[[#This Row],[Column1]]))=FALSE),1,0)</f>
        <v>1</v>
      </c>
      <c r="M1598">
        <f>IF(Table4[[#This Row],[cond]]=1,M1597+1,0)</f>
        <v>3</v>
      </c>
    </row>
    <row r="1599" spans="11:13" x14ac:dyDescent="0.3">
      <c r="K1599">
        <v>2</v>
      </c>
      <c r="L1599">
        <f>IF(AND(ISNUMBER(SEARCH(".",Table4[[#This Row],[Column1]]))=FALSE,ISNUMBER(SEARCH("Ronda",Table4[[#This Row],[Column1]]))=FALSE),1,0)</f>
        <v>1</v>
      </c>
      <c r="M1599">
        <f>IF(Table4[[#This Row],[cond]]=1,M1598+1,0)</f>
        <v>4</v>
      </c>
    </row>
    <row r="1600" spans="11:13" x14ac:dyDescent="0.3">
      <c r="K1600">
        <v>0</v>
      </c>
      <c r="L1600">
        <f>IF(AND(ISNUMBER(SEARCH(".",Table4[[#This Row],[Column1]]))=FALSE,ISNUMBER(SEARCH("Ronda",Table4[[#This Row],[Column1]]))=FALSE),1,0)</f>
        <v>1</v>
      </c>
      <c r="M1600">
        <f>IF(Table4[[#This Row],[cond]]=1,M1599+1,0)</f>
        <v>5</v>
      </c>
    </row>
    <row r="1601" spans="11:13" x14ac:dyDescent="0.3">
      <c r="K1601">
        <v>0</v>
      </c>
      <c r="L1601">
        <f>IF(AND(ISNUMBER(SEARCH(".",Table4[[#This Row],[Column1]]))=FALSE,ISNUMBER(SEARCH("Ronda",Table4[[#This Row],[Column1]]))=FALSE),1,0)</f>
        <v>1</v>
      </c>
      <c r="M1601">
        <f>IF(Table4[[#This Row],[cond]]=1,M1600+1,0)</f>
        <v>6</v>
      </c>
    </row>
    <row r="1602" spans="11:13" x14ac:dyDescent="0.3">
      <c r="K1602" t="s">
        <v>259</v>
      </c>
      <c r="L1602">
        <f>IF(AND(ISNUMBER(SEARCH(".",Table4[[#This Row],[Column1]]))=FALSE,ISNUMBER(SEARCH("Ronda",Table4[[#This Row],[Column1]]))=FALSE),1,0)</f>
        <v>0</v>
      </c>
      <c r="M1602">
        <f>IF(Table4[[#This Row],[cond]]=1,M1601+1,0)</f>
        <v>0</v>
      </c>
    </row>
    <row r="1603" spans="11:13" x14ac:dyDescent="0.3">
      <c r="K1603" t="s">
        <v>260</v>
      </c>
      <c r="L1603">
        <f>IF(AND(ISNUMBER(SEARCH(".",Table4[[#This Row],[Column1]]))=FALSE,ISNUMBER(SEARCH("Ronda",Table4[[#This Row],[Column1]]))=FALSE),1,0)</f>
        <v>0</v>
      </c>
      <c r="M1603">
        <f>IF(Table4[[#This Row],[cond]]=1,M1602+1,0)</f>
        <v>0</v>
      </c>
    </row>
    <row r="1604" spans="11:13" x14ac:dyDescent="0.3">
      <c r="K1604" t="s">
        <v>31</v>
      </c>
      <c r="L1604">
        <f>IF(AND(ISNUMBER(SEARCH(".",Table4[[#This Row],[Column1]]))=FALSE,ISNUMBER(SEARCH("Ronda",Table4[[#This Row],[Column1]]))=FALSE),1,0)</f>
        <v>1</v>
      </c>
      <c r="M1604">
        <f>IF(Table4[[#This Row],[cond]]=1,M1603+1,0)</f>
        <v>1</v>
      </c>
    </row>
    <row r="1605" spans="11:13" x14ac:dyDescent="0.3">
      <c r="K1605" t="s">
        <v>28</v>
      </c>
      <c r="L1605">
        <f>IF(AND(ISNUMBER(SEARCH(".",Table4[[#This Row],[Column1]]))=FALSE,ISNUMBER(SEARCH("Ronda",Table4[[#This Row],[Column1]]))=FALSE),1,0)</f>
        <v>1</v>
      </c>
      <c r="M1605">
        <f>IF(Table4[[#This Row],[cond]]=1,M1604+1,0)</f>
        <v>2</v>
      </c>
    </row>
    <row r="1606" spans="11:13" x14ac:dyDescent="0.3">
      <c r="K1606">
        <v>3</v>
      </c>
      <c r="L1606">
        <f>IF(AND(ISNUMBER(SEARCH(".",Table4[[#This Row],[Column1]]))=FALSE,ISNUMBER(SEARCH("Ronda",Table4[[#This Row],[Column1]]))=FALSE),1,0)</f>
        <v>1</v>
      </c>
      <c r="M1606">
        <f>IF(Table4[[#This Row],[cond]]=1,M1605+1,0)</f>
        <v>3</v>
      </c>
    </row>
    <row r="1607" spans="11:13" x14ac:dyDescent="0.3">
      <c r="K1607">
        <v>1</v>
      </c>
      <c r="L1607">
        <f>IF(AND(ISNUMBER(SEARCH(".",Table4[[#This Row],[Column1]]))=FALSE,ISNUMBER(SEARCH("Ronda",Table4[[#This Row],[Column1]]))=FALSE),1,0)</f>
        <v>1</v>
      </c>
      <c r="M1607">
        <f>IF(Table4[[#This Row],[cond]]=1,M1606+1,0)</f>
        <v>4</v>
      </c>
    </row>
    <row r="1608" spans="11:13" x14ac:dyDescent="0.3">
      <c r="K1608">
        <v>-3</v>
      </c>
      <c r="L1608">
        <f>IF(AND(ISNUMBER(SEARCH(".",Table4[[#This Row],[Column1]]))=FALSE,ISNUMBER(SEARCH("Ronda",Table4[[#This Row],[Column1]]))=FALSE),1,0)</f>
        <v>1</v>
      </c>
      <c r="M1608">
        <f>IF(Table4[[#This Row],[cond]]=1,M1607+1,0)</f>
        <v>5</v>
      </c>
    </row>
    <row r="1609" spans="11:13" x14ac:dyDescent="0.3">
      <c r="K1609">
        <v>-1</v>
      </c>
      <c r="L1609">
        <f>IF(AND(ISNUMBER(SEARCH(".",Table4[[#This Row],[Column1]]))=FALSE,ISNUMBER(SEARCH("Ronda",Table4[[#This Row],[Column1]]))=FALSE),1,0)</f>
        <v>1</v>
      </c>
      <c r="M1609">
        <f>IF(Table4[[#This Row],[cond]]=1,M1608+1,0)</f>
        <v>6</v>
      </c>
    </row>
    <row r="1610" spans="11:13" x14ac:dyDescent="0.3">
      <c r="K1610" t="s">
        <v>261</v>
      </c>
      <c r="L1610">
        <f>IF(AND(ISNUMBER(SEARCH(".",Table4[[#This Row],[Column1]]))=FALSE,ISNUMBER(SEARCH("Ronda",Table4[[#This Row],[Column1]]))=FALSE),1,0)</f>
        <v>0</v>
      </c>
      <c r="M1610">
        <f>IF(Table4[[#This Row],[cond]]=1,M1609+1,0)</f>
        <v>0</v>
      </c>
    </row>
    <row r="1611" spans="11:13" x14ac:dyDescent="0.3">
      <c r="K1611" t="s">
        <v>3</v>
      </c>
      <c r="L1611">
        <f>IF(AND(ISNUMBER(SEARCH(".",Table4[[#This Row],[Column1]]))=FALSE,ISNUMBER(SEARCH("Ronda",Table4[[#This Row],[Column1]]))=FALSE),1,0)</f>
        <v>1</v>
      </c>
      <c r="M1611">
        <f>IF(Table4[[#This Row],[cond]]=1,M1610+1,0)</f>
        <v>1</v>
      </c>
    </row>
    <row r="1612" spans="11:13" x14ac:dyDescent="0.3">
      <c r="K1612" t="s">
        <v>13</v>
      </c>
      <c r="L1612">
        <f>IF(AND(ISNUMBER(SEARCH(".",Table4[[#This Row],[Column1]]))=FALSE,ISNUMBER(SEARCH("Ronda",Table4[[#This Row],[Column1]]))=FALSE),1,0)</f>
        <v>1</v>
      </c>
      <c r="M1612">
        <f>IF(Table4[[#This Row],[cond]]=1,M1611+1,0)</f>
        <v>2</v>
      </c>
    </row>
    <row r="1613" spans="11:13" x14ac:dyDescent="0.3">
      <c r="K1613">
        <v>1</v>
      </c>
      <c r="L1613">
        <f>IF(AND(ISNUMBER(SEARCH(".",Table4[[#This Row],[Column1]]))=FALSE,ISNUMBER(SEARCH("Ronda",Table4[[#This Row],[Column1]]))=FALSE),1,0)</f>
        <v>1</v>
      </c>
      <c r="M1613">
        <f>IF(Table4[[#This Row],[cond]]=1,M1612+1,0)</f>
        <v>3</v>
      </c>
    </row>
    <row r="1614" spans="11:13" x14ac:dyDescent="0.3">
      <c r="K1614">
        <v>1</v>
      </c>
      <c r="L1614">
        <f>IF(AND(ISNUMBER(SEARCH(".",Table4[[#This Row],[Column1]]))=FALSE,ISNUMBER(SEARCH("Ronda",Table4[[#This Row],[Column1]]))=FALSE),1,0)</f>
        <v>1</v>
      </c>
      <c r="M1614">
        <f>IF(Table4[[#This Row],[cond]]=1,M1613+1,0)</f>
        <v>4</v>
      </c>
    </row>
    <row r="1615" spans="11:13" x14ac:dyDescent="0.3">
      <c r="K1615">
        <v>0</v>
      </c>
      <c r="L1615">
        <f>IF(AND(ISNUMBER(SEARCH(".",Table4[[#This Row],[Column1]]))=FALSE,ISNUMBER(SEARCH("Ronda",Table4[[#This Row],[Column1]]))=FALSE),1,0)</f>
        <v>1</v>
      </c>
      <c r="M1615">
        <f>IF(Table4[[#This Row],[cond]]=1,M1614+1,0)</f>
        <v>5</v>
      </c>
    </row>
    <row r="1616" spans="11:13" x14ac:dyDescent="0.3">
      <c r="K1616">
        <v>0</v>
      </c>
      <c r="L1616">
        <f>IF(AND(ISNUMBER(SEARCH(".",Table4[[#This Row],[Column1]]))=FALSE,ISNUMBER(SEARCH("Ronda",Table4[[#This Row],[Column1]]))=FALSE),1,0)</f>
        <v>1</v>
      </c>
      <c r="M1616">
        <f>IF(Table4[[#This Row],[cond]]=1,M1615+1,0)</f>
        <v>6</v>
      </c>
    </row>
    <row r="1617" spans="11:13" x14ac:dyDescent="0.3">
      <c r="K1617" t="s">
        <v>262</v>
      </c>
      <c r="L1617">
        <f>IF(AND(ISNUMBER(SEARCH(".",Table4[[#This Row],[Column1]]))=FALSE,ISNUMBER(SEARCH("Ronda",Table4[[#This Row],[Column1]]))=FALSE),1,0)</f>
        <v>0</v>
      </c>
      <c r="M1617">
        <f>IF(Table4[[#This Row],[cond]]=1,M1616+1,0)</f>
        <v>0</v>
      </c>
    </row>
    <row r="1618" spans="11:13" x14ac:dyDescent="0.3">
      <c r="K1618" t="s">
        <v>36</v>
      </c>
      <c r="L1618">
        <f>IF(AND(ISNUMBER(SEARCH(".",Table4[[#This Row],[Column1]]))=FALSE,ISNUMBER(SEARCH("Ronda",Table4[[#This Row],[Column1]]))=FALSE),1,0)</f>
        <v>1</v>
      </c>
      <c r="M1618">
        <f>IF(Table4[[#This Row],[cond]]=1,M1617+1,0)</f>
        <v>1</v>
      </c>
    </row>
    <row r="1619" spans="11:13" x14ac:dyDescent="0.3">
      <c r="K1619" t="s">
        <v>24</v>
      </c>
      <c r="L1619">
        <f>IF(AND(ISNUMBER(SEARCH(".",Table4[[#This Row],[Column1]]))=FALSE,ISNUMBER(SEARCH("Ronda",Table4[[#This Row],[Column1]]))=FALSE),1,0)</f>
        <v>1</v>
      </c>
      <c r="M1619">
        <f>IF(Table4[[#This Row],[cond]]=1,M1618+1,0)</f>
        <v>2</v>
      </c>
    </row>
    <row r="1620" spans="11:13" x14ac:dyDescent="0.3">
      <c r="K1620">
        <v>1</v>
      </c>
      <c r="L1620">
        <f>IF(AND(ISNUMBER(SEARCH(".",Table4[[#This Row],[Column1]]))=FALSE,ISNUMBER(SEARCH("Ronda",Table4[[#This Row],[Column1]]))=FALSE),1,0)</f>
        <v>1</v>
      </c>
      <c r="M1620">
        <f>IF(Table4[[#This Row],[cond]]=1,M1619+1,0)</f>
        <v>3</v>
      </c>
    </row>
    <row r="1621" spans="11:13" x14ac:dyDescent="0.3">
      <c r="K1621">
        <v>1</v>
      </c>
      <c r="L1621">
        <f>IF(AND(ISNUMBER(SEARCH(".",Table4[[#This Row],[Column1]]))=FALSE,ISNUMBER(SEARCH("Ronda",Table4[[#This Row],[Column1]]))=FALSE),1,0)</f>
        <v>1</v>
      </c>
      <c r="M1621">
        <f>IF(Table4[[#This Row],[cond]]=1,M1620+1,0)</f>
        <v>4</v>
      </c>
    </row>
    <row r="1622" spans="11:13" x14ac:dyDescent="0.3">
      <c r="K1622">
        <v>0</v>
      </c>
      <c r="L1622">
        <f>IF(AND(ISNUMBER(SEARCH(".",Table4[[#This Row],[Column1]]))=FALSE,ISNUMBER(SEARCH("Ronda",Table4[[#This Row],[Column1]]))=FALSE),1,0)</f>
        <v>1</v>
      </c>
      <c r="M1622">
        <f>IF(Table4[[#This Row],[cond]]=1,M1621+1,0)</f>
        <v>5</v>
      </c>
    </row>
    <row r="1623" spans="11:13" x14ac:dyDescent="0.3">
      <c r="K1623">
        <v>0</v>
      </c>
      <c r="L1623">
        <f>IF(AND(ISNUMBER(SEARCH(".",Table4[[#This Row],[Column1]]))=FALSE,ISNUMBER(SEARCH("Ronda",Table4[[#This Row],[Column1]]))=FALSE),1,0)</f>
        <v>1</v>
      </c>
      <c r="M1623">
        <f>IF(Table4[[#This Row],[cond]]=1,M1622+1,0)</f>
        <v>6</v>
      </c>
    </row>
    <row r="1624" spans="11:13" x14ac:dyDescent="0.3">
      <c r="K1624" t="s">
        <v>262</v>
      </c>
      <c r="L1624">
        <f>IF(AND(ISNUMBER(SEARCH(".",Table4[[#This Row],[Column1]]))=FALSE,ISNUMBER(SEARCH("Ronda",Table4[[#This Row],[Column1]]))=FALSE),1,0)</f>
        <v>0</v>
      </c>
      <c r="M1624">
        <f>IF(Table4[[#This Row],[cond]]=1,M1623+1,0)</f>
        <v>0</v>
      </c>
    </row>
    <row r="1625" spans="11:13" x14ac:dyDescent="0.3">
      <c r="K1625" t="s">
        <v>10</v>
      </c>
      <c r="L1625">
        <f>IF(AND(ISNUMBER(SEARCH(".",Table4[[#This Row],[Column1]]))=FALSE,ISNUMBER(SEARCH("Ronda",Table4[[#This Row],[Column1]]))=FALSE),1,0)</f>
        <v>1</v>
      </c>
      <c r="M1625">
        <f>IF(Table4[[#This Row],[cond]]=1,M1624+1,0)</f>
        <v>1</v>
      </c>
    </row>
    <row r="1626" spans="11:13" x14ac:dyDescent="0.3">
      <c r="K1626" t="s">
        <v>33</v>
      </c>
      <c r="L1626">
        <f>IF(AND(ISNUMBER(SEARCH(".",Table4[[#This Row],[Column1]]))=FALSE,ISNUMBER(SEARCH("Ronda",Table4[[#This Row],[Column1]]))=FALSE),1,0)</f>
        <v>1</v>
      </c>
      <c r="M1626">
        <f>IF(Table4[[#This Row],[cond]]=1,M1625+1,0)</f>
        <v>2</v>
      </c>
    </row>
    <row r="1627" spans="11:13" x14ac:dyDescent="0.3">
      <c r="K1627">
        <v>1</v>
      </c>
      <c r="L1627">
        <f>IF(AND(ISNUMBER(SEARCH(".",Table4[[#This Row],[Column1]]))=FALSE,ISNUMBER(SEARCH("Ronda",Table4[[#This Row],[Column1]]))=FALSE),1,0)</f>
        <v>1</v>
      </c>
      <c r="M1627">
        <f>IF(Table4[[#This Row],[cond]]=1,M1626+1,0)</f>
        <v>3</v>
      </c>
    </row>
    <row r="1628" spans="11:13" x14ac:dyDescent="0.3">
      <c r="K1628">
        <v>2</v>
      </c>
      <c r="L1628">
        <f>IF(AND(ISNUMBER(SEARCH(".",Table4[[#This Row],[Column1]]))=FALSE,ISNUMBER(SEARCH("Ronda",Table4[[#This Row],[Column1]]))=FALSE),1,0)</f>
        <v>1</v>
      </c>
      <c r="M1628">
        <f>IF(Table4[[#This Row],[cond]]=1,M1627+1,0)</f>
        <v>4</v>
      </c>
    </row>
    <row r="1629" spans="11:13" x14ac:dyDescent="0.3">
      <c r="K1629">
        <v>0</v>
      </c>
      <c r="L1629">
        <f>IF(AND(ISNUMBER(SEARCH(".",Table4[[#This Row],[Column1]]))=FALSE,ISNUMBER(SEARCH("Ronda",Table4[[#This Row],[Column1]]))=FALSE),1,0)</f>
        <v>1</v>
      </c>
      <c r="M1629">
        <f>IF(Table4[[#This Row],[cond]]=1,M1628+1,0)</f>
        <v>5</v>
      </c>
    </row>
    <row r="1630" spans="11:13" x14ac:dyDescent="0.3">
      <c r="K1630">
        <v>-1</v>
      </c>
      <c r="L1630">
        <f>IF(AND(ISNUMBER(SEARCH(".",Table4[[#This Row],[Column1]]))=FALSE,ISNUMBER(SEARCH("Ronda",Table4[[#This Row],[Column1]]))=FALSE),1,0)</f>
        <v>1</v>
      </c>
      <c r="M1630">
        <f>IF(Table4[[#This Row],[cond]]=1,M1629+1,0)</f>
        <v>6</v>
      </c>
    </row>
    <row r="1631" spans="11:13" x14ac:dyDescent="0.3">
      <c r="K1631" t="s">
        <v>262</v>
      </c>
      <c r="L1631">
        <f>IF(AND(ISNUMBER(SEARCH(".",Table4[[#This Row],[Column1]]))=FALSE,ISNUMBER(SEARCH("Ronda",Table4[[#This Row],[Column1]]))=FALSE),1,0)</f>
        <v>0</v>
      </c>
      <c r="M1631">
        <f>IF(Table4[[#This Row],[cond]]=1,M1630+1,0)</f>
        <v>0</v>
      </c>
    </row>
    <row r="1632" spans="11:13" x14ac:dyDescent="0.3">
      <c r="K1632" t="s">
        <v>6</v>
      </c>
      <c r="L1632">
        <f>IF(AND(ISNUMBER(SEARCH(".",Table4[[#This Row],[Column1]]))=FALSE,ISNUMBER(SEARCH("Ronda",Table4[[#This Row],[Column1]]))=FALSE),1,0)</f>
        <v>1</v>
      </c>
      <c r="M1632">
        <f>IF(Table4[[#This Row],[cond]]=1,M1631+1,0)</f>
        <v>1</v>
      </c>
    </row>
    <row r="1633" spans="11:13" x14ac:dyDescent="0.3">
      <c r="K1633" t="s">
        <v>11</v>
      </c>
      <c r="L1633">
        <f>IF(AND(ISNUMBER(SEARCH(".",Table4[[#This Row],[Column1]]))=FALSE,ISNUMBER(SEARCH("Ronda",Table4[[#This Row],[Column1]]))=FALSE),1,0)</f>
        <v>1</v>
      </c>
      <c r="M1633">
        <f>IF(Table4[[#This Row],[cond]]=1,M1632+1,0)</f>
        <v>2</v>
      </c>
    </row>
    <row r="1634" spans="11:13" x14ac:dyDescent="0.3">
      <c r="K1634">
        <v>4</v>
      </c>
      <c r="L1634">
        <f>IF(AND(ISNUMBER(SEARCH(".",Table4[[#This Row],[Column1]]))=FALSE,ISNUMBER(SEARCH("Ronda",Table4[[#This Row],[Column1]]))=FALSE),1,0)</f>
        <v>1</v>
      </c>
      <c r="M1634">
        <f>IF(Table4[[#This Row],[cond]]=1,M1633+1,0)</f>
        <v>3</v>
      </c>
    </row>
    <row r="1635" spans="11:13" x14ac:dyDescent="0.3">
      <c r="K1635">
        <v>1</v>
      </c>
      <c r="L1635">
        <f>IF(AND(ISNUMBER(SEARCH(".",Table4[[#This Row],[Column1]]))=FALSE,ISNUMBER(SEARCH("Ronda",Table4[[#This Row],[Column1]]))=FALSE),1,0)</f>
        <v>1</v>
      </c>
      <c r="M1635">
        <f>IF(Table4[[#This Row],[cond]]=1,M1634+1,0)</f>
        <v>4</v>
      </c>
    </row>
    <row r="1636" spans="11:13" x14ac:dyDescent="0.3">
      <c r="K1636">
        <v>0</v>
      </c>
      <c r="L1636">
        <f>IF(AND(ISNUMBER(SEARCH(".",Table4[[#This Row],[Column1]]))=FALSE,ISNUMBER(SEARCH("Ronda",Table4[[#This Row],[Column1]]))=FALSE),1,0)</f>
        <v>1</v>
      </c>
      <c r="M1636">
        <f>IF(Table4[[#This Row],[cond]]=1,M1635+1,0)</f>
        <v>5</v>
      </c>
    </row>
    <row r="1637" spans="11:13" x14ac:dyDescent="0.3">
      <c r="K1637">
        <v>0</v>
      </c>
      <c r="L1637">
        <f>IF(AND(ISNUMBER(SEARCH(".",Table4[[#This Row],[Column1]]))=FALSE,ISNUMBER(SEARCH("Ronda",Table4[[#This Row],[Column1]]))=FALSE),1,0)</f>
        <v>1</v>
      </c>
      <c r="M1637">
        <f>IF(Table4[[#This Row],[cond]]=1,M1636+1,0)</f>
        <v>6</v>
      </c>
    </row>
    <row r="1638" spans="11:13" x14ac:dyDescent="0.3">
      <c r="K1638" t="s">
        <v>263</v>
      </c>
      <c r="L1638">
        <f>IF(AND(ISNUMBER(SEARCH(".",Table4[[#This Row],[Column1]]))=FALSE,ISNUMBER(SEARCH("Ronda",Table4[[#This Row],[Column1]]))=FALSE),1,0)</f>
        <v>0</v>
      </c>
      <c r="M1638">
        <f>IF(Table4[[#This Row],[cond]]=1,M1637+1,0)</f>
        <v>0</v>
      </c>
    </row>
    <row r="1639" spans="11:13" x14ac:dyDescent="0.3">
      <c r="K1639" t="s">
        <v>8</v>
      </c>
      <c r="L1639">
        <f>IF(AND(ISNUMBER(SEARCH(".",Table4[[#This Row],[Column1]]))=FALSE,ISNUMBER(SEARCH("Ronda",Table4[[#This Row],[Column1]]))=FALSE),1,0)</f>
        <v>1</v>
      </c>
      <c r="M1639">
        <f>IF(Table4[[#This Row],[cond]]=1,M1638+1,0)</f>
        <v>1</v>
      </c>
    </row>
    <row r="1640" spans="11:13" x14ac:dyDescent="0.3">
      <c r="K1640" t="s">
        <v>5</v>
      </c>
      <c r="L1640">
        <f>IF(AND(ISNUMBER(SEARCH(".",Table4[[#This Row],[Column1]]))=FALSE,ISNUMBER(SEARCH("Ronda",Table4[[#This Row],[Column1]]))=FALSE),1,0)</f>
        <v>1</v>
      </c>
      <c r="M1640">
        <f>IF(Table4[[#This Row],[cond]]=1,M1639+1,0)</f>
        <v>2</v>
      </c>
    </row>
    <row r="1641" spans="11:13" x14ac:dyDescent="0.3">
      <c r="K1641">
        <v>2</v>
      </c>
      <c r="L1641">
        <f>IF(AND(ISNUMBER(SEARCH(".",Table4[[#This Row],[Column1]]))=FALSE,ISNUMBER(SEARCH("Ronda",Table4[[#This Row],[Column1]]))=FALSE),1,0)</f>
        <v>1</v>
      </c>
      <c r="M1641">
        <f>IF(Table4[[#This Row],[cond]]=1,M1640+1,0)</f>
        <v>3</v>
      </c>
    </row>
    <row r="1642" spans="11:13" x14ac:dyDescent="0.3">
      <c r="K1642">
        <v>0</v>
      </c>
      <c r="L1642">
        <f>IF(AND(ISNUMBER(SEARCH(".",Table4[[#This Row],[Column1]]))=FALSE,ISNUMBER(SEARCH("Ronda",Table4[[#This Row],[Column1]]))=FALSE),1,0)</f>
        <v>1</v>
      </c>
      <c r="M1642">
        <f>IF(Table4[[#This Row],[cond]]=1,M1641+1,0)</f>
        <v>4</v>
      </c>
    </row>
    <row r="1643" spans="11:13" x14ac:dyDescent="0.3">
      <c r="K1643">
        <v>-1</v>
      </c>
      <c r="L1643">
        <f>IF(AND(ISNUMBER(SEARCH(".",Table4[[#This Row],[Column1]]))=FALSE,ISNUMBER(SEARCH("Ronda",Table4[[#This Row],[Column1]]))=FALSE),1,0)</f>
        <v>1</v>
      </c>
      <c r="M1643">
        <f>IF(Table4[[#This Row],[cond]]=1,M1642+1,0)</f>
        <v>5</v>
      </c>
    </row>
    <row r="1644" spans="11:13" x14ac:dyDescent="0.3">
      <c r="K1644">
        <v>0</v>
      </c>
      <c r="L1644">
        <f>IF(AND(ISNUMBER(SEARCH(".",Table4[[#This Row],[Column1]]))=FALSE,ISNUMBER(SEARCH("Ronda",Table4[[#This Row],[Column1]]))=FALSE),1,0)</f>
        <v>1</v>
      </c>
      <c r="M1644">
        <f>IF(Table4[[#This Row],[cond]]=1,M1643+1,0)</f>
        <v>6</v>
      </c>
    </row>
    <row r="1645" spans="11:13" x14ac:dyDescent="0.3">
      <c r="K1645" t="s">
        <v>264</v>
      </c>
      <c r="L1645">
        <f>IF(AND(ISNUMBER(SEARCH(".",Table4[[#This Row],[Column1]]))=FALSE,ISNUMBER(SEARCH("Ronda",Table4[[#This Row],[Column1]]))=FALSE),1,0)</f>
        <v>0</v>
      </c>
      <c r="M1645">
        <f>IF(Table4[[#This Row],[cond]]=1,M1644+1,0)</f>
        <v>0</v>
      </c>
    </row>
    <row r="1646" spans="11:13" x14ac:dyDescent="0.3">
      <c r="K1646" t="s">
        <v>1</v>
      </c>
      <c r="L1646">
        <f>IF(AND(ISNUMBER(SEARCH(".",Table4[[#This Row],[Column1]]))=FALSE,ISNUMBER(SEARCH("Ronda",Table4[[#This Row],[Column1]]))=FALSE),1,0)</f>
        <v>1</v>
      </c>
      <c r="M1646">
        <f>IF(Table4[[#This Row],[cond]]=1,M1645+1,0)</f>
        <v>1</v>
      </c>
    </row>
    <row r="1647" spans="11:13" x14ac:dyDescent="0.3">
      <c r="K1647" t="s">
        <v>7</v>
      </c>
      <c r="L1647">
        <f>IF(AND(ISNUMBER(SEARCH(".",Table4[[#This Row],[Column1]]))=FALSE,ISNUMBER(SEARCH("Ronda",Table4[[#This Row],[Column1]]))=FALSE),1,0)</f>
        <v>1</v>
      </c>
      <c r="M1647">
        <f>IF(Table4[[#This Row],[cond]]=1,M1646+1,0)</f>
        <v>2</v>
      </c>
    </row>
    <row r="1648" spans="11:13" x14ac:dyDescent="0.3">
      <c r="K1648">
        <v>3</v>
      </c>
      <c r="L1648">
        <f>IF(AND(ISNUMBER(SEARCH(".",Table4[[#This Row],[Column1]]))=FALSE,ISNUMBER(SEARCH("Ronda",Table4[[#This Row],[Column1]]))=FALSE),1,0)</f>
        <v>1</v>
      </c>
      <c r="M1648">
        <f>IF(Table4[[#This Row],[cond]]=1,M1647+1,0)</f>
        <v>3</v>
      </c>
    </row>
    <row r="1649" spans="11:13" x14ac:dyDescent="0.3">
      <c r="K1649">
        <v>0</v>
      </c>
      <c r="L1649">
        <f>IF(AND(ISNUMBER(SEARCH(".",Table4[[#This Row],[Column1]]))=FALSE,ISNUMBER(SEARCH("Ronda",Table4[[#This Row],[Column1]]))=FALSE),1,0)</f>
        <v>1</v>
      </c>
      <c r="M1649">
        <f>IF(Table4[[#This Row],[cond]]=1,M1648+1,0)</f>
        <v>4</v>
      </c>
    </row>
    <row r="1650" spans="11:13" x14ac:dyDescent="0.3">
      <c r="K1650">
        <v>-2</v>
      </c>
      <c r="L1650">
        <f>IF(AND(ISNUMBER(SEARCH(".",Table4[[#This Row],[Column1]]))=FALSE,ISNUMBER(SEARCH("Ronda",Table4[[#This Row],[Column1]]))=FALSE),1,0)</f>
        <v>1</v>
      </c>
      <c r="M1650">
        <f>IF(Table4[[#This Row],[cond]]=1,M1649+1,0)</f>
        <v>5</v>
      </c>
    </row>
    <row r="1651" spans="11:13" x14ac:dyDescent="0.3">
      <c r="K1651">
        <v>0</v>
      </c>
      <c r="L1651">
        <f>IF(AND(ISNUMBER(SEARCH(".",Table4[[#This Row],[Column1]]))=FALSE,ISNUMBER(SEARCH("Ronda",Table4[[#This Row],[Column1]]))=FALSE),1,0)</f>
        <v>1</v>
      </c>
      <c r="M1651">
        <f>IF(Table4[[#This Row],[cond]]=1,M1650+1,0)</f>
        <v>6</v>
      </c>
    </row>
    <row r="1652" spans="11:13" x14ac:dyDescent="0.3">
      <c r="K1652" t="s">
        <v>265</v>
      </c>
      <c r="L1652">
        <f>IF(AND(ISNUMBER(SEARCH(".",Table4[[#This Row],[Column1]]))=FALSE,ISNUMBER(SEARCH("Ronda",Table4[[#This Row],[Column1]]))=FALSE),1,0)</f>
        <v>0</v>
      </c>
      <c r="M1652">
        <f>IF(Table4[[#This Row],[cond]]=1,M1651+1,0)</f>
        <v>0</v>
      </c>
    </row>
    <row r="1653" spans="11:13" x14ac:dyDescent="0.3">
      <c r="K1653" t="s">
        <v>30</v>
      </c>
      <c r="L1653">
        <f>IF(AND(ISNUMBER(SEARCH(".",Table4[[#This Row],[Column1]]))=FALSE,ISNUMBER(SEARCH("Ronda",Table4[[#This Row],[Column1]]))=FALSE),1,0)</f>
        <v>1</v>
      </c>
      <c r="M1653">
        <f>IF(Table4[[#This Row],[cond]]=1,M1652+1,0)</f>
        <v>1</v>
      </c>
    </row>
    <row r="1654" spans="11:13" x14ac:dyDescent="0.3">
      <c r="K1654" t="s">
        <v>25</v>
      </c>
      <c r="L1654">
        <f>IF(AND(ISNUMBER(SEARCH(".",Table4[[#This Row],[Column1]]))=FALSE,ISNUMBER(SEARCH("Ronda",Table4[[#This Row],[Column1]]))=FALSE),1,0)</f>
        <v>1</v>
      </c>
      <c r="M1654">
        <f>IF(Table4[[#This Row],[cond]]=1,M1653+1,0)</f>
        <v>2</v>
      </c>
    </row>
    <row r="1655" spans="11:13" x14ac:dyDescent="0.3">
      <c r="K1655">
        <v>1</v>
      </c>
      <c r="L1655">
        <f>IF(AND(ISNUMBER(SEARCH(".",Table4[[#This Row],[Column1]]))=FALSE,ISNUMBER(SEARCH("Ronda",Table4[[#This Row],[Column1]]))=FALSE),1,0)</f>
        <v>1</v>
      </c>
      <c r="M1655">
        <f>IF(Table4[[#This Row],[cond]]=1,M1654+1,0)</f>
        <v>3</v>
      </c>
    </row>
    <row r="1656" spans="11:13" x14ac:dyDescent="0.3">
      <c r="K1656">
        <v>2</v>
      </c>
      <c r="L1656">
        <f>IF(AND(ISNUMBER(SEARCH(".",Table4[[#This Row],[Column1]]))=FALSE,ISNUMBER(SEARCH("Ronda",Table4[[#This Row],[Column1]]))=FALSE),1,0)</f>
        <v>1</v>
      </c>
      <c r="M1656">
        <f>IF(Table4[[#This Row],[cond]]=1,M1655+1,0)</f>
        <v>4</v>
      </c>
    </row>
    <row r="1657" spans="11:13" x14ac:dyDescent="0.3">
      <c r="K1657">
        <v>0</v>
      </c>
      <c r="L1657">
        <f>IF(AND(ISNUMBER(SEARCH(".",Table4[[#This Row],[Column1]]))=FALSE,ISNUMBER(SEARCH("Ronda",Table4[[#This Row],[Column1]]))=FALSE),1,0)</f>
        <v>1</v>
      </c>
      <c r="M1657">
        <f>IF(Table4[[#This Row],[cond]]=1,M1656+1,0)</f>
        <v>5</v>
      </c>
    </row>
    <row r="1658" spans="11:13" x14ac:dyDescent="0.3">
      <c r="K1658">
        <v>-1</v>
      </c>
      <c r="L1658">
        <f>IF(AND(ISNUMBER(SEARCH(".",Table4[[#This Row],[Column1]]))=FALSE,ISNUMBER(SEARCH("Ronda",Table4[[#This Row],[Column1]]))=FALSE),1,0)</f>
        <v>1</v>
      </c>
      <c r="M1658">
        <f>IF(Table4[[#This Row],[cond]]=1,M1657+1,0)</f>
        <v>6</v>
      </c>
    </row>
    <row r="1659" spans="11:13" x14ac:dyDescent="0.3">
      <c r="K1659" t="s">
        <v>266</v>
      </c>
      <c r="L1659">
        <f>IF(AND(ISNUMBER(SEARCH(".",Table4[[#This Row],[Column1]]))=FALSE,ISNUMBER(SEARCH("Ronda",Table4[[#This Row],[Column1]]))=FALSE),1,0)</f>
        <v>0</v>
      </c>
      <c r="M1659">
        <f>IF(Table4[[#This Row],[cond]]=1,M1658+1,0)</f>
        <v>0</v>
      </c>
    </row>
    <row r="1660" spans="11:13" x14ac:dyDescent="0.3">
      <c r="K1660" t="s">
        <v>2</v>
      </c>
      <c r="L1660">
        <f>IF(AND(ISNUMBER(SEARCH(".",Table4[[#This Row],[Column1]]))=FALSE,ISNUMBER(SEARCH("Ronda",Table4[[#This Row],[Column1]]))=FALSE),1,0)</f>
        <v>1</v>
      </c>
      <c r="M1660">
        <f>IF(Table4[[#This Row],[cond]]=1,M1659+1,0)</f>
        <v>1</v>
      </c>
    </row>
    <row r="1661" spans="11:13" x14ac:dyDescent="0.3">
      <c r="K1661" t="s">
        <v>4</v>
      </c>
      <c r="L1661">
        <f>IF(AND(ISNUMBER(SEARCH(".",Table4[[#This Row],[Column1]]))=FALSE,ISNUMBER(SEARCH("Ronda",Table4[[#This Row],[Column1]]))=FALSE),1,0)</f>
        <v>1</v>
      </c>
      <c r="M1661">
        <f>IF(Table4[[#This Row],[cond]]=1,M1660+1,0)</f>
        <v>2</v>
      </c>
    </row>
    <row r="1662" spans="11:13" x14ac:dyDescent="0.3">
      <c r="K1662">
        <v>1</v>
      </c>
      <c r="L1662">
        <f>IF(AND(ISNUMBER(SEARCH(".",Table4[[#This Row],[Column1]]))=FALSE,ISNUMBER(SEARCH("Ronda",Table4[[#This Row],[Column1]]))=FALSE),1,0)</f>
        <v>1</v>
      </c>
      <c r="M1662">
        <f>IF(Table4[[#This Row],[cond]]=1,M1661+1,0)</f>
        <v>3</v>
      </c>
    </row>
    <row r="1663" spans="11:13" x14ac:dyDescent="0.3">
      <c r="K1663">
        <v>0</v>
      </c>
      <c r="L1663">
        <f>IF(AND(ISNUMBER(SEARCH(".",Table4[[#This Row],[Column1]]))=FALSE,ISNUMBER(SEARCH("Ronda",Table4[[#This Row],[Column1]]))=FALSE),1,0)</f>
        <v>1</v>
      </c>
      <c r="M1663">
        <f>IF(Table4[[#This Row],[cond]]=1,M1662+1,0)</f>
        <v>4</v>
      </c>
    </row>
    <row r="1664" spans="11:13" x14ac:dyDescent="0.3">
      <c r="K1664">
        <v>0</v>
      </c>
      <c r="L1664">
        <f>IF(AND(ISNUMBER(SEARCH(".",Table4[[#This Row],[Column1]]))=FALSE,ISNUMBER(SEARCH("Ronda",Table4[[#This Row],[Column1]]))=FALSE),1,0)</f>
        <v>1</v>
      </c>
      <c r="M1664">
        <f>IF(Table4[[#This Row],[cond]]=1,M1663+1,0)</f>
        <v>5</v>
      </c>
    </row>
    <row r="1665" spans="11:13" x14ac:dyDescent="0.3">
      <c r="K1665">
        <v>0</v>
      </c>
      <c r="L1665">
        <f>IF(AND(ISNUMBER(SEARCH(".",Table4[[#This Row],[Column1]]))=FALSE,ISNUMBER(SEARCH("Ronda",Table4[[#This Row],[Column1]]))=FALSE),1,0)</f>
        <v>1</v>
      </c>
      <c r="M1665">
        <f>IF(Table4[[#This Row],[cond]]=1,M1664+1,0)</f>
        <v>6</v>
      </c>
    </row>
    <row r="1666" spans="11:13" x14ac:dyDescent="0.3">
      <c r="K1666" t="s">
        <v>267</v>
      </c>
      <c r="L1666">
        <f>IF(AND(ISNUMBER(SEARCH(".",Table4[[#This Row],[Column1]]))=FALSE,ISNUMBER(SEARCH("Ronda",Table4[[#This Row],[Column1]]))=FALSE),1,0)</f>
        <v>0</v>
      </c>
      <c r="M1666">
        <f>IF(Table4[[#This Row],[cond]]=1,M1665+1,0)</f>
        <v>0</v>
      </c>
    </row>
    <row r="1667" spans="11:13" x14ac:dyDescent="0.3">
      <c r="K1667" t="s">
        <v>268</v>
      </c>
      <c r="L1667">
        <f>IF(AND(ISNUMBER(SEARCH(".",Table4[[#This Row],[Column1]]))=FALSE,ISNUMBER(SEARCH("Ronda",Table4[[#This Row],[Column1]]))=FALSE),1,0)</f>
        <v>0</v>
      </c>
      <c r="M1667">
        <f>IF(Table4[[#This Row],[cond]]=1,M1666+1,0)</f>
        <v>0</v>
      </c>
    </row>
    <row r="1668" spans="11:13" x14ac:dyDescent="0.3">
      <c r="K1668" t="s">
        <v>4</v>
      </c>
      <c r="L1668">
        <f>IF(AND(ISNUMBER(SEARCH(".",Table4[[#This Row],[Column1]]))=FALSE,ISNUMBER(SEARCH("Ronda",Table4[[#This Row],[Column1]]))=FALSE),1,0)</f>
        <v>1</v>
      </c>
      <c r="M1668">
        <f>IF(Table4[[#This Row],[cond]]=1,M1667+1,0)</f>
        <v>1</v>
      </c>
    </row>
    <row r="1669" spans="11:13" x14ac:dyDescent="0.3">
      <c r="K1669" t="s">
        <v>30</v>
      </c>
      <c r="L1669">
        <f>IF(AND(ISNUMBER(SEARCH(".",Table4[[#This Row],[Column1]]))=FALSE,ISNUMBER(SEARCH("Ronda",Table4[[#This Row],[Column1]]))=FALSE),1,0)</f>
        <v>1</v>
      </c>
      <c r="M1669">
        <f>IF(Table4[[#This Row],[cond]]=1,M1668+1,0)</f>
        <v>2</v>
      </c>
    </row>
    <row r="1670" spans="11:13" x14ac:dyDescent="0.3">
      <c r="K1670">
        <v>3</v>
      </c>
      <c r="L1670">
        <f>IF(AND(ISNUMBER(SEARCH(".",Table4[[#This Row],[Column1]]))=FALSE,ISNUMBER(SEARCH("Ronda",Table4[[#This Row],[Column1]]))=FALSE),1,0)</f>
        <v>1</v>
      </c>
      <c r="M1670">
        <f>IF(Table4[[#This Row],[cond]]=1,M1669+1,0)</f>
        <v>3</v>
      </c>
    </row>
    <row r="1671" spans="11:13" x14ac:dyDescent="0.3">
      <c r="K1671">
        <v>2</v>
      </c>
      <c r="L1671">
        <f>IF(AND(ISNUMBER(SEARCH(".",Table4[[#This Row],[Column1]]))=FALSE,ISNUMBER(SEARCH("Ronda",Table4[[#This Row],[Column1]]))=FALSE),1,0)</f>
        <v>1</v>
      </c>
      <c r="M1671">
        <f>IF(Table4[[#This Row],[cond]]=1,M1670+1,0)</f>
        <v>4</v>
      </c>
    </row>
    <row r="1672" spans="11:13" x14ac:dyDescent="0.3">
      <c r="K1672">
        <v>-2</v>
      </c>
      <c r="L1672">
        <f>IF(AND(ISNUMBER(SEARCH(".",Table4[[#This Row],[Column1]]))=FALSE,ISNUMBER(SEARCH("Ronda",Table4[[#This Row],[Column1]]))=FALSE),1,0)</f>
        <v>1</v>
      </c>
      <c r="M1672">
        <f>IF(Table4[[#This Row],[cond]]=1,M1671+1,0)</f>
        <v>5</v>
      </c>
    </row>
    <row r="1673" spans="11:13" x14ac:dyDescent="0.3">
      <c r="K1673">
        <v>-1</v>
      </c>
      <c r="L1673">
        <f>IF(AND(ISNUMBER(SEARCH(".",Table4[[#This Row],[Column1]]))=FALSE,ISNUMBER(SEARCH("Ronda",Table4[[#This Row],[Column1]]))=FALSE),1,0)</f>
        <v>1</v>
      </c>
      <c r="M1673">
        <f>IF(Table4[[#This Row],[cond]]=1,M1672+1,0)</f>
        <v>6</v>
      </c>
    </row>
    <row r="1674" spans="11:13" x14ac:dyDescent="0.3">
      <c r="K1674" t="s">
        <v>269</v>
      </c>
      <c r="L1674">
        <f>IF(AND(ISNUMBER(SEARCH(".",Table4[[#This Row],[Column1]]))=FALSE,ISNUMBER(SEARCH("Ronda",Table4[[#This Row],[Column1]]))=FALSE),1,0)</f>
        <v>0</v>
      </c>
      <c r="M1674">
        <f>IF(Table4[[#This Row],[cond]]=1,M1673+1,0)</f>
        <v>0</v>
      </c>
    </row>
    <row r="1675" spans="11:13" x14ac:dyDescent="0.3">
      <c r="K1675" t="s">
        <v>13</v>
      </c>
      <c r="L1675">
        <f>IF(AND(ISNUMBER(SEARCH(".",Table4[[#This Row],[Column1]]))=FALSE,ISNUMBER(SEARCH("Ronda",Table4[[#This Row],[Column1]]))=FALSE),1,0)</f>
        <v>1</v>
      </c>
      <c r="M1675">
        <f>IF(Table4[[#This Row],[cond]]=1,M1674+1,0)</f>
        <v>1</v>
      </c>
    </row>
    <row r="1676" spans="11:13" x14ac:dyDescent="0.3">
      <c r="K1676" t="s">
        <v>2</v>
      </c>
      <c r="L1676">
        <f>IF(AND(ISNUMBER(SEARCH(".",Table4[[#This Row],[Column1]]))=FALSE,ISNUMBER(SEARCH("Ronda",Table4[[#This Row],[Column1]]))=FALSE),1,0)</f>
        <v>1</v>
      </c>
      <c r="M1676">
        <f>IF(Table4[[#This Row],[cond]]=1,M1675+1,0)</f>
        <v>2</v>
      </c>
    </row>
    <row r="1677" spans="11:13" x14ac:dyDescent="0.3">
      <c r="K1677">
        <v>2</v>
      </c>
      <c r="L1677">
        <f>IF(AND(ISNUMBER(SEARCH(".",Table4[[#This Row],[Column1]]))=FALSE,ISNUMBER(SEARCH("Ronda",Table4[[#This Row],[Column1]]))=FALSE),1,0)</f>
        <v>1</v>
      </c>
      <c r="M1677">
        <f>IF(Table4[[#This Row],[cond]]=1,M1676+1,0)</f>
        <v>3</v>
      </c>
    </row>
    <row r="1678" spans="11:13" x14ac:dyDescent="0.3">
      <c r="K1678">
        <v>1</v>
      </c>
      <c r="L1678">
        <f>IF(AND(ISNUMBER(SEARCH(".",Table4[[#This Row],[Column1]]))=FALSE,ISNUMBER(SEARCH("Ronda",Table4[[#This Row],[Column1]]))=FALSE),1,0)</f>
        <v>1</v>
      </c>
      <c r="M1678">
        <f>IF(Table4[[#This Row],[cond]]=1,M1677+1,0)</f>
        <v>4</v>
      </c>
    </row>
    <row r="1679" spans="11:13" x14ac:dyDescent="0.3">
      <c r="K1679">
        <v>-1</v>
      </c>
      <c r="L1679">
        <f>IF(AND(ISNUMBER(SEARCH(".",Table4[[#This Row],[Column1]]))=FALSE,ISNUMBER(SEARCH("Ronda",Table4[[#This Row],[Column1]]))=FALSE),1,0)</f>
        <v>1</v>
      </c>
      <c r="M1679">
        <f>IF(Table4[[#This Row],[cond]]=1,M1678+1,0)</f>
        <v>5</v>
      </c>
    </row>
    <row r="1680" spans="11:13" x14ac:dyDescent="0.3">
      <c r="K1680">
        <v>-1</v>
      </c>
      <c r="L1680">
        <f>IF(AND(ISNUMBER(SEARCH(".",Table4[[#This Row],[Column1]]))=FALSE,ISNUMBER(SEARCH("Ronda",Table4[[#This Row],[Column1]]))=FALSE),1,0)</f>
        <v>1</v>
      </c>
      <c r="M1680">
        <f>IF(Table4[[#This Row],[cond]]=1,M1679+1,0)</f>
        <v>6</v>
      </c>
    </row>
    <row r="1681" spans="11:13" x14ac:dyDescent="0.3">
      <c r="K1681" t="s">
        <v>270</v>
      </c>
      <c r="L1681">
        <f>IF(AND(ISNUMBER(SEARCH(".",Table4[[#This Row],[Column1]]))=FALSE,ISNUMBER(SEARCH("Ronda",Table4[[#This Row],[Column1]]))=FALSE),1,0)</f>
        <v>0</v>
      </c>
      <c r="M1681">
        <f>IF(Table4[[#This Row],[cond]]=1,M1680+1,0)</f>
        <v>0</v>
      </c>
    </row>
    <row r="1682" spans="11:13" x14ac:dyDescent="0.3">
      <c r="K1682" t="s">
        <v>7</v>
      </c>
      <c r="L1682">
        <f>IF(AND(ISNUMBER(SEARCH(".",Table4[[#This Row],[Column1]]))=FALSE,ISNUMBER(SEARCH("Ronda",Table4[[#This Row],[Column1]]))=FALSE),1,0)</f>
        <v>1</v>
      </c>
      <c r="M1682">
        <f>IF(Table4[[#This Row],[cond]]=1,M1681+1,0)</f>
        <v>1</v>
      </c>
    </row>
    <row r="1683" spans="11:13" x14ac:dyDescent="0.3">
      <c r="K1683" t="s">
        <v>10</v>
      </c>
      <c r="L1683">
        <f>IF(AND(ISNUMBER(SEARCH(".",Table4[[#This Row],[Column1]]))=FALSE,ISNUMBER(SEARCH("Ronda",Table4[[#This Row],[Column1]]))=FALSE),1,0)</f>
        <v>1</v>
      </c>
      <c r="M1683">
        <f>IF(Table4[[#This Row],[cond]]=1,M1682+1,0)</f>
        <v>2</v>
      </c>
    </row>
    <row r="1684" spans="11:13" x14ac:dyDescent="0.3">
      <c r="K1684">
        <v>4</v>
      </c>
      <c r="L1684">
        <f>IF(AND(ISNUMBER(SEARCH(".",Table4[[#This Row],[Column1]]))=FALSE,ISNUMBER(SEARCH("Ronda",Table4[[#This Row],[Column1]]))=FALSE),1,0)</f>
        <v>1</v>
      </c>
      <c r="M1684">
        <f>IF(Table4[[#This Row],[cond]]=1,M1683+1,0)</f>
        <v>3</v>
      </c>
    </row>
    <row r="1685" spans="11:13" x14ac:dyDescent="0.3">
      <c r="K1685">
        <v>2</v>
      </c>
      <c r="L1685">
        <f>IF(AND(ISNUMBER(SEARCH(".",Table4[[#This Row],[Column1]]))=FALSE,ISNUMBER(SEARCH("Ronda",Table4[[#This Row],[Column1]]))=FALSE),1,0)</f>
        <v>1</v>
      </c>
      <c r="M1685">
        <f>IF(Table4[[#This Row],[cond]]=1,M1684+1,0)</f>
        <v>4</v>
      </c>
    </row>
    <row r="1686" spans="11:13" x14ac:dyDescent="0.3">
      <c r="K1686">
        <v>-3</v>
      </c>
      <c r="L1686">
        <f>IF(AND(ISNUMBER(SEARCH(".",Table4[[#This Row],[Column1]]))=FALSE,ISNUMBER(SEARCH("Ronda",Table4[[#This Row],[Column1]]))=FALSE),1,0)</f>
        <v>1</v>
      </c>
      <c r="M1686">
        <f>IF(Table4[[#This Row],[cond]]=1,M1685+1,0)</f>
        <v>5</v>
      </c>
    </row>
    <row r="1687" spans="11:13" x14ac:dyDescent="0.3">
      <c r="K1687">
        <v>0</v>
      </c>
      <c r="L1687">
        <f>IF(AND(ISNUMBER(SEARCH(".",Table4[[#This Row],[Column1]]))=FALSE,ISNUMBER(SEARCH("Ronda",Table4[[#This Row],[Column1]]))=FALSE),1,0)</f>
        <v>1</v>
      </c>
      <c r="M1687">
        <f>IF(Table4[[#This Row],[cond]]=1,M1686+1,0)</f>
        <v>6</v>
      </c>
    </row>
    <row r="1688" spans="11:13" x14ac:dyDescent="0.3">
      <c r="K1688" t="s">
        <v>271</v>
      </c>
      <c r="L1688">
        <f>IF(AND(ISNUMBER(SEARCH(".",Table4[[#This Row],[Column1]]))=FALSE,ISNUMBER(SEARCH("Ronda",Table4[[#This Row],[Column1]]))=FALSE),1,0)</f>
        <v>0</v>
      </c>
      <c r="M1688">
        <f>IF(Table4[[#This Row],[cond]]=1,M1687+1,0)</f>
        <v>0</v>
      </c>
    </row>
    <row r="1689" spans="11:13" x14ac:dyDescent="0.3">
      <c r="K1689" t="s">
        <v>25</v>
      </c>
      <c r="L1689">
        <f>IF(AND(ISNUMBER(SEARCH(".",Table4[[#This Row],[Column1]]))=FALSE,ISNUMBER(SEARCH("Ronda",Table4[[#This Row],[Column1]]))=FALSE),1,0)</f>
        <v>1</v>
      </c>
      <c r="M1689">
        <f>IF(Table4[[#This Row],[cond]]=1,M1688+1,0)</f>
        <v>1</v>
      </c>
    </row>
    <row r="1690" spans="11:13" x14ac:dyDescent="0.3">
      <c r="K1690" t="s">
        <v>31</v>
      </c>
      <c r="L1690">
        <f>IF(AND(ISNUMBER(SEARCH(".",Table4[[#This Row],[Column1]]))=FALSE,ISNUMBER(SEARCH("Ronda",Table4[[#This Row],[Column1]]))=FALSE),1,0)</f>
        <v>1</v>
      </c>
      <c r="M1690">
        <f>IF(Table4[[#This Row],[cond]]=1,M1689+1,0)</f>
        <v>2</v>
      </c>
    </row>
    <row r="1691" spans="11:13" x14ac:dyDescent="0.3">
      <c r="K1691">
        <v>1</v>
      </c>
      <c r="L1691">
        <f>IF(AND(ISNUMBER(SEARCH(".",Table4[[#This Row],[Column1]]))=FALSE,ISNUMBER(SEARCH("Ronda",Table4[[#This Row],[Column1]]))=FALSE),1,0)</f>
        <v>1</v>
      </c>
      <c r="M1691">
        <f>IF(Table4[[#This Row],[cond]]=1,M1690+1,0)</f>
        <v>3</v>
      </c>
    </row>
    <row r="1692" spans="11:13" x14ac:dyDescent="0.3">
      <c r="K1692">
        <v>2</v>
      </c>
      <c r="L1692">
        <f>IF(AND(ISNUMBER(SEARCH(".",Table4[[#This Row],[Column1]]))=FALSE,ISNUMBER(SEARCH("Ronda",Table4[[#This Row],[Column1]]))=FALSE),1,0)</f>
        <v>1</v>
      </c>
      <c r="M1692">
        <f>IF(Table4[[#This Row],[cond]]=1,M1691+1,0)</f>
        <v>4</v>
      </c>
    </row>
    <row r="1693" spans="11:13" x14ac:dyDescent="0.3">
      <c r="K1693">
        <v>0</v>
      </c>
      <c r="L1693">
        <f>IF(AND(ISNUMBER(SEARCH(".",Table4[[#This Row],[Column1]]))=FALSE,ISNUMBER(SEARCH("Ronda",Table4[[#This Row],[Column1]]))=FALSE),1,0)</f>
        <v>1</v>
      </c>
      <c r="M1693">
        <f>IF(Table4[[#This Row],[cond]]=1,M1692+1,0)</f>
        <v>5</v>
      </c>
    </row>
    <row r="1694" spans="11:13" x14ac:dyDescent="0.3">
      <c r="K1694">
        <v>-1</v>
      </c>
      <c r="L1694">
        <f>IF(AND(ISNUMBER(SEARCH(".",Table4[[#This Row],[Column1]]))=FALSE,ISNUMBER(SEARCH("Ronda",Table4[[#This Row],[Column1]]))=FALSE),1,0)</f>
        <v>1</v>
      </c>
      <c r="M1694">
        <f>IF(Table4[[#This Row],[cond]]=1,M1693+1,0)</f>
        <v>6</v>
      </c>
    </row>
    <row r="1695" spans="11:13" x14ac:dyDescent="0.3">
      <c r="K1695" t="s">
        <v>271</v>
      </c>
      <c r="L1695">
        <f>IF(AND(ISNUMBER(SEARCH(".",Table4[[#This Row],[Column1]]))=FALSE,ISNUMBER(SEARCH("Ronda",Table4[[#This Row],[Column1]]))=FALSE),1,0)</f>
        <v>0</v>
      </c>
      <c r="M1695">
        <f>IF(Table4[[#This Row],[cond]]=1,M1694+1,0)</f>
        <v>0</v>
      </c>
    </row>
    <row r="1696" spans="11:13" x14ac:dyDescent="0.3">
      <c r="K1696" t="s">
        <v>5</v>
      </c>
      <c r="L1696">
        <f>IF(AND(ISNUMBER(SEARCH(".",Table4[[#This Row],[Column1]]))=FALSE,ISNUMBER(SEARCH("Ronda",Table4[[#This Row],[Column1]]))=FALSE),1,0)</f>
        <v>1</v>
      </c>
      <c r="M1696">
        <f>IF(Table4[[#This Row],[cond]]=1,M1695+1,0)</f>
        <v>1</v>
      </c>
    </row>
    <row r="1697" spans="11:13" x14ac:dyDescent="0.3">
      <c r="K1697" t="s">
        <v>3</v>
      </c>
      <c r="L1697">
        <f>IF(AND(ISNUMBER(SEARCH(".",Table4[[#This Row],[Column1]]))=FALSE,ISNUMBER(SEARCH("Ronda",Table4[[#This Row],[Column1]]))=FALSE),1,0)</f>
        <v>1</v>
      </c>
      <c r="M1697">
        <f>IF(Table4[[#This Row],[cond]]=1,M1696+1,0)</f>
        <v>2</v>
      </c>
    </row>
    <row r="1698" spans="11:13" x14ac:dyDescent="0.3">
      <c r="K1698">
        <v>1</v>
      </c>
      <c r="L1698">
        <f>IF(AND(ISNUMBER(SEARCH(".",Table4[[#This Row],[Column1]]))=FALSE,ISNUMBER(SEARCH("Ronda",Table4[[#This Row],[Column1]]))=FALSE),1,0)</f>
        <v>1</v>
      </c>
      <c r="M1698">
        <f>IF(Table4[[#This Row],[cond]]=1,M1697+1,0)</f>
        <v>3</v>
      </c>
    </row>
    <row r="1699" spans="11:13" x14ac:dyDescent="0.3">
      <c r="K1699">
        <v>0</v>
      </c>
      <c r="L1699">
        <f>IF(AND(ISNUMBER(SEARCH(".",Table4[[#This Row],[Column1]]))=FALSE,ISNUMBER(SEARCH("Ronda",Table4[[#This Row],[Column1]]))=FALSE),1,0)</f>
        <v>1</v>
      </c>
      <c r="M1699">
        <f>IF(Table4[[#This Row],[cond]]=1,M1698+1,0)</f>
        <v>4</v>
      </c>
    </row>
    <row r="1700" spans="11:13" x14ac:dyDescent="0.3">
      <c r="K1700">
        <v>0</v>
      </c>
      <c r="L1700">
        <f>IF(AND(ISNUMBER(SEARCH(".",Table4[[#This Row],[Column1]]))=FALSE,ISNUMBER(SEARCH("Ronda",Table4[[#This Row],[Column1]]))=FALSE),1,0)</f>
        <v>1</v>
      </c>
      <c r="M1700">
        <f>IF(Table4[[#This Row],[cond]]=1,M1699+1,0)</f>
        <v>5</v>
      </c>
    </row>
    <row r="1701" spans="11:13" x14ac:dyDescent="0.3">
      <c r="K1701">
        <v>0</v>
      </c>
      <c r="L1701">
        <f>IF(AND(ISNUMBER(SEARCH(".",Table4[[#This Row],[Column1]]))=FALSE,ISNUMBER(SEARCH("Ronda",Table4[[#This Row],[Column1]]))=FALSE),1,0)</f>
        <v>1</v>
      </c>
      <c r="M1701">
        <f>IF(Table4[[#This Row],[cond]]=1,M1700+1,0)</f>
        <v>6</v>
      </c>
    </row>
    <row r="1702" spans="11:13" x14ac:dyDescent="0.3">
      <c r="K1702" t="s">
        <v>272</v>
      </c>
      <c r="L1702">
        <f>IF(AND(ISNUMBER(SEARCH(".",Table4[[#This Row],[Column1]]))=FALSE,ISNUMBER(SEARCH("Ronda",Table4[[#This Row],[Column1]]))=FALSE),1,0)</f>
        <v>0</v>
      </c>
      <c r="M1702">
        <f>IF(Table4[[#This Row],[cond]]=1,M1701+1,0)</f>
        <v>0</v>
      </c>
    </row>
    <row r="1703" spans="11:13" x14ac:dyDescent="0.3">
      <c r="K1703" t="s">
        <v>24</v>
      </c>
      <c r="L1703">
        <f>IF(AND(ISNUMBER(SEARCH(".",Table4[[#This Row],[Column1]]))=FALSE,ISNUMBER(SEARCH("Ronda",Table4[[#This Row],[Column1]]))=FALSE),1,0)</f>
        <v>1</v>
      </c>
      <c r="M1703">
        <f>IF(Table4[[#This Row],[cond]]=1,M1702+1,0)</f>
        <v>1</v>
      </c>
    </row>
    <row r="1704" spans="11:13" x14ac:dyDescent="0.3">
      <c r="K1704" t="s">
        <v>8</v>
      </c>
      <c r="L1704">
        <f>IF(AND(ISNUMBER(SEARCH(".",Table4[[#This Row],[Column1]]))=FALSE,ISNUMBER(SEARCH("Ronda",Table4[[#This Row],[Column1]]))=FALSE),1,0)</f>
        <v>1</v>
      </c>
      <c r="M1704">
        <f>IF(Table4[[#This Row],[cond]]=1,M1703+1,0)</f>
        <v>2</v>
      </c>
    </row>
    <row r="1705" spans="11:13" x14ac:dyDescent="0.3">
      <c r="K1705">
        <v>0</v>
      </c>
      <c r="L1705">
        <f>IF(AND(ISNUMBER(SEARCH(".",Table4[[#This Row],[Column1]]))=FALSE,ISNUMBER(SEARCH("Ronda",Table4[[#This Row],[Column1]]))=FALSE),1,0)</f>
        <v>1</v>
      </c>
      <c r="M1705">
        <f>IF(Table4[[#This Row],[cond]]=1,M1704+1,0)</f>
        <v>3</v>
      </c>
    </row>
    <row r="1706" spans="11:13" x14ac:dyDescent="0.3">
      <c r="K1706">
        <v>5</v>
      </c>
      <c r="L1706">
        <f>IF(AND(ISNUMBER(SEARCH(".",Table4[[#This Row],[Column1]]))=FALSE,ISNUMBER(SEARCH("Ronda",Table4[[#This Row],[Column1]]))=FALSE),1,0)</f>
        <v>1</v>
      </c>
      <c r="M1706">
        <f>IF(Table4[[#This Row],[cond]]=1,M1705+1,0)</f>
        <v>4</v>
      </c>
    </row>
    <row r="1707" spans="11:13" x14ac:dyDescent="0.3">
      <c r="K1707">
        <v>0</v>
      </c>
      <c r="L1707">
        <f>IF(AND(ISNUMBER(SEARCH(".",Table4[[#This Row],[Column1]]))=FALSE,ISNUMBER(SEARCH("Ronda",Table4[[#This Row],[Column1]]))=FALSE),1,0)</f>
        <v>1</v>
      </c>
      <c r="M1707">
        <f>IF(Table4[[#This Row],[cond]]=1,M1706+1,0)</f>
        <v>5</v>
      </c>
    </row>
    <row r="1708" spans="11:13" x14ac:dyDescent="0.3">
      <c r="K1708">
        <v>-3</v>
      </c>
      <c r="L1708">
        <f>IF(AND(ISNUMBER(SEARCH(".",Table4[[#This Row],[Column1]]))=FALSE,ISNUMBER(SEARCH("Ronda",Table4[[#This Row],[Column1]]))=FALSE),1,0)</f>
        <v>1</v>
      </c>
      <c r="M1708">
        <f>IF(Table4[[#This Row],[cond]]=1,M1707+1,0)</f>
        <v>6</v>
      </c>
    </row>
    <row r="1709" spans="11:13" x14ac:dyDescent="0.3">
      <c r="K1709" t="s">
        <v>273</v>
      </c>
      <c r="L1709">
        <f>IF(AND(ISNUMBER(SEARCH(".",Table4[[#This Row],[Column1]]))=FALSE,ISNUMBER(SEARCH("Ronda",Table4[[#This Row],[Column1]]))=FALSE),1,0)</f>
        <v>0</v>
      </c>
      <c r="M1709">
        <f>IF(Table4[[#This Row],[cond]]=1,M1708+1,0)</f>
        <v>0</v>
      </c>
    </row>
    <row r="1710" spans="11:13" x14ac:dyDescent="0.3">
      <c r="K1710" t="s">
        <v>28</v>
      </c>
      <c r="L1710">
        <f>IF(AND(ISNUMBER(SEARCH(".",Table4[[#This Row],[Column1]]))=FALSE,ISNUMBER(SEARCH("Ronda",Table4[[#This Row],[Column1]]))=FALSE),1,0)</f>
        <v>1</v>
      </c>
      <c r="M1710">
        <f>IF(Table4[[#This Row],[cond]]=1,M1709+1,0)</f>
        <v>1</v>
      </c>
    </row>
    <row r="1711" spans="11:13" x14ac:dyDescent="0.3">
      <c r="K1711" t="s">
        <v>6</v>
      </c>
      <c r="L1711">
        <f>IF(AND(ISNUMBER(SEARCH(".",Table4[[#This Row],[Column1]]))=FALSE,ISNUMBER(SEARCH("Ronda",Table4[[#This Row],[Column1]]))=FALSE),1,0)</f>
        <v>1</v>
      </c>
      <c r="M1711">
        <f>IF(Table4[[#This Row],[cond]]=1,M1710+1,0)</f>
        <v>2</v>
      </c>
    </row>
    <row r="1712" spans="11:13" x14ac:dyDescent="0.3">
      <c r="K1712">
        <v>1</v>
      </c>
      <c r="L1712">
        <f>IF(AND(ISNUMBER(SEARCH(".",Table4[[#This Row],[Column1]]))=FALSE,ISNUMBER(SEARCH("Ronda",Table4[[#This Row],[Column1]]))=FALSE),1,0)</f>
        <v>1</v>
      </c>
      <c r="M1712">
        <f>IF(Table4[[#This Row],[cond]]=1,M1711+1,0)</f>
        <v>3</v>
      </c>
    </row>
    <row r="1713" spans="11:13" x14ac:dyDescent="0.3">
      <c r="K1713">
        <v>2</v>
      </c>
      <c r="L1713">
        <f>IF(AND(ISNUMBER(SEARCH(".",Table4[[#This Row],[Column1]]))=FALSE,ISNUMBER(SEARCH("Ronda",Table4[[#This Row],[Column1]]))=FALSE),1,0)</f>
        <v>1</v>
      </c>
      <c r="M1713">
        <f>IF(Table4[[#This Row],[cond]]=1,M1712+1,0)</f>
        <v>4</v>
      </c>
    </row>
    <row r="1714" spans="11:13" x14ac:dyDescent="0.3">
      <c r="K1714">
        <v>0</v>
      </c>
      <c r="L1714">
        <f>IF(AND(ISNUMBER(SEARCH(".",Table4[[#This Row],[Column1]]))=FALSE,ISNUMBER(SEARCH("Ronda",Table4[[#This Row],[Column1]]))=FALSE),1,0)</f>
        <v>1</v>
      </c>
      <c r="M1714">
        <f>IF(Table4[[#This Row],[cond]]=1,M1713+1,0)</f>
        <v>5</v>
      </c>
    </row>
    <row r="1715" spans="11:13" x14ac:dyDescent="0.3">
      <c r="K1715">
        <v>-1</v>
      </c>
      <c r="L1715">
        <f>IF(AND(ISNUMBER(SEARCH(".",Table4[[#This Row],[Column1]]))=FALSE,ISNUMBER(SEARCH("Ronda",Table4[[#This Row],[Column1]]))=FALSE),1,0)</f>
        <v>1</v>
      </c>
      <c r="M1715">
        <f>IF(Table4[[#This Row],[cond]]=1,M1714+1,0)</f>
        <v>6</v>
      </c>
    </row>
    <row r="1716" spans="11:13" x14ac:dyDescent="0.3">
      <c r="K1716" t="s">
        <v>273</v>
      </c>
      <c r="L1716">
        <f>IF(AND(ISNUMBER(SEARCH(".",Table4[[#This Row],[Column1]]))=FALSE,ISNUMBER(SEARCH("Ronda",Table4[[#This Row],[Column1]]))=FALSE),1,0)</f>
        <v>0</v>
      </c>
      <c r="M1716">
        <f>IF(Table4[[#This Row],[cond]]=1,M1715+1,0)</f>
        <v>0</v>
      </c>
    </row>
    <row r="1717" spans="11:13" x14ac:dyDescent="0.3">
      <c r="K1717" t="s">
        <v>33</v>
      </c>
      <c r="L1717">
        <f>IF(AND(ISNUMBER(SEARCH(".",Table4[[#This Row],[Column1]]))=FALSE,ISNUMBER(SEARCH("Ronda",Table4[[#This Row],[Column1]]))=FALSE),1,0)</f>
        <v>1</v>
      </c>
      <c r="M1717">
        <f>IF(Table4[[#This Row],[cond]]=1,M1716+1,0)</f>
        <v>1</v>
      </c>
    </row>
    <row r="1718" spans="11:13" x14ac:dyDescent="0.3">
      <c r="K1718" t="s">
        <v>36</v>
      </c>
      <c r="L1718">
        <f>IF(AND(ISNUMBER(SEARCH(".",Table4[[#This Row],[Column1]]))=FALSE,ISNUMBER(SEARCH("Ronda",Table4[[#This Row],[Column1]]))=FALSE),1,0)</f>
        <v>1</v>
      </c>
      <c r="M1718">
        <f>IF(Table4[[#This Row],[cond]]=1,M1717+1,0)</f>
        <v>2</v>
      </c>
    </row>
    <row r="1719" spans="11:13" x14ac:dyDescent="0.3">
      <c r="K1719">
        <v>2</v>
      </c>
      <c r="L1719">
        <f>IF(AND(ISNUMBER(SEARCH(".",Table4[[#This Row],[Column1]]))=FALSE,ISNUMBER(SEARCH("Ronda",Table4[[#This Row],[Column1]]))=FALSE),1,0)</f>
        <v>1</v>
      </c>
      <c r="M1719">
        <f>IF(Table4[[#This Row],[cond]]=1,M1718+1,0)</f>
        <v>3</v>
      </c>
    </row>
    <row r="1720" spans="11:13" x14ac:dyDescent="0.3">
      <c r="K1720">
        <v>0</v>
      </c>
      <c r="L1720">
        <f>IF(AND(ISNUMBER(SEARCH(".",Table4[[#This Row],[Column1]]))=FALSE,ISNUMBER(SEARCH("Ronda",Table4[[#This Row],[Column1]]))=FALSE),1,0)</f>
        <v>1</v>
      </c>
      <c r="M1720">
        <f>IF(Table4[[#This Row],[cond]]=1,M1719+1,0)</f>
        <v>4</v>
      </c>
    </row>
    <row r="1721" spans="11:13" x14ac:dyDescent="0.3">
      <c r="K1721">
        <v>0</v>
      </c>
      <c r="L1721">
        <f>IF(AND(ISNUMBER(SEARCH(".",Table4[[#This Row],[Column1]]))=FALSE,ISNUMBER(SEARCH("Ronda",Table4[[#This Row],[Column1]]))=FALSE),1,0)</f>
        <v>1</v>
      </c>
      <c r="M1721">
        <f>IF(Table4[[#This Row],[cond]]=1,M1720+1,0)</f>
        <v>5</v>
      </c>
    </row>
    <row r="1722" spans="11:13" x14ac:dyDescent="0.3">
      <c r="K1722">
        <v>0</v>
      </c>
      <c r="L1722">
        <f>IF(AND(ISNUMBER(SEARCH(".",Table4[[#This Row],[Column1]]))=FALSE,ISNUMBER(SEARCH("Ronda",Table4[[#This Row],[Column1]]))=FALSE),1,0)</f>
        <v>1</v>
      </c>
      <c r="M1722">
        <f>IF(Table4[[#This Row],[cond]]=1,M1721+1,0)</f>
        <v>6</v>
      </c>
    </row>
    <row r="1723" spans="11:13" x14ac:dyDescent="0.3">
      <c r="K1723" t="s">
        <v>274</v>
      </c>
      <c r="L1723">
        <f>IF(AND(ISNUMBER(SEARCH(".",Table4[[#This Row],[Column1]]))=FALSE,ISNUMBER(SEARCH("Ronda",Table4[[#This Row],[Column1]]))=FALSE),1,0)</f>
        <v>0</v>
      </c>
      <c r="M1723">
        <f>IF(Table4[[#This Row],[cond]]=1,M1722+1,0)</f>
        <v>0</v>
      </c>
    </row>
    <row r="1724" spans="11:13" x14ac:dyDescent="0.3">
      <c r="K1724" t="s">
        <v>11</v>
      </c>
      <c r="L1724">
        <f>IF(AND(ISNUMBER(SEARCH(".",Table4[[#This Row],[Column1]]))=FALSE,ISNUMBER(SEARCH("Ronda",Table4[[#This Row],[Column1]]))=FALSE),1,0)</f>
        <v>1</v>
      </c>
      <c r="M1724">
        <f>IF(Table4[[#This Row],[cond]]=1,M1723+1,0)</f>
        <v>1</v>
      </c>
    </row>
    <row r="1725" spans="11:13" x14ac:dyDescent="0.3">
      <c r="K1725" t="s">
        <v>1</v>
      </c>
      <c r="L1725">
        <f>IF(AND(ISNUMBER(SEARCH(".",Table4[[#This Row],[Column1]]))=FALSE,ISNUMBER(SEARCH("Ronda",Table4[[#This Row],[Column1]]))=FALSE),1,0)</f>
        <v>1</v>
      </c>
      <c r="M1725">
        <f>IF(Table4[[#This Row],[cond]]=1,M1724+1,0)</f>
        <v>2</v>
      </c>
    </row>
    <row r="1726" spans="11:13" x14ac:dyDescent="0.3">
      <c r="K1726">
        <v>0</v>
      </c>
      <c r="L1726">
        <f>IF(AND(ISNUMBER(SEARCH(".",Table4[[#This Row],[Column1]]))=FALSE,ISNUMBER(SEARCH("Ronda",Table4[[#This Row],[Column1]]))=FALSE),1,0)</f>
        <v>1</v>
      </c>
      <c r="M1726">
        <f>IF(Table4[[#This Row],[cond]]=1,M1725+1,0)</f>
        <v>3</v>
      </c>
    </row>
    <row r="1727" spans="11:13" x14ac:dyDescent="0.3">
      <c r="K1727">
        <v>1</v>
      </c>
      <c r="L1727">
        <f>IF(AND(ISNUMBER(SEARCH(".",Table4[[#This Row],[Column1]]))=FALSE,ISNUMBER(SEARCH("Ronda",Table4[[#This Row],[Column1]]))=FALSE),1,0)</f>
        <v>1</v>
      </c>
      <c r="M1727">
        <f>IF(Table4[[#This Row],[cond]]=1,M1726+1,0)</f>
        <v>4</v>
      </c>
    </row>
    <row r="1728" spans="11:13" x14ac:dyDescent="0.3">
      <c r="K1728">
        <v>0</v>
      </c>
      <c r="L1728">
        <f>IF(AND(ISNUMBER(SEARCH(".",Table4[[#This Row],[Column1]]))=FALSE,ISNUMBER(SEARCH("Ronda",Table4[[#This Row],[Column1]]))=FALSE),1,0)</f>
        <v>1</v>
      </c>
      <c r="M1728">
        <f>IF(Table4[[#This Row],[cond]]=1,M1727+1,0)</f>
        <v>5</v>
      </c>
    </row>
    <row r="1729" spans="11:13" x14ac:dyDescent="0.3">
      <c r="K1729">
        <v>0</v>
      </c>
      <c r="L1729">
        <f>IF(AND(ISNUMBER(SEARCH(".",Table4[[#This Row],[Column1]]))=FALSE,ISNUMBER(SEARCH("Ronda",Table4[[#This Row],[Column1]]))=FALSE),1,0)</f>
        <v>1</v>
      </c>
      <c r="M1729">
        <f>IF(Table4[[#This Row],[cond]]=1,M1728+1,0)</f>
        <v>6</v>
      </c>
    </row>
    <row r="1730" spans="11:13" x14ac:dyDescent="0.3">
      <c r="K1730" t="s">
        <v>275</v>
      </c>
      <c r="L1730">
        <f>IF(AND(ISNUMBER(SEARCH(".",Table4[[#This Row],[Column1]]))=FALSE,ISNUMBER(SEARCH("Ronda",Table4[[#This Row],[Column1]]))=FALSE),1,0)</f>
        <v>0</v>
      </c>
      <c r="M1730">
        <f>IF(Table4[[#This Row],[cond]]=1,M1729+1,0)</f>
        <v>0</v>
      </c>
    </row>
    <row r="1731" spans="11:13" x14ac:dyDescent="0.3">
      <c r="K1731" t="s">
        <v>276</v>
      </c>
      <c r="L1731">
        <f>IF(AND(ISNUMBER(SEARCH(".",Table4[[#This Row],[Column1]]))=FALSE,ISNUMBER(SEARCH("Ronda",Table4[[#This Row],[Column1]]))=FALSE),1,0)</f>
        <v>0</v>
      </c>
      <c r="M1731">
        <f>IF(Table4[[#This Row],[cond]]=1,M1730+1,0)</f>
        <v>0</v>
      </c>
    </row>
    <row r="1732" spans="11:13" x14ac:dyDescent="0.3">
      <c r="K1732" t="s">
        <v>31</v>
      </c>
      <c r="L1732">
        <f>IF(AND(ISNUMBER(SEARCH(".",Table4[[#This Row],[Column1]]))=FALSE,ISNUMBER(SEARCH("Ronda",Table4[[#This Row],[Column1]]))=FALSE),1,0)</f>
        <v>1</v>
      </c>
      <c r="M1732">
        <f>IF(Table4[[#This Row],[cond]]=1,M1731+1,0)</f>
        <v>1</v>
      </c>
    </row>
    <row r="1733" spans="11:13" x14ac:dyDescent="0.3">
      <c r="K1733" t="s">
        <v>11</v>
      </c>
      <c r="L1733">
        <f>IF(AND(ISNUMBER(SEARCH(".",Table4[[#This Row],[Column1]]))=FALSE,ISNUMBER(SEARCH("Ronda",Table4[[#This Row],[Column1]]))=FALSE),1,0)</f>
        <v>1</v>
      </c>
      <c r="M1733">
        <f>IF(Table4[[#This Row],[cond]]=1,M1732+1,0)</f>
        <v>2</v>
      </c>
    </row>
    <row r="1734" spans="11:13" x14ac:dyDescent="0.3">
      <c r="K1734">
        <v>1</v>
      </c>
      <c r="L1734">
        <f>IF(AND(ISNUMBER(SEARCH(".",Table4[[#This Row],[Column1]]))=FALSE,ISNUMBER(SEARCH("Ronda",Table4[[#This Row],[Column1]]))=FALSE),1,0)</f>
        <v>1</v>
      </c>
      <c r="M1734">
        <f>IF(Table4[[#This Row],[cond]]=1,M1733+1,0)</f>
        <v>3</v>
      </c>
    </row>
    <row r="1735" spans="11:13" x14ac:dyDescent="0.3">
      <c r="K1735">
        <v>1</v>
      </c>
      <c r="L1735">
        <f>IF(AND(ISNUMBER(SEARCH(".",Table4[[#This Row],[Column1]]))=FALSE,ISNUMBER(SEARCH("Ronda",Table4[[#This Row],[Column1]]))=FALSE),1,0)</f>
        <v>1</v>
      </c>
      <c r="M1735">
        <f>IF(Table4[[#This Row],[cond]]=1,M1734+1,0)</f>
        <v>4</v>
      </c>
    </row>
    <row r="1736" spans="11:13" x14ac:dyDescent="0.3">
      <c r="K1736">
        <v>0</v>
      </c>
      <c r="L1736">
        <f>IF(AND(ISNUMBER(SEARCH(".",Table4[[#This Row],[Column1]]))=FALSE,ISNUMBER(SEARCH("Ronda",Table4[[#This Row],[Column1]]))=FALSE),1,0)</f>
        <v>1</v>
      </c>
      <c r="M1736">
        <f>IF(Table4[[#This Row],[cond]]=1,M1735+1,0)</f>
        <v>5</v>
      </c>
    </row>
    <row r="1737" spans="11:13" x14ac:dyDescent="0.3">
      <c r="K1737">
        <v>-1</v>
      </c>
      <c r="L1737">
        <f>IF(AND(ISNUMBER(SEARCH(".",Table4[[#This Row],[Column1]]))=FALSE,ISNUMBER(SEARCH("Ronda",Table4[[#This Row],[Column1]]))=FALSE),1,0)</f>
        <v>1</v>
      </c>
      <c r="M1737">
        <f>IF(Table4[[#This Row],[cond]]=1,M1736+1,0)</f>
        <v>6</v>
      </c>
    </row>
    <row r="1738" spans="11:13" x14ac:dyDescent="0.3">
      <c r="K1738" t="s">
        <v>277</v>
      </c>
      <c r="L1738">
        <f>IF(AND(ISNUMBER(SEARCH(".",Table4[[#This Row],[Column1]]))=FALSE,ISNUMBER(SEARCH("Ronda",Table4[[#This Row],[Column1]]))=FALSE),1,0)</f>
        <v>0</v>
      </c>
      <c r="M1738">
        <f>IF(Table4[[#This Row],[cond]]=1,M1737+1,0)</f>
        <v>0</v>
      </c>
    </row>
    <row r="1739" spans="11:13" x14ac:dyDescent="0.3">
      <c r="K1739" t="s">
        <v>5</v>
      </c>
      <c r="L1739">
        <f>IF(AND(ISNUMBER(SEARCH(".",Table4[[#This Row],[Column1]]))=FALSE,ISNUMBER(SEARCH("Ronda",Table4[[#This Row],[Column1]]))=FALSE),1,0)</f>
        <v>1</v>
      </c>
      <c r="M1739">
        <f>IF(Table4[[#This Row],[cond]]=1,M1738+1,0)</f>
        <v>1</v>
      </c>
    </row>
    <row r="1740" spans="11:13" x14ac:dyDescent="0.3">
      <c r="K1740" t="s">
        <v>4</v>
      </c>
      <c r="L1740">
        <f>IF(AND(ISNUMBER(SEARCH(".",Table4[[#This Row],[Column1]]))=FALSE,ISNUMBER(SEARCH("Ronda",Table4[[#This Row],[Column1]]))=FALSE),1,0)</f>
        <v>1</v>
      </c>
      <c r="M1740">
        <f>IF(Table4[[#This Row],[cond]]=1,M1739+1,0)</f>
        <v>2</v>
      </c>
    </row>
    <row r="1741" spans="11:13" x14ac:dyDescent="0.3">
      <c r="K1741">
        <v>0</v>
      </c>
      <c r="L1741">
        <f>IF(AND(ISNUMBER(SEARCH(".",Table4[[#This Row],[Column1]]))=FALSE,ISNUMBER(SEARCH("Ronda",Table4[[#This Row],[Column1]]))=FALSE),1,0)</f>
        <v>1</v>
      </c>
      <c r="M1741">
        <f>IF(Table4[[#This Row],[cond]]=1,M1740+1,0)</f>
        <v>3</v>
      </c>
    </row>
    <row r="1742" spans="11:13" x14ac:dyDescent="0.3">
      <c r="K1742">
        <v>0</v>
      </c>
      <c r="L1742">
        <f>IF(AND(ISNUMBER(SEARCH(".",Table4[[#This Row],[Column1]]))=FALSE,ISNUMBER(SEARCH("Ronda",Table4[[#This Row],[Column1]]))=FALSE),1,0)</f>
        <v>1</v>
      </c>
      <c r="M1742">
        <f>IF(Table4[[#This Row],[cond]]=1,M1741+1,0)</f>
        <v>4</v>
      </c>
    </row>
    <row r="1743" spans="11:13" x14ac:dyDescent="0.3">
      <c r="K1743">
        <v>0</v>
      </c>
      <c r="L1743">
        <f>IF(AND(ISNUMBER(SEARCH(".",Table4[[#This Row],[Column1]]))=FALSE,ISNUMBER(SEARCH("Ronda",Table4[[#This Row],[Column1]]))=FALSE),1,0)</f>
        <v>1</v>
      </c>
      <c r="M1743">
        <f>IF(Table4[[#This Row],[cond]]=1,M1742+1,0)</f>
        <v>5</v>
      </c>
    </row>
    <row r="1744" spans="11:13" x14ac:dyDescent="0.3">
      <c r="K1744">
        <v>0</v>
      </c>
      <c r="L1744">
        <f>IF(AND(ISNUMBER(SEARCH(".",Table4[[#This Row],[Column1]]))=FALSE,ISNUMBER(SEARCH("Ronda",Table4[[#This Row],[Column1]]))=FALSE),1,0)</f>
        <v>1</v>
      </c>
      <c r="M1744">
        <f>IF(Table4[[#This Row],[cond]]=1,M1743+1,0)</f>
        <v>6</v>
      </c>
    </row>
    <row r="1745" spans="11:13" x14ac:dyDescent="0.3">
      <c r="K1745" t="s">
        <v>278</v>
      </c>
      <c r="L1745">
        <f>IF(AND(ISNUMBER(SEARCH(".",Table4[[#This Row],[Column1]]))=FALSE,ISNUMBER(SEARCH("Ronda",Table4[[#This Row],[Column1]]))=FALSE),1,0)</f>
        <v>0</v>
      </c>
      <c r="M1745">
        <f>IF(Table4[[#This Row],[cond]]=1,M1744+1,0)</f>
        <v>0</v>
      </c>
    </row>
    <row r="1746" spans="11:13" x14ac:dyDescent="0.3">
      <c r="K1746" t="s">
        <v>2</v>
      </c>
      <c r="L1746">
        <f>IF(AND(ISNUMBER(SEARCH(".",Table4[[#This Row],[Column1]]))=FALSE,ISNUMBER(SEARCH("Ronda",Table4[[#This Row],[Column1]]))=FALSE),1,0)</f>
        <v>1</v>
      </c>
      <c r="M1746">
        <f>IF(Table4[[#This Row],[cond]]=1,M1745+1,0)</f>
        <v>1</v>
      </c>
    </row>
    <row r="1747" spans="11:13" x14ac:dyDescent="0.3">
      <c r="K1747" t="s">
        <v>24</v>
      </c>
      <c r="L1747">
        <f>IF(AND(ISNUMBER(SEARCH(".",Table4[[#This Row],[Column1]]))=FALSE,ISNUMBER(SEARCH("Ronda",Table4[[#This Row],[Column1]]))=FALSE),1,0)</f>
        <v>1</v>
      </c>
      <c r="M1747">
        <f>IF(Table4[[#This Row],[cond]]=1,M1746+1,0)</f>
        <v>2</v>
      </c>
    </row>
    <row r="1748" spans="11:13" x14ac:dyDescent="0.3">
      <c r="K1748">
        <v>4</v>
      </c>
      <c r="L1748">
        <f>IF(AND(ISNUMBER(SEARCH(".",Table4[[#This Row],[Column1]]))=FALSE,ISNUMBER(SEARCH("Ronda",Table4[[#This Row],[Column1]]))=FALSE),1,0)</f>
        <v>1</v>
      </c>
      <c r="M1748">
        <f>IF(Table4[[#This Row],[cond]]=1,M1747+1,0)</f>
        <v>3</v>
      </c>
    </row>
    <row r="1749" spans="11:13" x14ac:dyDescent="0.3">
      <c r="K1749">
        <v>0</v>
      </c>
      <c r="L1749">
        <f>IF(AND(ISNUMBER(SEARCH(".",Table4[[#This Row],[Column1]]))=FALSE,ISNUMBER(SEARCH("Ronda",Table4[[#This Row],[Column1]]))=FALSE),1,0)</f>
        <v>1</v>
      </c>
      <c r="M1749">
        <f>IF(Table4[[#This Row],[cond]]=1,M1748+1,0)</f>
        <v>4</v>
      </c>
    </row>
    <row r="1750" spans="11:13" x14ac:dyDescent="0.3">
      <c r="K1750">
        <v>0</v>
      </c>
      <c r="L1750">
        <f>IF(AND(ISNUMBER(SEARCH(".",Table4[[#This Row],[Column1]]))=FALSE,ISNUMBER(SEARCH("Ronda",Table4[[#This Row],[Column1]]))=FALSE),1,0)</f>
        <v>1</v>
      </c>
      <c r="M1750">
        <f>IF(Table4[[#This Row],[cond]]=1,M1749+1,0)</f>
        <v>5</v>
      </c>
    </row>
    <row r="1751" spans="11:13" x14ac:dyDescent="0.3">
      <c r="K1751">
        <v>0</v>
      </c>
      <c r="L1751">
        <f>IF(AND(ISNUMBER(SEARCH(".",Table4[[#This Row],[Column1]]))=FALSE,ISNUMBER(SEARCH("Ronda",Table4[[#This Row],[Column1]]))=FALSE),1,0)</f>
        <v>1</v>
      </c>
      <c r="M1751">
        <f>IF(Table4[[#This Row],[cond]]=1,M1750+1,0)</f>
        <v>6</v>
      </c>
    </row>
    <row r="1752" spans="11:13" x14ac:dyDescent="0.3">
      <c r="K1752" t="s">
        <v>278</v>
      </c>
      <c r="L1752">
        <f>IF(AND(ISNUMBER(SEARCH(".",Table4[[#This Row],[Column1]]))=FALSE,ISNUMBER(SEARCH("Ronda",Table4[[#This Row],[Column1]]))=FALSE),1,0)</f>
        <v>0</v>
      </c>
      <c r="M1752">
        <f>IF(Table4[[#This Row],[cond]]=1,M1751+1,0)</f>
        <v>0</v>
      </c>
    </row>
    <row r="1753" spans="11:13" x14ac:dyDescent="0.3">
      <c r="K1753" t="s">
        <v>8</v>
      </c>
      <c r="L1753">
        <f>IF(AND(ISNUMBER(SEARCH(".",Table4[[#This Row],[Column1]]))=FALSE,ISNUMBER(SEARCH("Ronda",Table4[[#This Row],[Column1]]))=FALSE),1,0)</f>
        <v>1</v>
      </c>
      <c r="M1753">
        <f>IF(Table4[[#This Row],[cond]]=1,M1752+1,0)</f>
        <v>1</v>
      </c>
    </row>
    <row r="1754" spans="11:13" x14ac:dyDescent="0.3">
      <c r="K1754" t="s">
        <v>13</v>
      </c>
      <c r="L1754">
        <f>IF(AND(ISNUMBER(SEARCH(".",Table4[[#This Row],[Column1]]))=FALSE,ISNUMBER(SEARCH("Ronda",Table4[[#This Row],[Column1]]))=FALSE),1,0)</f>
        <v>1</v>
      </c>
      <c r="M1754">
        <f>IF(Table4[[#This Row],[cond]]=1,M1753+1,0)</f>
        <v>2</v>
      </c>
    </row>
    <row r="1755" spans="11:13" x14ac:dyDescent="0.3">
      <c r="K1755">
        <v>2</v>
      </c>
      <c r="L1755">
        <f>IF(AND(ISNUMBER(SEARCH(".",Table4[[#This Row],[Column1]]))=FALSE,ISNUMBER(SEARCH("Ronda",Table4[[#This Row],[Column1]]))=FALSE),1,0)</f>
        <v>1</v>
      </c>
      <c r="M1755">
        <f>IF(Table4[[#This Row],[cond]]=1,M1754+1,0)</f>
        <v>3</v>
      </c>
    </row>
    <row r="1756" spans="11:13" x14ac:dyDescent="0.3">
      <c r="K1756">
        <v>1</v>
      </c>
      <c r="L1756">
        <f>IF(AND(ISNUMBER(SEARCH(".",Table4[[#This Row],[Column1]]))=FALSE,ISNUMBER(SEARCH("Ronda",Table4[[#This Row],[Column1]]))=FALSE),1,0)</f>
        <v>1</v>
      </c>
      <c r="M1756">
        <f>IF(Table4[[#This Row],[cond]]=1,M1755+1,0)</f>
        <v>4</v>
      </c>
    </row>
    <row r="1757" spans="11:13" x14ac:dyDescent="0.3">
      <c r="K1757">
        <v>-1</v>
      </c>
      <c r="L1757">
        <f>IF(AND(ISNUMBER(SEARCH(".",Table4[[#This Row],[Column1]]))=FALSE,ISNUMBER(SEARCH("Ronda",Table4[[#This Row],[Column1]]))=FALSE),1,0)</f>
        <v>1</v>
      </c>
      <c r="M1757">
        <f>IF(Table4[[#This Row],[cond]]=1,M1756+1,0)</f>
        <v>5</v>
      </c>
    </row>
    <row r="1758" spans="11:13" x14ac:dyDescent="0.3">
      <c r="K1758">
        <v>-1</v>
      </c>
      <c r="L1758">
        <f>IF(AND(ISNUMBER(SEARCH(".",Table4[[#This Row],[Column1]]))=FALSE,ISNUMBER(SEARCH("Ronda",Table4[[#This Row],[Column1]]))=FALSE),1,0)</f>
        <v>1</v>
      </c>
      <c r="M1758">
        <f>IF(Table4[[#This Row],[cond]]=1,M1757+1,0)</f>
        <v>6</v>
      </c>
    </row>
    <row r="1759" spans="11:13" x14ac:dyDescent="0.3">
      <c r="K1759" t="s">
        <v>279</v>
      </c>
      <c r="L1759">
        <f>IF(AND(ISNUMBER(SEARCH(".",Table4[[#This Row],[Column1]]))=FALSE,ISNUMBER(SEARCH("Ronda",Table4[[#This Row],[Column1]]))=FALSE),1,0)</f>
        <v>0</v>
      </c>
      <c r="M1759">
        <f>IF(Table4[[#This Row],[cond]]=1,M1758+1,0)</f>
        <v>0</v>
      </c>
    </row>
    <row r="1760" spans="11:13" x14ac:dyDescent="0.3">
      <c r="K1760" t="s">
        <v>3</v>
      </c>
      <c r="L1760">
        <f>IF(AND(ISNUMBER(SEARCH(".",Table4[[#This Row],[Column1]]))=FALSE,ISNUMBER(SEARCH("Ronda",Table4[[#This Row],[Column1]]))=FALSE),1,0)</f>
        <v>1</v>
      </c>
      <c r="M1760">
        <f>IF(Table4[[#This Row],[cond]]=1,M1759+1,0)</f>
        <v>1</v>
      </c>
    </row>
    <row r="1761" spans="11:13" x14ac:dyDescent="0.3">
      <c r="K1761" t="s">
        <v>33</v>
      </c>
      <c r="L1761">
        <f>IF(AND(ISNUMBER(SEARCH(".",Table4[[#This Row],[Column1]]))=FALSE,ISNUMBER(SEARCH("Ronda",Table4[[#This Row],[Column1]]))=FALSE),1,0)</f>
        <v>1</v>
      </c>
      <c r="M1761">
        <f>IF(Table4[[#This Row],[cond]]=1,M1760+1,0)</f>
        <v>2</v>
      </c>
    </row>
    <row r="1762" spans="11:13" x14ac:dyDescent="0.3">
      <c r="K1762">
        <v>0</v>
      </c>
      <c r="L1762">
        <f>IF(AND(ISNUMBER(SEARCH(".",Table4[[#This Row],[Column1]]))=FALSE,ISNUMBER(SEARCH("Ronda",Table4[[#This Row],[Column1]]))=FALSE),1,0)</f>
        <v>1</v>
      </c>
      <c r="M1762">
        <f>IF(Table4[[#This Row],[cond]]=1,M1761+1,0)</f>
        <v>3</v>
      </c>
    </row>
    <row r="1763" spans="11:13" x14ac:dyDescent="0.3">
      <c r="K1763">
        <v>0</v>
      </c>
      <c r="L1763">
        <f>IF(AND(ISNUMBER(SEARCH(".",Table4[[#This Row],[Column1]]))=FALSE,ISNUMBER(SEARCH("Ronda",Table4[[#This Row],[Column1]]))=FALSE),1,0)</f>
        <v>1</v>
      </c>
      <c r="M1763">
        <f>IF(Table4[[#This Row],[cond]]=1,M1762+1,0)</f>
        <v>4</v>
      </c>
    </row>
    <row r="1764" spans="11:13" x14ac:dyDescent="0.3">
      <c r="K1764">
        <v>0</v>
      </c>
      <c r="L1764">
        <f>IF(AND(ISNUMBER(SEARCH(".",Table4[[#This Row],[Column1]]))=FALSE,ISNUMBER(SEARCH("Ronda",Table4[[#This Row],[Column1]]))=FALSE),1,0)</f>
        <v>1</v>
      </c>
      <c r="M1764">
        <f>IF(Table4[[#This Row],[cond]]=1,M1763+1,0)</f>
        <v>5</v>
      </c>
    </row>
    <row r="1765" spans="11:13" x14ac:dyDescent="0.3">
      <c r="K1765">
        <v>0</v>
      </c>
      <c r="L1765">
        <f>IF(AND(ISNUMBER(SEARCH(".",Table4[[#This Row],[Column1]]))=FALSE,ISNUMBER(SEARCH("Ronda",Table4[[#This Row],[Column1]]))=FALSE),1,0)</f>
        <v>1</v>
      </c>
      <c r="M1765">
        <f>IF(Table4[[#This Row],[cond]]=1,M1764+1,0)</f>
        <v>6</v>
      </c>
    </row>
    <row r="1766" spans="11:13" x14ac:dyDescent="0.3">
      <c r="K1766" t="s">
        <v>279</v>
      </c>
      <c r="L1766">
        <f>IF(AND(ISNUMBER(SEARCH(".",Table4[[#This Row],[Column1]]))=FALSE,ISNUMBER(SEARCH("Ronda",Table4[[#This Row],[Column1]]))=FALSE),1,0)</f>
        <v>0</v>
      </c>
      <c r="M1766">
        <f>IF(Table4[[#This Row],[cond]]=1,M1765+1,0)</f>
        <v>0</v>
      </c>
    </row>
    <row r="1767" spans="11:13" x14ac:dyDescent="0.3">
      <c r="K1767" t="s">
        <v>36</v>
      </c>
      <c r="L1767">
        <f>IF(AND(ISNUMBER(SEARCH(".",Table4[[#This Row],[Column1]]))=FALSE,ISNUMBER(SEARCH("Ronda",Table4[[#This Row],[Column1]]))=FALSE),1,0)</f>
        <v>1</v>
      </c>
      <c r="M1767">
        <f>IF(Table4[[#This Row],[cond]]=1,M1766+1,0)</f>
        <v>1</v>
      </c>
    </row>
    <row r="1768" spans="11:13" x14ac:dyDescent="0.3">
      <c r="K1768" t="s">
        <v>25</v>
      </c>
      <c r="L1768">
        <f>IF(AND(ISNUMBER(SEARCH(".",Table4[[#This Row],[Column1]]))=FALSE,ISNUMBER(SEARCH("Ronda",Table4[[#This Row],[Column1]]))=FALSE),1,0)</f>
        <v>1</v>
      </c>
      <c r="M1768">
        <f>IF(Table4[[#This Row],[cond]]=1,M1767+1,0)</f>
        <v>2</v>
      </c>
    </row>
    <row r="1769" spans="11:13" x14ac:dyDescent="0.3">
      <c r="K1769">
        <v>1</v>
      </c>
      <c r="L1769">
        <f>IF(AND(ISNUMBER(SEARCH(".",Table4[[#This Row],[Column1]]))=FALSE,ISNUMBER(SEARCH("Ronda",Table4[[#This Row],[Column1]]))=FALSE),1,0)</f>
        <v>1</v>
      </c>
      <c r="M1769">
        <f>IF(Table4[[#This Row],[cond]]=1,M1768+1,0)</f>
        <v>3</v>
      </c>
    </row>
    <row r="1770" spans="11:13" x14ac:dyDescent="0.3">
      <c r="K1770">
        <v>1</v>
      </c>
      <c r="L1770">
        <f>IF(AND(ISNUMBER(SEARCH(".",Table4[[#This Row],[Column1]]))=FALSE,ISNUMBER(SEARCH("Ronda",Table4[[#This Row],[Column1]]))=FALSE),1,0)</f>
        <v>1</v>
      </c>
      <c r="M1770">
        <f>IF(Table4[[#This Row],[cond]]=1,M1769+1,0)</f>
        <v>4</v>
      </c>
    </row>
    <row r="1771" spans="11:13" x14ac:dyDescent="0.3">
      <c r="K1771">
        <v>-1</v>
      </c>
      <c r="L1771">
        <f>IF(AND(ISNUMBER(SEARCH(".",Table4[[#This Row],[Column1]]))=FALSE,ISNUMBER(SEARCH("Ronda",Table4[[#This Row],[Column1]]))=FALSE),1,0)</f>
        <v>1</v>
      </c>
      <c r="M1771">
        <f>IF(Table4[[#This Row],[cond]]=1,M1770+1,0)</f>
        <v>5</v>
      </c>
    </row>
    <row r="1772" spans="11:13" x14ac:dyDescent="0.3">
      <c r="K1772">
        <v>-1</v>
      </c>
      <c r="L1772">
        <f>IF(AND(ISNUMBER(SEARCH(".",Table4[[#This Row],[Column1]]))=FALSE,ISNUMBER(SEARCH("Ronda",Table4[[#This Row],[Column1]]))=FALSE),1,0)</f>
        <v>1</v>
      </c>
      <c r="M1772">
        <f>IF(Table4[[#This Row],[cond]]=1,M1771+1,0)</f>
        <v>6</v>
      </c>
    </row>
    <row r="1773" spans="11:13" x14ac:dyDescent="0.3">
      <c r="K1773" t="s">
        <v>279</v>
      </c>
      <c r="L1773">
        <f>IF(AND(ISNUMBER(SEARCH(".",Table4[[#This Row],[Column1]]))=FALSE,ISNUMBER(SEARCH("Ronda",Table4[[#This Row],[Column1]]))=FALSE),1,0)</f>
        <v>0</v>
      </c>
      <c r="M1773">
        <f>IF(Table4[[#This Row],[cond]]=1,M1772+1,0)</f>
        <v>0</v>
      </c>
    </row>
    <row r="1774" spans="11:13" x14ac:dyDescent="0.3">
      <c r="K1774" t="s">
        <v>6</v>
      </c>
      <c r="L1774">
        <f>IF(AND(ISNUMBER(SEARCH(".",Table4[[#This Row],[Column1]]))=FALSE,ISNUMBER(SEARCH("Ronda",Table4[[#This Row],[Column1]]))=FALSE),1,0)</f>
        <v>1</v>
      </c>
      <c r="M1774">
        <f>IF(Table4[[#This Row],[cond]]=1,M1773+1,0)</f>
        <v>1</v>
      </c>
    </row>
    <row r="1775" spans="11:13" x14ac:dyDescent="0.3">
      <c r="K1775" t="s">
        <v>10</v>
      </c>
      <c r="L1775">
        <f>IF(AND(ISNUMBER(SEARCH(".",Table4[[#This Row],[Column1]]))=FALSE,ISNUMBER(SEARCH("Ronda",Table4[[#This Row],[Column1]]))=FALSE),1,0)</f>
        <v>1</v>
      </c>
      <c r="M1775">
        <f>IF(Table4[[#This Row],[cond]]=1,M1774+1,0)</f>
        <v>2</v>
      </c>
    </row>
    <row r="1776" spans="11:13" x14ac:dyDescent="0.3">
      <c r="K1776">
        <v>3</v>
      </c>
      <c r="L1776">
        <f>IF(AND(ISNUMBER(SEARCH(".",Table4[[#This Row],[Column1]]))=FALSE,ISNUMBER(SEARCH("Ronda",Table4[[#This Row],[Column1]]))=FALSE),1,0)</f>
        <v>1</v>
      </c>
      <c r="M1776">
        <f>IF(Table4[[#This Row],[cond]]=1,M1775+1,0)</f>
        <v>3</v>
      </c>
    </row>
    <row r="1777" spans="11:13" x14ac:dyDescent="0.3">
      <c r="K1777">
        <v>2</v>
      </c>
      <c r="L1777">
        <f>IF(AND(ISNUMBER(SEARCH(".",Table4[[#This Row],[Column1]]))=FALSE,ISNUMBER(SEARCH("Ronda",Table4[[#This Row],[Column1]]))=FALSE),1,0)</f>
        <v>1</v>
      </c>
      <c r="M1777">
        <f>IF(Table4[[#This Row],[cond]]=1,M1776+1,0)</f>
        <v>4</v>
      </c>
    </row>
    <row r="1778" spans="11:13" x14ac:dyDescent="0.3">
      <c r="K1778">
        <v>0</v>
      </c>
      <c r="L1778">
        <f>IF(AND(ISNUMBER(SEARCH(".",Table4[[#This Row],[Column1]]))=FALSE,ISNUMBER(SEARCH("Ronda",Table4[[#This Row],[Column1]]))=FALSE),1,0)</f>
        <v>1</v>
      </c>
      <c r="M1778">
        <f>IF(Table4[[#This Row],[cond]]=1,M1777+1,0)</f>
        <v>5</v>
      </c>
    </row>
    <row r="1779" spans="11:13" x14ac:dyDescent="0.3">
      <c r="K1779">
        <v>-1</v>
      </c>
      <c r="L1779">
        <f>IF(AND(ISNUMBER(SEARCH(".",Table4[[#This Row],[Column1]]))=FALSE,ISNUMBER(SEARCH("Ronda",Table4[[#This Row],[Column1]]))=FALSE),1,0)</f>
        <v>1</v>
      </c>
      <c r="M1779">
        <f>IF(Table4[[#This Row],[cond]]=1,M1778+1,0)</f>
        <v>6</v>
      </c>
    </row>
    <row r="1780" spans="11:13" x14ac:dyDescent="0.3">
      <c r="K1780" t="s">
        <v>280</v>
      </c>
      <c r="L1780">
        <f>IF(AND(ISNUMBER(SEARCH(".",Table4[[#This Row],[Column1]]))=FALSE,ISNUMBER(SEARCH("Ronda",Table4[[#This Row],[Column1]]))=FALSE),1,0)</f>
        <v>0</v>
      </c>
      <c r="M1780">
        <f>IF(Table4[[#This Row],[cond]]=1,M1779+1,0)</f>
        <v>0</v>
      </c>
    </row>
    <row r="1781" spans="11:13" x14ac:dyDescent="0.3">
      <c r="K1781" t="s">
        <v>30</v>
      </c>
      <c r="L1781">
        <f>IF(AND(ISNUMBER(SEARCH(".",Table4[[#This Row],[Column1]]))=FALSE,ISNUMBER(SEARCH("Ronda",Table4[[#This Row],[Column1]]))=FALSE),1,0)</f>
        <v>1</v>
      </c>
      <c r="M1781">
        <f>IF(Table4[[#This Row],[cond]]=1,M1780+1,0)</f>
        <v>1</v>
      </c>
    </row>
    <row r="1782" spans="11:13" x14ac:dyDescent="0.3">
      <c r="K1782" t="s">
        <v>7</v>
      </c>
      <c r="L1782">
        <f>IF(AND(ISNUMBER(SEARCH(".",Table4[[#This Row],[Column1]]))=FALSE,ISNUMBER(SEARCH("Ronda",Table4[[#This Row],[Column1]]))=FALSE),1,0)</f>
        <v>1</v>
      </c>
      <c r="M1782">
        <f>IF(Table4[[#This Row],[cond]]=1,M1781+1,0)</f>
        <v>2</v>
      </c>
    </row>
    <row r="1783" spans="11:13" x14ac:dyDescent="0.3">
      <c r="K1783">
        <v>0</v>
      </c>
      <c r="L1783">
        <f>IF(AND(ISNUMBER(SEARCH(".",Table4[[#This Row],[Column1]]))=FALSE,ISNUMBER(SEARCH("Ronda",Table4[[#This Row],[Column1]]))=FALSE),1,0)</f>
        <v>1</v>
      </c>
      <c r="M1783">
        <f>IF(Table4[[#This Row],[cond]]=1,M1782+1,0)</f>
        <v>3</v>
      </c>
    </row>
    <row r="1784" spans="11:13" x14ac:dyDescent="0.3">
      <c r="K1784">
        <v>4</v>
      </c>
      <c r="L1784">
        <f>IF(AND(ISNUMBER(SEARCH(".",Table4[[#This Row],[Column1]]))=FALSE,ISNUMBER(SEARCH("Ronda",Table4[[#This Row],[Column1]]))=FALSE),1,0)</f>
        <v>1</v>
      </c>
      <c r="M1784">
        <f>IF(Table4[[#This Row],[cond]]=1,M1783+1,0)</f>
        <v>4</v>
      </c>
    </row>
    <row r="1785" spans="11:13" x14ac:dyDescent="0.3">
      <c r="K1785">
        <v>0</v>
      </c>
      <c r="L1785">
        <f>IF(AND(ISNUMBER(SEARCH(".",Table4[[#This Row],[Column1]]))=FALSE,ISNUMBER(SEARCH("Ronda",Table4[[#This Row],[Column1]]))=FALSE),1,0)</f>
        <v>1</v>
      </c>
      <c r="M1785">
        <f>IF(Table4[[#This Row],[cond]]=1,M1784+1,0)</f>
        <v>5</v>
      </c>
    </row>
    <row r="1786" spans="11:13" x14ac:dyDescent="0.3">
      <c r="K1786">
        <v>0</v>
      </c>
      <c r="L1786">
        <f>IF(AND(ISNUMBER(SEARCH(".",Table4[[#This Row],[Column1]]))=FALSE,ISNUMBER(SEARCH("Ronda",Table4[[#This Row],[Column1]]))=FALSE),1,0)</f>
        <v>1</v>
      </c>
      <c r="M1786">
        <f>IF(Table4[[#This Row],[cond]]=1,M1785+1,0)</f>
        <v>6</v>
      </c>
    </row>
    <row r="1787" spans="11:13" x14ac:dyDescent="0.3">
      <c r="K1787" t="s">
        <v>281</v>
      </c>
      <c r="L1787">
        <f>IF(AND(ISNUMBER(SEARCH(".",Table4[[#This Row],[Column1]]))=FALSE,ISNUMBER(SEARCH("Ronda",Table4[[#This Row],[Column1]]))=FALSE),1,0)</f>
        <v>0</v>
      </c>
      <c r="M1787">
        <f>IF(Table4[[#This Row],[cond]]=1,M1786+1,0)</f>
        <v>0</v>
      </c>
    </row>
    <row r="1788" spans="11:13" x14ac:dyDescent="0.3">
      <c r="K1788" t="s">
        <v>1</v>
      </c>
      <c r="L1788">
        <f>IF(AND(ISNUMBER(SEARCH(".",Table4[[#This Row],[Column1]]))=FALSE,ISNUMBER(SEARCH("Ronda",Table4[[#This Row],[Column1]]))=FALSE),1,0)</f>
        <v>1</v>
      </c>
      <c r="M1788">
        <f>IF(Table4[[#This Row],[cond]]=1,M1787+1,0)</f>
        <v>1</v>
      </c>
    </row>
    <row r="1789" spans="11:13" x14ac:dyDescent="0.3">
      <c r="K1789" t="s">
        <v>28</v>
      </c>
      <c r="L1789">
        <f>IF(AND(ISNUMBER(SEARCH(".",Table4[[#This Row],[Column1]]))=FALSE,ISNUMBER(SEARCH("Ronda",Table4[[#This Row],[Column1]]))=FALSE),1,0)</f>
        <v>1</v>
      </c>
      <c r="M1789">
        <f>IF(Table4[[#This Row],[cond]]=1,M1788+1,0)</f>
        <v>2</v>
      </c>
    </row>
    <row r="1790" spans="11:13" x14ac:dyDescent="0.3">
      <c r="K1790">
        <v>3</v>
      </c>
      <c r="L1790">
        <f>IF(AND(ISNUMBER(SEARCH(".",Table4[[#This Row],[Column1]]))=FALSE,ISNUMBER(SEARCH("Ronda",Table4[[#This Row],[Column1]]))=FALSE),1,0)</f>
        <v>1</v>
      </c>
      <c r="M1790">
        <f>IF(Table4[[#This Row],[cond]]=1,M1789+1,0)</f>
        <v>3</v>
      </c>
    </row>
    <row r="1791" spans="11:13" x14ac:dyDescent="0.3">
      <c r="K1791">
        <v>0</v>
      </c>
      <c r="L1791">
        <f>IF(AND(ISNUMBER(SEARCH(".",Table4[[#This Row],[Column1]]))=FALSE,ISNUMBER(SEARCH("Ronda",Table4[[#This Row],[Column1]]))=FALSE),1,0)</f>
        <v>1</v>
      </c>
      <c r="M1791">
        <f>IF(Table4[[#This Row],[cond]]=1,M1790+1,0)</f>
        <v>4</v>
      </c>
    </row>
    <row r="1792" spans="11:13" x14ac:dyDescent="0.3">
      <c r="K1792">
        <v>-1</v>
      </c>
      <c r="L1792">
        <f>IF(AND(ISNUMBER(SEARCH(".",Table4[[#This Row],[Column1]]))=FALSE,ISNUMBER(SEARCH("Ronda",Table4[[#This Row],[Column1]]))=FALSE),1,0)</f>
        <v>1</v>
      </c>
      <c r="M1792">
        <f>IF(Table4[[#This Row],[cond]]=1,M1791+1,0)</f>
        <v>5</v>
      </c>
    </row>
    <row r="1793" spans="11:13" x14ac:dyDescent="0.3">
      <c r="K1793">
        <v>0</v>
      </c>
      <c r="L1793">
        <f>IF(AND(ISNUMBER(SEARCH(".",Table4[[#This Row],[Column1]]))=FALSE,ISNUMBER(SEARCH("Ronda",Table4[[#This Row],[Column1]]))=FALSE),1,0)</f>
        <v>1</v>
      </c>
      <c r="M1793">
        <f>IF(Table4[[#This Row],[cond]]=1,M1792+1,0)</f>
        <v>6</v>
      </c>
    </row>
    <row r="1794" spans="11:13" x14ac:dyDescent="0.3">
      <c r="K1794" t="s">
        <v>282</v>
      </c>
      <c r="L1794">
        <f>IF(AND(ISNUMBER(SEARCH(".",Table4[[#This Row],[Column1]]))=FALSE,ISNUMBER(SEARCH("Ronda",Table4[[#This Row],[Column1]]))=FALSE),1,0)</f>
        <v>0</v>
      </c>
      <c r="M1794">
        <f>IF(Table4[[#This Row],[cond]]=1,M1793+1,0)</f>
        <v>0</v>
      </c>
    </row>
    <row r="1795" spans="11:13" x14ac:dyDescent="0.3">
      <c r="K1795" t="s">
        <v>283</v>
      </c>
      <c r="L1795">
        <f>IF(AND(ISNUMBER(SEARCH(".",Table4[[#This Row],[Column1]]))=FALSE,ISNUMBER(SEARCH("Ronda",Table4[[#This Row],[Column1]]))=FALSE),1,0)</f>
        <v>0</v>
      </c>
      <c r="M1795">
        <f>IF(Table4[[#This Row],[cond]]=1,M1794+1,0)</f>
        <v>0</v>
      </c>
    </row>
    <row r="1796" spans="11:13" x14ac:dyDescent="0.3">
      <c r="K1796" t="s">
        <v>6</v>
      </c>
      <c r="L1796">
        <f>IF(AND(ISNUMBER(SEARCH(".",Table4[[#This Row],[Column1]]))=FALSE,ISNUMBER(SEARCH("Ronda",Table4[[#This Row],[Column1]]))=FALSE),1,0)</f>
        <v>1</v>
      </c>
      <c r="M1796">
        <f>IF(Table4[[#This Row],[cond]]=1,M1795+1,0)</f>
        <v>1</v>
      </c>
    </row>
    <row r="1797" spans="11:13" x14ac:dyDescent="0.3">
      <c r="K1797" t="s">
        <v>31</v>
      </c>
      <c r="L1797">
        <f>IF(AND(ISNUMBER(SEARCH(".",Table4[[#This Row],[Column1]]))=FALSE,ISNUMBER(SEARCH("Ronda",Table4[[#This Row],[Column1]]))=FALSE),1,0)</f>
        <v>1</v>
      </c>
      <c r="M1797">
        <f>IF(Table4[[#This Row],[cond]]=1,M1796+1,0)</f>
        <v>2</v>
      </c>
    </row>
    <row r="1798" spans="11:13" x14ac:dyDescent="0.3">
      <c r="K1798">
        <v>2</v>
      </c>
      <c r="L1798">
        <f>IF(AND(ISNUMBER(SEARCH(".",Table4[[#This Row],[Column1]]))=FALSE,ISNUMBER(SEARCH("Ronda",Table4[[#This Row],[Column1]]))=FALSE),1,0)</f>
        <v>1</v>
      </c>
      <c r="M1798">
        <f>IF(Table4[[#This Row],[cond]]=1,M1797+1,0)</f>
        <v>3</v>
      </c>
    </row>
    <row r="1799" spans="11:13" x14ac:dyDescent="0.3">
      <c r="K1799">
        <v>0</v>
      </c>
      <c r="L1799">
        <f>IF(AND(ISNUMBER(SEARCH(".",Table4[[#This Row],[Column1]]))=FALSE,ISNUMBER(SEARCH("Ronda",Table4[[#This Row],[Column1]]))=FALSE),1,0)</f>
        <v>1</v>
      </c>
      <c r="M1799">
        <f>IF(Table4[[#This Row],[cond]]=1,M1798+1,0)</f>
        <v>4</v>
      </c>
    </row>
    <row r="1800" spans="11:13" x14ac:dyDescent="0.3">
      <c r="K1800">
        <v>-1</v>
      </c>
      <c r="L1800">
        <f>IF(AND(ISNUMBER(SEARCH(".",Table4[[#This Row],[Column1]]))=FALSE,ISNUMBER(SEARCH("Ronda",Table4[[#This Row],[Column1]]))=FALSE),1,0)</f>
        <v>1</v>
      </c>
      <c r="M1800">
        <f>IF(Table4[[#This Row],[cond]]=1,M1799+1,0)</f>
        <v>5</v>
      </c>
    </row>
    <row r="1801" spans="11:13" x14ac:dyDescent="0.3">
      <c r="K1801">
        <v>0</v>
      </c>
      <c r="L1801">
        <f>IF(AND(ISNUMBER(SEARCH(".",Table4[[#This Row],[Column1]]))=FALSE,ISNUMBER(SEARCH("Ronda",Table4[[#This Row],[Column1]]))=FALSE),1,0)</f>
        <v>1</v>
      </c>
      <c r="M1801">
        <f>IF(Table4[[#This Row],[cond]]=1,M1800+1,0)</f>
        <v>6</v>
      </c>
    </row>
    <row r="1802" spans="11:13" x14ac:dyDescent="0.3">
      <c r="K1802" t="s">
        <v>284</v>
      </c>
      <c r="L1802">
        <f>IF(AND(ISNUMBER(SEARCH(".",Table4[[#This Row],[Column1]]))=FALSE,ISNUMBER(SEARCH("Ronda",Table4[[#This Row],[Column1]]))=FALSE),1,0)</f>
        <v>0</v>
      </c>
      <c r="M1802">
        <f>IF(Table4[[#This Row],[cond]]=1,M1801+1,0)</f>
        <v>0</v>
      </c>
    </row>
    <row r="1803" spans="11:13" x14ac:dyDescent="0.3">
      <c r="K1803" t="s">
        <v>11</v>
      </c>
      <c r="L1803">
        <f>IF(AND(ISNUMBER(SEARCH(".",Table4[[#This Row],[Column1]]))=FALSE,ISNUMBER(SEARCH("Ronda",Table4[[#This Row],[Column1]]))=FALSE),1,0)</f>
        <v>1</v>
      </c>
      <c r="M1803">
        <f>IF(Table4[[#This Row],[cond]]=1,M1802+1,0)</f>
        <v>1</v>
      </c>
    </row>
    <row r="1804" spans="11:13" x14ac:dyDescent="0.3">
      <c r="K1804" t="s">
        <v>5</v>
      </c>
      <c r="L1804">
        <f>IF(AND(ISNUMBER(SEARCH(".",Table4[[#This Row],[Column1]]))=FALSE,ISNUMBER(SEARCH("Ronda",Table4[[#This Row],[Column1]]))=FALSE),1,0)</f>
        <v>1</v>
      </c>
      <c r="M1804">
        <f>IF(Table4[[#This Row],[cond]]=1,M1803+1,0)</f>
        <v>2</v>
      </c>
    </row>
    <row r="1805" spans="11:13" x14ac:dyDescent="0.3">
      <c r="K1805">
        <v>2</v>
      </c>
      <c r="L1805">
        <f>IF(AND(ISNUMBER(SEARCH(".",Table4[[#This Row],[Column1]]))=FALSE,ISNUMBER(SEARCH("Ronda",Table4[[#This Row],[Column1]]))=FALSE),1,0)</f>
        <v>1</v>
      </c>
      <c r="M1805">
        <f>IF(Table4[[#This Row],[cond]]=1,M1804+1,0)</f>
        <v>3</v>
      </c>
    </row>
    <row r="1806" spans="11:13" x14ac:dyDescent="0.3">
      <c r="K1806">
        <v>0</v>
      </c>
      <c r="L1806">
        <f>IF(AND(ISNUMBER(SEARCH(".",Table4[[#This Row],[Column1]]))=FALSE,ISNUMBER(SEARCH("Ronda",Table4[[#This Row],[Column1]]))=FALSE),1,0)</f>
        <v>1</v>
      </c>
      <c r="M1806">
        <f>IF(Table4[[#This Row],[cond]]=1,M1805+1,0)</f>
        <v>4</v>
      </c>
    </row>
    <row r="1807" spans="11:13" x14ac:dyDescent="0.3">
      <c r="K1807">
        <v>-2</v>
      </c>
      <c r="L1807">
        <f>IF(AND(ISNUMBER(SEARCH(".",Table4[[#This Row],[Column1]]))=FALSE,ISNUMBER(SEARCH("Ronda",Table4[[#This Row],[Column1]]))=FALSE),1,0)</f>
        <v>1</v>
      </c>
      <c r="M1807">
        <f>IF(Table4[[#This Row],[cond]]=1,M1806+1,0)</f>
        <v>5</v>
      </c>
    </row>
    <row r="1808" spans="11:13" x14ac:dyDescent="0.3">
      <c r="K1808">
        <v>0</v>
      </c>
      <c r="L1808">
        <f>IF(AND(ISNUMBER(SEARCH(".",Table4[[#This Row],[Column1]]))=FALSE,ISNUMBER(SEARCH("Ronda",Table4[[#This Row],[Column1]]))=FALSE),1,0)</f>
        <v>1</v>
      </c>
      <c r="M1808">
        <f>IF(Table4[[#This Row],[cond]]=1,M1807+1,0)</f>
        <v>6</v>
      </c>
    </row>
    <row r="1809" spans="11:13" x14ac:dyDescent="0.3">
      <c r="K1809" t="s">
        <v>285</v>
      </c>
      <c r="L1809">
        <f>IF(AND(ISNUMBER(SEARCH(".",Table4[[#This Row],[Column1]]))=FALSE,ISNUMBER(SEARCH("Ronda",Table4[[#This Row],[Column1]]))=FALSE),1,0)</f>
        <v>0</v>
      </c>
      <c r="M1809">
        <f>IF(Table4[[#This Row],[cond]]=1,M1808+1,0)</f>
        <v>0</v>
      </c>
    </row>
    <row r="1810" spans="11:13" x14ac:dyDescent="0.3">
      <c r="K1810" t="s">
        <v>24</v>
      </c>
      <c r="L1810">
        <f>IF(AND(ISNUMBER(SEARCH(".",Table4[[#This Row],[Column1]]))=FALSE,ISNUMBER(SEARCH("Ronda",Table4[[#This Row],[Column1]]))=FALSE),1,0)</f>
        <v>1</v>
      </c>
      <c r="M1810">
        <f>IF(Table4[[#This Row],[cond]]=1,M1809+1,0)</f>
        <v>1</v>
      </c>
    </row>
    <row r="1811" spans="11:13" x14ac:dyDescent="0.3">
      <c r="K1811" t="s">
        <v>3</v>
      </c>
      <c r="L1811">
        <f>IF(AND(ISNUMBER(SEARCH(".",Table4[[#This Row],[Column1]]))=FALSE,ISNUMBER(SEARCH("Ronda",Table4[[#This Row],[Column1]]))=FALSE),1,0)</f>
        <v>1</v>
      </c>
      <c r="M1811">
        <f>IF(Table4[[#This Row],[cond]]=1,M1810+1,0)</f>
        <v>2</v>
      </c>
    </row>
    <row r="1812" spans="11:13" x14ac:dyDescent="0.3">
      <c r="K1812">
        <v>0</v>
      </c>
      <c r="L1812">
        <f>IF(AND(ISNUMBER(SEARCH(".",Table4[[#This Row],[Column1]]))=FALSE,ISNUMBER(SEARCH("Ronda",Table4[[#This Row],[Column1]]))=FALSE),1,0)</f>
        <v>1</v>
      </c>
      <c r="M1812">
        <f>IF(Table4[[#This Row],[cond]]=1,M1811+1,0)</f>
        <v>3</v>
      </c>
    </row>
    <row r="1813" spans="11:13" x14ac:dyDescent="0.3">
      <c r="K1813">
        <v>1</v>
      </c>
      <c r="L1813">
        <f>IF(AND(ISNUMBER(SEARCH(".",Table4[[#This Row],[Column1]]))=FALSE,ISNUMBER(SEARCH("Ronda",Table4[[#This Row],[Column1]]))=FALSE),1,0)</f>
        <v>1</v>
      </c>
      <c r="M1813">
        <f>IF(Table4[[#This Row],[cond]]=1,M1812+1,0)</f>
        <v>4</v>
      </c>
    </row>
    <row r="1814" spans="11:13" x14ac:dyDescent="0.3">
      <c r="K1814">
        <v>0</v>
      </c>
      <c r="L1814">
        <f>IF(AND(ISNUMBER(SEARCH(".",Table4[[#This Row],[Column1]]))=FALSE,ISNUMBER(SEARCH("Ronda",Table4[[#This Row],[Column1]]))=FALSE),1,0)</f>
        <v>1</v>
      </c>
      <c r="M1814">
        <f>IF(Table4[[#This Row],[cond]]=1,M1813+1,0)</f>
        <v>5</v>
      </c>
    </row>
    <row r="1815" spans="11:13" x14ac:dyDescent="0.3">
      <c r="K1815">
        <v>-1</v>
      </c>
      <c r="L1815">
        <f>IF(AND(ISNUMBER(SEARCH(".",Table4[[#This Row],[Column1]]))=FALSE,ISNUMBER(SEARCH("Ronda",Table4[[#This Row],[Column1]]))=FALSE),1,0)</f>
        <v>1</v>
      </c>
      <c r="M1815">
        <f>IF(Table4[[#This Row],[cond]]=1,M1814+1,0)</f>
        <v>6</v>
      </c>
    </row>
    <row r="1816" spans="11:13" x14ac:dyDescent="0.3">
      <c r="K1816" t="s">
        <v>285</v>
      </c>
      <c r="L1816">
        <f>IF(AND(ISNUMBER(SEARCH(".",Table4[[#This Row],[Column1]]))=FALSE,ISNUMBER(SEARCH("Ronda",Table4[[#This Row],[Column1]]))=FALSE),1,0)</f>
        <v>0</v>
      </c>
      <c r="M1816">
        <f>IF(Table4[[#This Row],[cond]]=1,M1815+1,0)</f>
        <v>0</v>
      </c>
    </row>
    <row r="1817" spans="11:13" x14ac:dyDescent="0.3">
      <c r="K1817" t="s">
        <v>28</v>
      </c>
      <c r="L1817">
        <f>IF(AND(ISNUMBER(SEARCH(".",Table4[[#This Row],[Column1]]))=FALSE,ISNUMBER(SEARCH("Ronda",Table4[[#This Row],[Column1]]))=FALSE),1,0)</f>
        <v>1</v>
      </c>
      <c r="M1817">
        <f>IF(Table4[[#This Row],[cond]]=1,M1816+1,0)</f>
        <v>1</v>
      </c>
    </row>
    <row r="1818" spans="11:13" x14ac:dyDescent="0.3">
      <c r="K1818" t="s">
        <v>36</v>
      </c>
      <c r="L1818">
        <f>IF(AND(ISNUMBER(SEARCH(".",Table4[[#This Row],[Column1]]))=FALSE,ISNUMBER(SEARCH("Ronda",Table4[[#This Row],[Column1]]))=FALSE),1,0)</f>
        <v>1</v>
      </c>
      <c r="M1818">
        <f>IF(Table4[[#This Row],[cond]]=1,M1817+1,0)</f>
        <v>2</v>
      </c>
    </row>
    <row r="1819" spans="11:13" x14ac:dyDescent="0.3">
      <c r="K1819">
        <v>3</v>
      </c>
      <c r="L1819">
        <f>IF(AND(ISNUMBER(SEARCH(".",Table4[[#This Row],[Column1]]))=FALSE,ISNUMBER(SEARCH("Ronda",Table4[[#This Row],[Column1]]))=FALSE),1,0)</f>
        <v>1</v>
      </c>
      <c r="M1819">
        <f>IF(Table4[[#This Row],[cond]]=1,M1818+1,0)</f>
        <v>3</v>
      </c>
    </row>
    <row r="1820" spans="11:13" x14ac:dyDescent="0.3">
      <c r="K1820">
        <v>2</v>
      </c>
      <c r="L1820">
        <f>IF(AND(ISNUMBER(SEARCH(".",Table4[[#This Row],[Column1]]))=FALSE,ISNUMBER(SEARCH("Ronda",Table4[[#This Row],[Column1]]))=FALSE),1,0)</f>
        <v>1</v>
      </c>
      <c r="M1820">
        <f>IF(Table4[[#This Row],[cond]]=1,M1819+1,0)</f>
        <v>4</v>
      </c>
    </row>
    <row r="1821" spans="11:13" x14ac:dyDescent="0.3">
      <c r="K1821">
        <v>-1</v>
      </c>
      <c r="L1821">
        <f>IF(AND(ISNUMBER(SEARCH(".",Table4[[#This Row],[Column1]]))=FALSE,ISNUMBER(SEARCH("Ronda",Table4[[#This Row],[Column1]]))=FALSE),1,0)</f>
        <v>1</v>
      </c>
      <c r="M1821">
        <f>IF(Table4[[#This Row],[cond]]=1,M1820+1,0)</f>
        <v>5</v>
      </c>
    </row>
    <row r="1822" spans="11:13" x14ac:dyDescent="0.3">
      <c r="K1822">
        <v>-1</v>
      </c>
      <c r="L1822">
        <f>IF(AND(ISNUMBER(SEARCH(".",Table4[[#This Row],[Column1]]))=FALSE,ISNUMBER(SEARCH("Ronda",Table4[[#This Row],[Column1]]))=FALSE),1,0)</f>
        <v>1</v>
      </c>
      <c r="M1822">
        <f>IF(Table4[[#This Row],[cond]]=1,M1821+1,0)</f>
        <v>6</v>
      </c>
    </row>
    <row r="1823" spans="11:13" x14ac:dyDescent="0.3">
      <c r="K1823" t="s">
        <v>285</v>
      </c>
      <c r="L1823">
        <f>IF(AND(ISNUMBER(SEARCH(".",Table4[[#This Row],[Column1]]))=FALSE,ISNUMBER(SEARCH("Ronda",Table4[[#This Row],[Column1]]))=FALSE),1,0)</f>
        <v>0</v>
      </c>
      <c r="M1823">
        <f>IF(Table4[[#This Row],[cond]]=1,M1822+1,0)</f>
        <v>0</v>
      </c>
    </row>
    <row r="1824" spans="11:13" x14ac:dyDescent="0.3">
      <c r="K1824" t="s">
        <v>10</v>
      </c>
      <c r="L1824">
        <f>IF(AND(ISNUMBER(SEARCH(".",Table4[[#This Row],[Column1]]))=FALSE,ISNUMBER(SEARCH("Ronda",Table4[[#This Row],[Column1]]))=FALSE),1,0)</f>
        <v>1</v>
      </c>
      <c r="M1824">
        <f>IF(Table4[[#This Row],[cond]]=1,M1823+1,0)</f>
        <v>1</v>
      </c>
    </row>
    <row r="1825" spans="11:13" x14ac:dyDescent="0.3">
      <c r="K1825" t="s">
        <v>1</v>
      </c>
      <c r="L1825">
        <f>IF(AND(ISNUMBER(SEARCH(".",Table4[[#This Row],[Column1]]))=FALSE,ISNUMBER(SEARCH("Ronda",Table4[[#This Row],[Column1]]))=FALSE),1,0)</f>
        <v>1</v>
      </c>
      <c r="M1825">
        <f>IF(Table4[[#This Row],[cond]]=1,M1824+1,0)</f>
        <v>2</v>
      </c>
    </row>
    <row r="1826" spans="11:13" x14ac:dyDescent="0.3">
      <c r="K1826">
        <v>4</v>
      </c>
      <c r="L1826">
        <f>IF(AND(ISNUMBER(SEARCH(".",Table4[[#This Row],[Column1]]))=FALSE,ISNUMBER(SEARCH("Ronda",Table4[[#This Row],[Column1]]))=FALSE),1,0)</f>
        <v>1</v>
      </c>
      <c r="M1826">
        <f>IF(Table4[[#This Row],[cond]]=1,M1825+1,0)</f>
        <v>3</v>
      </c>
    </row>
    <row r="1827" spans="11:13" x14ac:dyDescent="0.3">
      <c r="K1827">
        <v>0</v>
      </c>
      <c r="L1827">
        <f>IF(AND(ISNUMBER(SEARCH(".",Table4[[#This Row],[Column1]]))=FALSE,ISNUMBER(SEARCH("Ronda",Table4[[#This Row],[Column1]]))=FALSE),1,0)</f>
        <v>1</v>
      </c>
      <c r="M1827">
        <f>IF(Table4[[#This Row],[cond]]=1,M1826+1,0)</f>
        <v>4</v>
      </c>
    </row>
    <row r="1828" spans="11:13" x14ac:dyDescent="0.3">
      <c r="K1828">
        <v>-4</v>
      </c>
      <c r="L1828">
        <f>IF(AND(ISNUMBER(SEARCH(".",Table4[[#This Row],[Column1]]))=FALSE,ISNUMBER(SEARCH("Ronda",Table4[[#This Row],[Column1]]))=FALSE),1,0)</f>
        <v>1</v>
      </c>
      <c r="M1828">
        <f>IF(Table4[[#This Row],[cond]]=1,M1827+1,0)</f>
        <v>5</v>
      </c>
    </row>
    <row r="1829" spans="11:13" x14ac:dyDescent="0.3">
      <c r="K1829">
        <v>0</v>
      </c>
      <c r="L1829">
        <f>IF(AND(ISNUMBER(SEARCH(".",Table4[[#This Row],[Column1]]))=FALSE,ISNUMBER(SEARCH("Ronda",Table4[[#This Row],[Column1]]))=FALSE),1,0)</f>
        <v>1</v>
      </c>
      <c r="M1829">
        <f>IF(Table4[[#This Row],[cond]]=1,M1828+1,0)</f>
        <v>6</v>
      </c>
    </row>
    <row r="1830" spans="11:13" x14ac:dyDescent="0.3">
      <c r="K1830" t="s">
        <v>285</v>
      </c>
      <c r="L1830">
        <f>IF(AND(ISNUMBER(SEARCH(".",Table4[[#This Row],[Column1]]))=FALSE,ISNUMBER(SEARCH("Ronda",Table4[[#This Row],[Column1]]))=FALSE),1,0)</f>
        <v>0</v>
      </c>
      <c r="M1830">
        <f>IF(Table4[[#This Row],[cond]]=1,M1829+1,0)</f>
        <v>0</v>
      </c>
    </row>
    <row r="1831" spans="11:13" x14ac:dyDescent="0.3">
      <c r="K1831" t="s">
        <v>33</v>
      </c>
      <c r="L1831">
        <f>IF(AND(ISNUMBER(SEARCH(".",Table4[[#This Row],[Column1]]))=FALSE,ISNUMBER(SEARCH("Ronda",Table4[[#This Row],[Column1]]))=FALSE),1,0)</f>
        <v>1</v>
      </c>
      <c r="M1831">
        <f>IF(Table4[[#This Row],[cond]]=1,M1830+1,0)</f>
        <v>1</v>
      </c>
    </row>
    <row r="1832" spans="11:13" x14ac:dyDescent="0.3">
      <c r="K1832" t="s">
        <v>30</v>
      </c>
      <c r="L1832">
        <f>IF(AND(ISNUMBER(SEARCH(".",Table4[[#This Row],[Column1]]))=FALSE,ISNUMBER(SEARCH("Ronda",Table4[[#This Row],[Column1]]))=FALSE),1,0)</f>
        <v>1</v>
      </c>
      <c r="M1832">
        <f>IF(Table4[[#This Row],[cond]]=1,M1831+1,0)</f>
        <v>2</v>
      </c>
    </row>
    <row r="1833" spans="11:13" x14ac:dyDescent="0.3">
      <c r="K1833">
        <v>0</v>
      </c>
      <c r="L1833">
        <f>IF(AND(ISNUMBER(SEARCH(".",Table4[[#This Row],[Column1]]))=FALSE,ISNUMBER(SEARCH("Ronda",Table4[[#This Row],[Column1]]))=FALSE),1,0)</f>
        <v>1</v>
      </c>
      <c r="M1833">
        <f>IF(Table4[[#This Row],[cond]]=1,M1832+1,0)</f>
        <v>3</v>
      </c>
    </row>
    <row r="1834" spans="11:13" x14ac:dyDescent="0.3">
      <c r="K1834">
        <v>0</v>
      </c>
      <c r="L1834">
        <f>IF(AND(ISNUMBER(SEARCH(".",Table4[[#This Row],[Column1]]))=FALSE,ISNUMBER(SEARCH("Ronda",Table4[[#This Row],[Column1]]))=FALSE),1,0)</f>
        <v>1</v>
      </c>
      <c r="M1834">
        <f>IF(Table4[[#This Row],[cond]]=1,M1833+1,0)</f>
        <v>4</v>
      </c>
    </row>
    <row r="1835" spans="11:13" x14ac:dyDescent="0.3">
      <c r="K1835">
        <v>0</v>
      </c>
      <c r="L1835">
        <f>IF(AND(ISNUMBER(SEARCH(".",Table4[[#This Row],[Column1]]))=FALSE,ISNUMBER(SEARCH("Ronda",Table4[[#This Row],[Column1]]))=FALSE),1,0)</f>
        <v>1</v>
      </c>
      <c r="M1835">
        <f>IF(Table4[[#This Row],[cond]]=1,M1834+1,0)</f>
        <v>5</v>
      </c>
    </row>
    <row r="1836" spans="11:13" x14ac:dyDescent="0.3">
      <c r="K1836">
        <v>0</v>
      </c>
      <c r="L1836">
        <f>IF(AND(ISNUMBER(SEARCH(".",Table4[[#This Row],[Column1]]))=FALSE,ISNUMBER(SEARCH("Ronda",Table4[[#This Row],[Column1]]))=FALSE),1,0)</f>
        <v>1</v>
      </c>
      <c r="M1836">
        <f>IF(Table4[[#This Row],[cond]]=1,M1835+1,0)</f>
        <v>6</v>
      </c>
    </row>
    <row r="1837" spans="11:13" x14ac:dyDescent="0.3">
      <c r="K1837" t="s">
        <v>286</v>
      </c>
      <c r="L1837">
        <f>IF(AND(ISNUMBER(SEARCH(".",Table4[[#This Row],[Column1]]))=FALSE,ISNUMBER(SEARCH("Ronda",Table4[[#This Row],[Column1]]))=FALSE),1,0)</f>
        <v>0</v>
      </c>
      <c r="M1837">
        <f>IF(Table4[[#This Row],[cond]]=1,M1836+1,0)</f>
        <v>0</v>
      </c>
    </row>
    <row r="1838" spans="11:13" x14ac:dyDescent="0.3">
      <c r="K1838" t="s">
        <v>13</v>
      </c>
      <c r="L1838">
        <f>IF(AND(ISNUMBER(SEARCH(".",Table4[[#This Row],[Column1]]))=FALSE,ISNUMBER(SEARCH("Ronda",Table4[[#This Row],[Column1]]))=FALSE),1,0)</f>
        <v>1</v>
      </c>
      <c r="M1838">
        <f>IF(Table4[[#This Row],[cond]]=1,M1837+1,0)</f>
        <v>1</v>
      </c>
    </row>
    <row r="1839" spans="11:13" x14ac:dyDescent="0.3">
      <c r="K1839" t="s">
        <v>4</v>
      </c>
      <c r="L1839">
        <f>IF(AND(ISNUMBER(SEARCH(".",Table4[[#This Row],[Column1]]))=FALSE,ISNUMBER(SEARCH("Ronda",Table4[[#This Row],[Column1]]))=FALSE),1,0)</f>
        <v>1</v>
      </c>
      <c r="M1839">
        <f>IF(Table4[[#This Row],[cond]]=1,M1838+1,0)</f>
        <v>2</v>
      </c>
    </row>
    <row r="1840" spans="11:13" x14ac:dyDescent="0.3">
      <c r="K1840">
        <v>3</v>
      </c>
      <c r="L1840">
        <f>IF(AND(ISNUMBER(SEARCH(".",Table4[[#This Row],[Column1]]))=FALSE,ISNUMBER(SEARCH("Ronda",Table4[[#This Row],[Column1]]))=FALSE),1,0)</f>
        <v>1</v>
      </c>
      <c r="M1840">
        <f>IF(Table4[[#This Row],[cond]]=1,M1839+1,0)</f>
        <v>3</v>
      </c>
    </row>
    <row r="1841" spans="11:13" x14ac:dyDescent="0.3">
      <c r="K1841">
        <v>0</v>
      </c>
      <c r="L1841">
        <f>IF(AND(ISNUMBER(SEARCH(".",Table4[[#This Row],[Column1]]))=FALSE,ISNUMBER(SEARCH("Ronda",Table4[[#This Row],[Column1]]))=FALSE),1,0)</f>
        <v>1</v>
      </c>
      <c r="M1841">
        <f>IF(Table4[[#This Row],[cond]]=1,M1840+1,0)</f>
        <v>4</v>
      </c>
    </row>
    <row r="1842" spans="11:13" x14ac:dyDescent="0.3">
      <c r="K1842">
        <v>0</v>
      </c>
      <c r="L1842">
        <f>IF(AND(ISNUMBER(SEARCH(".",Table4[[#This Row],[Column1]]))=FALSE,ISNUMBER(SEARCH("Ronda",Table4[[#This Row],[Column1]]))=FALSE),1,0)</f>
        <v>1</v>
      </c>
      <c r="M1842">
        <f>IF(Table4[[#This Row],[cond]]=1,M1841+1,0)</f>
        <v>5</v>
      </c>
    </row>
    <row r="1843" spans="11:13" x14ac:dyDescent="0.3">
      <c r="K1843">
        <v>0</v>
      </c>
      <c r="L1843">
        <f>IF(AND(ISNUMBER(SEARCH(".",Table4[[#This Row],[Column1]]))=FALSE,ISNUMBER(SEARCH("Ronda",Table4[[#This Row],[Column1]]))=FALSE),1,0)</f>
        <v>1</v>
      </c>
      <c r="M1843">
        <f>IF(Table4[[#This Row],[cond]]=1,M1842+1,0)</f>
        <v>6</v>
      </c>
    </row>
    <row r="1844" spans="11:13" x14ac:dyDescent="0.3">
      <c r="K1844" t="s">
        <v>287</v>
      </c>
      <c r="L1844">
        <f>IF(AND(ISNUMBER(SEARCH(".",Table4[[#This Row],[Column1]]))=FALSE,ISNUMBER(SEARCH("Ronda",Table4[[#This Row],[Column1]]))=FALSE),1,0)</f>
        <v>0</v>
      </c>
      <c r="M1844">
        <f>IF(Table4[[#This Row],[cond]]=1,M1843+1,0)</f>
        <v>0</v>
      </c>
    </row>
    <row r="1845" spans="11:13" x14ac:dyDescent="0.3">
      <c r="K1845" t="s">
        <v>25</v>
      </c>
      <c r="L1845">
        <f>IF(AND(ISNUMBER(SEARCH(".",Table4[[#This Row],[Column1]]))=FALSE,ISNUMBER(SEARCH("Ronda",Table4[[#This Row],[Column1]]))=FALSE),1,0)</f>
        <v>1</v>
      </c>
      <c r="M1845">
        <f>IF(Table4[[#This Row],[cond]]=1,M1844+1,0)</f>
        <v>1</v>
      </c>
    </row>
    <row r="1846" spans="11:13" x14ac:dyDescent="0.3">
      <c r="K1846" t="s">
        <v>2</v>
      </c>
      <c r="L1846">
        <f>IF(AND(ISNUMBER(SEARCH(".",Table4[[#This Row],[Column1]]))=FALSE,ISNUMBER(SEARCH("Ronda",Table4[[#This Row],[Column1]]))=FALSE),1,0)</f>
        <v>1</v>
      </c>
      <c r="M1846">
        <f>IF(Table4[[#This Row],[cond]]=1,M1845+1,0)</f>
        <v>2</v>
      </c>
    </row>
    <row r="1847" spans="11:13" x14ac:dyDescent="0.3">
      <c r="K1847">
        <v>2</v>
      </c>
      <c r="L1847">
        <f>IF(AND(ISNUMBER(SEARCH(".",Table4[[#This Row],[Column1]]))=FALSE,ISNUMBER(SEARCH("Ronda",Table4[[#This Row],[Column1]]))=FALSE),1,0)</f>
        <v>1</v>
      </c>
      <c r="M1847">
        <f>IF(Table4[[#This Row],[cond]]=1,M1846+1,0)</f>
        <v>3</v>
      </c>
    </row>
    <row r="1848" spans="11:13" x14ac:dyDescent="0.3">
      <c r="K1848">
        <v>3</v>
      </c>
      <c r="L1848">
        <f>IF(AND(ISNUMBER(SEARCH(".",Table4[[#This Row],[Column1]]))=FALSE,ISNUMBER(SEARCH("Ronda",Table4[[#This Row],[Column1]]))=FALSE),1,0)</f>
        <v>1</v>
      </c>
      <c r="M1848">
        <f>IF(Table4[[#This Row],[cond]]=1,M1847+1,0)</f>
        <v>4</v>
      </c>
    </row>
    <row r="1849" spans="11:13" x14ac:dyDescent="0.3">
      <c r="K1849">
        <v>-1</v>
      </c>
      <c r="L1849">
        <f>IF(AND(ISNUMBER(SEARCH(".",Table4[[#This Row],[Column1]]))=FALSE,ISNUMBER(SEARCH("Ronda",Table4[[#This Row],[Column1]]))=FALSE),1,0)</f>
        <v>1</v>
      </c>
      <c r="M1849">
        <f>IF(Table4[[#This Row],[cond]]=1,M1848+1,0)</f>
        <v>5</v>
      </c>
    </row>
    <row r="1850" spans="11:13" x14ac:dyDescent="0.3">
      <c r="K1850">
        <v>-2</v>
      </c>
      <c r="L1850">
        <f>IF(AND(ISNUMBER(SEARCH(".",Table4[[#This Row],[Column1]]))=FALSE,ISNUMBER(SEARCH("Ronda",Table4[[#This Row],[Column1]]))=FALSE),1,0)</f>
        <v>1</v>
      </c>
      <c r="M1850">
        <f>IF(Table4[[#This Row],[cond]]=1,M1849+1,0)</f>
        <v>6</v>
      </c>
    </row>
    <row r="1851" spans="11:13" x14ac:dyDescent="0.3">
      <c r="K1851" t="s">
        <v>288</v>
      </c>
      <c r="L1851">
        <f>IF(AND(ISNUMBER(SEARCH(".",Table4[[#This Row],[Column1]]))=FALSE,ISNUMBER(SEARCH("Ronda",Table4[[#This Row],[Column1]]))=FALSE),1,0)</f>
        <v>0</v>
      </c>
      <c r="M1851">
        <f>IF(Table4[[#This Row],[cond]]=1,M1850+1,0)</f>
        <v>0</v>
      </c>
    </row>
    <row r="1852" spans="11:13" x14ac:dyDescent="0.3">
      <c r="K1852" t="s">
        <v>7</v>
      </c>
      <c r="L1852">
        <f>IF(AND(ISNUMBER(SEARCH(".",Table4[[#This Row],[Column1]]))=FALSE,ISNUMBER(SEARCH("Ronda",Table4[[#This Row],[Column1]]))=FALSE),1,0)</f>
        <v>1</v>
      </c>
      <c r="M1852">
        <f>IF(Table4[[#This Row],[cond]]=1,M1851+1,0)</f>
        <v>1</v>
      </c>
    </row>
    <row r="1853" spans="11:13" x14ac:dyDescent="0.3">
      <c r="K1853" t="s">
        <v>8</v>
      </c>
      <c r="L1853">
        <f>IF(AND(ISNUMBER(SEARCH(".",Table4[[#This Row],[Column1]]))=FALSE,ISNUMBER(SEARCH("Ronda",Table4[[#This Row],[Column1]]))=FALSE),1,0)</f>
        <v>1</v>
      </c>
      <c r="M1853">
        <f>IF(Table4[[#This Row],[cond]]=1,M1852+1,0)</f>
        <v>2</v>
      </c>
    </row>
    <row r="1854" spans="11:13" x14ac:dyDescent="0.3">
      <c r="K1854">
        <v>1</v>
      </c>
      <c r="L1854">
        <f>IF(AND(ISNUMBER(SEARCH(".",Table4[[#This Row],[Column1]]))=FALSE,ISNUMBER(SEARCH("Ronda",Table4[[#This Row],[Column1]]))=FALSE),1,0)</f>
        <v>1</v>
      </c>
      <c r="M1854">
        <f>IF(Table4[[#This Row],[cond]]=1,M1853+1,0)</f>
        <v>3</v>
      </c>
    </row>
    <row r="1855" spans="11:13" x14ac:dyDescent="0.3">
      <c r="K1855">
        <v>1</v>
      </c>
      <c r="L1855">
        <f>IF(AND(ISNUMBER(SEARCH(".",Table4[[#This Row],[Column1]]))=FALSE,ISNUMBER(SEARCH("Ronda",Table4[[#This Row],[Column1]]))=FALSE),1,0)</f>
        <v>1</v>
      </c>
      <c r="M1855">
        <f>IF(Table4[[#This Row],[cond]]=1,M1854+1,0)</f>
        <v>4</v>
      </c>
    </row>
    <row r="1856" spans="11:13" x14ac:dyDescent="0.3">
      <c r="K1856">
        <v>-1</v>
      </c>
      <c r="L1856">
        <f>IF(AND(ISNUMBER(SEARCH(".",Table4[[#This Row],[Column1]]))=FALSE,ISNUMBER(SEARCH("Ronda",Table4[[#This Row],[Column1]]))=FALSE),1,0)</f>
        <v>1</v>
      </c>
      <c r="M1856">
        <f>IF(Table4[[#This Row],[cond]]=1,M1855+1,0)</f>
        <v>5</v>
      </c>
    </row>
    <row r="1857" spans="11:13" x14ac:dyDescent="0.3">
      <c r="K1857">
        <v>0</v>
      </c>
      <c r="L1857">
        <f>IF(AND(ISNUMBER(SEARCH(".",Table4[[#This Row],[Column1]]))=FALSE,ISNUMBER(SEARCH("Ronda",Table4[[#This Row],[Column1]]))=FALSE),1,0)</f>
        <v>1</v>
      </c>
      <c r="M1857">
        <f>IF(Table4[[#This Row],[cond]]=1,M1856+1,0)</f>
        <v>6</v>
      </c>
    </row>
    <row r="1858" spans="11:13" x14ac:dyDescent="0.3">
      <c r="K1858" t="s">
        <v>289</v>
      </c>
      <c r="L1858">
        <f>IF(AND(ISNUMBER(SEARCH(".",Table4[[#This Row],[Column1]]))=FALSE,ISNUMBER(SEARCH("Ronda",Table4[[#This Row],[Column1]]))=FALSE),1,0)</f>
        <v>0</v>
      </c>
      <c r="M1858">
        <f>IF(Table4[[#This Row],[cond]]=1,M1857+1,0)</f>
        <v>0</v>
      </c>
    </row>
    <row r="1859" spans="11:13" x14ac:dyDescent="0.3">
      <c r="K1859" t="s">
        <v>290</v>
      </c>
      <c r="L1859">
        <f>IF(AND(ISNUMBER(SEARCH(".",Table4[[#This Row],[Column1]]))=FALSE,ISNUMBER(SEARCH("Ronda",Table4[[#This Row],[Column1]]))=FALSE),1,0)</f>
        <v>0</v>
      </c>
      <c r="M1859">
        <f>IF(Table4[[#This Row],[cond]]=1,M1858+1,0)</f>
        <v>0</v>
      </c>
    </row>
    <row r="1860" spans="11:13" x14ac:dyDescent="0.3">
      <c r="K1860" t="s">
        <v>3</v>
      </c>
      <c r="L1860">
        <f>IF(AND(ISNUMBER(SEARCH(".",Table4[[#This Row],[Column1]]))=FALSE,ISNUMBER(SEARCH("Ronda",Table4[[#This Row],[Column1]]))=FALSE),1,0)</f>
        <v>1</v>
      </c>
      <c r="M1860">
        <f>IF(Table4[[#This Row],[cond]]=1,M1859+1,0)</f>
        <v>1</v>
      </c>
    </row>
    <row r="1861" spans="11:13" x14ac:dyDescent="0.3">
      <c r="K1861" t="s">
        <v>25</v>
      </c>
      <c r="L1861">
        <f>IF(AND(ISNUMBER(SEARCH(".",Table4[[#This Row],[Column1]]))=FALSE,ISNUMBER(SEARCH("Ronda",Table4[[#This Row],[Column1]]))=FALSE),1,0)</f>
        <v>1</v>
      </c>
      <c r="M1861">
        <f>IF(Table4[[#This Row],[cond]]=1,M1860+1,0)</f>
        <v>2</v>
      </c>
    </row>
    <row r="1862" spans="11:13" x14ac:dyDescent="0.3">
      <c r="K1862">
        <v>2</v>
      </c>
      <c r="L1862">
        <f>IF(AND(ISNUMBER(SEARCH(".",Table4[[#This Row],[Column1]]))=FALSE,ISNUMBER(SEARCH("Ronda",Table4[[#This Row],[Column1]]))=FALSE),1,0)</f>
        <v>1</v>
      </c>
      <c r="M1862">
        <f>IF(Table4[[#This Row],[cond]]=1,M1861+1,0)</f>
        <v>3</v>
      </c>
    </row>
    <row r="1863" spans="11:13" x14ac:dyDescent="0.3">
      <c r="K1863">
        <v>2</v>
      </c>
      <c r="L1863">
        <f>IF(AND(ISNUMBER(SEARCH(".",Table4[[#This Row],[Column1]]))=FALSE,ISNUMBER(SEARCH("Ronda",Table4[[#This Row],[Column1]]))=FALSE),1,0)</f>
        <v>1</v>
      </c>
      <c r="M1863">
        <f>IF(Table4[[#This Row],[cond]]=1,M1862+1,0)</f>
        <v>4</v>
      </c>
    </row>
    <row r="1864" spans="11:13" x14ac:dyDescent="0.3">
      <c r="K1864">
        <v>-2</v>
      </c>
      <c r="L1864">
        <f>IF(AND(ISNUMBER(SEARCH(".",Table4[[#This Row],[Column1]]))=FALSE,ISNUMBER(SEARCH("Ronda",Table4[[#This Row],[Column1]]))=FALSE),1,0)</f>
        <v>1</v>
      </c>
      <c r="M1864">
        <f>IF(Table4[[#This Row],[cond]]=1,M1863+1,0)</f>
        <v>5</v>
      </c>
    </row>
    <row r="1865" spans="11:13" x14ac:dyDescent="0.3">
      <c r="K1865">
        <v>-1</v>
      </c>
      <c r="L1865">
        <f>IF(AND(ISNUMBER(SEARCH(".",Table4[[#This Row],[Column1]]))=FALSE,ISNUMBER(SEARCH("Ronda",Table4[[#This Row],[Column1]]))=FALSE),1,0)</f>
        <v>1</v>
      </c>
      <c r="M1865">
        <f>IF(Table4[[#This Row],[cond]]=1,M1864+1,0)</f>
        <v>6</v>
      </c>
    </row>
    <row r="1866" spans="11:13" x14ac:dyDescent="0.3">
      <c r="K1866" t="s">
        <v>291</v>
      </c>
      <c r="L1866">
        <f>IF(AND(ISNUMBER(SEARCH(".",Table4[[#This Row],[Column1]]))=FALSE,ISNUMBER(SEARCH("Ronda",Table4[[#This Row],[Column1]]))=FALSE),1,0)</f>
        <v>0</v>
      </c>
      <c r="M1866">
        <f>IF(Table4[[#This Row],[cond]]=1,M1865+1,0)</f>
        <v>0</v>
      </c>
    </row>
    <row r="1867" spans="11:13" x14ac:dyDescent="0.3">
      <c r="K1867" t="s">
        <v>8</v>
      </c>
      <c r="L1867">
        <f>IF(AND(ISNUMBER(SEARCH(".",Table4[[#This Row],[Column1]]))=FALSE,ISNUMBER(SEARCH("Ronda",Table4[[#This Row],[Column1]]))=FALSE),1,0)</f>
        <v>1</v>
      </c>
      <c r="M1867">
        <f>IF(Table4[[#This Row],[cond]]=1,M1866+1,0)</f>
        <v>1</v>
      </c>
    </row>
    <row r="1868" spans="11:13" x14ac:dyDescent="0.3">
      <c r="K1868" t="s">
        <v>28</v>
      </c>
      <c r="L1868">
        <f>IF(AND(ISNUMBER(SEARCH(".",Table4[[#This Row],[Column1]]))=FALSE,ISNUMBER(SEARCH("Ronda",Table4[[#This Row],[Column1]]))=FALSE),1,0)</f>
        <v>1</v>
      </c>
      <c r="M1868">
        <f>IF(Table4[[#This Row],[cond]]=1,M1867+1,0)</f>
        <v>2</v>
      </c>
    </row>
    <row r="1869" spans="11:13" x14ac:dyDescent="0.3">
      <c r="K1869">
        <v>0</v>
      </c>
      <c r="L1869">
        <f>IF(AND(ISNUMBER(SEARCH(".",Table4[[#This Row],[Column1]]))=FALSE,ISNUMBER(SEARCH("Ronda",Table4[[#This Row],[Column1]]))=FALSE),1,0)</f>
        <v>1</v>
      </c>
      <c r="M1869">
        <f>IF(Table4[[#This Row],[cond]]=1,M1868+1,0)</f>
        <v>3</v>
      </c>
    </row>
    <row r="1870" spans="11:13" x14ac:dyDescent="0.3">
      <c r="K1870">
        <v>0</v>
      </c>
      <c r="L1870">
        <f>IF(AND(ISNUMBER(SEARCH(".",Table4[[#This Row],[Column1]]))=FALSE,ISNUMBER(SEARCH("Ronda",Table4[[#This Row],[Column1]]))=FALSE),1,0)</f>
        <v>1</v>
      </c>
      <c r="M1870">
        <f>IF(Table4[[#This Row],[cond]]=1,M1869+1,0)</f>
        <v>4</v>
      </c>
    </row>
    <row r="1871" spans="11:13" x14ac:dyDescent="0.3">
      <c r="K1871">
        <v>0</v>
      </c>
      <c r="L1871">
        <f>IF(AND(ISNUMBER(SEARCH(".",Table4[[#This Row],[Column1]]))=FALSE,ISNUMBER(SEARCH("Ronda",Table4[[#This Row],[Column1]]))=FALSE),1,0)</f>
        <v>1</v>
      </c>
      <c r="M1871">
        <f>IF(Table4[[#This Row],[cond]]=1,M1870+1,0)</f>
        <v>5</v>
      </c>
    </row>
    <row r="1872" spans="11:13" x14ac:dyDescent="0.3">
      <c r="K1872">
        <v>0</v>
      </c>
      <c r="L1872">
        <f>IF(AND(ISNUMBER(SEARCH(".",Table4[[#This Row],[Column1]]))=FALSE,ISNUMBER(SEARCH("Ronda",Table4[[#This Row],[Column1]]))=FALSE),1,0)</f>
        <v>1</v>
      </c>
      <c r="M1872">
        <f>IF(Table4[[#This Row],[cond]]=1,M1871+1,0)</f>
        <v>6</v>
      </c>
    </row>
    <row r="1873" spans="11:13" x14ac:dyDescent="0.3">
      <c r="K1873" t="s">
        <v>292</v>
      </c>
      <c r="L1873">
        <f>IF(AND(ISNUMBER(SEARCH(".",Table4[[#This Row],[Column1]]))=FALSE,ISNUMBER(SEARCH("Ronda",Table4[[#This Row],[Column1]]))=FALSE),1,0)</f>
        <v>0</v>
      </c>
      <c r="M1873">
        <f>IF(Table4[[#This Row],[cond]]=1,M1872+1,0)</f>
        <v>0</v>
      </c>
    </row>
    <row r="1874" spans="11:13" x14ac:dyDescent="0.3">
      <c r="K1874" t="s">
        <v>36</v>
      </c>
      <c r="L1874">
        <f>IF(AND(ISNUMBER(SEARCH(".",Table4[[#This Row],[Column1]]))=FALSE,ISNUMBER(SEARCH("Ronda",Table4[[#This Row],[Column1]]))=FALSE),1,0)</f>
        <v>1</v>
      </c>
      <c r="M1874">
        <f>IF(Table4[[#This Row],[cond]]=1,M1873+1,0)</f>
        <v>1</v>
      </c>
    </row>
    <row r="1875" spans="11:13" x14ac:dyDescent="0.3">
      <c r="K1875" t="s">
        <v>7</v>
      </c>
      <c r="L1875">
        <f>IF(AND(ISNUMBER(SEARCH(".",Table4[[#This Row],[Column1]]))=FALSE,ISNUMBER(SEARCH("Ronda",Table4[[#This Row],[Column1]]))=FALSE),1,0)</f>
        <v>1</v>
      </c>
      <c r="M1875">
        <f>IF(Table4[[#This Row],[cond]]=1,M1874+1,0)</f>
        <v>2</v>
      </c>
    </row>
    <row r="1876" spans="11:13" x14ac:dyDescent="0.3">
      <c r="K1876">
        <v>0</v>
      </c>
      <c r="L1876">
        <f>IF(AND(ISNUMBER(SEARCH(".",Table4[[#This Row],[Column1]]))=FALSE,ISNUMBER(SEARCH("Ronda",Table4[[#This Row],[Column1]]))=FALSE),1,0)</f>
        <v>1</v>
      </c>
      <c r="M1876">
        <f>IF(Table4[[#This Row],[cond]]=1,M1875+1,0)</f>
        <v>3</v>
      </c>
    </row>
    <row r="1877" spans="11:13" x14ac:dyDescent="0.3">
      <c r="K1877">
        <v>4</v>
      </c>
      <c r="L1877">
        <f>IF(AND(ISNUMBER(SEARCH(".",Table4[[#This Row],[Column1]]))=FALSE,ISNUMBER(SEARCH("Ronda",Table4[[#This Row],[Column1]]))=FALSE),1,0)</f>
        <v>1</v>
      </c>
      <c r="M1877">
        <f>IF(Table4[[#This Row],[cond]]=1,M1876+1,0)</f>
        <v>4</v>
      </c>
    </row>
    <row r="1878" spans="11:13" x14ac:dyDescent="0.3">
      <c r="K1878">
        <v>0</v>
      </c>
      <c r="L1878">
        <f>IF(AND(ISNUMBER(SEARCH(".",Table4[[#This Row],[Column1]]))=FALSE,ISNUMBER(SEARCH("Ronda",Table4[[#This Row],[Column1]]))=FALSE),1,0)</f>
        <v>1</v>
      </c>
      <c r="M1878">
        <f>IF(Table4[[#This Row],[cond]]=1,M1877+1,0)</f>
        <v>5</v>
      </c>
    </row>
    <row r="1879" spans="11:13" x14ac:dyDescent="0.3">
      <c r="K1879">
        <v>-2</v>
      </c>
      <c r="L1879">
        <f>IF(AND(ISNUMBER(SEARCH(".",Table4[[#This Row],[Column1]]))=FALSE,ISNUMBER(SEARCH("Ronda",Table4[[#This Row],[Column1]]))=FALSE),1,0)</f>
        <v>1</v>
      </c>
      <c r="M1879">
        <f>IF(Table4[[#This Row],[cond]]=1,M1878+1,0)</f>
        <v>6</v>
      </c>
    </row>
    <row r="1880" spans="11:13" x14ac:dyDescent="0.3">
      <c r="K1880" t="s">
        <v>293</v>
      </c>
      <c r="L1880">
        <f>IF(AND(ISNUMBER(SEARCH(".",Table4[[#This Row],[Column1]]))=FALSE,ISNUMBER(SEARCH("Ronda",Table4[[#This Row],[Column1]]))=FALSE),1,0)</f>
        <v>0</v>
      </c>
      <c r="M1880">
        <f>IF(Table4[[#This Row],[cond]]=1,M1879+1,0)</f>
        <v>0</v>
      </c>
    </row>
    <row r="1881" spans="11:13" x14ac:dyDescent="0.3">
      <c r="K1881" t="s">
        <v>2</v>
      </c>
      <c r="L1881">
        <f>IF(AND(ISNUMBER(SEARCH(".",Table4[[#This Row],[Column1]]))=FALSE,ISNUMBER(SEARCH("Ronda",Table4[[#This Row],[Column1]]))=FALSE),1,0)</f>
        <v>1</v>
      </c>
      <c r="M1881">
        <f>IF(Table4[[#This Row],[cond]]=1,M1880+1,0)</f>
        <v>1</v>
      </c>
    </row>
    <row r="1882" spans="11:13" x14ac:dyDescent="0.3">
      <c r="K1882" t="s">
        <v>33</v>
      </c>
      <c r="L1882">
        <f>IF(AND(ISNUMBER(SEARCH(".",Table4[[#This Row],[Column1]]))=FALSE,ISNUMBER(SEARCH("Ronda",Table4[[#This Row],[Column1]]))=FALSE),1,0)</f>
        <v>1</v>
      </c>
      <c r="M1882">
        <f>IF(Table4[[#This Row],[cond]]=1,M1881+1,0)</f>
        <v>2</v>
      </c>
    </row>
    <row r="1883" spans="11:13" x14ac:dyDescent="0.3">
      <c r="K1883">
        <v>3</v>
      </c>
      <c r="L1883">
        <f>IF(AND(ISNUMBER(SEARCH(".",Table4[[#This Row],[Column1]]))=FALSE,ISNUMBER(SEARCH("Ronda",Table4[[#This Row],[Column1]]))=FALSE),1,0)</f>
        <v>1</v>
      </c>
      <c r="M1883">
        <f>IF(Table4[[#This Row],[cond]]=1,M1882+1,0)</f>
        <v>3</v>
      </c>
    </row>
    <row r="1884" spans="11:13" x14ac:dyDescent="0.3">
      <c r="K1884">
        <v>1</v>
      </c>
      <c r="L1884">
        <f>IF(AND(ISNUMBER(SEARCH(".",Table4[[#This Row],[Column1]]))=FALSE,ISNUMBER(SEARCH("Ronda",Table4[[#This Row],[Column1]]))=FALSE),1,0)</f>
        <v>1</v>
      </c>
      <c r="M1884">
        <f>IF(Table4[[#This Row],[cond]]=1,M1883+1,0)</f>
        <v>4</v>
      </c>
    </row>
    <row r="1885" spans="11:13" x14ac:dyDescent="0.3">
      <c r="K1885">
        <v>0</v>
      </c>
      <c r="L1885">
        <f>IF(AND(ISNUMBER(SEARCH(".",Table4[[#This Row],[Column1]]))=FALSE,ISNUMBER(SEARCH("Ronda",Table4[[#This Row],[Column1]]))=FALSE),1,0)</f>
        <v>1</v>
      </c>
      <c r="M1885">
        <f>IF(Table4[[#This Row],[cond]]=1,M1884+1,0)</f>
        <v>5</v>
      </c>
    </row>
    <row r="1886" spans="11:13" x14ac:dyDescent="0.3">
      <c r="K1886">
        <v>-1</v>
      </c>
      <c r="L1886">
        <f>IF(AND(ISNUMBER(SEARCH(".",Table4[[#This Row],[Column1]]))=FALSE,ISNUMBER(SEARCH("Ronda",Table4[[#This Row],[Column1]]))=FALSE),1,0)</f>
        <v>1</v>
      </c>
      <c r="M1886">
        <f>IF(Table4[[#This Row],[cond]]=1,M1885+1,0)</f>
        <v>6</v>
      </c>
    </row>
    <row r="1887" spans="11:13" x14ac:dyDescent="0.3">
      <c r="K1887" t="s">
        <v>294</v>
      </c>
      <c r="L1887">
        <f>IF(AND(ISNUMBER(SEARCH(".",Table4[[#This Row],[Column1]]))=FALSE,ISNUMBER(SEARCH("Ronda",Table4[[#This Row],[Column1]]))=FALSE),1,0)</f>
        <v>0</v>
      </c>
      <c r="M1887">
        <f>IF(Table4[[#This Row],[cond]]=1,M1886+1,0)</f>
        <v>0</v>
      </c>
    </row>
    <row r="1888" spans="11:13" x14ac:dyDescent="0.3">
      <c r="K1888" t="s">
        <v>31</v>
      </c>
      <c r="L1888">
        <f>IF(AND(ISNUMBER(SEARCH(".",Table4[[#This Row],[Column1]]))=FALSE,ISNUMBER(SEARCH("Ronda",Table4[[#This Row],[Column1]]))=FALSE),1,0)</f>
        <v>1</v>
      </c>
      <c r="M1888">
        <f>IF(Table4[[#This Row],[cond]]=1,M1887+1,0)</f>
        <v>1</v>
      </c>
    </row>
    <row r="1889" spans="11:13" x14ac:dyDescent="0.3">
      <c r="K1889" t="s">
        <v>10</v>
      </c>
      <c r="L1889">
        <f>IF(AND(ISNUMBER(SEARCH(".",Table4[[#This Row],[Column1]]))=FALSE,ISNUMBER(SEARCH("Ronda",Table4[[#This Row],[Column1]]))=FALSE),1,0)</f>
        <v>1</v>
      </c>
      <c r="M1889">
        <f>IF(Table4[[#This Row],[cond]]=1,M1888+1,0)</f>
        <v>2</v>
      </c>
    </row>
    <row r="1890" spans="11:13" x14ac:dyDescent="0.3">
      <c r="K1890">
        <v>1</v>
      </c>
      <c r="L1890">
        <f>IF(AND(ISNUMBER(SEARCH(".",Table4[[#This Row],[Column1]]))=FALSE,ISNUMBER(SEARCH("Ronda",Table4[[#This Row],[Column1]]))=FALSE),1,0)</f>
        <v>1</v>
      </c>
      <c r="M1890">
        <f>IF(Table4[[#This Row],[cond]]=1,M1889+1,0)</f>
        <v>3</v>
      </c>
    </row>
    <row r="1891" spans="11:13" x14ac:dyDescent="0.3">
      <c r="K1891">
        <v>0</v>
      </c>
      <c r="L1891">
        <f>IF(AND(ISNUMBER(SEARCH(".",Table4[[#This Row],[Column1]]))=FALSE,ISNUMBER(SEARCH("Ronda",Table4[[#This Row],[Column1]]))=FALSE),1,0)</f>
        <v>1</v>
      </c>
      <c r="M1891">
        <f>IF(Table4[[#This Row],[cond]]=1,M1890+1,0)</f>
        <v>4</v>
      </c>
    </row>
    <row r="1892" spans="11:13" x14ac:dyDescent="0.3">
      <c r="K1892">
        <v>0</v>
      </c>
      <c r="L1892">
        <f>IF(AND(ISNUMBER(SEARCH(".",Table4[[#This Row],[Column1]]))=FALSE,ISNUMBER(SEARCH("Ronda",Table4[[#This Row],[Column1]]))=FALSE),1,0)</f>
        <v>1</v>
      </c>
      <c r="M1892">
        <f>IF(Table4[[#This Row],[cond]]=1,M1891+1,0)</f>
        <v>5</v>
      </c>
    </row>
    <row r="1893" spans="11:13" x14ac:dyDescent="0.3">
      <c r="K1893">
        <v>0</v>
      </c>
      <c r="L1893">
        <f>IF(AND(ISNUMBER(SEARCH(".",Table4[[#This Row],[Column1]]))=FALSE,ISNUMBER(SEARCH("Ronda",Table4[[#This Row],[Column1]]))=FALSE),1,0)</f>
        <v>1</v>
      </c>
      <c r="M1893">
        <f>IF(Table4[[#This Row],[cond]]=1,M1892+1,0)</f>
        <v>6</v>
      </c>
    </row>
    <row r="1894" spans="11:13" x14ac:dyDescent="0.3">
      <c r="K1894" t="s">
        <v>294</v>
      </c>
      <c r="L1894">
        <f>IF(AND(ISNUMBER(SEARCH(".",Table4[[#This Row],[Column1]]))=FALSE,ISNUMBER(SEARCH("Ronda",Table4[[#This Row],[Column1]]))=FALSE),1,0)</f>
        <v>0</v>
      </c>
      <c r="M1894">
        <f>IF(Table4[[#This Row],[cond]]=1,M1893+1,0)</f>
        <v>0</v>
      </c>
    </row>
    <row r="1895" spans="11:13" x14ac:dyDescent="0.3">
      <c r="K1895" t="s">
        <v>4</v>
      </c>
      <c r="L1895">
        <f>IF(AND(ISNUMBER(SEARCH(".",Table4[[#This Row],[Column1]]))=FALSE,ISNUMBER(SEARCH("Ronda",Table4[[#This Row],[Column1]]))=FALSE),1,0)</f>
        <v>1</v>
      </c>
      <c r="M1895">
        <f>IF(Table4[[#This Row],[cond]]=1,M1894+1,0)</f>
        <v>1</v>
      </c>
    </row>
    <row r="1896" spans="11:13" x14ac:dyDescent="0.3">
      <c r="K1896" t="s">
        <v>24</v>
      </c>
      <c r="L1896">
        <f>IF(AND(ISNUMBER(SEARCH(".",Table4[[#This Row],[Column1]]))=FALSE,ISNUMBER(SEARCH("Ronda",Table4[[#This Row],[Column1]]))=FALSE),1,0)</f>
        <v>1</v>
      </c>
      <c r="M1896">
        <f>IF(Table4[[#This Row],[cond]]=1,M1895+1,0)</f>
        <v>2</v>
      </c>
    </row>
    <row r="1897" spans="11:13" x14ac:dyDescent="0.3">
      <c r="K1897">
        <v>1</v>
      </c>
      <c r="L1897">
        <f>IF(AND(ISNUMBER(SEARCH(".",Table4[[#This Row],[Column1]]))=FALSE,ISNUMBER(SEARCH("Ronda",Table4[[#This Row],[Column1]]))=FALSE),1,0)</f>
        <v>1</v>
      </c>
      <c r="M1897">
        <f>IF(Table4[[#This Row],[cond]]=1,M1896+1,0)</f>
        <v>3</v>
      </c>
    </row>
    <row r="1898" spans="11:13" x14ac:dyDescent="0.3">
      <c r="K1898">
        <v>2</v>
      </c>
      <c r="L1898">
        <f>IF(AND(ISNUMBER(SEARCH(".",Table4[[#This Row],[Column1]]))=FALSE,ISNUMBER(SEARCH("Ronda",Table4[[#This Row],[Column1]]))=FALSE),1,0)</f>
        <v>1</v>
      </c>
      <c r="M1898">
        <f>IF(Table4[[#This Row],[cond]]=1,M1897+1,0)</f>
        <v>4</v>
      </c>
    </row>
    <row r="1899" spans="11:13" x14ac:dyDescent="0.3">
      <c r="K1899">
        <v>0</v>
      </c>
      <c r="L1899">
        <f>IF(AND(ISNUMBER(SEARCH(".",Table4[[#This Row],[Column1]]))=FALSE,ISNUMBER(SEARCH("Ronda",Table4[[#This Row],[Column1]]))=FALSE),1,0)</f>
        <v>1</v>
      </c>
      <c r="M1899">
        <f>IF(Table4[[#This Row],[cond]]=1,M1898+1,0)</f>
        <v>5</v>
      </c>
    </row>
    <row r="1900" spans="11:13" x14ac:dyDescent="0.3">
      <c r="K1900">
        <v>-1</v>
      </c>
      <c r="L1900">
        <f>IF(AND(ISNUMBER(SEARCH(".",Table4[[#This Row],[Column1]]))=FALSE,ISNUMBER(SEARCH("Ronda",Table4[[#This Row],[Column1]]))=FALSE),1,0)</f>
        <v>1</v>
      </c>
      <c r="M1900">
        <f>IF(Table4[[#This Row],[cond]]=1,M1899+1,0)</f>
        <v>6</v>
      </c>
    </row>
    <row r="1901" spans="11:13" x14ac:dyDescent="0.3">
      <c r="K1901" t="s">
        <v>295</v>
      </c>
      <c r="L1901">
        <f>IF(AND(ISNUMBER(SEARCH(".",Table4[[#This Row],[Column1]]))=FALSE,ISNUMBER(SEARCH("Ronda",Table4[[#This Row],[Column1]]))=FALSE),1,0)</f>
        <v>0</v>
      </c>
      <c r="M1901">
        <f>IF(Table4[[#This Row],[cond]]=1,M1900+1,0)</f>
        <v>0</v>
      </c>
    </row>
    <row r="1902" spans="11:13" x14ac:dyDescent="0.3">
      <c r="K1902" t="s">
        <v>5</v>
      </c>
      <c r="L1902">
        <f>IF(AND(ISNUMBER(SEARCH(".",Table4[[#This Row],[Column1]]))=FALSE,ISNUMBER(SEARCH("Ronda",Table4[[#This Row],[Column1]]))=FALSE),1,0)</f>
        <v>1</v>
      </c>
      <c r="M1902">
        <f>IF(Table4[[#This Row],[cond]]=1,M1901+1,0)</f>
        <v>1</v>
      </c>
    </row>
    <row r="1903" spans="11:13" x14ac:dyDescent="0.3">
      <c r="K1903" t="s">
        <v>13</v>
      </c>
      <c r="L1903">
        <f>IF(AND(ISNUMBER(SEARCH(".",Table4[[#This Row],[Column1]]))=FALSE,ISNUMBER(SEARCH("Ronda",Table4[[#This Row],[Column1]]))=FALSE),1,0)</f>
        <v>1</v>
      </c>
      <c r="M1903">
        <f>IF(Table4[[#This Row],[cond]]=1,M1902+1,0)</f>
        <v>2</v>
      </c>
    </row>
    <row r="1904" spans="11:13" x14ac:dyDescent="0.3">
      <c r="K1904">
        <v>1</v>
      </c>
      <c r="L1904">
        <f>IF(AND(ISNUMBER(SEARCH(".",Table4[[#This Row],[Column1]]))=FALSE,ISNUMBER(SEARCH("Ronda",Table4[[#This Row],[Column1]]))=FALSE),1,0)</f>
        <v>1</v>
      </c>
      <c r="M1904">
        <f>IF(Table4[[#This Row],[cond]]=1,M1903+1,0)</f>
        <v>3</v>
      </c>
    </row>
    <row r="1905" spans="11:13" x14ac:dyDescent="0.3">
      <c r="K1905">
        <v>1</v>
      </c>
      <c r="L1905">
        <f>IF(AND(ISNUMBER(SEARCH(".",Table4[[#This Row],[Column1]]))=FALSE,ISNUMBER(SEARCH("Ronda",Table4[[#This Row],[Column1]]))=FALSE),1,0)</f>
        <v>1</v>
      </c>
      <c r="M1905">
        <f>IF(Table4[[#This Row],[cond]]=1,M1904+1,0)</f>
        <v>4</v>
      </c>
    </row>
    <row r="1906" spans="11:13" x14ac:dyDescent="0.3">
      <c r="K1906">
        <v>0</v>
      </c>
      <c r="L1906">
        <f>IF(AND(ISNUMBER(SEARCH(".",Table4[[#This Row],[Column1]]))=FALSE,ISNUMBER(SEARCH("Ronda",Table4[[#This Row],[Column1]]))=FALSE),1,0)</f>
        <v>1</v>
      </c>
      <c r="M1906">
        <f>IF(Table4[[#This Row],[cond]]=1,M1905+1,0)</f>
        <v>5</v>
      </c>
    </row>
    <row r="1907" spans="11:13" x14ac:dyDescent="0.3">
      <c r="K1907">
        <v>0</v>
      </c>
      <c r="L1907">
        <f>IF(AND(ISNUMBER(SEARCH(".",Table4[[#This Row],[Column1]]))=FALSE,ISNUMBER(SEARCH("Ronda",Table4[[#This Row],[Column1]]))=FALSE),1,0)</f>
        <v>1</v>
      </c>
      <c r="M1907">
        <f>IF(Table4[[#This Row],[cond]]=1,M1906+1,0)</f>
        <v>6</v>
      </c>
    </row>
    <row r="1908" spans="11:13" x14ac:dyDescent="0.3">
      <c r="K1908" t="s">
        <v>296</v>
      </c>
      <c r="L1908">
        <f>IF(AND(ISNUMBER(SEARCH(".",Table4[[#This Row],[Column1]]))=FALSE,ISNUMBER(SEARCH("Ronda",Table4[[#This Row],[Column1]]))=FALSE),1,0)</f>
        <v>0</v>
      </c>
      <c r="M1908">
        <f>IF(Table4[[#This Row],[cond]]=1,M1907+1,0)</f>
        <v>0</v>
      </c>
    </row>
    <row r="1909" spans="11:13" x14ac:dyDescent="0.3">
      <c r="K1909" t="s">
        <v>30</v>
      </c>
      <c r="L1909">
        <f>IF(AND(ISNUMBER(SEARCH(".",Table4[[#This Row],[Column1]]))=FALSE,ISNUMBER(SEARCH("Ronda",Table4[[#This Row],[Column1]]))=FALSE),1,0)</f>
        <v>1</v>
      </c>
      <c r="M1909">
        <f>IF(Table4[[#This Row],[cond]]=1,M1908+1,0)</f>
        <v>1</v>
      </c>
    </row>
    <row r="1910" spans="11:13" x14ac:dyDescent="0.3">
      <c r="K1910" t="s">
        <v>11</v>
      </c>
      <c r="L1910">
        <f>IF(AND(ISNUMBER(SEARCH(".",Table4[[#This Row],[Column1]]))=FALSE,ISNUMBER(SEARCH("Ronda",Table4[[#This Row],[Column1]]))=FALSE),1,0)</f>
        <v>1</v>
      </c>
      <c r="M1910">
        <f>IF(Table4[[#This Row],[cond]]=1,M1909+1,0)</f>
        <v>2</v>
      </c>
    </row>
    <row r="1911" spans="11:13" x14ac:dyDescent="0.3">
      <c r="K1911">
        <v>2</v>
      </c>
      <c r="L1911">
        <f>IF(AND(ISNUMBER(SEARCH(".",Table4[[#This Row],[Column1]]))=FALSE,ISNUMBER(SEARCH("Ronda",Table4[[#This Row],[Column1]]))=FALSE),1,0)</f>
        <v>1</v>
      </c>
      <c r="M1911">
        <f>IF(Table4[[#This Row],[cond]]=1,M1910+1,0)</f>
        <v>3</v>
      </c>
    </row>
    <row r="1912" spans="11:13" x14ac:dyDescent="0.3">
      <c r="K1912">
        <v>0</v>
      </c>
      <c r="L1912">
        <f>IF(AND(ISNUMBER(SEARCH(".",Table4[[#This Row],[Column1]]))=FALSE,ISNUMBER(SEARCH("Ronda",Table4[[#This Row],[Column1]]))=FALSE),1,0)</f>
        <v>1</v>
      </c>
      <c r="M1912">
        <f>IF(Table4[[#This Row],[cond]]=1,M1911+1,0)</f>
        <v>4</v>
      </c>
    </row>
    <row r="1913" spans="11:13" x14ac:dyDescent="0.3">
      <c r="K1913">
        <v>-1</v>
      </c>
      <c r="L1913">
        <f>IF(AND(ISNUMBER(SEARCH(".",Table4[[#This Row],[Column1]]))=FALSE,ISNUMBER(SEARCH("Ronda",Table4[[#This Row],[Column1]]))=FALSE),1,0)</f>
        <v>1</v>
      </c>
      <c r="M1913">
        <f>IF(Table4[[#This Row],[cond]]=1,M1912+1,0)</f>
        <v>5</v>
      </c>
    </row>
    <row r="1914" spans="11:13" x14ac:dyDescent="0.3">
      <c r="K1914">
        <v>0</v>
      </c>
      <c r="L1914">
        <f>IF(AND(ISNUMBER(SEARCH(".",Table4[[#This Row],[Column1]]))=FALSE,ISNUMBER(SEARCH("Ronda",Table4[[#This Row],[Column1]]))=FALSE),1,0)</f>
        <v>1</v>
      </c>
      <c r="M1914">
        <f>IF(Table4[[#This Row],[cond]]=1,M1913+1,0)</f>
        <v>6</v>
      </c>
    </row>
    <row r="1915" spans="11:13" x14ac:dyDescent="0.3">
      <c r="K1915" t="s">
        <v>297</v>
      </c>
      <c r="L1915">
        <f>IF(AND(ISNUMBER(SEARCH(".",Table4[[#This Row],[Column1]]))=FALSE,ISNUMBER(SEARCH("Ronda",Table4[[#This Row],[Column1]]))=FALSE),1,0)</f>
        <v>0</v>
      </c>
      <c r="M1915">
        <f>IF(Table4[[#This Row],[cond]]=1,M1914+1,0)</f>
        <v>0</v>
      </c>
    </row>
    <row r="1916" spans="11:13" x14ac:dyDescent="0.3">
      <c r="K1916" t="s">
        <v>1</v>
      </c>
      <c r="L1916">
        <f>IF(AND(ISNUMBER(SEARCH(".",Table4[[#This Row],[Column1]]))=FALSE,ISNUMBER(SEARCH("Ronda",Table4[[#This Row],[Column1]]))=FALSE),1,0)</f>
        <v>1</v>
      </c>
      <c r="M1916">
        <f>IF(Table4[[#This Row],[cond]]=1,M1915+1,0)</f>
        <v>1</v>
      </c>
    </row>
    <row r="1917" spans="11:13" x14ac:dyDescent="0.3">
      <c r="K1917" t="s">
        <v>6</v>
      </c>
      <c r="L1917">
        <f>IF(AND(ISNUMBER(SEARCH(".",Table4[[#This Row],[Column1]]))=FALSE,ISNUMBER(SEARCH("Ronda",Table4[[#This Row],[Column1]]))=FALSE),1,0)</f>
        <v>1</v>
      </c>
      <c r="M1917">
        <f>IF(Table4[[#This Row],[cond]]=1,M1916+1,0)</f>
        <v>2</v>
      </c>
    </row>
    <row r="1918" spans="11:13" x14ac:dyDescent="0.3">
      <c r="K1918">
        <v>1</v>
      </c>
      <c r="L1918">
        <f>IF(AND(ISNUMBER(SEARCH(".",Table4[[#This Row],[Column1]]))=FALSE,ISNUMBER(SEARCH("Ronda",Table4[[#This Row],[Column1]]))=FALSE),1,0)</f>
        <v>1</v>
      </c>
      <c r="M1918">
        <f>IF(Table4[[#This Row],[cond]]=1,M1917+1,0)</f>
        <v>3</v>
      </c>
    </row>
    <row r="1919" spans="11:13" x14ac:dyDescent="0.3">
      <c r="K1919">
        <v>1</v>
      </c>
      <c r="L1919">
        <f>IF(AND(ISNUMBER(SEARCH(".",Table4[[#This Row],[Column1]]))=FALSE,ISNUMBER(SEARCH("Ronda",Table4[[#This Row],[Column1]]))=FALSE),1,0)</f>
        <v>1</v>
      </c>
      <c r="M1919">
        <f>IF(Table4[[#This Row],[cond]]=1,M1918+1,0)</f>
        <v>4</v>
      </c>
    </row>
    <row r="1920" spans="11:13" x14ac:dyDescent="0.3">
      <c r="K1920">
        <v>0</v>
      </c>
      <c r="L1920">
        <f>IF(AND(ISNUMBER(SEARCH(".",Table4[[#This Row],[Column1]]))=FALSE,ISNUMBER(SEARCH("Ronda",Table4[[#This Row],[Column1]]))=FALSE),1,0)</f>
        <v>1</v>
      </c>
      <c r="M1920">
        <f>IF(Table4[[#This Row],[cond]]=1,M1919+1,0)</f>
        <v>5</v>
      </c>
    </row>
    <row r="1921" spans="11:13" x14ac:dyDescent="0.3">
      <c r="K1921">
        <v>-1</v>
      </c>
      <c r="L1921">
        <f>IF(AND(ISNUMBER(SEARCH(".",Table4[[#This Row],[Column1]]))=FALSE,ISNUMBER(SEARCH("Ronda",Table4[[#This Row],[Column1]]))=FALSE),1,0)</f>
        <v>1</v>
      </c>
      <c r="M1921">
        <f>IF(Table4[[#This Row],[cond]]=1,M1920+1,0)</f>
        <v>6</v>
      </c>
    </row>
    <row r="1922" spans="11:13" x14ac:dyDescent="0.3">
      <c r="K1922" t="s">
        <v>59</v>
      </c>
      <c r="L1922">
        <f>IF(AND(ISNUMBER(SEARCH(".",Table4[[#This Row],[Column1]]))=FALSE,ISNUMBER(SEARCH("Ronda",Table4[[#This Row],[Column1]]))=FALSE),1,0)</f>
        <v>0</v>
      </c>
      <c r="M1922">
        <f>IF(Table4[[#This Row],[cond]]=1,M1921+1,0)</f>
        <v>0</v>
      </c>
    </row>
    <row r="1923" spans="11:13" x14ac:dyDescent="0.3">
      <c r="K1923" t="s">
        <v>60</v>
      </c>
      <c r="L1923">
        <f>IF(AND(ISNUMBER(SEARCH(".",Table4[[#This Row],[Column1]]))=FALSE,ISNUMBER(SEARCH("Ronda",Table4[[#This Row],[Column1]]))=FALSE),1,0)</f>
        <v>0</v>
      </c>
      <c r="M1923">
        <f>IF(Table4[[#This Row],[cond]]=1,M1922+1,0)</f>
        <v>0</v>
      </c>
    </row>
    <row r="1924" spans="11:13" x14ac:dyDescent="0.3">
      <c r="K1924" t="s">
        <v>25</v>
      </c>
      <c r="L1924">
        <f>IF(AND(ISNUMBER(SEARCH(".",Table4[[#This Row],[Column1]]))=FALSE,ISNUMBER(SEARCH("Ronda",Table4[[#This Row],[Column1]]))=FALSE),1,0)</f>
        <v>1</v>
      </c>
      <c r="M1924">
        <f>IF(Table4[[#This Row],[cond]]=1,M1923+1,0)</f>
        <v>1</v>
      </c>
    </row>
    <row r="1925" spans="11:13" x14ac:dyDescent="0.3">
      <c r="K1925" t="s">
        <v>5</v>
      </c>
      <c r="L1925">
        <f>IF(AND(ISNUMBER(SEARCH(".",Table4[[#This Row],[Column1]]))=FALSE,ISNUMBER(SEARCH("Ronda",Table4[[#This Row],[Column1]]))=FALSE),1,0)</f>
        <v>1</v>
      </c>
      <c r="M1925">
        <f>IF(Table4[[#This Row],[cond]]=1,M1924+1,0)</f>
        <v>2</v>
      </c>
    </row>
    <row r="1926" spans="11:13" x14ac:dyDescent="0.3">
      <c r="K1926">
        <v>2</v>
      </c>
      <c r="L1926">
        <f>IF(AND(ISNUMBER(SEARCH(".",Table4[[#This Row],[Column1]]))=FALSE,ISNUMBER(SEARCH("Ronda",Table4[[#This Row],[Column1]]))=FALSE),1,0)</f>
        <v>1</v>
      </c>
      <c r="M1926">
        <f>IF(Table4[[#This Row],[cond]]=1,M1925+1,0)</f>
        <v>3</v>
      </c>
    </row>
    <row r="1927" spans="11:13" x14ac:dyDescent="0.3">
      <c r="K1927">
        <v>1</v>
      </c>
      <c r="L1927">
        <f>IF(AND(ISNUMBER(SEARCH(".",Table4[[#This Row],[Column1]]))=FALSE,ISNUMBER(SEARCH("Ronda",Table4[[#This Row],[Column1]]))=FALSE),1,0)</f>
        <v>1</v>
      </c>
      <c r="M1927">
        <f>IF(Table4[[#This Row],[cond]]=1,M1926+1,0)</f>
        <v>4</v>
      </c>
    </row>
    <row r="1928" spans="11:13" x14ac:dyDescent="0.3">
      <c r="K1928">
        <v>-1</v>
      </c>
      <c r="L1928">
        <f>IF(AND(ISNUMBER(SEARCH(".",Table4[[#This Row],[Column1]]))=FALSE,ISNUMBER(SEARCH("Ronda",Table4[[#This Row],[Column1]]))=FALSE),1,0)</f>
        <v>1</v>
      </c>
      <c r="M1928">
        <f>IF(Table4[[#This Row],[cond]]=1,M1927+1,0)</f>
        <v>5</v>
      </c>
    </row>
    <row r="1929" spans="11:13" x14ac:dyDescent="0.3">
      <c r="K1929">
        <v>0</v>
      </c>
      <c r="L1929">
        <f>IF(AND(ISNUMBER(SEARCH(".",Table4[[#This Row],[Column1]]))=FALSE,ISNUMBER(SEARCH("Ronda",Table4[[#This Row],[Column1]]))=FALSE),1,0)</f>
        <v>1</v>
      </c>
      <c r="M1929">
        <f>IF(Table4[[#This Row],[cond]]=1,M1928+1,0)</f>
        <v>6</v>
      </c>
    </row>
    <row r="1930" spans="11:13" x14ac:dyDescent="0.3">
      <c r="K1930" t="s">
        <v>61</v>
      </c>
      <c r="L1930">
        <f>IF(AND(ISNUMBER(SEARCH(".",Table4[[#This Row],[Column1]]))=FALSE,ISNUMBER(SEARCH("Ronda",Table4[[#This Row],[Column1]]))=FALSE),1,0)</f>
        <v>0</v>
      </c>
      <c r="M1930">
        <f>IF(Table4[[#This Row],[cond]]=1,M1929+1,0)</f>
        <v>0</v>
      </c>
    </row>
    <row r="1931" spans="11:13" x14ac:dyDescent="0.3">
      <c r="K1931" t="s">
        <v>6</v>
      </c>
      <c r="L1931">
        <f>IF(AND(ISNUMBER(SEARCH(".",Table4[[#This Row],[Column1]]))=FALSE,ISNUMBER(SEARCH("Ronda",Table4[[#This Row],[Column1]]))=FALSE),1,0)</f>
        <v>1</v>
      </c>
      <c r="M1931">
        <f>IF(Table4[[#This Row],[cond]]=1,M1930+1,0)</f>
        <v>1</v>
      </c>
    </row>
    <row r="1932" spans="11:13" x14ac:dyDescent="0.3">
      <c r="K1932" t="s">
        <v>36</v>
      </c>
      <c r="L1932">
        <f>IF(AND(ISNUMBER(SEARCH(".",Table4[[#This Row],[Column1]]))=FALSE,ISNUMBER(SEARCH("Ronda",Table4[[#This Row],[Column1]]))=FALSE),1,0)</f>
        <v>1</v>
      </c>
      <c r="M1932">
        <f>IF(Table4[[#This Row],[cond]]=1,M1931+1,0)</f>
        <v>2</v>
      </c>
    </row>
    <row r="1933" spans="11:13" x14ac:dyDescent="0.3">
      <c r="K1933">
        <v>1</v>
      </c>
      <c r="L1933">
        <f>IF(AND(ISNUMBER(SEARCH(".",Table4[[#This Row],[Column1]]))=FALSE,ISNUMBER(SEARCH("Ronda",Table4[[#This Row],[Column1]]))=FALSE),1,0)</f>
        <v>1</v>
      </c>
      <c r="M1933">
        <f>IF(Table4[[#This Row],[cond]]=1,M1932+1,0)</f>
        <v>3</v>
      </c>
    </row>
    <row r="1934" spans="11:13" x14ac:dyDescent="0.3">
      <c r="K1934">
        <v>1</v>
      </c>
      <c r="L1934">
        <f>IF(AND(ISNUMBER(SEARCH(".",Table4[[#This Row],[Column1]]))=FALSE,ISNUMBER(SEARCH("Ronda",Table4[[#This Row],[Column1]]))=FALSE),1,0)</f>
        <v>1</v>
      </c>
      <c r="M1934">
        <f>IF(Table4[[#This Row],[cond]]=1,M1933+1,0)</f>
        <v>4</v>
      </c>
    </row>
    <row r="1935" spans="11:13" x14ac:dyDescent="0.3">
      <c r="K1935">
        <v>-1</v>
      </c>
      <c r="L1935">
        <f>IF(AND(ISNUMBER(SEARCH(".",Table4[[#This Row],[Column1]]))=FALSE,ISNUMBER(SEARCH("Ronda",Table4[[#This Row],[Column1]]))=FALSE),1,0)</f>
        <v>1</v>
      </c>
      <c r="M1935">
        <f>IF(Table4[[#This Row],[cond]]=1,M1934+1,0)</f>
        <v>5</v>
      </c>
    </row>
    <row r="1936" spans="11:13" x14ac:dyDescent="0.3">
      <c r="K1936">
        <v>0</v>
      </c>
      <c r="L1936">
        <f>IF(AND(ISNUMBER(SEARCH(".",Table4[[#This Row],[Column1]]))=FALSE,ISNUMBER(SEARCH("Ronda",Table4[[#This Row],[Column1]]))=FALSE),1,0)</f>
        <v>1</v>
      </c>
      <c r="M1936">
        <f>IF(Table4[[#This Row],[cond]]=1,M1935+1,0)</f>
        <v>6</v>
      </c>
    </row>
    <row r="1937" spans="11:13" x14ac:dyDescent="0.3">
      <c r="K1937" t="s">
        <v>61</v>
      </c>
      <c r="L1937">
        <f>IF(AND(ISNUMBER(SEARCH(".",Table4[[#This Row],[Column1]]))=FALSE,ISNUMBER(SEARCH("Ronda",Table4[[#This Row],[Column1]]))=FALSE),1,0)</f>
        <v>0</v>
      </c>
      <c r="M1937">
        <f>IF(Table4[[#This Row],[cond]]=1,M1936+1,0)</f>
        <v>0</v>
      </c>
    </row>
    <row r="1938" spans="11:13" x14ac:dyDescent="0.3">
      <c r="K1938" t="s">
        <v>1</v>
      </c>
      <c r="L1938">
        <f>IF(AND(ISNUMBER(SEARCH(".",Table4[[#This Row],[Column1]]))=FALSE,ISNUMBER(SEARCH("Ronda",Table4[[#This Row],[Column1]]))=FALSE),1,0)</f>
        <v>1</v>
      </c>
      <c r="M1938">
        <f>IF(Table4[[#This Row],[cond]]=1,M1937+1,0)</f>
        <v>1</v>
      </c>
    </row>
    <row r="1939" spans="11:13" x14ac:dyDescent="0.3">
      <c r="K1939" t="s">
        <v>8</v>
      </c>
      <c r="L1939">
        <f>IF(AND(ISNUMBER(SEARCH(".",Table4[[#This Row],[Column1]]))=FALSE,ISNUMBER(SEARCH("Ronda",Table4[[#This Row],[Column1]]))=FALSE),1,0)</f>
        <v>1</v>
      </c>
      <c r="M1939">
        <f>IF(Table4[[#This Row],[cond]]=1,M1938+1,0)</f>
        <v>2</v>
      </c>
    </row>
    <row r="1940" spans="11:13" x14ac:dyDescent="0.3">
      <c r="K1940">
        <v>1</v>
      </c>
      <c r="L1940">
        <f>IF(AND(ISNUMBER(SEARCH(".",Table4[[#This Row],[Column1]]))=FALSE,ISNUMBER(SEARCH("Ronda",Table4[[#This Row],[Column1]]))=FALSE),1,0)</f>
        <v>1</v>
      </c>
      <c r="M1940">
        <f>IF(Table4[[#This Row],[cond]]=1,M1939+1,0)</f>
        <v>3</v>
      </c>
    </row>
    <row r="1941" spans="11:13" x14ac:dyDescent="0.3">
      <c r="K1941">
        <v>1</v>
      </c>
      <c r="L1941">
        <f>IF(AND(ISNUMBER(SEARCH(".",Table4[[#This Row],[Column1]]))=FALSE,ISNUMBER(SEARCH("Ronda",Table4[[#This Row],[Column1]]))=FALSE),1,0)</f>
        <v>1</v>
      </c>
      <c r="M1941">
        <f>IF(Table4[[#This Row],[cond]]=1,M1940+1,0)</f>
        <v>4</v>
      </c>
    </row>
    <row r="1942" spans="11:13" x14ac:dyDescent="0.3">
      <c r="K1942">
        <v>0</v>
      </c>
      <c r="L1942">
        <f>IF(AND(ISNUMBER(SEARCH(".",Table4[[#This Row],[Column1]]))=FALSE,ISNUMBER(SEARCH("Ronda",Table4[[#This Row],[Column1]]))=FALSE),1,0)</f>
        <v>1</v>
      </c>
      <c r="M1942">
        <f>IF(Table4[[#This Row],[cond]]=1,M1941+1,0)</f>
        <v>5</v>
      </c>
    </row>
    <row r="1943" spans="11:13" x14ac:dyDescent="0.3">
      <c r="K1943">
        <v>0</v>
      </c>
      <c r="L1943">
        <f>IF(AND(ISNUMBER(SEARCH(".",Table4[[#This Row],[Column1]]))=FALSE,ISNUMBER(SEARCH("Ronda",Table4[[#This Row],[Column1]]))=FALSE),1,0)</f>
        <v>1</v>
      </c>
      <c r="M1943">
        <f>IF(Table4[[#This Row],[cond]]=1,M1942+1,0)</f>
        <v>6</v>
      </c>
    </row>
    <row r="1944" spans="11:13" x14ac:dyDescent="0.3">
      <c r="K1944" t="s">
        <v>62</v>
      </c>
      <c r="L1944">
        <f>IF(AND(ISNUMBER(SEARCH(".",Table4[[#This Row],[Column1]]))=FALSE,ISNUMBER(SEARCH("Ronda",Table4[[#This Row],[Column1]]))=FALSE),1,0)</f>
        <v>0</v>
      </c>
      <c r="M1944">
        <f>IF(Table4[[#This Row],[cond]]=1,M1943+1,0)</f>
        <v>0</v>
      </c>
    </row>
    <row r="1945" spans="11:13" x14ac:dyDescent="0.3">
      <c r="K1945" t="s">
        <v>28</v>
      </c>
      <c r="L1945">
        <f>IF(AND(ISNUMBER(SEARCH(".",Table4[[#This Row],[Column1]]))=FALSE,ISNUMBER(SEARCH("Ronda",Table4[[#This Row],[Column1]]))=FALSE),1,0)</f>
        <v>1</v>
      </c>
      <c r="M1945">
        <f>IF(Table4[[#This Row],[cond]]=1,M1944+1,0)</f>
        <v>1</v>
      </c>
    </row>
    <row r="1946" spans="11:13" x14ac:dyDescent="0.3">
      <c r="K1946" t="s">
        <v>3</v>
      </c>
      <c r="L1946">
        <f>IF(AND(ISNUMBER(SEARCH(".",Table4[[#This Row],[Column1]]))=FALSE,ISNUMBER(SEARCH("Ronda",Table4[[#This Row],[Column1]]))=FALSE),1,0)</f>
        <v>1</v>
      </c>
      <c r="M1946">
        <f>IF(Table4[[#This Row],[cond]]=1,M1945+1,0)</f>
        <v>2</v>
      </c>
    </row>
    <row r="1947" spans="11:13" x14ac:dyDescent="0.3">
      <c r="K1947">
        <v>1</v>
      </c>
      <c r="L1947">
        <f>IF(AND(ISNUMBER(SEARCH(".",Table4[[#This Row],[Column1]]))=FALSE,ISNUMBER(SEARCH("Ronda",Table4[[#This Row],[Column1]]))=FALSE),1,0)</f>
        <v>1</v>
      </c>
      <c r="M1947">
        <f>IF(Table4[[#This Row],[cond]]=1,M1946+1,0)</f>
        <v>3</v>
      </c>
    </row>
    <row r="1948" spans="11:13" x14ac:dyDescent="0.3">
      <c r="K1948">
        <v>0</v>
      </c>
      <c r="L1948">
        <f>IF(AND(ISNUMBER(SEARCH(".",Table4[[#This Row],[Column1]]))=FALSE,ISNUMBER(SEARCH("Ronda",Table4[[#This Row],[Column1]]))=FALSE),1,0)</f>
        <v>1</v>
      </c>
      <c r="M1948">
        <f>IF(Table4[[#This Row],[cond]]=1,M1947+1,0)</f>
        <v>4</v>
      </c>
    </row>
    <row r="1949" spans="11:13" x14ac:dyDescent="0.3">
      <c r="K1949">
        <v>0</v>
      </c>
      <c r="L1949">
        <f>IF(AND(ISNUMBER(SEARCH(".",Table4[[#This Row],[Column1]]))=FALSE,ISNUMBER(SEARCH("Ronda",Table4[[#This Row],[Column1]]))=FALSE),1,0)</f>
        <v>1</v>
      </c>
      <c r="M1949">
        <f>IF(Table4[[#This Row],[cond]]=1,M1948+1,0)</f>
        <v>5</v>
      </c>
    </row>
    <row r="1950" spans="11:13" x14ac:dyDescent="0.3">
      <c r="K1950">
        <v>0</v>
      </c>
      <c r="L1950">
        <f>IF(AND(ISNUMBER(SEARCH(".",Table4[[#This Row],[Column1]]))=FALSE,ISNUMBER(SEARCH("Ronda",Table4[[#This Row],[Column1]]))=FALSE),1,0)</f>
        <v>1</v>
      </c>
      <c r="M1950">
        <f>IF(Table4[[#This Row],[cond]]=1,M1949+1,0)</f>
        <v>6</v>
      </c>
    </row>
    <row r="1951" spans="11:13" x14ac:dyDescent="0.3">
      <c r="K1951" t="s">
        <v>62</v>
      </c>
      <c r="L1951">
        <f>IF(AND(ISNUMBER(SEARCH(".",Table4[[#This Row],[Column1]]))=FALSE,ISNUMBER(SEARCH("Ronda",Table4[[#This Row],[Column1]]))=FALSE),1,0)</f>
        <v>0</v>
      </c>
      <c r="M1951">
        <f>IF(Table4[[#This Row],[cond]]=1,M1950+1,0)</f>
        <v>0</v>
      </c>
    </row>
    <row r="1952" spans="11:13" x14ac:dyDescent="0.3">
      <c r="K1952" t="s">
        <v>10</v>
      </c>
      <c r="L1952">
        <f>IF(AND(ISNUMBER(SEARCH(".",Table4[[#This Row],[Column1]]))=FALSE,ISNUMBER(SEARCH("Ronda",Table4[[#This Row],[Column1]]))=FALSE),1,0)</f>
        <v>1</v>
      </c>
      <c r="M1952">
        <f>IF(Table4[[#This Row],[cond]]=1,M1951+1,0)</f>
        <v>1</v>
      </c>
    </row>
    <row r="1953" spans="11:13" x14ac:dyDescent="0.3">
      <c r="K1953" t="s">
        <v>30</v>
      </c>
      <c r="L1953">
        <f>IF(AND(ISNUMBER(SEARCH(".",Table4[[#This Row],[Column1]]))=FALSE,ISNUMBER(SEARCH("Ronda",Table4[[#This Row],[Column1]]))=FALSE),1,0)</f>
        <v>1</v>
      </c>
      <c r="M1953">
        <f>IF(Table4[[#This Row],[cond]]=1,M1952+1,0)</f>
        <v>2</v>
      </c>
    </row>
    <row r="1954" spans="11:13" x14ac:dyDescent="0.3">
      <c r="K1954">
        <v>2</v>
      </c>
      <c r="L1954">
        <f>IF(AND(ISNUMBER(SEARCH(".",Table4[[#This Row],[Column1]]))=FALSE,ISNUMBER(SEARCH("Ronda",Table4[[#This Row],[Column1]]))=FALSE),1,0)</f>
        <v>1</v>
      </c>
      <c r="M1954">
        <f>IF(Table4[[#This Row],[cond]]=1,M1953+1,0)</f>
        <v>3</v>
      </c>
    </row>
    <row r="1955" spans="11:13" x14ac:dyDescent="0.3">
      <c r="K1955">
        <v>0</v>
      </c>
      <c r="L1955">
        <f>IF(AND(ISNUMBER(SEARCH(".",Table4[[#This Row],[Column1]]))=FALSE,ISNUMBER(SEARCH("Ronda",Table4[[#This Row],[Column1]]))=FALSE),1,0)</f>
        <v>1</v>
      </c>
      <c r="M1955">
        <f>IF(Table4[[#This Row],[cond]]=1,M1954+1,0)</f>
        <v>4</v>
      </c>
    </row>
    <row r="1956" spans="11:13" x14ac:dyDescent="0.3">
      <c r="K1956">
        <v>0</v>
      </c>
      <c r="L1956">
        <f>IF(AND(ISNUMBER(SEARCH(".",Table4[[#This Row],[Column1]]))=FALSE,ISNUMBER(SEARCH("Ronda",Table4[[#This Row],[Column1]]))=FALSE),1,0)</f>
        <v>1</v>
      </c>
      <c r="M1956">
        <f>IF(Table4[[#This Row],[cond]]=1,M1955+1,0)</f>
        <v>5</v>
      </c>
    </row>
    <row r="1957" spans="11:13" x14ac:dyDescent="0.3">
      <c r="K1957">
        <v>0</v>
      </c>
      <c r="L1957">
        <f>IF(AND(ISNUMBER(SEARCH(".",Table4[[#This Row],[Column1]]))=FALSE,ISNUMBER(SEARCH("Ronda",Table4[[#This Row],[Column1]]))=FALSE),1,0)</f>
        <v>1</v>
      </c>
      <c r="M1957">
        <f>IF(Table4[[#This Row],[cond]]=1,M1956+1,0)</f>
        <v>6</v>
      </c>
    </row>
    <row r="1958" spans="11:13" x14ac:dyDescent="0.3">
      <c r="K1958" t="s">
        <v>63</v>
      </c>
      <c r="L1958">
        <f>IF(AND(ISNUMBER(SEARCH(".",Table4[[#This Row],[Column1]]))=FALSE,ISNUMBER(SEARCH("Ronda",Table4[[#This Row],[Column1]]))=FALSE),1,0)</f>
        <v>0</v>
      </c>
      <c r="M1958">
        <f>IF(Table4[[#This Row],[cond]]=1,M1957+1,0)</f>
        <v>0</v>
      </c>
    </row>
    <row r="1959" spans="11:13" x14ac:dyDescent="0.3">
      <c r="K1959" t="s">
        <v>7</v>
      </c>
      <c r="L1959">
        <f>IF(AND(ISNUMBER(SEARCH(".",Table4[[#This Row],[Column1]]))=FALSE,ISNUMBER(SEARCH("Ronda",Table4[[#This Row],[Column1]]))=FALSE),1,0)</f>
        <v>1</v>
      </c>
      <c r="M1959">
        <f>IF(Table4[[#This Row],[cond]]=1,M1958+1,0)</f>
        <v>1</v>
      </c>
    </row>
    <row r="1960" spans="11:13" x14ac:dyDescent="0.3">
      <c r="K1960" t="s">
        <v>31</v>
      </c>
      <c r="L1960">
        <f>IF(AND(ISNUMBER(SEARCH(".",Table4[[#This Row],[Column1]]))=FALSE,ISNUMBER(SEARCH("Ronda",Table4[[#This Row],[Column1]]))=FALSE),1,0)</f>
        <v>1</v>
      </c>
      <c r="M1960">
        <f>IF(Table4[[#This Row],[cond]]=1,M1959+1,0)</f>
        <v>2</v>
      </c>
    </row>
    <row r="1961" spans="11:13" x14ac:dyDescent="0.3">
      <c r="K1961">
        <v>1</v>
      </c>
      <c r="L1961">
        <f>IF(AND(ISNUMBER(SEARCH(".",Table4[[#This Row],[Column1]]))=FALSE,ISNUMBER(SEARCH("Ronda",Table4[[#This Row],[Column1]]))=FALSE),1,0)</f>
        <v>1</v>
      </c>
      <c r="M1961">
        <f>IF(Table4[[#This Row],[cond]]=1,M1960+1,0)</f>
        <v>3</v>
      </c>
    </row>
    <row r="1962" spans="11:13" x14ac:dyDescent="0.3">
      <c r="K1962">
        <v>1</v>
      </c>
      <c r="L1962">
        <f>IF(AND(ISNUMBER(SEARCH(".",Table4[[#This Row],[Column1]]))=FALSE,ISNUMBER(SEARCH("Ronda",Table4[[#This Row],[Column1]]))=FALSE),1,0)</f>
        <v>1</v>
      </c>
      <c r="M1962">
        <f>IF(Table4[[#This Row],[cond]]=1,M1961+1,0)</f>
        <v>4</v>
      </c>
    </row>
    <row r="1963" spans="11:13" x14ac:dyDescent="0.3">
      <c r="K1963">
        <v>-1</v>
      </c>
      <c r="L1963">
        <f>IF(AND(ISNUMBER(SEARCH(".",Table4[[#This Row],[Column1]]))=FALSE,ISNUMBER(SEARCH("Ronda",Table4[[#This Row],[Column1]]))=FALSE),1,0)</f>
        <v>1</v>
      </c>
      <c r="M1963">
        <f>IF(Table4[[#This Row],[cond]]=1,M1962+1,0)</f>
        <v>5</v>
      </c>
    </row>
    <row r="1964" spans="11:13" x14ac:dyDescent="0.3">
      <c r="K1964">
        <v>-1</v>
      </c>
      <c r="L1964">
        <f>IF(AND(ISNUMBER(SEARCH(".",Table4[[#This Row],[Column1]]))=FALSE,ISNUMBER(SEARCH("Ronda",Table4[[#This Row],[Column1]]))=FALSE),1,0)</f>
        <v>1</v>
      </c>
      <c r="M1964">
        <f>IF(Table4[[#This Row],[cond]]=1,M1963+1,0)</f>
        <v>6</v>
      </c>
    </row>
    <row r="1965" spans="11:13" x14ac:dyDescent="0.3">
      <c r="K1965" t="s">
        <v>64</v>
      </c>
      <c r="L1965">
        <f>IF(AND(ISNUMBER(SEARCH(".",Table4[[#This Row],[Column1]]))=FALSE,ISNUMBER(SEARCH("Ronda",Table4[[#This Row],[Column1]]))=FALSE),1,0)</f>
        <v>0</v>
      </c>
      <c r="M1965">
        <f>IF(Table4[[#This Row],[cond]]=1,M1964+1,0)</f>
        <v>0</v>
      </c>
    </row>
    <row r="1966" spans="11:13" x14ac:dyDescent="0.3">
      <c r="K1966" t="s">
        <v>24</v>
      </c>
      <c r="L1966">
        <f>IF(AND(ISNUMBER(SEARCH(".",Table4[[#This Row],[Column1]]))=FALSE,ISNUMBER(SEARCH("Ronda",Table4[[#This Row],[Column1]]))=FALSE),1,0)</f>
        <v>1</v>
      </c>
      <c r="M1966">
        <f>IF(Table4[[#This Row],[cond]]=1,M1965+1,0)</f>
        <v>1</v>
      </c>
    </row>
    <row r="1967" spans="11:13" x14ac:dyDescent="0.3">
      <c r="K1967" t="s">
        <v>13</v>
      </c>
      <c r="L1967">
        <f>IF(AND(ISNUMBER(SEARCH(".",Table4[[#This Row],[Column1]]))=FALSE,ISNUMBER(SEARCH("Ronda",Table4[[#This Row],[Column1]]))=FALSE),1,0)</f>
        <v>1</v>
      </c>
      <c r="M1967">
        <f>IF(Table4[[#This Row],[cond]]=1,M1966+1,0)</f>
        <v>2</v>
      </c>
    </row>
    <row r="1968" spans="11:13" x14ac:dyDescent="0.3">
      <c r="K1968">
        <v>1</v>
      </c>
      <c r="L1968">
        <f>IF(AND(ISNUMBER(SEARCH(".",Table4[[#This Row],[Column1]]))=FALSE,ISNUMBER(SEARCH("Ronda",Table4[[#This Row],[Column1]]))=FALSE),1,0)</f>
        <v>1</v>
      </c>
      <c r="M1968">
        <f>IF(Table4[[#This Row],[cond]]=1,M1967+1,0)</f>
        <v>3</v>
      </c>
    </row>
    <row r="1969" spans="11:13" x14ac:dyDescent="0.3">
      <c r="K1969">
        <v>0</v>
      </c>
      <c r="L1969">
        <f>IF(AND(ISNUMBER(SEARCH(".",Table4[[#This Row],[Column1]]))=FALSE,ISNUMBER(SEARCH("Ronda",Table4[[#This Row],[Column1]]))=FALSE),1,0)</f>
        <v>1</v>
      </c>
      <c r="M1969">
        <f>IF(Table4[[#This Row],[cond]]=1,M1968+1,0)</f>
        <v>4</v>
      </c>
    </row>
    <row r="1970" spans="11:13" x14ac:dyDescent="0.3">
      <c r="K1970">
        <v>-1</v>
      </c>
      <c r="L1970">
        <f>IF(AND(ISNUMBER(SEARCH(".",Table4[[#This Row],[Column1]]))=FALSE,ISNUMBER(SEARCH("Ronda",Table4[[#This Row],[Column1]]))=FALSE),1,0)</f>
        <v>1</v>
      </c>
      <c r="M1970">
        <f>IF(Table4[[#This Row],[cond]]=1,M1969+1,0)</f>
        <v>5</v>
      </c>
    </row>
    <row r="1971" spans="11:13" x14ac:dyDescent="0.3">
      <c r="K1971">
        <v>0</v>
      </c>
      <c r="L1971">
        <f>IF(AND(ISNUMBER(SEARCH(".",Table4[[#This Row],[Column1]]))=FALSE,ISNUMBER(SEARCH("Ronda",Table4[[#This Row],[Column1]]))=FALSE),1,0)</f>
        <v>1</v>
      </c>
      <c r="M1971">
        <f>IF(Table4[[#This Row],[cond]]=1,M1970+1,0)</f>
        <v>6</v>
      </c>
    </row>
    <row r="1972" spans="11:13" x14ac:dyDescent="0.3">
      <c r="K1972" t="s">
        <v>65</v>
      </c>
      <c r="L1972">
        <f>IF(AND(ISNUMBER(SEARCH(".",Table4[[#This Row],[Column1]]))=FALSE,ISNUMBER(SEARCH("Ronda",Table4[[#This Row],[Column1]]))=FALSE),1,0)</f>
        <v>0</v>
      </c>
      <c r="M1972">
        <f>IF(Table4[[#This Row],[cond]]=1,M1971+1,0)</f>
        <v>0</v>
      </c>
    </row>
    <row r="1973" spans="11:13" x14ac:dyDescent="0.3">
      <c r="K1973" t="s">
        <v>33</v>
      </c>
      <c r="L1973">
        <f>IF(AND(ISNUMBER(SEARCH(".",Table4[[#This Row],[Column1]]))=FALSE,ISNUMBER(SEARCH("Ronda",Table4[[#This Row],[Column1]]))=FALSE),1,0)</f>
        <v>1</v>
      </c>
      <c r="M1973">
        <f>IF(Table4[[#This Row],[cond]]=1,M1972+1,0)</f>
        <v>1</v>
      </c>
    </row>
    <row r="1974" spans="11:13" x14ac:dyDescent="0.3">
      <c r="K1974" t="s">
        <v>4</v>
      </c>
      <c r="L1974">
        <f>IF(AND(ISNUMBER(SEARCH(".",Table4[[#This Row],[Column1]]))=FALSE,ISNUMBER(SEARCH("Ronda",Table4[[#This Row],[Column1]]))=FALSE),1,0)</f>
        <v>1</v>
      </c>
      <c r="M1974">
        <f>IF(Table4[[#This Row],[cond]]=1,M1973+1,0)</f>
        <v>2</v>
      </c>
    </row>
    <row r="1975" spans="11:13" x14ac:dyDescent="0.3">
      <c r="K1975">
        <v>1</v>
      </c>
      <c r="L1975">
        <f>IF(AND(ISNUMBER(SEARCH(".",Table4[[#This Row],[Column1]]))=FALSE,ISNUMBER(SEARCH("Ronda",Table4[[#This Row],[Column1]]))=FALSE),1,0)</f>
        <v>1</v>
      </c>
      <c r="M1975">
        <f>IF(Table4[[#This Row],[cond]]=1,M1974+1,0)</f>
        <v>3</v>
      </c>
    </row>
    <row r="1976" spans="11:13" x14ac:dyDescent="0.3">
      <c r="K1976">
        <v>1</v>
      </c>
      <c r="L1976">
        <f>IF(AND(ISNUMBER(SEARCH(".",Table4[[#This Row],[Column1]]))=FALSE,ISNUMBER(SEARCH("Ronda",Table4[[#This Row],[Column1]]))=FALSE),1,0)</f>
        <v>1</v>
      </c>
      <c r="M1976">
        <f>IF(Table4[[#This Row],[cond]]=1,M1975+1,0)</f>
        <v>4</v>
      </c>
    </row>
    <row r="1977" spans="11:13" x14ac:dyDescent="0.3">
      <c r="K1977">
        <v>0</v>
      </c>
      <c r="L1977">
        <f>IF(AND(ISNUMBER(SEARCH(".",Table4[[#This Row],[Column1]]))=FALSE,ISNUMBER(SEARCH("Ronda",Table4[[#This Row],[Column1]]))=FALSE),1,0)</f>
        <v>1</v>
      </c>
      <c r="M1977">
        <f>IF(Table4[[#This Row],[cond]]=1,M1976+1,0)</f>
        <v>5</v>
      </c>
    </row>
    <row r="1978" spans="11:13" x14ac:dyDescent="0.3">
      <c r="K1978">
        <v>-1</v>
      </c>
      <c r="L1978">
        <f>IF(AND(ISNUMBER(SEARCH(".",Table4[[#This Row],[Column1]]))=FALSE,ISNUMBER(SEARCH("Ronda",Table4[[#This Row],[Column1]]))=FALSE),1,0)</f>
        <v>1</v>
      </c>
      <c r="M1978">
        <f>IF(Table4[[#This Row],[cond]]=1,M1977+1,0)</f>
        <v>6</v>
      </c>
    </row>
    <row r="1979" spans="11:13" x14ac:dyDescent="0.3">
      <c r="K1979" t="s">
        <v>66</v>
      </c>
      <c r="L1979">
        <f>IF(AND(ISNUMBER(SEARCH(".",Table4[[#This Row],[Column1]]))=FALSE,ISNUMBER(SEARCH("Ronda",Table4[[#This Row],[Column1]]))=FALSE),1,0)</f>
        <v>0</v>
      </c>
      <c r="M1979">
        <f>IF(Table4[[#This Row],[cond]]=1,M1978+1,0)</f>
        <v>0</v>
      </c>
    </row>
    <row r="1980" spans="11:13" x14ac:dyDescent="0.3">
      <c r="K1980" t="s">
        <v>11</v>
      </c>
      <c r="L1980">
        <f>IF(AND(ISNUMBER(SEARCH(".",Table4[[#This Row],[Column1]]))=FALSE,ISNUMBER(SEARCH("Ronda",Table4[[#This Row],[Column1]]))=FALSE),1,0)</f>
        <v>1</v>
      </c>
      <c r="M1980">
        <f>IF(Table4[[#This Row],[cond]]=1,M1979+1,0)</f>
        <v>1</v>
      </c>
    </row>
    <row r="1981" spans="11:13" x14ac:dyDescent="0.3">
      <c r="K1981" t="s">
        <v>2</v>
      </c>
      <c r="L1981">
        <f>IF(AND(ISNUMBER(SEARCH(".",Table4[[#This Row],[Column1]]))=FALSE,ISNUMBER(SEARCH("Ronda",Table4[[#This Row],[Column1]]))=FALSE),1,0)</f>
        <v>1</v>
      </c>
      <c r="M1981">
        <f>IF(Table4[[#This Row],[cond]]=1,M1980+1,0)</f>
        <v>2</v>
      </c>
    </row>
    <row r="1982" spans="11:13" x14ac:dyDescent="0.3">
      <c r="K1982">
        <v>0</v>
      </c>
      <c r="L1982">
        <f>IF(AND(ISNUMBER(SEARCH(".",Table4[[#This Row],[Column1]]))=FALSE,ISNUMBER(SEARCH("Ronda",Table4[[#This Row],[Column1]]))=FALSE),1,0)</f>
        <v>1</v>
      </c>
      <c r="M1982">
        <f>IF(Table4[[#This Row],[cond]]=1,M1981+1,0)</f>
        <v>3</v>
      </c>
    </row>
    <row r="1983" spans="11:13" x14ac:dyDescent="0.3">
      <c r="K1983">
        <v>5</v>
      </c>
      <c r="L1983">
        <f>IF(AND(ISNUMBER(SEARCH(".",Table4[[#This Row],[Column1]]))=FALSE,ISNUMBER(SEARCH("Ronda",Table4[[#This Row],[Column1]]))=FALSE),1,0)</f>
        <v>1</v>
      </c>
      <c r="M1983">
        <f>IF(Table4[[#This Row],[cond]]=1,M1982+1,0)</f>
        <v>4</v>
      </c>
    </row>
    <row r="1984" spans="11:13" x14ac:dyDescent="0.3">
      <c r="K1984">
        <v>0</v>
      </c>
      <c r="L1984">
        <f>IF(AND(ISNUMBER(SEARCH(".",Table4[[#This Row],[Column1]]))=FALSE,ISNUMBER(SEARCH("Ronda",Table4[[#This Row],[Column1]]))=FALSE),1,0)</f>
        <v>1</v>
      </c>
      <c r="M1984">
        <f>IF(Table4[[#This Row],[cond]]=1,M1983+1,0)</f>
        <v>5</v>
      </c>
    </row>
    <row r="1985" spans="11:13" x14ac:dyDescent="0.3">
      <c r="K1985">
        <v>-3</v>
      </c>
      <c r="L1985">
        <f>IF(AND(ISNUMBER(SEARCH(".",Table4[[#This Row],[Column1]]))=FALSE,ISNUMBER(SEARCH("Ronda",Table4[[#This Row],[Column1]]))=FALSE),1,0)</f>
        <v>1</v>
      </c>
      <c r="M1985">
        <f>IF(Table4[[#This Row],[cond]]=1,M1984+1,0)</f>
        <v>6</v>
      </c>
    </row>
    <row r="1986" spans="11:13" x14ac:dyDescent="0.3">
      <c r="K1986" t="s">
        <v>48</v>
      </c>
      <c r="L1986">
        <f>IF(AND(ISNUMBER(SEARCH(".",Table4[[#This Row],[Column1]]))=FALSE,ISNUMBER(SEARCH("Ronda",Table4[[#This Row],[Column1]]))=FALSE),1,0)</f>
        <v>0</v>
      </c>
      <c r="M1986">
        <f>IF(Table4[[#This Row],[cond]]=1,M1985+1,0)</f>
        <v>0</v>
      </c>
    </row>
    <row r="1987" spans="11:13" x14ac:dyDescent="0.3">
      <c r="K1987" t="s">
        <v>49</v>
      </c>
      <c r="L1987">
        <f>IF(AND(ISNUMBER(SEARCH(".",Table4[[#This Row],[Column1]]))=FALSE,ISNUMBER(SEARCH("Ronda",Table4[[#This Row],[Column1]]))=FALSE),1,0)</f>
        <v>0</v>
      </c>
      <c r="M1987">
        <f>IF(Table4[[#This Row],[cond]]=1,M1986+1,0)</f>
        <v>0</v>
      </c>
    </row>
    <row r="1988" spans="11:13" x14ac:dyDescent="0.3">
      <c r="K1988" t="s">
        <v>4</v>
      </c>
      <c r="L1988">
        <f>IF(AND(ISNUMBER(SEARCH(".",Table4[[#This Row],[Column1]]))=FALSE,ISNUMBER(SEARCH("Ronda",Table4[[#This Row],[Column1]]))=FALSE),1,0)</f>
        <v>1</v>
      </c>
      <c r="M1988">
        <f>IF(Table4[[#This Row],[cond]]=1,M1987+1,0)</f>
        <v>1</v>
      </c>
    </row>
    <row r="1989" spans="11:13" x14ac:dyDescent="0.3">
      <c r="K1989" t="s">
        <v>28</v>
      </c>
      <c r="L1989">
        <f>IF(AND(ISNUMBER(SEARCH(".",Table4[[#This Row],[Column1]]))=FALSE,ISNUMBER(SEARCH("Ronda",Table4[[#This Row],[Column1]]))=FALSE),1,0)</f>
        <v>1</v>
      </c>
      <c r="M1989">
        <f>IF(Table4[[#This Row],[cond]]=1,M1988+1,0)</f>
        <v>2</v>
      </c>
    </row>
    <row r="1990" spans="11:13" x14ac:dyDescent="0.3">
      <c r="K1990">
        <v>4</v>
      </c>
      <c r="L1990">
        <f>IF(AND(ISNUMBER(SEARCH(".",Table4[[#This Row],[Column1]]))=FALSE,ISNUMBER(SEARCH("Ronda",Table4[[#This Row],[Column1]]))=FALSE),1,0)</f>
        <v>1</v>
      </c>
      <c r="M1990">
        <f>IF(Table4[[#This Row],[cond]]=1,M1989+1,0)</f>
        <v>3</v>
      </c>
    </row>
    <row r="1991" spans="11:13" x14ac:dyDescent="0.3">
      <c r="K1991">
        <v>0</v>
      </c>
      <c r="L1991">
        <f>IF(AND(ISNUMBER(SEARCH(".",Table4[[#This Row],[Column1]]))=FALSE,ISNUMBER(SEARCH("Ronda",Table4[[#This Row],[Column1]]))=FALSE),1,0)</f>
        <v>1</v>
      </c>
      <c r="M1991">
        <f>IF(Table4[[#This Row],[cond]]=1,M1990+1,0)</f>
        <v>4</v>
      </c>
    </row>
    <row r="1992" spans="11:13" x14ac:dyDescent="0.3">
      <c r="K1992">
        <v>-2</v>
      </c>
      <c r="L1992">
        <f>IF(AND(ISNUMBER(SEARCH(".",Table4[[#This Row],[Column1]]))=FALSE,ISNUMBER(SEARCH("Ronda",Table4[[#This Row],[Column1]]))=FALSE),1,0)</f>
        <v>1</v>
      </c>
      <c r="M1992">
        <f>IF(Table4[[#This Row],[cond]]=1,M1991+1,0)</f>
        <v>5</v>
      </c>
    </row>
    <row r="1993" spans="11:13" x14ac:dyDescent="0.3">
      <c r="K1993">
        <v>0</v>
      </c>
      <c r="L1993">
        <f>IF(AND(ISNUMBER(SEARCH(".",Table4[[#This Row],[Column1]]))=FALSE,ISNUMBER(SEARCH("Ronda",Table4[[#This Row],[Column1]]))=FALSE),1,0)</f>
        <v>1</v>
      </c>
      <c r="M1993">
        <f>IF(Table4[[#This Row],[cond]]=1,M1992+1,0)</f>
        <v>6</v>
      </c>
    </row>
    <row r="1994" spans="11:13" x14ac:dyDescent="0.3">
      <c r="K1994" t="s">
        <v>50</v>
      </c>
      <c r="L1994">
        <f>IF(AND(ISNUMBER(SEARCH(".",Table4[[#This Row],[Column1]]))=FALSE,ISNUMBER(SEARCH("Ronda",Table4[[#This Row],[Column1]]))=FALSE),1,0)</f>
        <v>0</v>
      </c>
      <c r="M1994">
        <f>IF(Table4[[#This Row],[cond]]=1,M1993+1,0)</f>
        <v>0</v>
      </c>
    </row>
    <row r="1995" spans="11:13" x14ac:dyDescent="0.3">
      <c r="K1995" t="s">
        <v>2</v>
      </c>
      <c r="L1995">
        <f>IF(AND(ISNUMBER(SEARCH(".",Table4[[#This Row],[Column1]]))=FALSE,ISNUMBER(SEARCH("Ronda",Table4[[#This Row],[Column1]]))=FALSE),1,0)</f>
        <v>1</v>
      </c>
      <c r="M1995">
        <f>IF(Table4[[#This Row],[cond]]=1,M1994+1,0)</f>
        <v>1</v>
      </c>
    </row>
    <row r="1996" spans="11:13" x14ac:dyDescent="0.3">
      <c r="K1996" t="s">
        <v>7</v>
      </c>
      <c r="L1996">
        <f>IF(AND(ISNUMBER(SEARCH(".",Table4[[#This Row],[Column1]]))=FALSE,ISNUMBER(SEARCH("Ronda",Table4[[#This Row],[Column1]]))=FALSE),1,0)</f>
        <v>1</v>
      </c>
      <c r="M1996">
        <f>IF(Table4[[#This Row],[cond]]=1,M1995+1,0)</f>
        <v>2</v>
      </c>
    </row>
    <row r="1997" spans="11:13" x14ac:dyDescent="0.3">
      <c r="K1997">
        <v>1</v>
      </c>
      <c r="L1997">
        <f>IF(AND(ISNUMBER(SEARCH(".",Table4[[#This Row],[Column1]]))=FALSE,ISNUMBER(SEARCH("Ronda",Table4[[#This Row],[Column1]]))=FALSE),1,0)</f>
        <v>1</v>
      </c>
      <c r="M1997">
        <f>IF(Table4[[#This Row],[cond]]=1,M1996+1,0)</f>
        <v>3</v>
      </c>
    </row>
    <row r="1998" spans="11:13" x14ac:dyDescent="0.3">
      <c r="K1998">
        <v>1</v>
      </c>
      <c r="L1998">
        <f>IF(AND(ISNUMBER(SEARCH(".",Table4[[#This Row],[Column1]]))=FALSE,ISNUMBER(SEARCH("Ronda",Table4[[#This Row],[Column1]]))=FALSE),1,0)</f>
        <v>1</v>
      </c>
      <c r="M1998">
        <f>IF(Table4[[#This Row],[cond]]=1,M1997+1,0)</f>
        <v>4</v>
      </c>
    </row>
    <row r="1999" spans="11:13" x14ac:dyDescent="0.3">
      <c r="K1999">
        <v>-1</v>
      </c>
      <c r="L1999">
        <f>IF(AND(ISNUMBER(SEARCH(".",Table4[[#This Row],[Column1]]))=FALSE,ISNUMBER(SEARCH("Ronda",Table4[[#This Row],[Column1]]))=FALSE),1,0)</f>
        <v>1</v>
      </c>
      <c r="M1999">
        <f>IF(Table4[[#This Row],[cond]]=1,M1998+1,0)</f>
        <v>5</v>
      </c>
    </row>
    <row r="2000" spans="11:13" x14ac:dyDescent="0.3">
      <c r="K2000">
        <v>-1</v>
      </c>
      <c r="L2000">
        <f>IF(AND(ISNUMBER(SEARCH(".",Table4[[#This Row],[Column1]]))=FALSE,ISNUMBER(SEARCH("Ronda",Table4[[#This Row],[Column1]]))=FALSE),1,0)</f>
        <v>1</v>
      </c>
      <c r="M2000">
        <f>IF(Table4[[#This Row],[cond]]=1,M1999+1,0)</f>
        <v>6</v>
      </c>
    </row>
    <row r="2001" spans="11:13" x14ac:dyDescent="0.3">
      <c r="K2001" t="s">
        <v>51</v>
      </c>
      <c r="L2001">
        <f>IF(AND(ISNUMBER(SEARCH(".",Table4[[#This Row],[Column1]]))=FALSE,ISNUMBER(SEARCH("Ronda",Table4[[#This Row],[Column1]]))=FALSE),1,0)</f>
        <v>0</v>
      </c>
      <c r="M2001">
        <f>IF(Table4[[#This Row],[cond]]=1,M2000+1,0)</f>
        <v>0</v>
      </c>
    </row>
    <row r="2002" spans="11:13" x14ac:dyDescent="0.3">
      <c r="K2002" t="s">
        <v>8</v>
      </c>
      <c r="L2002">
        <f>IF(AND(ISNUMBER(SEARCH(".",Table4[[#This Row],[Column1]]))=FALSE,ISNUMBER(SEARCH("Ronda",Table4[[#This Row],[Column1]]))=FALSE),1,0)</f>
        <v>1</v>
      </c>
      <c r="M2002">
        <f>IF(Table4[[#This Row],[cond]]=1,M2001+1,0)</f>
        <v>1</v>
      </c>
    </row>
    <row r="2003" spans="11:13" x14ac:dyDescent="0.3">
      <c r="K2003" t="s">
        <v>33</v>
      </c>
      <c r="L2003">
        <f>IF(AND(ISNUMBER(SEARCH(".",Table4[[#This Row],[Column1]]))=FALSE,ISNUMBER(SEARCH("Ronda",Table4[[#This Row],[Column1]]))=FALSE),1,0)</f>
        <v>1</v>
      </c>
      <c r="M2003">
        <f>IF(Table4[[#This Row],[cond]]=1,M2002+1,0)</f>
        <v>2</v>
      </c>
    </row>
    <row r="2004" spans="11:13" x14ac:dyDescent="0.3">
      <c r="K2004">
        <v>3</v>
      </c>
      <c r="L2004">
        <f>IF(AND(ISNUMBER(SEARCH(".",Table4[[#This Row],[Column1]]))=FALSE,ISNUMBER(SEARCH("Ronda",Table4[[#This Row],[Column1]]))=FALSE),1,0)</f>
        <v>1</v>
      </c>
      <c r="M2004">
        <f>IF(Table4[[#This Row],[cond]]=1,M2003+1,0)</f>
        <v>3</v>
      </c>
    </row>
    <row r="2005" spans="11:13" x14ac:dyDescent="0.3">
      <c r="K2005">
        <v>0</v>
      </c>
      <c r="L2005">
        <f>IF(AND(ISNUMBER(SEARCH(".",Table4[[#This Row],[Column1]]))=FALSE,ISNUMBER(SEARCH("Ronda",Table4[[#This Row],[Column1]]))=FALSE),1,0)</f>
        <v>1</v>
      </c>
      <c r="M2005">
        <f>IF(Table4[[#This Row],[cond]]=1,M2004+1,0)</f>
        <v>4</v>
      </c>
    </row>
    <row r="2006" spans="11:13" x14ac:dyDescent="0.3">
      <c r="K2006">
        <v>0</v>
      </c>
      <c r="L2006">
        <f>IF(AND(ISNUMBER(SEARCH(".",Table4[[#This Row],[Column1]]))=FALSE,ISNUMBER(SEARCH("Ronda",Table4[[#This Row],[Column1]]))=FALSE),1,0)</f>
        <v>1</v>
      </c>
      <c r="M2006">
        <f>IF(Table4[[#This Row],[cond]]=1,M2005+1,0)</f>
        <v>5</v>
      </c>
    </row>
    <row r="2007" spans="11:13" x14ac:dyDescent="0.3">
      <c r="K2007">
        <v>0</v>
      </c>
      <c r="L2007">
        <f>IF(AND(ISNUMBER(SEARCH(".",Table4[[#This Row],[Column1]]))=FALSE,ISNUMBER(SEARCH("Ronda",Table4[[#This Row],[Column1]]))=FALSE),1,0)</f>
        <v>1</v>
      </c>
      <c r="M2007">
        <f>IF(Table4[[#This Row],[cond]]=1,M2006+1,0)</f>
        <v>6</v>
      </c>
    </row>
    <row r="2008" spans="11:13" x14ac:dyDescent="0.3">
      <c r="K2008" t="s">
        <v>51</v>
      </c>
      <c r="L2008">
        <f>IF(AND(ISNUMBER(SEARCH(".",Table4[[#This Row],[Column1]]))=FALSE,ISNUMBER(SEARCH("Ronda",Table4[[#This Row],[Column1]]))=FALSE),1,0)</f>
        <v>0</v>
      </c>
      <c r="M2008">
        <f>IF(Table4[[#This Row],[cond]]=1,M2007+1,0)</f>
        <v>0</v>
      </c>
    </row>
    <row r="2009" spans="11:13" x14ac:dyDescent="0.3">
      <c r="K2009" t="s">
        <v>5</v>
      </c>
      <c r="L2009">
        <f>IF(AND(ISNUMBER(SEARCH(".",Table4[[#This Row],[Column1]]))=FALSE,ISNUMBER(SEARCH("Ronda",Table4[[#This Row],[Column1]]))=FALSE),1,0)</f>
        <v>1</v>
      </c>
      <c r="M2009">
        <f>IF(Table4[[#This Row],[cond]]=1,M2008+1,0)</f>
        <v>1</v>
      </c>
    </row>
    <row r="2010" spans="11:13" x14ac:dyDescent="0.3">
      <c r="K2010" t="s">
        <v>24</v>
      </c>
      <c r="L2010">
        <f>IF(AND(ISNUMBER(SEARCH(".",Table4[[#This Row],[Column1]]))=FALSE,ISNUMBER(SEARCH("Ronda",Table4[[#This Row],[Column1]]))=FALSE),1,0)</f>
        <v>1</v>
      </c>
      <c r="M2010">
        <f>IF(Table4[[#This Row],[cond]]=1,M2009+1,0)</f>
        <v>2</v>
      </c>
    </row>
    <row r="2011" spans="11:13" x14ac:dyDescent="0.3">
      <c r="K2011">
        <v>2</v>
      </c>
      <c r="L2011">
        <f>IF(AND(ISNUMBER(SEARCH(".",Table4[[#This Row],[Column1]]))=FALSE,ISNUMBER(SEARCH("Ronda",Table4[[#This Row],[Column1]]))=FALSE),1,0)</f>
        <v>1</v>
      </c>
      <c r="M2011">
        <f>IF(Table4[[#This Row],[cond]]=1,M2010+1,0)</f>
        <v>3</v>
      </c>
    </row>
    <row r="2012" spans="11:13" x14ac:dyDescent="0.3">
      <c r="K2012">
        <v>0</v>
      </c>
      <c r="L2012">
        <f>IF(AND(ISNUMBER(SEARCH(".",Table4[[#This Row],[Column1]]))=FALSE,ISNUMBER(SEARCH("Ronda",Table4[[#This Row],[Column1]]))=FALSE),1,0)</f>
        <v>1</v>
      </c>
      <c r="M2012">
        <f>IF(Table4[[#This Row],[cond]]=1,M2011+1,0)</f>
        <v>4</v>
      </c>
    </row>
    <row r="2013" spans="11:13" x14ac:dyDescent="0.3">
      <c r="K2013">
        <v>-1</v>
      </c>
      <c r="L2013">
        <f>IF(AND(ISNUMBER(SEARCH(".",Table4[[#This Row],[Column1]]))=FALSE,ISNUMBER(SEARCH("Ronda",Table4[[#This Row],[Column1]]))=FALSE),1,0)</f>
        <v>1</v>
      </c>
      <c r="M2013">
        <f>IF(Table4[[#This Row],[cond]]=1,M2012+1,0)</f>
        <v>5</v>
      </c>
    </row>
    <row r="2014" spans="11:13" x14ac:dyDescent="0.3">
      <c r="K2014">
        <v>0</v>
      </c>
      <c r="L2014">
        <f>IF(AND(ISNUMBER(SEARCH(".",Table4[[#This Row],[Column1]]))=FALSE,ISNUMBER(SEARCH("Ronda",Table4[[#This Row],[Column1]]))=FALSE),1,0)</f>
        <v>1</v>
      </c>
      <c r="M2014">
        <f>IF(Table4[[#This Row],[cond]]=1,M2013+1,0)</f>
        <v>6</v>
      </c>
    </row>
    <row r="2015" spans="11:13" x14ac:dyDescent="0.3">
      <c r="K2015" t="s">
        <v>52</v>
      </c>
      <c r="L2015">
        <f>IF(AND(ISNUMBER(SEARCH(".",Table4[[#This Row],[Column1]]))=FALSE,ISNUMBER(SEARCH("Ronda",Table4[[#This Row],[Column1]]))=FALSE),1,0)</f>
        <v>0</v>
      </c>
      <c r="M2015">
        <f>IF(Table4[[#This Row],[cond]]=1,M2014+1,0)</f>
        <v>0</v>
      </c>
    </row>
    <row r="2016" spans="11:13" x14ac:dyDescent="0.3">
      <c r="K2016" t="s">
        <v>30</v>
      </c>
      <c r="L2016">
        <f>IF(AND(ISNUMBER(SEARCH(".",Table4[[#This Row],[Column1]]))=FALSE,ISNUMBER(SEARCH("Ronda",Table4[[#This Row],[Column1]]))=FALSE),1,0)</f>
        <v>1</v>
      </c>
      <c r="M2016">
        <f>IF(Table4[[#This Row],[cond]]=1,M2015+1,0)</f>
        <v>1</v>
      </c>
    </row>
    <row r="2017" spans="11:13" x14ac:dyDescent="0.3">
      <c r="K2017" t="s">
        <v>6</v>
      </c>
      <c r="L2017">
        <f>IF(AND(ISNUMBER(SEARCH(".",Table4[[#This Row],[Column1]]))=FALSE,ISNUMBER(SEARCH("Ronda",Table4[[#This Row],[Column1]]))=FALSE),1,0)</f>
        <v>1</v>
      </c>
      <c r="M2017">
        <f>IF(Table4[[#This Row],[cond]]=1,M2016+1,0)</f>
        <v>2</v>
      </c>
    </row>
    <row r="2018" spans="11:13" x14ac:dyDescent="0.3">
      <c r="K2018">
        <v>0</v>
      </c>
      <c r="L2018">
        <f>IF(AND(ISNUMBER(SEARCH(".",Table4[[#This Row],[Column1]]))=FALSE,ISNUMBER(SEARCH("Ronda",Table4[[#This Row],[Column1]]))=FALSE),1,0)</f>
        <v>1</v>
      </c>
      <c r="M2018">
        <f>IF(Table4[[#This Row],[cond]]=1,M2017+1,0)</f>
        <v>3</v>
      </c>
    </row>
    <row r="2019" spans="11:13" x14ac:dyDescent="0.3">
      <c r="K2019">
        <v>1</v>
      </c>
      <c r="L2019">
        <f>IF(AND(ISNUMBER(SEARCH(".",Table4[[#This Row],[Column1]]))=FALSE,ISNUMBER(SEARCH("Ronda",Table4[[#This Row],[Column1]]))=FALSE),1,0)</f>
        <v>1</v>
      </c>
      <c r="M2019">
        <f>IF(Table4[[#This Row],[cond]]=1,M2018+1,0)</f>
        <v>4</v>
      </c>
    </row>
    <row r="2020" spans="11:13" x14ac:dyDescent="0.3">
      <c r="K2020">
        <v>0</v>
      </c>
      <c r="L2020">
        <f>IF(AND(ISNUMBER(SEARCH(".",Table4[[#This Row],[Column1]]))=FALSE,ISNUMBER(SEARCH("Ronda",Table4[[#This Row],[Column1]]))=FALSE),1,0)</f>
        <v>1</v>
      </c>
      <c r="M2020">
        <f>IF(Table4[[#This Row],[cond]]=1,M2019+1,0)</f>
        <v>5</v>
      </c>
    </row>
    <row r="2021" spans="11:13" x14ac:dyDescent="0.3">
      <c r="K2021">
        <v>0</v>
      </c>
      <c r="L2021">
        <f>IF(AND(ISNUMBER(SEARCH(".",Table4[[#This Row],[Column1]]))=FALSE,ISNUMBER(SEARCH("Ronda",Table4[[#This Row],[Column1]]))=FALSE),1,0)</f>
        <v>1</v>
      </c>
      <c r="M2021">
        <f>IF(Table4[[#This Row],[cond]]=1,M2020+1,0)</f>
        <v>6</v>
      </c>
    </row>
    <row r="2022" spans="11:13" x14ac:dyDescent="0.3">
      <c r="K2022" t="s">
        <v>53</v>
      </c>
      <c r="L2022">
        <f>IF(AND(ISNUMBER(SEARCH(".",Table4[[#This Row],[Column1]]))=FALSE,ISNUMBER(SEARCH("Ronda",Table4[[#This Row],[Column1]]))=FALSE),1,0)</f>
        <v>0</v>
      </c>
      <c r="M2022">
        <f>IF(Table4[[#This Row],[cond]]=1,M2021+1,0)</f>
        <v>0</v>
      </c>
    </row>
    <row r="2023" spans="11:13" x14ac:dyDescent="0.3">
      <c r="K2023" t="s">
        <v>36</v>
      </c>
      <c r="L2023">
        <f>IF(AND(ISNUMBER(SEARCH(".",Table4[[#This Row],[Column1]]))=FALSE,ISNUMBER(SEARCH("Ronda",Table4[[#This Row],[Column1]]))=FALSE),1,0)</f>
        <v>1</v>
      </c>
      <c r="M2023">
        <f>IF(Table4[[#This Row],[cond]]=1,M2022+1,0)</f>
        <v>1</v>
      </c>
    </row>
    <row r="2024" spans="11:13" x14ac:dyDescent="0.3">
      <c r="K2024" t="s">
        <v>10</v>
      </c>
      <c r="L2024">
        <f>IF(AND(ISNUMBER(SEARCH(".",Table4[[#This Row],[Column1]]))=FALSE,ISNUMBER(SEARCH("Ronda",Table4[[#This Row],[Column1]]))=FALSE),1,0)</f>
        <v>1</v>
      </c>
      <c r="M2024">
        <f>IF(Table4[[#This Row],[cond]]=1,M2023+1,0)</f>
        <v>2</v>
      </c>
    </row>
    <row r="2025" spans="11:13" x14ac:dyDescent="0.3">
      <c r="K2025">
        <v>1</v>
      </c>
      <c r="L2025">
        <f>IF(AND(ISNUMBER(SEARCH(".",Table4[[#This Row],[Column1]]))=FALSE,ISNUMBER(SEARCH("Ronda",Table4[[#This Row],[Column1]]))=FALSE),1,0)</f>
        <v>1</v>
      </c>
      <c r="M2025">
        <f>IF(Table4[[#This Row],[cond]]=1,M2024+1,0)</f>
        <v>3</v>
      </c>
    </row>
    <row r="2026" spans="11:13" x14ac:dyDescent="0.3">
      <c r="K2026">
        <v>2</v>
      </c>
      <c r="L2026">
        <f>IF(AND(ISNUMBER(SEARCH(".",Table4[[#This Row],[Column1]]))=FALSE,ISNUMBER(SEARCH("Ronda",Table4[[#This Row],[Column1]]))=FALSE),1,0)</f>
        <v>1</v>
      </c>
      <c r="M2026">
        <f>IF(Table4[[#This Row],[cond]]=1,M2025+1,0)</f>
        <v>4</v>
      </c>
    </row>
    <row r="2027" spans="11:13" x14ac:dyDescent="0.3">
      <c r="K2027">
        <v>-1</v>
      </c>
      <c r="L2027">
        <f>IF(AND(ISNUMBER(SEARCH(".",Table4[[#This Row],[Column1]]))=FALSE,ISNUMBER(SEARCH("Ronda",Table4[[#This Row],[Column1]]))=FALSE),1,0)</f>
        <v>1</v>
      </c>
      <c r="M2027">
        <f>IF(Table4[[#This Row],[cond]]=1,M2026+1,0)</f>
        <v>5</v>
      </c>
    </row>
    <row r="2028" spans="11:13" x14ac:dyDescent="0.3">
      <c r="K2028">
        <v>0</v>
      </c>
      <c r="L2028">
        <f>IF(AND(ISNUMBER(SEARCH(".",Table4[[#This Row],[Column1]]))=FALSE,ISNUMBER(SEARCH("Ronda",Table4[[#This Row],[Column1]]))=FALSE),1,0)</f>
        <v>1</v>
      </c>
      <c r="M2028">
        <f>IF(Table4[[#This Row],[cond]]=1,M2027+1,0)</f>
        <v>6</v>
      </c>
    </row>
    <row r="2029" spans="11:13" x14ac:dyDescent="0.3">
      <c r="K2029" t="s">
        <v>54</v>
      </c>
      <c r="L2029">
        <f>IF(AND(ISNUMBER(SEARCH(".",Table4[[#This Row],[Column1]]))=FALSE,ISNUMBER(SEARCH("Ronda",Table4[[#This Row],[Column1]]))=FALSE),1,0)</f>
        <v>0</v>
      </c>
      <c r="M2029">
        <f>IF(Table4[[#This Row],[cond]]=1,M2028+1,0)</f>
        <v>0</v>
      </c>
    </row>
    <row r="2030" spans="11:13" x14ac:dyDescent="0.3">
      <c r="K2030" t="s">
        <v>13</v>
      </c>
      <c r="L2030">
        <f>IF(AND(ISNUMBER(SEARCH(".",Table4[[#This Row],[Column1]]))=FALSE,ISNUMBER(SEARCH("Ronda",Table4[[#This Row],[Column1]]))=FALSE),1,0)</f>
        <v>1</v>
      </c>
      <c r="M2030">
        <f>IF(Table4[[#This Row],[cond]]=1,M2029+1,0)</f>
        <v>1</v>
      </c>
    </row>
    <row r="2031" spans="11:13" x14ac:dyDescent="0.3">
      <c r="K2031" t="s">
        <v>25</v>
      </c>
      <c r="L2031">
        <f>IF(AND(ISNUMBER(SEARCH(".",Table4[[#This Row],[Column1]]))=FALSE,ISNUMBER(SEARCH("Ronda",Table4[[#This Row],[Column1]]))=FALSE),1,0)</f>
        <v>1</v>
      </c>
      <c r="M2031">
        <f>IF(Table4[[#This Row],[cond]]=1,M2030+1,0)</f>
        <v>2</v>
      </c>
    </row>
    <row r="2032" spans="11:13" x14ac:dyDescent="0.3">
      <c r="K2032">
        <v>2</v>
      </c>
      <c r="L2032">
        <f>IF(AND(ISNUMBER(SEARCH(".",Table4[[#This Row],[Column1]]))=FALSE,ISNUMBER(SEARCH("Ronda",Table4[[#This Row],[Column1]]))=FALSE),1,0)</f>
        <v>1</v>
      </c>
      <c r="M2032">
        <f>IF(Table4[[#This Row],[cond]]=1,M2031+1,0)</f>
        <v>3</v>
      </c>
    </row>
    <row r="2033" spans="11:13" x14ac:dyDescent="0.3">
      <c r="K2033">
        <v>1</v>
      </c>
      <c r="L2033">
        <f>IF(AND(ISNUMBER(SEARCH(".",Table4[[#This Row],[Column1]]))=FALSE,ISNUMBER(SEARCH("Ronda",Table4[[#This Row],[Column1]]))=FALSE),1,0)</f>
        <v>1</v>
      </c>
      <c r="M2033">
        <f>IF(Table4[[#This Row],[cond]]=1,M2032+1,0)</f>
        <v>4</v>
      </c>
    </row>
    <row r="2034" spans="11:13" x14ac:dyDescent="0.3">
      <c r="K2034">
        <v>-1</v>
      </c>
      <c r="L2034">
        <f>IF(AND(ISNUMBER(SEARCH(".",Table4[[#This Row],[Column1]]))=FALSE,ISNUMBER(SEARCH("Ronda",Table4[[#This Row],[Column1]]))=FALSE),1,0)</f>
        <v>1</v>
      </c>
      <c r="M2034">
        <f>IF(Table4[[#This Row],[cond]]=1,M2033+1,0)</f>
        <v>5</v>
      </c>
    </row>
    <row r="2035" spans="11:13" x14ac:dyDescent="0.3">
      <c r="K2035">
        <v>0</v>
      </c>
      <c r="L2035">
        <f>IF(AND(ISNUMBER(SEARCH(".",Table4[[#This Row],[Column1]]))=FALSE,ISNUMBER(SEARCH("Ronda",Table4[[#This Row],[Column1]]))=FALSE),1,0)</f>
        <v>1</v>
      </c>
      <c r="M2035">
        <f>IF(Table4[[#This Row],[cond]]=1,M2034+1,0)</f>
        <v>6</v>
      </c>
    </row>
    <row r="2036" spans="11:13" x14ac:dyDescent="0.3">
      <c r="K2036" t="s">
        <v>55</v>
      </c>
      <c r="L2036">
        <f>IF(AND(ISNUMBER(SEARCH(".",Table4[[#This Row],[Column1]]))=FALSE,ISNUMBER(SEARCH("Ronda",Table4[[#This Row],[Column1]]))=FALSE),1,0)</f>
        <v>0</v>
      </c>
      <c r="M2036">
        <f>IF(Table4[[#This Row],[cond]]=1,M2035+1,0)</f>
        <v>0</v>
      </c>
    </row>
    <row r="2037" spans="11:13" x14ac:dyDescent="0.3">
      <c r="K2037" t="s">
        <v>31</v>
      </c>
      <c r="L2037">
        <f>IF(AND(ISNUMBER(SEARCH(".",Table4[[#This Row],[Column1]]))=FALSE,ISNUMBER(SEARCH("Ronda",Table4[[#This Row],[Column1]]))=FALSE),1,0)</f>
        <v>1</v>
      </c>
      <c r="M2037">
        <f>IF(Table4[[#This Row],[cond]]=1,M2036+1,0)</f>
        <v>1</v>
      </c>
    </row>
    <row r="2038" spans="11:13" x14ac:dyDescent="0.3">
      <c r="K2038" t="s">
        <v>1</v>
      </c>
      <c r="L2038">
        <f>IF(AND(ISNUMBER(SEARCH(".",Table4[[#This Row],[Column1]]))=FALSE,ISNUMBER(SEARCH("Ronda",Table4[[#This Row],[Column1]]))=FALSE),1,0)</f>
        <v>1</v>
      </c>
      <c r="M2038">
        <f>IF(Table4[[#This Row],[cond]]=1,M2037+1,0)</f>
        <v>2</v>
      </c>
    </row>
    <row r="2039" spans="11:13" x14ac:dyDescent="0.3">
      <c r="K2039">
        <v>0</v>
      </c>
      <c r="L2039">
        <f>IF(AND(ISNUMBER(SEARCH(".",Table4[[#This Row],[Column1]]))=FALSE,ISNUMBER(SEARCH("Ronda",Table4[[#This Row],[Column1]]))=FALSE),1,0)</f>
        <v>1</v>
      </c>
      <c r="M2039">
        <f>IF(Table4[[#This Row],[cond]]=1,M2038+1,0)</f>
        <v>3</v>
      </c>
    </row>
    <row r="2040" spans="11:13" x14ac:dyDescent="0.3">
      <c r="K2040">
        <v>3</v>
      </c>
      <c r="L2040">
        <f>IF(AND(ISNUMBER(SEARCH(".",Table4[[#This Row],[Column1]]))=FALSE,ISNUMBER(SEARCH("Ronda",Table4[[#This Row],[Column1]]))=FALSE),1,0)</f>
        <v>1</v>
      </c>
      <c r="M2040">
        <f>IF(Table4[[#This Row],[cond]]=1,M2039+1,0)</f>
        <v>4</v>
      </c>
    </row>
    <row r="2041" spans="11:13" x14ac:dyDescent="0.3">
      <c r="K2041">
        <v>0</v>
      </c>
      <c r="L2041">
        <f>IF(AND(ISNUMBER(SEARCH(".",Table4[[#This Row],[Column1]]))=FALSE,ISNUMBER(SEARCH("Ronda",Table4[[#This Row],[Column1]]))=FALSE),1,0)</f>
        <v>1</v>
      </c>
      <c r="M2041">
        <f>IF(Table4[[#This Row],[cond]]=1,M2040+1,0)</f>
        <v>5</v>
      </c>
    </row>
    <row r="2042" spans="11:13" x14ac:dyDescent="0.3">
      <c r="K2042">
        <v>-2</v>
      </c>
      <c r="L2042">
        <f>IF(AND(ISNUMBER(SEARCH(".",Table4[[#This Row],[Column1]]))=FALSE,ISNUMBER(SEARCH("Ronda",Table4[[#This Row],[Column1]]))=FALSE),1,0)</f>
        <v>1</v>
      </c>
      <c r="M2042">
        <f>IF(Table4[[#This Row],[cond]]=1,M2041+1,0)</f>
        <v>6</v>
      </c>
    </row>
    <row r="2043" spans="11:13" x14ac:dyDescent="0.3">
      <c r="K2043" t="s">
        <v>56</v>
      </c>
      <c r="L2043">
        <f>IF(AND(ISNUMBER(SEARCH(".",Table4[[#This Row],[Column1]]))=FALSE,ISNUMBER(SEARCH("Ronda",Table4[[#This Row],[Column1]]))=FALSE),1,0)</f>
        <v>0</v>
      </c>
      <c r="M2043">
        <f>IF(Table4[[#This Row],[cond]]=1,M2042+1,0)</f>
        <v>0</v>
      </c>
    </row>
    <row r="2044" spans="11:13" x14ac:dyDescent="0.3">
      <c r="K2044" t="s">
        <v>3</v>
      </c>
      <c r="L2044">
        <f>IF(AND(ISNUMBER(SEARCH(".",Table4[[#This Row],[Column1]]))=FALSE,ISNUMBER(SEARCH("Ronda",Table4[[#This Row],[Column1]]))=FALSE),1,0)</f>
        <v>1</v>
      </c>
      <c r="M2044">
        <f>IF(Table4[[#This Row],[cond]]=1,M2043+1,0)</f>
        <v>1</v>
      </c>
    </row>
    <row r="2045" spans="11:13" x14ac:dyDescent="0.3">
      <c r="K2045" t="s">
        <v>11</v>
      </c>
      <c r="L2045">
        <f>IF(AND(ISNUMBER(SEARCH(".",Table4[[#This Row],[Column1]]))=FALSE,ISNUMBER(SEARCH("Ronda",Table4[[#This Row],[Column1]]))=FALSE),1,0)</f>
        <v>1</v>
      </c>
      <c r="M2045">
        <f>IF(Table4[[#This Row],[cond]]=1,M2044+1,0)</f>
        <v>2</v>
      </c>
    </row>
    <row r="2046" spans="11:13" x14ac:dyDescent="0.3">
      <c r="K2046">
        <v>1</v>
      </c>
      <c r="L2046">
        <f>IF(AND(ISNUMBER(SEARCH(".",Table4[[#This Row],[Column1]]))=FALSE,ISNUMBER(SEARCH("Ronda",Table4[[#This Row],[Column1]]))=FALSE),1,0)</f>
        <v>1</v>
      </c>
      <c r="M2046">
        <f>IF(Table4[[#This Row],[cond]]=1,M2045+1,0)</f>
        <v>3</v>
      </c>
    </row>
    <row r="2047" spans="11:13" x14ac:dyDescent="0.3">
      <c r="K2047">
        <v>1</v>
      </c>
      <c r="L2047">
        <f>IF(AND(ISNUMBER(SEARCH(".",Table4[[#This Row],[Column1]]))=FALSE,ISNUMBER(SEARCH("Ronda",Table4[[#This Row],[Column1]]))=FALSE),1,0)</f>
        <v>1</v>
      </c>
      <c r="M2047">
        <f>IF(Table4[[#This Row],[cond]]=1,M2046+1,0)</f>
        <v>4</v>
      </c>
    </row>
    <row r="2048" spans="11:13" x14ac:dyDescent="0.3">
      <c r="K2048">
        <v>-1</v>
      </c>
      <c r="L2048">
        <f>IF(AND(ISNUMBER(SEARCH(".",Table4[[#This Row],[Column1]]))=FALSE,ISNUMBER(SEARCH("Ronda",Table4[[#This Row],[Column1]]))=FALSE),1,0)</f>
        <v>1</v>
      </c>
      <c r="M2048">
        <f>IF(Table4[[#This Row],[cond]]=1,M2047+1,0)</f>
        <v>5</v>
      </c>
    </row>
    <row r="2049" spans="11:13" x14ac:dyDescent="0.3">
      <c r="K2049">
        <v>-1</v>
      </c>
      <c r="L2049">
        <f>IF(AND(ISNUMBER(SEARCH(".",Table4[[#This Row],[Column1]]))=FALSE,ISNUMBER(SEARCH("Ronda",Table4[[#This Row],[Column1]]))=FALSE),1,0)</f>
        <v>1</v>
      </c>
      <c r="M2049">
        <f>IF(Table4[[#This Row],[cond]]=1,M2048+1,0)</f>
        <v>6</v>
      </c>
    </row>
    <row r="2050" spans="11:13" x14ac:dyDescent="0.3">
      <c r="K2050" t="s">
        <v>39</v>
      </c>
      <c r="L2050">
        <f>IF(AND(ISNUMBER(SEARCH(".",Table4[[#This Row],[Column1]]))=FALSE,ISNUMBER(SEARCH("Ronda",Table4[[#This Row],[Column1]]))=FALSE),1,0)</f>
        <v>0</v>
      </c>
      <c r="M2050">
        <f>IF(Table4[[#This Row],[cond]]=1,M2049+1,0)</f>
        <v>0</v>
      </c>
    </row>
    <row r="2051" spans="11:13" x14ac:dyDescent="0.3">
      <c r="K2051" t="s">
        <v>40</v>
      </c>
      <c r="L2051">
        <f>IF(AND(ISNUMBER(SEARCH(".",Table4[[#This Row],[Column1]]))=FALSE,ISNUMBER(SEARCH("Ronda",Table4[[#This Row],[Column1]]))=FALSE),1,0)</f>
        <v>0</v>
      </c>
      <c r="M2051">
        <f>IF(Table4[[#This Row],[cond]]=1,M2050+1,0)</f>
        <v>0</v>
      </c>
    </row>
    <row r="2052" spans="11:13" x14ac:dyDescent="0.3">
      <c r="K2052" t="s">
        <v>33</v>
      </c>
      <c r="L2052">
        <f>IF(AND(ISNUMBER(SEARCH(".",Table4[[#This Row],[Column1]]))=FALSE,ISNUMBER(SEARCH("Ronda",Table4[[#This Row],[Column1]]))=FALSE),1,0)</f>
        <v>1</v>
      </c>
      <c r="M2052">
        <f>IF(Table4[[#This Row],[cond]]=1,M2051+1,0)</f>
        <v>1</v>
      </c>
    </row>
    <row r="2053" spans="11:13" x14ac:dyDescent="0.3">
      <c r="K2053" t="s">
        <v>13</v>
      </c>
      <c r="L2053">
        <f>IF(AND(ISNUMBER(SEARCH(".",Table4[[#This Row],[Column1]]))=FALSE,ISNUMBER(SEARCH("Ronda",Table4[[#This Row],[Column1]]))=FALSE),1,0)</f>
        <v>1</v>
      </c>
      <c r="M2053">
        <f>IF(Table4[[#This Row],[cond]]=1,M2052+1,0)</f>
        <v>2</v>
      </c>
    </row>
    <row r="2054" spans="11:13" x14ac:dyDescent="0.3">
      <c r="K2054">
        <v>0</v>
      </c>
      <c r="L2054">
        <f>IF(AND(ISNUMBER(SEARCH(".",Table4[[#This Row],[Column1]]))=FALSE,ISNUMBER(SEARCH("Ronda",Table4[[#This Row],[Column1]]))=FALSE),1,0)</f>
        <v>1</v>
      </c>
      <c r="M2054">
        <f>IF(Table4[[#This Row],[cond]]=1,M2053+1,0)</f>
        <v>3</v>
      </c>
    </row>
    <row r="2055" spans="11:13" x14ac:dyDescent="0.3">
      <c r="K2055">
        <v>0</v>
      </c>
      <c r="L2055">
        <f>IF(AND(ISNUMBER(SEARCH(".",Table4[[#This Row],[Column1]]))=FALSE,ISNUMBER(SEARCH("Ronda",Table4[[#This Row],[Column1]]))=FALSE),1,0)</f>
        <v>1</v>
      </c>
      <c r="M2055">
        <f>IF(Table4[[#This Row],[cond]]=1,M2054+1,0)</f>
        <v>4</v>
      </c>
    </row>
    <row r="2056" spans="11:13" x14ac:dyDescent="0.3">
      <c r="K2056">
        <v>0</v>
      </c>
      <c r="L2056">
        <f>IF(AND(ISNUMBER(SEARCH(".",Table4[[#This Row],[Column1]]))=FALSE,ISNUMBER(SEARCH("Ronda",Table4[[#This Row],[Column1]]))=FALSE),1,0)</f>
        <v>1</v>
      </c>
      <c r="M2056">
        <f>IF(Table4[[#This Row],[cond]]=1,M2055+1,0)</f>
        <v>5</v>
      </c>
    </row>
    <row r="2057" spans="11:13" x14ac:dyDescent="0.3">
      <c r="K2057">
        <v>0</v>
      </c>
      <c r="L2057">
        <f>IF(AND(ISNUMBER(SEARCH(".",Table4[[#This Row],[Column1]]))=FALSE,ISNUMBER(SEARCH("Ronda",Table4[[#This Row],[Column1]]))=FALSE),1,0)</f>
        <v>1</v>
      </c>
      <c r="M2057">
        <f>IF(Table4[[#This Row],[cond]]=1,M2056+1,0)</f>
        <v>6</v>
      </c>
    </row>
    <row r="2058" spans="11:13" x14ac:dyDescent="0.3">
      <c r="K2058" t="s">
        <v>41</v>
      </c>
      <c r="L2058">
        <f>IF(AND(ISNUMBER(SEARCH(".",Table4[[#This Row],[Column1]]))=FALSE,ISNUMBER(SEARCH("Ronda",Table4[[#This Row],[Column1]]))=FALSE),1,0)</f>
        <v>0</v>
      </c>
      <c r="M2058">
        <f>IF(Table4[[#This Row],[cond]]=1,M2057+1,0)</f>
        <v>0</v>
      </c>
    </row>
    <row r="2059" spans="11:13" x14ac:dyDescent="0.3">
      <c r="K2059" t="s">
        <v>28</v>
      </c>
      <c r="L2059">
        <f>IF(AND(ISNUMBER(SEARCH(".",Table4[[#This Row],[Column1]]))=FALSE,ISNUMBER(SEARCH("Ronda",Table4[[#This Row],[Column1]]))=FALSE),1,0)</f>
        <v>1</v>
      </c>
      <c r="M2059">
        <f>IF(Table4[[#This Row],[cond]]=1,M2058+1,0)</f>
        <v>1</v>
      </c>
    </row>
    <row r="2060" spans="11:13" x14ac:dyDescent="0.3">
      <c r="K2060" t="s">
        <v>2</v>
      </c>
      <c r="L2060">
        <f>IF(AND(ISNUMBER(SEARCH(".",Table4[[#This Row],[Column1]]))=FALSE,ISNUMBER(SEARCH("Ronda",Table4[[#This Row],[Column1]]))=FALSE),1,0)</f>
        <v>1</v>
      </c>
      <c r="M2060">
        <f>IF(Table4[[#This Row],[cond]]=1,M2059+1,0)</f>
        <v>2</v>
      </c>
    </row>
    <row r="2061" spans="11:13" x14ac:dyDescent="0.3">
      <c r="K2061">
        <v>0</v>
      </c>
      <c r="L2061">
        <f>IF(AND(ISNUMBER(SEARCH(".",Table4[[#This Row],[Column1]]))=FALSE,ISNUMBER(SEARCH("Ronda",Table4[[#This Row],[Column1]]))=FALSE),1,0)</f>
        <v>1</v>
      </c>
      <c r="M2061">
        <f>IF(Table4[[#This Row],[cond]]=1,M2060+1,0)</f>
        <v>3</v>
      </c>
    </row>
    <row r="2062" spans="11:13" x14ac:dyDescent="0.3">
      <c r="K2062">
        <v>1</v>
      </c>
      <c r="L2062">
        <f>IF(AND(ISNUMBER(SEARCH(".",Table4[[#This Row],[Column1]]))=FALSE,ISNUMBER(SEARCH("Ronda",Table4[[#This Row],[Column1]]))=FALSE),1,0)</f>
        <v>1</v>
      </c>
      <c r="M2062">
        <f>IF(Table4[[#This Row],[cond]]=1,M2061+1,0)</f>
        <v>4</v>
      </c>
    </row>
    <row r="2063" spans="11:13" x14ac:dyDescent="0.3">
      <c r="K2063">
        <v>0</v>
      </c>
      <c r="L2063">
        <f>IF(AND(ISNUMBER(SEARCH(".",Table4[[#This Row],[Column1]]))=FALSE,ISNUMBER(SEARCH("Ronda",Table4[[#This Row],[Column1]]))=FALSE),1,0)</f>
        <v>1</v>
      </c>
      <c r="M2063">
        <f>IF(Table4[[#This Row],[cond]]=1,M2062+1,0)</f>
        <v>5</v>
      </c>
    </row>
    <row r="2064" spans="11:13" x14ac:dyDescent="0.3">
      <c r="K2064">
        <v>-1</v>
      </c>
      <c r="L2064">
        <f>IF(AND(ISNUMBER(SEARCH(".",Table4[[#This Row],[Column1]]))=FALSE,ISNUMBER(SEARCH("Ronda",Table4[[#This Row],[Column1]]))=FALSE),1,0)</f>
        <v>1</v>
      </c>
      <c r="M2064">
        <f>IF(Table4[[#This Row],[cond]]=1,M2063+1,0)</f>
        <v>6</v>
      </c>
    </row>
    <row r="2065" spans="11:13" x14ac:dyDescent="0.3">
      <c r="K2065" t="s">
        <v>42</v>
      </c>
      <c r="L2065">
        <f>IF(AND(ISNUMBER(SEARCH(".",Table4[[#This Row],[Column1]]))=FALSE,ISNUMBER(SEARCH("Ronda",Table4[[#This Row],[Column1]]))=FALSE),1,0)</f>
        <v>0</v>
      </c>
      <c r="M2065">
        <f>IF(Table4[[#This Row],[cond]]=1,M2064+1,0)</f>
        <v>0</v>
      </c>
    </row>
    <row r="2066" spans="11:13" x14ac:dyDescent="0.3">
      <c r="K2066" t="s">
        <v>25</v>
      </c>
      <c r="L2066">
        <f>IF(AND(ISNUMBER(SEARCH(".",Table4[[#This Row],[Column1]]))=FALSE,ISNUMBER(SEARCH("Ronda",Table4[[#This Row],[Column1]]))=FALSE),1,0)</f>
        <v>1</v>
      </c>
      <c r="M2066">
        <f>IF(Table4[[#This Row],[cond]]=1,M2065+1,0)</f>
        <v>1</v>
      </c>
    </row>
    <row r="2067" spans="11:13" x14ac:dyDescent="0.3">
      <c r="K2067" t="s">
        <v>4</v>
      </c>
      <c r="L2067">
        <f>IF(AND(ISNUMBER(SEARCH(".",Table4[[#This Row],[Column1]]))=FALSE,ISNUMBER(SEARCH("Ronda",Table4[[#This Row],[Column1]]))=FALSE),1,0)</f>
        <v>1</v>
      </c>
      <c r="M2067">
        <f>IF(Table4[[#This Row],[cond]]=1,M2066+1,0)</f>
        <v>2</v>
      </c>
    </row>
    <row r="2068" spans="11:13" x14ac:dyDescent="0.3">
      <c r="K2068">
        <v>1</v>
      </c>
      <c r="L2068">
        <f>IF(AND(ISNUMBER(SEARCH(".",Table4[[#This Row],[Column1]]))=FALSE,ISNUMBER(SEARCH("Ronda",Table4[[#This Row],[Column1]]))=FALSE),1,0)</f>
        <v>1</v>
      </c>
      <c r="M2068">
        <f>IF(Table4[[#This Row],[cond]]=1,M2067+1,0)</f>
        <v>3</v>
      </c>
    </row>
    <row r="2069" spans="11:13" x14ac:dyDescent="0.3">
      <c r="K2069">
        <v>5</v>
      </c>
      <c r="L2069">
        <f>IF(AND(ISNUMBER(SEARCH(".",Table4[[#This Row],[Column1]]))=FALSE,ISNUMBER(SEARCH("Ronda",Table4[[#This Row],[Column1]]))=FALSE),1,0)</f>
        <v>1</v>
      </c>
      <c r="M2069">
        <f>IF(Table4[[#This Row],[cond]]=1,M2068+1,0)</f>
        <v>4</v>
      </c>
    </row>
    <row r="2070" spans="11:13" x14ac:dyDescent="0.3">
      <c r="K2070">
        <v>0</v>
      </c>
      <c r="L2070">
        <f>IF(AND(ISNUMBER(SEARCH(".",Table4[[#This Row],[Column1]]))=FALSE,ISNUMBER(SEARCH("Ronda",Table4[[#This Row],[Column1]]))=FALSE),1,0)</f>
        <v>1</v>
      </c>
      <c r="M2070">
        <f>IF(Table4[[#This Row],[cond]]=1,M2069+1,0)</f>
        <v>5</v>
      </c>
    </row>
    <row r="2071" spans="11:13" x14ac:dyDescent="0.3">
      <c r="K2071">
        <v>-2</v>
      </c>
      <c r="L2071">
        <f>IF(AND(ISNUMBER(SEARCH(".",Table4[[#This Row],[Column1]]))=FALSE,ISNUMBER(SEARCH("Ronda",Table4[[#This Row],[Column1]]))=FALSE),1,0)</f>
        <v>1</v>
      </c>
      <c r="M2071">
        <f>IF(Table4[[#This Row],[cond]]=1,M2070+1,0)</f>
        <v>6</v>
      </c>
    </row>
    <row r="2072" spans="11:13" x14ac:dyDescent="0.3">
      <c r="K2072" t="s">
        <v>42</v>
      </c>
      <c r="L2072">
        <f>IF(AND(ISNUMBER(SEARCH(".",Table4[[#This Row],[Column1]]))=FALSE,ISNUMBER(SEARCH("Ronda",Table4[[#This Row],[Column1]]))=FALSE),1,0)</f>
        <v>0</v>
      </c>
      <c r="M2072">
        <f>IF(Table4[[#This Row],[cond]]=1,M2071+1,0)</f>
        <v>0</v>
      </c>
    </row>
    <row r="2073" spans="11:13" x14ac:dyDescent="0.3">
      <c r="K2073" t="s">
        <v>11</v>
      </c>
      <c r="L2073">
        <f>IF(AND(ISNUMBER(SEARCH(".",Table4[[#This Row],[Column1]]))=FALSE,ISNUMBER(SEARCH("Ronda",Table4[[#This Row],[Column1]]))=FALSE),1,0)</f>
        <v>1</v>
      </c>
      <c r="M2073">
        <f>IF(Table4[[#This Row],[cond]]=1,M2072+1,0)</f>
        <v>1</v>
      </c>
    </row>
    <row r="2074" spans="11:13" x14ac:dyDescent="0.3">
      <c r="K2074" t="s">
        <v>36</v>
      </c>
      <c r="L2074">
        <f>IF(AND(ISNUMBER(SEARCH(".",Table4[[#This Row],[Column1]]))=FALSE,ISNUMBER(SEARCH("Ronda",Table4[[#This Row],[Column1]]))=FALSE),1,0)</f>
        <v>1</v>
      </c>
      <c r="M2074">
        <f>IF(Table4[[#This Row],[cond]]=1,M2073+1,0)</f>
        <v>2</v>
      </c>
    </row>
    <row r="2075" spans="11:13" x14ac:dyDescent="0.3">
      <c r="K2075">
        <v>2</v>
      </c>
      <c r="L2075">
        <f>IF(AND(ISNUMBER(SEARCH(".",Table4[[#This Row],[Column1]]))=FALSE,ISNUMBER(SEARCH("Ronda",Table4[[#This Row],[Column1]]))=FALSE),1,0)</f>
        <v>1</v>
      </c>
      <c r="M2075">
        <f>IF(Table4[[#This Row],[cond]]=1,M2074+1,0)</f>
        <v>3</v>
      </c>
    </row>
    <row r="2076" spans="11:13" x14ac:dyDescent="0.3">
      <c r="K2076">
        <v>0</v>
      </c>
      <c r="L2076">
        <f>IF(AND(ISNUMBER(SEARCH(".",Table4[[#This Row],[Column1]]))=FALSE,ISNUMBER(SEARCH("Ronda",Table4[[#This Row],[Column1]]))=FALSE),1,0)</f>
        <v>1</v>
      </c>
      <c r="M2076">
        <f>IF(Table4[[#This Row],[cond]]=1,M2075+1,0)</f>
        <v>4</v>
      </c>
    </row>
    <row r="2077" spans="11:13" x14ac:dyDescent="0.3">
      <c r="K2077">
        <v>-1</v>
      </c>
      <c r="L2077">
        <f>IF(AND(ISNUMBER(SEARCH(".",Table4[[#This Row],[Column1]]))=FALSE,ISNUMBER(SEARCH("Ronda",Table4[[#This Row],[Column1]]))=FALSE),1,0)</f>
        <v>1</v>
      </c>
      <c r="M2077">
        <f>IF(Table4[[#This Row],[cond]]=1,M2076+1,0)</f>
        <v>5</v>
      </c>
    </row>
    <row r="2078" spans="11:13" x14ac:dyDescent="0.3">
      <c r="K2078">
        <v>0</v>
      </c>
      <c r="L2078">
        <f>IF(AND(ISNUMBER(SEARCH(".",Table4[[#This Row],[Column1]]))=FALSE,ISNUMBER(SEARCH("Ronda",Table4[[#This Row],[Column1]]))=FALSE),1,0)</f>
        <v>1</v>
      </c>
      <c r="M2078">
        <f>IF(Table4[[#This Row],[cond]]=1,M2077+1,0)</f>
        <v>6</v>
      </c>
    </row>
    <row r="2079" spans="11:13" x14ac:dyDescent="0.3">
      <c r="K2079" t="s">
        <v>43</v>
      </c>
      <c r="L2079">
        <f>IF(AND(ISNUMBER(SEARCH(".",Table4[[#This Row],[Column1]]))=FALSE,ISNUMBER(SEARCH("Ronda",Table4[[#This Row],[Column1]]))=FALSE),1,0)</f>
        <v>0</v>
      </c>
      <c r="M2079">
        <f>IF(Table4[[#This Row],[cond]]=1,M2078+1,0)</f>
        <v>0</v>
      </c>
    </row>
    <row r="2080" spans="11:13" x14ac:dyDescent="0.3">
      <c r="K2080" t="s">
        <v>31</v>
      </c>
      <c r="L2080">
        <f>IF(AND(ISNUMBER(SEARCH(".",Table4[[#This Row],[Column1]]))=FALSE,ISNUMBER(SEARCH("Ronda",Table4[[#This Row],[Column1]]))=FALSE),1,0)</f>
        <v>1</v>
      </c>
      <c r="M2080">
        <f>IF(Table4[[#This Row],[cond]]=1,M2079+1,0)</f>
        <v>1</v>
      </c>
    </row>
    <row r="2081" spans="11:13" x14ac:dyDescent="0.3">
      <c r="K2081" t="s">
        <v>5</v>
      </c>
      <c r="L2081">
        <f>IF(AND(ISNUMBER(SEARCH(".",Table4[[#This Row],[Column1]]))=FALSE,ISNUMBER(SEARCH("Ronda",Table4[[#This Row],[Column1]]))=FALSE),1,0)</f>
        <v>1</v>
      </c>
      <c r="M2081">
        <f>IF(Table4[[#This Row],[cond]]=1,M2080+1,0)</f>
        <v>2</v>
      </c>
    </row>
    <row r="2082" spans="11:13" x14ac:dyDescent="0.3">
      <c r="K2082">
        <v>3</v>
      </c>
      <c r="L2082">
        <f>IF(AND(ISNUMBER(SEARCH(".",Table4[[#This Row],[Column1]]))=FALSE,ISNUMBER(SEARCH("Ronda",Table4[[#This Row],[Column1]]))=FALSE),1,0)</f>
        <v>1</v>
      </c>
      <c r="M2082">
        <f>IF(Table4[[#This Row],[cond]]=1,M2081+1,0)</f>
        <v>3</v>
      </c>
    </row>
    <row r="2083" spans="11:13" x14ac:dyDescent="0.3">
      <c r="K2083">
        <v>1</v>
      </c>
      <c r="L2083">
        <f>IF(AND(ISNUMBER(SEARCH(".",Table4[[#This Row],[Column1]]))=FALSE,ISNUMBER(SEARCH("Ronda",Table4[[#This Row],[Column1]]))=FALSE),1,0)</f>
        <v>1</v>
      </c>
      <c r="M2083">
        <f>IF(Table4[[#This Row],[cond]]=1,M2082+1,0)</f>
        <v>4</v>
      </c>
    </row>
    <row r="2084" spans="11:13" x14ac:dyDescent="0.3">
      <c r="K2084">
        <v>-2</v>
      </c>
      <c r="L2084">
        <f>IF(AND(ISNUMBER(SEARCH(".",Table4[[#This Row],[Column1]]))=FALSE,ISNUMBER(SEARCH("Ronda",Table4[[#This Row],[Column1]]))=FALSE),1,0)</f>
        <v>1</v>
      </c>
      <c r="M2084">
        <f>IF(Table4[[#This Row],[cond]]=1,M2083+1,0)</f>
        <v>5</v>
      </c>
    </row>
    <row r="2085" spans="11:13" x14ac:dyDescent="0.3">
      <c r="K2085">
        <v>0</v>
      </c>
      <c r="L2085">
        <f>IF(AND(ISNUMBER(SEARCH(".",Table4[[#This Row],[Column1]]))=FALSE,ISNUMBER(SEARCH("Ronda",Table4[[#This Row],[Column1]]))=FALSE),1,0)</f>
        <v>1</v>
      </c>
      <c r="M2085">
        <f>IF(Table4[[#This Row],[cond]]=1,M2084+1,0)</f>
        <v>6</v>
      </c>
    </row>
    <row r="2086" spans="11:13" x14ac:dyDescent="0.3">
      <c r="K2086" t="s">
        <v>44</v>
      </c>
      <c r="L2086">
        <f>IF(AND(ISNUMBER(SEARCH(".",Table4[[#This Row],[Column1]]))=FALSE,ISNUMBER(SEARCH("Ronda",Table4[[#This Row],[Column1]]))=FALSE),1,0)</f>
        <v>0</v>
      </c>
      <c r="M2086">
        <f>IF(Table4[[#This Row],[cond]]=1,M2085+1,0)</f>
        <v>0</v>
      </c>
    </row>
    <row r="2087" spans="11:13" x14ac:dyDescent="0.3">
      <c r="K2087" t="s">
        <v>7</v>
      </c>
      <c r="L2087">
        <f>IF(AND(ISNUMBER(SEARCH(".",Table4[[#This Row],[Column1]]))=FALSE,ISNUMBER(SEARCH("Ronda",Table4[[#This Row],[Column1]]))=FALSE),1,0)</f>
        <v>1</v>
      </c>
      <c r="M2087">
        <f>IF(Table4[[#This Row],[cond]]=1,M2086+1,0)</f>
        <v>1</v>
      </c>
    </row>
    <row r="2088" spans="11:13" x14ac:dyDescent="0.3">
      <c r="K2088" t="s">
        <v>24</v>
      </c>
      <c r="L2088">
        <f>IF(AND(ISNUMBER(SEARCH(".",Table4[[#This Row],[Column1]]))=FALSE,ISNUMBER(SEARCH("Ronda",Table4[[#This Row],[Column1]]))=FALSE),1,0)</f>
        <v>1</v>
      </c>
      <c r="M2088">
        <f>IF(Table4[[#This Row],[cond]]=1,M2087+1,0)</f>
        <v>2</v>
      </c>
    </row>
    <row r="2089" spans="11:13" x14ac:dyDescent="0.3">
      <c r="K2089">
        <v>1</v>
      </c>
      <c r="L2089">
        <f>IF(AND(ISNUMBER(SEARCH(".",Table4[[#This Row],[Column1]]))=FALSE,ISNUMBER(SEARCH("Ronda",Table4[[#This Row],[Column1]]))=FALSE),1,0)</f>
        <v>1</v>
      </c>
      <c r="M2089">
        <f>IF(Table4[[#This Row],[cond]]=1,M2088+1,0)</f>
        <v>3</v>
      </c>
    </row>
    <row r="2090" spans="11:13" x14ac:dyDescent="0.3">
      <c r="K2090">
        <v>0</v>
      </c>
      <c r="L2090">
        <f>IF(AND(ISNUMBER(SEARCH(".",Table4[[#This Row],[Column1]]))=FALSE,ISNUMBER(SEARCH("Ronda",Table4[[#This Row],[Column1]]))=FALSE),1,0)</f>
        <v>1</v>
      </c>
      <c r="M2090">
        <f>IF(Table4[[#This Row],[cond]]=1,M2089+1,0)</f>
        <v>4</v>
      </c>
    </row>
    <row r="2091" spans="11:13" x14ac:dyDescent="0.3">
      <c r="K2091">
        <v>0</v>
      </c>
      <c r="L2091">
        <f>IF(AND(ISNUMBER(SEARCH(".",Table4[[#This Row],[Column1]]))=FALSE,ISNUMBER(SEARCH("Ronda",Table4[[#This Row],[Column1]]))=FALSE),1,0)</f>
        <v>1</v>
      </c>
      <c r="M2091">
        <f>IF(Table4[[#This Row],[cond]]=1,M2090+1,0)</f>
        <v>5</v>
      </c>
    </row>
    <row r="2092" spans="11:13" x14ac:dyDescent="0.3">
      <c r="K2092">
        <v>0</v>
      </c>
      <c r="L2092">
        <f>IF(AND(ISNUMBER(SEARCH(".",Table4[[#This Row],[Column1]]))=FALSE,ISNUMBER(SEARCH("Ronda",Table4[[#This Row],[Column1]]))=FALSE),1,0)</f>
        <v>1</v>
      </c>
      <c r="M2092">
        <f>IF(Table4[[#This Row],[cond]]=1,M2091+1,0)</f>
        <v>6</v>
      </c>
    </row>
    <row r="2093" spans="11:13" x14ac:dyDescent="0.3">
      <c r="K2093" t="s">
        <v>45</v>
      </c>
      <c r="L2093">
        <f>IF(AND(ISNUMBER(SEARCH(".",Table4[[#This Row],[Column1]]))=FALSE,ISNUMBER(SEARCH("Ronda",Table4[[#This Row],[Column1]]))=FALSE),1,0)</f>
        <v>0</v>
      </c>
      <c r="M2093">
        <f>IF(Table4[[#This Row],[cond]]=1,M2092+1,0)</f>
        <v>0</v>
      </c>
    </row>
    <row r="2094" spans="11:13" x14ac:dyDescent="0.3">
      <c r="K2094" t="s">
        <v>6</v>
      </c>
      <c r="L2094">
        <f>IF(AND(ISNUMBER(SEARCH(".",Table4[[#This Row],[Column1]]))=FALSE,ISNUMBER(SEARCH("Ronda",Table4[[#This Row],[Column1]]))=FALSE),1,0)</f>
        <v>1</v>
      </c>
      <c r="M2094">
        <f>IF(Table4[[#This Row],[cond]]=1,M2093+1,0)</f>
        <v>1</v>
      </c>
    </row>
    <row r="2095" spans="11:13" x14ac:dyDescent="0.3">
      <c r="K2095" t="s">
        <v>8</v>
      </c>
      <c r="L2095">
        <f>IF(AND(ISNUMBER(SEARCH(".",Table4[[#This Row],[Column1]]))=FALSE,ISNUMBER(SEARCH("Ronda",Table4[[#This Row],[Column1]]))=FALSE),1,0)</f>
        <v>1</v>
      </c>
      <c r="M2095">
        <f>IF(Table4[[#This Row],[cond]]=1,M2094+1,0)</f>
        <v>2</v>
      </c>
    </row>
    <row r="2096" spans="11:13" x14ac:dyDescent="0.3">
      <c r="K2096">
        <v>0</v>
      </c>
      <c r="L2096">
        <f>IF(AND(ISNUMBER(SEARCH(".",Table4[[#This Row],[Column1]]))=FALSE,ISNUMBER(SEARCH("Ronda",Table4[[#This Row],[Column1]]))=FALSE),1,0)</f>
        <v>1</v>
      </c>
      <c r="M2096">
        <f>IF(Table4[[#This Row],[cond]]=1,M2095+1,0)</f>
        <v>3</v>
      </c>
    </row>
    <row r="2097" spans="11:13" x14ac:dyDescent="0.3">
      <c r="K2097">
        <v>1</v>
      </c>
      <c r="L2097">
        <f>IF(AND(ISNUMBER(SEARCH(".",Table4[[#This Row],[Column1]]))=FALSE,ISNUMBER(SEARCH("Ronda",Table4[[#This Row],[Column1]]))=FALSE),1,0)</f>
        <v>1</v>
      </c>
      <c r="M2097">
        <f>IF(Table4[[#This Row],[cond]]=1,M2096+1,0)</f>
        <v>4</v>
      </c>
    </row>
    <row r="2098" spans="11:13" x14ac:dyDescent="0.3">
      <c r="K2098">
        <v>0</v>
      </c>
      <c r="L2098">
        <f>IF(AND(ISNUMBER(SEARCH(".",Table4[[#This Row],[Column1]]))=FALSE,ISNUMBER(SEARCH("Ronda",Table4[[#This Row],[Column1]]))=FALSE),1,0)</f>
        <v>1</v>
      </c>
      <c r="M2098">
        <f>IF(Table4[[#This Row],[cond]]=1,M2097+1,0)</f>
        <v>5</v>
      </c>
    </row>
    <row r="2099" spans="11:13" x14ac:dyDescent="0.3">
      <c r="K2099">
        <v>-1</v>
      </c>
      <c r="L2099">
        <f>IF(AND(ISNUMBER(SEARCH(".",Table4[[#This Row],[Column1]]))=FALSE,ISNUMBER(SEARCH("Ronda",Table4[[#This Row],[Column1]]))=FALSE),1,0)</f>
        <v>1</v>
      </c>
      <c r="M2099">
        <f>IF(Table4[[#This Row],[cond]]=1,M2098+1,0)</f>
        <v>6</v>
      </c>
    </row>
    <row r="2100" spans="11:13" x14ac:dyDescent="0.3">
      <c r="K2100" t="s">
        <v>46</v>
      </c>
      <c r="L2100">
        <f>IF(AND(ISNUMBER(SEARCH(".",Table4[[#This Row],[Column1]]))=FALSE,ISNUMBER(SEARCH("Ronda",Table4[[#This Row],[Column1]]))=FALSE),1,0)</f>
        <v>0</v>
      </c>
      <c r="M2100">
        <f>IF(Table4[[#This Row],[cond]]=1,M2099+1,0)</f>
        <v>0</v>
      </c>
    </row>
    <row r="2101" spans="11:13" x14ac:dyDescent="0.3">
      <c r="K2101" t="s">
        <v>10</v>
      </c>
      <c r="L2101">
        <f>IF(AND(ISNUMBER(SEARCH(".",Table4[[#This Row],[Column1]]))=FALSE,ISNUMBER(SEARCH("Ronda",Table4[[#This Row],[Column1]]))=FALSE),1,0)</f>
        <v>1</v>
      </c>
      <c r="M2101">
        <f>IF(Table4[[#This Row],[cond]]=1,M2100+1,0)</f>
        <v>1</v>
      </c>
    </row>
    <row r="2102" spans="11:13" x14ac:dyDescent="0.3">
      <c r="K2102" t="s">
        <v>3</v>
      </c>
      <c r="L2102">
        <f>IF(AND(ISNUMBER(SEARCH(".",Table4[[#This Row],[Column1]]))=FALSE,ISNUMBER(SEARCH("Ronda",Table4[[#This Row],[Column1]]))=FALSE),1,0)</f>
        <v>1</v>
      </c>
      <c r="M2102">
        <f>IF(Table4[[#This Row],[cond]]=1,M2101+1,0)</f>
        <v>2</v>
      </c>
    </row>
    <row r="2103" spans="11:13" x14ac:dyDescent="0.3">
      <c r="K2103">
        <v>2</v>
      </c>
      <c r="L2103">
        <f>IF(AND(ISNUMBER(SEARCH(".",Table4[[#This Row],[Column1]]))=FALSE,ISNUMBER(SEARCH("Ronda",Table4[[#This Row],[Column1]]))=FALSE),1,0)</f>
        <v>1</v>
      </c>
      <c r="M2103">
        <f>IF(Table4[[#This Row],[cond]]=1,M2102+1,0)</f>
        <v>3</v>
      </c>
    </row>
    <row r="2104" spans="11:13" x14ac:dyDescent="0.3">
      <c r="K2104">
        <v>1</v>
      </c>
      <c r="L2104">
        <f>IF(AND(ISNUMBER(SEARCH(".",Table4[[#This Row],[Column1]]))=FALSE,ISNUMBER(SEARCH("Ronda",Table4[[#This Row],[Column1]]))=FALSE),1,0)</f>
        <v>1</v>
      </c>
      <c r="M2104">
        <f>IF(Table4[[#This Row],[cond]]=1,M2103+1,0)</f>
        <v>4</v>
      </c>
    </row>
    <row r="2105" spans="11:13" x14ac:dyDescent="0.3">
      <c r="K2105">
        <v>0</v>
      </c>
      <c r="L2105">
        <f>IF(AND(ISNUMBER(SEARCH(".",Table4[[#This Row],[Column1]]))=FALSE,ISNUMBER(SEARCH("Ronda",Table4[[#This Row],[Column1]]))=FALSE),1,0)</f>
        <v>1</v>
      </c>
      <c r="M2105">
        <f>IF(Table4[[#This Row],[cond]]=1,M2104+1,0)</f>
        <v>5</v>
      </c>
    </row>
    <row r="2106" spans="11:13" x14ac:dyDescent="0.3">
      <c r="K2106">
        <v>0</v>
      </c>
      <c r="L2106">
        <f>IF(AND(ISNUMBER(SEARCH(".",Table4[[#This Row],[Column1]]))=FALSE,ISNUMBER(SEARCH("Ronda",Table4[[#This Row],[Column1]]))=FALSE),1,0)</f>
        <v>1</v>
      </c>
      <c r="M2106">
        <f>IF(Table4[[#This Row],[cond]]=1,M2105+1,0)</f>
        <v>6</v>
      </c>
    </row>
    <row r="2107" spans="11:13" x14ac:dyDescent="0.3">
      <c r="K2107" t="s">
        <v>47</v>
      </c>
      <c r="L2107">
        <f>IF(AND(ISNUMBER(SEARCH(".",Table4[[#This Row],[Column1]]))=FALSE,ISNUMBER(SEARCH("Ronda",Table4[[#This Row],[Column1]]))=FALSE),1,0)</f>
        <v>0</v>
      </c>
      <c r="M2107">
        <f>IF(Table4[[#This Row],[cond]]=1,M2106+1,0)</f>
        <v>0</v>
      </c>
    </row>
    <row r="2108" spans="11:13" x14ac:dyDescent="0.3">
      <c r="K2108" t="s">
        <v>1</v>
      </c>
      <c r="L2108">
        <f>IF(AND(ISNUMBER(SEARCH(".",Table4[[#This Row],[Column1]]))=FALSE,ISNUMBER(SEARCH("Ronda",Table4[[#This Row],[Column1]]))=FALSE),1,0)</f>
        <v>1</v>
      </c>
      <c r="M2108">
        <f>IF(Table4[[#This Row],[cond]]=1,M2107+1,0)</f>
        <v>1</v>
      </c>
    </row>
    <row r="2109" spans="11:13" x14ac:dyDescent="0.3">
      <c r="K2109" t="s">
        <v>30</v>
      </c>
      <c r="L2109">
        <f>IF(AND(ISNUMBER(SEARCH(".",Table4[[#This Row],[Column1]]))=FALSE,ISNUMBER(SEARCH("Ronda",Table4[[#This Row],[Column1]]))=FALSE),1,0)</f>
        <v>1</v>
      </c>
      <c r="M2109">
        <f>IF(Table4[[#This Row],[cond]]=1,M2108+1,0)</f>
        <v>2</v>
      </c>
    </row>
    <row r="2110" spans="11:13" x14ac:dyDescent="0.3">
      <c r="K2110">
        <v>3</v>
      </c>
      <c r="L2110">
        <f>IF(AND(ISNUMBER(SEARCH(".",Table4[[#This Row],[Column1]]))=FALSE,ISNUMBER(SEARCH("Ronda",Table4[[#This Row],[Column1]]))=FALSE),1,0)</f>
        <v>1</v>
      </c>
      <c r="M2110">
        <f>IF(Table4[[#This Row],[cond]]=1,M2109+1,0)</f>
        <v>3</v>
      </c>
    </row>
    <row r="2111" spans="11:13" x14ac:dyDescent="0.3">
      <c r="K2111">
        <v>0</v>
      </c>
      <c r="L2111">
        <f>IF(AND(ISNUMBER(SEARCH(".",Table4[[#This Row],[Column1]]))=FALSE,ISNUMBER(SEARCH("Ronda",Table4[[#This Row],[Column1]]))=FALSE),1,0)</f>
        <v>1</v>
      </c>
      <c r="M2111">
        <f>IF(Table4[[#This Row],[cond]]=1,M2110+1,0)</f>
        <v>4</v>
      </c>
    </row>
    <row r="2112" spans="11:13" x14ac:dyDescent="0.3">
      <c r="K2112">
        <v>-1</v>
      </c>
      <c r="L2112">
        <f>IF(AND(ISNUMBER(SEARCH(".",Table4[[#This Row],[Column1]]))=FALSE,ISNUMBER(SEARCH("Ronda",Table4[[#This Row],[Column1]]))=FALSE),1,0)</f>
        <v>1</v>
      </c>
      <c r="M2112">
        <f>IF(Table4[[#This Row],[cond]]=1,M2111+1,0)</f>
        <v>5</v>
      </c>
    </row>
    <row r="2113" spans="11:13" x14ac:dyDescent="0.3">
      <c r="K2113">
        <v>0</v>
      </c>
      <c r="L2113">
        <f>IF(AND(ISNUMBER(SEARCH(".",Table4[[#This Row],[Column1]]))=FALSE,ISNUMBER(SEARCH("Ronda",Table4[[#This Row],[Column1]]))=FALSE),1,0)</f>
        <v>1</v>
      </c>
      <c r="M2113">
        <f>IF(Table4[[#This Row],[cond]]=1,M2112+1,0)</f>
        <v>6</v>
      </c>
    </row>
    <row r="2114" spans="11:13" x14ac:dyDescent="0.3">
      <c r="K2114" t="s">
        <v>0</v>
      </c>
      <c r="L2114">
        <f>IF(AND(ISNUMBER(SEARCH(".",Table4[[#This Row],[Column1]]))=FALSE,ISNUMBER(SEARCH("Ronda",Table4[[#This Row],[Column1]]))=FALSE),1,0)</f>
        <v>0</v>
      </c>
      <c r="M2114">
        <f>IF(Table4[[#This Row],[cond]]=1,M2113+1,0)</f>
        <v>0</v>
      </c>
    </row>
    <row r="2115" spans="11:13" x14ac:dyDescent="0.3">
      <c r="K2115" t="s">
        <v>23</v>
      </c>
      <c r="L2115">
        <f>IF(AND(ISNUMBER(SEARCH(".",Table4[[#This Row],[Column1]]))=FALSE,ISNUMBER(SEARCH("Ronda",Table4[[#This Row],[Column1]]))=FALSE),1,0)</f>
        <v>0</v>
      </c>
      <c r="M2115">
        <f>IF(Table4[[#This Row],[cond]]=1,M2114+1,0)</f>
        <v>0</v>
      </c>
    </row>
    <row r="2116" spans="11:13" x14ac:dyDescent="0.3">
      <c r="K2116" t="s">
        <v>24</v>
      </c>
      <c r="L2116">
        <f>IF(AND(ISNUMBER(SEARCH(".",Table4[[#This Row],[Column1]]))=FALSE,ISNUMBER(SEARCH("Ronda",Table4[[#This Row],[Column1]]))=FALSE),1,0)</f>
        <v>1</v>
      </c>
      <c r="M2116">
        <f>IF(Table4[[#This Row],[cond]]=1,M2115+1,0)</f>
        <v>1</v>
      </c>
    </row>
    <row r="2117" spans="11:13" x14ac:dyDescent="0.3">
      <c r="K2117" t="s">
        <v>25</v>
      </c>
      <c r="L2117">
        <f>IF(AND(ISNUMBER(SEARCH(".",Table4[[#This Row],[Column1]]))=FALSE,ISNUMBER(SEARCH("Ronda",Table4[[#This Row],[Column1]]))=FALSE),1,0)</f>
        <v>1</v>
      </c>
      <c r="M2117">
        <f>IF(Table4[[#This Row],[cond]]=1,M2116+1,0)</f>
        <v>2</v>
      </c>
    </row>
    <row r="2118" spans="11:13" x14ac:dyDescent="0.3">
      <c r="K2118">
        <v>1</v>
      </c>
      <c r="L2118">
        <f>IF(AND(ISNUMBER(SEARCH(".",Table4[[#This Row],[Column1]]))=FALSE,ISNUMBER(SEARCH("Ronda",Table4[[#This Row],[Column1]]))=FALSE),1,0)</f>
        <v>1</v>
      </c>
      <c r="M2118">
        <f>IF(Table4[[#This Row],[cond]]=1,M2117+1,0)</f>
        <v>3</v>
      </c>
    </row>
    <row r="2119" spans="11:13" x14ac:dyDescent="0.3">
      <c r="K2119">
        <v>1</v>
      </c>
      <c r="L2119">
        <f>IF(AND(ISNUMBER(SEARCH(".",Table4[[#This Row],[Column1]]))=FALSE,ISNUMBER(SEARCH("Ronda",Table4[[#This Row],[Column1]]))=FALSE),1,0)</f>
        <v>1</v>
      </c>
      <c r="M2119">
        <f>IF(Table4[[#This Row],[cond]]=1,M2118+1,0)</f>
        <v>4</v>
      </c>
    </row>
    <row r="2120" spans="11:13" x14ac:dyDescent="0.3">
      <c r="K2120">
        <v>-1</v>
      </c>
      <c r="L2120">
        <f>IF(AND(ISNUMBER(SEARCH(".",Table4[[#This Row],[Column1]]))=FALSE,ISNUMBER(SEARCH("Ronda",Table4[[#This Row],[Column1]]))=FALSE),1,0)</f>
        <v>1</v>
      </c>
      <c r="M2120">
        <f>IF(Table4[[#This Row],[cond]]=1,M2119+1,0)</f>
        <v>5</v>
      </c>
    </row>
    <row r="2121" spans="11:13" x14ac:dyDescent="0.3">
      <c r="K2121">
        <v>-1</v>
      </c>
      <c r="L2121">
        <f>IF(AND(ISNUMBER(SEARCH(".",Table4[[#This Row],[Column1]]))=FALSE,ISNUMBER(SEARCH("Ronda",Table4[[#This Row],[Column1]]))=FALSE),1,0)</f>
        <v>1</v>
      </c>
      <c r="M2121">
        <f>IF(Table4[[#This Row],[cond]]=1,M2120+1,0)</f>
        <v>6</v>
      </c>
    </row>
    <row r="2122" spans="11:13" x14ac:dyDescent="0.3">
      <c r="K2122" t="s">
        <v>26</v>
      </c>
      <c r="L2122">
        <f>IF(AND(ISNUMBER(SEARCH(".",Table4[[#This Row],[Column1]]))=FALSE,ISNUMBER(SEARCH("Ronda",Table4[[#This Row],[Column1]]))=FALSE),1,0)</f>
        <v>0</v>
      </c>
      <c r="M2122">
        <f>IF(Table4[[#This Row],[cond]]=1,M2121+1,0)</f>
        <v>0</v>
      </c>
    </row>
    <row r="2123" spans="11:13" x14ac:dyDescent="0.3">
      <c r="K2123" t="s">
        <v>2</v>
      </c>
      <c r="L2123">
        <f>IF(AND(ISNUMBER(SEARCH(".",Table4[[#This Row],[Column1]]))=FALSE,ISNUMBER(SEARCH("Ronda",Table4[[#This Row],[Column1]]))=FALSE),1,0)</f>
        <v>1</v>
      </c>
      <c r="M2123">
        <f>IF(Table4[[#This Row],[cond]]=1,M2122+1,0)</f>
        <v>1</v>
      </c>
    </row>
    <row r="2124" spans="11:13" x14ac:dyDescent="0.3">
      <c r="K2124" t="s">
        <v>6</v>
      </c>
      <c r="L2124">
        <f>IF(AND(ISNUMBER(SEARCH(".",Table4[[#This Row],[Column1]]))=FALSE,ISNUMBER(SEARCH("Ronda",Table4[[#This Row],[Column1]]))=FALSE),1,0)</f>
        <v>1</v>
      </c>
      <c r="M2124">
        <f>IF(Table4[[#This Row],[cond]]=1,M2123+1,0)</f>
        <v>2</v>
      </c>
    </row>
    <row r="2125" spans="11:13" x14ac:dyDescent="0.3">
      <c r="K2125">
        <v>2</v>
      </c>
      <c r="L2125">
        <f>IF(AND(ISNUMBER(SEARCH(".",Table4[[#This Row],[Column1]]))=FALSE,ISNUMBER(SEARCH("Ronda",Table4[[#This Row],[Column1]]))=FALSE),1,0)</f>
        <v>1</v>
      </c>
      <c r="M2125">
        <f>IF(Table4[[#This Row],[cond]]=1,M2124+1,0)</f>
        <v>3</v>
      </c>
    </row>
    <row r="2126" spans="11:13" x14ac:dyDescent="0.3">
      <c r="K2126">
        <v>0</v>
      </c>
      <c r="L2126">
        <f>IF(AND(ISNUMBER(SEARCH(".",Table4[[#This Row],[Column1]]))=FALSE,ISNUMBER(SEARCH("Ronda",Table4[[#This Row],[Column1]]))=FALSE),1,0)</f>
        <v>1</v>
      </c>
      <c r="M2126">
        <f>IF(Table4[[#This Row],[cond]]=1,M2125+1,0)</f>
        <v>4</v>
      </c>
    </row>
    <row r="2127" spans="11:13" x14ac:dyDescent="0.3">
      <c r="K2127">
        <v>-1</v>
      </c>
      <c r="L2127">
        <f>IF(AND(ISNUMBER(SEARCH(".",Table4[[#This Row],[Column1]]))=FALSE,ISNUMBER(SEARCH("Ronda",Table4[[#This Row],[Column1]]))=FALSE),1,0)</f>
        <v>1</v>
      </c>
      <c r="M2127">
        <f>IF(Table4[[#This Row],[cond]]=1,M2126+1,0)</f>
        <v>5</v>
      </c>
    </row>
    <row r="2128" spans="11:13" x14ac:dyDescent="0.3">
      <c r="K2128">
        <v>0</v>
      </c>
      <c r="L2128">
        <f>IF(AND(ISNUMBER(SEARCH(".",Table4[[#This Row],[Column1]]))=FALSE,ISNUMBER(SEARCH("Ronda",Table4[[#This Row],[Column1]]))=FALSE),1,0)</f>
        <v>1</v>
      </c>
      <c r="M2128">
        <f>IF(Table4[[#This Row],[cond]]=1,M2127+1,0)</f>
        <v>6</v>
      </c>
    </row>
    <row r="2129" spans="11:13" x14ac:dyDescent="0.3">
      <c r="K2129" t="s">
        <v>27</v>
      </c>
      <c r="L2129">
        <f>IF(AND(ISNUMBER(SEARCH(".",Table4[[#This Row],[Column1]]))=FALSE,ISNUMBER(SEARCH("Ronda",Table4[[#This Row],[Column1]]))=FALSE),1,0)</f>
        <v>0</v>
      </c>
      <c r="M2129">
        <f>IF(Table4[[#This Row],[cond]]=1,M2128+1,0)</f>
        <v>0</v>
      </c>
    </row>
    <row r="2130" spans="11:13" x14ac:dyDescent="0.3">
      <c r="K2130" t="s">
        <v>13</v>
      </c>
      <c r="L2130">
        <f>IF(AND(ISNUMBER(SEARCH(".",Table4[[#This Row],[Column1]]))=FALSE,ISNUMBER(SEARCH("Ronda",Table4[[#This Row],[Column1]]))=FALSE),1,0)</f>
        <v>1</v>
      </c>
      <c r="M2130">
        <f>IF(Table4[[#This Row],[cond]]=1,M2129+1,0)</f>
        <v>1</v>
      </c>
    </row>
    <row r="2131" spans="11:13" x14ac:dyDescent="0.3">
      <c r="K2131" t="s">
        <v>28</v>
      </c>
      <c r="L2131">
        <f>IF(AND(ISNUMBER(SEARCH(".",Table4[[#This Row],[Column1]]))=FALSE,ISNUMBER(SEARCH("Ronda",Table4[[#This Row],[Column1]]))=FALSE),1,0)</f>
        <v>1</v>
      </c>
      <c r="M2131">
        <f>IF(Table4[[#This Row],[cond]]=1,M2130+1,0)</f>
        <v>2</v>
      </c>
    </row>
    <row r="2132" spans="11:13" x14ac:dyDescent="0.3">
      <c r="K2132">
        <v>3</v>
      </c>
      <c r="L2132">
        <f>IF(AND(ISNUMBER(SEARCH(".",Table4[[#This Row],[Column1]]))=FALSE,ISNUMBER(SEARCH("Ronda",Table4[[#This Row],[Column1]]))=FALSE),1,0)</f>
        <v>1</v>
      </c>
      <c r="M2132">
        <f>IF(Table4[[#This Row],[cond]]=1,M2131+1,0)</f>
        <v>3</v>
      </c>
    </row>
    <row r="2133" spans="11:13" x14ac:dyDescent="0.3">
      <c r="K2133">
        <v>0</v>
      </c>
      <c r="L2133">
        <f>IF(AND(ISNUMBER(SEARCH(".",Table4[[#This Row],[Column1]]))=FALSE,ISNUMBER(SEARCH("Ronda",Table4[[#This Row],[Column1]]))=FALSE),1,0)</f>
        <v>1</v>
      </c>
      <c r="M2133">
        <f>IF(Table4[[#This Row],[cond]]=1,M2132+1,0)</f>
        <v>4</v>
      </c>
    </row>
    <row r="2134" spans="11:13" x14ac:dyDescent="0.3">
      <c r="K2134">
        <v>-1</v>
      </c>
      <c r="L2134">
        <f>IF(AND(ISNUMBER(SEARCH(".",Table4[[#This Row],[Column1]]))=FALSE,ISNUMBER(SEARCH("Ronda",Table4[[#This Row],[Column1]]))=FALSE),1,0)</f>
        <v>1</v>
      </c>
      <c r="M2134">
        <f>IF(Table4[[#This Row],[cond]]=1,M2133+1,0)</f>
        <v>5</v>
      </c>
    </row>
    <row r="2135" spans="11:13" x14ac:dyDescent="0.3">
      <c r="K2135">
        <v>0</v>
      </c>
      <c r="L2135">
        <f>IF(AND(ISNUMBER(SEARCH(".",Table4[[#This Row],[Column1]]))=FALSE,ISNUMBER(SEARCH("Ronda",Table4[[#This Row],[Column1]]))=FALSE),1,0)</f>
        <v>1</v>
      </c>
      <c r="M2135">
        <f>IF(Table4[[#This Row],[cond]]=1,M2134+1,0)</f>
        <v>6</v>
      </c>
    </row>
    <row r="2136" spans="11:13" x14ac:dyDescent="0.3">
      <c r="K2136" t="s">
        <v>29</v>
      </c>
      <c r="L2136">
        <f>IF(AND(ISNUMBER(SEARCH(".",Table4[[#This Row],[Column1]]))=FALSE,ISNUMBER(SEARCH("Ronda",Table4[[#This Row],[Column1]]))=FALSE),1,0)</f>
        <v>0</v>
      </c>
      <c r="M2136">
        <f>IF(Table4[[#This Row],[cond]]=1,M2135+1,0)</f>
        <v>0</v>
      </c>
    </row>
    <row r="2137" spans="11:13" x14ac:dyDescent="0.3">
      <c r="K2137" t="s">
        <v>30</v>
      </c>
      <c r="L2137">
        <f>IF(AND(ISNUMBER(SEARCH(".",Table4[[#This Row],[Column1]]))=FALSE,ISNUMBER(SEARCH("Ronda",Table4[[#This Row],[Column1]]))=FALSE),1,0)</f>
        <v>1</v>
      </c>
      <c r="M2137">
        <f>IF(Table4[[#This Row],[cond]]=1,M2136+1,0)</f>
        <v>1</v>
      </c>
    </row>
    <row r="2138" spans="11:13" x14ac:dyDescent="0.3">
      <c r="K2138" t="s">
        <v>31</v>
      </c>
      <c r="L2138">
        <f>IF(AND(ISNUMBER(SEARCH(".",Table4[[#This Row],[Column1]]))=FALSE,ISNUMBER(SEARCH("Ronda",Table4[[#This Row],[Column1]]))=FALSE),1,0)</f>
        <v>1</v>
      </c>
      <c r="M2138">
        <f>IF(Table4[[#This Row],[cond]]=1,M2137+1,0)</f>
        <v>2</v>
      </c>
    </row>
    <row r="2139" spans="11:13" x14ac:dyDescent="0.3">
      <c r="K2139">
        <v>1</v>
      </c>
      <c r="L2139">
        <f>IF(AND(ISNUMBER(SEARCH(".",Table4[[#This Row],[Column1]]))=FALSE,ISNUMBER(SEARCH("Ronda",Table4[[#This Row],[Column1]]))=FALSE),1,0)</f>
        <v>1</v>
      </c>
      <c r="M2139">
        <f>IF(Table4[[#This Row],[cond]]=1,M2138+1,0)</f>
        <v>3</v>
      </c>
    </row>
    <row r="2140" spans="11:13" x14ac:dyDescent="0.3">
      <c r="K2140">
        <v>3</v>
      </c>
      <c r="L2140">
        <f>IF(AND(ISNUMBER(SEARCH(".",Table4[[#This Row],[Column1]]))=FALSE,ISNUMBER(SEARCH("Ronda",Table4[[#This Row],[Column1]]))=FALSE),1,0)</f>
        <v>1</v>
      </c>
      <c r="M2140">
        <f>IF(Table4[[#This Row],[cond]]=1,M2139+1,0)</f>
        <v>4</v>
      </c>
    </row>
    <row r="2141" spans="11:13" x14ac:dyDescent="0.3">
      <c r="K2141">
        <v>-1</v>
      </c>
      <c r="L2141">
        <f>IF(AND(ISNUMBER(SEARCH(".",Table4[[#This Row],[Column1]]))=FALSE,ISNUMBER(SEARCH("Ronda",Table4[[#This Row],[Column1]]))=FALSE),1,0)</f>
        <v>1</v>
      </c>
      <c r="M2141">
        <f>IF(Table4[[#This Row],[cond]]=1,M2140+1,0)</f>
        <v>5</v>
      </c>
    </row>
    <row r="2142" spans="11:13" x14ac:dyDescent="0.3">
      <c r="K2142">
        <v>-1</v>
      </c>
      <c r="L2142">
        <f>IF(AND(ISNUMBER(SEARCH(".",Table4[[#This Row],[Column1]]))=FALSE,ISNUMBER(SEARCH("Ronda",Table4[[#This Row],[Column1]]))=FALSE),1,0)</f>
        <v>1</v>
      </c>
      <c r="M2142">
        <f>IF(Table4[[#This Row],[cond]]=1,M2141+1,0)</f>
        <v>6</v>
      </c>
    </row>
    <row r="2143" spans="11:13" x14ac:dyDescent="0.3">
      <c r="K2143" t="s">
        <v>32</v>
      </c>
      <c r="L2143">
        <f>IF(AND(ISNUMBER(SEARCH(".",Table4[[#This Row],[Column1]]))=FALSE,ISNUMBER(SEARCH("Ronda",Table4[[#This Row],[Column1]]))=FALSE),1,0)</f>
        <v>0</v>
      </c>
      <c r="M2143">
        <f>IF(Table4[[#This Row],[cond]]=1,M2142+1,0)</f>
        <v>0</v>
      </c>
    </row>
    <row r="2144" spans="11:13" x14ac:dyDescent="0.3">
      <c r="K2144" t="s">
        <v>5</v>
      </c>
      <c r="L2144">
        <f>IF(AND(ISNUMBER(SEARCH(".",Table4[[#This Row],[Column1]]))=FALSE,ISNUMBER(SEARCH("Ronda",Table4[[#This Row],[Column1]]))=FALSE),1,0)</f>
        <v>1</v>
      </c>
      <c r="M2144">
        <f>IF(Table4[[#This Row],[cond]]=1,M2143+1,0)</f>
        <v>1</v>
      </c>
    </row>
    <row r="2145" spans="11:13" x14ac:dyDescent="0.3">
      <c r="K2145" t="s">
        <v>33</v>
      </c>
      <c r="L2145">
        <f>IF(AND(ISNUMBER(SEARCH(".",Table4[[#This Row],[Column1]]))=FALSE,ISNUMBER(SEARCH("Ronda",Table4[[#This Row],[Column1]]))=FALSE),1,0)</f>
        <v>1</v>
      </c>
      <c r="M2145">
        <f>IF(Table4[[#This Row],[cond]]=1,M2144+1,0)</f>
        <v>2</v>
      </c>
    </row>
    <row r="2146" spans="11:13" x14ac:dyDescent="0.3">
      <c r="K2146">
        <v>0</v>
      </c>
      <c r="L2146">
        <f>IF(AND(ISNUMBER(SEARCH(".",Table4[[#This Row],[Column1]]))=FALSE,ISNUMBER(SEARCH("Ronda",Table4[[#This Row],[Column1]]))=FALSE),1,0)</f>
        <v>1</v>
      </c>
      <c r="M2146">
        <f>IF(Table4[[#This Row],[cond]]=1,M2145+1,0)</f>
        <v>3</v>
      </c>
    </row>
    <row r="2147" spans="11:13" x14ac:dyDescent="0.3">
      <c r="K2147">
        <v>1</v>
      </c>
      <c r="L2147">
        <f>IF(AND(ISNUMBER(SEARCH(".",Table4[[#This Row],[Column1]]))=FALSE,ISNUMBER(SEARCH("Ronda",Table4[[#This Row],[Column1]]))=FALSE),1,0)</f>
        <v>1</v>
      </c>
      <c r="M2147">
        <f>IF(Table4[[#This Row],[cond]]=1,M2146+1,0)</f>
        <v>4</v>
      </c>
    </row>
    <row r="2148" spans="11:13" x14ac:dyDescent="0.3">
      <c r="K2148">
        <v>0</v>
      </c>
      <c r="L2148">
        <f>IF(AND(ISNUMBER(SEARCH(".",Table4[[#This Row],[Column1]]))=FALSE,ISNUMBER(SEARCH("Ronda",Table4[[#This Row],[Column1]]))=FALSE),1,0)</f>
        <v>1</v>
      </c>
      <c r="M2148">
        <f>IF(Table4[[#This Row],[cond]]=1,M2147+1,0)</f>
        <v>5</v>
      </c>
    </row>
    <row r="2149" spans="11:13" x14ac:dyDescent="0.3">
      <c r="K2149">
        <v>0</v>
      </c>
      <c r="L2149">
        <f>IF(AND(ISNUMBER(SEARCH(".",Table4[[#This Row],[Column1]]))=FALSE,ISNUMBER(SEARCH("Ronda",Table4[[#This Row],[Column1]]))=FALSE),1,0)</f>
        <v>1</v>
      </c>
      <c r="M2149">
        <f>IF(Table4[[#This Row],[cond]]=1,M2148+1,0)</f>
        <v>6</v>
      </c>
    </row>
    <row r="2150" spans="11:13" x14ac:dyDescent="0.3">
      <c r="K2150" t="s">
        <v>32</v>
      </c>
      <c r="L2150">
        <f>IF(AND(ISNUMBER(SEARCH(".",Table4[[#This Row],[Column1]]))=FALSE,ISNUMBER(SEARCH("Ronda",Table4[[#This Row],[Column1]]))=FALSE),1,0)</f>
        <v>0</v>
      </c>
      <c r="M2150">
        <f>IF(Table4[[#This Row],[cond]]=1,M2149+1,0)</f>
        <v>0</v>
      </c>
    </row>
    <row r="2151" spans="11:13" x14ac:dyDescent="0.3">
      <c r="K2151" t="s">
        <v>4</v>
      </c>
      <c r="L2151">
        <f>IF(AND(ISNUMBER(SEARCH(".",Table4[[#This Row],[Column1]]))=FALSE,ISNUMBER(SEARCH("Ronda",Table4[[#This Row],[Column1]]))=FALSE),1,0)</f>
        <v>1</v>
      </c>
      <c r="M2151">
        <f>IF(Table4[[#This Row],[cond]]=1,M2150+1,0)</f>
        <v>1</v>
      </c>
    </row>
    <row r="2152" spans="11:13" x14ac:dyDescent="0.3">
      <c r="K2152" t="s">
        <v>11</v>
      </c>
      <c r="L2152">
        <f>IF(AND(ISNUMBER(SEARCH(".",Table4[[#This Row],[Column1]]))=FALSE,ISNUMBER(SEARCH("Ronda",Table4[[#This Row],[Column1]]))=FALSE),1,0)</f>
        <v>1</v>
      </c>
      <c r="M2152">
        <f>IF(Table4[[#This Row],[cond]]=1,M2151+1,0)</f>
        <v>2</v>
      </c>
    </row>
    <row r="2153" spans="11:13" x14ac:dyDescent="0.3">
      <c r="K2153">
        <v>2</v>
      </c>
      <c r="L2153">
        <f>IF(AND(ISNUMBER(SEARCH(".",Table4[[#This Row],[Column1]]))=FALSE,ISNUMBER(SEARCH("Ronda",Table4[[#This Row],[Column1]]))=FALSE),1,0)</f>
        <v>1</v>
      </c>
      <c r="M2153">
        <f>IF(Table4[[#This Row],[cond]]=1,M2152+1,0)</f>
        <v>3</v>
      </c>
    </row>
    <row r="2154" spans="11:13" x14ac:dyDescent="0.3">
      <c r="K2154">
        <v>0</v>
      </c>
      <c r="L2154">
        <f>IF(AND(ISNUMBER(SEARCH(".",Table4[[#This Row],[Column1]]))=FALSE,ISNUMBER(SEARCH("Ronda",Table4[[#This Row],[Column1]]))=FALSE),1,0)</f>
        <v>1</v>
      </c>
      <c r="M2154">
        <f>IF(Table4[[#This Row],[cond]]=1,M2153+1,0)</f>
        <v>4</v>
      </c>
    </row>
    <row r="2155" spans="11:13" x14ac:dyDescent="0.3">
      <c r="K2155">
        <v>0</v>
      </c>
      <c r="L2155">
        <f>IF(AND(ISNUMBER(SEARCH(".",Table4[[#This Row],[Column1]]))=FALSE,ISNUMBER(SEARCH("Ronda",Table4[[#This Row],[Column1]]))=FALSE),1,0)</f>
        <v>1</v>
      </c>
      <c r="M2155">
        <f>IF(Table4[[#This Row],[cond]]=1,M2154+1,0)</f>
        <v>5</v>
      </c>
    </row>
    <row r="2156" spans="11:13" x14ac:dyDescent="0.3">
      <c r="K2156">
        <v>0</v>
      </c>
      <c r="L2156">
        <f>IF(AND(ISNUMBER(SEARCH(".",Table4[[#This Row],[Column1]]))=FALSE,ISNUMBER(SEARCH("Ronda",Table4[[#This Row],[Column1]]))=FALSE),1,0)</f>
        <v>1</v>
      </c>
      <c r="M2156">
        <f>IF(Table4[[#This Row],[cond]]=1,M2155+1,0)</f>
        <v>6</v>
      </c>
    </row>
    <row r="2157" spans="11:13" x14ac:dyDescent="0.3">
      <c r="K2157" t="s">
        <v>34</v>
      </c>
      <c r="L2157">
        <f>IF(AND(ISNUMBER(SEARCH(".",Table4[[#This Row],[Column1]]))=FALSE,ISNUMBER(SEARCH("Ronda",Table4[[#This Row],[Column1]]))=FALSE),1,0)</f>
        <v>0</v>
      </c>
      <c r="M2157">
        <f>IF(Table4[[#This Row],[cond]]=1,M2156+1,0)</f>
        <v>0</v>
      </c>
    </row>
    <row r="2158" spans="11:13" x14ac:dyDescent="0.3">
      <c r="K2158" t="s">
        <v>3</v>
      </c>
      <c r="L2158">
        <f>IF(AND(ISNUMBER(SEARCH(".",Table4[[#This Row],[Column1]]))=FALSE,ISNUMBER(SEARCH("Ronda",Table4[[#This Row],[Column1]]))=FALSE),1,0)</f>
        <v>1</v>
      </c>
      <c r="M2158">
        <f>IF(Table4[[#This Row],[cond]]=1,M2157+1,0)</f>
        <v>1</v>
      </c>
    </row>
    <row r="2159" spans="11:13" x14ac:dyDescent="0.3">
      <c r="K2159" t="s">
        <v>7</v>
      </c>
      <c r="L2159">
        <f>IF(AND(ISNUMBER(SEARCH(".",Table4[[#This Row],[Column1]]))=FALSE,ISNUMBER(SEARCH("Ronda",Table4[[#This Row],[Column1]]))=FALSE),1,0)</f>
        <v>1</v>
      </c>
      <c r="M2159">
        <f>IF(Table4[[#This Row],[cond]]=1,M2158+1,0)</f>
        <v>2</v>
      </c>
    </row>
    <row r="2160" spans="11:13" x14ac:dyDescent="0.3">
      <c r="K2160">
        <v>1</v>
      </c>
      <c r="L2160">
        <f>IF(AND(ISNUMBER(SEARCH(".",Table4[[#This Row],[Column1]]))=FALSE,ISNUMBER(SEARCH("Ronda",Table4[[#This Row],[Column1]]))=FALSE),1,0)</f>
        <v>1</v>
      </c>
      <c r="M2160">
        <f>IF(Table4[[#This Row],[cond]]=1,M2159+1,0)</f>
        <v>3</v>
      </c>
    </row>
    <row r="2161" spans="11:13" x14ac:dyDescent="0.3">
      <c r="K2161">
        <v>1</v>
      </c>
      <c r="L2161">
        <f>IF(AND(ISNUMBER(SEARCH(".",Table4[[#This Row],[Column1]]))=FALSE,ISNUMBER(SEARCH("Ronda",Table4[[#This Row],[Column1]]))=FALSE),1,0)</f>
        <v>1</v>
      </c>
      <c r="M2161">
        <f>IF(Table4[[#This Row],[cond]]=1,M2160+1,0)</f>
        <v>4</v>
      </c>
    </row>
    <row r="2162" spans="11:13" x14ac:dyDescent="0.3">
      <c r="K2162">
        <v>0</v>
      </c>
      <c r="L2162">
        <f>IF(AND(ISNUMBER(SEARCH(".",Table4[[#This Row],[Column1]]))=FALSE,ISNUMBER(SEARCH("Ronda",Table4[[#This Row],[Column1]]))=FALSE),1,0)</f>
        <v>1</v>
      </c>
      <c r="M2162">
        <f>IF(Table4[[#This Row],[cond]]=1,M2161+1,0)</f>
        <v>5</v>
      </c>
    </row>
    <row r="2163" spans="11:13" x14ac:dyDescent="0.3">
      <c r="K2163">
        <v>-1</v>
      </c>
      <c r="L2163">
        <f>IF(AND(ISNUMBER(SEARCH(".",Table4[[#This Row],[Column1]]))=FALSE,ISNUMBER(SEARCH("Ronda",Table4[[#This Row],[Column1]]))=FALSE),1,0)</f>
        <v>1</v>
      </c>
      <c r="M2163">
        <f>IF(Table4[[#This Row],[cond]]=1,M2162+1,0)</f>
        <v>6</v>
      </c>
    </row>
    <row r="2164" spans="11:13" x14ac:dyDescent="0.3">
      <c r="K2164" t="s">
        <v>35</v>
      </c>
      <c r="L2164">
        <f>IF(AND(ISNUMBER(SEARCH(".",Table4[[#This Row],[Column1]]))=FALSE,ISNUMBER(SEARCH("Ronda",Table4[[#This Row],[Column1]]))=FALSE),1,0)</f>
        <v>0</v>
      </c>
      <c r="M2164">
        <f>IF(Table4[[#This Row],[cond]]=1,M2163+1,0)</f>
        <v>0</v>
      </c>
    </row>
    <row r="2165" spans="11:13" x14ac:dyDescent="0.3">
      <c r="K2165" t="s">
        <v>36</v>
      </c>
      <c r="L2165">
        <f>IF(AND(ISNUMBER(SEARCH(".",Table4[[#This Row],[Column1]]))=FALSE,ISNUMBER(SEARCH("Ronda",Table4[[#This Row],[Column1]]))=FALSE),1,0)</f>
        <v>1</v>
      </c>
      <c r="M2165">
        <f>IF(Table4[[#This Row],[cond]]=1,M2164+1,0)</f>
        <v>1</v>
      </c>
    </row>
    <row r="2166" spans="11:13" x14ac:dyDescent="0.3">
      <c r="K2166" t="s">
        <v>1</v>
      </c>
      <c r="L2166">
        <f>IF(AND(ISNUMBER(SEARCH(".",Table4[[#This Row],[Column1]]))=FALSE,ISNUMBER(SEARCH("Ronda",Table4[[#This Row],[Column1]]))=FALSE),1,0)</f>
        <v>1</v>
      </c>
      <c r="M2166">
        <f>IF(Table4[[#This Row],[cond]]=1,M2165+1,0)</f>
        <v>2</v>
      </c>
    </row>
    <row r="2167" spans="11:13" x14ac:dyDescent="0.3">
      <c r="K2167">
        <v>1</v>
      </c>
      <c r="L2167">
        <f>IF(AND(ISNUMBER(SEARCH(".",Table4[[#This Row],[Column1]]))=FALSE,ISNUMBER(SEARCH("Ronda",Table4[[#This Row],[Column1]]))=FALSE),1,0)</f>
        <v>1</v>
      </c>
      <c r="M2167">
        <f>IF(Table4[[#This Row],[cond]]=1,M2166+1,0)</f>
        <v>3</v>
      </c>
    </row>
    <row r="2168" spans="11:13" x14ac:dyDescent="0.3">
      <c r="K2168">
        <v>3</v>
      </c>
      <c r="L2168">
        <f>IF(AND(ISNUMBER(SEARCH(".",Table4[[#This Row],[Column1]]))=FALSE,ISNUMBER(SEARCH("Ronda",Table4[[#This Row],[Column1]]))=FALSE),1,0)</f>
        <v>1</v>
      </c>
      <c r="M2168">
        <f>IF(Table4[[#This Row],[cond]]=1,M2167+1,0)</f>
        <v>4</v>
      </c>
    </row>
    <row r="2169" spans="11:13" x14ac:dyDescent="0.3">
      <c r="K2169">
        <v>0</v>
      </c>
      <c r="L2169">
        <f>IF(AND(ISNUMBER(SEARCH(".",Table4[[#This Row],[Column1]]))=FALSE,ISNUMBER(SEARCH("Ronda",Table4[[#This Row],[Column1]]))=FALSE),1,0)</f>
        <v>1</v>
      </c>
      <c r="M2169">
        <f>IF(Table4[[#This Row],[cond]]=1,M2168+1,0)</f>
        <v>5</v>
      </c>
    </row>
    <row r="2170" spans="11:13" x14ac:dyDescent="0.3">
      <c r="K2170">
        <v>-1</v>
      </c>
      <c r="L2170">
        <f>IF(AND(ISNUMBER(SEARCH(".",Table4[[#This Row],[Column1]]))=FALSE,ISNUMBER(SEARCH("Ronda",Table4[[#This Row],[Column1]]))=FALSE),1,0)</f>
        <v>1</v>
      </c>
      <c r="M2170">
        <f>IF(Table4[[#This Row],[cond]]=1,M2169+1,0)</f>
        <v>6</v>
      </c>
    </row>
    <row r="2171" spans="11:13" x14ac:dyDescent="0.3">
      <c r="K2171" t="s">
        <v>37</v>
      </c>
      <c r="L2171">
        <f>IF(AND(ISNUMBER(SEARCH(".",Table4[[#This Row],[Column1]]))=FALSE,ISNUMBER(SEARCH("Ronda",Table4[[#This Row],[Column1]]))=FALSE),1,0)</f>
        <v>0</v>
      </c>
      <c r="M2171">
        <f>IF(Table4[[#This Row],[cond]]=1,M2170+1,0)</f>
        <v>0</v>
      </c>
    </row>
    <row r="2172" spans="11:13" x14ac:dyDescent="0.3">
      <c r="K2172" t="s">
        <v>8</v>
      </c>
      <c r="L2172">
        <f>IF(AND(ISNUMBER(SEARCH(".",Table4[[#This Row],[Column1]]))=FALSE,ISNUMBER(SEARCH("Ronda",Table4[[#This Row],[Column1]]))=FALSE),1,0)</f>
        <v>1</v>
      </c>
      <c r="M2172">
        <f>IF(Table4[[#This Row],[cond]]=1,M2171+1,0)</f>
        <v>1</v>
      </c>
    </row>
    <row r="2173" spans="11:13" x14ac:dyDescent="0.3">
      <c r="K2173" t="s">
        <v>10</v>
      </c>
      <c r="L2173">
        <f>IF(AND(ISNUMBER(SEARCH(".",Table4[[#This Row],[Column1]]))=FALSE,ISNUMBER(SEARCH("Ronda",Table4[[#This Row],[Column1]]))=FALSE),1,0)</f>
        <v>1</v>
      </c>
      <c r="M2173">
        <f>IF(Table4[[#This Row],[cond]]=1,M2172+1,0)</f>
        <v>2</v>
      </c>
    </row>
    <row r="2174" spans="11:13" x14ac:dyDescent="0.3">
      <c r="K2174">
        <v>2</v>
      </c>
      <c r="L2174">
        <f>IF(AND(ISNUMBER(SEARCH(".",Table4[[#This Row],[Column1]]))=FALSE,ISNUMBER(SEARCH("Ronda",Table4[[#This Row],[Column1]]))=FALSE),1,0)</f>
        <v>1</v>
      </c>
      <c r="M2174">
        <f>IF(Table4[[#This Row],[cond]]=1,M2173+1,0)</f>
        <v>3</v>
      </c>
    </row>
    <row r="2175" spans="11:13" x14ac:dyDescent="0.3">
      <c r="K2175">
        <v>0</v>
      </c>
      <c r="L2175">
        <f>IF(AND(ISNUMBER(SEARCH(".",Table4[[#This Row],[Column1]]))=FALSE,ISNUMBER(SEARCH("Ronda",Table4[[#This Row],[Column1]]))=FALSE),1,0)</f>
        <v>1</v>
      </c>
      <c r="M2175">
        <f>IF(Table4[[#This Row],[cond]]=1,M2174+1,0)</f>
        <v>4</v>
      </c>
    </row>
    <row r="2176" spans="11:13" x14ac:dyDescent="0.3">
      <c r="K2176">
        <v>-1</v>
      </c>
      <c r="L2176">
        <f>IF(AND(ISNUMBER(SEARCH(".",Table4[[#This Row],[Column1]]))=FALSE,ISNUMBER(SEARCH("Ronda",Table4[[#This Row],[Column1]]))=FALSE),1,0)</f>
        <v>1</v>
      </c>
      <c r="M2176">
        <f>IF(Table4[[#This Row],[cond]]=1,M2175+1,0)</f>
        <v>5</v>
      </c>
    </row>
    <row r="2177" spans="11:13" x14ac:dyDescent="0.3">
      <c r="K2177">
        <v>0</v>
      </c>
      <c r="L2177">
        <f>IF(AND(ISNUMBER(SEARCH(".",Table4[[#This Row],[Column1]]))=FALSE,ISNUMBER(SEARCH("Ronda",Table4[[#This Row],[Column1]]))=FALSE),1,0)</f>
        <v>1</v>
      </c>
      <c r="M2177">
        <f>IF(Table4[[#This Row],[cond]]=1,M2176+1,0)</f>
        <v>6</v>
      </c>
    </row>
  </sheetData>
  <phoneticPr fontId="1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2179"/>
  <sheetViews>
    <sheetView workbookViewId="0">
      <selection activeCell="H21" sqref="G3:H21"/>
    </sheetView>
  </sheetViews>
  <sheetFormatPr defaultRowHeight="14.4" x14ac:dyDescent="0.3"/>
  <cols>
    <col min="8" max="8" width="10.44140625" customWidth="1"/>
    <col min="11" max="11" width="11" customWidth="1"/>
  </cols>
  <sheetData>
    <row r="1" spans="2:16" x14ac:dyDescent="0.3">
      <c r="B1" t="s">
        <v>527</v>
      </c>
      <c r="C1" t="s">
        <v>528</v>
      </c>
      <c r="K1" t="s">
        <v>38</v>
      </c>
      <c r="L1" t="s">
        <v>298</v>
      </c>
      <c r="M1" t="s">
        <v>299</v>
      </c>
      <c r="N1" t="s">
        <v>526</v>
      </c>
      <c r="O1" t="s">
        <v>527</v>
      </c>
      <c r="P1" t="s">
        <v>528</v>
      </c>
    </row>
    <row r="2" spans="2:16" x14ac:dyDescent="0.3">
      <c r="B2" t="s">
        <v>562</v>
      </c>
      <c r="C2">
        <v>2173</v>
      </c>
      <c r="E2" t="s">
        <v>1483</v>
      </c>
      <c r="K2" t="s">
        <v>67</v>
      </c>
      <c r="L2">
        <f>IF(AND(ISNUMBER(SEARCH(":",Table7[[#This Row],[Column1]]))=FALSE,ISNUMBER(SEARCH("Ronda",Table7[[#This Row],[Column1]]))=FALSE),1,0)</f>
        <v>0</v>
      </c>
      <c r="M2">
        <f>IF(Table7[[#This Row],[cond]]=1,M1+1,0)</f>
        <v>0</v>
      </c>
      <c r="N2">
        <f>IF(ISNUMBER(SEARCH("Ronda",Table7[[#This Row],[Column1]]))=TRUE,1,0)</f>
        <v>1</v>
      </c>
      <c r="O2" t="str">
        <f>IF(Table7[[#This Row],[cond2]]=1,MID(Table7[[#This Row],[Column1]],6,3),O1)</f>
        <v xml:space="preserve"> 34</v>
      </c>
      <c r="P2">
        <v>1</v>
      </c>
    </row>
    <row r="3" spans="2:16" x14ac:dyDescent="0.3">
      <c r="B3" t="s">
        <v>562</v>
      </c>
      <c r="C3">
        <v>2166</v>
      </c>
      <c r="E3" t="s">
        <v>303</v>
      </c>
      <c r="G3" t="s">
        <v>1734</v>
      </c>
      <c r="K3" t="s">
        <v>300</v>
      </c>
      <c r="L3">
        <f>IF(AND(ISNUMBER(SEARCH(":",Table7[[#This Row],[Column1]]))=FALSE,ISNUMBER(SEARCH("Ronda",Table7[[#This Row],[Column1]]))=FALSE),1,0)</f>
        <v>0</v>
      </c>
      <c r="M3">
        <f>IF(Table7[[#This Row],[cond]]=1,M2+1,0)</f>
        <v>0</v>
      </c>
      <c r="N3">
        <f>IF(ISNUMBER(SEARCH("Ronda",Table7[[#This Row],[Column1]]))=TRUE,1,0)</f>
        <v>0</v>
      </c>
      <c r="O3" t="str">
        <f>IF(Table7[[#This Row],[cond2]]=1,MID(Table7[[#This Row],[Column1]],6,3),O2)</f>
        <v xml:space="preserve"> 34</v>
      </c>
      <c r="P3">
        <v>2</v>
      </c>
    </row>
    <row r="4" spans="2:16" x14ac:dyDescent="0.3">
      <c r="B4" t="s">
        <v>562</v>
      </c>
      <c r="C4">
        <v>2159</v>
      </c>
      <c r="E4" t="s">
        <v>828</v>
      </c>
      <c r="G4" s="9" t="s">
        <v>3</v>
      </c>
      <c r="H4">
        <v>1</v>
      </c>
      <c r="K4" t="s">
        <v>2</v>
      </c>
      <c r="L4">
        <f>IF(AND(ISNUMBER(SEARCH(":",Table7[[#This Row],[Column1]]))=FALSE,ISNUMBER(SEARCH("Ronda",Table7[[#This Row],[Column1]]))=FALSE),1,0)</f>
        <v>1</v>
      </c>
      <c r="M4">
        <f>IF(Table7[[#This Row],[cond]]=1,M3+1,0)</f>
        <v>1</v>
      </c>
      <c r="N4">
        <f>IF(ISNUMBER(SEARCH("Ronda",Table7[[#This Row],[Column1]]))=TRUE,1,0)</f>
        <v>0</v>
      </c>
      <c r="O4" t="str">
        <f>IF(Table7[[#This Row],[cond2]]=1,MID(Table7[[#This Row],[Column1]],6,3),O3)</f>
        <v xml:space="preserve"> 34</v>
      </c>
      <c r="P4">
        <v>3</v>
      </c>
    </row>
    <row r="5" spans="2:16" x14ac:dyDescent="0.3">
      <c r="B5" t="s">
        <v>562</v>
      </c>
      <c r="C5">
        <v>2152</v>
      </c>
      <c r="G5" s="9" t="s">
        <v>24</v>
      </c>
      <c r="H5">
        <v>2</v>
      </c>
      <c r="K5" t="s">
        <v>5</v>
      </c>
      <c r="L5">
        <f>IF(AND(ISNUMBER(SEARCH(":",Table7[[#This Row],[Column1]]))=FALSE,ISNUMBER(SEARCH("Ronda",Table7[[#This Row],[Column1]]))=FALSE),1,0)</f>
        <v>1</v>
      </c>
      <c r="M5">
        <f>IF(Table7[[#This Row],[cond]]=1,M4+1,0)</f>
        <v>2</v>
      </c>
      <c r="N5">
        <f>IF(ISNUMBER(SEARCH("Ronda",Table7[[#This Row],[Column1]]))=TRUE,1,0)</f>
        <v>0</v>
      </c>
      <c r="O5" t="str">
        <f>IF(Table7[[#This Row],[cond2]]=1,MID(Table7[[#This Row],[Column1]],6,3),O4)</f>
        <v xml:space="preserve"> 34</v>
      </c>
      <c r="P5">
        <v>4</v>
      </c>
    </row>
    <row r="6" spans="2:16" x14ac:dyDescent="0.3">
      <c r="B6" t="s">
        <v>562</v>
      </c>
      <c r="C6">
        <v>2145</v>
      </c>
      <c r="G6" s="9" t="s">
        <v>31</v>
      </c>
      <c r="H6">
        <v>3</v>
      </c>
      <c r="K6">
        <v>4</v>
      </c>
      <c r="L6">
        <f>IF(AND(ISNUMBER(SEARCH(":",Table7[[#This Row],[Column1]]))=FALSE,ISNUMBER(SEARCH("Ronda",Table7[[#This Row],[Column1]]))=FALSE),1,0)</f>
        <v>1</v>
      </c>
      <c r="M6">
        <f>IF(Table7[[#This Row],[cond]]=1,M5+1,0)</f>
        <v>3</v>
      </c>
      <c r="N6">
        <f>IF(ISNUMBER(SEARCH("Ronda",Table7[[#This Row],[Column1]]))=TRUE,1,0)</f>
        <v>0</v>
      </c>
      <c r="O6" t="str">
        <f>IF(Table7[[#This Row],[cond2]]=1,MID(Table7[[#This Row],[Column1]],6,3),O5)</f>
        <v xml:space="preserve"> 34</v>
      </c>
      <c r="P6">
        <v>5</v>
      </c>
    </row>
    <row r="7" spans="2:16" x14ac:dyDescent="0.3">
      <c r="B7" t="s">
        <v>562</v>
      </c>
      <c r="C7">
        <v>2138</v>
      </c>
      <c r="G7" s="8" t="s">
        <v>2</v>
      </c>
      <c r="H7">
        <v>4</v>
      </c>
      <c r="K7">
        <v>1</v>
      </c>
      <c r="L7">
        <f>IF(AND(ISNUMBER(SEARCH(":",Table7[[#This Row],[Column1]]))=FALSE,ISNUMBER(SEARCH("Ronda",Table7[[#This Row],[Column1]]))=FALSE),1,0)</f>
        <v>1</v>
      </c>
      <c r="M7">
        <f>IF(Table7[[#This Row],[cond]]=1,M6+1,0)</f>
        <v>4</v>
      </c>
      <c r="N7">
        <f>IF(ISNUMBER(SEARCH("Ronda",Table7[[#This Row],[Column1]]))=TRUE,1,0)</f>
        <v>0</v>
      </c>
      <c r="O7" t="str">
        <f>IF(Table7[[#This Row],[cond2]]=1,MID(Table7[[#This Row],[Column1]],6,3),O6)</f>
        <v xml:space="preserve"> 34</v>
      </c>
      <c r="P7">
        <v>6</v>
      </c>
    </row>
    <row r="8" spans="2:16" x14ac:dyDescent="0.3">
      <c r="B8" t="s">
        <v>562</v>
      </c>
      <c r="C8">
        <v>2131</v>
      </c>
      <c r="G8" s="8" t="s">
        <v>28</v>
      </c>
      <c r="H8">
        <v>5</v>
      </c>
      <c r="K8">
        <v>-2</v>
      </c>
      <c r="L8">
        <f>IF(AND(ISNUMBER(SEARCH(":",Table7[[#This Row],[Column1]]))=FALSE,ISNUMBER(SEARCH("Ronda",Table7[[#This Row],[Column1]]))=FALSE),1,0)</f>
        <v>1</v>
      </c>
      <c r="M8">
        <f>IF(Table7[[#This Row],[cond]]=1,M7+1,0)</f>
        <v>5</v>
      </c>
      <c r="N8">
        <f>IF(ISNUMBER(SEARCH("Ronda",Table7[[#This Row],[Column1]]))=TRUE,1,0)</f>
        <v>0</v>
      </c>
      <c r="O8" t="str">
        <f>IF(Table7[[#This Row],[cond2]]=1,MID(Table7[[#This Row],[Column1]],6,3),O7)</f>
        <v xml:space="preserve"> 34</v>
      </c>
      <c r="P8">
        <v>7</v>
      </c>
    </row>
    <row r="9" spans="2:16" x14ac:dyDescent="0.3">
      <c r="B9" t="s">
        <v>562</v>
      </c>
      <c r="C9">
        <v>2124</v>
      </c>
      <c r="G9" s="9" t="s">
        <v>13</v>
      </c>
      <c r="H9">
        <v>6</v>
      </c>
      <c r="K9">
        <v>0</v>
      </c>
      <c r="L9">
        <f>IF(AND(ISNUMBER(SEARCH(":",Table7[[#This Row],[Column1]]))=FALSE,ISNUMBER(SEARCH("Ronda",Table7[[#This Row],[Column1]]))=FALSE),1,0)</f>
        <v>1</v>
      </c>
      <c r="M9">
        <f>IF(Table7[[#This Row],[cond]]=1,M8+1,0)</f>
        <v>6</v>
      </c>
      <c r="N9">
        <f>IF(ISNUMBER(SEARCH("Ronda",Table7[[#This Row],[Column1]]))=TRUE,1,0)</f>
        <v>0</v>
      </c>
      <c r="O9" t="str">
        <f>IF(Table7[[#This Row],[cond2]]=1,MID(Table7[[#This Row],[Column1]],6,3),O8)</f>
        <v xml:space="preserve"> 34</v>
      </c>
      <c r="P9">
        <v>8</v>
      </c>
    </row>
    <row r="10" spans="2:16" x14ac:dyDescent="0.3">
      <c r="B10" t="s">
        <v>562</v>
      </c>
      <c r="C10">
        <v>2117</v>
      </c>
      <c r="G10" s="9" t="s">
        <v>25</v>
      </c>
      <c r="H10">
        <v>7</v>
      </c>
      <c r="K10" t="s">
        <v>300</v>
      </c>
      <c r="L10">
        <f>IF(AND(ISNUMBER(SEARCH(":",Table7[[#This Row],[Column1]]))=FALSE,ISNUMBER(SEARCH("Ronda",Table7[[#This Row],[Column1]]))=FALSE),1,0)</f>
        <v>0</v>
      </c>
      <c r="M10">
        <f>IF(Table7[[#This Row],[cond]]=1,M9+1,0)</f>
        <v>0</v>
      </c>
      <c r="N10">
        <f>IF(ISNUMBER(SEARCH("Ronda",Table7[[#This Row],[Column1]]))=TRUE,1,0)</f>
        <v>0</v>
      </c>
      <c r="O10" t="str">
        <f>IF(Table7[[#This Row],[cond2]]=1,MID(Table7[[#This Row],[Column1]],6,3),O9)</f>
        <v xml:space="preserve"> 34</v>
      </c>
      <c r="P10">
        <v>9</v>
      </c>
    </row>
    <row r="11" spans="2:16" x14ac:dyDescent="0.3">
      <c r="B11" t="s">
        <v>561</v>
      </c>
      <c r="C11">
        <v>2109</v>
      </c>
      <c r="G11" s="8" t="s">
        <v>8</v>
      </c>
      <c r="H11">
        <v>8</v>
      </c>
      <c r="K11" t="s">
        <v>13</v>
      </c>
      <c r="L11">
        <f>IF(AND(ISNUMBER(SEARCH(":",Table7[[#This Row],[Column1]]))=FALSE,ISNUMBER(SEARCH("Ronda",Table7[[#This Row],[Column1]]))=FALSE),1,0)</f>
        <v>1</v>
      </c>
      <c r="M11">
        <f>IF(Table7[[#This Row],[cond]]=1,M10+1,0)</f>
        <v>1</v>
      </c>
      <c r="N11">
        <f>IF(ISNUMBER(SEARCH("Ronda",Table7[[#This Row],[Column1]]))=TRUE,1,0)</f>
        <v>0</v>
      </c>
      <c r="O11" t="str">
        <f>IF(Table7[[#This Row],[cond2]]=1,MID(Table7[[#This Row],[Column1]],6,3),O10)</f>
        <v xml:space="preserve"> 34</v>
      </c>
      <c r="P11">
        <v>10</v>
      </c>
    </row>
    <row r="12" spans="2:16" x14ac:dyDescent="0.3">
      <c r="B12" t="s">
        <v>561</v>
      </c>
      <c r="C12">
        <v>2102</v>
      </c>
      <c r="G12" s="8" t="s">
        <v>10</v>
      </c>
      <c r="H12">
        <v>9</v>
      </c>
      <c r="K12" t="s">
        <v>7</v>
      </c>
      <c r="L12">
        <f>IF(AND(ISNUMBER(SEARCH(":",Table7[[#This Row],[Column1]]))=FALSE,ISNUMBER(SEARCH("Ronda",Table7[[#This Row],[Column1]]))=FALSE),1,0)</f>
        <v>1</v>
      </c>
      <c r="M12">
        <f>IF(Table7[[#This Row],[cond]]=1,M11+1,0)</f>
        <v>2</v>
      </c>
      <c r="N12">
        <f>IF(ISNUMBER(SEARCH("Ronda",Table7[[#This Row],[Column1]]))=TRUE,1,0)</f>
        <v>0</v>
      </c>
      <c r="O12" t="str">
        <f>IF(Table7[[#This Row],[cond2]]=1,MID(Table7[[#This Row],[Column1]],6,3),O11)</f>
        <v xml:space="preserve"> 34</v>
      </c>
      <c r="P12">
        <v>11</v>
      </c>
    </row>
    <row r="13" spans="2:16" x14ac:dyDescent="0.3">
      <c r="B13" t="s">
        <v>561</v>
      </c>
      <c r="C13">
        <v>2095</v>
      </c>
      <c r="G13" s="8" t="s">
        <v>33</v>
      </c>
      <c r="H13">
        <v>10</v>
      </c>
      <c r="K13">
        <v>0</v>
      </c>
      <c r="L13">
        <f>IF(AND(ISNUMBER(SEARCH(":",Table7[[#This Row],[Column1]]))=FALSE,ISNUMBER(SEARCH("Ronda",Table7[[#This Row],[Column1]]))=FALSE),1,0)</f>
        <v>1</v>
      </c>
      <c r="M13">
        <f>IF(Table7[[#This Row],[cond]]=1,M12+1,0)</f>
        <v>3</v>
      </c>
      <c r="N13">
        <f>IF(ISNUMBER(SEARCH("Ronda",Table7[[#This Row],[Column1]]))=TRUE,1,0)</f>
        <v>0</v>
      </c>
      <c r="O13" t="str">
        <f>IF(Table7[[#This Row],[cond2]]=1,MID(Table7[[#This Row],[Column1]],6,3),O12)</f>
        <v xml:space="preserve"> 34</v>
      </c>
      <c r="P13">
        <v>12</v>
      </c>
    </row>
    <row r="14" spans="2:16" x14ac:dyDescent="0.3">
      <c r="B14" t="s">
        <v>561</v>
      </c>
      <c r="C14">
        <v>2088</v>
      </c>
      <c r="G14" s="9" t="s">
        <v>5</v>
      </c>
      <c r="H14">
        <v>11</v>
      </c>
      <c r="K14">
        <v>4</v>
      </c>
      <c r="L14">
        <f>IF(AND(ISNUMBER(SEARCH(":",Table7[[#This Row],[Column1]]))=FALSE,ISNUMBER(SEARCH("Ronda",Table7[[#This Row],[Column1]]))=FALSE),1,0)</f>
        <v>1</v>
      </c>
      <c r="M14">
        <f>IF(Table7[[#This Row],[cond]]=1,M13+1,0)</f>
        <v>4</v>
      </c>
      <c r="N14">
        <f>IF(ISNUMBER(SEARCH("Ronda",Table7[[#This Row],[Column1]]))=TRUE,1,0)</f>
        <v>0</v>
      </c>
      <c r="O14" t="str">
        <f>IF(Table7[[#This Row],[cond2]]=1,MID(Table7[[#This Row],[Column1]],6,3),O13)</f>
        <v xml:space="preserve"> 34</v>
      </c>
      <c r="P14">
        <v>13</v>
      </c>
    </row>
    <row r="15" spans="2:16" x14ac:dyDescent="0.3">
      <c r="B15" t="s">
        <v>561</v>
      </c>
      <c r="C15">
        <v>2081</v>
      </c>
      <c r="G15" s="9" t="s">
        <v>6</v>
      </c>
      <c r="H15">
        <v>12</v>
      </c>
      <c r="K15">
        <v>0</v>
      </c>
      <c r="L15">
        <f>IF(AND(ISNUMBER(SEARCH(":",Table7[[#This Row],[Column1]]))=FALSE,ISNUMBER(SEARCH("Ronda",Table7[[#This Row],[Column1]]))=FALSE),1,0)</f>
        <v>1</v>
      </c>
      <c r="M15">
        <f>IF(Table7[[#This Row],[cond]]=1,M14+1,0)</f>
        <v>5</v>
      </c>
      <c r="N15">
        <f>IF(ISNUMBER(SEARCH("Ronda",Table7[[#This Row],[Column1]]))=TRUE,1,0)</f>
        <v>0</v>
      </c>
      <c r="O15" t="str">
        <f>IF(Table7[[#This Row],[cond2]]=1,MID(Table7[[#This Row],[Column1]],6,3),O14)</f>
        <v xml:space="preserve"> 34</v>
      </c>
      <c r="P15">
        <v>14</v>
      </c>
    </row>
    <row r="16" spans="2:16" x14ac:dyDescent="0.3">
      <c r="B16" t="s">
        <v>561</v>
      </c>
      <c r="C16">
        <v>2074</v>
      </c>
      <c r="G16" s="8" t="s">
        <v>4</v>
      </c>
      <c r="H16">
        <v>13</v>
      </c>
      <c r="K16">
        <v>-2</v>
      </c>
      <c r="L16">
        <f>IF(AND(ISNUMBER(SEARCH(":",Table7[[#This Row],[Column1]]))=FALSE,ISNUMBER(SEARCH("Ronda",Table7[[#This Row],[Column1]]))=FALSE),1,0)</f>
        <v>1</v>
      </c>
      <c r="M16">
        <f>IF(Table7[[#This Row],[cond]]=1,M15+1,0)</f>
        <v>6</v>
      </c>
      <c r="N16">
        <f>IF(ISNUMBER(SEARCH("Ronda",Table7[[#This Row],[Column1]]))=TRUE,1,0)</f>
        <v>0</v>
      </c>
      <c r="O16" t="str">
        <f>IF(Table7[[#This Row],[cond2]]=1,MID(Table7[[#This Row],[Column1]],6,3),O15)</f>
        <v xml:space="preserve"> 34</v>
      </c>
      <c r="P16">
        <v>15</v>
      </c>
    </row>
    <row r="17" spans="2:16" x14ac:dyDescent="0.3">
      <c r="B17" t="s">
        <v>561</v>
      </c>
      <c r="C17">
        <v>2067</v>
      </c>
      <c r="G17" s="8" t="s">
        <v>7</v>
      </c>
      <c r="H17">
        <v>14</v>
      </c>
      <c r="K17" t="s">
        <v>301</v>
      </c>
      <c r="L17">
        <f>IF(AND(ISNUMBER(SEARCH(":",Table7[[#This Row],[Column1]]))=FALSE,ISNUMBER(SEARCH("Ronda",Table7[[#This Row],[Column1]]))=FALSE),1,0)</f>
        <v>0</v>
      </c>
      <c r="M17">
        <f>IF(Table7[[#This Row],[cond]]=1,M16+1,0)</f>
        <v>0</v>
      </c>
      <c r="N17">
        <f>IF(ISNUMBER(SEARCH("Ronda",Table7[[#This Row],[Column1]]))=TRUE,1,0)</f>
        <v>0</v>
      </c>
      <c r="O17" t="str">
        <f>IF(Table7[[#This Row],[cond2]]=1,MID(Table7[[#This Row],[Column1]],6,3),O16)</f>
        <v xml:space="preserve"> 34</v>
      </c>
      <c r="P17">
        <v>16</v>
      </c>
    </row>
    <row r="18" spans="2:16" x14ac:dyDescent="0.3">
      <c r="B18" t="s">
        <v>561</v>
      </c>
      <c r="C18">
        <v>2060</v>
      </c>
      <c r="G18" s="8" t="s">
        <v>303</v>
      </c>
      <c r="H18">
        <v>15</v>
      </c>
      <c r="K18" t="s">
        <v>33</v>
      </c>
      <c r="L18">
        <f>IF(AND(ISNUMBER(SEARCH(":",Table7[[#This Row],[Column1]]))=FALSE,ISNUMBER(SEARCH("Ronda",Table7[[#This Row],[Column1]]))=FALSE),1,0)</f>
        <v>1</v>
      </c>
      <c r="M18">
        <f>IF(Table7[[#This Row],[cond]]=1,M17+1,0)</f>
        <v>1</v>
      </c>
      <c r="N18">
        <f>IF(ISNUMBER(SEARCH("Ronda",Table7[[#This Row],[Column1]]))=TRUE,1,0)</f>
        <v>0</v>
      </c>
      <c r="O18" t="str">
        <f>IF(Table7[[#This Row],[cond2]]=1,MID(Table7[[#This Row],[Column1]],6,3),O17)</f>
        <v xml:space="preserve"> 34</v>
      </c>
      <c r="P18">
        <v>17</v>
      </c>
    </row>
    <row r="19" spans="2:16" x14ac:dyDescent="0.3">
      <c r="B19" t="s">
        <v>561</v>
      </c>
      <c r="C19">
        <v>2053</v>
      </c>
      <c r="G19" s="9" t="s">
        <v>304</v>
      </c>
      <c r="H19">
        <v>16</v>
      </c>
      <c r="K19" t="s">
        <v>10</v>
      </c>
      <c r="L19">
        <f>IF(AND(ISNUMBER(SEARCH(":",Table7[[#This Row],[Column1]]))=FALSE,ISNUMBER(SEARCH("Ronda",Table7[[#This Row],[Column1]]))=FALSE),1,0)</f>
        <v>1</v>
      </c>
      <c r="M19">
        <f>IF(Table7[[#This Row],[cond]]=1,M18+1,0)</f>
        <v>2</v>
      </c>
      <c r="N19">
        <f>IF(ISNUMBER(SEARCH("Ronda",Table7[[#This Row],[Column1]]))=TRUE,1,0)</f>
        <v>0</v>
      </c>
      <c r="O19" t="str">
        <f>IF(Table7[[#This Row],[cond2]]=1,MID(Table7[[#This Row],[Column1]],6,3),O18)</f>
        <v xml:space="preserve"> 34</v>
      </c>
      <c r="P19">
        <v>18</v>
      </c>
    </row>
    <row r="20" spans="2:16" x14ac:dyDescent="0.3">
      <c r="B20" t="s">
        <v>560</v>
      </c>
      <c r="C20">
        <v>2045</v>
      </c>
      <c r="G20" s="8" t="s">
        <v>11</v>
      </c>
      <c r="H20">
        <v>17</v>
      </c>
      <c r="K20">
        <v>2</v>
      </c>
      <c r="L20">
        <f>IF(AND(ISNUMBER(SEARCH(":",Table7[[#This Row],[Column1]]))=FALSE,ISNUMBER(SEARCH("Ronda",Table7[[#This Row],[Column1]]))=FALSE),1,0)</f>
        <v>1</v>
      </c>
      <c r="M20">
        <f>IF(Table7[[#This Row],[cond]]=1,M19+1,0)</f>
        <v>3</v>
      </c>
      <c r="N20">
        <f>IF(ISNUMBER(SEARCH("Ronda",Table7[[#This Row],[Column1]]))=TRUE,1,0)</f>
        <v>0</v>
      </c>
      <c r="O20" t="str">
        <f>IF(Table7[[#This Row],[cond2]]=1,MID(Table7[[#This Row],[Column1]],6,3),O19)</f>
        <v xml:space="preserve"> 34</v>
      </c>
      <c r="P20">
        <v>19</v>
      </c>
    </row>
    <row r="21" spans="2:16" x14ac:dyDescent="0.3">
      <c r="B21" t="s">
        <v>560</v>
      </c>
      <c r="C21">
        <v>2038</v>
      </c>
      <c r="G21" s="10" t="s">
        <v>1</v>
      </c>
      <c r="H21">
        <v>18</v>
      </c>
      <c r="K21">
        <v>1</v>
      </c>
      <c r="L21">
        <f>IF(AND(ISNUMBER(SEARCH(":",Table7[[#This Row],[Column1]]))=FALSE,ISNUMBER(SEARCH("Ronda",Table7[[#This Row],[Column1]]))=FALSE),1,0)</f>
        <v>1</v>
      </c>
      <c r="M21">
        <f>IF(Table7[[#This Row],[cond]]=1,M20+1,0)</f>
        <v>4</v>
      </c>
      <c r="N21">
        <f>IF(ISNUMBER(SEARCH("Ronda",Table7[[#This Row],[Column1]]))=TRUE,1,0)</f>
        <v>0</v>
      </c>
      <c r="O21" t="str">
        <f>IF(Table7[[#This Row],[cond2]]=1,MID(Table7[[#This Row],[Column1]],6,3),O20)</f>
        <v xml:space="preserve"> 34</v>
      </c>
      <c r="P21">
        <v>20</v>
      </c>
    </row>
    <row r="22" spans="2:16" x14ac:dyDescent="0.3">
      <c r="B22" t="s">
        <v>560</v>
      </c>
      <c r="C22">
        <v>2031</v>
      </c>
      <c r="K22">
        <v>-1</v>
      </c>
      <c r="L22">
        <f>IF(AND(ISNUMBER(SEARCH(":",Table7[[#This Row],[Column1]]))=FALSE,ISNUMBER(SEARCH("Ronda",Table7[[#This Row],[Column1]]))=FALSE),1,0)</f>
        <v>1</v>
      </c>
      <c r="M22">
        <f>IF(Table7[[#This Row],[cond]]=1,M21+1,0)</f>
        <v>5</v>
      </c>
      <c r="N22">
        <f>IF(ISNUMBER(SEARCH("Ronda",Table7[[#This Row],[Column1]]))=TRUE,1,0)</f>
        <v>0</v>
      </c>
      <c r="O22" t="str">
        <f>IF(Table7[[#This Row],[cond2]]=1,MID(Table7[[#This Row],[Column1]],6,3),O21)</f>
        <v xml:space="preserve"> 34</v>
      </c>
      <c r="P22">
        <v>21</v>
      </c>
    </row>
    <row r="23" spans="2:16" x14ac:dyDescent="0.3">
      <c r="B23" t="s">
        <v>560</v>
      </c>
      <c r="C23">
        <v>2024</v>
      </c>
      <c r="K23">
        <v>0</v>
      </c>
      <c r="L23">
        <f>IF(AND(ISNUMBER(SEARCH(":",Table7[[#This Row],[Column1]]))=FALSE,ISNUMBER(SEARCH("Ronda",Table7[[#This Row],[Column1]]))=FALSE),1,0)</f>
        <v>1</v>
      </c>
      <c r="M23">
        <f>IF(Table7[[#This Row],[cond]]=1,M22+1,0)</f>
        <v>6</v>
      </c>
      <c r="N23">
        <f>IF(ISNUMBER(SEARCH("Ronda",Table7[[#This Row],[Column1]]))=TRUE,1,0)</f>
        <v>0</v>
      </c>
      <c r="O23" t="str">
        <f>IF(Table7[[#This Row],[cond2]]=1,MID(Table7[[#This Row],[Column1]],6,3),O22)</f>
        <v xml:space="preserve"> 34</v>
      </c>
      <c r="P23">
        <v>22</v>
      </c>
    </row>
    <row r="24" spans="2:16" x14ac:dyDescent="0.3">
      <c r="B24" t="s">
        <v>560</v>
      </c>
      <c r="C24">
        <v>2017</v>
      </c>
      <c r="K24" t="s">
        <v>302</v>
      </c>
      <c r="L24">
        <f>IF(AND(ISNUMBER(SEARCH(":",Table7[[#This Row],[Column1]]))=FALSE,ISNUMBER(SEARCH("Ronda",Table7[[#This Row],[Column1]]))=FALSE),1,0)</f>
        <v>0</v>
      </c>
      <c r="M24">
        <f>IF(Table7[[#This Row],[cond]]=1,M23+1,0)</f>
        <v>0</v>
      </c>
      <c r="N24">
        <f>IF(ISNUMBER(SEARCH("Ronda",Table7[[#This Row],[Column1]]))=TRUE,1,0)</f>
        <v>0</v>
      </c>
      <c r="O24" t="str">
        <f>IF(Table7[[#This Row],[cond2]]=1,MID(Table7[[#This Row],[Column1]],6,3),O23)</f>
        <v xml:space="preserve"> 34</v>
      </c>
      <c r="P24">
        <v>23</v>
      </c>
    </row>
    <row r="25" spans="2:16" x14ac:dyDescent="0.3">
      <c r="B25" t="s">
        <v>560</v>
      </c>
      <c r="C25">
        <v>2010</v>
      </c>
      <c r="K25" t="s">
        <v>31</v>
      </c>
      <c r="L25">
        <f>IF(AND(ISNUMBER(SEARCH(":",Table7[[#This Row],[Column1]]))=FALSE,ISNUMBER(SEARCH("Ronda",Table7[[#This Row],[Column1]]))=FALSE),1,0)</f>
        <v>1</v>
      </c>
      <c r="M25">
        <f>IF(Table7[[#This Row],[cond]]=1,M24+1,0)</f>
        <v>1</v>
      </c>
      <c r="N25">
        <f>IF(ISNUMBER(SEARCH("Ronda",Table7[[#This Row],[Column1]]))=TRUE,1,0)</f>
        <v>0</v>
      </c>
      <c r="O25" t="str">
        <f>IF(Table7[[#This Row],[cond2]]=1,MID(Table7[[#This Row],[Column1]],6,3),O24)</f>
        <v xml:space="preserve"> 34</v>
      </c>
      <c r="P25">
        <v>24</v>
      </c>
    </row>
    <row r="26" spans="2:16" x14ac:dyDescent="0.3">
      <c r="B26" t="s">
        <v>560</v>
      </c>
      <c r="C26">
        <v>2003</v>
      </c>
      <c r="K26" t="s">
        <v>25</v>
      </c>
      <c r="L26">
        <f>IF(AND(ISNUMBER(SEARCH(":",Table7[[#This Row],[Column1]]))=FALSE,ISNUMBER(SEARCH("Ronda",Table7[[#This Row],[Column1]]))=FALSE),1,0)</f>
        <v>1</v>
      </c>
      <c r="M26">
        <f>IF(Table7[[#This Row],[cond]]=1,M25+1,0)</f>
        <v>2</v>
      </c>
      <c r="N26">
        <f>IF(ISNUMBER(SEARCH("Ronda",Table7[[#This Row],[Column1]]))=TRUE,1,0)</f>
        <v>0</v>
      </c>
      <c r="O26" t="str">
        <f>IF(Table7[[#This Row],[cond2]]=1,MID(Table7[[#This Row],[Column1]],6,3),O25)</f>
        <v xml:space="preserve"> 34</v>
      </c>
      <c r="P26">
        <v>25</v>
      </c>
    </row>
    <row r="27" spans="2:16" x14ac:dyDescent="0.3">
      <c r="B27" t="s">
        <v>560</v>
      </c>
      <c r="C27">
        <v>1996</v>
      </c>
      <c r="K27">
        <v>2</v>
      </c>
      <c r="L27">
        <f>IF(AND(ISNUMBER(SEARCH(":",Table7[[#This Row],[Column1]]))=FALSE,ISNUMBER(SEARCH("Ronda",Table7[[#This Row],[Column1]]))=FALSE),1,0)</f>
        <v>1</v>
      </c>
      <c r="M27">
        <f>IF(Table7[[#This Row],[cond]]=1,M26+1,0)</f>
        <v>3</v>
      </c>
      <c r="N27">
        <f>IF(ISNUMBER(SEARCH("Ronda",Table7[[#This Row],[Column1]]))=TRUE,1,0)</f>
        <v>0</v>
      </c>
      <c r="O27" t="str">
        <f>IF(Table7[[#This Row],[cond2]]=1,MID(Table7[[#This Row],[Column1]],6,3),O26)</f>
        <v xml:space="preserve"> 34</v>
      </c>
      <c r="P27">
        <v>26</v>
      </c>
    </row>
    <row r="28" spans="2:16" x14ac:dyDescent="0.3">
      <c r="B28" t="s">
        <v>560</v>
      </c>
      <c r="C28">
        <v>1989</v>
      </c>
      <c r="K28">
        <v>1</v>
      </c>
      <c r="L28">
        <f>IF(AND(ISNUMBER(SEARCH(":",Table7[[#This Row],[Column1]]))=FALSE,ISNUMBER(SEARCH("Ronda",Table7[[#This Row],[Column1]]))=FALSE),1,0)</f>
        <v>1</v>
      </c>
      <c r="M28">
        <f>IF(Table7[[#This Row],[cond]]=1,M27+1,0)</f>
        <v>4</v>
      </c>
      <c r="N28">
        <f>IF(ISNUMBER(SEARCH("Ronda",Table7[[#This Row],[Column1]]))=TRUE,1,0)</f>
        <v>0</v>
      </c>
      <c r="O28" t="str">
        <f>IF(Table7[[#This Row],[cond2]]=1,MID(Table7[[#This Row],[Column1]],6,3),O27)</f>
        <v xml:space="preserve"> 34</v>
      </c>
      <c r="P28">
        <v>27</v>
      </c>
    </row>
    <row r="29" spans="2:16" x14ac:dyDescent="0.3">
      <c r="B29" t="s">
        <v>559</v>
      </c>
      <c r="C29">
        <v>1981</v>
      </c>
      <c r="K29">
        <v>-2</v>
      </c>
      <c r="L29">
        <f>IF(AND(ISNUMBER(SEARCH(":",Table7[[#This Row],[Column1]]))=FALSE,ISNUMBER(SEARCH("Ronda",Table7[[#This Row],[Column1]]))=FALSE),1,0)</f>
        <v>1</v>
      </c>
      <c r="M29">
        <f>IF(Table7[[#This Row],[cond]]=1,M28+1,0)</f>
        <v>5</v>
      </c>
      <c r="N29">
        <f>IF(ISNUMBER(SEARCH("Ronda",Table7[[#This Row],[Column1]]))=TRUE,1,0)</f>
        <v>0</v>
      </c>
      <c r="O29" t="str">
        <f>IF(Table7[[#This Row],[cond2]]=1,MID(Table7[[#This Row],[Column1]],6,3),O28)</f>
        <v xml:space="preserve"> 34</v>
      </c>
      <c r="P29">
        <v>28</v>
      </c>
    </row>
    <row r="30" spans="2:16" x14ac:dyDescent="0.3">
      <c r="B30" t="s">
        <v>559</v>
      </c>
      <c r="C30">
        <v>1974</v>
      </c>
      <c r="K30">
        <v>-1</v>
      </c>
      <c r="L30">
        <f>IF(AND(ISNUMBER(SEARCH(":",Table7[[#This Row],[Column1]]))=FALSE,ISNUMBER(SEARCH("Ronda",Table7[[#This Row],[Column1]]))=FALSE),1,0)</f>
        <v>1</v>
      </c>
      <c r="M30">
        <f>IF(Table7[[#This Row],[cond]]=1,M29+1,0)</f>
        <v>6</v>
      </c>
      <c r="N30">
        <f>IF(ISNUMBER(SEARCH("Ronda",Table7[[#This Row],[Column1]]))=TRUE,1,0)</f>
        <v>0</v>
      </c>
      <c r="O30" t="str">
        <f>IF(Table7[[#This Row],[cond2]]=1,MID(Table7[[#This Row],[Column1]],6,3),O29)</f>
        <v xml:space="preserve"> 34</v>
      </c>
      <c r="P30">
        <v>29</v>
      </c>
    </row>
    <row r="31" spans="2:16" x14ac:dyDescent="0.3">
      <c r="B31" t="s">
        <v>559</v>
      </c>
      <c r="C31">
        <v>1967</v>
      </c>
      <c r="K31" t="s">
        <v>302</v>
      </c>
      <c r="L31">
        <f>IF(AND(ISNUMBER(SEARCH(":",Table7[[#This Row],[Column1]]))=FALSE,ISNUMBER(SEARCH("Ronda",Table7[[#This Row],[Column1]]))=FALSE),1,0)</f>
        <v>0</v>
      </c>
      <c r="M31">
        <f>IF(Table7[[#This Row],[cond]]=1,M30+1,0)</f>
        <v>0</v>
      </c>
      <c r="N31">
        <f>IF(ISNUMBER(SEARCH("Ronda",Table7[[#This Row],[Column1]]))=TRUE,1,0)</f>
        <v>0</v>
      </c>
      <c r="O31" t="str">
        <f>IF(Table7[[#This Row],[cond2]]=1,MID(Table7[[#This Row],[Column1]],6,3),O30)</f>
        <v xml:space="preserve"> 34</v>
      </c>
      <c r="P31">
        <v>30</v>
      </c>
    </row>
    <row r="32" spans="2:16" x14ac:dyDescent="0.3">
      <c r="B32" t="s">
        <v>559</v>
      </c>
      <c r="C32">
        <v>1960</v>
      </c>
      <c r="K32" t="s">
        <v>303</v>
      </c>
      <c r="L32">
        <f>IF(AND(ISNUMBER(SEARCH(":",Table7[[#This Row],[Column1]]))=FALSE,ISNUMBER(SEARCH("Ronda",Table7[[#This Row],[Column1]]))=FALSE),1,0)</f>
        <v>1</v>
      </c>
      <c r="M32">
        <f>IF(Table7[[#This Row],[cond]]=1,M31+1,0)</f>
        <v>1</v>
      </c>
      <c r="N32">
        <f>IF(ISNUMBER(SEARCH("Ronda",Table7[[#This Row],[Column1]]))=TRUE,1,0)</f>
        <v>0</v>
      </c>
      <c r="O32" t="str">
        <f>IF(Table7[[#This Row],[cond2]]=1,MID(Table7[[#This Row],[Column1]],6,3),O31)</f>
        <v xml:space="preserve"> 34</v>
      </c>
      <c r="P32">
        <v>31</v>
      </c>
    </row>
    <row r="33" spans="2:16" x14ac:dyDescent="0.3">
      <c r="B33" t="s">
        <v>559</v>
      </c>
      <c r="C33">
        <v>1953</v>
      </c>
      <c r="K33" t="s">
        <v>3</v>
      </c>
      <c r="L33">
        <f>IF(AND(ISNUMBER(SEARCH(":",Table7[[#This Row],[Column1]]))=FALSE,ISNUMBER(SEARCH("Ronda",Table7[[#This Row],[Column1]]))=FALSE),1,0)</f>
        <v>1</v>
      </c>
      <c r="M33">
        <f>IF(Table7[[#This Row],[cond]]=1,M32+1,0)</f>
        <v>2</v>
      </c>
      <c r="N33">
        <f>IF(ISNUMBER(SEARCH("Ronda",Table7[[#This Row],[Column1]]))=TRUE,1,0)</f>
        <v>0</v>
      </c>
      <c r="O33" t="str">
        <f>IF(Table7[[#This Row],[cond2]]=1,MID(Table7[[#This Row],[Column1]],6,3),O32)</f>
        <v xml:space="preserve"> 34</v>
      </c>
      <c r="P33">
        <v>32</v>
      </c>
    </row>
    <row r="34" spans="2:16" x14ac:dyDescent="0.3">
      <c r="B34" t="s">
        <v>559</v>
      </c>
      <c r="C34">
        <v>1946</v>
      </c>
      <c r="K34">
        <v>2</v>
      </c>
      <c r="L34">
        <f>IF(AND(ISNUMBER(SEARCH(":",Table7[[#This Row],[Column1]]))=FALSE,ISNUMBER(SEARCH("Ronda",Table7[[#This Row],[Column1]]))=FALSE),1,0)</f>
        <v>1</v>
      </c>
      <c r="M34">
        <f>IF(Table7[[#This Row],[cond]]=1,M33+1,0)</f>
        <v>3</v>
      </c>
      <c r="N34">
        <f>IF(ISNUMBER(SEARCH("Ronda",Table7[[#This Row],[Column1]]))=TRUE,1,0)</f>
        <v>0</v>
      </c>
      <c r="O34" t="str">
        <f>IF(Table7[[#This Row],[cond2]]=1,MID(Table7[[#This Row],[Column1]],6,3),O33)</f>
        <v xml:space="preserve"> 34</v>
      </c>
      <c r="P34">
        <v>33</v>
      </c>
    </row>
    <row r="35" spans="2:16" x14ac:dyDescent="0.3">
      <c r="B35" t="s">
        <v>559</v>
      </c>
      <c r="C35">
        <v>1939</v>
      </c>
      <c r="K35">
        <v>0</v>
      </c>
      <c r="L35">
        <f>IF(AND(ISNUMBER(SEARCH(":",Table7[[#This Row],[Column1]]))=FALSE,ISNUMBER(SEARCH("Ronda",Table7[[#This Row],[Column1]]))=FALSE),1,0)</f>
        <v>1</v>
      </c>
      <c r="M35">
        <f>IF(Table7[[#This Row],[cond]]=1,M34+1,0)</f>
        <v>4</v>
      </c>
      <c r="N35">
        <f>IF(ISNUMBER(SEARCH("Ronda",Table7[[#This Row],[Column1]]))=TRUE,1,0)</f>
        <v>0</v>
      </c>
      <c r="O35" t="str">
        <f>IF(Table7[[#This Row],[cond2]]=1,MID(Table7[[#This Row],[Column1]],6,3),O34)</f>
        <v xml:space="preserve"> 34</v>
      </c>
      <c r="P35">
        <v>34</v>
      </c>
    </row>
    <row r="36" spans="2:16" x14ac:dyDescent="0.3">
      <c r="B36" t="s">
        <v>559</v>
      </c>
      <c r="C36">
        <v>1932</v>
      </c>
      <c r="K36">
        <v>-1</v>
      </c>
      <c r="L36">
        <f>IF(AND(ISNUMBER(SEARCH(":",Table7[[#This Row],[Column1]]))=FALSE,ISNUMBER(SEARCH("Ronda",Table7[[#This Row],[Column1]]))=FALSE),1,0)</f>
        <v>1</v>
      </c>
      <c r="M36">
        <f>IF(Table7[[#This Row],[cond]]=1,M35+1,0)</f>
        <v>5</v>
      </c>
      <c r="N36">
        <f>IF(ISNUMBER(SEARCH("Ronda",Table7[[#This Row],[Column1]]))=TRUE,1,0)</f>
        <v>0</v>
      </c>
      <c r="O36" t="str">
        <f>IF(Table7[[#This Row],[cond2]]=1,MID(Table7[[#This Row],[Column1]],6,3),O35)</f>
        <v xml:space="preserve"> 34</v>
      </c>
      <c r="P36">
        <v>35</v>
      </c>
    </row>
    <row r="37" spans="2:16" x14ac:dyDescent="0.3">
      <c r="B37" t="s">
        <v>559</v>
      </c>
      <c r="C37">
        <v>1925</v>
      </c>
      <c r="K37">
        <v>0</v>
      </c>
      <c r="L37">
        <f>IF(AND(ISNUMBER(SEARCH(":",Table7[[#This Row],[Column1]]))=FALSE,ISNUMBER(SEARCH("Ronda",Table7[[#This Row],[Column1]]))=FALSE),1,0)</f>
        <v>1</v>
      </c>
      <c r="M37">
        <f>IF(Table7[[#This Row],[cond]]=1,M36+1,0)</f>
        <v>6</v>
      </c>
      <c r="N37">
        <f>IF(ISNUMBER(SEARCH("Ronda",Table7[[#This Row],[Column1]]))=TRUE,1,0)</f>
        <v>0</v>
      </c>
      <c r="O37" t="str">
        <f>IF(Table7[[#This Row],[cond2]]=1,MID(Table7[[#This Row],[Column1]],6,3),O36)</f>
        <v xml:space="preserve"> 34</v>
      </c>
      <c r="P37">
        <v>36</v>
      </c>
    </row>
    <row r="38" spans="2:16" x14ac:dyDescent="0.3">
      <c r="B38" t="s">
        <v>558</v>
      </c>
      <c r="C38">
        <v>1917</v>
      </c>
      <c r="K38" t="s">
        <v>302</v>
      </c>
      <c r="L38">
        <f>IF(AND(ISNUMBER(SEARCH(":",Table7[[#This Row],[Column1]]))=FALSE,ISNUMBER(SEARCH("Ronda",Table7[[#This Row],[Column1]]))=FALSE),1,0)</f>
        <v>0</v>
      </c>
      <c r="M38">
        <f>IF(Table7[[#This Row],[cond]]=1,M37+1,0)</f>
        <v>0</v>
      </c>
      <c r="N38">
        <f>IF(ISNUMBER(SEARCH("Ronda",Table7[[#This Row],[Column1]]))=TRUE,1,0)</f>
        <v>0</v>
      </c>
      <c r="O38" t="str">
        <f>IF(Table7[[#This Row],[cond2]]=1,MID(Table7[[#This Row],[Column1]],6,3),O37)</f>
        <v xml:space="preserve"> 34</v>
      </c>
      <c r="P38">
        <v>37</v>
      </c>
    </row>
    <row r="39" spans="2:16" x14ac:dyDescent="0.3">
      <c r="B39" t="s">
        <v>558</v>
      </c>
      <c r="C39">
        <v>1910</v>
      </c>
      <c r="K39" t="s">
        <v>304</v>
      </c>
      <c r="L39">
        <f>IF(AND(ISNUMBER(SEARCH(":",Table7[[#This Row],[Column1]]))=FALSE,ISNUMBER(SEARCH("Ronda",Table7[[#This Row],[Column1]]))=FALSE),1,0)</f>
        <v>1</v>
      </c>
      <c r="M39">
        <f>IF(Table7[[#This Row],[cond]]=1,M38+1,0)</f>
        <v>1</v>
      </c>
      <c r="N39">
        <f>IF(ISNUMBER(SEARCH("Ronda",Table7[[#This Row],[Column1]]))=TRUE,1,0)</f>
        <v>0</v>
      </c>
      <c r="O39" t="str">
        <f>IF(Table7[[#This Row],[cond2]]=1,MID(Table7[[#This Row],[Column1]],6,3),O38)</f>
        <v xml:space="preserve"> 34</v>
      </c>
      <c r="P39">
        <v>38</v>
      </c>
    </row>
    <row r="40" spans="2:16" x14ac:dyDescent="0.3">
      <c r="B40" t="s">
        <v>558</v>
      </c>
      <c r="C40">
        <v>1903</v>
      </c>
      <c r="K40" t="s">
        <v>4</v>
      </c>
      <c r="L40">
        <f>IF(AND(ISNUMBER(SEARCH(":",Table7[[#This Row],[Column1]]))=FALSE,ISNUMBER(SEARCH("Ronda",Table7[[#This Row],[Column1]]))=FALSE),1,0)</f>
        <v>1</v>
      </c>
      <c r="M40">
        <f>IF(Table7[[#This Row],[cond]]=1,M39+1,0)</f>
        <v>2</v>
      </c>
      <c r="N40">
        <f>IF(ISNUMBER(SEARCH("Ronda",Table7[[#This Row],[Column1]]))=TRUE,1,0)</f>
        <v>0</v>
      </c>
      <c r="O40" t="str">
        <f>IF(Table7[[#This Row],[cond2]]=1,MID(Table7[[#This Row],[Column1]],6,3),O39)</f>
        <v xml:space="preserve"> 34</v>
      </c>
      <c r="P40">
        <v>39</v>
      </c>
    </row>
    <row r="41" spans="2:16" x14ac:dyDescent="0.3">
      <c r="B41" t="s">
        <v>558</v>
      </c>
      <c r="C41">
        <v>1896</v>
      </c>
      <c r="K41">
        <v>1</v>
      </c>
      <c r="L41">
        <f>IF(AND(ISNUMBER(SEARCH(":",Table7[[#This Row],[Column1]]))=FALSE,ISNUMBER(SEARCH("Ronda",Table7[[#This Row],[Column1]]))=FALSE),1,0)</f>
        <v>1</v>
      </c>
      <c r="M41">
        <f>IF(Table7[[#This Row],[cond]]=1,M40+1,0)</f>
        <v>3</v>
      </c>
      <c r="N41">
        <f>IF(ISNUMBER(SEARCH("Ronda",Table7[[#This Row],[Column1]]))=TRUE,1,0)</f>
        <v>0</v>
      </c>
      <c r="O41" t="str">
        <f>IF(Table7[[#This Row],[cond2]]=1,MID(Table7[[#This Row],[Column1]],6,3),O40)</f>
        <v xml:space="preserve"> 34</v>
      </c>
      <c r="P41">
        <v>40</v>
      </c>
    </row>
    <row r="42" spans="2:16" x14ac:dyDescent="0.3">
      <c r="B42" t="s">
        <v>558</v>
      </c>
      <c r="C42">
        <v>1889</v>
      </c>
      <c r="K42">
        <v>2</v>
      </c>
      <c r="L42">
        <f>IF(AND(ISNUMBER(SEARCH(":",Table7[[#This Row],[Column1]]))=FALSE,ISNUMBER(SEARCH("Ronda",Table7[[#This Row],[Column1]]))=FALSE),1,0)</f>
        <v>1</v>
      </c>
      <c r="M42">
        <f>IF(Table7[[#This Row],[cond]]=1,M41+1,0)</f>
        <v>4</v>
      </c>
      <c r="N42">
        <f>IF(ISNUMBER(SEARCH("Ronda",Table7[[#This Row],[Column1]]))=TRUE,1,0)</f>
        <v>0</v>
      </c>
      <c r="O42" t="str">
        <f>IF(Table7[[#This Row],[cond2]]=1,MID(Table7[[#This Row],[Column1]],6,3),O41)</f>
        <v xml:space="preserve"> 34</v>
      </c>
      <c r="P42">
        <v>41</v>
      </c>
    </row>
    <row r="43" spans="2:16" x14ac:dyDescent="0.3">
      <c r="B43" t="s">
        <v>558</v>
      </c>
      <c r="C43">
        <v>1882</v>
      </c>
      <c r="K43">
        <v>-1</v>
      </c>
      <c r="L43">
        <f>IF(AND(ISNUMBER(SEARCH(":",Table7[[#This Row],[Column1]]))=FALSE,ISNUMBER(SEARCH("Ronda",Table7[[#This Row],[Column1]]))=FALSE),1,0)</f>
        <v>1</v>
      </c>
      <c r="M43">
        <f>IF(Table7[[#This Row],[cond]]=1,M42+1,0)</f>
        <v>5</v>
      </c>
      <c r="N43">
        <f>IF(ISNUMBER(SEARCH("Ronda",Table7[[#This Row],[Column1]]))=TRUE,1,0)</f>
        <v>0</v>
      </c>
      <c r="O43" t="str">
        <f>IF(Table7[[#This Row],[cond2]]=1,MID(Table7[[#This Row],[Column1]],6,3),O42)</f>
        <v xml:space="preserve"> 34</v>
      </c>
      <c r="P43">
        <v>42</v>
      </c>
    </row>
    <row r="44" spans="2:16" x14ac:dyDescent="0.3">
      <c r="B44" t="s">
        <v>558</v>
      </c>
      <c r="C44">
        <v>1875</v>
      </c>
      <c r="K44">
        <v>0</v>
      </c>
      <c r="L44">
        <f>IF(AND(ISNUMBER(SEARCH(":",Table7[[#This Row],[Column1]]))=FALSE,ISNUMBER(SEARCH("Ronda",Table7[[#This Row],[Column1]]))=FALSE),1,0)</f>
        <v>1</v>
      </c>
      <c r="M44">
        <f>IF(Table7[[#This Row],[cond]]=1,M43+1,0)</f>
        <v>6</v>
      </c>
      <c r="N44">
        <f>IF(ISNUMBER(SEARCH("Ronda",Table7[[#This Row],[Column1]]))=TRUE,1,0)</f>
        <v>0</v>
      </c>
      <c r="O44" t="str">
        <f>IF(Table7[[#This Row],[cond2]]=1,MID(Table7[[#This Row],[Column1]],6,3),O43)</f>
        <v xml:space="preserve"> 34</v>
      </c>
      <c r="P44">
        <v>43</v>
      </c>
    </row>
    <row r="45" spans="2:16" x14ac:dyDescent="0.3">
      <c r="B45" t="s">
        <v>558</v>
      </c>
      <c r="C45">
        <v>1868</v>
      </c>
      <c r="K45" t="s">
        <v>302</v>
      </c>
      <c r="L45">
        <f>IF(AND(ISNUMBER(SEARCH(":",Table7[[#This Row],[Column1]]))=FALSE,ISNUMBER(SEARCH("Ronda",Table7[[#This Row],[Column1]]))=FALSE),1,0)</f>
        <v>0</v>
      </c>
      <c r="M45">
        <f>IF(Table7[[#This Row],[cond]]=1,M44+1,0)</f>
        <v>0</v>
      </c>
      <c r="N45">
        <f>IF(ISNUMBER(SEARCH("Ronda",Table7[[#This Row],[Column1]]))=TRUE,1,0)</f>
        <v>0</v>
      </c>
      <c r="O45" t="str">
        <f>IF(Table7[[#This Row],[cond2]]=1,MID(Table7[[#This Row],[Column1]],6,3),O44)</f>
        <v xml:space="preserve"> 34</v>
      </c>
      <c r="P45">
        <v>44</v>
      </c>
    </row>
    <row r="46" spans="2:16" x14ac:dyDescent="0.3">
      <c r="B46" t="s">
        <v>558</v>
      </c>
      <c r="C46">
        <v>1861</v>
      </c>
      <c r="K46" t="s">
        <v>11</v>
      </c>
      <c r="L46">
        <f>IF(AND(ISNUMBER(SEARCH(":",Table7[[#This Row],[Column1]]))=FALSE,ISNUMBER(SEARCH("Ronda",Table7[[#This Row],[Column1]]))=FALSE),1,0)</f>
        <v>1</v>
      </c>
      <c r="M46">
        <f>IF(Table7[[#This Row],[cond]]=1,M45+1,0)</f>
        <v>1</v>
      </c>
      <c r="N46">
        <f>IF(ISNUMBER(SEARCH("Ronda",Table7[[#This Row],[Column1]]))=TRUE,1,0)</f>
        <v>0</v>
      </c>
      <c r="O46" t="str">
        <f>IF(Table7[[#This Row],[cond2]]=1,MID(Table7[[#This Row],[Column1]],6,3),O45)</f>
        <v xml:space="preserve"> 34</v>
      </c>
      <c r="P46">
        <v>45</v>
      </c>
    </row>
    <row r="47" spans="2:16" x14ac:dyDescent="0.3">
      <c r="B47" t="s">
        <v>557</v>
      </c>
      <c r="C47">
        <v>1853</v>
      </c>
      <c r="K47" t="s">
        <v>6</v>
      </c>
      <c r="L47">
        <f>IF(AND(ISNUMBER(SEARCH(":",Table7[[#This Row],[Column1]]))=FALSE,ISNUMBER(SEARCH("Ronda",Table7[[#This Row],[Column1]]))=FALSE),1,0)</f>
        <v>1</v>
      </c>
      <c r="M47">
        <f>IF(Table7[[#This Row],[cond]]=1,M46+1,0)</f>
        <v>2</v>
      </c>
      <c r="N47">
        <f>IF(ISNUMBER(SEARCH("Ronda",Table7[[#This Row],[Column1]]))=TRUE,1,0)</f>
        <v>0</v>
      </c>
      <c r="O47" t="str">
        <f>IF(Table7[[#This Row],[cond2]]=1,MID(Table7[[#This Row],[Column1]],6,3),O46)</f>
        <v xml:space="preserve"> 34</v>
      </c>
      <c r="P47">
        <v>46</v>
      </c>
    </row>
    <row r="48" spans="2:16" x14ac:dyDescent="0.3">
      <c r="B48" t="s">
        <v>557</v>
      </c>
      <c r="C48">
        <v>1846</v>
      </c>
      <c r="K48">
        <v>0</v>
      </c>
      <c r="L48">
        <f>IF(AND(ISNUMBER(SEARCH(":",Table7[[#This Row],[Column1]]))=FALSE,ISNUMBER(SEARCH("Ronda",Table7[[#This Row],[Column1]]))=FALSE),1,0)</f>
        <v>1</v>
      </c>
      <c r="M48">
        <f>IF(Table7[[#This Row],[cond]]=1,M47+1,0)</f>
        <v>3</v>
      </c>
      <c r="N48">
        <f>IF(ISNUMBER(SEARCH("Ronda",Table7[[#This Row],[Column1]]))=TRUE,1,0)</f>
        <v>0</v>
      </c>
      <c r="O48" t="str">
        <f>IF(Table7[[#This Row],[cond2]]=1,MID(Table7[[#This Row],[Column1]],6,3),O47)</f>
        <v xml:space="preserve"> 34</v>
      </c>
      <c r="P48">
        <v>47</v>
      </c>
    </row>
    <row r="49" spans="2:16" x14ac:dyDescent="0.3">
      <c r="B49" t="s">
        <v>557</v>
      </c>
      <c r="C49">
        <v>1839</v>
      </c>
      <c r="K49">
        <v>0</v>
      </c>
      <c r="L49">
        <f>IF(AND(ISNUMBER(SEARCH(":",Table7[[#This Row],[Column1]]))=FALSE,ISNUMBER(SEARCH("Ronda",Table7[[#This Row],[Column1]]))=FALSE),1,0)</f>
        <v>1</v>
      </c>
      <c r="M49">
        <f>IF(Table7[[#This Row],[cond]]=1,M48+1,0)</f>
        <v>4</v>
      </c>
      <c r="N49">
        <f>IF(ISNUMBER(SEARCH("Ronda",Table7[[#This Row],[Column1]]))=TRUE,1,0)</f>
        <v>0</v>
      </c>
      <c r="O49" t="str">
        <f>IF(Table7[[#This Row],[cond2]]=1,MID(Table7[[#This Row],[Column1]],6,3),O48)</f>
        <v xml:space="preserve"> 34</v>
      </c>
      <c r="P49">
        <v>48</v>
      </c>
    </row>
    <row r="50" spans="2:16" x14ac:dyDescent="0.3">
      <c r="B50" t="s">
        <v>557</v>
      </c>
      <c r="C50">
        <v>1832</v>
      </c>
      <c r="K50">
        <v>0</v>
      </c>
      <c r="L50">
        <f>IF(AND(ISNUMBER(SEARCH(":",Table7[[#This Row],[Column1]]))=FALSE,ISNUMBER(SEARCH("Ronda",Table7[[#This Row],[Column1]]))=FALSE),1,0)</f>
        <v>1</v>
      </c>
      <c r="M50">
        <f>IF(Table7[[#This Row],[cond]]=1,M49+1,0)</f>
        <v>5</v>
      </c>
      <c r="N50">
        <f>IF(ISNUMBER(SEARCH("Ronda",Table7[[#This Row],[Column1]]))=TRUE,1,0)</f>
        <v>0</v>
      </c>
      <c r="O50" t="str">
        <f>IF(Table7[[#This Row],[cond2]]=1,MID(Table7[[#This Row],[Column1]],6,3),O49)</f>
        <v xml:space="preserve"> 34</v>
      </c>
      <c r="P50">
        <v>49</v>
      </c>
    </row>
    <row r="51" spans="2:16" x14ac:dyDescent="0.3">
      <c r="B51" t="s">
        <v>557</v>
      </c>
      <c r="C51">
        <v>1825</v>
      </c>
      <c r="K51">
        <v>0</v>
      </c>
      <c r="L51">
        <f>IF(AND(ISNUMBER(SEARCH(":",Table7[[#This Row],[Column1]]))=FALSE,ISNUMBER(SEARCH("Ronda",Table7[[#This Row],[Column1]]))=FALSE),1,0)</f>
        <v>1</v>
      </c>
      <c r="M51">
        <f>IF(Table7[[#This Row],[cond]]=1,M50+1,0)</f>
        <v>6</v>
      </c>
      <c r="N51">
        <f>IF(ISNUMBER(SEARCH("Ronda",Table7[[#This Row],[Column1]]))=TRUE,1,0)</f>
        <v>0</v>
      </c>
      <c r="O51" t="str">
        <f>IF(Table7[[#This Row],[cond2]]=1,MID(Table7[[#This Row],[Column1]],6,3),O50)</f>
        <v xml:space="preserve"> 34</v>
      </c>
      <c r="P51">
        <v>50</v>
      </c>
    </row>
    <row r="52" spans="2:16" x14ac:dyDescent="0.3">
      <c r="B52" t="s">
        <v>557</v>
      </c>
      <c r="C52">
        <v>1818</v>
      </c>
      <c r="K52" t="s">
        <v>305</v>
      </c>
      <c r="L52">
        <f>IF(AND(ISNUMBER(SEARCH(":",Table7[[#This Row],[Column1]]))=FALSE,ISNUMBER(SEARCH("Ronda",Table7[[#This Row],[Column1]]))=FALSE),1,0)</f>
        <v>0</v>
      </c>
      <c r="M52">
        <f>IF(Table7[[#This Row],[cond]]=1,M51+1,0)</f>
        <v>0</v>
      </c>
      <c r="N52">
        <f>IF(ISNUMBER(SEARCH("Ronda",Table7[[#This Row],[Column1]]))=TRUE,1,0)</f>
        <v>0</v>
      </c>
      <c r="O52" t="str">
        <f>IF(Table7[[#This Row],[cond2]]=1,MID(Table7[[#This Row],[Column1]],6,3),O51)</f>
        <v xml:space="preserve"> 34</v>
      </c>
      <c r="P52">
        <v>51</v>
      </c>
    </row>
    <row r="53" spans="2:16" x14ac:dyDescent="0.3">
      <c r="B53" t="s">
        <v>557</v>
      </c>
      <c r="C53">
        <v>1811</v>
      </c>
      <c r="K53" t="s">
        <v>24</v>
      </c>
      <c r="L53">
        <f>IF(AND(ISNUMBER(SEARCH(":",Table7[[#This Row],[Column1]]))=FALSE,ISNUMBER(SEARCH("Ronda",Table7[[#This Row],[Column1]]))=FALSE),1,0)</f>
        <v>1</v>
      </c>
      <c r="M53">
        <f>IF(Table7[[#This Row],[cond]]=1,M52+1,0)</f>
        <v>1</v>
      </c>
      <c r="N53">
        <f>IF(ISNUMBER(SEARCH("Ronda",Table7[[#This Row],[Column1]]))=TRUE,1,0)</f>
        <v>0</v>
      </c>
      <c r="O53" t="str">
        <f>IF(Table7[[#This Row],[cond2]]=1,MID(Table7[[#This Row],[Column1]],6,3),O52)</f>
        <v xml:space="preserve"> 34</v>
      </c>
      <c r="P53">
        <v>52</v>
      </c>
    </row>
    <row r="54" spans="2:16" x14ac:dyDescent="0.3">
      <c r="B54" t="s">
        <v>557</v>
      </c>
      <c r="C54">
        <v>1804</v>
      </c>
      <c r="K54" t="s">
        <v>1</v>
      </c>
      <c r="L54">
        <f>IF(AND(ISNUMBER(SEARCH(":",Table7[[#This Row],[Column1]]))=FALSE,ISNUMBER(SEARCH("Ronda",Table7[[#This Row],[Column1]]))=FALSE),1,0)</f>
        <v>1</v>
      </c>
      <c r="M54">
        <f>IF(Table7[[#This Row],[cond]]=1,M53+1,0)</f>
        <v>2</v>
      </c>
      <c r="N54">
        <f>IF(ISNUMBER(SEARCH("Ronda",Table7[[#This Row],[Column1]]))=TRUE,1,0)</f>
        <v>0</v>
      </c>
      <c r="O54" t="str">
        <f>IF(Table7[[#This Row],[cond2]]=1,MID(Table7[[#This Row],[Column1]],6,3),O53)</f>
        <v xml:space="preserve"> 34</v>
      </c>
      <c r="P54">
        <v>53</v>
      </c>
    </row>
    <row r="55" spans="2:16" x14ac:dyDescent="0.3">
      <c r="B55" t="s">
        <v>557</v>
      </c>
      <c r="C55">
        <v>1797</v>
      </c>
      <c r="K55">
        <v>2</v>
      </c>
      <c r="L55">
        <f>IF(AND(ISNUMBER(SEARCH(":",Table7[[#This Row],[Column1]]))=FALSE,ISNUMBER(SEARCH("Ronda",Table7[[#This Row],[Column1]]))=FALSE),1,0)</f>
        <v>1</v>
      </c>
      <c r="M55">
        <f>IF(Table7[[#This Row],[cond]]=1,M54+1,0)</f>
        <v>3</v>
      </c>
      <c r="N55">
        <f>IF(ISNUMBER(SEARCH("Ronda",Table7[[#This Row],[Column1]]))=TRUE,1,0)</f>
        <v>0</v>
      </c>
      <c r="O55" t="str">
        <f>IF(Table7[[#This Row],[cond2]]=1,MID(Table7[[#This Row],[Column1]],6,3),O54)</f>
        <v xml:space="preserve"> 34</v>
      </c>
      <c r="P55">
        <v>54</v>
      </c>
    </row>
    <row r="56" spans="2:16" x14ac:dyDescent="0.3">
      <c r="B56" t="s">
        <v>550</v>
      </c>
      <c r="C56">
        <v>1789</v>
      </c>
      <c r="K56">
        <v>2</v>
      </c>
      <c r="L56">
        <f>IF(AND(ISNUMBER(SEARCH(":",Table7[[#This Row],[Column1]]))=FALSE,ISNUMBER(SEARCH("Ronda",Table7[[#This Row],[Column1]]))=FALSE),1,0)</f>
        <v>1</v>
      </c>
      <c r="M56">
        <f>IF(Table7[[#This Row],[cond]]=1,M55+1,0)</f>
        <v>4</v>
      </c>
      <c r="N56">
        <f>IF(ISNUMBER(SEARCH("Ronda",Table7[[#This Row],[Column1]]))=TRUE,1,0)</f>
        <v>0</v>
      </c>
      <c r="O56" t="str">
        <f>IF(Table7[[#This Row],[cond2]]=1,MID(Table7[[#This Row],[Column1]],6,3),O55)</f>
        <v xml:space="preserve"> 34</v>
      </c>
      <c r="P56">
        <v>55</v>
      </c>
    </row>
    <row r="57" spans="2:16" x14ac:dyDescent="0.3">
      <c r="B57" t="s">
        <v>550</v>
      </c>
      <c r="C57">
        <v>1782</v>
      </c>
      <c r="K57">
        <v>0</v>
      </c>
      <c r="L57">
        <f>IF(AND(ISNUMBER(SEARCH(":",Table7[[#This Row],[Column1]]))=FALSE,ISNUMBER(SEARCH("Ronda",Table7[[#This Row],[Column1]]))=FALSE),1,0)</f>
        <v>1</v>
      </c>
      <c r="M57">
        <f>IF(Table7[[#This Row],[cond]]=1,M56+1,0)</f>
        <v>5</v>
      </c>
      <c r="N57">
        <f>IF(ISNUMBER(SEARCH("Ronda",Table7[[#This Row],[Column1]]))=TRUE,1,0)</f>
        <v>0</v>
      </c>
      <c r="O57" t="str">
        <f>IF(Table7[[#This Row],[cond2]]=1,MID(Table7[[#This Row],[Column1]],6,3),O56)</f>
        <v xml:space="preserve"> 34</v>
      </c>
      <c r="P57">
        <v>56</v>
      </c>
    </row>
    <row r="58" spans="2:16" x14ac:dyDescent="0.3">
      <c r="B58" t="s">
        <v>550</v>
      </c>
      <c r="C58">
        <v>1775</v>
      </c>
      <c r="K58">
        <v>-2</v>
      </c>
      <c r="L58">
        <f>IF(AND(ISNUMBER(SEARCH(":",Table7[[#This Row],[Column1]]))=FALSE,ISNUMBER(SEARCH("Ronda",Table7[[#This Row],[Column1]]))=FALSE),1,0)</f>
        <v>1</v>
      </c>
      <c r="M58">
        <f>IF(Table7[[#This Row],[cond]]=1,M57+1,0)</f>
        <v>6</v>
      </c>
      <c r="N58">
        <f>IF(ISNUMBER(SEARCH("Ronda",Table7[[#This Row],[Column1]]))=TRUE,1,0)</f>
        <v>0</v>
      </c>
      <c r="O58" t="str">
        <f>IF(Table7[[#This Row],[cond2]]=1,MID(Table7[[#This Row],[Column1]],6,3),O57)</f>
        <v xml:space="preserve"> 34</v>
      </c>
      <c r="P58">
        <v>57</v>
      </c>
    </row>
    <row r="59" spans="2:16" x14ac:dyDescent="0.3">
      <c r="B59" t="s">
        <v>550</v>
      </c>
      <c r="C59">
        <v>1768</v>
      </c>
      <c r="K59" t="s">
        <v>306</v>
      </c>
      <c r="L59">
        <f>IF(AND(ISNUMBER(SEARCH(":",Table7[[#This Row],[Column1]]))=FALSE,ISNUMBER(SEARCH("Ronda",Table7[[#This Row],[Column1]]))=FALSE),1,0)</f>
        <v>0</v>
      </c>
      <c r="M59">
        <f>IF(Table7[[#This Row],[cond]]=1,M58+1,0)</f>
        <v>0</v>
      </c>
      <c r="N59">
        <f>IF(ISNUMBER(SEARCH("Ronda",Table7[[#This Row],[Column1]]))=TRUE,1,0)</f>
        <v>0</v>
      </c>
      <c r="O59" t="str">
        <f>IF(Table7[[#This Row],[cond2]]=1,MID(Table7[[#This Row],[Column1]],6,3),O58)</f>
        <v xml:space="preserve"> 34</v>
      </c>
      <c r="P59">
        <v>58</v>
      </c>
    </row>
    <row r="60" spans="2:16" x14ac:dyDescent="0.3">
      <c r="B60" t="s">
        <v>550</v>
      </c>
      <c r="C60">
        <v>1761</v>
      </c>
      <c r="K60" t="s">
        <v>8</v>
      </c>
      <c r="L60">
        <f>IF(AND(ISNUMBER(SEARCH(":",Table7[[#This Row],[Column1]]))=FALSE,ISNUMBER(SEARCH("Ronda",Table7[[#This Row],[Column1]]))=FALSE),1,0)</f>
        <v>1</v>
      </c>
      <c r="M60">
        <f>IF(Table7[[#This Row],[cond]]=1,M59+1,0)</f>
        <v>1</v>
      </c>
      <c r="N60">
        <f>IF(ISNUMBER(SEARCH("Ronda",Table7[[#This Row],[Column1]]))=TRUE,1,0)</f>
        <v>0</v>
      </c>
      <c r="O60" t="str">
        <f>IF(Table7[[#This Row],[cond2]]=1,MID(Table7[[#This Row],[Column1]],6,3),O59)</f>
        <v xml:space="preserve"> 34</v>
      </c>
      <c r="P60">
        <v>59</v>
      </c>
    </row>
    <row r="61" spans="2:16" x14ac:dyDescent="0.3">
      <c r="B61" t="s">
        <v>550</v>
      </c>
      <c r="C61">
        <v>1754</v>
      </c>
      <c r="K61" t="s">
        <v>28</v>
      </c>
      <c r="L61">
        <f>IF(AND(ISNUMBER(SEARCH(":",Table7[[#This Row],[Column1]]))=FALSE,ISNUMBER(SEARCH("Ronda",Table7[[#This Row],[Column1]]))=FALSE),1,0)</f>
        <v>1</v>
      </c>
      <c r="M61">
        <f>IF(Table7[[#This Row],[cond]]=1,M60+1,0)</f>
        <v>2</v>
      </c>
      <c r="N61">
        <f>IF(ISNUMBER(SEARCH("Ronda",Table7[[#This Row],[Column1]]))=TRUE,1,0)</f>
        <v>0</v>
      </c>
      <c r="O61" t="str">
        <f>IF(Table7[[#This Row],[cond2]]=1,MID(Table7[[#This Row],[Column1]],6,3),O60)</f>
        <v xml:space="preserve"> 34</v>
      </c>
      <c r="P61">
        <v>60</v>
      </c>
    </row>
    <row r="62" spans="2:16" x14ac:dyDescent="0.3">
      <c r="B62" t="s">
        <v>550</v>
      </c>
      <c r="C62">
        <v>1747</v>
      </c>
      <c r="K62">
        <v>4</v>
      </c>
      <c r="L62">
        <f>IF(AND(ISNUMBER(SEARCH(":",Table7[[#This Row],[Column1]]))=FALSE,ISNUMBER(SEARCH("Ronda",Table7[[#This Row],[Column1]]))=FALSE),1,0)</f>
        <v>1</v>
      </c>
      <c r="M62">
        <f>IF(Table7[[#This Row],[cond]]=1,M61+1,0)</f>
        <v>3</v>
      </c>
      <c r="N62">
        <f>IF(ISNUMBER(SEARCH("Ronda",Table7[[#This Row],[Column1]]))=TRUE,1,0)</f>
        <v>0</v>
      </c>
      <c r="O62" t="str">
        <f>IF(Table7[[#This Row],[cond2]]=1,MID(Table7[[#This Row],[Column1]],6,3),O61)</f>
        <v xml:space="preserve"> 34</v>
      </c>
      <c r="P62">
        <v>61</v>
      </c>
    </row>
    <row r="63" spans="2:16" x14ac:dyDescent="0.3">
      <c r="B63" t="s">
        <v>550</v>
      </c>
      <c r="C63">
        <v>1740</v>
      </c>
      <c r="K63">
        <v>0</v>
      </c>
      <c r="L63">
        <f>IF(AND(ISNUMBER(SEARCH(":",Table7[[#This Row],[Column1]]))=FALSE,ISNUMBER(SEARCH("Ronda",Table7[[#This Row],[Column1]]))=FALSE),1,0)</f>
        <v>1</v>
      </c>
      <c r="M63">
        <f>IF(Table7[[#This Row],[cond]]=1,M62+1,0)</f>
        <v>4</v>
      </c>
      <c r="N63">
        <f>IF(ISNUMBER(SEARCH("Ronda",Table7[[#This Row],[Column1]]))=TRUE,1,0)</f>
        <v>0</v>
      </c>
      <c r="O63" t="str">
        <f>IF(Table7[[#This Row],[cond2]]=1,MID(Table7[[#This Row],[Column1]],6,3),O62)</f>
        <v xml:space="preserve"> 34</v>
      </c>
      <c r="P63">
        <v>62</v>
      </c>
    </row>
    <row r="64" spans="2:16" x14ac:dyDescent="0.3">
      <c r="B64" t="s">
        <v>556</v>
      </c>
      <c r="C64">
        <v>1732</v>
      </c>
      <c r="K64">
        <v>-1</v>
      </c>
      <c r="L64">
        <f>IF(AND(ISNUMBER(SEARCH(":",Table7[[#This Row],[Column1]]))=FALSE,ISNUMBER(SEARCH("Ronda",Table7[[#This Row],[Column1]]))=FALSE),1,0)</f>
        <v>1</v>
      </c>
      <c r="M64">
        <f>IF(Table7[[#This Row],[cond]]=1,M63+1,0)</f>
        <v>5</v>
      </c>
      <c r="N64">
        <f>IF(ISNUMBER(SEARCH("Ronda",Table7[[#This Row],[Column1]]))=TRUE,1,0)</f>
        <v>0</v>
      </c>
      <c r="O64" t="str">
        <f>IF(Table7[[#This Row],[cond2]]=1,MID(Table7[[#This Row],[Column1]],6,3),O63)</f>
        <v xml:space="preserve"> 34</v>
      </c>
      <c r="P64">
        <v>63</v>
      </c>
    </row>
    <row r="65" spans="2:16" x14ac:dyDescent="0.3">
      <c r="B65" t="s">
        <v>556</v>
      </c>
      <c r="C65">
        <v>1725</v>
      </c>
      <c r="K65">
        <v>0</v>
      </c>
      <c r="L65">
        <f>IF(AND(ISNUMBER(SEARCH(":",Table7[[#This Row],[Column1]]))=FALSE,ISNUMBER(SEARCH("Ronda",Table7[[#This Row],[Column1]]))=FALSE),1,0)</f>
        <v>1</v>
      </c>
      <c r="M65">
        <f>IF(Table7[[#This Row],[cond]]=1,M64+1,0)</f>
        <v>6</v>
      </c>
      <c r="N65">
        <f>IF(ISNUMBER(SEARCH("Ronda",Table7[[#This Row],[Column1]]))=TRUE,1,0)</f>
        <v>0</v>
      </c>
      <c r="O65" t="str">
        <f>IF(Table7[[#This Row],[cond2]]=1,MID(Table7[[#This Row],[Column1]],6,3),O64)</f>
        <v xml:space="preserve"> 34</v>
      </c>
      <c r="P65">
        <v>64</v>
      </c>
    </row>
    <row r="66" spans="2:16" x14ac:dyDescent="0.3">
      <c r="B66" t="s">
        <v>556</v>
      </c>
      <c r="C66">
        <v>1718</v>
      </c>
      <c r="K66" t="s">
        <v>72</v>
      </c>
      <c r="L66">
        <f>IF(AND(ISNUMBER(SEARCH(":",Table7[[#This Row],[Column1]]))=FALSE,ISNUMBER(SEARCH("Ronda",Table7[[#This Row],[Column1]]))=FALSE),1,0)</f>
        <v>0</v>
      </c>
      <c r="M66">
        <f>IF(Table7[[#This Row],[cond]]=1,M65+1,0)</f>
        <v>0</v>
      </c>
      <c r="N66">
        <f>IF(ISNUMBER(SEARCH("Ronda",Table7[[#This Row],[Column1]]))=TRUE,1,0)</f>
        <v>1</v>
      </c>
      <c r="O66" t="str">
        <f>IF(Table7[[#This Row],[cond2]]=1,MID(Table7[[#This Row],[Column1]],6,3),O65)</f>
        <v xml:space="preserve"> 33</v>
      </c>
      <c r="P66">
        <v>65</v>
      </c>
    </row>
    <row r="67" spans="2:16" x14ac:dyDescent="0.3">
      <c r="B67" t="s">
        <v>556</v>
      </c>
      <c r="C67">
        <v>1711</v>
      </c>
      <c r="K67" t="s">
        <v>307</v>
      </c>
      <c r="L67">
        <f>IF(AND(ISNUMBER(SEARCH(":",Table7[[#This Row],[Column1]]))=FALSE,ISNUMBER(SEARCH("Ronda",Table7[[#This Row],[Column1]]))=FALSE),1,0)</f>
        <v>0</v>
      </c>
      <c r="M67">
        <f>IF(Table7[[#This Row],[cond]]=1,M66+1,0)</f>
        <v>0</v>
      </c>
      <c r="N67">
        <f>IF(ISNUMBER(SEARCH("Ronda",Table7[[#This Row],[Column1]]))=TRUE,1,0)</f>
        <v>0</v>
      </c>
      <c r="O67" t="str">
        <f>IF(Table7[[#This Row],[cond2]]=1,MID(Table7[[#This Row],[Column1]],6,3),O66)</f>
        <v xml:space="preserve"> 33</v>
      </c>
      <c r="P67">
        <v>66</v>
      </c>
    </row>
    <row r="68" spans="2:16" x14ac:dyDescent="0.3">
      <c r="B68" t="s">
        <v>556</v>
      </c>
      <c r="C68">
        <v>1704</v>
      </c>
      <c r="K68" t="s">
        <v>25</v>
      </c>
      <c r="L68">
        <f>IF(AND(ISNUMBER(SEARCH(":",Table7[[#This Row],[Column1]]))=FALSE,ISNUMBER(SEARCH("Ronda",Table7[[#This Row],[Column1]]))=FALSE),1,0)</f>
        <v>1</v>
      </c>
      <c r="M68">
        <f>IF(Table7[[#This Row],[cond]]=1,M67+1,0)</f>
        <v>1</v>
      </c>
      <c r="N68">
        <f>IF(ISNUMBER(SEARCH("Ronda",Table7[[#This Row],[Column1]]))=TRUE,1,0)</f>
        <v>0</v>
      </c>
      <c r="O68" t="str">
        <f>IF(Table7[[#This Row],[cond2]]=1,MID(Table7[[#This Row],[Column1]],6,3),O67)</f>
        <v xml:space="preserve"> 33</v>
      </c>
      <c r="P68">
        <v>67</v>
      </c>
    </row>
    <row r="69" spans="2:16" x14ac:dyDescent="0.3">
      <c r="B69" t="s">
        <v>556</v>
      </c>
      <c r="C69">
        <v>1697</v>
      </c>
      <c r="K69" t="s">
        <v>24</v>
      </c>
      <c r="L69">
        <f>IF(AND(ISNUMBER(SEARCH(":",Table7[[#This Row],[Column1]]))=FALSE,ISNUMBER(SEARCH("Ronda",Table7[[#This Row],[Column1]]))=FALSE),1,0)</f>
        <v>1</v>
      </c>
      <c r="M69">
        <f>IF(Table7[[#This Row],[cond]]=1,M68+1,0)</f>
        <v>2</v>
      </c>
      <c r="N69">
        <f>IF(ISNUMBER(SEARCH("Ronda",Table7[[#This Row],[Column1]]))=TRUE,1,0)</f>
        <v>0</v>
      </c>
      <c r="O69" t="str">
        <f>IF(Table7[[#This Row],[cond2]]=1,MID(Table7[[#This Row],[Column1]],6,3),O68)</f>
        <v xml:space="preserve"> 33</v>
      </c>
      <c r="P69">
        <v>68</v>
      </c>
    </row>
    <row r="70" spans="2:16" x14ac:dyDescent="0.3">
      <c r="B70" t="s">
        <v>556</v>
      </c>
      <c r="C70">
        <v>1690</v>
      </c>
      <c r="K70">
        <v>1</v>
      </c>
      <c r="L70">
        <f>IF(AND(ISNUMBER(SEARCH(":",Table7[[#This Row],[Column1]]))=FALSE,ISNUMBER(SEARCH("Ronda",Table7[[#This Row],[Column1]]))=FALSE),1,0)</f>
        <v>1</v>
      </c>
      <c r="M70">
        <f>IF(Table7[[#This Row],[cond]]=1,M69+1,0)</f>
        <v>3</v>
      </c>
      <c r="N70">
        <f>IF(ISNUMBER(SEARCH("Ronda",Table7[[#This Row],[Column1]]))=TRUE,1,0)</f>
        <v>0</v>
      </c>
      <c r="O70" t="str">
        <f>IF(Table7[[#This Row],[cond2]]=1,MID(Table7[[#This Row],[Column1]],6,3),O69)</f>
        <v xml:space="preserve"> 33</v>
      </c>
      <c r="P70">
        <v>69</v>
      </c>
    </row>
    <row r="71" spans="2:16" x14ac:dyDescent="0.3">
      <c r="B71" t="s">
        <v>556</v>
      </c>
      <c r="C71">
        <v>1683</v>
      </c>
      <c r="K71">
        <v>1</v>
      </c>
      <c r="L71">
        <f>IF(AND(ISNUMBER(SEARCH(":",Table7[[#This Row],[Column1]]))=FALSE,ISNUMBER(SEARCH("Ronda",Table7[[#This Row],[Column1]]))=FALSE),1,0)</f>
        <v>1</v>
      </c>
      <c r="M71">
        <f>IF(Table7[[#This Row],[cond]]=1,M70+1,0)</f>
        <v>4</v>
      </c>
      <c r="N71">
        <f>IF(ISNUMBER(SEARCH("Ronda",Table7[[#This Row],[Column1]]))=TRUE,1,0)</f>
        <v>0</v>
      </c>
      <c r="O71" t="str">
        <f>IF(Table7[[#This Row],[cond2]]=1,MID(Table7[[#This Row],[Column1]],6,3),O70)</f>
        <v xml:space="preserve"> 33</v>
      </c>
      <c r="P71">
        <v>70</v>
      </c>
    </row>
    <row r="72" spans="2:16" x14ac:dyDescent="0.3">
      <c r="B72" t="s">
        <v>556</v>
      </c>
      <c r="C72">
        <v>1676</v>
      </c>
      <c r="K72">
        <v>0</v>
      </c>
      <c r="L72">
        <f>IF(AND(ISNUMBER(SEARCH(":",Table7[[#This Row],[Column1]]))=FALSE,ISNUMBER(SEARCH("Ronda",Table7[[#This Row],[Column1]]))=FALSE),1,0)</f>
        <v>1</v>
      </c>
      <c r="M72">
        <f>IF(Table7[[#This Row],[cond]]=1,M71+1,0)</f>
        <v>5</v>
      </c>
      <c r="N72">
        <f>IF(ISNUMBER(SEARCH("Ronda",Table7[[#This Row],[Column1]]))=TRUE,1,0)</f>
        <v>0</v>
      </c>
      <c r="O72" t="str">
        <f>IF(Table7[[#This Row],[cond2]]=1,MID(Table7[[#This Row],[Column1]],6,3),O71)</f>
        <v xml:space="preserve"> 33</v>
      </c>
      <c r="P72">
        <v>71</v>
      </c>
    </row>
    <row r="73" spans="2:16" x14ac:dyDescent="0.3">
      <c r="B73" t="s">
        <v>553</v>
      </c>
      <c r="C73">
        <v>1668</v>
      </c>
      <c r="K73">
        <v>-1</v>
      </c>
      <c r="L73">
        <f>IF(AND(ISNUMBER(SEARCH(":",Table7[[#This Row],[Column1]]))=FALSE,ISNUMBER(SEARCH("Ronda",Table7[[#This Row],[Column1]]))=FALSE),1,0)</f>
        <v>1</v>
      </c>
      <c r="M73">
        <f>IF(Table7[[#This Row],[cond]]=1,M72+1,0)</f>
        <v>6</v>
      </c>
      <c r="N73">
        <f>IF(ISNUMBER(SEARCH("Ronda",Table7[[#This Row],[Column1]]))=TRUE,1,0)</f>
        <v>0</v>
      </c>
      <c r="O73" t="str">
        <f>IF(Table7[[#This Row],[cond2]]=1,MID(Table7[[#This Row],[Column1]],6,3),O72)</f>
        <v xml:space="preserve"> 33</v>
      </c>
      <c r="P73">
        <v>72</v>
      </c>
    </row>
    <row r="74" spans="2:16" x14ac:dyDescent="0.3">
      <c r="B74" t="s">
        <v>553</v>
      </c>
      <c r="C74">
        <v>1661</v>
      </c>
      <c r="K74" t="s">
        <v>308</v>
      </c>
      <c r="L74">
        <f>IF(AND(ISNUMBER(SEARCH(":",Table7[[#This Row],[Column1]]))=FALSE,ISNUMBER(SEARCH("Ronda",Table7[[#This Row],[Column1]]))=FALSE),1,0)</f>
        <v>0</v>
      </c>
      <c r="M74">
        <f>IF(Table7[[#This Row],[cond]]=1,M73+1,0)</f>
        <v>0</v>
      </c>
      <c r="N74">
        <f>IF(ISNUMBER(SEARCH("Ronda",Table7[[#This Row],[Column1]]))=TRUE,1,0)</f>
        <v>0</v>
      </c>
      <c r="O74" t="str">
        <f>IF(Table7[[#This Row],[cond2]]=1,MID(Table7[[#This Row],[Column1]],6,3),O73)</f>
        <v xml:space="preserve"> 33</v>
      </c>
      <c r="P74">
        <v>73</v>
      </c>
    </row>
    <row r="75" spans="2:16" x14ac:dyDescent="0.3">
      <c r="B75" t="s">
        <v>553</v>
      </c>
      <c r="C75">
        <v>1654</v>
      </c>
      <c r="K75" t="s">
        <v>10</v>
      </c>
      <c r="L75">
        <f>IF(AND(ISNUMBER(SEARCH(":",Table7[[#This Row],[Column1]]))=FALSE,ISNUMBER(SEARCH("Ronda",Table7[[#This Row],[Column1]]))=FALSE),1,0)</f>
        <v>1</v>
      </c>
      <c r="M75">
        <f>IF(Table7[[#This Row],[cond]]=1,M74+1,0)</f>
        <v>1</v>
      </c>
      <c r="N75">
        <f>IF(ISNUMBER(SEARCH("Ronda",Table7[[#This Row],[Column1]]))=TRUE,1,0)</f>
        <v>0</v>
      </c>
      <c r="O75" t="str">
        <f>IF(Table7[[#This Row],[cond2]]=1,MID(Table7[[#This Row],[Column1]],6,3),O74)</f>
        <v xml:space="preserve"> 33</v>
      </c>
      <c r="P75">
        <v>74</v>
      </c>
    </row>
    <row r="76" spans="2:16" x14ac:dyDescent="0.3">
      <c r="B76" t="s">
        <v>553</v>
      </c>
      <c r="C76">
        <v>1647</v>
      </c>
      <c r="K76" t="s">
        <v>2</v>
      </c>
      <c r="L76">
        <f>IF(AND(ISNUMBER(SEARCH(":",Table7[[#This Row],[Column1]]))=FALSE,ISNUMBER(SEARCH("Ronda",Table7[[#This Row],[Column1]]))=FALSE),1,0)</f>
        <v>1</v>
      </c>
      <c r="M76">
        <f>IF(Table7[[#This Row],[cond]]=1,M75+1,0)</f>
        <v>2</v>
      </c>
      <c r="N76">
        <f>IF(ISNUMBER(SEARCH("Ronda",Table7[[#This Row],[Column1]]))=TRUE,1,0)</f>
        <v>0</v>
      </c>
      <c r="O76" t="str">
        <f>IF(Table7[[#This Row],[cond2]]=1,MID(Table7[[#This Row],[Column1]],6,3),O75)</f>
        <v xml:space="preserve"> 33</v>
      </c>
      <c r="P76">
        <v>75</v>
      </c>
    </row>
    <row r="77" spans="2:16" x14ac:dyDescent="0.3">
      <c r="B77" t="s">
        <v>553</v>
      </c>
      <c r="C77">
        <v>1640</v>
      </c>
      <c r="K77">
        <v>0</v>
      </c>
      <c r="L77">
        <f>IF(AND(ISNUMBER(SEARCH(":",Table7[[#This Row],[Column1]]))=FALSE,ISNUMBER(SEARCH("Ronda",Table7[[#This Row],[Column1]]))=FALSE),1,0)</f>
        <v>1</v>
      </c>
      <c r="M77">
        <f>IF(Table7[[#This Row],[cond]]=1,M76+1,0)</f>
        <v>3</v>
      </c>
      <c r="N77">
        <f>IF(ISNUMBER(SEARCH("Ronda",Table7[[#This Row],[Column1]]))=TRUE,1,0)</f>
        <v>0</v>
      </c>
      <c r="O77" t="str">
        <f>IF(Table7[[#This Row],[cond2]]=1,MID(Table7[[#This Row],[Column1]],6,3),O76)</f>
        <v xml:space="preserve"> 33</v>
      </c>
      <c r="P77">
        <v>76</v>
      </c>
    </row>
    <row r="78" spans="2:16" x14ac:dyDescent="0.3">
      <c r="B78" t="s">
        <v>553</v>
      </c>
      <c r="C78">
        <v>1633</v>
      </c>
      <c r="K78">
        <v>2</v>
      </c>
      <c r="L78">
        <f>IF(AND(ISNUMBER(SEARCH(":",Table7[[#This Row],[Column1]]))=FALSE,ISNUMBER(SEARCH("Ronda",Table7[[#This Row],[Column1]]))=FALSE),1,0)</f>
        <v>1</v>
      </c>
      <c r="M78">
        <f>IF(Table7[[#This Row],[cond]]=1,M77+1,0)</f>
        <v>4</v>
      </c>
      <c r="N78">
        <f>IF(ISNUMBER(SEARCH("Ronda",Table7[[#This Row],[Column1]]))=TRUE,1,0)</f>
        <v>0</v>
      </c>
      <c r="O78" t="str">
        <f>IF(Table7[[#This Row],[cond2]]=1,MID(Table7[[#This Row],[Column1]],6,3),O77)</f>
        <v xml:space="preserve"> 33</v>
      </c>
      <c r="P78">
        <v>77</v>
      </c>
    </row>
    <row r="79" spans="2:16" x14ac:dyDescent="0.3">
      <c r="B79" t="s">
        <v>553</v>
      </c>
      <c r="C79">
        <v>1626</v>
      </c>
      <c r="K79">
        <v>0</v>
      </c>
      <c r="L79">
        <f>IF(AND(ISNUMBER(SEARCH(":",Table7[[#This Row],[Column1]]))=FALSE,ISNUMBER(SEARCH("Ronda",Table7[[#This Row],[Column1]]))=FALSE),1,0)</f>
        <v>1</v>
      </c>
      <c r="M79">
        <f>IF(Table7[[#This Row],[cond]]=1,M78+1,0)</f>
        <v>5</v>
      </c>
      <c r="N79">
        <f>IF(ISNUMBER(SEARCH("Ronda",Table7[[#This Row],[Column1]]))=TRUE,1,0)</f>
        <v>0</v>
      </c>
      <c r="O79" t="str">
        <f>IF(Table7[[#This Row],[cond2]]=1,MID(Table7[[#This Row],[Column1]],6,3),O78)</f>
        <v xml:space="preserve"> 33</v>
      </c>
      <c r="P79">
        <v>78</v>
      </c>
    </row>
    <row r="80" spans="2:16" x14ac:dyDescent="0.3">
      <c r="B80" t="s">
        <v>553</v>
      </c>
      <c r="C80">
        <v>1619</v>
      </c>
      <c r="K80">
        <v>0</v>
      </c>
      <c r="L80">
        <f>IF(AND(ISNUMBER(SEARCH(":",Table7[[#This Row],[Column1]]))=FALSE,ISNUMBER(SEARCH("Ronda",Table7[[#This Row],[Column1]]))=FALSE),1,0)</f>
        <v>1</v>
      </c>
      <c r="M80">
        <f>IF(Table7[[#This Row],[cond]]=1,M79+1,0)</f>
        <v>6</v>
      </c>
      <c r="N80">
        <f>IF(ISNUMBER(SEARCH("Ronda",Table7[[#This Row],[Column1]]))=TRUE,1,0)</f>
        <v>0</v>
      </c>
      <c r="O80" t="str">
        <f>IF(Table7[[#This Row],[cond2]]=1,MID(Table7[[#This Row],[Column1]],6,3),O79)</f>
        <v xml:space="preserve"> 33</v>
      </c>
      <c r="P80">
        <v>79</v>
      </c>
    </row>
    <row r="81" spans="2:16" x14ac:dyDescent="0.3">
      <c r="B81" t="s">
        <v>555</v>
      </c>
      <c r="C81">
        <v>1611</v>
      </c>
      <c r="K81" t="s">
        <v>309</v>
      </c>
      <c r="L81">
        <f>IF(AND(ISNUMBER(SEARCH(":",Table7[[#This Row],[Column1]]))=FALSE,ISNUMBER(SEARCH("Ronda",Table7[[#This Row],[Column1]]))=FALSE),1,0)</f>
        <v>0</v>
      </c>
      <c r="M81">
        <f>IF(Table7[[#This Row],[cond]]=1,M80+1,0)</f>
        <v>0</v>
      </c>
      <c r="N81">
        <f>IF(ISNUMBER(SEARCH("Ronda",Table7[[#This Row],[Column1]]))=TRUE,1,0)</f>
        <v>0</v>
      </c>
      <c r="O81" t="str">
        <f>IF(Table7[[#This Row],[cond2]]=1,MID(Table7[[#This Row],[Column1]],6,3),O80)</f>
        <v xml:space="preserve"> 33</v>
      </c>
      <c r="P81">
        <v>80</v>
      </c>
    </row>
    <row r="82" spans="2:16" x14ac:dyDescent="0.3">
      <c r="B82" t="s">
        <v>555</v>
      </c>
      <c r="C82">
        <v>1604</v>
      </c>
      <c r="K82" t="s">
        <v>1</v>
      </c>
      <c r="L82">
        <f>IF(AND(ISNUMBER(SEARCH(":",Table7[[#This Row],[Column1]]))=FALSE,ISNUMBER(SEARCH("Ronda",Table7[[#This Row],[Column1]]))=FALSE),1,0)</f>
        <v>1</v>
      </c>
      <c r="M82">
        <f>IF(Table7[[#This Row],[cond]]=1,M81+1,0)</f>
        <v>1</v>
      </c>
      <c r="N82">
        <f>IF(ISNUMBER(SEARCH("Ronda",Table7[[#This Row],[Column1]]))=TRUE,1,0)</f>
        <v>0</v>
      </c>
      <c r="O82" t="str">
        <f>IF(Table7[[#This Row],[cond2]]=1,MID(Table7[[#This Row],[Column1]],6,3),O81)</f>
        <v xml:space="preserve"> 33</v>
      </c>
      <c r="P82">
        <v>81</v>
      </c>
    </row>
    <row r="83" spans="2:16" x14ac:dyDescent="0.3">
      <c r="B83" t="s">
        <v>555</v>
      </c>
      <c r="C83">
        <v>1597</v>
      </c>
      <c r="K83" t="s">
        <v>33</v>
      </c>
      <c r="L83">
        <f>IF(AND(ISNUMBER(SEARCH(":",Table7[[#This Row],[Column1]]))=FALSE,ISNUMBER(SEARCH("Ronda",Table7[[#This Row],[Column1]]))=FALSE),1,0)</f>
        <v>1</v>
      </c>
      <c r="M83">
        <f>IF(Table7[[#This Row],[cond]]=1,M82+1,0)</f>
        <v>2</v>
      </c>
      <c r="N83">
        <f>IF(ISNUMBER(SEARCH("Ronda",Table7[[#This Row],[Column1]]))=TRUE,1,0)</f>
        <v>0</v>
      </c>
      <c r="O83" t="str">
        <f>IF(Table7[[#This Row],[cond2]]=1,MID(Table7[[#This Row],[Column1]],6,3),O82)</f>
        <v xml:space="preserve"> 33</v>
      </c>
      <c r="P83">
        <v>82</v>
      </c>
    </row>
    <row r="84" spans="2:16" x14ac:dyDescent="0.3">
      <c r="B84" t="s">
        <v>555</v>
      </c>
      <c r="C84">
        <v>1590</v>
      </c>
      <c r="K84">
        <v>4</v>
      </c>
      <c r="L84">
        <f>IF(AND(ISNUMBER(SEARCH(":",Table7[[#This Row],[Column1]]))=FALSE,ISNUMBER(SEARCH("Ronda",Table7[[#This Row],[Column1]]))=FALSE),1,0)</f>
        <v>1</v>
      </c>
      <c r="M84">
        <f>IF(Table7[[#This Row],[cond]]=1,M83+1,0)</f>
        <v>3</v>
      </c>
      <c r="N84">
        <f>IF(ISNUMBER(SEARCH("Ronda",Table7[[#This Row],[Column1]]))=TRUE,1,0)</f>
        <v>0</v>
      </c>
      <c r="O84" t="str">
        <f>IF(Table7[[#This Row],[cond2]]=1,MID(Table7[[#This Row],[Column1]],6,3),O83)</f>
        <v xml:space="preserve"> 33</v>
      </c>
      <c r="P84">
        <v>83</v>
      </c>
    </row>
    <row r="85" spans="2:16" x14ac:dyDescent="0.3">
      <c r="B85" t="s">
        <v>555</v>
      </c>
      <c r="C85">
        <v>1583</v>
      </c>
      <c r="K85">
        <v>1</v>
      </c>
      <c r="L85">
        <f>IF(AND(ISNUMBER(SEARCH(":",Table7[[#This Row],[Column1]]))=FALSE,ISNUMBER(SEARCH("Ronda",Table7[[#This Row],[Column1]]))=FALSE),1,0)</f>
        <v>1</v>
      </c>
      <c r="M85">
        <f>IF(Table7[[#This Row],[cond]]=1,M84+1,0)</f>
        <v>4</v>
      </c>
      <c r="N85">
        <f>IF(ISNUMBER(SEARCH("Ronda",Table7[[#This Row],[Column1]]))=TRUE,1,0)</f>
        <v>0</v>
      </c>
      <c r="O85" t="str">
        <f>IF(Table7[[#This Row],[cond2]]=1,MID(Table7[[#This Row],[Column1]],6,3),O84)</f>
        <v xml:space="preserve"> 33</v>
      </c>
      <c r="P85">
        <v>84</v>
      </c>
    </row>
    <row r="86" spans="2:16" x14ac:dyDescent="0.3">
      <c r="B86" t="s">
        <v>555</v>
      </c>
      <c r="C86">
        <v>1576</v>
      </c>
      <c r="K86">
        <v>-1</v>
      </c>
      <c r="L86">
        <f>IF(AND(ISNUMBER(SEARCH(":",Table7[[#This Row],[Column1]]))=FALSE,ISNUMBER(SEARCH("Ronda",Table7[[#This Row],[Column1]]))=FALSE),1,0)</f>
        <v>1</v>
      </c>
      <c r="M86">
        <f>IF(Table7[[#This Row],[cond]]=1,M85+1,0)</f>
        <v>5</v>
      </c>
      <c r="N86">
        <f>IF(ISNUMBER(SEARCH("Ronda",Table7[[#This Row],[Column1]]))=TRUE,1,0)</f>
        <v>0</v>
      </c>
      <c r="O86" t="str">
        <f>IF(Table7[[#This Row],[cond2]]=1,MID(Table7[[#This Row],[Column1]],6,3),O85)</f>
        <v xml:space="preserve"> 33</v>
      </c>
      <c r="P86">
        <v>85</v>
      </c>
    </row>
    <row r="87" spans="2:16" x14ac:dyDescent="0.3">
      <c r="B87" t="s">
        <v>555</v>
      </c>
      <c r="C87">
        <v>1569</v>
      </c>
      <c r="K87">
        <v>-1</v>
      </c>
      <c r="L87">
        <f>IF(AND(ISNUMBER(SEARCH(":",Table7[[#This Row],[Column1]]))=FALSE,ISNUMBER(SEARCH("Ronda",Table7[[#This Row],[Column1]]))=FALSE),1,0)</f>
        <v>1</v>
      </c>
      <c r="M87">
        <f>IF(Table7[[#This Row],[cond]]=1,M86+1,0)</f>
        <v>6</v>
      </c>
      <c r="N87">
        <f>IF(ISNUMBER(SEARCH("Ronda",Table7[[#This Row],[Column1]]))=TRUE,1,0)</f>
        <v>0</v>
      </c>
      <c r="O87" t="str">
        <f>IF(Table7[[#This Row],[cond2]]=1,MID(Table7[[#This Row],[Column1]],6,3),O86)</f>
        <v xml:space="preserve"> 33</v>
      </c>
      <c r="P87">
        <v>86</v>
      </c>
    </row>
    <row r="88" spans="2:16" x14ac:dyDescent="0.3">
      <c r="B88" t="s">
        <v>555</v>
      </c>
      <c r="C88">
        <v>1562</v>
      </c>
      <c r="K88" t="s">
        <v>310</v>
      </c>
      <c r="L88">
        <f>IF(AND(ISNUMBER(SEARCH(":",Table7[[#This Row],[Column1]]))=FALSE,ISNUMBER(SEARCH("Ronda",Table7[[#This Row],[Column1]]))=FALSE),1,0)</f>
        <v>0</v>
      </c>
      <c r="M88">
        <f>IF(Table7[[#This Row],[cond]]=1,M87+1,0)</f>
        <v>0</v>
      </c>
      <c r="N88">
        <f>IF(ISNUMBER(SEARCH("Ronda",Table7[[#This Row],[Column1]]))=TRUE,1,0)</f>
        <v>0</v>
      </c>
      <c r="O88" t="str">
        <f>IF(Table7[[#This Row],[cond2]]=1,MID(Table7[[#This Row],[Column1]],6,3),O87)</f>
        <v xml:space="preserve"> 33</v>
      </c>
      <c r="P88">
        <v>87</v>
      </c>
    </row>
    <row r="89" spans="2:16" x14ac:dyDescent="0.3">
      <c r="B89" t="s">
        <v>555</v>
      </c>
      <c r="C89">
        <v>1555</v>
      </c>
      <c r="K89" t="s">
        <v>28</v>
      </c>
      <c r="L89">
        <f>IF(AND(ISNUMBER(SEARCH(":",Table7[[#This Row],[Column1]]))=FALSE,ISNUMBER(SEARCH("Ronda",Table7[[#This Row],[Column1]]))=FALSE),1,0)</f>
        <v>1</v>
      </c>
      <c r="M89">
        <f>IF(Table7[[#This Row],[cond]]=1,M88+1,0)</f>
        <v>1</v>
      </c>
      <c r="N89">
        <f>IF(ISNUMBER(SEARCH("Ronda",Table7[[#This Row],[Column1]]))=TRUE,1,0)</f>
        <v>0</v>
      </c>
      <c r="O89" t="str">
        <f>IF(Table7[[#This Row],[cond2]]=1,MID(Table7[[#This Row],[Column1]],6,3),O88)</f>
        <v xml:space="preserve"> 33</v>
      </c>
      <c r="P89">
        <v>88</v>
      </c>
    </row>
    <row r="90" spans="2:16" x14ac:dyDescent="0.3">
      <c r="B90" t="s">
        <v>554</v>
      </c>
      <c r="C90">
        <v>1547</v>
      </c>
      <c r="K90" t="s">
        <v>304</v>
      </c>
      <c r="L90">
        <f>IF(AND(ISNUMBER(SEARCH(":",Table7[[#This Row],[Column1]]))=FALSE,ISNUMBER(SEARCH("Ronda",Table7[[#This Row],[Column1]]))=FALSE),1,0)</f>
        <v>1</v>
      </c>
      <c r="M90">
        <f>IF(Table7[[#This Row],[cond]]=1,M89+1,0)</f>
        <v>2</v>
      </c>
      <c r="N90">
        <f>IF(ISNUMBER(SEARCH("Ronda",Table7[[#This Row],[Column1]]))=TRUE,1,0)</f>
        <v>0</v>
      </c>
      <c r="O90" t="str">
        <f>IF(Table7[[#This Row],[cond2]]=1,MID(Table7[[#This Row],[Column1]],6,3),O89)</f>
        <v xml:space="preserve"> 33</v>
      </c>
      <c r="P90">
        <v>89</v>
      </c>
    </row>
    <row r="91" spans="2:16" x14ac:dyDescent="0.3">
      <c r="B91" t="s">
        <v>554</v>
      </c>
      <c r="C91">
        <v>1540</v>
      </c>
      <c r="K91">
        <v>1</v>
      </c>
      <c r="L91">
        <f>IF(AND(ISNUMBER(SEARCH(":",Table7[[#This Row],[Column1]]))=FALSE,ISNUMBER(SEARCH("Ronda",Table7[[#This Row],[Column1]]))=FALSE),1,0)</f>
        <v>1</v>
      </c>
      <c r="M91">
        <f>IF(Table7[[#This Row],[cond]]=1,M90+1,0)</f>
        <v>3</v>
      </c>
      <c r="N91">
        <f>IF(ISNUMBER(SEARCH("Ronda",Table7[[#This Row],[Column1]]))=TRUE,1,0)</f>
        <v>0</v>
      </c>
      <c r="O91" t="str">
        <f>IF(Table7[[#This Row],[cond2]]=1,MID(Table7[[#This Row],[Column1]],6,3),O90)</f>
        <v xml:space="preserve"> 33</v>
      </c>
      <c r="P91">
        <v>90</v>
      </c>
    </row>
    <row r="92" spans="2:16" x14ac:dyDescent="0.3">
      <c r="B92" t="s">
        <v>554</v>
      </c>
      <c r="C92">
        <v>1533</v>
      </c>
      <c r="K92">
        <v>0</v>
      </c>
      <c r="L92">
        <f>IF(AND(ISNUMBER(SEARCH(":",Table7[[#This Row],[Column1]]))=FALSE,ISNUMBER(SEARCH("Ronda",Table7[[#This Row],[Column1]]))=FALSE),1,0)</f>
        <v>1</v>
      </c>
      <c r="M92">
        <f>IF(Table7[[#This Row],[cond]]=1,M91+1,0)</f>
        <v>4</v>
      </c>
      <c r="N92">
        <f>IF(ISNUMBER(SEARCH("Ronda",Table7[[#This Row],[Column1]]))=TRUE,1,0)</f>
        <v>0</v>
      </c>
      <c r="O92" t="str">
        <f>IF(Table7[[#This Row],[cond2]]=1,MID(Table7[[#This Row],[Column1]],6,3),O91)</f>
        <v xml:space="preserve"> 33</v>
      </c>
      <c r="P92">
        <v>91</v>
      </c>
    </row>
    <row r="93" spans="2:16" x14ac:dyDescent="0.3">
      <c r="B93" t="s">
        <v>554</v>
      </c>
      <c r="C93">
        <v>1526</v>
      </c>
      <c r="K93">
        <v>-1</v>
      </c>
      <c r="L93">
        <f>IF(AND(ISNUMBER(SEARCH(":",Table7[[#This Row],[Column1]]))=FALSE,ISNUMBER(SEARCH("Ronda",Table7[[#This Row],[Column1]]))=FALSE),1,0)</f>
        <v>1</v>
      </c>
      <c r="M93">
        <f>IF(Table7[[#This Row],[cond]]=1,M92+1,0)</f>
        <v>5</v>
      </c>
      <c r="N93">
        <f>IF(ISNUMBER(SEARCH("Ronda",Table7[[#This Row],[Column1]]))=TRUE,1,0)</f>
        <v>0</v>
      </c>
      <c r="O93" t="str">
        <f>IF(Table7[[#This Row],[cond2]]=1,MID(Table7[[#This Row],[Column1]],6,3),O92)</f>
        <v xml:space="preserve"> 33</v>
      </c>
      <c r="P93">
        <v>92</v>
      </c>
    </row>
    <row r="94" spans="2:16" x14ac:dyDescent="0.3">
      <c r="B94" t="s">
        <v>554</v>
      </c>
      <c r="C94">
        <v>1519</v>
      </c>
      <c r="K94">
        <v>0</v>
      </c>
      <c r="L94">
        <f>IF(AND(ISNUMBER(SEARCH(":",Table7[[#This Row],[Column1]]))=FALSE,ISNUMBER(SEARCH("Ronda",Table7[[#This Row],[Column1]]))=FALSE),1,0)</f>
        <v>1</v>
      </c>
      <c r="M94">
        <f>IF(Table7[[#This Row],[cond]]=1,M93+1,0)</f>
        <v>6</v>
      </c>
      <c r="N94">
        <f>IF(ISNUMBER(SEARCH("Ronda",Table7[[#This Row],[Column1]]))=TRUE,1,0)</f>
        <v>0</v>
      </c>
      <c r="O94" t="str">
        <f>IF(Table7[[#This Row],[cond2]]=1,MID(Table7[[#This Row],[Column1]],6,3),O93)</f>
        <v xml:space="preserve"> 33</v>
      </c>
      <c r="P94">
        <v>93</v>
      </c>
    </row>
    <row r="95" spans="2:16" x14ac:dyDescent="0.3">
      <c r="B95" t="s">
        <v>554</v>
      </c>
      <c r="C95">
        <v>1512</v>
      </c>
      <c r="K95" t="s">
        <v>310</v>
      </c>
      <c r="L95">
        <f>IF(AND(ISNUMBER(SEARCH(":",Table7[[#This Row],[Column1]]))=FALSE,ISNUMBER(SEARCH("Ronda",Table7[[#This Row],[Column1]]))=FALSE),1,0)</f>
        <v>0</v>
      </c>
      <c r="M95">
        <f>IF(Table7[[#This Row],[cond]]=1,M94+1,0)</f>
        <v>0</v>
      </c>
      <c r="N95">
        <f>IF(ISNUMBER(SEARCH("Ronda",Table7[[#This Row],[Column1]]))=TRUE,1,0)</f>
        <v>0</v>
      </c>
      <c r="O95" t="str">
        <f>IF(Table7[[#This Row],[cond2]]=1,MID(Table7[[#This Row],[Column1]],6,3),O94)</f>
        <v xml:space="preserve"> 33</v>
      </c>
      <c r="P95">
        <v>94</v>
      </c>
    </row>
    <row r="96" spans="2:16" x14ac:dyDescent="0.3">
      <c r="B96" t="s">
        <v>554</v>
      </c>
      <c r="C96">
        <v>1505</v>
      </c>
      <c r="K96" t="s">
        <v>5</v>
      </c>
      <c r="L96">
        <f>IF(AND(ISNUMBER(SEARCH(":",Table7[[#This Row],[Column1]]))=FALSE,ISNUMBER(SEARCH("Ronda",Table7[[#This Row],[Column1]]))=FALSE),1,0)</f>
        <v>1</v>
      </c>
      <c r="M96">
        <f>IF(Table7[[#This Row],[cond]]=1,M95+1,0)</f>
        <v>1</v>
      </c>
      <c r="N96">
        <f>IF(ISNUMBER(SEARCH("Ronda",Table7[[#This Row],[Column1]]))=TRUE,1,0)</f>
        <v>0</v>
      </c>
      <c r="O96" t="str">
        <f>IF(Table7[[#This Row],[cond2]]=1,MID(Table7[[#This Row],[Column1]],6,3),O95)</f>
        <v xml:space="preserve"> 33</v>
      </c>
      <c r="P96">
        <v>95</v>
      </c>
    </row>
    <row r="97" spans="2:16" x14ac:dyDescent="0.3">
      <c r="B97" t="s">
        <v>554</v>
      </c>
      <c r="C97">
        <v>1498</v>
      </c>
      <c r="K97" t="s">
        <v>31</v>
      </c>
      <c r="L97">
        <f>IF(AND(ISNUMBER(SEARCH(":",Table7[[#This Row],[Column1]]))=FALSE,ISNUMBER(SEARCH("Ronda",Table7[[#This Row],[Column1]]))=FALSE),1,0)</f>
        <v>1</v>
      </c>
      <c r="M97">
        <f>IF(Table7[[#This Row],[cond]]=1,M96+1,0)</f>
        <v>2</v>
      </c>
      <c r="N97">
        <f>IF(ISNUMBER(SEARCH("Ronda",Table7[[#This Row],[Column1]]))=TRUE,1,0)</f>
        <v>0</v>
      </c>
      <c r="O97" t="str">
        <f>IF(Table7[[#This Row],[cond2]]=1,MID(Table7[[#This Row],[Column1]],6,3),O96)</f>
        <v xml:space="preserve"> 33</v>
      </c>
      <c r="P97">
        <v>96</v>
      </c>
    </row>
    <row r="98" spans="2:16" x14ac:dyDescent="0.3">
      <c r="B98" t="s">
        <v>554</v>
      </c>
      <c r="C98">
        <v>1491</v>
      </c>
      <c r="K98">
        <v>2</v>
      </c>
      <c r="L98">
        <f>IF(AND(ISNUMBER(SEARCH(":",Table7[[#This Row],[Column1]]))=FALSE,ISNUMBER(SEARCH("Ronda",Table7[[#This Row],[Column1]]))=FALSE),1,0)</f>
        <v>1</v>
      </c>
      <c r="M98">
        <f>IF(Table7[[#This Row],[cond]]=1,M97+1,0)</f>
        <v>3</v>
      </c>
      <c r="N98">
        <f>IF(ISNUMBER(SEARCH("Ronda",Table7[[#This Row],[Column1]]))=TRUE,1,0)</f>
        <v>0</v>
      </c>
      <c r="O98" t="str">
        <f>IF(Table7[[#This Row],[cond2]]=1,MID(Table7[[#This Row],[Column1]],6,3),O97)</f>
        <v xml:space="preserve"> 33</v>
      </c>
      <c r="P98">
        <v>97</v>
      </c>
    </row>
    <row r="99" spans="2:16" x14ac:dyDescent="0.3">
      <c r="B99" t="s">
        <v>553</v>
      </c>
      <c r="C99">
        <v>1483</v>
      </c>
      <c r="K99">
        <v>2</v>
      </c>
      <c r="L99">
        <f>IF(AND(ISNUMBER(SEARCH(":",Table7[[#This Row],[Column1]]))=FALSE,ISNUMBER(SEARCH("Ronda",Table7[[#This Row],[Column1]]))=FALSE),1,0)</f>
        <v>1</v>
      </c>
      <c r="M99">
        <f>IF(Table7[[#This Row],[cond]]=1,M98+1,0)</f>
        <v>4</v>
      </c>
      <c r="N99">
        <f>IF(ISNUMBER(SEARCH("Ronda",Table7[[#This Row],[Column1]]))=TRUE,1,0)</f>
        <v>0</v>
      </c>
      <c r="O99" t="str">
        <f>IF(Table7[[#This Row],[cond2]]=1,MID(Table7[[#This Row],[Column1]],6,3),O98)</f>
        <v xml:space="preserve"> 33</v>
      </c>
      <c r="P99">
        <v>98</v>
      </c>
    </row>
    <row r="100" spans="2:16" x14ac:dyDescent="0.3">
      <c r="B100" t="s">
        <v>552</v>
      </c>
      <c r="C100">
        <v>1475</v>
      </c>
      <c r="K100">
        <v>-1</v>
      </c>
      <c r="L100">
        <f>IF(AND(ISNUMBER(SEARCH(":",Table7[[#This Row],[Column1]]))=FALSE,ISNUMBER(SEARCH("Ronda",Table7[[#This Row],[Column1]]))=FALSE),1,0)</f>
        <v>1</v>
      </c>
      <c r="M100">
        <f>IF(Table7[[#This Row],[cond]]=1,M99+1,0)</f>
        <v>5</v>
      </c>
      <c r="N100">
        <f>IF(ISNUMBER(SEARCH("Ronda",Table7[[#This Row],[Column1]]))=TRUE,1,0)</f>
        <v>0</v>
      </c>
      <c r="O100" t="str">
        <f>IF(Table7[[#This Row],[cond2]]=1,MID(Table7[[#This Row],[Column1]],6,3),O99)</f>
        <v xml:space="preserve"> 33</v>
      </c>
      <c r="P100">
        <v>99</v>
      </c>
    </row>
    <row r="101" spans="2:16" x14ac:dyDescent="0.3">
      <c r="B101" t="s">
        <v>552</v>
      </c>
      <c r="C101">
        <v>1468</v>
      </c>
      <c r="K101">
        <v>0</v>
      </c>
      <c r="L101">
        <f>IF(AND(ISNUMBER(SEARCH(":",Table7[[#This Row],[Column1]]))=FALSE,ISNUMBER(SEARCH("Ronda",Table7[[#This Row],[Column1]]))=FALSE),1,0)</f>
        <v>1</v>
      </c>
      <c r="M101">
        <f>IF(Table7[[#This Row],[cond]]=1,M100+1,0)</f>
        <v>6</v>
      </c>
      <c r="N101">
        <f>IF(ISNUMBER(SEARCH("Ronda",Table7[[#This Row],[Column1]]))=TRUE,1,0)</f>
        <v>0</v>
      </c>
      <c r="O101" t="str">
        <f>IF(Table7[[#This Row],[cond2]]=1,MID(Table7[[#This Row],[Column1]],6,3),O100)</f>
        <v xml:space="preserve"> 33</v>
      </c>
      <c r="P101">
        <v>100</v>
      </c>
    </row>
    <row r="102" spans="2:16" x14ac:dyDescent="0.3">
      <c r="B102" t="s">
        <v>552</v>
      </c>
      <c r="C102">
        <v>1461</v>
      </c>
      <c r="K102" t="s">
        <v>311</v>
      </c>
      <c r="L102">
        <f>IF(AND(ISNUMBER(SEARCH(":",Table7[[#This Row],[Column1]]))=FALSE,ISNUMBER(SEARCH("Ronda",Table7[[#This Row],[Column1]]))=FALSE),1,0)</f>
        <v>0</v>
      </c>
      <c r="M102">
        <f>IF(Table7[[#This Row],[cond]]=1,M101+1,0)</f>
        <v>0</v>
      </c>
      <c r="N102">
        <f>IF(ISNUMBER(SEARCH("Ronda",Table7[[#This Row],[Column1]]))=TRUE,1,0)</f>
        <v>0</v>
      </c>
      <c r="O102" t="str">
        <f>IF(Table7[[#This Row],[cond2]]=1,MID(Table7[[#This Row],[Column1]],6,3),O101)</f>
        <v xml:space="preserve"> 33</v>
      </c>
      <c r="P102">
        <v>101</v>
      </c>
    </row>
    <row r="103" spans="2:16" x14ac:dyDescent="0.3">
      <c r="B103" t="s">
        <v>552</v>
      </c>
      <c r="C103">
        <v>1454</v>
      </c>
      <c r="K103" t="s">
        <v>7</v>
      </c>
      <c r="L103">
        <f>IF(AND(ISNUMBER(SEARCH(":",Table7[[#This Row],[Column1]]))=FALSE,ISNUMBER(SEARCH("Ronda",Table7[[#This Row],[Column1]]))=FALSE),1,0)</f>
        <v>1</v>
      </c>
      <c r="M103">
        <f>IF(Table7[[#This Row],[cond]]=1,M102+1,0)</f>
        <v>1</v>
      </c>
      <c r="N103">
        <f>IF(ISNUMBER(SEARCH("Ronda",Table7[[#This Row],[Column1]]))=TRUE,1,0)</f>
        <v>0</v>
      </c>
      <c r="O103" t="str">
        <f>IF(Table7[[#This Row],[cond2]]=1,MID(Table7[[#This Row],[Column1]],6,3),O102)</f>
        <v xml:space="preserve"> 33</v>
      </c>
      <c r="P103">
        <v>102</v>
      </c>
    </row>
    <row r="104" spans="2:16" x14ac:dyDescent="0.3">
      <c r="B104" t="s">
        <v>552</v>
      </c>
      <c r="C104">
        <v>1447</v>
      </c>
      <c r="K104" t="s">
        <v>11</v>
      </c>
      <c r="L104">
        <f>IF(AND(ISNUMBER(SEARCH(":",Table7[[#This Row],[Column1]]))=FALSE,ISNUMBER(SEARCH("Ronda",Table7[[#This Row],[Column1]]))=FALSE),1,0)</f>
        <v>1</v>
      </c>
      <c r="M104">
        <f>IF(Table7[[#This Row],[cond]]=1,M103+1,0)</f>
        <v>2</v>
      </c>
      <c r="N104">
        <f>IF(ISNUMBER(SEARCH("Ronda",Table7[[#This Row],[Column1]]))=TRUE,1,0)</f>
        <v>0</v>
      </c>
      <c r="O104" t="str">
        <f>IF(Table7[[#This Row],[cond2]]=1,MID(Table7[[#This Row],[Column1]],6,3),O103)</f>
        <v xml:space="preserve"> 33</v>
      </c>
      <c r="P104">
        <v>103</v>
      </c>
    </row>
    <row r="105" spans="2:16" x14ac:dyDescent="0.3">
      <c r="B105" t="s">
        <v>552</v>
      </c>
      <c r="C105">
        <v>1440</v>
      </c>
      <c r="K105">
        <v>5</v>
      </c>
      <c r="L105">
        <f>IF(AND(ISNUMBER(SEARCH(":",Table7[[#This Row],[Column1]]))=FALSE,ISNUMBER(SEARCH("Ronda",Table7[[#This Row],[Column1]]))=FALSE),1,0)</f>
        <v>1</v>
      </c>
      <c r="M105">
        <f>IF(Table7[[#This Row],[cond]]=1,M104+1,0)</f>
        <v>3</v>
      </c>
      <c r="N105">
        <f>IF(ISNUMBER(SEARCH("Ronda",Table7[[#This Row],[Column1]]))=TRUE,1,0)</f>
        <v>0</v>
      </c>
      <c r="O105" t="str">
        <f>IF(Table7[[#This Row],[cond2]]=1,MID(Table7[[#This Row],[Column1]],6,3),O104)</f>
        <v xml:space="preserve"> 33</v>
      </c>
      <c r="P105">
        <v>104</v>
      </c>
    </row>
    <row r="106" spans="2:16" x14ac:dyDescent="0.3">
      <c r="B106" t="s">
        <v>552</v>
      </c>
      <c r="C106">
        <v>1433</v>
      </c>
      <c r="K106">
        <v>0</v>
      </c>
      <c r="L106">
        <f>IF(AND(ISNUMBER(SEARCH(":",Table7[[#This Row],[Column1]]))=FALSE,ISNUMBER(SEARCH("Ronda",Table7[[#This Row],[Column1]]))=FALSE),1,0)</f>
        <v>1</v>
      </c>
      <c r="M106">
        <f>IF(Table7[[#This Row],[cond]]=1,M105+1,0)</f>
        <v>4</v>
      </c>
      <c r="N106">
        <f>IF(ISNUMBER(SEARCH("Ronda",Table7[[#This Row],[Column1]]))=TRUE,1,0)</f>
        <v>0</v>
      </c>
      <c r="O106" t="str">
        <f>IF(Table7[[#This Row],[cond2]]=1,MID(Table7[[#This Row],[Column1]],6,3),O105)</f>
        <v xml:space="preserve"> 33</v>
      </c>
      <c r="P106">
        <v>105</v>
      </c>
    </row>
    <row r="107" spans="2:16" x14ac:dyDescent="0.3">
      <c r="B107" t="s">
        <v>552</v>
      </c>
      <c r="C107">
        <v>1426</v>
      </c>
      <c r="K107">
        <v>-2</v>
      </c>
      <c r="L107">
        <f>IF(AND(ISNUMBER(SEARCH(":",Table7[[#This Row],[Column1]]))=FALSE,ISNUMBER(SEARCH("Ronda",Table7[[#This Row],[Column1]]))=FALSE),1,0)</f>
        <v>1</v>
      </c>
      <c r="M107">
        <f>IF(Table7[[#This Row],[cond]]=1,M106+1,0)</f>
        <v>5</v>
      </c>
      <c r="N107">
        <f>IF(ISNUMBER(SEARCH("Ronda",Table7[[#This Row],[Column1]]))=TRUE,1,0)</f>
        <v>0</v>
      </c>
      <c r="O107" t="str">
        <f>IF(Table7[[#This Row],[cond2]]=1,MID(Table7[[#This Row],[Column1]],6,3),O106)</f>
        <v xml:space="preserve"> 33</v>
      </c>
      <c r="P107">
        <v>106</v>
      </c>
    </row>
    <row r="108" spans="2:16" x14ac:dyDescent="0.3">
      <c r="B108" t="s">
        <v>552</v>
      </c>
      <c r="C108">
        <v>1419</v>
      </c>
      <c r="K108">
        <v>0</v>
      </c>
      <c r="L108">
        <f>IF(AND(ISNUMBER(SEARCH(":",Table7[[#This Row],[Column1]]))=FALSE,ISNUMBER(SEARCH("Ronda",Table7[[#This Row],[Column1]]))=FALSE),1,0)</f>
        <v>1</v>
      </c>
      <c r="M108">
        <f>IF(Table7[[#This Row],[cond]]=1,M107+1,0)</f>
        <v>6</v>
      </c>
      <c r="N108">
        <f>IF(ISNUMBER(SEARCH("Ronda",Table7[[#This Row],[Column1]]))=TRUE,1,0)</f>
        <v>0</v>
      </c>
      <c r="O108" t="str">
        <f>IF(Table7[[#This Row],[cond2]]=1,MID(Table7[[#This Row],[Column1]],6,3),O107)</f>
        <v xml:space="preserve"> 33</v>
      </c>
      <c r="P108">
        <v>107</v>
      </c>
    </row>
    <row r="109" spans="2:16" x14ac:dyDescent="0.3">
      <c r="B109" t="s">
        <v>551</v>
      </c>
      <c r="C109">
        <v>1411</v>
      </c>
      <c r="K109" t="s">
        <v>312</v>
      </c>
      <c r="L109">
        <f>IF(AND(ISNUMBER(SEARCH(":",Table7[[#This Row],[Column1]]))=FALSE,ISNUMBER(SEARCH("Ronda",Table7[[#This Row],[Column1]]))=FALSE),1,0)</f>
        <v>0</v>
      </c>
      <c r="M109">
        <f>IF(Table7[[#This Row],[cond]]=1,M108+1,0)</f>
        <v>0</v>
      </c>
      <c r="N109">
        <f>IF(ISNUMBER(SEARCH("Ronda",Table7[[#This Row],[Column1]]))=TRUE,1,0)</f>
        <v>0</v>
      </c>
      <c r="O109" t="str">
        <f>IF(Table7[[#This Row],[cond2]]=1,MID(Table7[[#This Row],[Column1]],6,3),O108)</f>
        <v xml:space="preserve"> 33</v>
      </c>
      <c r="P109">
        <v>108</v>
      </c>
    </row>
    <row r="110" spans="2:16" x14ac:dyDescent="0.3">
      <c r="B110" t="s">
        <v>551</v>
      </c>
      <c r="C110">
        <v>1404</v>
      </c>
      <c r="K110" t="s">
        <v>3</v>
      </c>
      <c r="L110">
        <f>IF(AND(ISNUMBER(SEARCH(":",Table7[[#This Row],[Column1]]))=FALSE,ISNUMBER(SEARCH("Ronda",Table7[[#This Row],[Column1]]))=FALSE),1,0)</f>
        <v>1</v>
      </c>
      <c r="M110">
        <f>IF(Table7[[#This Row],[cond]]=1,M109+1,0)</f>
        <v>1</v>
      </c>
      <c r="N110">
        <f>IF(ISNUMBER(SEARCH("Ronda",Table7[[#This Row],[Column1]]))=TRUE,1,0)</f>
        <v>0</v>
      </c>
      <c r="O110" t="str">
        <f>IF(Table7[[#This Row],[cond2]]=1,MID(Table7[[#This Row],[Column1]],6,3),O109)</f>
        <v xml:space="preserve"> 33</v>
      </c>
      <c r="P110">
        <v>109</v>
      </c>
    </row>
    <row r="111" spans="2:16" x14ac:dyDescent="0.3">
      <c r="B111" t="s">
        <v>551</v>
      </c>
      <c r="C111">
        <v>1397</v>
      </c>
      <c r="K111" t="s">
        <v>13</v>
      </c>
      <c r="L111">
        <f>IF(AND(ISNUMBER(SEARCH(":",Table7[[#This Row],[Column1]]))=FALSE,ISNUMBER(SEARCH("Ronda",Table7[[#This Row],[Column1]]))=FALSE),1,0)</f>
        <v>1</v>
      </c>
      <c r="M111">
        <f>IF(Table7[[#This Row],[cond]]=1,M110+1,0)</f>
        <v>2</v>
      </c>
      <c r="N111">
        <f>IF(ISNUMBER(SEARCH("Ronda",Table7[[#This Row],[Column1]]))=TRUE,1,0)</f>
        <v>0</v>
      </c>
      <c r="O111" t="str">
        <f>IF(Table7[[#This Row],[cond2]]=1,MID(Table7[[#This Row],[Column1]],6,3),O110)</f>
        <v xml:space="preserve"> 33</v>
      </c>
      <c r="P111">
        <v>110</v>
      </c>
    </row>
    <row r="112" spans="2:16" x14ac:dyDescent="0.3">
      <c r="B112" t="s">
        <v>551</v>
      </c>
      <c r="C112">
        <v>1390</v>
      </c>
      <c r="K112">
        <v>0</v>
      </c>
      <c r="L112">
        <f>IF(AND(ISNUMBER(SEARCH(":",Table7[[#This Row],[Column1]]))=FALSE,ISNUMBER(SEARCH("Ronda",Table7[[#This Row],[Column1]]))=FALSE),1,0)</f>
        <v>1</v>
      </c>
      <c r="M112">
        <f>IF(Table7[[#This Row],[cond]]=1,M111+1,0)</f>
        <v>3</v>
      </c>
      <c r="N112">
        <f>IF(ISNUMBER(SEARCH("Ronda",Table7[[#This Row],[Column1]]))=TRUE,1,0)</f>
        <v>0</v>
      </c>
      <c r="O112" t="str">
        <f>IF(Table7[[#This Row],[cond2]]=1,MID(Table7[[#This Row],[Column1]],6,3),O111)</f>
        <v xml:space="preserve"> 33</v>
      </c>
      <c r="P112">
        <v>111</v>
      </c>
    </row>
    <row r="113" spans="2:16" x14ac:dyDescent="0.3">
      <c r="B113" t="s">
        <v>551</v>
      </c>
      <c r="C113">
        <v>1383</v>
      </c>
      <c r="K113">
        <v>0</v>
      </c>
      <c r="L113">
        <f>IF(AND(ISNUMBER(SEARCH(":",Table7[[#This Row],[Column1]]))=FALSE,ISNUMBER(SEARCH("Ronda",Table7[[#This Row],[Column1]]))=FALSE),1,0)</f>
        <v>1</v>
      </c>
      <c r="M113">
        <f>IF(Table7[[#This Row],[cond]]=1,M112+1,0)</f>
        <v>4</v>
      </c>
      <c r="N113">
        <f>IF(ISNUMBER(SEARCH("Ronda",Table7[[#This Row],[Column1]]))=TRUE,1,0)</f>
        <v>0</v>
      </c>
      <c r="O113" t="str">
        <f>IF(Table7[[#This Row],[cond2]]=1,MID(Table7[[#This Row],[Column1]],6,3),O112)</f>
        <v xml:space="preserve"> 33</v>
      </c>
      <c r="P113">
        <v>112</v>
      </c>
    </row>
    <row r="114" spans="2:16" x14ac:dyDescent="0.3">
      <c r="B114" t="s">
        <v>551</v>
      </c>
      <c r="C114">
        <v>1376</v>
      </c>
      <c r="K114">
        <v>0</v>
      </c>
      <c r="L114">
        <f>IF(AND(ISNUMBER(SEARCH(":",Table7[[#This Row],[Column1]]))=FALSE,ISNUMBER(SEARCH("Ronda",Table7[[#This Row],[Column1]]))=FALSE),1,0)</f>
        <v>1</v>
      </c>
      <c r="M114">
        <f>IF(Table7[[#This Row],[cond]]=1,M113+1,0)</f>
        <v>5</v>
      </c>
      <c r="N114">
        <f>IF(ISNUMBER(SEARCH("Ronda",Table7[[#This Row],[Column1]]))=TRUE,1,0)</f>
        <v>0</v>
      </c>
      <c r="O114" t="str">
        <f>IF(Table7[[#This Row],[cond2]]=1,MID(Table7[[#This Row],[Column1]],6,3),O113)</f>
        <v xml:space="preserve"> 33</v>
      </c>
      <c r="P114">
        <v>113</v>
      </c>
    </row>
    <row r="115" spans="2:16" x14ac:dyDescent="0.3">
      <c r="B115" t="s">
        <v>551</v>
      </c>
      <c r="C115">
        <v>1369</v>
      </c>
      <c r="K115">
        <v>0</v>
      </c>
      <c r="L115">
        <f>IF(AND(ISNUMBER(SEARCH(":",Table7[[#This Row],[Column1]]))=FALSE,ISNUMBER(SEARCH("Ronda",Table7[[#This Row],[Column1]]))=FALSE),1,0)</f>
        <v>1</v>
      </c>
      <c r="M115">
        <f>IF(Table7[[#This Row],[cond]]=1,M114+1,0)</f>
        <v>6</v>
      </c>
      <c r="N115">
        <f>IF(ISNUMBER(SEARCH("Ronda",Table7[[#This Row],[Column1]]))=TRUE,1,0)</f>
        <v>0</v>
      </c>
      <c r="O115" t="str">
        <f>IF(Table7[[#This Row],[cond2]]=1,MID(Table7[[#This Row],[Column1]],6,3),O114)</f>
        <v xml:space="preserve"> 33</v>
      </c>
      <c r="P115">
        <v>114</v>
      </c>
    </row>
    <row r="116" spans="2:16" x14ac:dyDescent="0.3">
      <c r="B116" t="s">
        <v>551</v>
      </c>
      <c r="C116">
        <v>1362</v>
      </c>
      <c r="K116" t="s">
        <v>313</v>
      </c>
      <c r="L116">
        <f>IF(AND(ISNUMBER(SEARCH(":",Table7[[#This Row],[Column1]]))=FALSE,ISNUMBER(SEARCH("Ronda",Table7[[#This Row],[Column1]]))=FALSE),1,0)</f>
        <v>0</v>
      </c>
      <c r="M116">
        <f>IF(Table7[[#This Row],[cond]]=1,M115+1,0)</f>
        <v>0</v>
      </c>
      <c r="N116">
        <f>IF(ISNUMBER(SEARCH("Ronda",Table7[[#This Row],[Column1]]))=TRUE,1,0)</f>
        <v>0</v>
      </c>
      <c r="O116" t="str">
        <f>IF(Table7[[#This Row],[cond2]]=1,MID(Table7[[#This Row],[Column1]],6,3),O115)</f>
        <v xml:space="preserve"> 33</v>
      </c>
      <c r="P116">
        <v>115</v>
      </c>
    </row>
    <row r="117" spans="2:16" x14ac:dyDescent="0.3">
      <c r="B117" t="s">
        <v>551</v>
      </c>
      <c r="C117">
        <v>1355</v>
      </c>
      <c r="K117" t="s">
        <v>4</v>
      </c>
      <c r="L117">
        <f>IF(AND(ISNUMBER(SEARCH(":",Table7[[#This Row],[Column1]]))=FALSE,ISNUMBER(SEARCH("Ronda",Table7[[#This Row],[Column1]]))=FALSE),1,0)</f>
        <v>1</v>
      </c>
      <c r="M117">
        <f>IF(Table7[[#This Row],[cond]]=1,M116+1,0)</f>
        <v>1</v>
      </c>
      <c r="N117">
        <f>IF(ISNUMBER(SEARCH("Ronda",Table7[[#This Row],[Column1]]))=TRUE,1,0)</f>
        <v>0</v>
      </c>
      <c r="O117" t="str">
        <f>IF(Table7[[#This Row],[cond2]]=1,MID(Table7[[#This Row],[Column1]],6,3),O116)</f>
        <v xml:space="preserve"> 33</v>
      </c>
      <c r="P117">
        <v>116</v>
      </c>
    </row>
    <row r="118" spans="2:16" x14ac:dyDescent="0.3">
      <c r="B118" t="s">
        <v>550</v>
      </c>
      <c r="C118">
        <v>1347</v>
      </c>
      <c r="K118" t="s">
        <v>8</v>
      </c>
      <c r="L118">
        <f>IF(AND(ISNUMBER(SEARCH(":",Table7[[#This Row],[Column1]]))=FALSE,ISNUMBER(SEARCH("Ronda",Table7[[#This Row],[Column1]]))=FALSE),1,0)</f>
        <v>1</v>
      </c>
      <c r="M118">
        <f>IF(Table7[[#This Row],[cond]]=1,M117+1,0)</f>
        <v>2</v>
      </c>
      <c r="N118">
        <f>IF(ISNUMBER(SEARCH("Ronda",Table7[[#This Row],[Column1]]))=TRUE,1,0)</f>
        <v>0</v>
      </c>
      <c r="O118" t="str">
        <f>IF(Table7[[#This Row],[cond2]]=1,MID(Table7[[#This Row],[Column1]],6,3),O117)</f>
        <v xml:space="preserve"> 33</v>
      </c>
      <c r="P118">
        <v>117</v>
      </c>
    </row>
    <row r="119" spans="2:16" x14ac:dyDescent="0.3">
      <c r="B119" t="s">
        <v>549</v>
      </c>
      <c r="C119">
        <v>1339</v>
      </c>
      <c r="K119">
        <v>1</v>
      </c>
      <c r="L119">
        <f>IF(AND(ISNUMBER(SEARCH(":",Table7[[#This Row],[Column1]]))=FALSE,ISNUMBER(SEARCH("Ronda",Table7[[#This Row],[Column1]]))=FALSE),1,0)</f>
        <v>1</v>
      </c>
      <c r="M119">
        <f>IF(Table7[[#This Row],[cond]]=1,M118+1,0)</f>
        <v>3</v>
      </c>
      <c r="N119">
        <f>IF(ISNUMBER(SEARCH("Ronda",Table7[[#This Row],[Column1]]))=TRUE,1,0)</f>
        <v>0</v>
      </c>
      <c r="O119" t="str">
        <f>IF(Table7[[#This Row],[cond2]]=1,MID(Table7[[#This Row],[Column1]],6,3),O118)</f>
        <v xml:space="preserve"> 33</v>
      </c>
      <c r="P119">
        <v>118</v>
      </c>
    </row>
    <row r="120" spans="2:16" x14ac:dyDescent="0.3">
      <c r="B120" t="s">
        <v>549</v>
      </c>
      <c r="C120">
        <v>1332</v>
      </c>
      <c r="K120">
        <v>3</v>
      </c>
      <c r="L120">
        <f>IF(AND(ISNUMBER(SEARCH(":",Table7[[#This Row],[Column1]]))=FALSE,ISNUMBER(SEARCH("Ronda",Table7[[#This Row],[Column1]]))=FALSE),1,0)</f>
        <v>1</v>
      </c>
      <c r="M120">
        <f>IF(Table7[[#This Row],[cond]]=1,M119+1,0)</f>
        <v>4</v>
      </c>
      <c r="N120">
        <f>IF(ISNUMBER(SEARCH("Ronda",Table7[[#This Row],[Column1]]))=TRUE,1,0)</f>
        <v>0</v>
      </c>
      <c r="O120" t="str">
        <f>IF(Table7[[#This Row],[cond2]]=1,MID(Table7[[#This Row],[Column1]],6,3),O119)</f>
        <v xml:space="preserve"> 33</v>
      </c>
      <c r="P120">
        <v>119</v>
      </c>
    </row>
    <row r="121" spans="2:16" x14ac:dyDescent="0.3">
      <c r="B121" t="s">
        <v>549</v>
      </c>
      <c r="C121">
        <v>1325</v>
      </c>
      <c r="K121">
        <v>-1</v>
      </c>
      <c r="L121">
        <f>IF(AND(ISNUMBER(SEARCH(":",Table7[[#This Row],[Column1]]))=FALSE,ISNUMBER(SEARCH("Ronda",Table7[[#This Row],[Column1]]))=FALSE),1,0)</f>
        <v>1</v>
      </c>
      <c r="M121">
        <f>IF(Table7[[#This Row],[cond]]=1,M120+1,0)</f>
        <v>5</v>
      </c>
      <c r="N121">
        <f>IF(ISNUMBER(SEARCH("Ronda",Table7[[#This Row],[Column1]]))=TRUE,1,0)</f>
        <v>0</v>
      </c>
      <c r="O121" t="str">
        <f>IF(Table7[[#This Row],[cond2]]=1,MID(Table7[[#This Row],[Column1]],6,3),O120)</f>
        <v xml:space="preserve"> 33</v>
      </c>
      <c r="P121">
        <v>120</v>
      </c>
    </row>
    <row r="122" spans="2:16" x14ac:dyDescent="0.3">
      <c r="B122" t="s">
        <v>549</v>
      </c>
      <c r="C122">
        <v>1318</v>
      </c>
      <c r="K122">
        <v>-1</v>
      </c>
      <c r="L122">
        <f>IF(AND(ISNUMBER(SEARCH(":",Table7[[#This Row],[Column1]]))=FALSE,ISNUMBER(SEARCH("Ronda",Table7[[#This Row],[Column1]]))=FALSE),1,0)</f>
        <v>1</v>
      </c>
      <c r="M122">
        <f>IF(Table7[[#This Row],[cond]]=1,M121+1,0)</f>
        <v>6</v>
      </c>
      <c r="N122">
        <f>IF(ISNUMBER(SEARCH("Ronda",Table7[[#This Row],[Column1]]))=TRUE,1,0)</f>
        <v>0</v>
      </c>
      <c r="O122" t="str">
        <f>IF(Table7[[#This Row],[cond2]]=1,MID(Table7[[#This Row],[Column1]],6,3),O121)</f>
        <v xml:space="preserve"> 33</v>
      </c>
      <c r="P122">
        <v>121</v>
      </c>
    </row>
    <row r="123" spans="2:16" x14ac:dyDescent="0.3">
      <c r="B123" t="s">
        <v>549</v>
      </c>
      <c r="C123">
        <v>1311</v>
      </c>
      <c r="K123" t="s">
        <v>314</v>
      </c>
      <c r="L123">
        <f>IF(AND(ISNUMBER(SEARCH(":",Table7[[#This Row],[Column1]]))=FALSE,ISNUMBER(SEARCH("Ronda",Table7[[#This Row],[Column1]]))=FALSE),1,0)</f>
        <v>0</v>
      </c>
      <c r="M123">
        <f>IF(Table7[[#This Row],[cond]]=1,M122+1,0)</f>
        <v>0</v>
      </c>
      <c r="N123">
        <f>IF(ISNUMBER(SEARCH("Ronda",Table7[[#This Row],[Column1]]))=TRUE,1,0)</f>
        <v>0</v>
      </c>
      <c r="O123" t="str">
        <f>IF(Table7[[#This Row],[cond2]]=1,MID(Table7[[#This Row],[Column1]],6,3),O122)</f>
        <v xml:space="preserve"> 33</v>
      </c>
      <c r="P123">
        <v>122</v>
      </c>
    </row>
    <row r="124" spans="2:16" x14ac:dyDescent="0.3">
      <c r="B124" t="s">
        <v>549</v>
      </c>
      <c r="C124">
        <v>1304</v>
      </c>
      <c r="K124" t="s">
        <v>6</v>
      </c>
      <c r="L124">
        <f>IF(AND(ISNUMBER(SEARCH(":",Table7[[#This Row],[Column1]]))=FALSE,ISNUMBER(SEARCH("Ronda",Table7[[#This Row],[Column1]]))=FALSE),1,0)</f>
        <v>1</v>
      </c>
      <c r="M124">
        <f>IF(Table7[[#This Row],[cond]]=1,M123+1,0)</f>
        <v>1</v>
      </c>
      <c r="N124">
        <f>IF(ISNUMBER(SEARCH("Ronda",Table7[[#This Row],[Column1]]))=TRUE,1,0)</f>
        <v>0</v>
      </c>
      <c r="O124" t="str">
        <f>IF(Table7[[#This Row],[cond2]]=1,MID(Table7[[#This Row],[Column1]],6,3),O123)</f>
        <v xml:space="preserve"> 33</v>
      </c>
      <c r="P124">
        <v>123</v>
      </c>
    </row>
    <row r="125" spans="2:16" x14ac:dyDescent="0.3">
      <c r="B125" t="s">
        <v>549</v>
      </c>
      <c r="C125">
        <v>1297</v>
      </c>
      <c r="K125" t="s">
        <v>303</v>
      </c>
      <c r="L125">
        <f>IF(AND(ISNUMBER(SEARCH(":",Table7[[#This Row],[Column1]]))=FALSE,ISNUMBER(SEARCH("Ronda",Table7[[#This Row],[Column1]]))=FALSE),1,0)</f>
        <v>1</v>
      </c>
      <c r="M125">
        <f>IF(Table7[[#This Row],[cond]]=1,M124+1,0)</f>
        <v>2</v>
      </c>
      <c r="N125">
        <f>IF(ISNUMBER(SEARCH("Ronda",Table7[[#This Row],[Column1]]))=TRUE,1,0)</f>
        <v>0</v>
      </c>
      <c r="O125" t="str">
        <f>IF(Table7[[#This Row],[cond2]]=1,MID(Table7[[#This Row],[Column1]],6,3),O124)</f>
        <v xml:space="preserve"> 33</v>
      </c>
      <c r="P125">
        <v>124</v>
      </c>
    </row>
    <row r="126" spans="2:16" x14ac:dyDescent="0.3">
      <c r="B126" t="s">
        <v>549</v>
      </c>
      <c r="C126">
        <v>1290</v>
      </c>
      <c r="K126">
        <v>1</v>
      </c>
      <c r="L126">
        <f>IF(AND(ISNUMBER(SEARCH(":",Table7[[#This Row],[Column1]]))=FALSE,ISNUMBER(SEARCH("Ronda",Table7[[#This Row],[Column1]]))=FALSE),1,0)</f>
        <v>1</v>
      </c>
      <c r="M126">
        <f>IF(Table7[[#This Row],[cond]]=1,M125+1,0)</f>
        <v>3</v>
      </c>
      <c r="N126">
        <f>IF(ISNUMBER(SEARCH("Ronda",Table7[[#This Row],[Column1]]))=TRUE,1,0)</f>
        <v>0</v>
      </c>
      <c r="O126" t="str">
        <f>IF(Table7[[#This Row],[cond2]]=1,MID(Table7[[#This Row],[Column1]],6,3),O125)</f>
        <v xml:space="preserve"> 33</v>
      </c>
      <c r="P126">
        <v>125</v>
      </c>
    </row>
    <row r="127" spans="2:16" x14ac:dyDescent="0.3">
      <c r="B127" t="s">
        <v>549</v>
      </c>
      <c r="C127">
        <v>1283</v>
      </c>
      <c r="K127">
        <v>4</v>
      </c>
      <c r="L127">
        <f>IF(AND(ISNUMBER(SEARCH(":",Table7[[#This Row],[Column1]]))=FALSE,ISNUMBER(SEARCH("Ronda",Table7[[#This Row],[Column1]]))=FALSE),1,0)</f>
        <v>1</v>
      </c>
      <c r="M127">
        <f>IF(Table7[[#This Row],[cond]]=1,M126+1,0)</f>
        <v>4</v>
      </c>
      <c r="N127">
        <f>IF(ISNUMBER(SEARCH("Ronda",Table7[[#This Row],[Column1]]))=TRUE,1,0)</f>
        <v>0</v>
      </c>
      <c r="O127" t="str">
        <f>IF(Table7[[#This Row],[cond2]]=1,MID(Table7[[#This Row],[Column1]],6,3),O126)</f>
        <v xml:space="preserve"> 33</v>
      </c>
      <c r="P127">
        <v>126</v>
      </c>
    </row>
    <row r="128" spans="2:16" x14ac:dyDescent="0.3">
      <c r="B128" t="s">
        <v>548</v>
      </c>
      <c r="C128">
        <v>1275</v>
      </c>
      <c r="K128">
        <v>-1</v>
      </c>
      <c r="L128">
        <f>IF(AND(ISNUMBER(SEARCH(":",Table7[[#This Row],[Column1]]))=FALSE,ISNUMBER(SEARCH("Ronda",Table7[[#This Row],[Column1]]))=FALSE),1,0)</f>
        <v>1</v>
      </c>
      <c r="M128">
        <f>IF(Table7[[#This Row],[cond]]=1,M127+1,0)</f>
        <v>5</v>
      </c>
      <c r="N128">
        <f>IF(ISNUMBER(SEARCH("Ronda",Table7[[#This Row],[Column1]]))=TRUE,1,0)</f>
        <v>0</v>
      </c>
      <c r="O128" t="str">
        <f>IF(Table7[[#This Row],[cond2]]=1,MID(Table7[[#This Row],[Column1]],6,3),O127)</f>
        <v xml:space="preserve"> 33</v>
      </c>
      <c r="P128">
        <v>127</v>
      </c>
    </row>
    <row r="129" spans="2:16" x14ac:dyDescent="0.3">
      <c r="B129" t="s">
        <v>548</v>
      </c>
      <c r="C129">
        <v>1268</v>
      </c>
      <c r="K129">
        <v>-1</v>
      </c>
      <c r="L129">
        <f>IF(AND(ISNUMBER(SEARCH(":",Table7[[#This Row],[Column1]]))=FALSE,ISNUMBER(SEARCH("Ronda",Table7[[#This Row],[Column1]]))=FALSE),1,0)</f>
        <v>1</v>
      </c>
      <c r="M129">
        <f>IF(Table7[[#This Row],[cond]]=1,M128+1,0)</f>
        <v>6</v>
      </c>
      <c r="N129">
        <f>IF(ISNUMBER(SEARCH("Ronda",Table7[[#This Row],[Column1]]))=TRUE,1,0)</f>
        <v>0</v>
      </c>
      <c r="O129" t="str">
        <f>IF(Table7[[#This Row],[cond2]]=1,MID(Table7[[#This Row],[Column1]],6,3),O128)</f>
        <v xml:space="preserve"> 33</v>
      </c>
      <c r="P129">
        <v>128</v>
      </c>
    </row>
    <row r="130" spans="2:16" x14ac:dyDescent="0.3">
      <c r="B130" t="s">
        <v>548</v>
      </c>
      <c r="C130">
        <v>1261</v>
      </c>
      <c r="K130" t="s">
        <v>73</v>
      </c>
      <c r="L130">
        <f>IF(AND(ISNUMBER(SEARCH(":",Table7[[#This Row],[Column1]]))=FALSE,ISNUMBER(SEARCH("Ronda",Table7[[#This Row],[Column1]]))=FALSE),1,0)</f>
        <v>0</v>
      </c>
      <c r="M130">
        <f>IF(Table7[[#This Row],[cond]]=1,M129+1,0)</f>
        <v>0</v>
      </c>
      <c r="N130">
        <f>IF(ISNUMBER(SEARCH("Ronda",Table7[[#This Row],[Column1]]))=TRUE,1,0)</f>
        <v>1</v>
      </c>
      <c r="O130" t="str">
        <f>IF(Table7[[#This Row],[cond2]]=1,MID(Table7[[#This Row],[Column1]],6,3),O129)</f>
        <v xml:space="preserve"> 32</v>
      </c>
      <c r="P130">
        <v>129</v>
      </c>
    </row>
    <row r="131" spans="2:16" x14ac:dyDescent="0.3">
      <c r="B131" t="s">
        <v>548</v>
      </c>
      <c r="C131">
        <v>1254</v>
      </c>
      <c r="K131" t="s">
        <v>89</v>
      </c>
      <c r="L131">
        <f>IF(AND(ISNUMBER(SEARCH(":",Table7[[#This Row],[Column1]]))=FALSE,ISNUMBER(SEARCH("Ronda",Table7[[#This Row],[Column1]]))=FALSE),1,0)</f>
        <v>0</v>
      </c>
      <c r="M131">
        <f>IF(Table7[[#This Row],[cond]]=1,M130+1,0)</f>
        <v>0</v>
      </c>
      <c r="N131">
        <f>IF(ISNUMBER(SEARCH("Ronda",Table7[[#This Row],[Column1]]))=TRUE,1,0)</f>
        <v>0</v>
      </c>
      <c r="O131" t="str">
        <f>IF(Table7[[#This Row],[cond2]]=1,MID(Table7[[#This Row],[Column1]],6,3),O130)</f>
        <v xml:space="preserve"> 32</v>
      </c>
      <c r="P131">
        <v>130</v>
      </c>
    </row>
    <row r="132" spans="2:16" x14ac:dyDescent="0.3">
      <c r="B132" t="s">
        <v>548</v>
      </c>
      <c r="C132">
        <v>1247</v>
      </c>
      <c r="K132" t="s">
        <v>304</v>
      </c>
      <c r="L132">
        <f>IF(AND(ISNUMBER(SEARCH(":",Table7[[#This Row],[Column1]]))=FALSE,ISNUMBER(SEARCH("Ronda",Table7[[#This Row],[Column1]]))=FALSE),1,0)</f>
        <v>1</v>
      </c>
      <c r="M132">
        <f>IF(Table7[[#This Row],[cond]]=1,M131+1,0)</f>
        <v>1</v>
      </c>
      <c r="N132">
        <f>IF(ISNUMBER(SEARCH("Ronda",Table7[[#This Row],[Column1]]))=TRUE,1,0)</f>
        <v>0</v>
      </c>
      <c r="O132" t="str">
        <f>IF(Table7[[#This Row],[cond2]]=1,MID(Table7[[#This Row],[Column1]],6,3),O131)</f>
        <v xml:space="preserve"> 32</v>
      </c>
      <c r="P132">
        <v>131</v>
      </c>
    </row>
    <row r="133" spans="2:16" x14ac:dyDescent="0.3">
      <c r="B133" t="s">
        <v>548</v>
      </c>
      <c r="C133">
        <v>1240</v>
      </c>
      <c r="K133" t="s">
        <v>3</v>
      </c>
      <c r="L133">
        <f>IF(AND(ISNUMBER(SEARCH(":",Table7[[#This Row],[Column1]]))=FALSE,ISNUMBER(SEARCH("Ronda",Table7[[#This Row],[Column1]]))=FALSE),1,0)</f>
        <v>1</v>
      </c>
      <c r="M133">
        <f>IF(Table7[[#This Row],[cond]]=1,M132+1,0)</f>
        <v>2</v>
      </c>
      <c r="N133">
        <f>IF(ISNUMBER(SEARCH("Ronda",Table7[[#This Row],[Column1]]))=TRUE,1,0)</f>
        <v>0</v>
      </c>
      <c r="O133" t="str">
        <f>IF(Table7[[#This Row],[cond2]]=1,MID(Table7[[#This Row],[Column1]],6,3),O132)</f>
        <v xml:space="preserve"> 32</v>
      </c>
      <c r="P133">
        <v>132</v>
      </c>
    </row>
    <row r="134" spans="2:16" x14ac:dyDescent="0.3">
      <c r="B134" t="s">
        <v>548</v>
      </c>
      <c r="C134">
        <v>1233</v>
      </c>
      <c r="K134">
        <v>3</v>
      </c>
      <c r="L134">
        <f>IF(AND(ISNUMBER(SEARCH(":",Table7[[#This Row],[Column1]]))=FALSE,ISNUMBER(SEARCH("Ronda",Table7[[#This Row],[Column1]]))=FALSE),1,0)</f>
        <v>1</v>
      </c>
      <c r="M134">
        <f>IF(Table7[[#This Row],[cond]]=1,M133+1,0)</f>
        <v>3</v>
      </c>
      <c r="N134">
        <f>IF(ISNUMBER(SEARCH("Ronda",Table7[[#This Row],[Column1]]))=TRUE,1,0)</f>
        <v>0</v>
      </c>
      <c r="O134" t="str">
        <f>IF(Table7[[#This Row],[cond2]]=1,MID(Table7[[#This Row],[Column1]],6,3),O133)</f>
        <v xml:space="preserve"> 32</v>
      </c>
      <c r="P134">
        <v>133</v>
      </c>
    </row>
    <row r="135" spans="2:16" x14ac:dyDescent="0.3">
      <c r="B135" t="s">
        <v>548</v>
      </c>
      <c r="C135">
        <v>1226</v>
      </c>
      <c r="K135">
        <v>1</v>
      </c>
      <c r="L135">
        <f>IF(AND(ISNUMBER(SEARCH(":",Table7[[#This Row],[Column1]]))=FALSE,ISNUMBER(SEARCH("Ronda",Table7[[#This Row],[Column1]]))=FALSE),1,0)</f>
        <v>1</v>
      </c>
      <c r="M135">
        <f>IF(Table7[[#This Row],[cond]]=1,M134+1,0)</f>
        <v>4</v>
      </c>
      <c r="N135">
        <f>IF(ISNUMBER(SEARCH("Ronda",Table7[[#This Row],[Column1]]))=TRUE,1,0)</f>
        <v>0</v>
      </c>
      <c r="O135" t="str">
        <f>IF(Table7[[#This Row],[cond2]]=1,MID(Table7[[#This Row],[Column1]],6,3),O134)</f>
        <v xml:space="preserve"> 32</v>
      </c>
      <c r="P135">
        <v>134</v>
      </c>
    </row>
    <row r="136" spans="2:16" x14ac:dyDescent="0.3">
      <c r="B136" t="s">
        <v>548</v>
      </c>
      <c r="C136">
        <v>1219</v>
      </c>
      <c r="K136">
        <v>-1</v>
      </c>
      <c r="L136">
        <f>IF(AND(ISNUMBER(SEARCH(":",Table7[[#This Row],[Column1]]))=FALSE,ISNUMBER(SEARCH("Ronda",Table7[[#This Row],[Column1]]))=FALSE),1,0)</f>
        <v>1</v>
      </c>
      <c r="M136">
        <f>IF(Table7[[#This Row],[cond]]=1,M135+1,0)</f>
        <v>5</v>
      </c>
      <c r="N136">
        <f>IF(ISNUMBER(SEARCH("Ronda",Table7[[#This Row],[Column1]]))=TRUE,1,0)</f>
        <v>0</v>
      </c>
      <c r="O136" t="str">
        <f>IF(Table7[[#This Row],[cond2]]=1,MID(Table7[[#This Row],[Column1]],6,3),O135)</f>
        <v xml:space="preserve"> 32</v>
      </c>
      <c r="P136">
        <v>135</v>
      </c>
    </row>
    <row r="137" spans="2:16" x14ac:dyDescent="0.3">
      <c r="B137" t="s">
        <v>547</v>
      </c>
      <c r="C137">
        <v>1211</v>
      </c>
      <c r="K137">
        <v>0</v>
      </c>
      <c r="L137">
        <f>IF(AND(ISNUMBER(SEARCH(":",Table7[[#This Row],[Column1]]))=FALSE,ISNUMBER(SEARCH("Ronda",Table7[[#This Row],[Column1]]))=FALSE),1,0)</f>
        <v>1</v>
      </c>
      <c r="M137">
        <f>IF(Table7[[#This Row],[cond]]=1,M136+1,0)</f>
        <v>6</v>
      </c>
      <c r="N137">
        <f>IF(ISNUMBER(SEARCH("Ronda",Table7[[#This Row],[Column1]]))=TRUE,1,0)</f>
        <v>0</v>
      </c>
      <c r="O137" t="str">
        <f>IF(Table7[[#This Row],[cond2]]=1,MID(Table7[[#This Row],[Column1]],6,3),O136)</f>
        <v xml:space="preserve"> 32</v>
      </c>
      <c r="P137">
        <v>136</v>
      </c>
    </row>
    <row r="138" spans="2:16" x14ac:dyDescent="0.3">
      <c r="B138" t="s">
        <v>547</v>
      </c>
      <c r="C138">
        <v>1204</v>
      </c>
      <c r="K138" t="s">
        <v>315</v>
      </c>
      <c r="L138">
        <f>IF(AND(ISNUMBER(SEARCH(":",Table7[[#This Row],[Column1]]))=FALSE,ISNUMBER(SEARCH("Ronda",Table7[[#This Row],[Column1]]))=FALSE),1,0)</f>
        <v>0</v>
      </c>
      <c r="M138">
        <f>IF(Table7[[#This Row],[cond]]=1,M137+1,0)</f>
        <v>0</v>
      </c>
      <c r="N138">
        <f>IF(ISNUMBER(SEARCH("Ronda",Table7[[#This Row],[Column1]]))=TRUE,1,0)</f>
        <v>0</v>
      </c>
      <c r="O138" t="str">
        <f>IF(Table7[[#This Row],[cond2]]=1,MID(Table7[[#This Row],[Column1]],6,3),O137)</f>
        <v xml:space="preserve"> 32</v>
      </c>
      <c r="P138">
        <v>137</v>
      </c>
    </row>
    <row r="139" spans="2:16" x14ac:dyDescent="0.3">
      <c r="B139" t="s">
        <v>547</v>
      </c>
      <c r="C139">
        <v>1197</v>
      </c>
      <c r="K139" t="s">
        <v>24</v>
      </c>
      <c r="L139">
        <f>IF(AND(ISNUMBER(SEARCH(":",Table7[[#This Row],[Column1]]))=FALSE,ISNUMBER(SEARCH("Ronda",Table7[[#This Row],[Column1]]))=FALSE),1,0)</f>
        <v>1</v>
      </c>
      <c r="M139">
        <f>IF(Table7[[#This Row],[cond]]=1,M138+1,0)</f>
        <v>1</v>
      </c>
      <c r="N139">
        <f>IF(ISNUMBER(SEARCH("Ronda",Table7[[#This Row],[Column1]]))=TRUE,1,0)</f>
        <v>0</v>
      </c>
      <c r="O139" t="str">
        <f>IF(Table7[[#This Row],[cond2]]=1,MID(Table7[[#This Row],[Column1]],6,3),O138)</f>
        <v xml:space="preserve"> 32</v>
      </c>
      <c r="P139">
        <v>138</v>
      </c>
    </row>
    <row r="140" spans="2:16" x14ac:dyDescent="0.3">
      <c r="B140" t="s">
        <v>547</v>
      </c>
      <c r="C140">
        <v>1190</v>
      </c>
      <c r="K140" t="s">
        <v>5</v>
      </c>
      <c r="L140">
        <f>IF(AND(ISNUMBER(SEARCH(":",Table7[[#This Row],[Column1]]))=FALSE,ISNUMBER(SEARCH("Ronda",Table7[[#This Row],[Column1]]))=FALSE),1,0)</f>
        <v>1</v>
      </c>
      <c r="M140">
        <f>IF(Table7[[#This Row],[cond]]=1,M139+1,0)</f>
        <v>2</v>
      </c>
      <c r="N140">
        <f>IF(ISNUMBER(SEARCH("Ronda",Table7[[#This Row],[Column1]]))=TRUE,1,0)</f>
        <v>0</v>
      </c>
      <c r="O140" t="str">
        <f>IF(Table7[[#This Row],[cond2]]=1,MID(Table7[[#This Row],[Column1]],6,3),O139)</f>
        <v xml:space="preserve"> 32</v>
      </c>
      <c r="P140">
        <v>139</v>
      </c>
    </row>
    <row r="141" spans="2:16" x14ac:dyDescent="0.3">
      <c r="B141" t="s">
        <v>547</v>
      </c>
      <c r="C141">
        <v>1183</v>
      </c>
      <c r="K141">
        <v>3</v>
      </c>
      <c r="L141">
        <f>IF(AND(ISNUMBER(SEARCH(":",Table7[[#This Row],[Column1]]))=FALSE,ISNUMBER(SEARCH("Ronda",Table7[[#This Row],[Column1]]))=FALSE),1,0)</f>
        <v>1</v>
      </c>
      <c r="M141">
        <f>IF(Table7[[#This Row],[cond]]=1,M140+1,0)</f>
        <v>3</v>
      </c>
      <c r="N141">
        <f>IF(ISNUMBER(SEARCH("Ronda",Table7[[#This Row],[Column1]]))=TRUE,1,0)</f>
        <v>0</v>
      </c>
      <c r="O141" t="str">
        <f>IF(Table7[[#This Row],[cond2]]=1,MID(Table7[[#This Row],[Column1]],6,3),O140)</f>
        <v xml:space="preserve"> 32</v>
      </c>
      <c r="P141">
        <v>140</v>
      </c>
    </row>
    <row r="142" spans="2:16" x14ac:dyDescent="0.3">
      <c r="B142" t="s">
        <v>547</v>
      </c>
      <c r="C142">
        <v>1176</v>
      </c>
      <c r="K142">
        <v>0</v>
      </c>
      <c r="L142">
        <f>IF(AND(ISNUMBER(SEARCH(":",Table7[[#This Row],[Column1]]))=FALSE,ISNUMBER(SEARCH("Ronda",Table7[[#This Row],[Column1]]))=FALSE),1,0)</f>
        <v>1</v>
      </c>
      <c r="M142">
        <f>IF(Table7[[#This Row],[cond]]=1,M141+1,0)</f>
        <v>4</v>
      </c>
      <c r="N142">
        <f>IF(ISNUMBER(SEARCH("Ronda",Table7[[#This Row],[Column1]]))=TRUE,1,0)</f>
        <v>0</v>
      </c>
      <c r="O142" t="str">
        <f>IF(Table7[[#This Row],[cond2]]=1,MID(Table7[[#This Row],[Column1]],6,3),O141)</f>
        <v xml:space="preserve"> 32</v>
      </c>
      <c r="P142">
        <v>141</v>
      </c>
    </row>
    <row r="143" spans="2:16" x14ac:dyDescent="0.3">
      <c r="B143" t="s">
        <v>547</v>
      </c>
      <c r="C143">
        <v>1169</v>
      </c>
      <c r="K143">
        <v>-2</v>
      </c>
      <c r="L143">
        <f>IF(AND(ISNUMBER(SEARCH(":",Table7[[#This Row],[Column1]]))=FALSE,ISNUMBER(SEARCH("Ronda",Table7[[#This Row],[Column1]]))=FALSE),1,0)</f>
        <v>1</v>
      </c>
      <c r="M143">
        <f>IF(Table7[[#This Row],[cond]]=1,M142+1,0)</f>
        <v>5</v>
      </c>
      <c r="N143">
        <f>IF(ISNUMBER(SEARCH("Ronda",Table7[[#This Row],[Column1]]))=TRUE,1,0)</f>
        <v>0</v>
      </c>
      <c r="O143" t="str">
        <f>IF(Table7[[#This Row],[cond2]]=1,MID(Table7[[#This Row],[Column1]],6,3),O142)</f>
        <v xml:space="preserve"> 32</v>
      </c>
      <c r="P143">
        <v>142</v>
      </c>
    </row>
    <row r="144" spans="2:16" x14ac:dyDescent="0.3">
      <c r="B144" t="s">
        <v>547</v>
      </c>
      <c r="C144">
        <v>1162</v>
      </c>
      <c r="K144">
        <v>0</v>
      </c>
      <c r="L144">
        <f>IF(AND(ISNUMBER(SEARCH(":",Table7[[#This Row],[Column1]]))=FALSE,ISNUMBER(SEARCH("Ronda",Table7[[#This Row],[Column1]]))=FALSE),1,0)</f>
        <v>1</v>
      </c>
      <c r="M144">
        <f>IF(Table7[[#This Row],[cond]]=1,M143+1,0)</f>
        <v>6</v>
      </c>
      <c r="N144">
        <f>IF(ISNUMBER(SEARCH("Ronda",Table7[[#This Row],[Column1]]))=TRUE,1,0)</f>
        <v>0</v>
      </c>
      <c r="O144" t="str">
        <f>IF(Table7[[#This Row],[cond2]]=1,MID(Table7[[#This Row],[Column1]],6,3),O143)</f>
        <v xml:space="preserve"> 32</v>
      </c>
      <c r="P144">
        <v>143</v>
      </c>
    </row>
    <row r="145" spans="2:16" x14ac:dyDescent="0.3">
      <c r="B145" t="s">
        <v>547</v>
      </c>
      <c r="C145">
        <v>1155</v>
      </c>
      <c r="K145" t="s">
        <v>316</v>
      </c>
      <c r="L145">
        <f>IF(AND(ISNUMBER(SEARCH(":",Table7[[#This Row],[Column1]]))=FALSE,ISNUMBER(SEARCH("Ronda",Table7[[#This Row],[Column1]]))=FALSE),1,0)</f>
        <v>0</v>
      </c>
      <c r="M145">
        <f>IF(Table7[[#This Row],[cond]]=1,M144+1,0)</f>
        <v>0</v>
      </c>
      <c r="N145">
        <f>IF(ISNUMBER(SEARCH("Ronda",Table7[[#This Row],[Column1]]))=TRUE,1,0)</f>
        <v>0</v>
      </c>
      <c r="O145" t="str">
        <f>IF(Table7[[#This Row],[cond2]]=1,MID(Table7[[#This Row],[Column1]],6,3),O144)</f>
        <v xml:space="preserve"> 32</v>
      </c>
      <c r="P145">
        <v>144</v>
      </c>
    </row>
    <row r="146" spans="2:16" x14ac:dyDescent="0.3">
      <c r="B146" t="s">
        <v>546</v>
      </c>
      <c r="C146">
        <v>1147</v>
      </c>
      <c r="K146" t="s">
        <v>25</v>
      </c>
      <c r="L146">
        <f>IF(AND(ISNUMBER(SEARCH(":",Table7[[#This Row],[Column1]]))=FALSE,ISNUMBER(SEARCH("Ronda",Table7[[#This Row],[Column1]]))=FALSE),1,0)</f>
        <v>1</v>
      </c>
      <c r="M146">
        <f>IF(Table7[[#This Row],[cond]]=1,M145+1,0)</f>
        <v>1</v>
      </c>
      <c r="N146">
        <f>IF(ISNUMBER(SEARCH("Ronda",Table7[[#This Row],[Column1]]))=TRUE,1,0)</f>
        <v>0</v>
      </c>
      <c r="O146" t="str">
        <f>IF(Table7[[#This Row],[cond2]]=1,MID(Table7[[#This Row],[Column1]],6,3),O145)</f>
        <v xml:space="preserve"> 32</v>
      </c>
      <c r="P146">
        <v>145</v>
      </c>
    </row>
    <row r="147" spans="2:16" x14ac:dyDescent="0.3">
      <c r="B147" t="s">
        <v>546</v>
      </c>
      <c r="C147">
        <v>1140</v>
      </c>
      <c r="K147" t="s">
        <v>10</v>
      </c>
      <c r="L147">
        <f>IF(AND(ISNUMBER(SEARCH(":",Table7[[#This Row],[Column1]]))=FALSE,ISNUMBER(SEARCH("Ronda",Table7[[#This Row],[Column1]]))=FALSE),1,0)</f>
        <v>1</v>
      </c>
      <c r="M147">
        <f>IF(Table7[[#This Row],[cond]]=1,M146+1,0)</f>
        <v>2</v>
      </c>
      <c r="N147">
        <f>IF(ISNUMBER(SEARCH("Ronda",Table7[[#This Row],[Column1]]))=TRUE,1,0)</f>
        <v>0</v>
      </c>
      <c r="O147" t="str">
        <f>IF(Table7[[#This Row],[cond2]]=1,MID(Table7[[#This Row],[Column1]],6,3),O146)</f>
        <v xml:space="preserve"> 32</v>
      </c>
      <c r="P147">
        <v>146</v>
      </c>
    </row>
    <row r="148" spans="2:16" x14ac:dyDescent="0.3">
      <c r="B148" t="s">
        <v>546</v>
      </c>
      <c r="C148">
        <v>1133</v>
      </c>
      <c r="K148">
        <v>2</v>
      </c>
      <c r="L148">
        <f>IF(AND(ISNUMBER(SEARCH(":",Table7[[#This Row],[Column1]]))=FALSE,ISNUMBER(SEARCH("Ronda",Table7[[#This Row],[Column1]]))=FALSE),1,0)</f>
        <v>1</v>
      </c>
      <c r="M148">
        <f>IF(Table7[[#This Row],[cond]]=1,M147+1,0)</f>
        <v>3</v>
      </c>
      <c r="N148">
        <f>IF(ISNUMBER(SEARCH("Ronda",Table7[[#This Row],[Column1]]))=TRUE,1,0)</f>
        <v>0</v>
      </c>
      <c r="O148" t="str">
        <f>IF(Table7[[#This Row],[cond2]]=1,MID(Table7[[#This Row],[Column1]],6,3),O147)</f>
        <v xml:space="preserve"> 32</v>
      </c>
      <c r="P148">
        <v>147</v>
      </c>
    </row>
    <row r="149" spans="2:16" x14ac:dyDescent="0.3">
      <c r="B149" t="s">
        <v>546</v>
      </c>
      <c r="C149">
        <v>1126</v>
      </c>
      <c r="K149">
        <v>1</v>
      </c>
      <c r="L149">
        <f>IF(AND(ISNUMBER(SEARCH(":",Table7[[#This Row],[Column1]]))=FALSE,ISNUMBER(SEARCH("Ronda",Table7[[#This Row],[Column1]]))=FALSE),1,0)</f>
        <v>1</v>
      </c>
      <c r="M149">
        <f>IF(Table7[[#This Row],[cond]]=1,M148+1,0)</f>
        <v>4</v>
      </c>
      <c r="N149">
        <f>IF(ISNUMBER(SEARCH("Ronda",Table7[[#This Row],[Column1]]))=TRUE,1,0)</f>
        <v>0</v>
      </c>
      <c r="O149" t="str">
        <f>IF(Table7[[#This Row],[cond2]]=1,MID(Table7[[#This Row],[Column1]],6,3),O148)</f>
        <v xml:space="preserve"> 32</v>
      </c>
      <c r="P149">
        <v>148</v>
      </c>
    </row>
    <row r="150" spans="2:16" x14ac:dyDescent="0.3">
      <c r="B150" t="s">
        <v>546</v>
      </c>
      <c r="C150">
        <v>1119</v>
      </c>
      <c r="K150">
        <v>0</v>
      </c>
      <c r="L150">
        <f>IF(AND(ISNUMBER(SEARCH(":",Table7[[#This Row],[Column1]]))=FALSE,ISNUMBER(SEARCH("Ronda",Table7[[#This Row],[Column1]]))=FALSE),1,0)</f>
        <v>1</v>
      </c>
      <c r="M150">
        <f>IF(Table7[[#This Row],[cond]]=1,M149+1,0)</f>
        <v>5</v>
      </c>
      <c r="N150">
        <f>IF(ISNUMBER(SEARCH("Ronda",Table7[[#This Row],[Column1]]))=TRUE,1,0)</f>
        <v>0</v>
      </c>
      <c r="O150" t="str">
        <f>IF(Table7[[#This Row],[cond2]]=1,MID(Table7[[#This Row],[Column1]],6,3),O149)</f>
        <v xml:space="preserve"> 32</v>
      </c>
      <c r="P150">
        <v>149</v>
      </c>
    </row>
    <row r="151" spans="2:16" x14ac:dyDescent="0.3">
      <c r="B151" t="s">
        <v>546</v>
      </c>
      <c r="C151">
        <v>1112</v>
      </c>
      <c r="K151">
        <v>-1</v>
      </c>
      <c r="L151">
        <f>IF(AND(ISNUMBER(SEARCH(":",Table7[[#This Row],[Column1]]))=FALSE,ISNUMBER(SEARCH("Ronda",Table7[[#This Row],[Column1]]))=FALSE),1,0)</f>
        <v>1</v>
      </c>
      <c r="M151">
        <f>IF(Table7[[#This Row],[cond]]=1,M150+1,0)</f>
        <v>6</v>
      </c>
      <c r="N151">
        <f>IF(ISNUMBER(SEARCH("Ronda",Table7[[#This Row],[Column1]]))=TRUE,1,0)</f>
        <v>0</v>
      </c>
      <c r="O151" t="str">
        <f>IF(Table7[[#This Row],[cond2]]=1,MID(Table7[[#This Row],[Column1]],6,3),O150)</f>
        <v xml:space="preserve"> 32</v>
      </c>
      <c r="P151">
        <v>150</v>
      </c>
    </row>
    <row r="152" spans="2:16" x14ac:dyDescent="0.3">
      <c r="B152" t="s">
        <v>546</v>
      </c>
      <c r="C152">
        <v>1105</v>
      </c>
      <c r="K152" t="s">
        <v>316</v>
      </c>
      <c r="L152">
        <f>IF(AND(ISNUMBER(SEARCH(":",Table7[[#This Row],[Column1]]))=FALSE,ISNUMBER(SEARCH("Ronda",Table7[[#This Row],[Column1]]))=FALSE),1,0)</f>
        <v>0</v>
      </c>
      <c r="M152">
        <f>IF(Table7[[#This Row],[cond]]=1,M151+1,0)</f>
        <v>0</v>
      </c>
      <c r="N152">
        <f>IF(ISNUMBER(SEARCH("Ronda",Table7[[#This Row],[Column1]]))=TRUE,1,0)</f>
        <v>0</v>
      </c>
      <c r="O152" t="str">
        <f>IF(Table7[[#This Row],[cond2]]=1,MID(Table7[[#This Row],[Column1]],6,3),O151)</f>
        <v xml:space="preserve"> 32</v>
      </c>
      <c r="P152">
        <v>151</v>
      </c>
    </row>
    <row r="153" spans="2:16" x14ac:dyDescent="0.3">
      <c r="B153" t="s">
        <v>546</v>
      </c>
      <c r="C153">
        <v>1098</v>
      </c>
      <c r="K153" t="s">
        <v>33</v>
      </c>
      <c r="L153">
        <f>IF(AND(ISNUMBER(SEARCH(":",Table7[[#This Row],[Column1]]))=FALSE,ISNUMBER(SEARCH("Ronda",Table7[[#This Row],[Column1]]))=FALSE),1,0)</f>
        <v>1</v>
      </c>
      <c r="M153">
        <f>IF(Table7[[#This Row],[cond]]=1,M152+1,0)</f>
        <v>1</v>
      </c>
      <c r="N153">
        <f>IF(ISNUMBER(SEARCH("Ronda",Table7[[#This Row],[Column1]]))=TRUE,1,0)</f>
        <v>0</v>
      </c>
      <c r="O153" t="str">
        <f>IF(Table7[[#This Row],[cond2]]=1,MID(Table7[[#This Row],[Column1]],6,3),O152)</f>
        <v xml:space="preserve"> 32</v>
      </c>
      <c r="P153">
        <v>152</v>
      </c>
    </row>
    <row r="154" spans="2:16" x14ac:dyDescent="0.3">
      <c r="B154" t="s">
        <v>546</v>
      </c>
      <c r="C154">
        <v>1091</v>
      </c>
      <c r="K154" t="s">
        <v>28</v>
      </c>
      <c r="L154">
        <f>IF(AND(ISNUMBER(SEARCH(":",Table7[[#This Row],[Column1]]))=FALSE,ISNUMBER(SEARCH("Ronda",Table7[[#This Row],[Column1]]))=FALSE),1,0)</f>
        <v>1</v>
      </c>
      <c r="M154">
        <f>IF(Table7[[#This Row],[cond]]=1,M153+1,0)</f>
        <v>2</v>
      </c>
      <c r="N154">
        <f>IF(ISNUMBER(SEARCH("Ronda",Table7[[#This Row],[Column1]]))=TRUE,1,0)</f>
        <v>0</v>
      </c>
      <c r="O154" t="str">
        <f>IF(Table7[[#This Row],[cond2]]=1,MID(Table7[[#This Row],[Column1]],6,3),O153)</f>
        <v xml:space="preserve"> 32</v>
      </c>
      <c r="P154">
        <v>153</v>
      </c>
    </row>
    <row r="155" spans="2:16" x14ac:dyDescent="0.3">
      <c r="B155" t="s">
        <v>545</v>
      </c>
      <c r="C155">
        <v>1083</v>
      </c>
      <c r="K155">
        <v>1</v>
      </c>
      <c r="L155">
        <f>IF(AND(ISNUMBER(SEARCH(":",Table7[[#This Row],[Column1]]))=FALSE,ISNUMBER(SEARCH("Ronda",Table7[[#This Row],[Column1]]))=FALSE),1,0)</f>
        <v>1</v>
      </c>
      <c r="M155">
        <f>IF(Table7[[#This Row],[cond]]=1,M154+1,0)</f>
        <v>3</v>
      </c>
      <c r="N155">
        <f>IF(ISNUMBER(SEARCH("Ronda",Table7[[#This Row],[Column1]]))=TRUE,1,0)</f>
        <v>0</v>
      </c>
      <c r="O155" t="str">
        <f>IF(Table7[[#This Row],[cond2]]=1,MID(Table7[[#This Row],[Column1]],6,3),O154)</f>
        <v xml:space="preserve"> 32</v>
      </c>
      <c r="P155">
        <v>154</v>
      </c>
    </row>
    <row r="156" spans="2:16" x14ac:dyDescent="0.3">
      <c r="B156" t="s">
        <v>545</v>
      </c>
      <c r="C156">
        <v>1076</v>
      </c>
      <c r="K156">
        <v>1</v>
      </c>
      <c r="L156">
        <f>IF(AND(ISNUMBER(SEARCH(":",Table7[[#This Row],[Column1]]))=FALSE,ISNUMBER(SEARCH("Ronda",Table7[[#This Row],[Column1]]))=FALSE),1,0)</f>
        <v>1</v>
      </c>
      <c r="M156">
        <f>IF(Table7[[#This Row],[cond]]=1,M155+1,0)</f>
        <v>4</v>
      </c>
      <c r="N156">
        <f>IF(ISNUMBER(SEARCH("Ronda",Table7[[#This Row],[Column1]]))=TRUE,1,0)</f>
        <v>0</v>
      </c>
      <c r="O156" t="str">
        <f>IF(Table7[[#This Row],[cond2]]=1,MID(Table7[[#This Row],[Column1]],6,3),O155)</f>
        <v xml:space="preserve"> 32</v>
      </c>
      <c r="P156">
        <v>155</v>
      </c>
    </row>
    <row r="157" spans="2:16" x14ac:dyDescent="0.3">
      <c r="B157" t="s">
        <v>545</v>
      </c>
      <c r="C157">
        <v>1069</v>
      </c>
      <c r="K157">
        <v>-1</v>
      </c>
      <c r="L157">
        <f>IF(AND(ISNUMBER(SEARCH(":",Table7[[#This Row],[Column1]]))=FALSE,ISNUMBER(SEARCH("Ronda",Table7[[#This Row],[Column1]]))=FALSE),1,0)</f>
        <v>1</v>
      </c>
      <c r="M157">
        <f>IF(Table7[[#This Row],[cond]]=1,M156+1,0)</f>
        <v>5</v>
      </c>
      <c r="N157">
        <f>IF(ISNUMBER(SEARCH("Ronda",Table7[[#This Row],[Column1]]))=TRUE,1,0)</f>
        <v>0</v>
      </c>
      <c r="O157" t="str">
        <f>IF(Table7[[#This Row],[cond2]]=1,MID(Table7[[#This Row],[Column1]],6,3),O156)</f>
        <v xml:space="preserve"> 32</v>
      </c>
      <c r="P157">
        <v>156</v>
      </c>
    </row>
    <row r="158" spans="2:16" x14ac:dyDescent="0.3">
      <c r="B158" t="s">
        <v>545</v>
      </c>
      <c r="C158">
        <v>1062</v>
      </c>
      <c r="K158">
        <v>-1</v>
      </c>
      <c r="L158">
        <f>IF(AND(ISNUMBER(SEARCH(":",Table7[[#This Row],[Column1]]))=FALSE,ISNUMBER(SEARCH("Ronda",Table7[[#This Row],[Column1]]))=FALSE),1,0)</f>
        <v>1</v>
      </c>
      <c r="M158">
        <f>IF(Table7[[#This Row],[cond]]=1,M157+1,0)</f>
        <v>6</v>
      </c>
      <c r="N158">
        <f>IF(ISNUMBER(SEARCH("Ronda",Table7[[#This Row],[Column1]]))=TRUE,1,0)</f>
        <v>0</v>
      </c>
      <c r="O158" t="str">
        <f>IF(Table7[[#This Row],[cond2]]=1,MID(Table7[[#This Row],[Column1]],6,3),O157)</f>
        <v xml:space="preserve"> 32</v>
      </c>
      <c r="P158">
        <v>157</v>
      </c>
    </row>
    <row r="159" spans="2:16" x14ac:dyDescent="0.3">
      <c r="B159" t="s">
        <v>545</v>
      </c>
      <c r="C159">
        <v>1055</v>
      </c>
      <c r="K159" t="s">
        <v>317</v>
      </c>
      <c r="L159">
        <f>IF(AND(ISNUMBER(SEARCH(":",Table7[[#This Row],[Column1]]))=FALSE,ISNUMBER(SEARCH("Ronda",Table7[[#This Row],[Column1]]))=FALSE),1,0)</f>
        <v>0</v>
      </c>
      <c r="M159">
        <f>IF(Table7[[#This Row],[cond]]=1,M158+1,0)</f>
        <v>0</v>
      </c>
      <c r="N159">
        <f>IF(ISNUMBER(SEARCH("Ronda",Table7[[#This Row],[Column1]]))=TRUE,1,0)</f>
        <v>0</v>
      </c>
      <c r="O159" t="str">
        <f>IF(Table7[[#This Row],[cond2]]=1,MID(Table7[[#This Row],[Column1]],6,3),O158)</f>
        <v xml:space="preserve"> 32</v>
      </c>
      <c r="P159">
        <v>158</v>
      </c>
    </row>
    <row r="160" spans="2:16" x14ac:dyDescent="0.3">
      <c r="B160" t="s">
        <v>545</v>
      </c>
      <c r="C160">
        <v>1048</v>
      </c>
      <c r="K160" t="s">
        <v>8</v>
      </c>
      <c r="L160">
        <f>IF(AND(ISNUMBER(SEARCH(":",Table7[[#This Row],[Column1]]))=FALSE,ISNUMBER(SEARCH("Ronda",Table7[[#This Row],[Column1]]))=FALSE),1,0)</f>
        <v>1</v>
      </c>
      <c r="M160">
        <f>IF(Table7[[#This Row],[cond]]=1,M159+1,0)</f>
        <v>1</v>
      </c>
      <c r="N160">
        <f>IF(ISNUMBER(SEARCH("Ronda",Table7[[#This Row],[Column1]]))=TRUE,1,0)</f>
        <v>0</v>
      </c>
      <c r="O160" t="str">
        <f>IF(Table7[[#This Row],[cond2]]=1,MID(Table7[[#This Row],[Column1]],6,3),O159)</f>
        <v xml:space="preserve"> 32</v>
      </c>
      <c r="P160">
        <v>159</v>
      </c>
    </row>
    <row r="161" spans="2:16" x14ac:dyDescent="0.3">
      <c r="B161" t="s">
        <v>545</v>
      </c>
      <c r="C161">
        <v>1041</v>
      </c>
      <c r="K161" t="s">
        <v>7</v>
      </c>
      <c r="L161">
        <f>IF(AND(ISNUMBER(SEARCH(":",Table7[[#This Row],[Column1]]))=FALSE,ISNUMBER(SEARCH("Ronda",Table7[[#This Row],[Column1]]))=FALSE),1,0)</f>
        <v>1</v>
      </c>
      <c r="M161">
        <f>IF(Table7[[#This Row],[cond]]=1,M160+1,0)</f>
        <v>2</v>
      </c>
      <c r="N161">
        <f>IF(ISNUMBER(SEARCH("Ronda",Table7[[#This Row],[Column1]]))=TRUE,1,0)</f>
        <v>0</v>
      </c>
      <c r="O161" t="str">
        <f>IF(Table7[[#This Row],[cond2]]=1,MID(Table7[[#This Row],[Column1]],6,3),O160)</f>
        <v xml:space="preserve"> 32</v>
      </c>
      <c r="P161">
        <v>160</v>
      </c>
    </row>
    <row r="162" spans="2:16" x14ac:dyDescent="0.3">
      <c r="B162" t="s">
        <v>545</v>
      </c>
      <c r="C162">
        <v>1034</v>
      </c>
      <c r="K162">
        <v>1</v>
      </c>
      <c r="L162">
        <f>IF(AND(ISNUMBER(SEARCH(":",Table7[[#This Row],[Column1]]))=FALSE,ISNUMBER(SEARCH("Ronda",Table7[[#This Row],[Column1]]))=FALSE),1,0)</f>
        <v>1</v>
      </c>
      <c r="M162">
        <f>IF(Table7[[#This Row],[cond]]=1,M161+1,0)</f>
        <v>3</v>
      </c>
      <c r="N162">
        <f>IF(ISNUMBER(SEARCH("Ronda",Table7[[#This Row],[Column1]]))=TRUE,1,0)</f>
        <v>0</v>
      </c>
      <c r="O162" t="str">
        <f>IF(Table7[[#This Row],[cond2]]=1,MID(Table7[[#This Row],[Column1]],6,3),O161)</f>
        <v xml:space="preserve"> 32</v>
      </c>
      <c r="P162">
        <v>161</v>
      </c>
    </row>
    <row r="163" spans="2:16" x14ac:dyDescent="0.3">
      <c r="B163" t="s">
        <v>545</v>
      </c>
      <c r="C163">
        <v>1027</v>
      </c>
      <c r="K163">
        <v>3</v>
      </c>
      <c r="L163">
        <f>IF(AND(ISNUMBER(SEARCH(":",Table7[[#This Row],[Column1]]))=FALSE,ISNUMBER(SEARCH("Ronda",Table7[[#This Row],[Column1]]))=FALSE),1,0)</f>
        <v>1</v>
      </c>
      <c r="M163">
        <f>IF(Table7[[#This Row],[cond]]=1,M162+1,0)</f>
        <v>4</v>
      </c>
      <c r="N163">
        <f>IF(ISNUMBER(SEARCH("Ronda",Table7[[#This Row],[Column1]]))=TRUE,1,0)</f>
        <v>0</v>
      </c>
      <c r="O163" t="str">
        <f>IF(Table7[[#This Row],[cond2]]=1,MID(Table7[[#This Row],[Column1]],6,3),O162)</f>
        <v xml:space="preserve"> 32</v>
      </c>
      <c r="P163">
        <v>162</v>
      </c>
    </row>
    <row r="164" spans="2:16" x14ac:dyDescent="0.3">
      <c r="B164" t="s">
        <v>544</v>
      </c>
      <c r="C164">
        <v>1019</v>
      </c>
      <c r="K164">
        <v>-1</v>
      </c>
      <c r="L164">
        <f>IF(AND(ISNUMBER(SEARCH(":",Table7[[#This Row],[Column1]]))=FALSE,ISNUMBER(SEARCH("Ronda",Table7[[#This Row],[Column1]]))=FALSE),1,0)</f>
        <v>1</v>
      </c>
      <c r="M164">
        <f>IF(Table7[[#This Row],[cond]]=1,M163+1,0)</f>
        <v>5</v>
      </c>
      <c r="N164">
        <f>IF(ISNUMBER(SEARCH("Ronda",Table7[[#This Row],[Column1]]))=TRUE,1,0)</f>
        <v>0</v>
      </c>
      <c r="O164" t="str">
        <f>IF(Table7[[#This Row],[cond2]]=1,MID(Table7[[#This Row],[Column1]],6,3),O163)</f>
        <v xml:space="preserve"> 32</v>
      </c>
      <c r="P164">
        <v>163</v>
      </c>
    </row>
    <row r="165" spans="2:16" x14ac:dyDescent="0.3">
      <c r="B165" t="s">
        <v>544</v>
      </c>
      <c r="C165">
        <v>1012</v>
      </c>
      <c r="K165">
        <v>-2</v>
      </c>
      <c r="L165">
        <f>IF(AND(ISNUMBER(SEARCH(":",Table7[[#This Row],[Column1]]))=FALSE,ISNUMBER(SEARCH("Ronda",Table7[[#This Row],[Column1]]))=FALSE),1,0)</f>
        <v>1</v>
      </c>
      <c r="M165">
        <f>IF(Table7[[#This Row],[cond]]=1,M164+1,0)</f>
        <v>6</v>
      </c>
      <c r="N165">
        <f>IF(ISNUMBER(SEARCH("Ronda",Table7[[#This Row],[Column1]]))=TRUE,1,0)</f>
        <v>0</v>
      </c>
      <c r="O165" t="str">
        <f>IF(Table7[[#This Row],[cond2]]=1,MID(Table7[[#This Row],[Column1]],6,3),O164)</f>
        <v xml:space="preserve"> 32</v>
      </c>
      <c r="P165">
        <v>164</v>
      </c>
    </row>
    <row r="166" spans="2:16" x14ac:dyDescent="0.3">
      <c r="B166" t="s">
        <v>544</v>
      </c>
      <c r="C166">
        <v>1005</v>
      </c>
      <c r="K166" t="s">
        <v>318</v>
      </c>
      <c r="L166">
        <f>IF(AND(ISNUMBER(SEARCH(":",Table7[[#This Row],[Column1]]))=FALSE,ISNUMBER(SEARCH("Ronda",Table7[[#This Row],[Column1]]))=FALSE),1,0)</f>
        <v>0</v>
      </c>
      <c r="M166">
        <f>IF(Table7[[#This Row],[cond]]=1,M165+1,0)</f>
        <v>0</v>
      </c>
      <c r="N166">
        <f>IF(ISNUMBER(SEARCH("Ronda",Table7[[#This Row],[Column1]]))=TRUE,1,0)</f>
        <v>0</v>
      </c>
      <c r="O166" t="str">
        <f>IF(Table7[[#This Row],[cond2]]=1,MID(Table7[[#This Row],[Column1]],6,3),O165)</f>
        <v xml:space="preserve"> 32</v>
      </c>
      <c r="P166">
        <v>165</v>
      </c>
    </row>
    <row r="167" spans="2:16" x14ac:dyDescent="0.3">
      <c r="B167" t="s">
        <v>544</v>
      </c>
      <c r="C167">
        <v>998</v>
      </c>
      <c r="K167" t="s">
        <v>31</v>
      </c>
      <c r="L167">
        <f>IF(AND(ISNUMBER(SEARCH(":",Table7[[#This Row],[Column1]]))=FALSE,ISNUMBER(SEARCH("Ronda",Table7[[#This Row],[Column1]]))=FALSE),1,0)</f>
        <v>1</v>
      </c>
      <c r="M167">
        <f>IF(Table7[[#This Row],[cond]]=1,M166+1,0)</f>
        <v>1</v>
      </c>
      <c r="N167">
        <f>IF(ISNUMBER(SEARCH("Ronda",Table7[[#This Row],[Column1]]))=TRUE,1,0)</f>
        <v>0</v>
      </c>
      <c r="O167" t="str">
        <f>IF(Table7[[#This Row],[cond2]]=1,MID(Table7[[#This Row],[Column1]],6,3),O166)</f>
        <v xml:space="preserve"> 32</v>
      </c>
      <c r="P167">
        <v>166</v>
      </c>
    </row>
    <row r="168" spans="2:16" x14ac:dyDescent="0.3">
      <c r="B168" t="s">
        <v>544</v>
      </c>
      <c r="C168">
        <v>991</v>
      </c>
      <c r="K168" t="s">
        <v>6</v>
      </c>
      <c r="L168">
        <f>IF(AND(ISNUMBER(SEARCH(":",Table7[[#This Row],[Column1]]))=FALSE,ISNUMBER(SEARCH("Ronda",Table7[[#This Row],[Column1]]))=FALSE),1,0)</f>
        <v>1</v>
      </c>
      <c r="M168">
        <f>IF(Table7[[#This Row],[cond]]=1,M167+1,0)</f>
        <v>2</v>
      </c>
      <c r="N168">
        <f>IF(ISNUMBER(SEARCH("Ronda",Table7[[#This Row],[Column1]]))=TRUE,1,0)</f>
        <v>0</v>
      </c>
      <c r="O168" t="str">
        <f>IF(Table7[[#This Row],[cond2]]=1,MID(Table7[[#This Row],[Column1]],6,3),O167)</f>
        <v xml:space="preserve"> 32</v>
      </c>
      <c r="P168">
        <v>167</v>
      </c>
    </row>
    <row r="169" spans="2:16" x14ac:dyDescent="0.3">
      <c r="B169" t="s">
        <v>544</v>
      </c>
      <c r="C169">
        <v>984</v>
      </c>
      <c r="K169">
        <v>0</v>
      </c>
      <c r="L169">
        <f>IF(AND(ISNUMBER(SEARCH(":",Table7[[#This Row],[Column1]]))=FALSE,ISNUMBER(SEARCH("Ronda",Table7[[#This Row],[Column1]]))=FALSE),1,0)</f>
        <v>1</v>
      </c>
      <c r="M169">
        <f>IF(Table7[[#This Row],[cond]]=1,M168+1,0)</f>
        <v>3</v>
      </c>
      <c r="N169">
        <f>IF(ISNUMBER(SEARCH("Ronda",Table7[[#This Row],[Column1]]))=TRUE,1,0)</f>
        <v>0</v>
      </c>
      <c r="O169" t="str">
        <f>IF(Table7[[#This Row],[cond2]]=1,MID(Table7[[#This Row],[Column1]],6,3),O168)</f>
        <v xml:space="preserve"> 32</v>
      </c>
      <c r="P169">
        <v>168</v>
      </c>
    </row>
    <row r="170" spans="2:16" x14ac:dyDescent="0.3">
      <c r="B170" t="s">
        <v>544</v>
      </c>
      <c r="C170">
        <v>977</v>
      </c>
      <c r="K170">
        <v>2</v>
      </c>
      <c r="L170">
        <f>IF(AND(ISNUMBER(SEARCH(":",Table7[[#This Row],[Column1]]))=FALSE,ISNUMBER(SEARCH("Ronda",Table7[[#This Row],[Column1]]))=FALSE),1,0)</f>
        <v>1</v>
      </c>
      <c r="M170">
        <f>IF(Table7[[#This Row],[cond]]=1,M169+1,0)</f>
        <v>4</v>
      </c>
      <c r="N170">
        <f>IF(ISNUMBER(SEARCH("Ronda",Table7[[#This Row],[Column1]]))=TRUE,1,0)</f>
        <v>0</v>
      </c>
      <c r="O170" t="str">
        <f>IF(Table7[[#This Row],[cond2]]=1,MID(Table7[[#This Row],[Column1]],6,3),O169)</f>
        <v xml:space="preserve"> 32</v>
      </c>
      <c r="P170">
        <v>169</v>
      </c>
    </row>
    <row r="171" spans="2:16" x14ac:dyDescent="0.3">
      <c r="B171" t="s">
        <v>544</v>
      </c>
      <c r="C171">
        <v>970</v>
      </c>
      <c r="K171">
        <v>0</v>
      </c>
      <c r="L171">
        <f>IF(AND(ISNUMBER(SEARCH(":",Table7[[#This Row],[Column1]]))=FALSE,ISNUMBER(SEARCH("Ronda",Table7[[#This Row],[Column1]]))=FALSE),1,0)</f>
        <v>1</v>
      </c>
      <c r="M171">
        <f>IF(Table7[[#This Row],[cond]]=1,M170+1,0)</f>
        <v>5</v>
      </c>
      <c r="N171">
        <f>IF(ISNUMBER(SEARCH("Ronda",Table7[[#This Row],[Column1]]))=TRUE,1,0)</f>
        <v>0</v>
      </c>
      <c r="O171" t="str">
        <f>IF(Table7[[#This Row],[cond2]]=1,MID(Table7[[#This Row],[Column1]],6,3),O170)</f>
        <v xml:space="preserve"> 32</v>
      </c>
      <c r="P171">
        <v>170</v>
      </c>
    </row>
    <row r="172" spans="2:16" x14ac:dyDescent="0.3">
      <c r="B172" t="s">
        <v>544</v>
      </c>
      <c r="C172">
        <v>963</v>
      </c>
      <c r="K172">
        <v>-1</v>
      </c>
      <c r="L172">
        <f>IF(AND(ISNUMBER(SEARCH(":",Table7[[#This Row],[Column1]]))=FALSE,ISNUMBER(SEARCH("Ronda",Table7[[#This Row],[Column1]]))=FALSE),1,0)</f>
        <v>1</v>
      </c>
      <c r="M172">
        <f>IF(Table7[[#This Row],[cond]]=1,M171+1,0)</f>
        <v>6</v>
      </c>
      <c r="N172">
        <f>IF(ISNUMBER(SEARCH("Ronda",Table7[[#This Row],[Column1]]))=TRUE,1,0)</f>
        <v>0</v>
      </c>
      <c r="O172" t="str">
        <f>IF(Table7[[#This Row],[cond2]]=1,MID(Table7[[#This Row],[Column1]],6,3),O171)</f>
        <v xml:space="preserve"> 32</v>
      </c>
      <c r="P172">
        <v>171</v>
      </c>
    </row>
    <row r="173" spans="2:16" x14ac:dyDescent="0.3">
      <c r="B173" t="s">
        <v>543</v>
      </c>
      <c r="C173">
        <v>955</v>
      </c>
      <c r="K173" t="s">
        <v>318</v>
      </c>
      <c r="L173">
        <f>IF(AND(ISNUMBER(SEARCH(":",Table7[[#This Row],[Column1]]))=FALSE,ISNUMBER(SEARCH("Ronda",Table7[[#This Row],[Column1]]))=FALSE),1,0)</f>
        <v>0</v>
      </c>
      <c r="M173">
        <f>IF(Table7[[#This Row],[cond]]=1,M172+1,0)</f>
        <v>0</v>
      </c>
      <c r="N173">
        <f>IF(ISNUMBER(SEARCH("Ronda",Table7[[#This Row],[Column1]]))=TRUE,1,0)</f>
        <v>0</v>
      </c>
      <c r="O173" t="str">
        <f>IF(Table7[[#This Row],[cond2]]=1,MID(Table7[[#This Row],[Column1]],6,3),O172)</f>
        <v xml:space="preserve"> 32</v>
      </c>
      <c r="P173">
        <v>172</v>
      </c>
    </row>
    <row r="174" spans="2:16" x14ac:dyDescent="0.3">
      <c r="B174" t="s">
        <v>543</v>
      </c>
      <c r="C174">
        <v>948</v>
      </c>
      <c r="K174" t="s">
        <v>303</v>
      </c>
      <c r="L174">
        <f>IF(AND(ISNUMBER(SEARCH(":",Table7[[#This Row],[Column1]]))=FALSE,ISNUMBER(SEARCH("Ronda",Table7[[#This Row],[Column1]]))=FALSE),1,0)</f>
        <v>1</v>
      </c>
      <c r="M174">
        <f>IF(Table7[[#This Row],[cond]]=1,M173+1,0)</f>
        <v>1</v>
      </c>
      <c r="N174">
        <f>IF(ISNUMBER(SEARCH("Ronda",Table7[[#This Row],[Column1]]))=TRUE,1,0)</f>
        <v>0</v>
      </c>
      <c r="O174" t="str">
        <f>IF(Table7[[#This Row],[cond2]]=1,MID(Table7[[#This Row],[Column1]],6,3),O173)</f>
        <v xml:space="preserve"> 32</v>
      </c>
      <c r="P174">
        <v>173</v>
      </c>
    </row>
    <row r="175" spans="2:16" x14ac:dyDescent="0.3">
      <c r="B175" t="s">
        <v>543</v>
      </c>
      <c r="C175">
        <v>941</v>
      </c>
      <c r="K175" t="s">
        <v>4</v>
      </c>
      <c r="L175">
        <f>IF(AND(ISNUMBER(SEARCH(":",Table7[[#This Row],[Column1]]))=FALSE,ISNUMBER(SEARCH("Ronda",Table7[[#This Row],[Column1]]))=FALSE),1,0)</f>
        <v>1</v>
      </c>
      <c r="M175">
        <f>IF(Table7[[#This Row],[cond]]=1,M174+1,0)</f>
        <v>2</v>
      </c>
      <c r="N175">
        <f>IF(ISNUMBER(SEARCH("Ronda",Table7[[#This Row],[Column1]]))=TRUE,1,0)</f>
        <v>0</v>
      </c>
      <c r="O175" t="str">
        <f>IF(Table7[[#This Row],[cond2]]=1,MID(Table7[[#This Row],[Column1]],6,3),O174)</f>
        <v xml:space="preserve"> 32</v>
      </c>
      <c r="P175">
        <v>174</v>
      </c>
    </row>
    <row r="176" spans="2:16" x14ac:dyDescent="0.3">
      <c r="B176" t="s">
        <v>543</v>
      </c>
      <c r="C176">
        <v>934</v>
      </c>
      <c r="K176">
        <v>1</v>
      </c>
      <c r="L176">
        <f>IF(AND(ISNUMBER(SEARCH(":",Table7[[#This Row],[Column1]]))=FALSE,ISNUMBER(SEARCH("Ronda",Table7[[#This Row],[Column1]]))=FALSE),1,0)</f>
        <v>1</v>
      </c>
      <c r="M176">
        <f>IF(Table7[[#This Row],[cond]]=1,M175+1,0)</f>
        <v>3</v>
      </c>
      <c r="N176">
        <f>IF(ISNUMBER(SEARCH("Ronda",Table7[[#This Row],[Column1]]))=TRUE,1,0)</f>
        <v>0</v>
      </c>
      <c r="O176" t="str">
        <f>IF(Table7[[#This Row],[cond2]]=1,MID(Table7[[#This Row],[Column1]],6,3),O175)</f>
        <v xml:space="preserve"> 32</v>
      </c>
      <c r="P176">
        <v>175</v>
      </c>
    </row>
    <row r="177" spans="2:16" x14ac:dyDescent="0.3">
      <c r="B177" t="s">
        <v>543</v>
      </c>
      <c r="C177">
        <v>927</v>
      </c>
      <c r="K177">
        <v>1</v>
      </c>
      <c r="L177">
        <f>IF(AND(ISNUMBER(SEARCH(":",Table7[[#This Row],[Column1]]))=FALSE,ISNUMBER(SEARCH("Ronda",Table7[[#This Row],[Column1]]))=FALSE),1,0)</f>
        <v>1</v>
      </c>
      <c r="M177">
        <f>IF(Table7[[#This Row],[cond]]=1,M176+1,0)</f>
        <v>4</v>
      </c>
      <c r="N177">
        <f>IF(ISNUMBER(SEARCH("Ronda",Table7[[#This Row],[Column1]]))=TRUE,1,0)</f>
        <v>0</v>
      </c>
      <c r="O177" t="str">
        <f>IF(Table7[[#This Row],[cond2]]=1,MID(Table7[[#This Row],[Column1]],6,3),O176)</f>
        <v xml:space="preserve"> 32</v>
      </c>
      <c r="P177">
        <v>176</v>
      </c>
    </row>
    <row r="178" spans="2:16" x14ac:dyDescent="0.3">
      <c r="B178" t="s">
        <v>543</v>
      </c>
      <c r="C178">
        <v>920</v>
      </c>
      <c r="K178">
        <v>-1</v>
      </c>
      <c r="L178">
        <f>IF(AND(ISNUMBER(SEARCH(":",Table7[[#This Row],[Column1]]))=FALSE,ISNUMBER(SEARCH("Ronda",Table7[[#This Row],[Column1]]))=FALSE),1,0)</f>
        <v>1</v>
      </c>
      <c r="M178">
        <f>IF(Table7[[#This Row],[cond]]=1,M177+1,0)</f>
        <v>5</v>
      </c>
      <c r="N178">
        <f>IF(ISNUMBER(SEARCH("Ronda",Table7[[#This Row],[Column1]]))=TRUE,1,0)</f>
        <v>0</v>
      </c>
      <c r="O178" t="str">
        <f>IF(Table7[[#This Row],[cond2]]=1,MID(Table7[[#This Row],[Column1]],6,3),O177)</f>
        <v xml:space="preserve"> 32</v>
      </c>
      <c r="P178">
        <v>177</v>
      </c>
    </row>
    <row r="179" spans="2:16" x14ac:dyDescent="0.3">
      <c r="B179" t="s">
        <v>543</v>
      </c>
      <c r="C179">
        <v>913</v>
      </c>
      <c r="K179">
        <v>0</v>
      </c>
      <c r="L179">
        <f>IF(AND(ISNUMBER(SEARCH(":",Table7[[#This Row],[Column1]]))=FALSE,ISNUMBER(SEARCH("Ronda",Table7[[#This Row],[Column1]]))=FALSE),1,0)</f>
        <v>1</v>
      </c>
      <c r="M179">
        <f>IF(Table7[[#This Row],[cond]]=1,M178+1,0)</f>
        <v>6</v>
      </c>
      <c r="N179">
        <f>IF(ISNUMBER(SEARCH("Ronda",Table7[[#This Row],[Column1]]))=TRUE,1,0)</f>
        <v>0</v>
      </c>
      <c r="O179" t="str">
        <f>IF(Table7[[#This Row],[cond2]]=1,MID(Table7[[#This Row],[Column1]],6,3),O178)</f>
        <v xml:space="preserve"> 32</v>
      </c>
      <c r="P179">
        <v>178</v>
      </c>
    </row>
    <row r="180" spans="2:16" x14ac:dyDescent="0.3">
      <c r="B180" t="s">
        <v>543</v>
      </c>
      <c r="C180">
        <v>906</v>
      </c>
      <c r="K180" t="s">
        <v>319</v>
      </c>
      <c r="L180">
        <f>IF(AND(ISNUMBER(SEARCH(":",Table7[[#This Row],[Column1]]))=FALSE,ISNUMBER(SEARCH("Ronda",Table7[[#This Row],[Column1]]))=FALSE),1,0)</f>
        <v>0</v>
      </c>
      <c r="M180">
        <f>IF(Table7[[#This Row],[cond]]=1,M179+1,0)</f>
        <v>0</v>
      </c>
      <c r="N180">
        <f>IF(ISNUMBER(SEARCH("Ronda",Table7[[#This Row],[Column1]]))=TRUE,1,0)</f>
        <v>0</v>
      </c>
      <c r="O180" t="str">
        <f>IF(Table7[[#This Row],[cond2]]=1,MID(Table7[[#This Row],[Column1]],6,3),O179)</f>
        <v xml:space="preserve"> 32</v>
      </c>
      <c r="P180">
        <v>179</v>
      </c>
    </row>
    <row r="181" spans="2:16" x14ac:dyDescent="0.3">
      <c r="B181" t="s">
        <v>543</v>
      </c>
      <c r="C181">
        <v>899</v>
      </c>
      <c r="K181" t="s">
        <v>13</v>
      </c>
      <c r="L181">
        <f>IF(AND(ISNUMBER(SEARCH(":",Table7[[#This Row],[Column1]]))=FALSE,ISNUMBER(SEARCH("Ronda",Table7[[#This Row],[Column1]]))=FALSE),1,0)</f>
        <v>1</v>
      </c>
      <c r="M181">
        <f>IF(Table7[[#This Row],[cond]]=1,M180+1,0)</f>
        <v>1</v>
      </c>
      <c r="N181">
        <f>IF(ISNUMBER(SEARCH("Ronda",Table7[[#This Row],[Column1]]))=TRUE,1,0)</f>
        <v>0</v>
      </c>
      <c r="O181" t="str">
        <f>IF(Table7[[#This Row],[cond2]]=1,MID(Table7[[#This Row],[Column1]],6,3),O180)</f>
        <v xml:space="preserve"> 32</v>
      </c>
      <c r="P181">
        <v>180</v>
      </c>
    </row>
    <row r="182" spans="2:16" x14ac:dyDescent="0.3">
      <c r="B182" t="s">
        <v>542</v>
      </c>
      <c r="C182">
        <v>891</v>
      </c>
      <c r="K182" t="s">
        <v>11</v>
      </c>
      <c r="L182">
        <f>IF(AND(ISNUMBER(SEARCH(":",Table7[[#This Row],[Column1]]))=FALSE,ISNUMBER(SEARCH("Ronda",Table7[[#This Row],[Column1]]))=FALSE),1,0)</f>
        <v>1</v>
      </c>
      <c r="M182">
        <f>IF(Table7[[#This Row],[cond]]=1,M181+1,0)</f>
        <v>2</v>
      </c>
      <c r="N182">
        <f>IF(ISNUMBER(SEARCH("Ronda",Table7[[#This Row],[Column1]]))=TRUE,1,0)</f>
        <v>0</v>
      </c>
      <c r="O182" t="str">
        <f>IF(Table7[[#This Row],[cond2]]=1,MID(Table7[[#This Row],[Column1]],6,3),O181)</f>
        <v xml:space="preserve"> 32</v>
      </c>
      <c r="P182">
        <v>181</v>
      </c>
    </row>
    <row r="183" spans="2:16" x14ac:dyDescent="0.3">
      <c r="B183" t="s">
        <v>542</v>
      </c>
      <c r="C183">
        <v>884</v>
      </c>
      <c r="K183">
        <v>3</v>
      </c>
      <c r="L183">
        <f>IF(AND(ISNUMBER(SEARCH(":",Table7[[#This Row],[Column1]]))=FALSE,ISNUMBER(SEARCH("Ronda",Table7[[#This Row],[Column1]]))=FALSE),1,0)</f>
        <v>1</v>
      </c>
      <c r="M183">
        <f>IF(Table7[[#This Row],[cond]]=1,M182+1,0)</f>
        <v>3</v>
      </c>
      <c r="N183">
        <f>IF(ISNUMBER(SEARCH("Ronda",Table7[[#This Row],[Column1]]))=TRUE,1,0)</f>
        <v>0</v>
      </c>
      <c r="O183" t="str">
        <f>IF(Table7[[#This Row],[cond2]]=1,MID(Table7[[#This Row],[Column1]],6,3),O182)</f>
        <v xml:space="preserve"> 32</v>
      </c>
      <c r="P183">
        <v>182</v>
      </c>
    </row>
    <row r="184" spans="2:16" x14ac:dyDescent="0.3">
      <c r="B184" t="s">
        <v>542</v>
      </c>
      <c r="C184">
        <v>877</v>
      </c>
      <c r="K184">
        <v>2</v>
      </c>
      <c r="L184">
        <f>IF(AND(ISNUMBER(SEARCH(":",Table7[[#This Row],[Column1]]))=FALSE,ISNUMBER(SEARCH("Ronda",Table7[[#This Row],[Column1]]))=FALSE),1,0)</f>
        <v>1</v>
      </c>
      <c r="M184">
        <f>IF(Table7[[#This Row],[cond]]=1,M183+1,0)</f>
        <v>4</v>
      </c>
      <c r="N184">
        <f>IF(ISNUMBER(SEARCH("Ronda",Table7[[#This Row],[Column1]]))=TRUE,1,0)</f>
        <v>0</v>
      </c>
      <c r="O184" t="str">
        <f>IF(Table7[[#This Row],[cond2]]=1,MID(Table7[[#This Row],[Column1]],6,3),O183)</f>
        <v xml:space="preserve"> 32</v>
      </c>
      <c r="P184">
        <v>183</v>
      </c>
    </row>
    <row r="185" spans="2:16" x14ac:dyDescent="0.3">
      <c r="B185" t="s">
        <v>542</v>
      </c>
      <c r="C185">
        <v>870</v>
      </c>
      <c r="K185">
        <v>-1</v>
      </c>
      <c r="L185">
        <f>IF(AND(ISNUMBER(SEARCH(":",Table7[[#This Row],[Column1]]))=FALSE,ISNUMBER(SEARCH("Ronda",Table7[[#This Row],[Column1]]))=FALSE),1,0)</f>
        <v>1</v>
      </c>
      <c r="M185">
        <f>IF(Table7[[#This Row],[cond]]=1,M184+1,0)</f>
        <v>5</v>
      </c>
      <c r="N185">
        <f>IF(ISNUMBER(SEARCH("Ronda",Table7[[#This Row],[Column1]]))=TRUE,1,0)</f>
        <v>0</v>
      </c>
      <c r="O185" t="str">
        <f>IF(Table7[[#This Row],[cond2]]=1,MID(Table7[[#This Row],[Column1]],6,3),O184)</f>
        <v xml:space="preserve"> 32</v>
      </c>
      <c r="P185">
        <v>184</v>
      </c>
    </row>
    <row r="186" spans="2:16" x14ac:dyDescent="0.3">
      <c r="B186" t="s">
        <v>542</v>
      </c>
      <c r="C186">
        <v>863</v>
      </c>
      <c r="K186">
        <v>-1</v>
      </c>
      <c r="L186">
        <f>IF(AND(ISNUMBER(SEARCH(":",Table7[[#This Row],[Column1]]))=FALSE,ISNUMBER(SEARCH("Ronda",Table7[[#This Row],[Column1]]))=FALSE),1,0)</f>
        <v>1</v>
      </c>
      <c r="M186">
        <f>IF(Table7[[#This Row],[cond]]=1,M185+1,0)</f>
        <v>6</v>
      </c>
      <c r="N186">
        <f>IF(ISNUMBER(SEARCH("Ronda",Table7[[#This Row],[Column1]]))=TRUE,1,0)</f>
        <v>0</v>
      </c>
      <c r="O186" t="str">
        <f>IF(Table7[[#This Row],[cond2]]=1,MID(Table7[[#This Row],[Column1]],6,3),O185)</f>
        <v xml:space="preserve"> 32</v>
      </c>
      <c r="P186">
        <v>185</v>
      </c>
    </row>
    <row r="187" spans="2:16" x14ac:dyDescent="0.3">
      <c r="B187" t="s">
        <v>542</v>
      </c>
      <c r="C187">
        <v>856</v>
      </c>
      <c r="K187" t="s">
        <v>320</v>
      </c>
      <c r="L187">
        <f>IF(AND(ISNUMBER(SEARCH(":",Table7[[#This Row],[Column1]]))=FALSE,ISNUMBER(SEARCH("Ronda",Table7[[#This Row],[Column1]]))=FALSE),1,0)</f>
        <v>0</v>
      </c>
      <c r="M187">
        <f>IF(Table7[[#This Row],[cond]]=1,M186+1,0)</f>
        <v>0</v>
      </c>
      <c r="N187">
        <f>IF(ISNUMBER(SEARCH("Ronda",Table7[[#This Row],[Column1]]))=TRUE,1,0)</f>
        <v>0</v>
      </c>
      <c r="O187" t="str">
        <f>IF(Table7[[#This Row],[cond2]]=1,MID(Table7[[#This Row],[Column1]],6,3),O186)</f>
        <v xml:space="preserve"> 32</v>
      </c>
      <c r="P187">
        <v>186</v>
      </c>
    </row>
    <row r="188" spans="2:16" x14ac:dyDescent="0.3">
      <c r="B188" t="s">
        <v>542</v>
      </c>
      <c r="C188">
        <v>849</v>
      </c>
      <c r="K188" t="s">
        <v>2</v>
      </c>
      <c r="L188">
        <f>IF(AND(ISNUMBER(SEARCH(":",Table7[[#This Row],[Column1]]))=FALSE,ISNUMBER(SEARCH("Ronda",Table7[[#This Row],[Column1]]))=FALSE),1,0)</f>
        <v>1</v>
      </c>
      <c r="M188">
        <f>IF(Table7[[#This Row],[cond]]=1,M187+1,0)</f>
        <v>1</v>
      </c>
      <c r="N188">
        <f>IF(ISNUMBER(SEARCH("Ronda",Table7[[#This Row],[Column1]]))=TRUE,1,0)</f>
        <v>0</v>
      </c>
      <c r="O188" t="str">
        <f>IF(Table7[[#This Row],[cond2]]=1,MID(Table7[[#This Row],[Column1]],6,3),O187)</f>
        <v xml:space="preserve"> 32</v>
      </c>
      <c r="P188">
        <v>187</v>
      </c>
    </row>
    <row r="189" spans="2:16" x14ac:dyDescent="0.3">
      <c r="B189" t="s">
        <v>542</v>
      </c>
      <c r="C189">
        <v>842</v>
      </c>
      <c r="K189" t="s">
        <v>1</v>
      </c>
      <c r="L189">
        <f>IF(AND(ISNUMBER(SEARCH(":",Table7[[#This Row],[Column1]]))=FALSE,ISNUMBER(SEARCH("Ronda",Table7[[#This Row],[Column1]]))=FALSE),1,0)</f>
        <v>1</v>
      </c>
      <c r="M189">
        <f>IF(Table7[[#This Row],[cond]]=1,M188+1,0)</f>
        <v>2</v>
      </c>
      <c r="N189">
        <f>IF(ISNUMBER(SEARCH("Ronda",Table7[[#This Row],[Column1]]))=TRUE,1,0)</f>
        <v>0</v>
      </c>
      <c r="O189" t="str">
        <f>IF(Table7[[#This Row],[cond2]]=1,MID(Table7[[#This Row],[Column1]],6,3),O188)</f>
        <v xml:space="preserve"> 32</v>
      </c>
      <c r="P189">
        <v>188</v>
      </c>
    </row>
    <row r="190" spans="2:16" x14ac:dyDescent="0.3">
      <c r="B190" t="s">
        <v>542</v>
      </c>
      <c r="C190">
        <v>835</v>
      </c>
      <c r="K190">
        <v>1</v>
      </c>
      <c r="L190">
        <f>IF(AND(ISNUMBER(SEARCH(":",Table7[[#This Row],[Column1]]))=FALSE,ISNUMBER(SEARCH("Ronda",Table7[[#This Row],[Column1]]))=FALSE),1,0)</f>
        <v>1</v>
      </c>
      <c r="M190">
        <f>IF(Table7[[#This Row],[cond]]=1,M189+1,0)</f>
        <v>3</v>
      </c>
      <c r="N190">
        <f>IF(ISNUMBER(SEARCH("Ronda",Table7[[#This Row],[Column1]]))=TRUE,1,0)</f>
        <v>0</v>
      </c>
      <c r="O190" t="str">
        <f>IF(Table7[[#This Row],[cond2]]=1,MID(Table7[[#This Row],[Column1]],6,3),O189)</f>
        <v xml:space="preserve"> 32</v>
      </c>
      <c r="P190">
        <v>189</v>
      </c>
    </row>
    <row r="191" spans="2:16" x14ac:dyDescent="0.3">
      <c r="B191" t="s">
        <v>541</v>
      </c>
      <c r="C191">
        <v>827</v>
      </c>
      <c r="K191">
        <v>0</v>
      </c>
      <c r="L191">
        <f>IF(AND(ISNUMBER(SEARCH(":",Table7[[#This Row],[Column1]]))=FALSE,ISNUMBER(SEARCH("Ronda",Table7[[#This Row],[Column1]]))=FALSE),1,0)</f>
        <v>1</v>
      </c>
      <c r="M191">
        <f>IF(Table7[[#This Row],[cond]]=1,M190+1,0)</f>
        <v>4</v>
      </c>
      <c r="N191">
        <f>IF(ISNUMBER(SEARCH("Ronda",Table7[[#This Row],[Column1]]))=TRUE,1,0)</f>
        <v>0</v>
      </c>
      <c r="O191" t="str">
        <f>IF(Table7[[#This Row],[cond2]]=1,MID(Table7[[#This Row],[Column1]],6,3),O190)</f>
        <v xml:space="preserve"> 32</v>
      </c>
      <c r="P191">
        <v>190</v>
      </c>
    </row>
    <row r="192" spans="2:16" x14ac:dyDescent="0.3">
      <c r="B192" t="s">
        <v>541</v>
      </c>
      <c r="C192">
        <v>820</v>
      </c>
      <c r="K192">
        <v>0</v>
      </c>
      <c r="L192">
        <f>IF(AND(ISNUMBER(SEARCH(":",Table7[[#This Row],[Column1]]))=FALSE,ISNUMBER(SEARCH("Ronda",Table7[[#This Row],[Column1]]))=FALSE),1,0)</f>
        <v>1</v>
      </c>
      <c r="M192">
        <f>IF(Table7[[#This Row],[cond]]=1,M191+1,0)</f>
        <v>5</v>
      </c>
      <c r="N192">
        <f>IF(ISNUMBER(SEARCH("Ronda",Table7[[#This Row],[Column1]]))=TRUE,1,0)</f>
        <v>0</v>
      </c>
      <c r="O192" t="str">
        <f>IF(Table7[[#This Row],[cond2]]=1,MID(Table7[[#This Row],[Column1]],6,3),O191)</f>
        <v xml:space="preserve"> 32</v>
      </c>
      <c r="P192">
        <v>191</v>
      </c>
    </row>
    <row r="193" spans="2:16" x14ac:dyDescent="0.3">
      <c r="B193" t="s">
        <v>541</v>
      </c>
      <c r="C193">
        <v>813</v>
      </c>
      <c r="K193">
        <v>0</v>
      </c>
      <c r="L193">
        <f>IF(AND(ISNUMBER(SEARCH(":",Table7[[#This Row],[Column1]]))=FALSE,ISNUMBER(SEARCH("Ronda",Table7[[#This Row],[Column1]]))=FALSE),1,0)</f>
        <v>1</v>
      </c>
      <c r="M193">
        <f>IF(Table7[[#This Row],[cond]]=1,M192+1,0)</f>
        <v>6</v>
      </c>
      <c r="N193">
        <f>IF(ISNUMBER(SEARCH("Ronda",Table7[[#This Row],[Column1]]))=TRUE,1,0)</f>
        <v>0</v>
      </c>
      <c r="O193" t="str">
        <f>IF(Table7[[#This Row],[cond2]]=1,MID(Table7[[#This Row],[Column1]],6,3),O192)</f>
        <v xml:space="preserve"> 32</v>
      </c>
      <c r="P193">
        <v>192</v>
      </c>
    </row>
    <row r="194" spans="2:16" x14ac:dyDescent="0.3">
      <c r="B194" t="s">
        <v>541</v>
      </c>
      <c r="C194">
        <v>806</v>
      </c>
      <c r="K194" t="s">
        <v>82</v>
      </c>
      <c r="L194">
        <f>IF(AND(ISNUMBER(SEARCH(":",Table7[[#This Row],[Column1]]))=FALSE,ISNUMBER(SEARCH("Ronda",Table7[[#This Row],[Column1]]))=FALSE),1,0)</f>
        <v>0</v>
      </c>
      <c r="M194">
        <f>IF(Table7[[#This Row],[cond]]=1,M193+1,0)</f>
        <v>0</v>
      </c>
      <c r="N194">
        <f>IF(ISNUMBER(SEARCH("Ronda",Table7[[#This Row],[Column1]]))=TRUE,1,0)</f>
        <v>1</v>
      </c>
      <c r="O194" t="str">
        <f>IF(Table7[[#This Row],[cond2]]=1,MID(Table7[[#This Row],[Column1]],6,3),O193)</f>
        <v xml:space="preserve"> 31</v>
      </c>
      <c r="P194">
        <v>193</v>
      </c>
    </row>
    <row r="195" spans="2:16" x14ac:dyDescent="0.3">
      <c r="B195" t="s">
        <v>541</v>
      </c>
      <c r="C195">
        <v>799</v>
      </c>
      <c r="K195" t="s">
        <v>98</v>
      </c>
      <c r="L195">
        <f>IF(AND(ISNUMBER(SEARCH(":",Table7[[#This Row],[Column1]]))=FALSE,ISNUMBER(SEARCH("Ronda",Table7[[#This Row],[Column1]]))=FALSE),1,0)</f>
        <v>0</v>
      </c>
      <c r="M195">
        <f>IF(Table7[[#This Row],[cond]]=1,M194+1,0)</f>
        <v>0</v>
      </c>
      <c r="N195">
        <f>IF(ISNUMBER(SEARCH("Ronda",Table7[[#This Row],[Column1]]))=TRUE,1,0)</f>
        <v>0</v>
      </c>
      <c r="O195" t="str">
        <f>IF(Table7[[#This Row],[cond2]]=1,MID(Table7[[#This Row],[Column1]],6,3),O194)</f>
        <v xml:space="preserve"> 31</v>
      </c>
      <c r="P195">
        <v>194</v>
      </c>
    </row>
    <row r="196" spans="2:16" x14ac:dyDescent="0.3">
      <c r="B196" t="s">
        <v>541</v>
      </c>
      <c r="C196">
        <v>792</v>
      </c>
      <c r="K196" t="s">
        <v>4</v>
      </c>
      <c r="L196">
        <f>IF(AND(ISNUMBER(SEARCH(":",Table7[[#This Row],[Column1]]))=FALSE,ISNUMBER(SEARCH("Ronda",Table7[[#This Row],[Column1]]))=FALSE),1,0)</f>
        <v>1</v>
      </c>
      <c r="M196">
        <f>IF(Table7[[#This Row],[cond]]=1,M195+1,0)</f>
        <v>1</v>
      </c>
      <c r="N196">
        <f>IF(ISNUMBER(SEARCH("Ronda",Table7[[#This Row],[Column1]]))=TRUE,1,0)</f>
        <v>0</v>
      </c>
      <c r="O196" t="str">
        <f>IF(Table7[[#This Row],[cond2]]=1,MID(Table7[[#This Row],[Column1]],6,3),O195)</f>
        <v xml:space="preserve"> 31</v>
      </c>
      <c r="P196">
        <v>195</v>
      </c>
    </row>
    <row r="197" spans="2:16" x14ac:dyDescent="0.3">
      <c r="B197" t="s">
        <v>541</v>
      </c>
      <c r="C197">
        <v>785</v>
      </c>
      <c r="K197" t="s">
        <v>2</v>
      </c>
      <c r="L197">
        <f>IF(AND(ISNUMBER(SEARCH(":",Table7[[#This Row],[Column1]]))=FALSE,ISNUMBER(SEARCH("Ronda",Table7[[#This Row],[Column1]]))=FALSE),1,0)</f>
        <v>1</v>
      </c>
      <c r="M197">
        <f>IF(Table7[[#This Row],[cond]]=1,M196+1,0)</f>
        <v>2</v>
      </c>
      <c r="N197">
        <f>IF(ISNUMBER(SEARCH("Ronda",Table7[[#This Row],[Column1]]))=TRUE,1,0)</f>
        <v>0</v>
      </c>
      <c r="O197" t="str">
        <f>IF(Table7[[#This Row],[cond2]]=1,MID(Table7[[#This Row],[Column1]],6,3),O196)</f>
        <v xml:space="preserve"> 31</v>
      </c>
      <c r="P197">
        <v>196</v>
      </c>
    </row>
    <row r="198" spans="2:16" x14ac:dyDescent="0.3">
      <c r="B198" t="s">
        <v>541</v>
      </c>
      <c r="C198">
        <v>778</v>
      </c>
      <c r="K198">
        <v>0</v>
      </c>
      <c r="L198">
        <f>IF(AND(ISNUMBER(SEARCH(":",Table7[[#This Row],[Column1]]))=FALSE,ISNUMBER(SEARCH("Ronda",Table7[[#This Row],[Column1]]))=FALSE),1,0)</f>
        <v>1</v>
      </c>
      <c r="M198">
        <f>IF(Table7[[#This Row],[cond]]=1,M197+1,0)</f>
        <v>3</v>
      </c>
      <c r="N198">
        <f>IF(ISNUMBER(SEARCH("Ronda",Table7[[#This Row],[Column1]]))=TRUE,1,0)</f>
        <v>0</v>
      </c>
      <c r="O198" t="str">
        <f>IF(Table7[[#This Row],[cond2]]=1,MID(Table7[[#This Row],[Column1]],6,3),O197)</f>
        <v xml:space="preserve"> 31</v>
      </c>
      <c r="P198">
        <v>197</v>
      </c>
    </row>
    <row r="199" spans="2:16" x14ac:dyDescent="0.3">
      <c r="B199" t="s">
        <v>541</v>
      </c>
      <c r="C199">
        <v>771</v>
      </c>
      <c r="K199">
        <v>1</v>
      </c>
      <c r="L199">
        <f>IF(AND(ISNUMBER(SEARCH(":",Table7[[#This Row],[Column1]]))=FALSE,ISNUMBER(SEARCH("Ronda",Table7[[#This Row],[Column1]]))=FALSE),1,0)</f>
        <v>1</v>
      </c>
      <c r="M199">
        <f>IF(Table7[[#This Row],[cond]]=1,M198+1,0)</f>
        <v>4</v>
      </c>
      <c r="N199">
        <f>IF(ISNUMBER(SEARCH("Ronda",Table7[[#This Row],[Column1]]))=TRUE,1,0)</f>
        <v>0</v>
      </c>
      <c r="O199" t="str">
        <f>IF(Table7[[#This Row],[cond2]]=1,MID(Table7[[#This Row],[Column1]],6,3),O198)</f>
        <v xml:space="preserve"> 31</v>
      </c>
      <c r="P199">
        <v>198</v>
      </c>
    </row>
    <row r="200" spans="2:16" x14ac:dyDescent="0.3">
      <c r="B200" t="s">
        <v>540</v>
      </c>
      <c r="C200">
        <v>763</v>
      </c>
      <c r="K200">
        <v>0</v>
      </c>
      <c r="L200">
        <f>IF(AND(ISNUMBER(SEARCH(":",Table7[[#This Row],[Column1]]))=FALSE,ISNUMBER(SEARCH("Ronda",Table7[[#This Row],[Column1]]))=FALSE),1,0)</f>
        <v>1</v>
      </c>
      <c r="M200">
        <f>IF(Table7[[#This Row],[cond]]=1,M199+1,0)</f>
        <v>5</v>
      </c>
      <c r="N200">
        <f>IF(ISNUMBER(SEARCH("Ronda",Table7[[#This Row],[Column1]]))=TRUE,1,0)</f>
        <v>0</v>
      </c>
      <c r="O200" t="str">
        <f>IF(Table7[[#This Row],[cond2]]=1,MID(Table7[[#This Row],[Column1]],6,3),O199)</f>
        <v xml:space="preserve"> 31</v>
      </c>
      <c r="P200">
        <v>199</v>
      </c>
    </row>
    <row r="201" spans="2:16" x14ac:dyDescent="0.3">
      <c r="B201" t="s">
        <v>540</v>
      </c>
      <c r="C201">
        <v>756</v>
      </c>
      <c r="K201">
        <v>0</v>
      </c>
      <c r="L201">
        <f>IF(AND(ISNUMBER(SEARCH(":",Table7[[#This Row],[Column1]]))=FALSE,ISNUMBER(SEARCH("Ronda",Table7[[#This Row],[Column1]]))=FALSE),1,0)</f>
        <v>1</v>
      </c>
      <c r="M201">
        <f>IF(Table7[[#This Row],[cond]]=1,M200+1,0)</f>
        <v>6</v>
      </c>
      <c r="N201">
        <f>IF(ISNUMBER(SEARCH("Ronda",Table7[[#This Row],[Column1]]))=TRUE,1,0)</f>
        <v>0</v>
      </c>
      <c r="O201" t="str">
        <f>IF(Table7[[#This Row],[cond2]]=1,MID(Table7[[#This Row],[Column1]],6,3),O200)</f>
        <v xml:space="preserve"> 31</v>
      </c>
      <c r="P201">
        <v>200</v>
      </c>
    </row>
    <row r="202" spans="2:16" x14ac:dyDescent="0.3">
      <c r="B202" t="s">
        <v>540</v>
      </c>
      <c r="C202">
        <v>749</v>
      </c>
      <c r="K202" t="s">
        <v>321</v>
      </c>
      <c r="L202">
        <f>IF(AND(ISNUMBER(SEARCH(":",Table7[[#This Row],[Column1]]))=FALSE,ISNUMBER(SEARCH("Ronda",Table7[[#This Row],[Column1]]))=FALSE),1,0)</f>
        <v>0</v>
      </c>
      <c r="M202">
        <f>IF(Table7[[#This Row],[cond]]=1,M201+1,0)</f>
        <v>0</v>
      </c>
      <c r="N202">
        <f>IF(ISNUMBER(SEARCH("Ronda",Table7[[#This Row],[Column1]]))=TRUE,1,0)</f>
        <v>0</v>
      </c>
      <c r="O202" t="str">
        <f>IF(Table7[[#This Row],[cond2]]=1,MID(Table7[[#This Row],[Column1]],6,3),O201)</f>
        <v xml:space="preserve"> 31</v>
      </c>
      <c r="P202">
        <v>201</v>
      </c>
    </row>
    <row r="203" spans="2:16" x14ac:dyDescent="0.3">
      <c r="B203" t="s">
        <v>540</v>
      </c>
      <c r="C203">
        <v>742</v>
      </c>
      <c r="K203" t="s">
        <v>1</v>
      </c>
      <c r="L203">
        <f>IF(AND(ISNUMBER(SEARCH(":",Table7[[#This Row],[Column1]]))=FALSE,ISNUMBER(SEARCH("Ronda",Table7[[#This Row],[Column1]]))=FALSE),1,0)</f>
        <v>1</v>
      </c>
      <c r="M203">
        <f>IF(Table7[[#This Row],[cond]]=1,M202+1,0)</f>
        <v>1</v>
      </c>
      <c r="N203">
        <f>IF(ISNUMBER(SEARCH("Ronda",Table7[[#This Row],[Column1]]))=TRUE,1,0)</f>
        <v>0</v>
      </c>
      <c r="O203" t="str">
        <f>IF(Table7[[#This Row],[cond2]]=1,MID(Table7[[#This Row],[Column1]],6,3),O202)</f>
        <v xml:space="preserve"> 31</v>
      </c>
      <c r="P203">
        <v>202</v>
      </c>
    </row>
    <row r="204" spans="2:16" x14ac:dyDescent="0.3">
      <c r="B204" t="s">
        <v>540</v>
      </c>
      <c r="C204">
        <v>735</v>
      </c>
      <c r="K204" t="s">
        <v>25</v>
      </c>
      <c r="L204">
        <f>IF(AND(ISNUMBER(SEARCH(":",Table7[[#This Row],[Column1]]))=FALSE,ISNUMBER(SEARCH("Ronda",Table7[[#This Row],[Column1]]))=FALSE),1,0)</f>
        <v>1</v>
      </c>
      <c r="M204">
        <f>IF(Table7[[#This Row],[cond]]=1,M203+1,0)</f>
        <v>2</v>
      </c>
      <c r="N204">
        <f>IF(ISNUMBER(SEARCH("Ronda",Table7[[#This Row],[Column1]]))=TRUE,1,0)</f>
        <v>0</v>
      </c>
      <c r="O204" t="str">
        <f>IF(Table7[[#This Row],[cond2]]=1,MID(Table7[[#This Row],[Column1]],6,3),O203)</f>
        <v xml:space="preserve"> 31</v>
      </c>
      <c r="P204">
        <v>203</v>
      </c>
    </row>
    <row r="205" spans="2:16" x14ac:dyDescent="0.3">
      <c r="B205" t="s">
        <v>540</v>
      </c>
      <c r="C205">
        <v>728</v>
      </c>
      <c r="K205">
        <v>1</v>
      </c>
      <c r="L205">
        <f>IF(AND(ISNUMBER(SEARCH(":",Table7[[#This Row],[Column1]]))=FALSE,ISNUMBER(SEARCH("Ronda",Table7[[#This Row],[Column1]]))=FALSE),1,0)</f>
        <v>1</v>
      </c>
      <c r="M205">
        <f>IF(Table7[[#This Row],[cond]]=1,M204+1,0)</f>
        <v>3</v>
      </c>
      <c r="N205">
        <f>IF(ISNUMBER(SEARCH("Ronda",Table7[[#This Row],[Column1]]))=TRUE,1,0)</f>
        <v>0</v>
      </c>
      <c r="O205" t="str">
        <f>IF(Table7[[#This Row],[cond2]]=1,MID(Table7[[#This Row],[Column1]],6,3),O204)</f>
        <v xml:space="preserve"> 31</v>
      </c>
      <c r="P205">
        <v>204</v>
      </c>
    </row>
    <row r="206" spans="2:16" x14ac:dyDescent="0.3">
      <c r="B206" t="s">
        <v>540</v>
      </c>
      <c r="C206">
        <v>721</v>
      </c>
      <c r="K206">
        <v>1</v>
      </c>
      <c r="L206">
        <f>IF(AND(ISNUMBER(SEARCH(":",Table7[[#This Row],[Column1]]))=FALSE,ISNUMBER(SEARCH("Ronda",Table7[[#This Row],[Column1]]))=FALSE),1,0)</f>
        <v>1</v>
      </c>
      <c r="M206">
        <f>IF(Table7[[#This Row],[cond]]=1,M205+1,0)</f>
        <v>4</v>
      </c>
      <c r="N206">
        <f>IF(ISNUMBER(SEARCH("Ronda",Table7[[#This Row],[Column1]]))=TRUE,1,0)</f>
        <v>0</v>
      </c>
      <c r="O206" t="str">
        <f>IF(Table7[[#This Row],[cond2]]=1,MID(Table7[[#This Row],[Column1]],6,3),O205)</f>
        <v xml:space="preserve"> 31</v>
      </c>
      <c r="P206">
        <v>205</v>
      </c>
    </row>
    <row r="207" spans="2:16" x14ac:dyDescent="0.3">
      <c r="B207" t="s">
        <v>540</v>
      </c>
      <c r="C207">
        <v>714</v>
      </c>
      <c r="K207">
        <v>0</v>
      </c>
      <c r="L207">
        <f>IF(AND(ISNUMBER(SEARCH(":",Table7[[#This Row],[Column1]]))=FALSE,ISNUMBER(SEARCH("Ronda",Table7[[#This Row],[Column1]]))=FALSE),1,0)</f>
        <v>1</v>
      </c>
      <c r="M207">
        <f>IF(Table7[[#This Row],[cond]]=1,M206+1,0)</f>
        <v>5</v>
      </c>
      <c r="N207">
        <f>IF(ISNUMBER(SEARCH("Ronda",Table7[[#This Row],[Column1]]))=TRUE,1,0)</f>
        <v>0</v>
      </c>
      <c r="O207" t="str">
        <f>IF(Table7[[#This Row],[cond2]]=1,MID(Table7[[#This Row],[Column1]],6,3),O206)</f>
        <v xml:space="preserve"> 31</v>
      </c>
      <c r="P207">
        <v>206</v>
      </c>
    </row>
    <row r="208" spans="2:16" x14ac:dyDescent="0.3">
      <c r="B208" t="s">
        <v>540</v>
      </c>
      <c r="C208">
        <v>707</v>
      </c>
      <c r="K208">
        <v>0</v>
      </c>
      <c r="L208">
        <f>IF(AND(ISNUMBER(SEARCH(":",Table7[[#This Row],[Column1]]))=FALSE,ISNUMBER(SEARCH("Ronda",Table7[[#This Row],[Column1]]))=FALSE),1,0)</f>
        <v>1</v>
      </c>
      <c r="M208">
        <f>IF(Table7[[#This Row],[cond]]=1,M207+1,0)</f>
        <v>6</v>
      </c>
      <c r="N208">
        <f>IF(ISNUMBER(SEARCH("Ronda",Table7[[#This Row],[Column1]]))=TRUE,1,0)</f>
        <v>0</v>
      </c>
      <c r="O208" t="str">
        <f>IF(Table7[[#This Row],[cond2]]=1,MID(Table7[[#This Row],[Column1]],6,3),O207)</f>
        <v xml:space="preserve"> 31</v>
      </c>
      <c r="P208">
        <v>207</v>
      </c>
    </row>
    <row r="209" spans="2:16" x14ac:dyDescent="0.3">
      <c r="B209" t="s">
        <v>539</v>
      </c>
      <c r="C209">
        <v>699</v>
      </c>
      <c r="K209" t="s">
        <v>322</v>
      </c>
      <c r="L209">
        <f>IF(AND(ISNUMBER(SEARCH(":",Table7[[#This Row],[Column1]]))=FALSE,ISNUMBER(SEARCH("Ronda",Table7[[#This Row],[Column1]]))=FALSE),1,0)</f>
        <v>0</v>
      </c>
      <c r="M209">
        <f>IF(Table7[[#This Row],[cond]]=1,M208+1,0)</f>
        <v>0</v>
      </c>
      <c r="N209">
        <f>IF(ISNUMBER(SEARCH("Ronda",Table7[[#This Row],[Column1]]))=TRUE,1,0)</f>
        <v>0</v>
      </c>
      <c r="O209" t="str">
        <f>IF(Table7[[#This Row],[cond2]]=1,MID(Table7[[#This Row],[Column1]],6,3),O208)</f>
        <v xml:space="preserve"> 31</v>
      </c>
      <c r="P209">
        <v>208</v>
      </c>
    </row>
    <row r="210" spans="2:16" x14ac:dyDescent="0.3">
      <c r="B210" t="s">
        <v>539</v>
      </c>
      <c r="C210">
        <v>692</v>
      </c>
      <c r="K210" t="s">
        <v>10</v>
      </c>
      <c r="L210">
        <f>IF(AND(ISNUMBER(SEARCH(":",Table7[[#This Row],[Column1]]))=FALSE,ISNUMBER(SEARCH("Ronda",Table7[[#This Row],[Column1]]))=FALSE),1,0)</f>
        <v>1</v>
      </c>
      <c r="M210">
        <f>IF(Table7[[#This Row],[cond]]=1,M209+1,0)</f>
        <v>1</v>
      </c>
      <c r="N210">
        <f>IF(ISNUMBER(SEARCH("Ronda",Table7[[#This Row],[Column1]]))=TRUE,1,0)</f>
        <v>0</v>
      </c>
      <c r="O210" t="str">
        <f>IF(Table7[[#This Row],[cond2]]=1,MID(Table7[[#This Row],[Column1]],6,3),O209)</f>
        <v xml:space="preserve"> 31</v>
      </c>
      <c r="P210">
        <v>209</v>
      </c>
    </row>
    <row r="211" spans="2:16" x14ac:dyDescent="0.3">
      <c r="B211" t="s">
        <v>539</v>
      </c>
      <c r="C211">
        <v>685</v>
      </c>
      <c r="K211" t="s">
        <v>24</v>
      </c>
      <c r="L211">
        <f>IF(AND(ISNUMBER(SEARCH(":",Table7[[#This Row],[Column1]]))=FALSE,ISNUMBER(SEARCH("Ronda",Table7[[#This Row],[Column1]]))=FALSE),1,0)</f>
        <v>1</v>
      </c>
      <c r="M211">
        <f>IF(Table7[[#This Row],[cond]]=1,M210+1,0)</f>
        <v>2</v>
      </c>
      <c r="N211">
        <f>IF(ISNUMBER(SEARCH("Ronda",Table7[[#This Row],[Column1]]))=TRUE,1,0)</f>
        <v>0</v>
      </c>
      <c r="O211" t="str">
        <f>IF(Table7[[#This Row],[cond2]]=1,MID(Table7[[#This Row],[Column1]],6,3),O210)</f>
        <v xml:space="preserve"> 31</v>
      </c>
      <c r="P211">
        <v>210</v>
      </c>
    </row>
    <row r="212" spans="2:16" x14ac:dyDescent="0.3">
      <c r="B212" t="s">
        <v>539</v>
      </c>
      <c r="C212">
        <v>678</v>
      </c>
      <c r="K212">
        <v>1</v>
      </c>
      <c r="L212">
        <f>IF(AND(ISNUMBER(SEARCH(":",Table7[[#This Row],[Column1]]))=FALSE,ISNUMBER(SEARCH("Ronda",Table7[[#This Row],[Column1]]))=FALSE),1,0)</f>
        <v>1</v>
      </c>
      <c r="M212">
        <f>IF(Table7[[#This Row],[cond]]=1,M211+1,0)</f>
        <v>3</v>
      </c>
      <c r="N212">
        <f>IF(ISNUMBER(SEARCH("Ronda",Table7[[#This Row],[Column1]]))=TRUE,1,0)</f>
        <v>0</v>
      </c>
      <c r="O212" t="str">
        <f>IF(Table7[[#This Row],[cond2]]=1,MID(Table7[[#This Row],[Column1]],6,3),O211)</f>
        <v xml:space="preserve"> 31</v>
      </c>
      <c r="P212">
        <v>211</v>
      </c>
    </row>
    <row r="213" spans="2:16" x14ac:dyDescent="0.3">
      <c r="B213" t="s">
        <v>539</v>
      </c>
      <c r="C213">
        <v>671</v>
      </c>
      <c r="K213">
        <v>2</v>
      </c>
      <c r="L213">
        <f>IF(AND(ISNUMBER(SEARCH(":",Table7[[#This Row],[Column1]]))=FALSE,ISNUMBER(SEARCH("Ronda",Table7[[#This Row],[Column1]]))=FALSE),1,0)</f>
        <v>1</v>
      </c>
      <c r="M213">
        <f>IF(Table7[[#This Row],[cond]]=1,M212+1,0)</f>
        <v>4</v>
      </c>
      <c r="N213">
        <f>IF(ISNUMBER(SEARCH("Ronda",Table7[[#This Row],[Column1]]))=TRUE,1,0)</f>
        <v>0</v>
      </c>
      <c r="O213" t="str">
        <f>IF(Table7[[#This Row],[cond2]]=1,MID(Table7[[#This Row],[Column1]],6,3),O212)</f>
        <v xml:space="preserve"> 31</v>
      </c>
      <c r="P213">
        <v>212</v>
      </c>
    </row>
    <row r="214" spans="2:16" x14ac:dyDescent="0.3">
      <c r="B214" t="s">
        <v>539</v>
      </c>
      <c r="C214">
        <v>664</v>
      </c>
      <c r="K214">
        <v>0</v>
      </c>
      <c r="L214">
        <f>IF(AND(ISNUMBER(SEARCH(":",Table7[[#This Row],[Column1]]))=FALSE,ISNUMBER(SEARCH("Ronda",Table7[[#This Row],[Column1]]))=FALSE),1,0)</f>
        <v>1</v>
      </c>
      <c r="M214">
        <f>IF(Table7[[#This Row],[cond]]=1,M213+1,0)</f>
        <v>5</v>
      </c>
      <c r="N214">
        <f>IF(ISNUMBER(SEARCH("Ronda",Table7[[#This Row],[Column1]]))=TRUE,1,0)</f>
        <v>0</v>
      </c>
      <c r="O214" t="str">
        <f>IF(Table7[[#This Row],[cond2]]=1,MID(Table7[[#This Row],[Column1]],6,3),O213)</f>
        <v xml:space="preserve"> 31</v>
      </c>
      <c r="P214">
        <v>213</v>
      </c>
    </row>
    <row r="215" spans="2:16" x14ac:dyDescent="0.3">
      <c r="B215" t="s">
        <v>539</v>
      </c>
      <c r="C215">
        <v>657</v>
      </c>
      <c r="K215">
        <v>-2</v>
      </c>
      <c r="L215">
        <f>IF(AND(ISNUMBER(SEARCH(":",Table7[[#This Row],[Column1]]))=FALSE,ISNUMBER(SEARCH("Ronda",Table7[[#This Row],[Column1]]))=FALSE),1,0)</f>
        <v>1</v>
      </c>
      <c r="M215">
        <f>IF(Table7[[#This Row],[cond]]=1,M214+1,0)</f>
        <v>6</v>
      </c>
      <c r="N215">
        <f>IF(ISNUMBER(SEARCH("Ronda",Table7[[#This Row],[Column1]]))=TRUE,1,0)</f>
        <v>0</v>
      </c>
      <c r="O215" t="str">
        <f>IF(Table7[[#This Row],[cond2]]=1,MID(Table7[[#This Row],[Column1]],6,3),O214)</f>
        <v xml:space="preserve"> 31</v>
      </c>
      <c r="P215">
        <v>214</v>
      </c>
    </row>
    <row r="216" spans="2:16" x14ac:dyDescent="0.3">
      <c r="B216" t="s">
        <v>539</v>
      </c>
      <c r="C216">
        <v>650</v>
      </c>
      <c r="K216" t="s">
        <v>322</v>
      </c>
      <c r="L216">
        <f>IF(AND(ISNUMBER(SEARCH(":",Table7[[#This Row],[Column1]]))=FALSE,ISNUMBER(SEARCH("Ronda",Table7[[#This Row],[Column1]]))=FALSE),1,0)</f>
        <v>0</v>
      </c>
      <c r="M216">
        <f>IF(Table7[[#This Row],[cond]]=1,M215+1,0)</f>
        <v>0</v>
      </c>
      <c r="N216">
        <f>IF(ISNUMBER(SEARCH("Ronda",Table7[[#This Row],[Column1]]))=TRUE,1,0)</f>
        <v>0</v>
      </c>
      <c r="O216" t="str">
        <f>IF(Table7[[#This Row],[cond2]]=1,MID(Table7[[#This Row],[Column1]],6,3),O215)</f>
        <v xml:space="preserve"> 31</v>
      </c>
      <c r="P216">
        <v>215</v>
      </c>
    </row>
    <row r="217" spans="2:16" x14ac:dyDescent="0.3">
      <c r="B217" t="s">
        <v>539</v>
      </c>
      <c r="C217">
        <v>643</v>
      </c>
      <c r="K217" t="s">
        <v>5</v>
      </c>
      <c r="L217">
        <f>IF(AND(ISNUMBER(SEARCH(":",Table7[[#This Row],[Column1]]))=FALSE,ISNUMBER(SEARCH("Ronda",Table7[[#This Row],[Column1]]))=FALSE),1,0)</f>
        <v>1</v>
      </c>
      <c r="M217">
        <f>IF(Table7[[#This Row],[cond]]=1,M216+1,0)</f>
        <v>1</v>
      </c>
      <c r="N217">
        <f>IF(ISNUMBER(SEARCH("Ronda",Table7[[#This Row],[Column1]]))=TRUE,1,0)</f>
        <v>0</v>
      </c>
      <c r="O217" t="str">
        <f>IF(Table7[[#This Row],[cond2]]=1,MID(Table7[[#This Row],[Column1]],6,3),O216)</f>
        <v xml:space="preserve"> 31</v>
      </c>
      <c r="P217">
        <v>216</v>
      </c>
    </row>
    <row r="218" spans="2:16" x14ac:dyDescent="0.3">
      <c r="B218" t="s">
        <v>538</v>
      </c>
      <c r="C218">
        <v>635</v>
      </c>
      <c r="K218" t="s">
        <v>33</v>
      </c>
      <c r="L218">
        <f>IF(AND(ISNUMBER(SEARCH(":",Table7[[#This Row],[Column1]]))=FALSE,ISNUMBER(SEARCH("Ronda",Table7[[#This Row],[Column1]]))=FALSE),1,0)</f>
        <v>1</v>
      </c>
      <c r="M218">
        <f>IF(Table7[[#This Row],[cond]]=1,M217+1,0)</f>
        <v>2</v>
      </c>
      <c r="N218">
        <f>IF(ISNUMBER(SEARCH("Ronda",Table7[[#This Row],[Column1]]))=TRUE,1,0)</f>
        <v>0</v>
      </c>
      <c r="O218" t="str">
        <f>IF(Table7[[#This Row],[cond2]]=1,MID(Table7[[#This Row],[Column1]],6,3),O217)</f>
        <v xml:space="preserve"> 31</v>
      </c>
      <c r="P218">
        <v>217</v>
      </c>
    </row>
    <row r="219" spans="2:16" x14ac:dyDescent="0.3">
      <c r="B219" t="s">
        <v>538</v>
      </c>
      <c r="C219">
        <v>628</v>
      </c>
      <c r="K219">
        <v>0</v>
      </c>
      <c r="L219">
        <f>IF(AND(ISNUMBER(SEARCH(":",Table7[[#This Row],[Column1]]))=FALSE,ISNUMBER(SEARCH("Ronda",Table7[[#This Row],[Column1]]))=FALSE),1,0)</f>
        <v>1</v>
      </c>
      <c r="M219">
        <f>IF(Table7[[#This Row],[cond]]=1,M218+1,0)</f>
        <v>3</v>
      </c>
      <c r="N219">
        <f>IF(ISNUMBER(SEARCH("Ronda",Table7[[#This Row],[Column1]]))=TRUE,1,0)</f>
        <v>0</v>
      </c>
      <c r="O219" t="str">
        <f>IF(Table7[[#This Row],[cond2]]=1,MID(Table7[[#This Row],[Column1]],6,3),O218)</f>
        <v xml:space="preserve"> 31</v>
      </c>
      <c r="P219">
        <v>218</v>
      </c>
    </row>
    <row r="220" spans="2:16" x14ac:dyDescent="0.3">
      <c r="B220" t="s">
        <v>538</v>
      </c>
      <c r="C220">
        <v>621</v>
      </c>
      <c r="K220">
        <v>1</v>
      </c>
      <c r="L220">
        <f>IF(AND(ISNUMBER(SEARCH(":",Table7[[#This Row],[Column1]]))=FALSE,ISNUMBER(SEARCH("Ronda",Table7[[#This Row],[Column1]]))=FALSE),1,0)</f>
        <v>1</v>
      </c>
      <c r="M220">
        <f>IF(Table7[[#This Row],[cond]]=1,M219+1,0)</f>
        <v>4</v>
      </c>
      <c r="N220">
        <f>IF(ISNUMBER(SEARCH("Ronda",Table7[[#This Row],[Column1]]))=TRUE,1,0)</f>
        <v>0</v>
      </c>
      <c r="O220" t="str">
        <f>IF(Table7[[#This Row],[cond2]]=1,MID(Table7[[#This Row],[Column1]],6,3),O219)</f>
        <v xml:space="preserve"> 31</v>
      </c>
      <c r="P220">
        <v>219</v>
      </c>
    </row>
    <row r="221" spans="2:16" x14ac:dyDescent="0.3">
      <c r="B221" t="s">
        <v>538</v>
      </c>
      <c r="C221">
        <v>614</v>
      </c>
      <c r="K221">
        <v>0</v>
      </c>
      <c r="L221">
        <f>IF(AND(ISNUMBER(SEARCH(":",Table7[[#This Row],[Column1]]))=FALSE,ISNUMBER(SEARCH("Ronda",Table7[[#This Row],[Column1]]))=FALSE),1,0)</f>
        <v>1</v>
      </c>
      <c r="M221">
        <f>IF(Table7[[#This Row],[cond]]=1,M220+1,0)</f>
        <v>5</v>
      </c>
      <c r="N221">
        <f>IF(ISNUMBER(SEARCH("Ronda",Table7[[#This Row],[Column1]]))=TRUE,1,0)</f>
        <v>0</v>
      </c>
      <c r="O221" t="str">
        <f>IF(Table7[[#This Row],[cond2]]=1,MID(Table7[[#This Row],[Column1]],6,3),O220)</f>
        <v xml:space="preserve"> 31</v>
      </c>
      <c r="P221">
        <v>220</v>
      </c>
    </row>
    <row r="222" spans="2:16" x14ac:dyDescent="0.3">
      <c r="B222" t="s">
        <v>538</v>
      </c>
      <c r="C222">
        <v>607</v>
      </c>
      <c r="K222">
        <v>-1</v>
      </c>
      <c r="L222">
        <f>IF(AND(ISNUMBER(SEARCH(":",Table7[[#This Row],[Column1]]))=FALSE,ISNUMBER(SEARCH("Ronda",Table7[[#This Row],[Column1]]))=FALSE),1,0)</f>
        <v>1</v>
      </c>
      <c r="M222">
        <f>IF(Table7[[#This Row],[cond]]=1,M221+1,0)</f>
        <v>6</v>
      </c>
      <c r="N222">
        <f>IF(ISNUMBER(SEARCH("Ronda",Table7[[#This Row],[Column1]]))=TRUE,1,0)</f>
        <v>0</v>
      </c>
      <c r="O222" t="str">
        <f>IF(Table7[[#This Row],[cond2]]=1,MID(Table7[[#This Row],[Column1]],6,3),O221)</f>
        <v xml:space="preserve"> 31</v>
      </c>
      <c r="P222">
        <v>221</v>
      </c>
    </row>
    <row r="223" spans="2:16" x14ac:dyDescent="0.3">
      <c r="B223" t="s">
        <v>538</v>
      </c>
      <c r="C223">
        <v>600</v>
      </c>
      <c r="K223" t="s">
        <v>322</v>
      </c>
      <c r="L223">
        <f>IF(AND(ISNUMBER(SEARCH(":",Table7[[#This Row],[Column1]]))=FALSE,ISNUMBER(SEARCH("Ronda",Table7[[#This Row],[Column1]]))=FALSE),1,0)</f>
        <v>0</v>
      </c>
      <c r="M223">
        <f>IF(Table7[[#This Row],[cond]]=1,M222+1,0)</f>
        <v>0</v>
      </c>
      <c r="N223">
        <f>IF(ISNUMBER(SEARCH("Ronda",Table7[[#This Row],[Column1]]))=TRUE,1,0)</f>
        <v>0</v>
      </c>
      <c r="O223" t="str">
        <f>IF(Table7[[#This Row],[cond2]]=1,MID(Table7[[#This Row],[Column1]],6,3),O222)</f>
        <v xml:space="preserve"> 31</v>
      </c>
      <c r="P223">
        <v>222</v>
      </c>
    </row>
    <row r="224" spans="2:16" x14ac:dyDescent="0.3">
      <c r="B224" t="s">
        <v>538</v>
      </c>
      <c r="C224">
        <v>593</v>
      </c>
      <c r="K224" t="s">
        <v>11</v>
      </c>
      <c r="L224">
        <f>IF(AND(ISNUMBER(SEARCH(":",Table7[[#This Row],[Column1]]))=FALSE,ISNUMBER(SEARCH("Ronda",Table7[[#This Row],[Column1]]))=FALSE),1,0)</f>
        <v>1</v>
      </c>
      <c r="M224">
        <f>IF(Table7[[#This Row],[cond]]=1,M223+1,0)</f>
        <v>1</v>
      </c>
      <c r="N224">
        <f>IF(ISNUMBER(SEARCH("Ronda",Table7[[#This Row],[Column1]]))=TRUE,1,0)</f>
        <v>0</v>
      </c>
      <c r="O224" t="str">
        <f>IF(Table7[[#This Row],[cond2]]=1,MID(Table7[[#This Row],[Column1]],6,3),O223)</f>
        <v xml:space="preserve"> 31</v>
      </c>
      <c r="P224">
        <v>223</v>
      </c>
    </row>
    <row r="225" spans="2:16" x14ac:dyDescent="0.3">
      <c r="B225" t="s">
        <v>538</v>
      </c>
      <c r="C225">
        <v>586</v>
      </c>
      <c r="K225" t="s">
        <v>303</v>
      </c>
      <c r="L225">
        <f>IF(AND(ISNUMBER(SEARCH(":",Table7[[#This Row],[Column1]]))=FALSE,ISNUMBER(SEARCH("Ronda",Table7[[#This Row],[Column1]]))=FALSE),1,0)</f>
        <v>1</v>
      </c>
      <c r="M225">
        <f>IF(Table7[[#This Row],[cond]]=1,M224+1,0)</f>
        <v>2</v>
      </c>
      <c r="N225">
        <f>IF(ISNUMBER(SEARCH("Ronda",Table7[[#This Row],[Column1]]))=TRUE,1,0)</f>
        <v>0</v>
      </c>
      <c r="O225" t="str">
        <f>IF(Table7[[#This Row],[cond2]]=1,MID(Table7[[#This Row],[Column1]],6,3),O224)</f>
        <v xml:space="preserve"> 31</v>
      </c>
      <c r="P225">
        <v>224</v>
      </c>
    </row>
    <row r="226" spans="2:16" x14ac:dyDescent="0.3">
      <c r="B226" t="s">
        <v>538</v>
      </c>
      <c r="C226">
        <v>579</v>
      </c>
      <c r="K226">
        <v>0</v>
      </c>
      <c r="L226">
        <f>IF(AND(ISNUMBER(SEARCH(":",Table7[[#This Row],[Column1]]))=FALSE,ISNUMBER(SEARCH("Ronda",Table7[[#This Row],[Column1]]))=FALSE),1,0)</f>
        <v>1</v>
      </c>
      <c r="M226">
        <f>IF(Table7[[#This Row],[cond]]=1,M225+1,0)</f>
        <v>3</v>
      </c>
      <c r="N226">
        <f>IF(ISNUMBER(SEARCH("Ronda",Table7[[#This Row],[Column1]]))=TRUE,1,0)</f>
        <v>0</v>
      </c>
      <c r="O226" t="str">
        <f>IF(Table7[[#This Row],[cond2]]=1,MID(Table7[[#This Row],[Column1]],6,3),O225)</f>
        <v xml:space="preserve"> 31</v>
      </c>
      <c r="P226">
        <v>225</v>
      </c>
    </row>
    <row r="227" spans="2:16" x14ac:dyDescent="0.3">
      <c r="B227" t="s">
        <v>537</v>
      </c>
      <c r="C227">
        <v>571</v>
      </c>
      <c r="K227">
        <v>1</v>
      </c>
      <c r="L227">
        <f>IF(AND(ISNUMBER(SEARCH(":",Table7[[#This Row],[Column1]]))=FALSE,ISNUMBER(SEARCH("Ronda",Table7[[#This Row],[Column1]]))=FALSE),1,0)</f>
        <v>1</v>
      </c>
      <c r="M227">
        <f>IF(Table7[[#This Row],[cond]]=1,M226+1,0)</f>
        <v>4</v>
      </c>
      <c r="N227">
        <f>IF(ISNUMBER(SEARCH("Ronda",Table7[[#This Row],[Column1]]))=TRUE,1,0)</f>
        <v>0</v>
      </c>
      <c r="O227" t="str">
        <f>IF(Table7[[#This Row],[cond2]]=1,MID(Table7[[#This Row],[Column1]],6,3),O226)</f>
        <v xml:space="preserve"> 31</v>
      </c>
      <c r="P227">
        <v>226</v>
      </c>
    </row>
    <row r="228" spans="2:16" x14ac:dyDescent="0.3">
      <c r="B228" t="s">
        <v>537</v>
      </c>
      <c r="C228">
        <v>564</v>
      </c>
      <c r="K228">
        <v>0</v>
      </c>
      <c r="L228">
        <f>IF(AND(ISNUMBER(SEARCH(":",Table7[[#This Row],[Column1]]))=FALSE,ISNUMBER(SEARCH("Ronda",Table7[[#This Row],[Column1]]))=FALSE),1,0)</f>
        <v>1</v>
      </c>
      <c r="M228">
        <f>IF(Table7[[#This Row],[cond]]=1,M227+1,0)</f>
        <v>5</v>
      </c>
      <c r="N228">
        <f>IF(ISNUMBER(SEARCH("Ronda",Table7[[#This Row],[Column1]]))=TRUE,1,0)</f>
        <v>0</v>
      </c>
      <c r="O228" t="str">
        <f>IF(Table7[[#This Row],[cond2]]=1,MID(Table7[[#This Row],[Column1]],6,3),O227)</f>
        <v xml:space="preserve"> 31</v>
      </c>
      <c r="P228">
        <v>227</v>
      </c>
    </row>
    <row r="229" spans="2:16" x14ac:dyDescent="0.3">
      <c r="B229" t="s">
        <v>537</v>
      </c>
      <c r="C229">
        <v>557</v>
      </c>
      <c r="K229">
        <v>0</v>
      </c>
      <c r="L229">
        <f>IF(AND(ISNUMBER(SEARCH(":",Table7[[#This Row],[Column1]]))=FALSE,ISNUMBER(SEARCH("Ronda",Table7[[#This Row],[Column1]]))=FALSE),1,0)</f>
        <v>1</v>
      </c>
      <c r="M229">
        <f>IF(Table7[[#This Row],[cond]]=1,M228+1,0)</f>
        <v>6</v>
      </c>
      <c r="N229">
        <f>IF(ISNUMBER(SEARCH("Ronda",Table7[[#This Row],[Column1]]))=TRUE,1,0)</f>
        <v>0</v>
      </c>
      <c r="O229" t="str">
        <f>IF(Table7[[#This Row],[cond2]]=1,MID(Table7[[#This Row],[Column1]],6,3),O228)</f>
        <v xml:space="preserve"> 31</v>
      </c>
      <c r="P229">
        <v>228</v>
      </c>
    </row>
    <row r="230" spans="2:16" x14ac:dyDescent="0.3">
      <c r="B230" t="s">
        <v>537</v>
      </c>
      <c r="C230">
        <v>550</v>
      </c>
      <c r="K230" t="s">
        <v>323</v>
      </c>
      <c r="L230">
        <f>IF(AND(ISNUMBER(SEARCH(":",Table7[[#This Row],[Column1]]))=FALSE,ISNUMBER(SEARCH("Ronda",Table7[[#This Row],[Column1]]))=FALSE),1,0)</f>
        <v>0</v>
      </c>
      <c r="M230">
        <f>IF(Table7[[#This Row],[cond]]=1,M229+1,0)</f>
        <v>0</v>
      </c>
      <c r="N230">
        <f>IF(ISNUMBER(SEARCH("Ronda",Table7[[#This Row],[Column1]]))=TRUE,1,0)</f>
        <v>0</v>
      </c>
      <c r="O230" t="str">
        <f>IF(Table7[[#This Row],[cond2]]=1,MID(Table7[[#This Row],[Column1]],6,3),O229)</f>
        <v xml:space="preserve"> 31</v>
      </c>
      <c r="P230">
        <v>229</v>
      </c>
    </row>
    <row r="231" spans="2:16" x14ac:dyDescent="0.3">
      <c r="B231" t="s">
        <v>537</v>
      </c>
      <c r="C231">
        <v>543</v>
      </c>
      <c r="K231" t="s">
        <v>6</v>
      </c>
      <c r="L231">
        <f>IF(AND(ISNUMBER(SEARCH(":",Table7[[#This Row],[Column1]]))=FALSE,ISNUMBER(SEARCH("Ronda",Table7[[#This Row],[Column1]]))=FALSE),1,0)</f>
        <v>1</v>
      </c>
      <c r="M231">
        <f>IF(Table7[[#This Row],[cond]]=1,M230+1,0)</f>
        <v>1</v>
      </c>
      <c r="N231">
        <f>IF(ISNUMBER(SEARCH("Ronda",Table7[[#This Row],[Column1]]))=TRUE,1,0)</f>
        <v>0</v>
      </c>
      <c r="O231" t="str">
        <f>IF(Table7[[#This Row],[cond2]]=1,MID(Table7[[#This Row],[Column1]],6,3),O230)</f>
        <v xml:space="preserve"> 31</v>
      </c>
      <c r="P231">
        <v>230</v>
      </c>
    </row>
    <row r="232" spans="2:16" x14ac:dyDescent="0.3">
      <c r="B232" t="s">
        <v>537</v>
      </c>
      <c r="C232">
        <v>536</v>
      </c>
      <c r="K232" t="s">
        <v>13</v>
      </c>
      <c r="L232">
        <f>IF(AND(ISNUMBER(SEARCH(":",Table7[[#This Row],[Column1]]))=FALSE,ISNUMBER(SEARCH("Ronda",Table7[[#This Row],[Column1]]))=FALSE),1,0)</f>
        <v>1</v>
      </c>
      <c r="M232">
        <f>IF(Table7[[#This Row],[cond]]=1,M231+1,0)</f>
        <v>2</v>
      </c>
      <c r="N232">
        <f>IF(ISNUMBER(SEARCH("Ronda",Table7[[#This Row],[Column1]]))=TRUE,1,0)</f>
        <v>0</v>
      </c>
      <c r="O232" t="str">
        <f>IF(Table7[[#This Row],[cond2]]=1,MID(Table7[[#This Row],[Column1]],6,3),O231)</f>
        <v xml:space="preserve"> 31</v>
      </c>
      <c r="P232">
        <v>231</v>
      </c>
    </row>
    <row r="233" spans="2:16" x14ac:dyDescent="0.3">
      <c r="B233" t="s">
        <v>537</v>
      </c>
      <c r="C233">
        <v>529</v>
      </c>
      <c r="K233">
        <v>1</v>
      </c>
      <c r="L233">
        <f>IF(AND(ISNUMBER(SEARCH(":",Table7[[#This Row],[Column1]]))=FALSE,ISNUMBER(SEARCH("Ronda",Table7[[#This Row],[Column1]]))=FALSE),1,0)</f>
        <v>1</v>
      </c>
      <c r="M233">
        <f>IF(Table7[[#This Row],[cond]]=1,M232+1,0)</f>
        <v>3</v>
      </c>
      <c r="N233">
        <f>IF(ISNUMBER(SEARCH("Ronda",Table7[[#This Row],[Column1]]))=TRUE,1,0)</f>
        <v>0</v>
      </c>
      <c r="O233" t="str">
        <f>IF(Table7[[#This Row],[cond2]]=1,MID(Table7[[#This Row],[Column1]],6,3),O232)</f>
        <v xml:space="preserve"> 31</v>
      </c>
      <c r="P233">
        <v>232</v>
      </c>
    </row>
    <row r="234" spans="2:16" x14ac:dyDescent="0.3">
      <c r="B234" t="s">
        <v>537</v>
      </c>
      <c r="C234">
        <v>522</v>
      </c>
      <c r="K234">
        <v>0</v>
      </c>
      <c r="L234">
        <f>IF(AND(ISNUMBER(SEARCH(":",Table7[[#This Row],[Column1]]))=FALSE,ISNUMBER(SEARCH("Ronda",Table7[[#This Row],[Column1]]))=FALSE),1,0)</f>
        <v>1</v>
      </c>
      <c r="M234">
        <f>IF(Table7[[#This Row],[cond]]=1,M233+1,0)</f>
        <v>4</v>
      </c>
      <c r="N234">
        <f>IF(ISNUMBER(SEARCH("Ronda",Table7[[#This Row],[Column1]]))=TRUE,1,0)</f>
        <v>0</v>
      </c>
      <c r="O234" t="str">
        <f>IF(Table7[[#This Row],[cond2]]=1,MID(Table7[[#This Row],[Column1]],6,3),O233)</f>
        <v xml:space="preserve"> 31</v>
      </c>
      <c r="P234">
        <v>233</v>
      </c>
    </row>
    <row r="235" spans="2:16" x14ac:dyDescent="0.3">
      <c r="B235" t="s">
        <v>537</v>
      </c>
      <c r="C235">
        <v>515</v>
      </c>
      <c r="K235">
        <v>-1</v>
      </c>
      <c r="L235">
        <f>IF(AND(ISNUMBER(SEARCH(":",Table7[[#This Row],[Column1]]))=FALSE,ISNUMBER(SEARCH("Ronda",Table7[[#This Row],[Column1]]))=FALSE),1,0)</f>
        <v>1</v>
      </c>
      <c r="M235">
        <f>IF(Table7[[#This Row],[cond]]=1,M234+1,0)</f>
        <v>5</v>
      </c>
      <c r="N235">
        <f>IF(ISNUMBER(SEARCH("Ronda",Table7[[#This Row],[Column1]]))=TRUE,1,0)</f>
        <v>0</v>
      </c>
      <c r="O235" t="str">
        <f>IF(Table7[[#This Row],[cond2]]=1,MID(Table7[[#This Row],[Column1]],6,3),O234)</f>
        <v xml:space="preserve"> 31</v>
      </c>
      <c r="P235">
        <v>234</v>
      </c>
    </row>
    <row r="236" spans="2:16" x14ac:dyDescent="0.3">
      <c r="B236" t="s">
        <v>536</v>
      </c>
      <c r="C236">
        <v>507</v>
      </c>
      <c r="K236">
        <v>0</v>
      </c>
      <c r="L236">
        <f>IF(AND(ISNUMBER(SEARCH(":",Table7[[#This Row],[Column1]]))=FALSE,ISNUMBER(SEARCH("Ronda",Table7[[#This Row],[Column1]]))=FALSE),1,0)</f>
        <v>1</v>
      </c>
      <c r="M236">
        <f>IF(Table7[[#This Row],[cond]]=1,M235+1,0)</f>
        <v>6</v>
      </c>
      <c r="N236">
        <f>IF(ISNUMBER(SEARCH("Ronda",Table7[[#This Row],[Column1]]))=TRUE,1,0)</f>
        <v>0</v>
      </c>
      <c r="O236" t="str">
        <f>IF(Table7[[#This Row],[cond2]]=1,MID(Table7[[#This Row],[Column1]],6,3),O235)</f>
        <v xml:space="preserve"> 31</v>
      </c>
      <c r="P236">
        <v>235</v>
      </c>
    </row>
    <row r="237" spans="2:16" x14ac:dyDescent="0.3">
      <c r="B237" t="s">
        <v>536</v>
      </c>
      <c r="C237">
        <v>500</v>
      </c>
      <c r="K237" t="s">
        <v>324</v>
      </c>
      <c r="L237">
        <f>IF(AND(ISNUMBER(SEARCH(":",Table7[[#This Row],[Column1]]))=FALSE,ISNUMBER(SEARCH("Ronda",Table7[[#This Row],[Column1]]))=FALSE),1,0)</f>
        <v>0</v>
      </c>
      <c r="M237">
        <f>IF(Table7[[#This Row],[cond]]=1,M236+1,0)</f>
        <v>0</v>
      </c>
      <c r="N237">
        <f>IF(ISNUMBER(SEARCH("Ronda",Table7[[#This Row],[Column1]]))=TRUE,1,0)</f>
        <v>0</v>
      </c>
      <c r="O237" t="str">
        <f>IF(Table7[[#This Row],[cond2]]=1,MID(Table7[[#This Row],[Column1]],6,3),O236)</f>
        <v xml:space="preserve"> 31</v>
      </c>
      <c r="P237">
        <v>236</v>
      </c>
    </row>
    <row r="238" spans="2:16" x14ac:dyDescent="0.3">
      <c r="B238" t="s">
        <v>536</v>
      </c>
      <c r="C238">
        <v>493</v>
      </c>
      <c r="K238" t="s">
        <v>7</v>
      </c>
      <c r="L238">
        <f>IF(AND(ISNUMBER(SEARCH(":",Table7[[#This Row],[Column1]]))=FALSE,ISNUMBER(SEARCH("Ronda",Table7[[#This Row],[Column1]]))=FALSE),1,0)</f>
        <v>1</v>
      </c>
      <c r="M238">
        <f>IF(Table7[[#This Row],[cond]]=1,M237+1,0)</f>
        <v>1</v>
      </c>
      <c r="N238">
        <f>IF(ISNUMBER(SEARCH("Ronda",Table7[[#This Row],[Column1]]))=TRUE,1,0)</f>
        <v>0</v>
      </c>
      <c r="O238" t="str">
        <f>IF(Table7[[#This Row],[cond2]]=1,MID(Table7[[#This Row],[Column1]],6,3),O237)</f>
        <v xml:space="preserve"> 31</v>
      </c>
      <c r="P238">
        <v>237</v>
      </c>
    </row>
    <row r="239" spans="2:16" x14ac:dyDescent="0.3">
      <c r="B239" t="s">
        <v>536</v>
      </c>
      <c r="C239">
        <v>486</v>
      </c>
      <c r="K239" t="s">
        <v>304</v>
      </c>
      <c r="L239">
        <f>IF(AND(ISNUMBER(SEARCH(":",Table7[[#This Row],[Column1]]))=FALSE,ISNUMBER(SEARCH("Ronda",Table7[[#This Row],[Column1]]))=FALSE),1,0)</f>
        <v>1</v>
      </c>
      <c r="M239">
        <f>IF(Table7[[#This Row],[cond]]=1,M238+1,0)</f>
        <v>2</v>
      </c>
      <c r="N239">
        <f>IF(ISNUMBER(SEARCH("Ronda",Table7[[#This Row],[Column1]]))=TRUE,1,0)</f>
        <v>0</v>
      </c>
      <c r="O239" t="str">
        <f>IF(Table7[[#This Row],[cond2]]=1,MID(Table7[[#This Row],[Column1]],6,3),O238)</f>
        <v xml:space="preserve"> 31</v>
      </c>
      <c r="P239">
        <v>238</v>
      </c>
    </row>
    <row r="240" spans="2:16" x14ac:dyDescent="0.3">
      <c r="B240" t="s">
        <v>536</v>
      </c>
      <c r="C240">
        <v>479</v>
      </c>
      <c r="K240">
        <v>2</v>
      </c>
      <c r="L240">
        <f>IF(AND(ISNUMBER(SEARCH(":",Table7[[#This Row],[Column1]]))=FALSE,ISNUMBER(SEARCH("Ronda",Table7[[#This Row],[Column1]]))=FALSE),1,0)</f>
        <v>1</v>
      </c>
      <c r="M240">
        <f>IF(Table7[[#This Row],[cond]]=1,M239+1,0)</f>
        <v>3</v>
      </c>
      <c r="N240">
        <f>IF(ISNUMBER(SEARCH("Ronda",Table7[[#This Row],[Column1]]))=TRUE,1,0)</f>
        <v>0</v>
      </c>
      <c r="O240" t="str">
        <f>IF(Table7[[#This Row],[cond2]]=1,MID(Table7[[#This Row],[Column1]],6,3),O239)</f>
        <v xml:space="preserve"> 31</v>
      </c>
      <c r="P240">
        <v>239</v>
      </c>
    </row>
    <row r="241" spans="2:16" x14ac:dyDescent="0.3">
      <c r="B241" t="s">
        <v>536</v>
      </c>
      <c r="C241">
        <v>472</v>
      </c>
      <c r="K241">
        <v>0</v>
      </c>
      <c r="L241">
        <f>IF(AND(ISNUMBER(SEARCH(":",Table7[[#This Row],[Column1]]))=FALSE,ISNUMBER(SEARCH("Ronda",Table7[[#This Row],[Column1]]))=FALSE),1,0)</f>
        <v>1</v>
      </c>
      <c r="M241">
        <f>IF(Table7[[#This Row],[cond]]=1,M240+1,0)</f>
        <v>4</v>
      </c>
      <c r="N241">
        <f>IF(ISNUMBER(SEARCH("Ronda",Table7[[#This Row],[Column1]]))=TRUE,1,0)</f>
        <v>0</v>
      </c>
      <c r="O241" t="str">
        <f>IF(Table7[[#This Row],[cond2]]=1,MID(Table7[[#This Row],[Column1]],6,3),O240)</f>
        <v xml:space="preserve"> 31</v>
      </c>
      <c r="P241">
        <v>240</v>
      </c>
    </row>
    <row r="242" spans="2:16" x14ac:dyDescent="0.3">
      <c r="B242" t="s">
        <v>536</v>
      </c>
      <c r="C242">
        <v>465</v>
      </c>
      <c r="K242">
        <v>-2</v>
      </c>
      <c r="L242">
        <f>IF(AND(ISNUMBER(SEARCH(":",Table7[[#This Row],[Column1]]))=FALSE,ISNUMBER(SEARCH("Ronda",Table7[[#This Row],[Column1]]))=FALSE),1,0)</f>
        <v>1</v>
      </c>
      <c r="M242">
        <f>IF(Table7[[#This Row],[cond]]=1,M241+1,0)</f>
        <v>5</v>
      </c>
      <c r="N242">
        <f>IF(ISNUMBER(SEARCH("Ronda",Table7[[#This Row],[Column1]]))=TRUE,1,0)</f>
        <v>0</v>
      </c>
      <c r="O242" t="str">
        <f>IF(Table7[[#This Row],[cond2]]=1,MID(Table7[[#This Row],[Column1]],6,3),O241)</f>
        <v xml:space="preserve"> 31</v>
      </c>
      <c r="P242">
        <v>241</v>
      </c>
    </row>
    <row r="243" spans="2:16" x14ac:dyDescent="0.3">
      <c r="B243" t="s">
        <v>536</v>
      </c>
      <c r="C243">
        <v>458</v>
      </c>
      <c r="K243">
        <v>0</v>
      </c>
      <c r="L243">
        <f>IF(AND(ISNUMBER(SEARCH(":",Table7[[#This Row],[Column1]]))=FALSE,ISNUMBER(SEARCH("Ronda",Table7[[#This Row],[Column1]]))=FALSE),1,0)</f>
        <v>1</v>
      </c>
      <c r="M243">
        <f>IF(Table7[[#This Row],[cond]]=1,M242+1,0)</f>
        <v>6</v>
      </c>
      <c r="N243">
        <f>IF(ISNUMBER(SEARCH("Ronda",Table7[[#This Row],[Column1]]))=TRUE,1,0)</f>
        <v>0</v>
      </c>
      <c r="O243" t="str">
        <f>IF(Table7[[#This Row],[cond2]]=1,MID(Table7[[#This Row],[Column1]],6,3),O242)</f>
        <v xml:space="preserve"> 31</v>
      </c>
      <c r="P243">
        <v>242</v>
      </c>
    </row>
    <row r="244" spans="2:16" x14ac:dyDescent="0.3">
      <c r="B244" t="s">
        <v>536</v>
      </c>
      <c r="C244">
        <v>451</v>
      </c>
      <c r="K244" t="s">
        <v>325</v>
      </c>
      <c r="L244">
        <f>IF(AND(ISNUMBER(SEARCH(":",Table7[[#This Row],[Column1]]))=FALSE,ISNUMBER(SEARCH("Ronda",Table7[[#This Row],[Column1]]))=FALSE),1,0)</f>
        <v>0</v>
      </c>
      <c r="M244">
        <f>IF(Table7[[#This Row],[cond]]=1,M243+1,0)</f>
        <v>0</v>
      </c>
      <c r="N244">
        <f>IF(ISNUMBER(SEARCH("Ronda",Table7[[#This Row],[Column1]]))=TRUE,1,0)</f>
        <v>0</v>
      </c>
      <c r="O244" t="str">
        <f>IF(Table7[[#This Row],[cond2]]=1,MID(Table7[[#This Row],[Column1]],6,3),O243)</f>
        <v xml:space="preserve"> 31</v>
      </c>
      <c r="P244">
        <v>243</v>
      </c>
    </row>
    <row r="245" spans="2:16" x14ac:dyDescent="0.3">
      <c r="B245" t="s">
        <v>535</v>
      </c>
      <c r="C245">
        <v>443</v>
      </c>
      <c r="K245" t="s">
        <v>3</v>
      </c>
      <c r="L245">
        <f>IF(AND(ISNUMBER(SEARCH(":",Table7[[#This Row],[Column1]]))=FALSE,ISNUMBER(SEARCH("Ronda",Table7[[#This Row],[Column1]]))=FALSE),1,0)</f>
        <v>1</v>
      </c>
      <c r="M245">
        <f>IF(Table7[[#This Row],[cond]]=1,M244+1,0)</f>
        <v>1</v>
      </c>
      <c r="N245">
        <f>IF(ISNUMBER(SEARCH("Ronda",Table7[[#This Row],[Column1]]))=TRUE,1,0)</f>
        <v>0</v>
      </c>
      <c r="O245" t="str">
        <f>IF(Table7[[#This Row],[cond2]]=1,MID(Table7[[#This Row],[Column1]],6,3),O244)</f>
        <v xml:space="preserve"> 31</v>
      </c>
      <c r="P245">
        <v>244</v>
      </c>
    </row>
    <row r="246" spans="2:16" x14ac:dyDescent="0.3">
      <c r="B246" t="s">
        <v>535</v>
      </c>
      <c r="C246">
        <v>436</v>
      </c>
      <c r="K246" t="s">
        <v>8</v>
      </c>
      <c r="L246">
        <f>IF(AND(ISNUMBER(SEARCH(":",Table7[[#This Row],[Column1]]))=FALSE,ISNUMBER(SEARCH("Ronda",Table7[[#This Row],[Column1]]))=FALSE),1,0)</f>
        <v>1</v>
      </c>
      <c r="M246">
        <f>IF(Table7[[#This Row],[cond]]=1,M245+1,0)</f>
        <v>2</v>
      </c>
      <c r="N246">
        <f>IF(ISNUMBER(SEARCH("Ronda",Table7[[#This Row],[Column1]]))=TRUE,1,0)</f>
        <v>0</v>
      </c>
      <c r="O246" t="str">
        <f>IF(Table7[[#This Row],[cond2]]=1,MID(Table7[[#This Row],[Column1]],6,3),O245)</f>
        <v xml:space="preserve"> 31</v>
      </c>
      <c r="P246">
        <v>245</v>
      </c>
    </row>
    <row r="247" spans="2:16" x14ac:dyDescent="0.3">
      <c r="B247" t="s">
        <v>535</v>
      </c>
      <c r="C247">
        <v>429</v>
      </c>
      <c r="K247">
        <v>1</v>
      </c>
      <c r="L247">
        <f>IF(AND(ISNUMBER(SEARCH(":",Table7[[#This Row],[Column1]]))=FALSE,ISNUMBER(SEARCH("Ronda",Table7[[#This Row],[Column1]]))=FALSE),1,0)</f>
        <v>1</v>
      </c>
      <c r="M247">
        <f>IF(Table7[[#This Row],[cond]]=1,M246+1,0)</f>
        <v>3</v>
      </c>
      <c r="N247">
        <f>IF(ISNUMBER(SEARCH("Ronda",Table7[[#This Row],[Column1]]))=TRUE,1,0)</f>
        <v>0</v>
      </c>
      <c r="O247" t="str">
        <f>IF(Table7[[#This Row],[cond2]]=1,MID(Table7[[#This Row],[Column1]],6,3),O246)</f>
        <v xml:space="preserve"> 31</v>
      </c>
      <c r="P247">
        <v>246</v>
      </c>
    </row>
    <row r="248" spans="2:16" x14ac:dyDescent="0.3">
      <c r="B248" t="s">
        <v>535</v>
      </c>
      <c r="C248">
        <v>422</v>
      </c>
      <c r="K248">
        <v>2</v>
      </c>
      <c r="L248">
        <f>IF(AND(ISNUMBER(SEARCH(":",Table7[[#This Row],[Column1]]))=FALSE,ISNUMBER(SEARCH("Ronda",Table7[[#This Row],[Column1]]))=FALSE),1,0)</f>
        <v>1</v>
      </c>
      <c r="M248">
        <f>IF(Table7[[#This Row],[cond]]=1,M247+1,0)</f>
        <v>4</v>
      </c>
      <c r="N248">
        <f>IF(ISNUMBER(SEARCH("Ronda",Table7[[#This Row],[Column1]]))=TRUE,1,0)</f>
        <v>0</v>
      </c>
      <c r="O248" t="str">
        <f>IF(Table7[[#This Row],[cond2]]=1,MID(Table7[[#This Row],[Column1]],6,3),O247)</f>
        <v xml:space="preserve"> 31</v>
      </c>
      <c r="P248">
        <v>247</v>
      </c>
    </row>
    <row r="249" spans="2:16" x14ac:dyDescent="0.3">
      <c r="B249" t="s">
        <v>535</v>
      </c>
      <c r="C249">
        <v>415</v>
      </c>
      <c r="K249">
        <v>-1</v>
      </c>
      <c r="L249">
        <f>IF(AND(ISNUMBER(SEARCH(":",Table7[[#This Row],[Column1]]))=FALSE,ISNUMBER(SEARCH("Ronda",Table7[[#This Row],[Column1]]))=FALSE),1,0)</f>
        <v>1</v>
      </c>
      <c r="M249">
        <f>IF(Table7[[#This Row],[cond]]=1,M248+1,0)</f>
        <v>5</v>
      </c>
      <c r="N249">
        <f>IF(ISNUMBER(SEARCH("Ronda",Table7[[#This Row],[Column1]]))=TRUE,1,0)</f>
        <v>0</v>
      </c>
      <c r="O249" t="str">
        <f>IF(Table7[[#This Row],[cond2]]=1,MID(Table7[[#This Row],[Column1]],6,3),O248)</f>
        <v xml:space="preserve"> 31</v>
      </c>
      <c r="P249">
        <v>248</v>
      </c>
    </row>
    <row r="250" spans="2:16" x14ac:dyDescent="0.3">
      <c r="B250" t="s">
        <v>535</v>
      </c>
      <c r="C250">
        <v>408</v>
      </c>
      <c r="K250">
        <v>-1</v>
      </c>
      <c r="L250">
        <f>IF(AND(ISNUMBER(SEARCH(":",Table7[[#This Row],[Column1]]))=FALSE,ISNUMBER(SEARCH("Ronda",Table7[[#This Row],[Column1]]))=FALSE),1,0)</f>
        <v>1</v>
      </c>
      <c r="M250">
        <f>IF(Table7[[#This Row],[cond]]=1,M249+1,0)</f>
        <v>6</v>
      </c>
      <c r="N250">
        <f>IF(ISNUMBER(SEARCH("Ronda",Table7[[#This Row],[Column1]]))=TRUE,1,0)</f>
        <v>0</v>
      </c>
      <c r="O250" t="str">
        <f>IF(Table7[[#This Row],[cond2]]=1,MID(Table7[[#This Row],[Column1]],6,3),O249)</f>
        <v xml:space="preserve"> 31</v>
      </c>
      <c r="P250">
        <v>249</v>
      </c>
    </row>
    <row r="251" spans="2:16" x14ac:dyDescent="0.3">
      <c r="B251" t="s">
        <v>535</v>
      </c>
      <c r="C251">
        <v>401</v>
      </c>
      <c r="K251" t="s">
        <v>326</v>
      </c>
      <c r="L251">
        <f>IF(AND(ISNUMBER(SEARCH(":",Table7[[#This Row],[Column1]]))=FALSE,ISNUMBER(SEARCH("Ronda",Table7[[#This Row],[Column1]]))=FALSE),1,0)</f>
        <v>0</v>
      </c>
      <c r="M251">
        <f>IF(Table7[[#This Row],[cond]]=1,M250+1,0)</f>
        <v>0</v>
      </c>
      <c r="N251">
        <f>IF(ISNUMBER(SEARCH("Ronda",Table7[[#This Row],[Column1]]))=TRUE,1,0)</f>
        <v>0</v>
      </c>
      <c r="O251" t="str">
        <f>IF(Table7[[#This Row],[cond2]]=1,MID(Table7[[#This Row],[Column1]],6,3),O250)</f>
        <v xml:space="preserve"> 31</v>
      </c>
      <c r="P251">
        <v>250</v>
      </c>
    </row>
    <row r="252" spans="2:16" x14ac:dyDescent="0.3">
      <c r="B252" t="s">
        <v>535</v>
      </c>
      <c r="C252">
        <v>394</v>
      </c>
      <c r="K252" t="s">
        <v>28</v>
      </c>
      <c r="L252">
        <f>IF(AND(ISNUMBER(SEARCH(":",Table7[[#This Row],[Column1]]))=FALSE,ISNUMBER(SEARCH("Ronda",Table7[[#This Row],[Column1]]))=FALSE),1,0)</f>
        <v>1</v>
      </c>
      <c r="M252">
        <f>IF(Table7[[#This Row],[cond]]=1,M251+1,0)</f>
        <v>1</v>
      </c>
      <c r="N252">
        <f>IF(ISNUMBER(SEARCH("Ronda",Table7[[#This Row],[Column1]]))=TRUE,1,0)</f>
        <v>0</v>
      </c>
      <c r="O252" t="str">
        <f>IF(Table7[[#This Row],[cond2]]=1,MID(Table7[[#This Row],[Column1]],6,3),O251)</f>
        <v xml:space="preserve"> 31</v>
      </c>
      <c r="P252">
        <v>251</v>
      </c>
    </row>
    <row r="253" spans="2:16" x14ac:dyDescent="0.3">
      <c r="B253" t="s">
        <v>535</v>
      </c>
      <c r="C253">
        <v>387</v>
      </c>
      <c r="K253" t="s">
        <v>31</v>
      </c>
      <c r="L253">
        <f>IF(AND(ISNUMBER(SEARCH(":",Table7[[#This Row],[Column1]]))=FALSE,ISNUMBER(SEARCH("Ronda",Table7[[#This Row],[Column1]]))=FALSE),1,0)</f>
        <v>1</v>
      </c>
      <c r="M253">
        <f>IF(Table7[[#This Row],[cond]]=1,M252+1,0)</f>
        <v>2</v>
      </c>
      <c r="N253">
        <f>IF(ISNUMBER(SEARCH("Ronda",Table7[[#This Row],[Column1]]))=TRUE,1,0)</f>
        <v>0</v>
      </c>
      <c r="O253" t="str">
        <f>IF(Table7[[#This Row],[cond2]]=1,MID(Table7[[#This Row],[Column1]],6,3),O252)</f>
        <v xml:space="preserve"> 31</v>
      </c>
      <c r="P253">
        <v>252</v>
      </c>
    </row>
    <row r="254" spans="2:16" x14ac:dyDescent="0.3">
      <c r="B254" t="s">
        <v>534</v>
      </c>
      <c r="C254">
        <v>379</v>
      </c>
      <c r="K254">
        <v>1</v>
      </c>
      <c r="L254">
        <f>IF(AND(ISNUMBER(SEARCH(":",Table7[[#This Row],[Column1]]))=FALSE,ISNUMBER(SEARCH("Ronda",Table7[[#This Row],[Column1]]))=FALSE),1,0)</f>
        <v>1</v>
      </c>
      <c r="M254">
        <f>IF(Table7[[#This Row],[cond]]=1,M253+1,0)</f>
        <v>3</v>
      </c>
      <c r="N254">
        <f>IF(ISNUMBER(SEARCH("Ronda",Table7[[#This Row],[Column1]]))=TRUE,1,0)</f>
        <v>0</v>
      </c>
      <c r="O254" t="str">
        <f>IF(Table7[[#This Row],[cond2]]=1,MID(Table7[[#This Row],[Column1]],6,3),O253)</f>
        <v xml:space="preserve"> 31</v>
      </c>
      <c r="P254">
        <v>253</v>
      </c>
    </row>
    <row r="255" spans="2:16" x14ac:dyDescent="0.3">
      <c r="B255" t="s">
        <v>534</v>
      </c>
      <c r="C255">
        <v>372</v>
      </c>
      <c r="K255">
        <v>0</v>
      </c>
      <c r="L255">
        <f>IF(AND(ISNUMBER(SEARCH(":",Table7[[#This Row],[Column1]]))=FALSE,ISNUMBER(SEARCH("Ronda",Table7[[#This Row],[Column1]]))=FALSE),1,0)</f>
        <v>1</v>
      </c>
      <c r="M255">
        <f>IF(Table7[[#This Row],[cond]]=1,M254+1,0)</f>
        <v>4</v>
      </c>
      <c r="N255">
        <f>IF(ISNUMBER(SEARCH("Ronda",Table7[[#This Row],[Column1]]))=TRUE,1,0)</f>
        <v>0</v>
      </c>
      <c r="O255" t="str">
        <f>IF(Table7[[#This Row],[cond2]]=1,MID(Table7[[#This Row],[Column1]],6,3),O254)</f>
        <v xml:space="preserve"> 31</v>
      </c>
      <c r="P255">
        <v>254</v>
      </c>
    </row>
    <row r="256" spans="2:16" x14ac:dyDescent="0.3">
      <c r="B256" t="s">
        <v>534</v>
      </c>
      <c r="C256">
        <v>365</v>
      </c>
      <c r="K256">
        <v>-1</v>
      </c>
      <c r="L256">
        <f>IF(AND(ISNUMBER(SEARCH(":",Table7[[#This Row],[Column1]]))=FALSE,ISNUMBER(SEARCH("Ronda",Table7[[#This Row],[Column1]]))=FALSE),1,0)</f>
        <v>1</v>
      </c>
      <c r="M256">
        <f>IF(Table7[[#This Row],[cond]]=1,M255+1,0)</f>
        <v>5</v>
      </c>
      <c r="N256">
        <f>IF(ISNUMBER(SEARCH("Ronda",Table7[[#This Row],[Column1]]))=TRUE,1,0)</f>
        <v>0</v>
      </c>
      <c r="O256" t="str">
        <f>IF(Table7[[#This Row],[cond2]]=1,MID(Table7[[#This Row],[Column1]],6,3),O255)</f>
        <v xml:space="preserve"> 31</v>
      </c>
      <c r="P256">
        <v>255</v>
      </c>
    </row>
    <row r="257" spans="2:16" x14ac:dyDescent="0.3">
      <c r="B257" t="s">
        <v>534</v>
      </c>
      <c r="C257">
        <v>358</v>
      </c>
      <c r="K257">
        <v>0</v>
      </c>
      <c r="L257">
        <f>IF(AND(ISNUMBER(SEARCH(":",Table7[[#This Row],[Column1]]))=FALSE,ISNUMBER(SEARCH("Ronda",Table7[[#This Row],[Column1]]))=FALSE),1,0)</f>
        <v>1</v>
      </c>
      <c r="M257">
        <f>IF(Table7[[#This Row],[cond]]=1,M256+1,0)</f>
        <v>6</v>
      </c>
      <c r="N257">
        <f>IF(ISNUMBER(SEARCH("Ronda",Table7[[#This Row],[Column1]]))=TRUE,1,0)</f>
        <v>0</v>
      </c>
      <c r="O257" t="str">
        <f>IF(Table7[[#This Row],[cond2]]=1,MID(Table7[[#This Row],[Column1]],6,3),O256)</f>
        <v xml:space="preserve"> 31</v>
      </c>
      <c r="P257">
        <v>256</v>
      </c>
    </row>
    <row r="258" spans="2:16" x14ac:dyDescent="0.3">
      <c r="B258" t="s">
        <v>534</v>
      </c>
      <c r="C258">
        <v>351</v>
      </c>
      <c r="K258" t="s">
        <v>90</v>
      </c>
      <c r="L258">
        <f>IF(AND(ISNUMBER(SEARCH(":",Table7[[#This Row],[Column1]]))=FALSE,ISNUMBER(SEARCH("Ronda",Table7[[#This Row],[Column1]]))=FALSE),1,0)</f>
        <v>0</v>
      </c>
      <c r="M258">
        <f>IF(Table7[[#This Row],[cond]]=1,M257+1,0)</f>
        <v>0</v>
      </c>
      <c r="N258">
        <f>IF(ISNUMBER(SEARCH("Ronda",Table7[[#This Row],[Column1]]))=TRUE,1,0)</f>
        <v>1</v>
      </c>
      <c r="O258" t="str">
        <f>IF(Table7[[#This Row],[cond2]]=1,MID(Table7[[#This Row],[Column1]],6,3),O257)</f>
        <v xml:space="preserve"> 30</v>
      </c>
      <c r="P258">
        <v>257</v>
      </c>
    </row>
    <row r="259" spans="2:16" x14ac:dyDescent="0.3">
      <c r="B259" t="s">
        <v>534</v>
      </c>
      <c r="C259">
        <v>344</v>
      </c>
      <c r="K259" t="s">
        <v>327</v>
      </c>
      <c r="L259">
        <f>IF(AND(ISNUMBER(SEARCH(":",Table7[[#This Row],[Column1]]))=FALSE,ISNUMBER(SEARCH("Ronda",Table7[[#This Row],[Column1]]))=FALSE),1,0)</f>
        <v>0</v>
      </c>
      <c r="M259">
        <f>IF(Table7[[#This Row],[cond]]=1,M258+1,0)</f>
        <v>0</v>
      </c>
      <c r="N259">
        <f>IF(ISNUMBER(SEARCH("Ronda",Table7[[#This Row],[Column1]]))=TRUE,1,0)</f>
        <v>0</v>
      </c>
      <c r="O259" t="str">
        <f>IF(Table7[[#This Row],[cond2]]=1,MID(Table7[[#This Row],[Column1]],6,3),O258)</f>
        <v xml:space="preserve"> 30</v>
      </c>
      <c r="P259">
        <v>258</v>
      </c>
    </row>
    <row r="260" spans="2:16" x14ac:dyDescent="0.3">
      <c r="B260" t="s">
        <v>534</v>
      </c>
      <c r="C260">
        <v>337</v>
      </c>
      <c r="K260" t="s">
        <v>2</v>
      </c>
      <c r="L260">
        <f>IF(AND(ISNUMBER(SEARCH(":",Table7[[#This Row],[Column1]]))=FALSE,ISNUMBER(SEARCH("Ronda",Table7[[#This Row],[Column1]]))=FALSE),1,0)</f>
        <v>1</v>
      </c>
      <c r="M260">
        <f>IF(Table7[[#This Row],[cond]]=1,M259+1,0)</f>
        <v>1</v>
      </c>
      <c r="N260">
        <f>IF(ISNUMBER(SEARCH("Ronda",Table7[[#This Row],[Column1]]))=TRUE,1,0)</f>
        <v>0</v>
      </c>
      <c r="O260" t="str">
        <f>IF(Table7[[#This Row],[cond2]]=1,MID(Table7[[#This Row],[Column1]],6,3),O259)</f>
        <v xml:space="preserve"> 30</v>
      </c>
      <c r="P260">
        <v>259</v>
      </c>
    </row>
    <row r="261" spans="2:16" x14ac:dyDescent="0.3">
      <c r="B261" t="s">
        <v>534</v>
      </c>
      <c r="C261">
        <v>330</v>
      </c>
      <c r="K261" t="s">
        <v>11</v>
      </c>
      <c r="L261">
        <f>IF(AND(ISNUMBER(SEARCH(":",Table7[[#This Row],[Column1]]))=FALSE,ISNUMBER(SEARCH("Ronda",Table7[[#This Row],[Column1]]))=FALSE),1,0)</f>
        <v>1</v>
      </c>
      <c r="M261">
        <f>IF(Table7[[#This Row],[cond]]=1,M260+1,0)</f>
        <v>2</v>
      </c>
      <c r="N261">
        <f>IF(ISNUMBER(SEARCH("Ronda",Table7[[#This Row],[Column1]]))=TRUE,1,0)</f>
        <v>0</v>
      </c>
      <c r="O261" t="str">
        <f>IF(Table7[[#This Row],[cond2]]=1,MID(Table7[[#This Row],[Column1]],6,3),O260)</f>
        <v xml:space="preserve"> 30</v>
      </c>
      <c r="P261">
        <v>260</v>
      </c>
    </row>
    <row r="262" spans="2:16" x14ac:dyDescent="0.3">
      <c r="B262" t="s">
        <v>534</v>
      </c>
      <c r="C262">
        <v>323</v>
      </c>
      <c r="K262">
        <v>2</v>
      </c>
      <c r="L262">
        <f>IF(AND(ISNUMBER(SEARCH(":",Table7[[#This Row],[Column1]]))=FALSE,ISNUMBER(SEARCH("Ronda",Table7[[#This Row],[Column1]]))=FALSE),1,0)</f>
        <v>1</v>
      </c>
      <c r="M262">
        <f>IF(Table7[[#This Row],[cond]]=1,M261+1,0)</f>
        <v>3</v>
      </c>
      <c r="N262">
        <f>IF(ISNUMBER(SEARCH("Ronda",Table7[[#This Row],[Column1]]))=TRUE,1,0)</f>
        <v>0</v>
      </c>
      <c r="O262" t="str">
        <f>IF(Table7[[#This Row],[cond2]]=1,MID(Table7[[#This Row],[Column1]],6,3),O261)</f>
        <v xml:space="preserve"> 30</v>
      </c>
      <c r="P262">
        <v>261</v>
      </c>
    </row>
    <row r="263" spans="2:16" x14ac:dyDescent="0.3">
      <c r="B263" t="s">
        <v>533</v>
      </c>
      <c r="C263">
        <v>315</v>
      </c>
      <c r="K263">
        <v>1</v>
      </c>
      <c r="L263">
        <f>IF(AND(ISNUMBER(SEARCH(":",Table7[[#This Row],[Column1]]))=FALSE,ISNUMBER(SEARCH("Ronda",Table7[[#This Row],[Column1]]))=FALSE),1,0)</f>
        <v>1</v>
      </c>
      <c r="M263">
        <f>IF(Table7[[#This Row],[cond]]=1,M262+1,0)</f>
        <v>4</v>
      </c>
      <c r="N263">
        <f>IF(ISNUMBER(SEARCH("Ronda",Table7[[#This Row],[Column1]]))=TRUE,1,0)</f>
        <v>0</v>
      </c>
      <c r="O263" t="str">
        <f>IF(Table7[[#This Row],[cond2]]=1,MID(Table7[[#This Row],[Column1]],6,3),O262)</f>
        <v xml:space="preserve"> 30</v>
      </c>
      <c r="P263">
        <v>262</v>
      </c>
    </row>
    <row r="264" spans="2:16" x14ac:dyDescent="0.3">
      <c r="B264" t="s">
        <v>533</v>
      </c>
      <c r="C264">
        <v>308</v>
      </c>
      <c r="K264">
        <v>-2</v>
      </c>
      <c r="L264">
        <f>IF(AND(ISNUMBER(SEARCH(":",Table7[[#This Row],[Column1]]))=FALSE,ISNUMBER(SEARCH("Ronda",Table7[[#This Row],[Column1]]))=FALSE),1,0)</f>
        <v>1</v>
      </c>
      <c r="M264">
        <f>IF(Table7[[#This Row],[cond]]=1,M263+1,0)</f>
        <v>5</v>
      </c>
      <c r="N264">
        <f>IF(ISNUMBER(SEARCH("Ronda",Table7[[#This Row],[Column1]]))=TRUE,1,0)</f>
        <v>0</v>
      </c>
      <c r="O264" t="str">
        <f>IF(Table7[[#This Row],[cond2]]=1,MID(Table7[[#This Row],[Column1]],6,3),O263)</f>
        <v xml:space="preserve"> 30</v>
      </c>
      <c r="P264">
        <v>263</v>
      </c>
    </row>
    <row r="265" spans="2:16" x14ac:dyDescent="0.3">
      <c r="B265" t="s">
        <v>533</v>
      </c>
      <c r="C265">
        <v>301</v>
      </c>
      <c r="K265">
        <v>-1</v>
      </c>
      <c r="L265">
        <f>IF(AND(ISNUMBER(SEARCH(":",Table7[[#This Row],[Column1]]))=FALSE,ISNUMBER(SEARCH("Ronda",Table7[[#This Row],[Column1]]))=FALSE),1,0)</f>
        <v>1</v>
      </c>
      <c r="M265">
        <f>IF(Table7[[#This Row],[cond]]=1,M264+1,0)</f>
        <v>6</v>
      </c>
      <c r="N265">
        <f>IF(ISNUMBER(SEARCH("Ronda",Table7[[#This Row],[Column1]]))=TRUE,1,0)</f>
        <v>0</v>
      </c>
      <c r="O265" t="str">
        <f>IF(Table7[[#This Row],[cond2]]=1,MID(Table7[[#This Row],[Column1]],6,3),O264)</f>
        <v xml:space="preserve"> 30</v>
      </c>
      <c r="P265">
        <v>264</v>
      </c>
    </row>
    <row r="266" spans="2:16" x14ac:dyDescent="0.3">
      <c r="B266" t="s">
        <v>533</v>
      </c>
      <c r="C266">
        <v>294</v>
      </c>
      <c r="K266" t="s">
        <v>328</v>
      </c>
      <c r="L266">
        <f>IF(AND(ISNUMBER(SEARCH(":",Table7[[#This Row],[Column1]]))=FALSE,ISNUMBER(SEARCH("Ronda",Table7[[#This Row],[Column1]]))=FALSE),1,0)</f>
        <v>0</v>
      </c>
      <c r="M266">
        <f>IF(Table7[[#This Row],[cond]]=1,M265+1,0)</f>
        <v>0</v>
      </c>
      <c r="N266">
        <f>IF(ISNUMBER(SEARCH("Ronda",Table7[[#This Row],[Column1]]))=TRUE,1,0)</f>
        <v>0</v>
      </c>
      <c r="O266" t="str">
        <f>IF(Table7[[#This Row],[cond2]]=1,MID(Table7[[#This Row],[Column1]],6,3),O265)</f>
        <v xml:space="preserve"> 30</v>
      </c>
      <c r="P266">
        <v>265</v>
      </c>
    </row>
    <row r="267" spans="2:16" x14ac:dyDescent="0.3">
      <c r="B267" t="s">
        <v>533</v>
      </c>
      <c r="C267">
        <v>287</v>
      </c>
      <c r="K267" t="s">
        <v>13</v>
      </c>
      <c r="L267">
        <f>IF(AND(ISNUMBER(SEARCH(":",Table7[[#This Row],[Column1]]))=FALSE,ISNUMBER(SEARCH("Ronda",Table7[[#This Row],[Column1]]))=FALSE),1,0)</f>
        <v>1</v>
      </c>
      <c r="M267">
        <f>IF(Table7[[#This Row],[cond]]=1,M266+1,0)</f>
        <v>1</v>
      </c>
      <c r="N267">
        <f>IF(ISNUMBER(SEARCH("Ronda",Table7[[#This Row],[Column1]]))=TRUE,1,0)</f>
        <v>0</v>
      </c>
      <c r="O267" t="str">
        <f>IF(Table7[[#This Row],[cond2]]=1,MID(Table7[[#This Row],[Column1]],6,3),O266)</f>
        <v xml:space="preserve"> 30</v>
      </c>
      <c r="P267">
        <v>266</v>
      </c>
    </row>
    <row r="268" spans="2:16" x14ac:dyDescent="0.3">
      <c r="B268" t="s">
        <v>533</v>
      </c>
      <c r="C268">
        <v>280</v>
      </c>
      <c r="K268" t="s">
        <v>303</v>
      </c>
      <c r="L268">
        <f>IF(AND(ISNUMBER(SEARCH(":",Table7[[#This Row],[Column1]]))=FALSE,ISNUMBER(SEARCH("Ronda",Table7[[#This Row],[Column1]]))=FALSE),1,0)</f>
        <v>1</v>
      </c>
      <c r="M268">
        <f>IF(Table7[[#This Row],[cond]]=1,M267+1,0)</f>
        <v>2</v>
      </c>
      <c r="N268">
        <f>IF(ISNUMBER(SEARCH("Ronda",Table7[[#This Row],[Column1]]))=TRUE,1,0)</f>
        <v>0</v>
      </c>
      <c r="O268" t="str">
        <f>IF(Table7[[#This Row],[cond2]]=1,MID(Table7[[#This Row],[Column1]],6,3),O267)</f>
        <v xml:space="preserve"> 30</v>
      </c>
      <c r="P268">
        <v>267</v>
      </c>
    </row>
    <row r="269" spans="2:16" x14ac:dyDescent="0.3">
      <c r="B269" t="s">
        <v>533</v>
      </c>
      <c r="C269">
        <v>273</v>
      </c>
      <c r="K269">
        <v>3</v>
      </c>
      <c r="L269">
        <f>IF(AND(ISNUMBER(SEARCH(":",Table7[[#This Row],[Column1]]))=FALSE,ISNUMBER(SEARCH("Ronda",Table7[[#This Row],[Column1]]))=FALSE),1,0)</f>
        <v>1</v>
      </c>
      <c r="M269">
        <f>IF(Table7[[#This Row],[cond]]=1,M268+1,0)</f>
        <v>3</v>
      </c>
      <c r="N269">
        <f>IF(ISNUMBER(SEARCH("Ronda",Table7[[#This Row],[Column1]]))=TRUE,1,0)</f>
        <v>0</v>
      </c>
      <c r="O269" t="str">
        <f>IF(Table7[[#This Row],[cond2]]=1,MID(Table7[[#This Row],[Column1]],6,3),O268)</f>
        <v xml:space="preserve"> 30</v>
      </c>
      <c r="P269">
        <v>268</v>
      </c>
    </row>
    <row r="270" spans="2:16" x14ac:dyDescent="0.3">
      <c r="B270" t="s">
        <v>533</v>
      </c>
      <c r="C270">
        <v>266</v>
      </c>
      <c r="K270">
        <v>0</v>
      </c>
      <c r="L270">
        <f>IF(AND(ISNUMBER(SEARCH(":",Table7[[#This Row],[Column1]]))=FALSE,ISNUMBER(SEARCH("Ronda",Table7[[#This Row],[Column1]]))=FALSE),1,0)</f>
        <v>1</v>
      </c>
      <c r="M270">
        <f>IF(Table7[[#This Row],[cond]]=1,M269+1,0)</f>
        <v>4</v>
      </c>
      <c r="N270">
        <f>IF(ISNUMBER(SEARCH("Ronda",Table7[[#This Row],[Column1]]))=TRUE,1,0)</f>
        <v>0</v>
      </c>
      <c r="O270" t="str">
        <f>IF(Table7[[#This Row],[cond2]]=1,MID(Table7[[#This Row],[Column1]],6,3),O269)</f>
        <v xml:space="preserve"> 30</v>
      </c>
      <c r="P270">
        <v>269</v>
      </c>
    </row>
    <row r="271" spans="2:16" x14ac:dyDescent="0.3">
      <c r="B271" t="s">
        <v>533</v>
      </c>
      <c r="C271">
        <v>259</v>
      </c>
      <c r="K271">
        <v>-1</v>
      </c>
      <c r="L271">
        <f>IF(AND(ISNUMBER(SEARCH(":",Table7[[#This Row],[Column1]]))=FALSE,ISNUMBER(SEARCH("Ronda",Table7[[#This Row],[Column1]]))=FALSE),1,0)</f>
        <v>1</v>
      </c>
      <c r="M271">
        <f>IF(Table7[[#This Row],[cond]]=1,M270+1,0)</f>
        <v>5</v>
      </c>
      <c r="N271">
        <f>IF(ISNUMBER(SEARCH("Ronda",Table7[[#This Row],[Column1]]))=TRUE,1,0)</f>
        <v>0</v>
      </c>
      <c r="O271" t="str">
        <f>IF(Table7[[#This Row],[cond2]]=1,MID(Table7[[#This Row],[Column1]],6,3),O270)</f>
        <v xml:space="preserve"> 30</v>
      </c>
      <c r="P271">
        <v>270</v>
      </c>
    </row>
    <row r="272" spans="2:16" x14ac:dyDescent="0.3">
      <c r="B272" t="s">
        <v>532</v>
      </c>
      <c r="C272">
        <v>251</v>
      </c>
      <c r="K272">
        <v>0</v>
      </c>
      <c r="L272">
        <f>IF(AND(ISNUMBER(SEARCH(":",Table7[[#This Row],[Column1]]))=FALSE,ISNUMBER(SEARCH("Ronda",Table7[[#This Row],[Column1]]))=FALSE),1,0)</f>
        <v>1</v>
      </c>
      <c r="M272">
        <f>IF(Table7[[#This Row],[cond]]=1,M271+1,0)</f>
        <v>6</v>
      </c>
      <c r="N272">
        <f>IF(ISNUMBER(SEARCH("Ronda",Table7[[#This Row],[Column1]]))=TRUE,1,0)</f>
        <v>0</v>
      </c>
      <c r="O272" t="str">
        <f>IF(Table7[[#This Row],[cond2]]=1,MID(Table7[[#This Row],[Column1]],6,3),O271)</f>
        <v xml:space="preserve"> 30</v>
      </c>
      <c r="P272">
        <v>271</v>
      </c>
    </row>
    <row r="273" spans="2:16" x14ac:dyDescent="0.3">
      <c r="B273" t="s">
        <v>532</v>
      </c>
      <c r="C273">
        <v>244</v>
      </c>
      <c r="K273" t="s">
        <v>105</v>
      </c>
      <c r="L273">
        <f>IF(AND(ISNUMBER(SEARCH(":",Table7[[#This Row],[Column1]]))=FALSE,ISNUMBER(SEARCH("Ronda",Table7[[#This Row],[Column1]]))=FALSE),1,0)</f>
        <v>0</v>
      </c>
      <c r="M273">
        <f>IF(Table7[[#This Row],[cond]]=1,M272+1,0)</f>
        <v>0</v>
      </c>
      <c r="N273">
        <f>IF(ISNUMBER(SEARCH("Ronda",Table7[[#This Row],[Column1]]))=TRUE,1,0)</f>
        <v>0</v>
      </c>
      <c r="O273" t="str">
        <f>IF(Table7[[#This Row],[cond2]]=1,MID(Table7[[#This Row],[Column1]],6,3),O272)</f>
        <v xml:space="preserve"> 30</v>
      </c>
      <c r="P273">
        <v>272</v>
      </c>
    </row>
    <row r="274" spans="2:16" x14ac:dyDescent="0.3">
      <c r="B274" t="s">
        <v>532</v>
      </c>
      <c r="C274">
        <v>237</v>
      </c>
      <c r="K274" t="s">
        <v>8</v>
      </c>
      <c r="L274">
        <f>IF(AND(ISNUMBER(SEARCH(":",Table7[[#This Row],[Column1]]))=FALSE,ISNUMBER(SEARCH("Ronda",Table7[[#This Row],[Column1]]))=FALSE),1,0)</f>
        <v>1</v>
      </c>
      <c r="M274">
        <f>IF(Table7[[#This Row],[cond]]=1,M273+1,0)</f>
        <v>1</v>
      </c>
      <c r="N274">
        <f>IF(ISNUMBER(SEARCH("Ronda",Table7[[#This Row],[Column1]]))=TRUE,1,0)</f>
        <v>0</v>
      </c>
      <c r="O274" t="str">
        <f>IF(Table7[[#This Row],[cond2]]=1,MID(Table7[[#This Row],[Column1]],6,3),O273)</f>
        <v xml:space="preserve"> 30</v>
      </c>
      <c r="P274">
        <v>273</v>
      </c>
    </row>
    <row r="275" spans="2:16" x14ac:dyDescent="0.3">
      <c r="B275" t="s">
        <v>532</v>
      </c>
      <c r="C275">
        <v>230</v>
      </c>
      <c r="K275" t="s">
        <v>5</v>
      </c>
      <c r="L275">
        <f>IF(AND(ISNUMBER(SEARCH(":",Table7[[#This Row],[Column1]]))=FALSE,ISNUMBER(SEARCH("Ronda",Table7[[#This Row],[Column1]]))=FALSE),1,0)</f>
        <v>1</v>
      </c>
      <c r="M275">
        <f>IF(Table7[[#This Row],[cond]]=1,M274+1,0)</f>
        <v>2</v>
      </c>
      <c r="N275">
        <f>IF(ISNUMBER(SEARCH("Ronda",Table7[[#This Row],[Column1]]))=TRUE,1,0)</f>
        <v>0</v>
      </c>
      <c r="O275" t="str">
        <f>IF(Table7[[#This Row],[cond2]]=1,MID(Table7[[#This Row],[Column1]],6,3),O274)</f>
        <v xml:space="preserve"> 30</v>
      </c>
      <c r="P275">
        <v>274</v>
      </c>
    </row>
    <row r="276" spans="2:16" x14ac:dyDescent="0.3">
      <c r="B276" t="s">
        <v>532</v>
      </c>
      <c r="C276">
        <v>223</v>
      </c>
      <c r="K276">
        <v>4</v>
      </c>
      <c r="L276">
        <f>IF(AND(ISNUMBER(SEARCH(":",Table7[[#This Row],[Column1]]))=FALSE,ISNUMBER(SEARCH("Ronda",Table7[[#This Row],[Column1]]))=FALSE),1,0)</f>
        <v>1</v>
      </c>
      <c r="M276">
        <f>IF(Table7[[#This Row],[cond]]=1,M275+1,0)</f>
        <v>3</v>
      </c>
      <c r="N276">
        <f>IF(ISNUMBER(SEARCH("Ronda",Table7[[#This Row],[Column1]]))=TRUE,1,0)</f>
        <v>0</v>
      </c>
      <c r="O276" t="str">
        <f>IF(Table7[[#This Row],[cond2]]=1,MID(Table7[[#This Row],[Column1]],6,3),O275)</f>
        <v xml:space="preserve"> 30</v>
      </c>
      <c r="P276">
        <v>275</v>
      </c>
    </row>
    <row r="277" spans="2:16" x14ac:dyDescent="0.3">
      <c r="B277" t="s">
        <v>532</v>
      </c>
      <c r="C277">
        <v>216</v>
      </c>
      <c r="K277">
        <v>0</v>
      </c>
      <c r="L277">
        <f>IF(AND(ISNUMBER(SEARCH(":",Table7[[#This Row],[Column1]]))=FALSE,ISNUMBER(SEARCH("Ronda",Table7[[#This Row],[Column1]]))=FALSE),1,0)</f>
        <v>1</v>
      </c>
      <c r="M277">
        <f>IF(Table7[[#This Row],[cond]]=1,M276+1,0)</f>
        <v>4</v>
      </c>
      <c r="N277">
        <f>IF(ISNUMBER(SEARCH("Ronda",Table7[[#This Row],[Column1]]))=TRUE,1,0)</f>
        <v>0</v>
      </c>
      <c r="O277" t="str">
        <f>IF(Table7[[#This Row],[cond2]]=1,MID(Table7[[#This Row],[Column1]],6,3),O276)</f>
        <v xml:space="preserve"> 30</v>
      </c>
      <c r="P277">
        <v>276</v>
      </c>
    </row>
    <row r="278" spans="2:16" x14ac:dyDescent="0.3">
      <c r="B278" t="s">
        <v>532</v>
      </c>
      <c r="C278">
        <v>209</v>
      </c>
      <c r="K278">
        <v>-2</v>
      </c>
      <c r="L278">
        <f>IF(AND(ISNUMBER(SEARCH(":",Table7[[#This Row],[Column1]]))=FALSE,ISNUMBER(SEARCH("Ronda",Table7[[#This Row],[Column1]]))=FALSE),1,0)</f>
        <v>1</v>
      </c>
      <c r="M278">
        <f>IF(Table7[[#This Row],[cond]]=1,M277+1,0)</f>
        <v>5</v>
      </c>
      <c r="N278">
        <f>IF(ISNUMBER(SEARCH("Ronda",Table7[[#This Row],[Column1]]))=TRUE,1,0)</f>
        <v>0</v>
      </c>
      <c r="O278" t="str">
        <f>IF(Table7[[#This Row],[cond2]]=1,MID(Table7[[#This Row],[Column1]],6,3),O277)</f>
        <v xml:space="preserve"> 30</v>
      </c>
      <c r="P278">
        <v>277</v>
      </c>
    </row>
    <row r="279" spans="2:16" x14ac:dyDescent="0.3">
      <c r="B279" t="s">
        <v>532</v>
      </c>
      <c r="C279">
        <v>202</v>
      </c>
      <c r="K279">
        <v>0</v>
      </c>
      <c r="L279">
        <f>IF(AND(ISNUMBER(SEARCH(":",Table7[[#This Row],[Column1]]))=FALSE,ISNUMBER(SEARCH("Ronda",Table7[[#This Row],[Column1]]))=FALSE),1,0)</f>
        <v>1</v>
      </c>
      <c r="M279">
        <f>IF(Table7[[#This Row],[cond]]=1,M278+1,0)</f>
        <v>6</v>
      </c>
      <c r="N279">
        <f>IF(ISNUMBER(SEARCH("Ronda",Table7[[#This Row],[Column1]]))=TRUE,1,0)</f>
        <v>0</v>
      </c>
      <c r="O279" t="str">
        <f>IF(Table7[[#This Row],[cond2]]=1,MID(Table7[[#This Row],[Column1]],6,3),O278)</f>
        <v xml:space="preserve"> 30</v>
      </c>
      <c r="P279">
        <v>278</v>
      </c>
    </row>
    <row r="280" spans="2:16" x14ac:dyDescent="0.3">
      <c r="B280" t="s">
        <v>532</v>
      </c>
      <c r="C280">
        <v>195</v>
      </c>
      <c r="K280" t="s">
        <v>329</v>
      </c>
      <c r="L280">
        <f>IF(AND(ISNUMBER(SEARCH(":",Table7[[#This Row],[Column1]]))=FALSE,ISNUMBER(SEARCH("Ronda",Table7[[#This Row],[Column1]]))=FALSE),1,0)</f>
        <v>0</v>
      </c>
      <c r="M280">
        <f>IF(Table7[[#This Row],[cond]]=1,M279+1,0)</f>
        <v>0</v>
      </c>
      <c r="N280">
        <f>IF(ISNUMBER(SEARCH("Ronda",Table7[[#This Row],[Column1]]))=TRUE,1,0)</f>
        <v>0</v>
      </c>
      <c r="O280" t="str">
        <f>IF(Table7[[#This Row],[cond2]]=1,MID(Table7[[#This Row],[Column1]],6,3),O279)</f>
        <v xml:space="preserve"> 30</v>
      </c>
      <c r="P280">
        <v>279</v>
      </c>
    </row>
    <row r="281" spans="2:16" x14ac:dyDescent="0.3">
      <c r="B281" t="s">
        <v>531</v>
      </c>
      <c r="C281">
        <v>187</v>
      </c>
      <c r="K281" t="s">
        <v>10</v>
      </c>
      <c r="L281">
        <f>IF(AND(ISNUMBER(SEARCH(":",Table7[[#This Row],[Column1]]))=FALSE,ISNUMBER(SEARCH("Ronda",Table7[[#This Row],[Column1]]))=FALSE),1,0)</f>
        <v>1</v>
      </c>
      <c r="M281">
        <f>IF(Table7[[#This Row],[cond]]=1,M280+1,0)</f>
        <v>1</v>
      </c>
      <c r="N281">
        <f>IF(ISNUMBER(SEARCH("Ronda",Table7[[#This Row],[Column1]]))=TRUE,1,0)</f>
        <v>0</v>
      </c>
      <c r="O281" t="str">
        <f>IF(Table7[[#This Row],[cond2]]=1,MID(Table7[[#This Row],[Column1]],6,3),O280)</f>
        <v xml:space="preserve"> 30</v>
      </c>
      <c r="P281">
        <v>280</v>
      </c>
    </row>
    <row r="282" spans="2:16" x14ac:dyDescent="0.3">
      <c r="B282" t="s">
        <v>531</v>
      </c>
      <c r="C282">
        <v>180</v>
      </c>
      <c r="K282" t="s">
        <v>1</v>
      </c>
      <c r="L282">
        <f>IF(AND(ISNUMBER(SEARCH(":",Table7[[#This Row],[Column1]]))=FALSE,ISNUMBER(SEARCH("Ronda",Table7[[#This Row],[Column1]]))=FALSE),1,0)</f>
        <v>1</v>
      </c>
      <c r="M282">
        <f>IF(Table7[[#This Row],[cond]]=1,M281+1,0)</f>
        <v>2</v>
      </c>
      <c r="N282">
        <f>IF(ISNUMBER(SEARCH("Ronda",Table7[[#This Row],[Column1]]))=TRUE,1,0)</f>
        <v>0</v>
      </c>
      <c r="O282" t="str">
        <f>IF(Table7[[#This Row],[cond2]]=1,MID(Table7[[#This Row],[Column1]],6,3),O281)</f>
        <v xml:space="preserve"> 30</v>
      </c>
      <c r="P282">
        <v>281</v>
      </c>
    </row>
    <row r="283" spans="2:16" x14ac:dyDescent="0.3">
      <c r="B283" t="s">
        <v>531</v>
      </c>
      <c r="C283">
        <v>173</v>
      </c>
      <c r="K283">
        <v>3</v>
      </c>
      <c r="L283">
        <f>IF(AND(ISNUMBER(SEARCH(":",Table7[[#This Row],[Column1]]))=FALSE,ISNUMBER(SEARCH("Ronda",Table7[[#This Row],[Column1]]))=FALSE),1,0)</f>
        <v>1</v>
      </c>
      <c r="M283">
        <f>IF(Table7[[#This Row],[cond]]=1,M282+1,0)</f>
        <v>3</v>
      </c>
      <c r="N283">
        <f>IF(ISNUMBER(SEARCH("Ronda",Table7[[#This Row],[Column1]]))=TRUE,1,0)</f>
        <v>0</v>
      </c>
      <c r="O283" t="str">
        <f>IF(Table7[[#This Row],[cond2]]=1,MID(Table7[[#This Row],[Column1]],6,3),O282)</f>
        <v xml:space="preserve"> 30</v>
      </c>
      <c r="P283">
        <v>282</v>
      </c>
    </row>
    <row r="284" spans="2:16" x14ac:dyDescent="0.3">
      <c r="B284" t="s">
        <v>531</v>
      </c>
      <c r="C284">
        <v>166</v>
      </c>
      <c r="K284">
        <v>0</v>
      </c>
      <c r="L284">
        <f>IF(AND(ISNUMBER(SEARCH(":",Table7[[#This Row],[Column1]]))=FALSE,ISNUMBER(SEARCH("Ronda",Table7[[#This Row],[Column1]]))=FALSE),1,0)</f>
        <v>1</v>
      </c>
      <c r="M284">
        <f>IF(Table7[[#This Row],[cond]]=1,M283+1,0)</f>
        <v>4</v>
      </c>
      <c r="N284">
        <f>IF(ISNUMBER(SEARCH("Ronda",Table7[[#This Row],[Column1]]))=TRUE,1,0)</f>
        <v>0</v>
      </c>
      <c r="O284" t="str">
        <f>IF(Table7[[#This Row],[cond2]]=1,MID(Table7[[#This Row],[Column1]],6,3),O283)</f>
        <v xml:space="preserve"> 30</v>
      </c>
      <c r="P284">
        <v>283</v>
      </c>
    </row>
    <row r="285" spans="2:16" x14ac:dyDescent="0.3">
      <c r="B285" t="s">
        <v>531</v>
      </c>
      <c r="C285">
        <v>159</v>
      </c>
      <c r="K285">
        <v>-2</v>
      </c>
      <c r="L285">
        <f>IF(AND(ISNUMBER(SEARCH(":",Table7[[#This Row],[Column1]]))=FALSE,ISNUMBER(SEARCH("Ronda",Table7[[#This Row],[Column1]]))=FALSE),1,0)</f>
        <v>1</v>
      </c>
      <c r="M285">
        <f>IF(Table7[[#This Row],[cond]]=1,M284+1,0)</f>
        <v>5</v>
      </c>
      <c r="N285">
        <f>IF(ISNUMBER(SEARCH("Ronda",Table7[[#This Row],[Column1]]))=TRUE,1,0)</f>
        <v>0</v>
      </c>
      <c r="O285" t="str">
        <f>IF(Table7[[#This Row],[cond2]]=1,MID(Table7[[#This Row],[Column1]],6,3),O284)</f>
        <v xml:space="preserve"> 30</v>
      </c>
      <c r="P285">
        <v>284</v>
      </c>
    </row>
    <row r="286" spans="2:16" x14ac:dyDescent="0.3">
      <c r="B286" t="s">
        <v>531</v>
      </c>
      <c r="C286">
        <v>152</v>
      </c>
      <c r="K286">
        <v>0</v>
      </c>
      <c r="L286">
        <f>IF(AND(ISNUMBER(SEARCH(":",Table7[[#This Row],[Column1]]))=FALSE,ISNUMBER(SEARCH("Ronda",Table7[[#This Row],[Column1]]))=FALSE),1,0)</f>
        <v>1</v>
      </c>
      <c r="M286">
        <f>IF(Table7[[#This Row],[cond]]=1,M285+1,0)</f>
        <v>6</v>
      </c>
      <c r="N286">
        <f>IF(ISNUMBER(SEARCH("Ronda",Table7[[#This Row],[Column1]]))=TRUE,1,0)</f>
        <v>0</v>
      </c>
      <c r="O286" t="str">
        <f>IF(Table7[[#This Row],[cond2]]=1,MID(Table7[[#This Row],[Column1]],6,3),O285)</f>
        <v xml:space="preserve"> 30</v>
      </c>
      <c r="P286">
        <v>285</v>
      </c>
    </row>
    <row r="287" spans="2:16" x14ac:dyDescent="0.3">
      <c r="B287" t="s">
        <v>531</v>
      </c>
      <c r="C287">
        <v>145</v>
      </c>
      <c r="K287" t="s">
        <v>330</v>
      </c>
      <c r="L287">
        <f>IF(AND(ISNUMBER(SEARCH(":",Table7[[#This Row],[Column1]]))=FALSE,ISNUMBER(SEARCH("Ronda",Table7[[#This Row],[Column1]]))=FALSE),1,0)</f>
        <v>0</v>
      </c>
      <c r="M287">
        <f>IF(Table7[[#This Row],[cond]]=1,M286+1,0)</f>
        <v>0</v>
      </c>
      <c r="N287">
        <f>IF(ISNUMBER(SEARCH("Ronda",Table7[[#This Row],[Column1]]))=TRUE,1,0)</f>
        <v>0</v>
      </c>
      <c r="O287" t="str">
        <f>IF(Table7[[#This Row],[cond2]]=1,MID(Table7[[#This Row],[Column1]],6,3),O286)</f>
        <v xml:space="preserve"> 30</v>
      </c>
      <c r="P287">
        <v>286</v>
      </c>
    </row>
    <row r="288" spans="2:16" x14ac:dyDescent="0.3">
      <c r="B288" t="s">
        <v>531</v>
      </c>
      <c r="C288">
        <v>138</v>
      </c>
      <c r="K288" t="s">
        <v>31</v>
      </c>
      <c r="L288">
        <f>IF(AND(ISNUMBER(SEARCH(":",Table7[[#This Row],[Column1]]))=FALSE,ISNUMBER(SEARCH("Ronda",Table7[[#This Row],[Column1]]))=FALSE),1,0)</f>
        <v>1</v>
      </c>
      <c r="M288">
        <f>IF(Table7[[#This Row],[cond]]=1,M287+1,0)</f>
        <v>1</v>
      </c>
      <c r="N288">
        <f>IF(ISNUMBER(SEARCH("Ronda",Table7[[#This Row],[Column1]]))=TRUE,1,0)</f>
        <v>0</v>
      </c>
      <c r="O288" t="str">
        <f>IF(Table7[[#This Row],[cond2]]=1,MID(Table7[[#This Row],[Column1]],6,3),O287)</f>
        <v xml:space="preserve"> 30</v>
      </c>
      <c r="P288">
        <v>287</v>
      </c>
    </row>
    <row r="289" spans="2:16" x14ac:dyDescent="0.3">
      <c r="B289" t="s">
        <v>531</v>
      </c>
      <c r="C289">
        <v>131</v>
      </c>
      <c r="K289" t="s">
        <v>3</v>
      </c>
      <c r="L289">
        <f>IF(AND(ISNUMBER(SEARCH(":",Table7[[#This Row],[Column1]]))=FALSE,ISNUMBER(SEARCH("Ronda",Table7[[#This Row],[Column1]]))=FALSE),1,0)</f>
        <v>1</v>
      </c>
      <c r="M289">
        <f>IF(Table7[[#This Row],[cond]]=1,M288+1,0)</f>
        <v>2</v>
      </c>
      <c r="N289">
        <f>IF(ISNUMBER(SEARCH("Ronda",Table7[[#This Row],[Column1]]))=TRUE,1,0)</f>
        <v>0</v>
      </c>
      <c r="O289" t="str">
        <f>IF(Table7[[#This Row],[cond2]]=1,MID(Table7[[#This Row],[Column1]],6,3),O288)</f>
        <v xml:space="preserve"> 30</v>
      </c>
      <c r="P289">
        <v>288</v>
      </c>
    </row>
    <row r="290" spans="2:16" x14ac:dyDescent="0.3">
      <c r="B290" t="s">
        <v>530</v>
      </c>
      <c r="C290">
        <v>123</v>
      </c>
      <c r="K290">
        <v>1</v>
      </c>
      <c r="L290">
        <f>IF(AND(ISNUMBER(SEARCH(":",Table7[[#This Row],[Column1]]))=FALSE,ISNUMBER(SEARCH("Ronda",Table7[[#This Row],[Column1]]))=FALSE),1,0)</f>
        <v>1</v>
      </c>
      <c r="M290">
        <f>IF(Table7[[#This Row],[cond]]=1,M289+1,0)</f>
        <v>3</v>
      </c>
      <c r="N290">
        <f>IF(ISNUMBER(SEARCH("Ronda",Table7[[#This Row],[Column1]]))=TRUE,1,0)</f>
        <v>0</v>
      </c>
      <c r="O290" t="str">
        <f>IF(Table7[[#This Row],[cond2]]=1,MID(Table7[[#This Row],[Column1]],6,3),O289)</f>
        <v xml:space="preserve"> 30</v>
      </c>
      <c r="P290">
        <v>289</v>
      </c>
    </row>
    <row r="291" spans="2:16" x14ac:dyDescent="0.3">
      <c r="B291" t="s">
        <v>530</v>
      </c>
      <c r="C291">
        <v>116</v>
      </c>
      <c r="K291">
        <v>1</v>
      </c>
      <c r="L291">
        <f>IF(AND(ISNUMBER(SEARCH(":",Table7[[#This Row],[Column1]]))=FALSE,ISNUMBER(SEARCH("Ronda",Table7[[#This Row],[Column1]]))=FALSE),1,0)</f>
        <v>1</v>
      </c>
      <c r="M291">
        <f>IF(Table7[[#This Row],[cond]]=1,M290+1,0)</f>
        <v>4</v>
      </c>
      <c r="N291">
        <f>IF(ISNUMBER(SEARCH("Ronda",Table7[[#This Row],[Column1]]))=TRUE,1,0)</f>
        <v>0</v>
      </c>
      <c r="O291" t="str">
        <f>IF(Table7[[#This Row],[cond2]]=1,MID(Table7[[#This Row],[Column1]],6,3),O290)</f>
        <v xml:space="preserve"> 30</v>
      </c>
      <c r="P291">
        <v>290</v>
      </c>
    </row>
    <row r="292" spans="2:16" x14ac:dyDescent="0.3">
      <c r="B292" t="s">
        <v>530</v>
      </c>
      <c r="C292">
        <v>109</v>
      </c>
      <c r="K292">
        <v>-1</v>
      </c>
      <c r="L292">
        <f>IF(AND(ISNUMBER(SEARCH(":",Table7[[#This Row],[Column1]]))=FALSE,ISNUMBER(SEARCH("Ronda",Table7[[#This Row],[Column1]]))=FALSE),1,0)</f>
        <v>1</v>
      </c>
      <c r="M292">
        <f>IF(Table7[[#This Row],[cond]]=1,M291+1,0)</f>
        <v>5</v>
      </c>
      <c r="N292">
        <f>IF(ISNUMBER(SEARCH("Ronda",Table7[[#This Row],[Column1]]))=TRUE,1,0)</f>
        <v>0</v>
      </c>
      <c r="O292" t="str">
        <f>IF(Table7[[#This Row],[cond2]]=1,MID(Table7[[#This Row],[Column1]],6,3),O291)</f>
        <v xml:space="preserve"> 30</v>
      </c>
      <c r="P292">
        <v>291</v>
      </c>
    </row>
    <row r="293" spans="2:16" x14ac:dyDescent="0.3">
      <c r="B293" t="s">
        <v>530</v>
      </c>
      <c r="C293">
        <v>102</v>
      </c>
      <c r="K293">
        <v>0</v>
      </c>
      <c r="L293">
        <f>IF(AND(ISNUMBER(SEARCH(":",Table7[[#This Row],[Column1]]))=FALSE,ISNUMBER(SEARCH("Ronda",Table7[[#This Row],[Column1]]))=FALSE),1,0)</f>
        <v>1</v>
      </c>
      <c r="M293">
        <f>IF(Table7[[#This Row],[cond]]=1,M292+1,0)</f>
        <v>6</v>
      </c>
      <c r="N293">
        <f>IF(ISNUMBER(SEARCH("Ronda",Table7[[#This Row],[Column1]]))=TRUE,1,0)</f>
        <v>0</v>
      </c>
      <c r="O293" t="str">
        <f>IF(Table7[[#This Row],[cond2]]=1,MID(Table7[[#This Row],[Column1]],6,3),O292)</f>
        <v xml:space="preserve"> 30</v>
      </c>
      <c r="P293">
        <v>292</v>
      </c>
    </row>
    <row r="294" spans="2:16" x14ac:dyDescent="0.3">
      <c r="B294" t="s">
        <v>530</v>
      </c>
      <c r="C294">
        <v>95</v>
      </c>
      <c r="K294" t="s">
        <v>330</v>
      </c>
      <c r="L294">
        <f>IF(AND(ISNUMBER(SEARCH(":",Table7[[#This Row],[Column1]]))=FALSE,ISNUMBER(SEARCH("Ronda",Table7[[#This Row],[Column1]]))=FALSE),1,0)</f>
        <v>0</v>
      </c>
      <c r="M294">
        <f>IF(Table7[[#This Row],[cond]]=1,M293+1,0)</f>
        <v>0</v>
      </c>
      <c r="N294">
        <f>IF(ISNUMBER(SEARCH("Ronda",Table7[[#This Row],[Column1]]))=TRUE,1,0)</f>
        <v>0</v>
      </c>
      <c r="O294" t="str">
        <f>IF(Table7[[#This Row],[cond2]]=1,MID(Table7[[#This Row],[Column1]],6,3),O293)</f>
        <v xml:space="preserve"> 30</v>
      </c>
      <c r="P294">
        <v>293</v>
      </c>
    </row>
    <row r="295" spans="2:16" x14ac:dyDescent="0.3">
      <c r="B295" t="s">
        <v>530</v>
      </c>
      <c r="C295">
        <v>88</v>
      </c>
      <c r="K295" t="s">
        <v>304</v>
      </c>
      <c r="L295">
        <f>IF(AND(ISNUMBER(SEARCH(":",Table7[[#This Row],[Column1]]))=FALSE,ISNUMBER(SEARCH("Ronda",Table7[[#This Row],[Column1]]))=FALSE),1,0)</f>
        <v>1</v>
      </c>
      <c r="M295">
        <f>IF(Table7[[#This Row],[cond]]=1,M294+1,0)</f>
        <v>1</v>
      </c>
      <c r="N295">
        <f>IF(ISNUMBER(SEARCH("Ronda",Table7[[#This Row],[Column1]]))=TRUE,1,0)</f>
        <v>0</v>
      </c>
      <c r="O295" t="str">
        <f>IF(Table7[[#This Row],[cond2]]=1,MID(Table7[[#This Row],[Column1]],6,3),O294)</f>
        <v xml:space="preserve"> 30</v>
      </c>
      <c r="P295">
        <v>294</v>
      </c>
    </row>
    <row r="296" spans="2:16" x14ac:dyDescent="0.3">
      <c r="B296" t="s">
        <v>530</v>
      </c>
      <c r="C296">
        <v>81</v>
      </c>
      <c r="K296" t="s">
        <v>6</v>
      </c>
      <c r="L296">
        <f>IF(AND(ISNUMBER(SEARCH(":",Table7[[#This Row],[Column1]]))=FALSE,ISNUMBER(SEARCH("Ronda",Table7[[#This Row],[Column1]]))=FALSE),1,0)</f>
        <v>1</v>
      </c>
      <c r="M296">
        <f>IF(Table7[[#This Row],[cond]]=1,M295+1,0)</f>
        <v>2</v>
      </c>
      <c r="N296">
        <f>IF(ISNUMBER(SEARCH("Ronda",Table7[[#This Row],[Column1]]))=TRUE,1,0)</f>
        <v>0</v>
      </c>
      <c r="O296" t="str">
        <f>IF(Table7[[#This Row],[cond2]]=1,MID(Table7[[#This Row],[Column1]],6,3),O295)</f>
        <v xml:space="preserve"> 30</v>
      </c>
      <c r="P296">
        <v>295</v>
      </c>
    </row>
    <row r="297" spans="2:16" x14ac:dyDescent="0.3">
      <c r="B297" t="s">
        <v>530</v>
      </c>
      <c r="C297">
        <v>74</v>
      </c>
      <c r="K297">
        <v>3</v>
      </c>
      <c r="L297">
        <f>IF(AND(ISNUMBER(SEARCH(":",Table7[[#This Row],[Column1]]))=FALSE,ISNUMBER(SEARCH("Ronda",Table7[[#This Row],[Column1]]))=FALSE),1,0)</f>
        <v>1</v>
      </c>
      <c r="M297">
        <f>IF(Table7[[#This Row],[cond]]=1,M296+1,0)</f>
        <v>3</v>
      </c>
      <c r="N297">
        <f>IF(ISNUMBER(SEARCH("Ronda",Table7[[#This Row],[Column1]]))=TRUE,1,0)</f>
        <v>0</v>
      </c>
      <c r="O297" t="str">
        <f>IF(Table7[[#This Row],[cond2]]=1,MID(Table7[[#This Row],[Column1]],6,3),O296)</f>
        <v xml:space="preserve"> 30</v>
      </c>
      <c r="P297">
        <v>296</v>
      </c>
    </row>
    <row r="298" spans="2:16" x14ac:dyDescent="0.3">
      <c r="B298" t="s">
        <v>530</v>
      </c>
      <c r="C298">
        <v>67</v>
      </c>
      <c r="K298">
        <v>4</v>
      </c>
      <c r="L298">
        <f>IF(AND(ISNUMBER(SEARCH(":",Table7[[#This Row],[Column1]]))=FALSE,ISNUMBER(SEARCH("Ronda",Table7[[#This Row],[Column1]]))=FALSE),1,0)</f>
        <v>1</v>
      </c>
      <c r="M298">
        <f>IF(Table7[[#This Row],[cond]]=1,M297+1,0)</f>
        <v>4</v>
      </c>
      <c r="N298">
        <f>IF(ISNUMBER(SEARCH("Ronda",Table7[[#This Row],[Column1]]))=TRUE,1,0)</f>
        <v>0</v>
      </c>
      <c r="O298" t="str">
        <f>IF(Table7[[#This Row],[cond2]]=1,MID(Table7[[#This Row],[Column1]],6,3),O297)</f>
        <v xml:space="preserve"> 30</v>
      </c>
      <c r="P298">
        <v>297</v>
      </c>
    </row>
    <row r="299" spans="2:16" x14ac:dyDescent="0.3">
      <c r="B299" t="s">
        <v>529</v>
      </c>
      <c r="C299">
        <v>59</v>
      </c>
      <c r="K299">
        <v>-2</v>
      </c>
      <c r="L299">
        <f>IF(AND(ISNUMBER(SEARCH(":",Table7[[#This Row],[Column1]]))=FALSE,ISNUMBER(SEARCH("Ronda",Table7[[#This Row],[Column1]]))=FALSE),1,0)</f>
        <v>1</v>
      </c>
      <c r="M299">
        <f>IF(Table7[[#This Row],[cond]]=1,M298+1,0)</f>
        <v>5</v>
      </c>
      <c r="N299">
        <f>IF(ISNUMBER(SEARCH("Ronda",Table7[[#This Row],[Column1]]))=TRUE,1,0)</f>
        <v>0</v>
      </c>
      <c r="O299" t="str">
        <f>IF(Table7[[#This Row],[cond2]]=1,MID(Table7[[#This Row],[Column1]],6,3),O298)</f>
        <v xml:space="preserve"> 30</v>
      </c>
      <c r="P299">
        <v>298</v>
      </c>
    </row>
    <row r="300" spans="2:16" x14ac:dyDescent="0.3">
      <c r="B300" t="s">
        <v>529</v>
      </c>
      <c r="C300">
        <v>52</v>
      </c>
      <c r="K300">
        <v>0</v>
      </c>
      <c r="L300">
        <f>IF(AND(ISNUMBER(SEARCH(":",Table7[[#This Row],[Column1]]))=FALSE,ISNUMBER(SEARCH("Ronda",Table7[[#This Row],[Column1]]))=FALSE),1,0)</f>
        <v>1</v>
      </c>
      <c r="M300">
        <f>IF(Table7[[#This Row],[cond]]=1,M299+1,0)</f>
        <v>6</v>
      </c>
      <c r="N300">
        <f>IF(ISNUMBER(SEARCH("Ronda",Table7[[#This Row],[Column1]]))=TRUE,1,0)</f>
        <v>0</v>
      </c>
      <c r="O300" t="str">
        <f>IF(Table7[[#This Row],[cond2]]=1,MID(Table7[[#This Row],[Column1]],6,3),O299)</f>
        <v xml:space="preserve"> 30</v>
      </c>
      <c r="P300">
        <v>299</v>
      </c>
    </row>
    <row r="301" spans="2:16" x14ac:dyDescent="0.3">
      <c r="B301" t="s">
        <v>529</v>
      </c>
      <c r="C301">
        <v>45</v>
      </c>
      <c r="K301" t="s">
        <v>331</v>
      </c>
      <c r="L301">
        <f>IF(AND(ISNUMBER(SEARCH(":",Table7[[#This Row],[Column1]]))=FALSE,ISNUMBER(SEARCH("Ronda",Table7[[#This Row],[Column1]]))=FALSE),1,0)</f>
        <v>0</v>
      </c>
      <c r="M301">
        <f>IF(Table7[[#This Row],[cond]]=1,M300+1,0)</f>
        <v>0</v>
      </c>
      <c r="N301">
        <f>IF(ISNUMBER(SEARCH("Ronda",Table7[[#This Row],[Column1]]))=TRUE,1,0)</f>
        <v>0</v>
      </c>
      <c r="O301" t="str">
        <f>IF(Table7[[#This Row],[cond2]]=1,MID(Table7[[#This Row],[Column1]],6,3),O300)</f>
        <v xml:space="preserve"> 30</v>
      </c>
      <c r="P301">
        <v>300</v>
      </c>
    </row>
    <row r="302" spans="2:16" x14ac:dyDescent="0.3">
      <c r="B302" t="s">
        <v>529</v>
      </c>
      <c r="C302">
        <v>38</v>
      </c>
      <c r="K302" t="s">
        <v>33</v>
      </c>
      <c r="L302">
        <f>IF(AND(ISNUMBER(SEARCH(":",Table7[[#This Row],[Column1]]))=FALSE,ISNUMBER(SEARCH("Ronda",Table7[[#This Row],[Column1]]))=FALSE),1,0)</f>
        <v>1</v>
      </c>
      <c r="M302">
        <f>IF(Table7[[#This Row],[cond]]=1,M301+1,0)</f>
        <v>1</v>
      </c>
      <c r="N302">
        <f>IF(ISNUMBER(SEARCH("Ronda",Table7[[#This Row],[Column1]]))=TRUE,1,0)</f>
        <v>0</v>
      </c>
      <c r="O302" t="str">
        <f>IF(Table7[[#This Row],[cond2]]=1,MID(Table7[[#This Row],[Column1]],6,3),O301)</f>
        <v xml:space="preserve"> 30</v>
      </c>
      <c r="P302">
        <v>301</v>
      </c>
    </row>
    <row r="303" spans="2:16" x14ac:dyDescent="0.3">
      <c r="B303" t="s">
        <v>529</v>
      </c>
      <c r="C303">
        <v>31</v>
      </c>
      <c r="K303" t="s">
        <v>7</v>
      </c>
      <c r="L303">
        <f>IF(AND(ISNUMBER(SEARCH(":",Table7[[#This Row],[Column1]]))=FALSE,ISNUMBER(SEARCH("Ronda",Table7[[#This Row],[Column1]]))=FALSE),1,0)</f>
        <v>1</v>
      </c>
      <c r="M303">
        <f>IF(Table7[[#This Row],[cond]]=1,M302+1,0)</f>
        <v>2</v>
      </c>
      <c r="N303">
        <f>IF(ISNUMBER(SEARCH("Ronda",Table7[[#This Row],[Column1]]))=TRUE,1,0)</f>
        <v>0</v>
      </c>
      <c r="O303" t="str">
        <f>IF(Table7[[#This Row],[cond2]]=1,MID(Table7[[#This Row],[Column1]],6,3),O302)</f>
        <v xml:space="preserve"> 30</v>
      </c>
      <c r="P303">
        <v>302</v>
      </c>
    </row>
    <row r="304" spans="2:16" x14ac:dyDescent="0.3">
      <c r="B304" t="s">
        <v>529</v>
      </c>
      <c r="C304">
        <v>24</v>
      </c>
      <c r="K304">
        <v>0</v>
      </c>
      <c r="L304">
        <f>IF(AND(ISNUMBER(SEARCH(":",Table7[[#This Row],[Column1]]))=FALSE,ISNUMBER(SEARCH("Ronda",Table7[[#This Row],[Column1]]))=FALSE),1,0)</f>
        <v>1</v>
      </c>
      <c r="M304">
        <f>IF(Table7[[#This Row],[cond]]=1,M303+1,0)</f>
        <v>3</v>
      </c>
      <c r="N304">
        <f>IF(ISNUMBER(SEARCH("Ronda",Table7[[#This Row],[Column1]]))=TRUE,1,0)</f>
        <v>0</v>
      </c>
      <c r="O304" t="str">
        <f>IF(Table7[[#This Row],[cond2]]=1,MID(Table7[[#This Row],[Column1]],6,3),O303)</f>
        <v xml:space="preserve"> 30</v>
      </c>
      <c r="P304">
        <v>303</v>
      </c>
    </row>
    <row r="305" spans="2:16" x14ac:dyDescent="0.3">
      <c r="B305" t="s">
        <v>529</v>
      </c>
      <c r="C305">
        <v>17</v>
      </c>
      <c r="K305">
        <v>1</v>
      </c>
      <c r="L305">
        <f>IF(AND(ISNUMBER(SEARCH(":",Table7[[#This Row],[Column1]]))=FALSE,ISNUMBER(SEARCH("Ronda",Table7[[#This Row],[Column1]]))=FALSE),1,0)</f>
        <v>1</v>
      </c>
      <c r="M305">
        <f>IF(Table7[[#This Row],[cond]]=1,M304+1,0)</f>
        <v>4</v>
      </c>
      <c r="N305">
        <f>IF(ISNUMBER(SEARCH("Ronda",Table7[[#This Row],[Column1]]))=TRUE,1,0)</f>
        <v>0</v>
      </c>
      <c r="O305" t="str">
        <f>IF(Table7[[#This Row],[cond2]]=1,MID(Table7[[#This Row],[Column1]],6,3),O304)</f>
        <v xml:space="preserve"> 30</v>
      </c>
      <c r="P305">
        <v>304</v>
      </c>
    </row>
    <row r="306" spans="2:16" x14ac:dyDescent="0.3">
      <c r="B306" t="s">
        <v>529</v>
      </c>
      <c r="C306">
        <v>10</v>
      </c>
      <c r="K306">
        <v>0</v>
      </c>
      <c r="L306">
        <f>IF(AND(ISNUMBER(SEARCH(":",Table7[[#This Row],[Column1]]))=FALSE,ISNUMBER(SEARCH("Ronda",Table7[[#This Row],[Column1]]))=FALSE),1,0)</f>
        <v>1</v>
      </c>
      <c r="M306">
        <f>IF(Table7[[#This Row],[cond]]=1,M305+1,0)</f>
        <v>5</v>
      </c>
      <c r="N306">
        <f>IF(ISNUMBER(SEARCH("Ronda",Table7[[#This Row],[Column1]]))=TRUE,1,0)</f>
        <v>0</v>
      </c>
      <c r="O306" t="str">
        <f>IF(Table7[[#This Row],[cond2]]=1,MID(Table7[[#This Row],[Column1]],6,3),O305)</f>
        <v xml:space="preserve"> 30</v>
      </c>
      <c r="P306">
        <v>305</v>
      </c>
    </row>
    <row r="307" spans="2:16" x14ac:dyDescent="0.3">
      <c r="B307" t="s">
        <v>529</v>
      </c>
      <c r="C307">
        <v>3</v>
      </c>
      <c r="K307">
        <v>-1</v>
      </c>
      <c r="L307">
        <f>IF(AND(ISNUMBER(SEARCH(":",Table7[[#This Row],[Column1]]))=FALSE,ISNUMBER(SEARCH("Ronda",Table7[[#This Row],[Column1]]))=FALSE),1,0)</f>
        <v>1</v>
      </c>
      <c r="M307">
        <f>IF(Table7[[#This Row],[cond]]=1,M306+1,0)</f>
        <v>6</v>
      </c>
      <c r="N307">
        <f>IF(ISNUMBER(SEARCH("Ronda",Table7[[#This Row],[Column1]]))=TRUE,1,0)</f>
        <v>0</v>
      </c>
      <c r="O307" t="str">
        <f>IF(Table7[[#This Row],[cond2]]=1,MID(Table7[[#This Row],[Column1]],6,3),O306)</f>
        <v xml:space="preserve"> 30</v>
      </c>
      <c r="P307">
        <v>306</v>
      </c>
    </row>
    <row r="308" spans="2:16" x14ac:dyDescent="0.3">
      <c r="K308" t="s">
        <v>332</v>
      </c>
      <c r="L308">
        <f>IF(AND(ISNUMBER(SEARCH(":",Table7[[#This Row],[Column1]]))=FALSE,ISNUMBER(SEARCH("Ronda",Table7[[#This Row],[Column1]]))=FALSE),1,0)</f>
        <v>0</v>
      </c>
      <c r="M308">
        <f>IF(Table7[[#This Row],[cond]]=1,M307+1,0)</f>
        <v>0</v>
      </c>
      <c r="N308">
        <f>IF(ISNUMBER(SEARCH("Ronda",Table7[[#This Row],[Column1]]))=TRUE,1,0)</f>
        <v>0</v>
      </c>
      <c r="O308" t="str">
        <f>IF(Table7[[#This Row],[cond2]]=1,MID(Table7[[#This Row],[Column1]],6,3),O307)</f>
        <v xml:space="preserve"> 30</v>
      </c>
      <c r="P308">
        <v>307</v>
      </c>
    </row>
    <row r="309" spans="2:16" x14ac:dyDescent="0.3">
      <c r="K309" t="s">
        <v>25</v>
      </c>
      <c r="L309">
        <f>IF(AND(ISNUMBER(SEARCH(":",Table7[[#This Row],[Column1]]))=FALSE,ISNUMBER(SEARCH("Ronda",Table7[[#This Row],[Column1]]))=FALSE),1,0)</f>
        <v>1</v>
      </c>
      <c r="M309">
        <f>IF(Table7[[#This Row],[cond]]=1,M308+1,0)</f>
        <v>1</v>
      </c>
      <c r="N309">
        <f>IF(ISNUMBER(SEARCH("Ronda",Table7[[#This Row],[Column1]]))=TRUE,1,0)</f>
        <v>0</v>
      </c>
      <c r="O309" t="str">
        <f>IF(Table7[[#This Row],[cond2]]=1,MID(Table7[[#This Row],[Column1]],6,3),O308)</f>
        <v xml:space="preserve"> 30</v>
      </c>
      <c r="P309">
        <v>308</v>
      </c>
    </row>
    <row r="310" spans="2:16" x14ac:dyDescent="0.3">
      <c r="K310" t="s">
        <v>28</v>
      </c>
      <c r="L310">
        <f>IF(AND(ISNUMBER(SEARCH(":",Table7[[#This Row],[Column1]]))=FALSE,ISNUMBER(SEARCH("Ronda",Table7[[#This Row],[Column1]]))=FALSE),1,0)</f>
        <v>1</v>
      </c>
      <c r="M310">
        <f>IF(Table7[[#This Row],[cond]]=1,M309+1,0)</f>
        <v>2</v>
      </c>
      <c r="N310">
        <f>IF(ISNUMBER(SEARCH("Ronda",Table7[[#This Row],[Column1]]))=TRUE,1,0)</f>
        <v>0</v>
      </c>
      <c r="O310" t="str">
        <f>IF(Table7[[#This Row],[cond2]]=1,MID(Table7[[#This Row],[Column1]],6,3),O309)</f>
        <v xml:space="preserve"> 30</v>
      </c>
      <c r="P310">
        <v>309</v>
      </c>
    </row>
    <row r="311" spans="2:16" x14ac:dyDescent="0.3">
      <c r="K311">
        <v>1</v>
      </c>
      <c r="L311">
        <f>IF(AND(ISNUMBER(SEARCH(":",Table7[[#This Row],[Column1]]))=FALSE,ISNUMBER(SEARCH("Ronda",Table7[[#This Row],[Column1]]))=FALSE),1,0)</f>
        <v>1</v>
      </c>
      <c r="M311">
        <f>IF(Table7[[#This Row],[cond]]=1,M310+1,0)</f>
        <v>3</v>
      </c>
      <c r="N311">
        <f>IF(ISNUMBER(SEARCH("Ronda",Table7[[#This Row],[Column1]]))=TRUE,1,0)</f>
        <v>0</v>
      </c>
      <c r="O311" t="str">
        <f>IF(Table7[[#This Row],[cond2]]=1,MID(Table7[[#This Row],[Column1]],6,3),O310)</f>
        <v xml:space="preserve"> 30</v>
      </c>
      <c r="P311">
        <v>310</v>
      </c>
    </row>
    <row r="312" spans="2:16" x14ac:dyDescent="0.3">
      <c r="K312">
        <v>0</v>
      </c>
      <c r="L312">
        <f>IF(AND(ISNUMBER(SEARCH(":",Table7[[#This Row],[Column1]]))=FALSE,ISNUMBER(SEARCH("Ronda",Table7[[#This Row],[Column1]]))=FALSE),1,0)</f>
        <v>1</v>
      </c>
      <c r="M312">
        <f>IF(Table7[[#This Row],[cond]]=1,M311+1,0)</f>
        <v>4</v>
      </c>
      <c r="N312">
        <f>IF(ISNUMBER(SEARCH("Ronda",Table7[[#This Row],[Column1]]))=TRUE,1,0)</f>
        <v>0</v>
      </c>
      <c r="O312" t="str">
        <f>IF(Table7[[#This Row],[cond2]]=1,MID(Table7[[#This Row],[Column1]],6,3),O311)</f>
        <v xml:space="preserve"> 30</v>
      </c>
      <c r="P312">
        <v>311</v>
      </c>
    </row>
    <row r="313" spans="2:16" x14ac:dyDescent="0.3">
      <c r="K313">
        <v>0</v>
      </c>
      <c r="L313">
        <f>IF(AND(ISNUMBER(SEARCH(":",Table7[[#This Row],[Column1]]))=FALSE,ISNUMBER(SEARCH("Ronda",Table7[[#This Row],[Column1]]))=FALSE),1,0)</f>
        <v>1</v>
      </c>
      <c r="M313">
        <f>IF(Table7[[#This Row],[cond]]=1,M312+1,0)</f>
        <v>5</v>
      </c>
      <c r="N313">
        <f>IF(ISNUMBER(SEARCH("Ronda",Table7[[#This Row],[Column1]]))=TRUE,1,0)</f>
        <v>0</v>
      </c>
      <c r="O313" t="str">
        <f>IF(Table7[[#This Row],[cond2]]=1,MID(Table7[[#This Row],[Column1]],6,3),O312)</f>
        <v xml:space="preserve"> 30</v>
      </c>
      <c r="P313">
        <v>312</v>
      </c>
    </row>
    <row r="314" spans="2:16" x14ac:dyDescent="0.3">
      <c r="K314">
        <v>0</v>
      </c>
      <c r="L314">
        <f>IF(AND(ISNUMBER(SEARCH(":",Table7[[#This Row],[Column1]]))=FALSE,ISNUMBER(SEARCH("Ronda",Table7[[#This Row],[Column1]]))=FALSE),1,0)</f>
        <v>1</v>
      </c>
      <c r="M314">
        <f>IF(Table7[[#This Row],[cond]]=1,M313+1,0)</f>
        <v>6</v>
      </c>
      <c r="N314">
        <f>IF(ISNUMBER(SEARCH("Ronda",Table7[[#This Row],[Column1]]))=TRUE,1,0)</f>
        <v>0</v>
      </c>
      <c r="O314" t="str">
        <f>IF(Table7[[#This Row],[cond2]]=1,MID(Table7[[#This Row],[Column1]],6,3),O313)</f>
        <v xml:space="preserve"> 30</v>
      </c>
      <c r="P314">
        <v>313</v>
      </c>
    </row>
    <row r="315" spans="2:16" x14ac:dyDescent="0.3">
      <c r="K315" t="s">
        <v>333</v>
      </c>
      <c r="L315">
        <f>IF(AND(ISNUMBER(SEARCH(":",Table7[[#This Row],[Column1]]))=FALSE,ISNUMBER(SEARCH("Ronda",Table7[[#This Row],[Column1]]))=FALSE),1,0)</f>
        <v>0</v>
      </c>
      <c r="M315">
        <f>IF(Table7[[#This Row],[cond]]=1,M314+1,0)</f>
        <v>0</v>
      </c>
      <c r="N315">
        <f>IF(ISNUMBER(SEARCH("Ronda",Table7[[#This Row],[Column1]]))=TRUE,1,0)</f>
        <v>0</v>
      </c>
      <c r="O315" t="str">
        <f>IF(Table7[[#This Row],[cond2]]=1,MID(Table7[[#This Row],[Column1]],6,3),O314)</f>
        <v xml:space="preserve"> 30</v>
      </c>
      <c r="P315">
        <v>314</v>
      </c>
    </row>
    <row r="316" spans="2:16" x14ac:dyDescent="0.3">
      <c r="K316" t="s">
        <v>24</v>
      </c>
      <c r="L316">
        <f>IF(AND(ISNUMBER(SEARCH(":",Table7[[#This Row],[Column1]]))=FALSE,ISNUMBER(SEARCH("Ronda",Table7[[#This Row],[Column1]]))=FALSE),1,0)</f>
        <v>1</v>
      </c>
      <c r="M316">
        <f>IF(Table7[[#This Row],[cond]]=1,M315+1,0)</f>
        <v>1</v>
      </c>
      <c r="N316">
        <f>IF(ISNUMBER(SEARCH("Ronda",Table7[[#This Row],[Column1]]))=TRUE,1,0)</f>
        <v>0</v>
      </c>
      <c r="O316" t="str">
        <f>IF(Table7[[#This Row],[cond2]]=1,MID(Table7[[#This Row],[Column1]],6,3),O315)</f>
        <v xml:space="preserve"> 30</v>
      </c>
      <c r="P316">
        <v>315</v>
      </c>
    </row>
    <row r="317" spans="2:16" x14ac:dyDescent="0.3">
      <c r="K317" t="s">
        <v>4</v>
      </c>
      <c r="L317">
        <f>IF(AND(ISNUMBER(SEARCH(":",Table7[[#This Row],[Column1]]))=FALSE,ISNUMBER(SEARCH("Ronda",Table7[[#This Row],[Column1]]))=FALSE),1,0)</f>
        <v>1</v>
      </c>
      <c r="M317">
        <f>IF(Table7[[#This Row],[cond]]=1,M316+1,0)</f>
        <v>2</v>
      </c>
      <c r="N317">
        <f>IF(ISNUMBER(SEARCH("Ronda",Table7[[#This Row],[Column1]]))=TRUE,1,0)</f>
        <v>0</v>
      </c>
      <c r="O317" t="str">
        <f>IF(Table7[[#This Row],[cond2]]=1,MID(Table7[[#This Row],[Column1]],6,3),O316)</f>
        <v xml:space="preserve"> 30</v>
      </c>
      <c r="P317">
        <v>316</v>
      </c>
    </row>
    <row r="318" spans="2:16" x14ac:dyDescent="0.3">
      <c r="K318">
        <v>0</v>
      </c>
      <c r="L318">
        <f>IF(AND(ISNUMBER(SEARCH(":",Table7[[#This Row],[Column1]]))=FALSE,ISNUMBER(SEARCH("Ronda",Table7[[#This Row],[Column1]]))=FALSE),1,0)</f>
        <v>1</v>
      </c>
      <c r="M318">
        <f>IF(Table7[[#This Row],[cond]]=1,M317+1,0)</f>
        <v>3</v>
      </c>
      <c r="N318">
        <f>IF(ISNUMBER(SEARCH("Ronda",Table7[[#This Row],[Column1]]))=TRUE,1,0)</f>
        <v>0</v>
      </c>
      <c r="O318" t="str">
        <f>IF(Table7[[#This Row],[cond2]]=1,MID(Table7[[#This Row],[Column1]],6,3),O317)</f>
        <v xml:space="preserve"> 30</v>
      </c>
      <c r="P318">
        <v>317</v>
      </c>
    </row>
    <row r="319" spans="2:16" x14ac:dyDescent="0.3">
      <c r="K319">
        <v>0</v>
      </c>
      <c r="L319">
        <f>IF(AND(ISNUMBER(SEARCH(":",Table7[[#This Row],[Column1]]))=FALSE,ISNUMBER(SEARCH("Ronda",Table7[[#This Row],[Column1]]))=FALSE),1,0)</f>
        <v>1</v>
      </c>
      <c r="M319">
        <f>IF(Table7[[#This Row],[cond]]=1,M318+1,0)</f>
        <v>4</v>
      </c>
      <c r="N319">
        <f>IF(ISNUMBER(SEARCH("Ronda",Table7[[#This Row],[Column1]]))=TRUE,1,0)</f>
        <v>0</v>
      </c>
      <c r="O319" t="str">
        <f>IF(Table7[[#This Row],[cond2]]=1,MID(Table7[[#This Row],[Column1]],6,3),O318)</f>
        <v xml:space="preserve"> 30</v>
      </c>
      <c r="P319">
        <v>318</v>
      </c>
    </row>
    <row r="320" spans="2:16" x14ac:dyDescent="0.3">
      <c r="K320">
        <v>0</v>
      </c>
      <c r="L320">
        <f>IF(AND(ISNUMBER(SEARCH(":",Table7[[#This Row],[Column1]]))=FALSE,ISNUMBER(SEARCH("Ronda",Table7[[#This Row],[Column1]]))=FALSE),1,0)</f>
        <v>1</v>
      </c>
      <c r="M320">
        <f>IF(Table7[[#This Row],[cond]]=1,M319+1,0)</f>
        <v>5</v>
      </c>
      <c r="N320">
        <f>IF(ISNUMBER(SEARCH("Ronda",Table7[[#This Row],[Column1]]))=TRUE,1,0)</f>
        <v>0</v>
      </c>
      <c r="O320" t="str">
        <f>IF(Table7[[#This Row],[cond2]]=1,MID(Table7[[#This Row],[Column1]],6,3),O319)</f>
        <v xml:space="preserve"> 30</v>
      </c>
      <c r="P320">
        <v>319</v>
      </c>
    </row>
    <row r="321" spans="11:16" x14ac:dyDescent="0.3">
      <c r="K321">
        <v>0</v>
      </c>
      <c r="L321">
        <f>IF(AND(ISNUMBER(SEARCH(":",Table7[[#This Row],[Column1]]))=FALSE,ISNUMBER(SEARCH("Ronda",Table7[[#This Row],[Column1]]))=FALSE),1,0)</f>
        <v>1</v>
      </c>
      <c r="M321">
        <f>IF(Table7[[#This Row],[cond]]=1,M320+1,0)</f>
        <v>6</v>
      </c>
      <c r="N321">
        <f>IF(ISNUMBER(SEARCH("Ronda",Table7[[#This Row],[Column1]]))=TRUE,1,0)</f>
        <v>0</v>
      </c>
      <c r="O321" t="str">
        <f>IF(Table7[[#This Row],[cond2]]=1,MID(Table7[[#This Row],[Column1]],6,3),O320)</f>
        <v xml:space="preserve"> 30</v>
      </c>
      <c r="P321">
        <v>320</v>
      </c>
    </row>
    <row r="322" spans="11:16" x14ac:dyDescent="0.3">
      <c r="K322" t="s">
        <v>99</v>
      </c>
      <c r="L322">
        <f>IF(AND(ISNUMBER(SEARCH(":",Table7[[#This Row],[Column1]]))=FALSE,ISNUMBER(SEARCH("Ronda",Table7[[#This Row],[Column1]]))=FALSE),1,0)</f>
        <v>0</v>
      </c>
      <c r="M322">
        <f>IF(Table7[[#This Row],[cond]]=1,M321+1,0)</f>
        <v>0</v>
      </c>
      <c r="N322">
        <f>IF(ISNUMBER(SEARCH("Ronda",Table7[[#This Row],[Column1]]))=TRUE,1,0)</f>
        <v>1</v>
      </c>
      <c r="O322" t="str">
        <f>IF(Table7[[#This Row],[cond2]]=1,MID(Table7[[#This Row],[Column1]],6,3),O321)</f>
        <v xml:space="preserve"> 29</v>
      </c>
      <c r="P322">
        <v>321</v>
      </c>
    </row>
    <row r="323" spans="11:16" x14ac:dyDescent="0.3">
      <c r="K323" t="s">
        <v>334</v>
      </c>
      <c r="L323">
        <f>IF(AND(ISNUMBER(SEARCH(":",Table7[[#This Row],[Column1]]))=FALSE,ISNUMBER(SEARCH("Ronda",Table7[[#This Row],[Column1]]))=FALSE),1,0)</f>
        <v>0</v>
      </c>
      <c r="M323">
        <f>IF(Table7[[#This Row],[cond]]=1,M322+1,0)</f>
        <v>0</v>
      </c>
      <c r="N323">
        <f>IF(ISNUMBER(SEARCH("Ronda",Table7[[#This Row],[Column1]]))=TRUE,1,0)</f>
        <v>0</v>
      </c>
      <c r="O323" t="str">
        <f>IF(Table7[[#This Row],[cond2]]=1,MID(Table7[[#This Row],[Column1]],6,3),O322)</f>
        <v xml:space="preserve"> 29</v>
      </c>
      <c r="P323">
        <v>322</v>
      </c>
    </row>
    <row r="324" spans="11:16" x14ac:dyDescent="0.3">
      <c r="K324" t="s">
        <v>4</v>
      </c>
      <c r="L324">
        <f>IF(AND(ISNUMBER(SEARCH(":",Table7[[#This Row],[Column1]]))=FALSE,ISNUMBER(SEARCH("Ronda",Table7[[#This Row],[Column1]]))=FALSE),1,0)</f>
        <v>1</v>
      </c>
      <c r="M324">
        <f>IF(Table7[[#This Row],[cond]]=1,M323+1,0)</f>
        <v>1</v>
      </c>
      <c r="N324">
        <f>IF(ISNUMBER(SEARCH("Ronda",Table7[[#This Row],[Column1]]))=TRUE,1,0)</f>
        <v>0</v>
      </c>
      <c r="O324" t="str">
        <f>IF(Table7[[#This Row],[cond2]]=1,MID(Table7[[#This Row],[Column1]],6,3),O323)</f>
        <v xml:space="preserve"> 29</v>
      </c>
      <c r="P324">
        <v>323</v>
      </c>
    </row>
    <row r="325" spans="11:16" x14ac:dyDescent="0.3">
      <c r="K325" t="s">
        <v>1</v>
      </c>
      <c r="L325">
        <f>IF(AND(ISNUMBER(SEARCH(":",Table7[[#This Row],[Column1]]))=FALSE,ISNUMBER(SEARCH("Ronda",Table7[[#This Row],[Column1]]))=FALSE),1,0)</f>
        <v>1</v>
      </c>
      <c r="M325">
        <f>IF(Table7[[#This Row],[cond]]=1,M324+1,0)</f>
        <v>2</v>
      </c>
      <c r="N325">
        <f>IF(ISNUMBER(SEARCH("Ronda",Table7[[#This Row],[Column1]]))=TRUE,1,0)</f>
        <v>0</v>
      </c>
      <c r="O325" t="str">
        <f>IF(Table7[[#This Row],[cond2]]=1,MID(Table7[[#This Row],[Column1]],6,3),O324)</f>
        <v xml:space="preserve"> 29</v>
      </c>
      <c r="P325">
        <v>324</v>
      </c>
    </row>
    <row r="326" spans="11:16" x14ac:dyDescent="0.3">
      <c r="K326">
        <v>2</v>
      </c>
      <c r="L326">
        <f>IF(AND(ISNUMBER(SEARCH(":",Table7[[#This Row],[Column1]]))=FALSE,ISNUMBER(SEARCH("Ronda",Table7[[#This Row],[Column1]]))=FALSE),1,0)</f>
        <v>1</v>
      </c>
      <c r="M326">
        <f>IF(Table7[[#This Row],[cond]]=1,M325+1,0)</f>
        <v>3</v>
      </c>
      <c r="N326">
        <f>IF(ISNUMBER(SEARCH("Ronda",Table7[[#This Row],[Column1]]))=TRUE,1,0)</f>
        <v>0</v>
      </c>
      <c r="O326" t="str">
        <f>IF(Table7[[#This Row],[cond2]]=1,MID(Table7[[#This Row],[Column1]],6,3),O325)</f>
        <v xml:space="preserve"> 29</v>
      </c>
      <c r="P326">
        <v>325</v>
      </c>
    </row>
    <row r="327" spans="11:16" x14ac:dyDescent="0.3">
      <c r="K327">
        <v>0</v>
      </c>
      <c r="L327">
        <f>IF(AND(ISNUMBER(SEARCH(":",Table7[[#This Row],[Column1]]))=FALSE,ISNUMBER(SEARCH("Ronda",Table7[[#This Row],[Column1]]))=FALSE),1,0)</f>
        <v>1</v>
      </c>
      <c r="M327">
        <f>IF(Table7[[#This Row],[cond]]=1,M326+1,0)</f>
        <v>4</v>
      </c>
      <c r="N327">
        <f>IF(ISNUMBER(SEARCH("Ronda",Table7[[#This Row],[Column1]]))=TRUE,1,0)</f>
        <v>0</v>
      </c>
      <c r="O327" t="str">
        <f>IF(Table7[[#This Row],[cond2]]=1,MID(Table7[[#This Row],[Column1]],6,3),O326)</f>
        <v xml:space="preserve"> 29</v>
      </c>
      <c r="P327">
        <v>326</v>
      </c>
    </row>
    <row r="328" spans="11:16" x14ac:dyDescent="0.3">
      <c r="K328">
        <v>-2</v>
      </c>
      <c r="L328">
        <f>IF(AND(ISNUMBER(SEARCH(":",Table7[[#This Row],[Column1]]))=FALSE,ISNUMBER(SEARCH("Ronda",Table7[[#This Row],[Column1]]))=FALSE),1,0)</f>
        <v>1</v>
      </c>
      <c r="M328">
        <f>IF(Table7[[#This Row],[cond]]=1,M327+1,0)</f>
        <v>5</v>
      </c>
      <c r="N328">
        <f>IF(ISNUMBER(SEARCH("Ronda",Table7[[#This Row],[Column1]]))=TRUE,1,0)</f>
        <v>0</v>
      </c>
      <c r="O328" t="str">
        <f>IF(Table7[[#This Row],[cond2]]=1,MID(Table7[[#This Row],[Column1]],6,3),O327)</f>
        <v xml:space="preserve"> 29</v>
      </c>
      <c r="P328">
        <v>327</v>
      </c>
    </row>
    <row r="329" spans="11:16" x14ac:dyDescent="0.3">
      <c r="K329">
        <v>0</v>
      </c>
      <c r="L329">
        <f>IF(AND(ISNUMBER(SEARCH(":",Table7[[#This Row],[Column1]]))=FALSE,ISNUMBER(SEARCH("Ronda",Table7[[#This Row],[Column1]]))=FALSE),1,0)</f>
        <v>1</v>
      </c>
      <c r="M329">
        <f>IF(Table7[[#This Row],[cond]]=1,M328+1,0)</f>
        <v>6</v>
      </c>
      <c r="N329">
        <f>IF(ISNUMBER(SEARCH("Ronda",Table7[[#This Row],[Column1]]))=TRUE,1,0)</f>
        <v>0</v>
      </c>
      <c r="O329" t="str">
        <f>IF(Table7[[#This Row],[cond2]]=1,MID(Table7[[#This Row],[Column1]],6,3),O328)</f>
        <v xml:space="preserve"> 29</v>
      </c>
      <c r="P329">
        <v>328</v>
      </c>
    </row>
    <row r="330" spans="11:16" x14ac:dyDescent="0.3">
      <c r="K330" t="s">
        <v>115</v>
      </c>
      <c r="L330">
        <f>IF(AND(ISNUMBER(SEARCH(":",Table7[[#This Row],[Column1]]))=FALSE,ISNUMBER(SEARCH("Ronda",Table7[[#This Row],[Column1]]))=FALSE),1,0)</f>
        <v>0</v>
      </c>
      <c r="M330">
        <f>IF(Table7[[#This Row],[cond]]=1,M329+1,0)</f>
        <v>0</v>
      </c>
      <c r="N330">
        <f>IF(ISNUMBER(SEARCH("Ronda",Table7[[#This Row],[Column1]]))=TRUE,1,0)</f>
        <v>0</v>
      </c>
      <c r="O330" t="str">
        <f>IF(Table7[[#This Row],[cond2]]=1,MID(Table7[[#This Row],[Column1]],6,3),O329)</f>
        <v xml:space="preserve"> 29</v>
      </c>
      <c r="P330">
        <v>329</v>
      </c>
    </row>
    <row r="331" spans="11:16" x14ac:dyDescent="0.3">
      <c r="K331" t="s">
        <v>13</v>
      </c>
      <c r="L331">
        <f>IF(AND(ISNUMBER(SEARCH(":",Table7[[#This Row],[Column1]]))=FALSE,ISNUMBER(SEARCH("Ronda",Table7[[#This Row],[Column1]]))=FALSE),1,0)</f>
        <v>1</v>
      </c>
      <c r="M331">
        <f>IF(Table7[[#This Row],[cond]]=1,M330+1,0)</f>
        <v>1</v>
      </c>
      <c r="N331">
        <f>IF(ISNUMBER(SEARCH("Ronda",Table7[[#This Row],[Column1]]))=TRUE,1,0)</f>
        <v>0</v>
      </c>
      <c r="O331" t="str">
        <f>IF(Table7[[#This Row],[cond2]]=1,MID(Table7[[#This Row],[Column1]],6,3),O330)</f>
        <v xml:space="preserve"> 29</v>
      </c>
      <c r="P331">
        <v>330</v>
      </c>
    </row>
    <row r="332" spans="11:16" x14ac:dyDescent="0.3">
      <c r="K332" t="s">
        <v>33</v>
      </c>
      <c r="L332">
        <f>IF(AND(ISNUMBER(SEARCH(":",Table7[[#This Row],[Column1]]))=FALSE,ISNUMBER(SEARCH("Ronda",Table7[[#This Row],[Column1]]))=FALSE),1,0)</f>
        <v>1</v>
      </c>
      <c r="M332">
        <f>IF(Table7[[#This Row],[cond]]=1,M331+1,0)</f>
        <v>2</v>
      </c>
      <c r="N332">
        <f>IF(ISNUMBER(SEARCH("Ronda",Table7[[#This Row],[Column1]]))=TRUE,1,0)</f>
        <v>0</v>
      </c>
      <c r="O332" t="str">
        <f>IF(Table7[[#This Row],[cond2]]=1,MID(Table7[[#This Row],[Column1]],6,3),O331)</f>
        <v xml:space="preserve"> 29</v>
      </c>
      <c r="P332">
        <v>331</v>
      </c>
    </row>
    <row r="333" spans="11:16" x14ac:dyDescent="0.3">
      <c r="K333">
        <v>1</v>
      </c>
      <c r="L333">
        <f>IF(AND(ISNUMBER(SEARCH(":",Table7[[#This Row],[Column1]]))=FALSE,ISNUMBER(SEARCH("Ronda",Table7[[#This Row],[Column1]]))=FALSE),1,0)</f>
        <v>1</v>
      </c>
      <c r="M333">
        <f>IF(Table7[[#This Row],[cond]]=1,M332+1,0)</f>
        <v>3</v>
      </c>
      <c r="N333">
        <f>IF(ISNUMBER(SEARCH("Ronda",Table7[[#This Row],[Column1]]))=TRUE,1,0)</f>
        <v>0</v>
      </c>
      <c r="O333" t="str">
        <f>IF(Table7[[#This Row],[cond2]]=1,MID(Table7[[#This Row],[Column1]],6,3),O332)</f>
        <v xml:space="preserve"> 29</v>
      </c>
      <c r="P333">
        <v>332</v>
      </c>
    </row>
    <row r="334" spans="11:16" x14ac:dyDescent="0.3">
      <c r="K334">
        <v>1</v>
      </c>
      <c r="L334">
        <f>IF(AND(ISNUMBER(SEARCH(":",Table7[[#This Row],[Column1]]))=FALSE,ISNUMBER(SEARCH("Ronda",Table7[[#This Row],[Column1]]))=FALSE),1,0)</f>
        <v>1</v>
      </c>
      <c r="M334">
        <f>IF(Table7[[#This Row],[cond]]=1,M333+1,0)</f>
        <v>4</v>
      </c>
      <c r="N334">
        <f>IF(ISNUMBER(SEARCH("Ronda",Table7[[#This Row],[Column1]]))=TRUE,1,0)</f>
        <v>0</v>
      </c>
      <c r="O334" t="str">
        <f>IF(Table7[[#This Row],[cond2]]=1,MID(Table7[[#This Row],[Column1]],6,3),O333)</f>
        <v xml:space="preserve"> 29</v>
      </c>
      <c r="P334">
        <v>333</v>
      </c>
    </row>
    <row r="335" spans="11:16" x14ac:dyDescent="0.3">
      <c r="K335">
        <v>0</v>
      </c>
      <c r="L335">
        <f>IF(AND(ISNUMBER(SEARCH(":",Table7[[#This Row],[Column1]]))=FALSE,ISNUMBER(SEARCH("Ronda",Table7[[#This Row],[Column1]]))=FALSE),1,0)</f>
        <v>1</v>
      </c>
      <c r="M335">
        <f>IF(Table7[[#This Row],[cond]]=1,M334+1,0)</f>
        <v>5</v>
      </c>
      <c r="N335">
        <f>IF(ISNUMBER(SEARCH("Ronda",Table7[[#This Row],[Column1]]))=TRUE,1,0)</f>
        <v>0</v>
      </c>
      <c r="O335" t="str">
        <f>IF(Table7[[#This Row],[cond2]]=1,MID(Table7[[#This Row],[Column1]],6,3),O334)</f>
        <v xml:space="preserve"> 29</v>
      </c>
      <c r="P335">
        <v>334</v>
      </c>
    </row>
    <row r="336" spans="11:16" x14ac:dyDescent="0.3">
      <c r="K336">
        <v>0</v>
      </c>
      <c r="L336">
        <f>IF(AND(ISNUMBER(SEARCH(":",Table7[[#This Row],[Column1]]))=FALSE,ISNUMBER(SEARCH("Ronda",Table7[[#This Row],[Column1]]))=FALSE),1,0)</f>
        <v>1</v>
      </c>
      <c r="M336">
        <f>IF(Table7[[#This Row],[cond]]=1,M335+1,0)</f>
        <v>6</v>
      </c>
      <c r="N336">
        <f>IF(ISNUMBER(SEARCH("Ronda",Table7[[#This Row],[Column1]]))=TRUE,1,0)</f>
        <v>0</v>
      </c>
      <c r="O336" t="str">
        <f>IF(Table7[[#This Row],[cond2]]=1,MID(Table7[[#This Row],[Column1]],6,3),O335)</f>
        <v xml:space="preserve"> 29</v>
      </c>
      <c r="P336">
        <v>335</v>
      </c>
    </row>
    <row r="337" spans="11:16" x14ac:dyDescent="0.3">
      <c r="K337" t="s">
        <v>335</v>
      </c>
      <c r="L337">
        <f>IF(AND(ISNUMBER(SEARCH(":",Table7[[#This Row],[Column1]]))=FALSE,ISNUMBER(SEARCH("Ronda",Table7[[#This Row],[Column1]]))=FALSE),1,0)</f>
        <v>0</v>
      </c>
      <c r="M337">
        <f>IF(Table7[[#This Row],[cond]]=1,M336+1,0)</f>
        <v>0</v>
      </c>
      <c r="N337">
        <f>IF(ISNUMBER(SEARCH("Ronda",Table7[[#This Row],[Column1]]))=TRUE,1,0)</f>
        <v>0</v>
      </c>
      <c r="O337" t="str">
        <f>IF(Table7[[#This Row],[cond2]]=1,MID(Table7[[#This Row],[Column1]],6,3),O336)</f>
        <v xml:space="preserve"> 29</v>
      </c>
      <c r="P337">
        <v>336</v>
      </c>
    </row>
    <row r="338" spans="11:16" x14ac:dyDescent="0.3">
      <c r="K338" t="s">
        <v>6</v>
      </c>
      <c r="L338">
        <f>IF(AND(ISNUMBER(SEARCH(":",Table7[[#This Row],[Column1]]))=FALSE,ISNUMBER(SEARCH("Ronda",Table7[[#This Row],[Column1]]))=FALSE),1,0)</f>
        <v>1</v>
      </c>
      <c r="M338">
        <f>IF(Table7[[#This Row],[cond]]=1,M337+1,0)</f>
        <v>1</v>
      </c>
      <c r="N338">
        <f>IF(ISNUMBER(SEARCH("Ronda",Table7[[#This Row],[Column1]]))=TRUE,1,0)</f>
        <v>0</v>
      </c>
      <c r="O338" t="str">
        <f>IF(Table7[[#This Row],[cond2]]=1,MID(Table7[[#This Row],[Column1]],6,3),O337)</f>
        <v xml:space="preserve"> 29</v>
      </c>
      <c r="P338">
        <v>337</v>
      </c>
    </row>
    <row r="339" spans="11:16" x14ac:dyDescent="0.3">
      <c r="K339" t="s">
        <v>8</v>
      </c>
      <c r="L339">
        <f>IF(AND(ISNUMBER(SEARCH(":",Table7[[#This Row],[Column1]]))=FALSE,ISNUMBER(SEARCH("Ronda",Table7[[#This Row],[Column1]]))=FALSE),1,0)</f>
        <v>1</v>
      </c>
      <c r="M339">
        <f>IF(Table7[[#This Row],[cond]]=1,M338+1,0)</f>
        <v>2</v>
      </c>
      <c r="N339">
        <f>IF(ISNUMBER(SEARCH("Ronda",Table7[[#This Row],[Column1]]))=TRUE,1,0)</f>
        <v>0</v>
      </c>
      <c r="O339" t="str">
        <f>IF(Table7[[#This Row],[cond2]]=1,MID(Table7[[#This Row],[Column1]],6,3),O338)</f>
        <v xml:space="preserve"> 29</v>
      </c>
      <c r="P339">
        <v>338</v>
      </c>
    </row>
    <row r="340" spans="11:16" x14ac:dyDescent="0.3">
      <c r="K340">
        <v>1</v>
      </c>
      <c r="L340">
        <f>IF(AND(ISNUMBER(SEARCH(":",Table7[[#This Row],[Column1]]))=FALSE,ISNUMBER(SEARCH("Ronda",Table7[[#This Row],[Column1]]))=FALSE),1,0)</f>
        <v>1</v>
      </c>
      <c r="M340">
        <f>IF(Table7[[#This Row],[cond]]=1,M339+1,0)</f>
        <v>3</v>
      </c>
      <c r="N340">
        <f>IF(ISNUMBER(SEARCH("Ronda",Table7[[#This Row],[Column1]]))=TRUE,1,0)</f>
        <v>0</v>
      </c>
      <c r="O340" t="str">
        <f>IF(Table7[[#This Row],[cond2]]=1,MID(Table7[[#This Row],[Column1]],6,3),O339)</f>
        <v xml:space="preserve"> 29</v>
      </c>
      <c r="P340">
        <v>339</v>
      </c>
    </row>
    <row r="341" spans="11:16" x14ac:dyDescent="0.3">
      <c r="K341">
        <v>0</v>
      </c>
      <c r="L341">
        <f>IF(AND(ISNUMBER(SEARCH(":",Table7[[#This Row],[Column1]]))=FALSE,ISNUMBER(SEARCH("Ronda",Table7[[#This Row],[Column1]]))=FALSE),1,0)</f>
        <v>1</v>
      </c>
      <c r="M341">
        <f>IF(Table7[[#This Row],[cond]]=1,M340+1,0)</f>
        <v>4</v>
      </c>
      <c r="N341">
        <f>IF(ISNUMBER(SEARCH("Ronda",Table7[[#This Row],[Column1]]))=TRUE,1,0)</f>
        <v>0</v>
      </c>
      <c r="O341" t="str">
        <f>IF(Table7[[#This Row],[cond2]]=1,MID(Table7[[#This Row],[Column1]],6,3),O340)</f>
        <v xml:space="preserve"> 29</v>
      </c>
      <c r="P341">
        <v>340</v>
      </c>
    </row>
    <row r="342" spans="11:16" x14ac:dyDescent="0.3">
      <c r="K342">
        <v>0</v>
      </c>
      <c r="L342">
        <f>IF(AND(ISNUMBER(SEARCH(":",Table7[[#This Row],[Column1]]))=FALSE,ISNUMBER(SEARCH("Ronda",Table7[[#This Row],[Column1]]))=FALSE),1,0)</f>
        <v>1</v>
      </c>
      <c r="M342">
        <f>IF(Table7[[#This Row],[cond]]=1,M341+1,0)</f>
        <v>5</v>
      </c>
      <c r="N342">
        <f>IF(ISNUMBER(SEARCH("Ronda",Table7[[#This Row],[Column1]]))=TRUE,1,0)</f>
        <v>0</v>
      </c>
      <c r="O342" t="str">
        <f>IF(Table7[[#This Row],[cond2]]=1,MID(Table7[[#This Row],[Column1]],6,3),O341)</f>
        <v xml:space="preserve"> 29</v>
      </c>
      <c r="P342">
        <v>341</v>
      </c>
    </row>
    <row r="343" spans="11:16" x14ac:dyDescent="0.3">
      <c r="K343">
        <v>0</v>
      </c>
      <c r="L343">
        <f>IF(AND(ISNUMBER(SEARCH(":",Table7[[#This Row],[Column1]]))=FALSE,ISNUMBER(SEARCH("Ronda",Table7[[#This Row],[Column1]]))=FALSE),1,0)</f>
        <v>1</v>
      </c>
      <c r="M343">
        <f>IF(Table7[[#This Row],[cond]]=1,M342+1,0)</f>
        <v>6</v>
      </c>
      <c r="N343">
        <f>IF(ISNUMBER(SEARCH("Ronda",Table7[[#This Row],[Column1]]))=TRUE,1,0)</f>
        <v>0</v>
      </c>
      <c r="O343" t="str">
        <f>IF(Table7[[#This Row],[cond2]]=1,MID(Table7[[#This Row],[Column1]],6,3),O342)</f>
        <v xml:space="preserve"> 29</v>
      </c>
      <c r="P343">
        <v>342</v>
      </c>
    </row>
    <row r="344" spans="11:16" x14ac:dyDescent="0.3">
      <c r="K344" t="s">
        <v>336</v>
      </c>
      <c r="L344">
        <f>IF(AND(ISNUMBER(SEARCH(":",Table7[[#This Row],[Column1]]))=FALSE,ISNUMBER(SEARCH("Ronda",Table7[[#This Row],[Column1]]))=FALSE),1,0)</f>
        <v>0</v>
      </c>
      <c r="M344">
        <f>IF(Table7[[#This Row],[cond]]=1,M343+1,0)</f>
        <v>0</v>
      </c>
      <c r="N344">
        <f>IF(ISNUMBER(SEARCH("Ronda",Table7[[#This Row],[Column1]]))=TRUE,1,0)</f>
        <v>0</v>
      </c>
      <c r="O344" t="str">
        <f>IF(Table7[[#This Row],[cond2]]=1,MID(Table7[[#This Row],[Column1]],6,3),O343)</f>
        <v xml:space="preserve"> 29</v>
      </c>
      <c r="P344">
        <v>343</v>
      </c>
    </row>
    <row r="345" spans="11:16" x14ac:dyDescent="0.3">
      <c r="K345" t="s">
        <v>5</v>
      </c>
      <c r="L345">
        <f>IF(AND(ISNUMBER(SEARCH(":",Table7[[#This Row],[Column1]]))=FALSE,ISNUMBER(SEARCH("Ronda",Table7[[#This Row],[Column1]]))=FALSE),1,0)</f>
        <v>1</v>
      </c>
      <c r="M345">
        <f>IF(Table7[[#This Row],[cond]]=1,M344+1,0)</f>
        <v>1</v>
      </c>
      <c r="N345">
        <f>IF(ISNUMBER(SEARCH("Ronda",Table7[[#This Row],[Column1]]))=TRUE,1,0)</f>
        <v>0</v>
      </c>
      <c r="O345" t="str">
        <f>IF(Table7[[#This Row],[cond2]]=1,MID(Table7[[#This Row],[Column1]],6,3),O344)</f>
        <v xml:space="preserve"> 29</v>
      </c>
      <c r="P345">
        <v>344</v>
      </c>
    </row>
    <row r="346" spans="11:16" x14ac:dyDescent="0.3">
      <c r="K346" t="s">
        <v>25</v>
      </c>
      <c r="L346">
        <f>IF(AND(ISNUMBER(SEARCH(":",Table7[[#This Row],[Column1]]))=FALSE,ISNUMBER(SEARCH("Ronda",Table7[[#This Row],[Column1]]))=FALSE),1,0)</f>
        <v>1</v>
      </c>
      <c r="M346">
        <f>IF(Table7[[#This Row],[cond]]=1,M345+1,0)</f>
        <v>2</v>
      </c>
      <c r="N346">
        <f>IF(ISNUMBER(SEARCH("Ronda",Table7[[#This Row],[Column1]]))=TRUE,1,0)</f>
        <v>0</v>
      </c>
      <c r="O346" t="str">
        <f>IF(Table7[[#This Row],[cond2]]=1,MID(Table7[[#This Row],[Column1]],6,3),O345)</f>
        <v xml:space="preserve"> 29</v>
      </c>
      <c r="P346">
        <v>345</v>
      </c>
    </row>
    <row r="347" spans="11:16" x14ac:dyDescent="0.3">
      <c r="K347">
        <v>4</v>
      </c>
      <c r="L347">
        <f>IF(AND(ISNUMBER(SEARCH(":",Table7[[#This Row],[Column1]]))=FALSE,ISNUMBER(SEARCH("Ronda",Table7[[#This Row],[Column1]]))=FALSE),1,0)</f>
        <v>1</v>
      </c>
      <c r="M347">
        <f>IF(Table7[[#This Row],[cond]]=1,M346+1,0)</f>
        <v>3</v>
      </c>
      <c r="N347">
        <f>IF(ISNUMBER(SEARCH("Ronda",Table7[[#This Row],[Column1]]))=TRUE,1,0)</f>
        <v>0</v>
      </c>
      <c r="O347" t="str">
        <f>IF(Table7[[#This Row],[cond2]]=1,MID(Table7[[#This Row],[Column1]],6,3),O346)</f>
        <v xml:space="preserve"> 29</v>
      </c>
      <c r="P347">
        <v>346</v>
      </c>
    </row>
    <row r="348" spans="11:16" x14ac:dyDescent="0.3">
      <c r="K348">
        <v>1</v>
      </c>
      <c r="L348">
        <f>IF(AND(ISNUMBER(SEARCH(":",Table7[[#This Row],[Column1]]))=FALSE,ISNUMBER(SEARCH("Ronda",Table7[[#This Row],[Column1]]))=FALSE),1,0)</f>
        <v>1</v>
      </c>
      <c r="M348">
        <f>IF(Table7[[#This Row],[cond]]=1,M347+1,0)</f>
        <v>4</v>
      </c>
      <c r="N348">
        <f>IF(ISNUMBER(SEARCH("Ronda",Table7[[#This Row],[Column1]]))=TRUE,1,0)</f>
        <v>0</v>
      </c>
      <c r="O348" t="str">
        <f>IF(Table7[[#This Row],[cond2]]=1,MID(Table7[[#This Row],[Column1]],6,3),O347)</f>
        <v xml:space="preserve"> 29</v>
      </c>
      <c r="P348">
        <v>347</v>
      </c>
    </row>
    <row r="349" spans="11:16" x14ac:dyDescent="0.3">
      <c r="K349">
        <v>-1</v>
      </c>
      <c r="L349">
        <f>IF(AND(ISNUMBER(SEARCH(":",Table7[[#This Row],[Column1]]))=FALSE,ISNUMBER(SEARCH("Ronda",Table7[[#This Row],[Column1]]))=FALSE),1,0)</f>
        <v>1</v>
      </c>
      <c r="M349">
        <f>IF(Table7[[#This Row],[cond]]=1,M348+1,0)</f>
        <v>5</v>
      </c>
      <c r="N349">
        <f>IF(ISNUMBER(SEARCH("Ronda",Table7[[#This Row],[Column1]]))=TRUE,1,0)</f>
        <v>0</v>
      </c>
      <c r="O349" t="str">
        <f>IF(Table7[[#This Row],[cond2]]=1,MID(Table7[[#This Row],[Column1]],6,3),O348)</f>
        <v xml:space="preserve"> 29</v>
      </c>
      <c r="P349">
        <v>348</v>
      </c>
    </row>
    <row r="350" spans="11:16" x14ac:dyDescent="0.3">
      <c r="K350">
        <v>0</v>
      </c>
      <c r="L350">
        <f>IF(AND(ISNUMBER(SEARCH(":",Table7[[#This Row],[Column1]]))=FALSE,ISNUMBER(SEARCH("Ronda",Table7[[#This Row],[Column1]]))=FALSE),1,0)</f>
        <v>1</v>
      </c>
      <c r="M350">
        <f>IF(Table7[[#This Row],[cond]]=1,M349+1,0)</f>
        <v>6</v>
      </c>
      <c r="N350">
        <f>IF(ISNUMBER(SEARCH("Ronda",Table7[[#This Row],[Column1]]))=TRUE,1,0)</f>
        <v>0</v>
      </c>
      <c r="O350" t="str">
        <f>IF(Table7[[#This Row],[cond2]]=1,MID(Table7[[#This Row],[Column1]],6,3),O349)</f>
        <v xml:space="preserve"> 29</v>
      </c>
      <c r="P350">
        <v>349</v>
      </c>
    </row>
    <row r="351" spans="11:16" x14ac:dyDescent="0.3">
      <c r="K351" t="s">
        <v>336</v>
      </c>
      <c r="L351">
        <f>IF(AND(ISNUMBER(SEARCH(":",Table7[[#This Row],[Column1]]))=FALSE,ISNUMBER(SEARCH("Ronda",Table7[[#This Row],[Column1]]))=FALSE),1,0)</f>
        <v>0</v>
      </c>
      <c r="M351">
        <f>IF(Table7[[#This Row],[cond]]=1,M350+1,0)</f>
        <v>0</v>
      </c>
      <c r="N351">
        <f>IF(ISNUMBER(SEARCH("Ronda",Table7[[#This Row],[Column1]]))=TRUE,1,0)</f>
        <v>0</v>
      </c>
      <c r="O351" t="str">
        <f>IF(Table7[[#This Row],[cond2]]=1,MID(Table7[[#This Row],[Column1]],6,3),O350)</f>
        <v xml:space="preserve"> 29</v>
      </c>
      <c r="P351">
        <v>350</v>
      </c>
    </row>
    <row r="352" spans="11:16" x14ac:dyDescent="0.3">
      <c r="K352" t="s">
        <v>303</v>
      </c>
      <c r="L352">
        <f>IF(AND(ISNUMBER(SEARCH(":",Table7[[#This Row],[Column1]]))=FALSE,ISNUMBER(SEARCH("Ronda",Table7[[#This Row],[Column1]]))=FALSE),1,0)</f>
        <v>1</v>
      </c>
      <c r="M352">
        <f>IF(Table7[[#This Row],[cond]]=1,M351+1,0)</f>
        <v>1</v>
      </c>
      <c r="N352">
        <f>IF(ISNUMBER(SEARCH("Ronda",Table7[[#This Row],[Column1]]))=TRUE,1,0)</f>
        <v>0</v>
      </c>
      <c r="O352" t="str">
        <f>IF(Table7[[#This Row],[cond2]]=1,MID(Table7[[#This Row],[Column1]],6,3),O351)</f>
        <v xml:space="preserve"> 29</v>
      </c>
      <c r="P352">
        <v>351</v>
      </c>
    </row>
    <row r="353" spans="11:16" x14ac:dyDescent="0.3">
      <c r="K353" t="s">
        <v>304</v>
      </c>
      <c r="L353">
        <f>IF(AND(ISNUMBER(SEARCH(":",Table7[[#This Row],[Column1]]))=FALSE,ISNUMBER(SEARCH("Ronda",Table7[[#This Row],[Column1]]))=FALSE),1,0)</f>
        <v>1</v>
      </c>
      <c r="M353">
        <f>IF(Table7[[#This Row],[cond]]=1,M352+1,0)</f>
        <v>2</v>
      </c>
      <c r="N353">
        <f>IF(ISNUMBER(SEARCH("Ronda",Table7[[#This Row],[Column1]]))=TRUE,1,0)</f>
        <v>0</v>
      </c>
      <c r="O353" t="str">
        <f>IF(Table7[[#This Row],[cond2]]=1,MID(Table7[[#This Row],[Column1]],6,3),O352)</f>
        <v xml:space="preserve"> 29</v>
      </c>
      <c r="P353">
        <v>352</v>
      </c>
    </row>
    <row r="354" spans="11:16" x14ac:dyDescent="0.3">
      <c r="K354">
        <v>1</v>
      </c>
      <c r="L354">
        <f>IF(AND(ISNUMBER(SEARCH(":",Table7[[#This Row],[Column1]]))=FALSE,ISNUMBER(SEARCH("Ronda",Table7[[#This Row],[Column1]]))=FALSE),1,0)</f>
        <v>1</v>
      </c>
      <c r="M354">
        <f>IF(Table7[[#This Row],[cond]]=1,M353+1,0)</f>
        <v>3</v>
      </c>
      <c r="N354">
        <f>IF(ISNUMBER(SEARCH("Ronda",Table7[[#This Row],[Column1]]))=TRUE,1,0)</f>
        <v>0</v>
      </c>
      <c r="O354" t="str">
        <f>IF(Table7[[#This Row],[cond2]]=1,MID(Table7[[#This Row],[Column1]],6,3),O353)</f>
        <v xml:space="preserve"> 29</v>
      </c>
      <c r="P354">
        <v>353</v>
      </c>
    </row>
    <row r="355" spans="11:16" x14ac:dyDescent="0.3">
      <c r="K355">
        <v>0</v>
      </c>
      <c r="L355">
        <f>IF(AND(ISNUMBER(SEARCH(":",Table7[[#This Row],[Column1]]))=FALSE,ISNUMBER(SEARCH("Ronda",Table7[[#This Row],[Column1]]))=FALSE),1,0)</f>
        <v>1</v>
      </c>
      <c r="M355">
        <f>IF(Table7[[#This Row],[cond]]=1,M354+1,0)</f>
        <v>4</v>
      </c>
      <c r="N355">
        <f>IF(ISNUMBER(SEARCH("Ronda",Table7[[#This Row],[Column1]]))=TRUE,1,0)</f>
        <v>0</v>
      </c>
      <c r="O355" t="str">
        <f>IF(Table7[[#This Row],[cond2]]=1,MID(Table7[[#This Row],[Column1]],6,3),O354)</f>
        <v xml:space="preserve"> 29</v>
      </c>
      <c r="P355">
        <v>354</v>
      </c>
    </row>
    <row r="356" spans="11:16" x14ac:dyDescent="0.3">
      <c r="K356">
        <v>-1</v>
      </c>
      <c r="L356">
        <f>IF(AND(ISNUMBER(SEARCH(":",Table7[[#This Row],[Column1]]))=FALSE,ISNUMBER(SEARCH("Ronda",Table7[[#This Row],[Column1]]))=FALSE),1,0)</f>
        <v>1</v>
      </c>
      <c r="M356">
        <f>IF(Table7[[#This Row],[cond]]=1,M355+1,0)</f>
        <v>5</v>
      </c>
      <c r="N356">
        <f>IF(ISNUMBER(SEARCH("Ronda",Table7[[#This Row],[Column1]]))=TRUE,1,0)</f>
        <v>0</v>
      </c>
      <c r="O356" t="str">
        <f>IF(Table7[[#This Row],[cond2]]=1,MID(Table7[[#This Row],[Column1]],6,3),O355)</f>
        <v xml:space="preserve"> 29</v>
      </c>
      <c r="P356">
        <v>355</v>
      </c>
    </row>
    <row r="357" spans="11:16" x14ac:dyDescent="0.3">
      <c r="K357">
        <v>0</v>
      </c>
      <c r="L357">
        <f>IF(AND(ISNUMBER(SEARCH(":",Table7[[#This Row],[Column1]]))=FALSE,ISNUMBER(SEARCH("Ronda",Table7[[#This Row],[Column1]]))=FALSE),1,0)</f>
        <v>1</v>
      </c>
      <c r="M357">
        <f>IF(Table7[[#This Row],[cond]]=1,M356+1,0)</f>
        <v>6</v>
      </c>
      <c r="N357">
        <f>IF(ISNUMBER(SEARCH("Ronda",Table7[[#This Row],[Column1]]))=TRUE,1,0)</f>
        <v>0</v>
      </c>
      <c r="O357" t="str">
        <f>IF(Table7[[#This Row],[cond2]]=1,MID(Table7[[#This Row],[Column1]],6,3),O356)</f>
        <v xml:space="preserve"> 29</v>
      </c>
      <c r="P357">
        <v>356</v>
      </c>
    </row>
    <row r="358" spans="11:16" x14ac:dyDescent="0.3">
      <c r="K358" t="s">
        <v>336</v>
      </c>
      <c r="L358">
        <f>IF(AND(ISNUMBER(SEARCH(":",Table7[[#This Row],[Column1]]))=FALSE,ISNUMBER(SEARCH("Ronda",Table7[[#This Row],[Column1]]))=FALSE),1,0)</f>
        <v>0</v>
      </c>
      <c r="M358">
        <f>IF(Table7[[#This Row],[cond]]=1,M357+1,0)</f>
        <v>0</v>
      </c>
      <c r="N358">
        <f>IF(ISNUMBER(SEARCH("Ronda",Table7[[#This Row],[Column1]]))=TRUE,1,0)</f>
        <v>0</v>
      </c>
      <c r="O358" t="str">
        <f>IF(Table7[[#This Row],[cond2]]=1,MID(Table7[[#This Row],[Column1]],6,3),O357)</f>
        <v xml:space="preserve"> 29</v>
      </c>
      <c r="P358">
        <v>357</v>
      </c>
    </row>
    <row r="359" spans="11:16" x14ac:dyDescent="0.3">
      <c r="K359" t="s">
        <v>11</v>
      </c>
      <c r="L359">
        <f>IF(AND(ISNUMBER(SEARCH(":",Table7[[#This Row],[Column1]]))=FALSE,ISNUMBER(SEARCH("Ronda",Table7[[#This Row],[Column1]]))=FALSE),1,0)</f>
        <v>1</v>
      </c>
      <c r="M359">
        <f>IF(Table7[[#This Row],[cond]]=1,M358+1,0)</f>
        <v>1</v>
      </c>
      <c r="N359">
        <f>IF(ISNUMBER(SEARCH("Ronda",Table7[[#This Row],[Column1]]))=TRUE,1,0)</f>
        <v>0</v>
      </c>
      <c r="O359" t="str">
        <f>IF(Table7[[#This Row],[cond2]]=1,MID(Table7[[#This Row],[Column1]],6,3),O358)</f>
        <v xml:space="preserve"> 29</v>
      </c>
      <c r="P359">
        <v>358</v>
      </c>
    </row>
    <row r="360" spans="11:16" x14ac:dyDescent="0.3">
      <c r="K360" t="s">
        <v>31</v>
      </c>
      <c r="L360">
        <f>IF(AND(ISNUMBER(SEARCH(":",Table7[[#This Row],[Column1]]))=FALSE,ISNUMBER(SEARCH("Ronda",Table7[[#This Row],[Column1]]))=FALSE),1,0)</f>
        <v>1</v>
      </c>
      <c r="M360">
        <f>IF(Table7[[#This Row],[cond]]=1,M359+1,0)</f>
        <v>2</v>
      </c>
      <c r="N360">
        <f>IF(ISNUMBER(SEARCH("Ronda",Table7[[#This Row],[Column1]]))=TRUE,1,0)</f>
        <v>0</v>
      </c>
      <c r="O360" t="str">
        <f>IF(Table7[[#This Row],[cond2]]=1,MID(Table7[[#This Row],[Column1]],6,3),O359)</f>
        <v xml:space="preserve"> 29</v>
      </c>
      <c r="P360">
        <v>359</v>
      </c>
    </row>
    <row r="361" spans="11:16" x14ac:dyDescent="0.3">
      <c r="K361">
        <v>0</v>
      </c>
      <c r="L361">
        <f>IF(AND(ISNUMBER(SEARCH(":",Table7[[#This Row],[Column1]]))=FALSE,ISNUMBER(SEARCH("Ronda",Table7[[#This Row],[Column1]]))=FALSE),1,0)</f>
        <v>1</v>
      </c>
      <c r="M361">
        <f>IF(Table7[[#This Row],[cond]]=1,M360+1,0)</f>
        <v>3</v>
      </c>
      <c r="N361">
        <f>IF(ISNUMBER(SEARCH("Ronda",Table7[[#This Row],[Column1]]))=TRUE,1,0)</f>
        <v>0</v>
      </c>
      <c r="O361" t="str">
        <f>IF(Table7[[#This Row],[cond2]]=1,MID(Table7[[#This Row],[Column1]],6,3),O360)</f>
        <v xml:space="preserve"> 29</v>
      </c>
      <c r="P361">
        <v>360</v>
      </c>
    </row>
    <row r="362" spans="11:16" x14ac:dyDescent="0.3">
      <c r="K362">
        <v>1</v>
      </c>
      <c r="L362">
        <f>IF(AND(ISNUMBER(SEARCH(":",Table7[[#This Row],[Column1]]))=FALSE,ISNUMBER(SEARCH("Ronda",Table7[[#This Row],[Column1]]))=FALSE),1,0)</f>
        <v>1</v>
      </c>
      <c r="M362">
        <f>IF(Table7[[#This Row],[cond]]=1,M361+1,0)</f>
        <v>4</v>
      </c>
      <c r="N362">
        <f>IF(ISNUMBER(SEARCH("Ronda",Table7[[#This Row],[Column1]]))=TRUE,1,0)</f>
        <v>0</v>
      </c>
      <c r="O362" t="str">
        <f>IF(Table7[[#This Row],[cond2]]=1,MID(Table7[[#This Row],[Column1]],6,3),O361)</f>
        <v xml:space="preserve"> 29</v>
      </c>
      <c r="P362">
        <v>361</v>
      </c>
    </row>
    <row r="363" spans="11:16" x14ac:dyDescent="0.3">
      <c r="K363">
        <v>0</v>
      </c>
      <c r="L363">
        <f>IF(AND(ISNUMBER(SEARCH(":",Table7[[#This Row],[Column1]]))=FALSE,ISNUMBER(SEARCH("Ronda",Table7[[#This Row],[Column1]]))=FALSE),1,0)</f>
        <v>1</v>
      </c>
      <c r="M363">
        <f>IF(Table7[[#This Row],[cond]]=1,M362+1,0)</f>
        <v>5</v>
      </c>
      <c r="N363">
        <f>IF(ISNUMBER(SEARCH("Ronda",Table7[[#This Row],[Column1]]))=TRUE,1,0)</f>
        <v>0</v>
      </c>
      <c r="O363" t="str">
        <f>IF(Table7[[#This Row],[cond2]]=1,MID(Table7[[#This Row],[Column1]],6,3),O362)</f>
        <v xml:space="preserve"> 29</v>
      </c>
      <c r="P363">
        <v>362</v>
      </c>
    </row>
    <row r="364" spans="11:16" x14ac:dyDescent="0.3">
      <c r="K364">
        <v>0</v>
      </c>
      <c r="L364">
        <f>IF(AND(ISNUMBER(SEARCH(":",Table7[[#This Row],[Column1]]))=FALSE,ISNUMBER(SEARCH("Ronda",Table7[[#This Row],[Column1]]))=FALSE),1,0)</f>
        <v>1</v>
      </c>
      <c r="M364">
        <f>IF(Table7[[#This Row],[cond]]=1,M363+1,0)</f>
        <v>6</v>
      </c>
      <c r="N364">
        <f>IF(ISNUMBER(SEARCH("Ronda",Table7[[#This Row],[Column1]]))=TRUE,1,0)</f>
        <v>0</v>
      </c>
      <c r="O364" t="str">
        <f>IF(Table7[[#This Row],[cond2]]=1,MID(Table7[[#This Row],[Column1]],6,3),O363)</f>
        <v xml:space="preserve"> 29</v>
      </c>
      <c r="P364">
        <v>363</v>
      </c>
    </row>
    <row r="365" spans="11:16" x14ac:dyDescent="0.3">
      <c r="K365" t="s">
        <v>337</v>
      </c>
      <c r="L365">
        <f>IF(AND(ISNUMBER(SEARCH(":",Table7[[#This Row],[Column1]]))=FALSE,ISNUMBER(SEARCH("Ronda",Table7[[#This Row],[Column1]]))=FALSE),1,0)</f>
        <v>0</v>
      </c>
      <c r="M365">
        <f>IF(Table7[[#This Row],[cond]]=1,M364+1,0)</f>
        <v>0</v>
      </c>
      <c r="N365">
        <f>IF(ISNUMBER(SEARCH("Ronda",Table7[[#This Row],[Column1]]))=TRUE,1,0)</f>
        <v>0</v>
      </c>
      <c r="O365" t="str">
        <f>IF(Table7[[#This Row],[cond2]]=1,MID(Table7[[#This Row],[Column1]],6,3),O364)</f>
        <v xml:space="preserve"> 29</v>
      </c>
      <c r="P365">
        <v>364</v>
      </c>
    </row>
    <row r="366" spans="11:16" x14ac:dyDescent="0.3">
      <c r="K366" t="s">
        <v>7</v>
      </c>
      <c r="L366">
        <f>IF(AND(ISNUMBER(SEARCH(":",Table7[[#This Row],[Column1]]))=FALSE,ISNUMBER(SEARCH("Ronda",Table7[[#This Row],[Column1]]))=FALSE),1,0)</f>
        <v>1</v>
      </c>
      <c r="M366">
        <f>IF(Table7[[#This Row],[cond]]=1,M365+1,0)</f>
        <v>1</v>
      </c>
      <c r="N366">
        <f>IF(ISNUMBER(SEARCH("Ronda",Table7[[#This Row],[Column1]]))=TRUE,1,0)</f>
        <v>0</v>
      </c>
      <c r="O366" t="str">
        <f>IF(Table7[[#This Row],[cond2]]=1,MID(Table7[[#This Row],[Column1]],6,3),O365)</f>
        <v xml:space="preserve"> 29</v>
      </c>
      <c r="P366">
        <v>365</v>
      </c>
    </row>
    <row r="367" spans="11:16" x14ac:dyDescent="0.3">
      <c r="K367" t="s">
        <v>10</v>
      </c>
      <c r="L367">
        <f>IF(AND(ISNUMBER(SEARCH(":",Table7[[#This Row],[Column1]]))=FALSE,ISNUMBER(SEARCH("Ronda",Table7[[#This Row],[Column1]]))=FALSE),1,0)</f>
        <v>1</v>
      </c>
      <c r="M367">
        <f>IF(Table7[[#This Row],[cond]]=1,M366+1,0)</f>
        <v>2</v>
      </c>
      <c r="N367">
        <f>IF(ISNUMBER(SEARCH("Ronda",Table7[[#This Row],[Column1]]))=TRUE,1,0)</f>
        <v>0</v>
      </c>
      <c r="O367" t="str">
        <f>IF(Table7[[#This Row],[cond2]]=1,MID(Table7[[#This Row],[Column1]],6,3),O366)</f>
        <v xml:space="preserve"> 29</v>
      </c>
      <c r="P367">
        <v>366</v>
      </c>
    </row>
    <row r="368" spans="11:16" x14ac:dyDescent="0.3">
      <c r="K368">
        <v>3</v>
      </c>
      <c r="L368">
        <f>IF(AND(ISNUMBER(SEARCH(":",Table7[[#This Row],[Column1]]))=FALSE,ISNUMBER(SEARCH("Ronda",Table7[[#This Row],[Column1]]))=FALSE),1,0)</f>
        <v>1</v>
      </c>
      <c r="M368">
        <f>IF(Table7[[#This Row],[cond]]=1,M367+1,0)</f>
        <v>3</v>
      </c>
      <c r="N368">
        <f>IF(ISNUMBER(SEARCH("Ronda",Table7[[#This Row],[Column1]]))=TRUE,1,0)</f>
        <v>0</v>
      </c>
      <c r="O368" t="str">
        <f>IF(Table7[[#This Row],[cond2]]=1,MID(Table7[[#This Row],[Column1]],6,3),O367)</f>
        <v xml:space="preserve"> 29</v>
      </c>
      <c r="P368">
        <v>367</v>
      </c>
    </row>
    <row r="369" spans="11:16" x14ac:dyDescent="0.3">
      <c r="K369">
        <v>1</v>
      </c>
      <c r="L369">
        <f>IF(AND(ISNUMBER(SEARCH(":",Table7[[#This Row],[Column1]]))=FALSE,ISNUMBER(SEARCH("Ronda",Table7[[#This Row],[Column1]]))=FALSE),1,0)</f>
        <v>1</v>
      </c>
      <c r="M369">
        <f>IF(Table7[[#This Row],[cond]]=1,M368+1,0)</f>
        <v>4</v>
      </c>
      <c r="N369">
        <f>IF(ISNUMBER(SEARCH("Ronda",Table7[[#This Row],[Column1]]))=TRUE,1,0)</f>
        <v>0</v>
      </c>
      <c r="O369" t="str">
        <f>IF(Table7[[#This Row],[cond2]]=1,MID(Table7[[#This Row],[Column1]],6,3),O368)</f>
        <v xml:space="preserve"> 29</v>
      </c>
      <c r="P369">
        <v>368</v>
      </c>
    </row>
    <row r="370" spans="11:16" x14ac:dyDescent="0.3">
      <c r="K370">
        <v>-1</v>
      </c>
      <c r="L370">
        <f>IF(AND(ISNUMBER(SEARCH(":",Table7[[#This Row],[Column1]]))=FALSE,ISNUMBER(SEARCH("Ronda",Table7[[#This Row],[Column1]]))=FALSE),1,0)</f>
        <v>1</v>
      </c>
      <c r="M370">
        <f>IF(Table7[[#This Row],[cond]]=1,M369+1,0)</f>
        <v>5</v>
      </c>
      <c r="N370">
        <f>IF(ISNUMBER(SEARCH("Ronda",Table7[[#This Row],[Column1]]))=TRUE,1,0)</f>
        <v>0</v>
      </c>
      <c r="O370" t="str">
        <f>IF(Table7[[#This Row],[cond2]]=1,MID(Table7[[#This Row],[Column1]],6,3),O369)</f>
        <v xml:space="preserve"> 29</v>
      </c>
      <c r="P370">
        <v>369</v>
      </c>
    </row>
    <row r="371" spans="11:16" x14ac:dyDescent="0.3">
      <c r="K371">
        <v>0</v>
      </c>
      <c r="L371">
        <f>IF(AND(ISNUMBER(SEARCH(":",Table7[[#This Row],[Column1]]))=FALSE,ISNUMBER(SEARCH("Ronda",Table7[[#This Row],[Column1]]))=FALSE),1,0)</f>
        <v>1</v>
      </c>
      <c r="M371">
        <f>IF(Table7[[#This Row],[cond]]=1,M370+1,0)</f>
        <v>6</v>
      </c>
      <c r="N371">
        <f>IF(ISNUMBER(SEARCH("Ronda",Table7[[#This Row],[Column1]]))=TRUE,1,0)</f>
        <v>0</v>
      </c>
      <c r="O371" t="str">
        <f>IF(Table7[[#This Row],[cond2]]=1,MID(Table7[[#This Row],[Column1]],6,3),O370)</f>
        <v xml:space="preserve"> 29</v>
      </c>
      <c r="P371">
        <v>370</v>
      </c>
    </row>
    <row r="372" spans="11:16" x14ac:dyDescent="0.3">
      <c r="K372" t="s">
        <v>338</v>
      </c>
      <c r="L372">
        <f>IF(AND(ISNUMBER(SEARCH(":",Table7[[#This Row],[Column1]]))=FALSE,ISNUMBER(SEARCH("Ronda",Table7[[#This Row],[Column1]]))=FALSE),1,0)</f>
        <v>0</v>
      </c>
      <c r="M372">
        <f>IF(Table7[[#This Row],[cond]]=1,M371+1,0)</f>
        <v>0</v>
      </c>
      <c r="N372">
        <f>IF(ISNUMBER(SEARCH("Ronda",Table7[[#This Row],[Column1]]))=TRUE,1,0)</f>
        <v>0</v>
      </c>
      <c r="O372" t="str">
        <f>IF(Table7[[#This Row],[cond2]]=1,MID(Table7[[#This Row],[Column1]],6,3),O371)</f>
        <v xml:space="preserve"> 29</v>
      </c>
      <c r="P372">
        <v>371</v>
      </c>
    </row>
    <row r="373" spans="11:16" x14ac:dyDescent="0.3">
      <c r="K373" t="s">
        <v>3</v>
      </c>
      <c r="L373">
        <f>IF(AND(ISNUMBER(SEARCH(":",Table7[[#This Row],[Column1]]))=FALSE,ISNUMBER(SEARCH("Ronda",Table7[[#This Row],[Column1]]))=FALSE),1,0)</f>
        <v>1</v>
      </c>
      <c r="M373">
        <f>IF(Table7[[#This Row],[cond]]=1,M372+1,0)</f>
        <v>1</v>
      </c>
      <c r="N373">
        <f>IF(ISNUMBER(SEARCH("Ronda",Table7[[#This Row],[Column1]]))=TRUE,1,0)</f>
        <v>0</v>
      </c>
      <c r="O373" t="str">
        <f>IF(Table7[[#This Row],[cond2]]=1,MID(Table7[[#This Row],[Column1]],6,3),O372)</f>
        <v xml:space="preserve"> 29</v>
      </c>
      <c r="P373">
        <v>372</v>
      </c>
    </row>
    <row r="374" spans="11:16" x14ac:dyDescent="0.3">
      <c r="K374" t="s">
        <v>2</v>
      </c>
      <c r="L374">
        <f>IF(AND(ISNUMBER(SEARCH(":",Table7[[#This Row],[Column1]]))=FALSE,ISNUMBER(SEARCH("Ronda",Table7[[#This Row],[Column1]]))=FALSE),1,0)</f>
        <v>1</v>
      </c>
      <c r="M374">
        <f>IF(Table7[[#This Row],[cond]]=1,M373+1,0)</f>
        <v>2</v>
      </c>
      <c r="N374">
        <f>IF(ISNUMBER(SEARCH("Ronda",Table7[[#This Row],[Column1]]))=TRUE,1,0)</f>
        <v>0</v>
      </c>
      <c r="O374" t="str">
        <f>IF(Table7[[#This Row],[cond2]]=1,MID(Table7[[#This Row],[Column1]],6,3),O373)</f>
        <v xml:space="preserve"> 29</v>
      </c>
      <c r="P374">
        <v>373</v>
      </c>
    </row>
    <row r="375" spans="11:16" x14ac:dyDescent="0.3">
      <c r="K375">
        <v>1</v>
      </c>
      <c r="L375">
        <f>IF(AND(ISNUMBER(SEARCH(":",Table7[[#This Row],[Column1]]))=FALSE,ISNUMBER(SEARCH("Ronda",Table7[[#This Row],[Column1]]))=FALSE),1,0)</f>
        <v>1</v>
      </c>
      <c r="M375">
        <f>IF(Table7[[#This Row],[cond]]=1,M374+1,0)</f>
        <v>3</v>
      </c>
      <c r="N375">
        <f>IF(ISNUMBER(SEARCH("Ronda",Table7[[#This Row],[Column1]]))=TRUE,1,0)</f>
        <v>0</v>
      </c>
      <c r="O375" t="str">
        <f>IF(Table7[[#This Row],[cond2]]=1,MID(Table7[[#This Row],[Column1]],6,3),O374)</f>
        <v xml:space="preserve"> 29</v>
      </c>
      <c r="P375">
        <v>374</v>
      </c>
    </row>
    <row r="376" spans="11:16" x14ac:dyDescent="0.3">
      <c r="K376">
        <v>2</v>
      </c>
      <c r="L376">
        <f>IF(AND(ISNUMBER(SEARCH(":",Table7[[#This Row],[Column1]]))=FALSE,ISNUMBER(SEARCH("Ronda",Table7[[#This Row],[Column1]]))=FALSE),1,0)</f>
        <v>1</v>
      </c>
      <c r="M376">
        <f>IF(Table7[[#This Row],[cond]]=1,M375+1,0)</f>
        <v>4</v>
      </c>
      <c r="N376">
        <f>IF(ISNUMBER(SEARCH("Ronda",Table7[[#This Row],[Column1]]))=TRUE,1,0)</f>
        <v>0</v>
      </c>
      <c r="O376" t="str">
        <f>IF(Table7[[#This Row],[cond2]]=1,MID(Table7[[#This Row],[Column1]],6,3),O375)</f>
        <v xml:space="preserve"> 29</v>
      </c>
      <c r="P376">
        <v>375</v>
      </c>
    </row>
    <row r="377" spans="11:16" x14ac:dyDescent="0.3">
      <c r="K377">
        <v>-1</v>
      </c>
      <c r="L377">
        <f>IF(AND(ISNUMBER(SEARCH(":",Table7[[#This Row],[Column1]]))=FALSE,ISNUMBER(SEARCH("Ronda",Table7[[#This Row],[Column1]]))=FALSE),1,0)</f>
        <v>1</v>
      </c>
      <c r="M377">
        <f>IF(Table7[[#This Row],[cond]]=1,M376+1,0)</f>
        <v>5</v>
      </c>
      <c r="N377">
        <f>IF(ISNUMBER(SEARCH("Ronda",Table7[[#This Row],[Column1]]))=TRUE,1,0)</f>
        <v>0</v>
      </c>
      <c r="O377" t="str">
        <f>IF(Table7[[#This Row],[cond2]]=1,MID(Table7[[#This Row],[Column1]],6,3),O376)</f>
        <v xml:space="preserve"> 29</v>
      </c>
      <c r="P377">
        <v>376</v>
      </c>
    </row>
    <row r="378" spans="11:16" x14ac:dyDescent="0.3">
      <c r="K378">
        <v>-1</v>
      </c>
      <c r="L378">
        <f>IF(AND(ISNUMBER(SEARCH(":",Table7[[#This Row],[Column1]]))=FALSE,ISNUMBER(SEARCH("Ronda",Table7[[#This Row],[Column1]]))=FALSE),1,0)</f>
        <v>1</v>
      </c>
      <c r="M378">
        <f>IF(Table7[[#This Row],[cond]]=1,M377+1,0)</f>
        <v>6</v>
      </c>
      <c r="N378">
        <f>IF(ISNUMBER(SEARCH("Ronda",Table7[[#This Row],[Column1]]))=TRUE,1,0)</f>
        <v>0</v>
      </c>
      <c r="O378" t="str">
        <f>IF(Table7[[#This Row],[cond2]]=1,MID(Table7[[#This Row],[Column1]],6,3),O377)</f>
        <v xml:space="preserve"> 29</v>
      </c>
      <c r="P378">
        <v>377</v>
      </c>
    </row>
    <row r="379" spans="11:16" x14ac:dyDescent="0.3">
      <c r="K379" t="s">
        <v>339</v>
      </c>
      <c r="L379">
        <f>IF(AND(ISNUMBER(SEARCH(":",Table7[[#This Row],[Column1]]))=FALSE,ISNUMBER(SEARCH("Ronda",Table7[[#This Row],[Column1]]))=FALSE),1,0)</f>
        <v>0</v>
      </c>
      <c r="M379">
        <f>IF(Table7[[#This Row],[cond]]=1,M378+1,0)</f>
        <v>0</v>
      </c>
      <c r="N379">
        <f>IF(ISNUMBER(SEARCH("Ronda",Table7[[#This Row],[Column1]]))=TRUE,1,0)</f>
        <v>0</v>
      </c>
      <c r="O379" t="str">
        <f>IF(Table7[[#This Row],[cond2]]=1,MID(Table7[[#This Row],[Column1]],6,3),O378)</f>
        <v xml:space="preserve"> 29</v>
      </c>
      <c r="P379">
        <v>378</v>
      </c>
    </row>
    <row r="380" spans="11:16" x14ac:dyDescent="0.3">
      <c r="K380" t="s">
        <v>28</v>
      </c>
      <c r="L380">
        <f>IF(AND(ISNUMBER(SEARCH(":",Table7[[#This Row],[Column1]]))=FALSE,ISNUMBER(SEARCH("Ronda",Table7[[#This Row],[Column1]]))=FALSE),1,0)</f>
        <v>1</v>
      </c>
      <c r="M380">
        <f>IF(Table7[[#This Row],[cond]]=1,M379+1,0)</f>
        <v>1</v>
      </c>
      <c r="N380">
        <f>IF(ISNUMBER(SEARCH("Ronda",Table7[[#This Row],[Column1]]))=TRUE,1,0)</f>
        <v>0</v>
      </c>
      <c r="O380" t="str">
        <f>IF(Table7[[#This Row],[cond2]]=1,MID(Table7[[#This Row],[Column1]],6,3),O379)</f>
        <v xml:space="preserve"> 29</v>
      </c>
      <c r="P380">
        <v>379</v>
      </c>
    </row>
    <row r="381" spans="11:16" x14ac:dyDescent="0.3">
      <c r="K381" t="s">
        <v>24</v>
      </c>
      <c r="L381">
        <f>IF(AND(ISNUMBER(SEARCH(":",Table7[[#This Row],[Column1]]))=FALSE,ISNUMBER(SEARCH("Ronda",Table7[[#This Row],[Column1]]))=FALSE),1,0)</f>
        <v>1</v>
      </c>
      <c r="M381">
        <f>IF(Table7[[#This Row],[cond]]=1,M380+1,0)</f>
        <v>2</v>
      </c>
      <c r="N381">
        <f>IF(ISNUMBER(SEARCH("Ronda",Table7[[#This Row],[Column1]]))=TRUE,1,0)</f>
        <v>0</v>
      </c>
      <c r="O381" t="str">
        <f>IF(Table7[[#This Row],[cond2]]=1,MID(Table7[[#This Row],[Column1]],6,3),O380)</f>
        <v xml:space="preserve"> 29</v>
      </c>
      <c r="P381">
        <v>380</v>
      </c>
    </row>
    <row r="382" spans="11:16" x14ac:dyDescent="0.3">
      <c r="K382">
        <v>0</v>
      </c>
      <c r="L382">
        <f>IF(AND(ISNUMBER(SEARCH(":",Table7[[#This Row],[Column1]]))=FALSE,ISNUMBER(SEARCH("Ronda",Table7[[#This Row],[Column1]]))=FALSE),1,0)</f>
        <v>1</v>
      </c>
      <c r="M382">
        <f>IF(Table7[[#This Row],[cond]]=1,M381+1,0)</f>
        <v>3</v>
      </c>
      <c r="N382">
        <f>IF(ISNUMBER(SEARCH("Ronda",Table7[[#This Row],[Column1]]))=TRUE,1,0)</f>
        <v>0</v>
      </c>
      <c r="O382" t="str">
        <f>IF(Table7[[#This Row],[cond2]]=1,MID(Table7[[#This Row],[Column1]],6,3),O381)</f>
        <v xml:space="preserve"> 29</v>
      </c>
      <c r="P382">
        <v>381</v>
      </c>
    </row>
    <row r="383" spans="11:16" x14ac:dyDescent="0.3">
      <c r="K383">
        <v>0</v>
      </c>
      <c r="L383">
        <f>IF(AND(ISNUMBER(SEARCH(":",Table7[[#This Row],[Column1]]))=FALSE,ISNUMBER(SEARCH("Ronda",Table7[[#This Row],[Column1]]))=FALSE),1,0)</f>
        <v>1</v>
      </c>
      <c r="M383">
        <f>IF(Table7[[#This Row],[cond]]=1,M382+1,0)</f>
        <v>4</v>
      </c>
      <c r="N383">
        <f>IF(ISNUMBER(SEARCH("Ronda",Table7[[#This Row],[Column1]]))=TRUE,1,0)</f>
        <v>0</v>
      </c>
      <c r="O383" t="str">
        <f>IF(Table7[[#This Row],[cond2]]=1,MID(Table7[[#This Row],[Column1]],6,3),O382)</f>
        <v xml:space="preserve"> 29</v>
      </c>
      <c r="P383">
        <v>382</v>
      </c>
    </row>
    <row r="384" spans="11:16" x14ac:dyDescent="0.3">
      <c r="K384">
        <v>0</v>
      </c>
      <c r="L384">
        <f>IF(AND(ISNUMBER(SEARCH(":",Table7[[#This Row],[Column1]]))=FALSE,ISNUMBER(SEARCH("Ronda",Table7[[#This Row],[Column1]]))=FALSE),1,0)</f>
        <v>1</v>
      </c>
      <c r="M384">
        <f>IF(Table7[[#This Row],[cond]]=1,M383+1,0)</f>
        <v>5</v>
      </c>
      <c r="N384">
        <f>IF(ISNUMBER(SEARCH("Ronda",Table7[[#This Row],[Column1]]))=TRUE,1,0)</f>
        <v>0</v>
      </c>
      <c r="O384" t="str">
        <f>IF(Table7[[#This Row],[cond2]]=1,MID(Table7[[#This Row],[Column1]],6,3),O383)</f>
        <v xml:space="preserve"> 29</v>
      </c>
      <c r="P384">
        <v>383</v>
      </c>
    </row>
    <row r="385" spans="11:16" x14ac:dyDescent="0.3">
      <c r="K385">
        <v>0</v>
      </c>
      <c r="L385">
        <f>IF(AND(ISNUMBER(SEARCH(":",Table7[[#This Row],[Column1]]))=FALSE,ISNUMBER(SEARCH("Ronda",Table7[[#This Row],[Column1]]))=FALSE),1,0)</f>
        <v>1</v>
      </c>
      <c r="M385">
        <f>IF(Table7[[#This Row],[cond]]=1,M384+1,0)</f>
        <v>6</v>
      </c>
      <c r="N385">
        <f>IF(ISNUMBER(SEARCH("Ronda",Table7[[#This Row],[Column1]]))=TRUE,1,0)</f>
        <v>0</v>
      </c>
      <c r="O385" t="str">
        <f>IF(Table7[[#This Row],[cond2]]=1,MID(Table7[[#This Row],[Column1]],6,3),O384)</f>
        <v xml:space="preserve"> 29</v>
      </c>
      <c r="P385">
        <v>384</v>
      </c>
    </row>
    <row r="386" spans="11:16" x14ac:dyDescent="0.3">
      <c r="K386" t="s">
        <v>106</v>
      </c>
      <c r="L386">
        <f>IF(AND(ISNUMBER(SEARCH(":",Table7[[#This Row],[Column1]]))=FALSE,ISNUMBER(SEARCH("Ronda",Table7[[#This Row],[Column1]]))=FALSE),1,0)</f>
        <v>0</v>
      </c>
      <c r="M386">
        <f>IF(Table7[[#This Row],[cond]]=1,M385+1,0)</f>
        <v>0</v>
      </c>
      <c r="N386">
        <f>IF(ISNUMBER(SEARCH("Ronda",Table7[[#This Row],[Column1]]))=TRUE,1,0)</f>
        <v>1</v>
      </c>
      <c r="O386" t="str">
        <f>IF(Table7[[#This Row],[cond2]]=1,MID(Table7[[#This Row],[Column1]],6,3),O385)</f>
        <v xml:space="preserve"> 28</v>
      </c>
      <c r="P386">
        <v>385</v>
      </c>
    </row>
    <row r="387" spans="11:16" x14ac:dyDescent="0.3">
      <c r="K387" t="s">
        <v>340</v>
      </c>
      <c r="L387">
        <f>IF(AND(ISNUMBER(SEARCH(":",Table7[[#This Row],[Column1]]))=FALSE,ISNUMBER(SEARCH("Ronda",Table7[[#This Row],[Column1]]))=FALSE),1,0)</f>
        <v>0</v>
      </c>
      <c r="M387">
        <f>IF(Table7[[#This Row],[cond]]=1,M386+1,0)</f>
        <v>0</v>
      </c>
      <c r="N387">
        <f>IF(ISNUMBER(SEARCH("Ronda",Table7[[#This Row],[Column1]]))=TRUE,1,0)</f>
        <v>0</v>
      </c>
      <c r="O387" t="str">
        <f>IF(Table7[[#This Row],[cond2]]=1,MID(Table7[[#This Row],[Column1]],6,3),O386)</f>
        <v xml:space="preserve"> 28</v>
      </c>
      <c r="P387">
        <v>386</v>
      </c>
    </row>
    <row r="388" spans="11:16" x14ac:dyDescent="0.3">
      <c r="K388" t="s">
        <v>31</v>
      </c>
      <c r="L388">
        <f>IF(AND(ISNUMBER(SEARCH(":",Table7[[#This Row],[Column1]]))=FALSE,ISNUMBER(SEARCH("Ronda",Table7[[#This Row],[Column1]]))=FALSE),1,0)</f>
        <v>1</v>
      </c>
      <c r="M388">
        <f>IF(Table7[[#This Row],[cond]]=1,M387+1,0)</f>
        <v>1</v>
      </c>
      <c r="N388">
        <f>IF(ISNUMBER(SEARCH("Ronda",Table7[[#This Row],[Column1]]))=TRUE,1,0)</f>
        <v>0</v>
      </c>
      <c r="O388" t="str">
        <f>IF(Table7[[#This Row],[cond2]]=1,MID(Table7[[#This Row],[Column1]],6,3),O387)</f>
        <v xml:space="preserve"> 28</v>
      </c>
      <c r="P388">
        <v>387</v>
      </c>
    </row>
    <row r="389" spans="11:16" x14ac:dyDescent="0.3">
      <c r="K389" t="s">
        <v>7</v>
      </c>
      <c r="L389">
        <f>IF(AND(ISNUMBER(SEARCH(":",Table7[[#This Row],[Column1]]))=FALSE,ISNUMBER(SEARCH("Ronda",Table7[[#This Row],[Column1]]))=FALSE),1,0)</f>
        <v>1</v>
      </c>
      <c r="M389">
        <f>IF(Table7[[#This Row],[cond]]=1,M388+1,0)</f>
        <v>2</v>
      </c>
      <c r="N389">
        <f>IF(ISNUMBER(SEARCH("Ronda",Table7[[#This Row],[Column1]]))=TRUE,1,0)</f>
        <v>0</v>
      </c>
      <c r="O389" t="str">
        <f>IF(Table7[[#This Row],[cond2]]=1,MID(Table7[[#This Row],[Column1]],6,3),O388)</f>
        <v xml:space="preserve"> 28</v>
      </c>
      <c r="P389">
        <v>388</v>
      </c>
    </row>
    <row r="390" spans="11:16" x14ac:dyDescent="0.3">
      <c r="K390">
        <v>2</v>
      </c>
      <c r="L390">
        <f>IF(AND(ISNUMBER(SEARCH(":",Table7[[#This Row],[Column1]]))=FALSE,ISNUMBER(SEARCH("Ronda",Table7[[#This Row],[Column1]]))=FALSE),1,0)</f>
        <v>1</v>
      </c>
      <c r="M390">
        <f>IF(Table7[[#This Row],[cond]]=1,M389+1,0)</f>
        <v>3</v>
      </c>
      <c r="N390">
        <f>IF(ISNUMBER(SEARCH("Ronda",Table7[[#This Row],[Column1]]))=TRUE,1,0)</f>
        <v>0</v>
      </c>
      <c r="O390" t="str">
        <f>IF(Table7[[#This Row],[cond2]]=1,MID(Table7[[#This Row],[Column1]],6,3),O389)</f>
        <v xml:space="preserve"> 28</v>
      </c>
      <c r="P390">
        <v>389</v>
      </c>
    </row>
    <row r="391" spans="11:16" x14ac:dyDescent="0.3">
      <c r="K391">
        <v>5</v>
      </c>
      <c r="L391">
        <f>IF(AND(ISNUMBER(SEARCH(":",Table7[[#This Row],[Column1]]))=FALSE,ISNUMBER(SEARCH("Ronda",Table7[[#This Row],[Column1]]))=FALSE),1,0)</f>
        <v>1</v>
      </c>
      <c r="M391">
        <f>IF(Table7[[#This Row],[cond]]=1,M390+1,0)</f>
        <v>4</v>
      </c>
      <c r="N391">
        <f>IF(ISNUMBER(SEARCH("Ronda",Table7[[#This Row],[Column1]]))=TRUE,1,0)</f>
        <v>0</v>
      </c>
      <c r="O391" t="str">
        <f>IF(Table7[[#This Row],[cond2]]=1,MID(Table7[[#This Row],[Column1]],6,3),O390)</f>
        <v xml:space="preserve"> 28</v>
      </c>
      <c r="P391">
        <v>390</v>
      </c>
    </row>
    <row r="392" spans="11:16" x14ac:dyDescent="0.3">
      <c r="K392">
        <v>0</v>
      </c>
      <c r="L392">
        <f>IF(AND(ISNUMBER(SEARCH(":",Table7[[#This Row],[Column1]]))=FALSE,ISNUMBER(SEARCH("Ronda",Table7[[#This Row],[Column1]]))=FALSE),1,0)</f>
        <v>1</v>
      </c>
      <c r="M392">
        <f>IF(Table7[[#This Row],[cond]]=1,M391+1,0)</f>
        <v>5</v>
      </c>
      <c r="N392">
        <f>IF(ISNUMBER(SEARCH("Ronda",Table7[[#This Row],[Column1]]))=TRUE,1,0)</f>
        <v>0</v>
      </c>
      <c r="O392" t="str">
        <f>IF(Table7[[#This Row],[cond2]]=1,MID(Table7[[#This Row],[Column1]],6,3),O391)</f>
        <v xml:space="preserve"> 28</v>
      </c>
      <c r="P392">
        <v>391</v>
      </c>
    </row>
    <row r="393" spans="11:16" x14ac:dyDescent="0.3">
      <c r="K393">
        <v>-2</v>
      </c>
      <c r="L393">
        <f>IF(AND(ISNUMBER(SEARCH(":",Table7[[#This Row],[Column1]]))=FALSE,ISNUMBER(SEARCH("Ronda",Table7[[#This Row],[Column1]]))=FALSE),1,0)</f>
        <v>1</v>
      </c>
      <c r="M393">
        <f>IF(Table7[[#This Row],[cond]]=1,M392+1,0)</f>
        <v>6</v>
      </c>
      <c r="N393">
        <f>IF(ISNUMBER(SEARCH("Ronda",Table7[[#This Row],[Column1]]))=TRUE,1,0)</f>
        <v>0</v>
      </c>
      <c r="O393" t="str">
        <f>IF(Table7[[#This Row],[cond2]]=1,MID(Table7[[#This Row],[Column1]],6,3),O392)</f>
        <v xml:space="preserve"> 28</v>
      </c>
      <c r="P393">
        <v>392</v>
      </c>
    </row>
    <row r="394" spans="11:16" x14ac:dyDescent="0.3">
      <c r="K394" t="s">
        <v>341</v>
      </c>
      <c r="L394">
        <f>IF(AND(ISNUMBER(SEARCH(":",Table7[[#This Row],[Column1]]))=FALSE,ISNUMBER(SEARCH("Ronda",Table7[[#This Row],[Column1]]))=FALSE),1,0)</f>
        <v>0</v>
      </c>
      <c r="M394">
        <f>IF(Table7[[#This Row],[cond]]=1,M393+1,0)</f>
        <v>0</v>
      </c>
      <c r="N394">
        <f>IF(ISNUMBER(SEARCH("Ronda",Table7[[#This Row],[Column1]]))=TRUE,1,0)</f>
        <v>0</v>
      </c>
      <c r="O394" t="str">
        <f>IF(Table7[[#This Row],[cond2]]=1,MID(Table7[[#This Row],[Column1]],6,3),O393)</f>
        <v xml:space="preserve"> 28</v>
      </c>
      <c r="P394">
        <v>393</v>
      </c>
    </row>
    <row r="395" spans="11:16" x14ac:dyDescent="0.3">
      <c r="K395" t="s">
        <v>8</v>
      </c>
      <c r="L395">
        <f>IF(AND(ISNUMBER(SEARCH(":",Table7[[#This Row],[Column1]]))=FALSE,ISNUMBER(SEARCH("Ronda",Table7[[#This Row],[Column1]]))=FALSE),1,0)</f>
        <v>1</v>
      </c>
      <c r="M395">
        <f>IF(Table7[[#This Row],[cond]]=1,M394+1,0)</f>
        <v>1</v>
      </c>
      <c r="N395">
        <f>IF(ISNUMBER(SEARCH("Ronda",Table7[[#This Row],[Column1]]))=TRUE,1,0)</f>
        <v>0</v>
      </c>
      <c r="O395" t="str">
        <f>IF(Table7[[#This Row],[cond2]]=1,MID(Table7[[#This Row],[Column1]],6,3),O394)</f>
        <v xml:space="preserve"> 28</v>
      </c>
      <c r="P395">
        <v>394</v>
      </c>
    </row>
    <row r="396" spans="11:16" x14ac:dyDescent="0.3">
      <c r="K396" t="s">
        <v>303</v>
      </c>
      <c r="L396">
        <f>IF(AND(ISNUMBER(SEARCH(":",Table7[[#This Row],[Column1]]))=FALSE,ISNUMBER(SEARCH("Ronda",Table7[[#This Row],[Column1]]))=FALSE),1,0)</f>
        <v>1</v>
      </c>
      <c r="M396">
        <f>IF(Table7[[#This Row],[cond]]=1,M395+1,0)</f>
        <v>2</v>
      </c>
      <c r="N396">
        <f>IF(ISNUMBER(SEARCH("Ronda",Table7[[#This Row],[Column1]]))=TRUE,1,0)</f>
        <v>0</v>
      </c>
      <c r="O396" t="str">
        <f>IF(Table7[[#This Row],[cond2]]=1,MID(Table7[[#This Row],[Column1]],6,3),O395)</f>
        <v xml:space="preserve"> 28</v>
      </c>
      <c r="P396">
        <v>395</v>
      </c>
    </row>
    <row r="397" spans="11:16" x14ac:dyDescent="0.3">
      <c r="K397">
        <v>0</v>
      </c>
      <c r="L397">
        <f>IF(AND(ISNUMBER(SEARCH(":",Table7[[#This Row],[Column1]]))=FALSE,ISNUMBER(SEARCH("Ronda",Table7[[#This Row],[Column1]]))=FALSE),1,0)</f>
        <v>1</v>
      </c>
      <c r="M397">
        <f>IF(Table7[[#This Row],[cond]]=1,M396+1,0)</f>
        <v>3</v>
      </c>
      <c r="N397">
        <f>IF(ISNUMBER(SEARCH("Ronda",Table7[[#This Row],[Column1]]))=TRUE,1,0)</f>
        <v>0</v>
      </c>
      <c r="O397" t="str">
        <f>IF(Table7[[#This Row],[cond2]]=1,MID(Table7[[#This Row],[Column1]],6,3),O396)</f>
        <v xml:space="preserve"> 28</v>
      </c>
      <c r="P397">
        <v>396</v>
      </c>
    </row>
    <row r="398" spans="11:16" x14ac:dyDescent="0.3">
      <c r="K398">
        <v>1</v>
      </c>
      <c r="L398">
        <f>IF(AND(ISNUMBER(SEARCH(":",Table7[[#This Row],[Column1]]))=FALSE,ISNUMBER(SEARCH("Ronda",Table7[[#This Row],[Column1]]))=FALSE),1,0)</f>
        <v>1</v>
      </c>
      <c r="M398">
        <f>IF(Table7[[#This Row],[cond]]=1,M397+1,0)</f>
        <v>4</v>
      </c>
      <c r="N398">
        <f>IF(ISNUMBER(SEARCH("Ronda",Table7[[#This Row],[Column1]]))=TRUE,1,0)</f>
        <v>0</v>
      </c>
      <c r="O398" t="str">
        <f>IF(Table7[[#This Row],[cond2]]=1,MID(Table7[[#This Row],[Column1]],6,3),O397)</f>
        <v xml:space="preserve"> 28</v>
      </c>
      <c r="P398">
        <v>397</v>
      </c>
    </row>
    <row r="399" spans="11:16" x14ac:dyDescent="0.3">
      <c r="K399">
        <v>0</v>
      </c>
      <c r="L399">
        <f>IF(AND(ISNUMBER(SEARCH(":",Table7[[#This Row],[Column1]]))=FALSE,ISNUMBER(SEARCH("Ronda",Table7[[#This Row],[Column1]]))=FALSE),1,0)</f>
        <v>1</v>
      </c>
      <c r="M399">
        <f>IF(Table7[[#This Row],[cond]]=1,M398+1,0)</f>
        <v>5</v>
      </c>
      <c r="N399">
        <f>IF(ISNUMBER(SEARCH("Ronda",Table7[[#This Row],[Column1]]))=TRUE,1,0)</f>
        <v>0</v>
      </c>
      <c r="O399" t="str">
        <f>IF(Table7[[#This Row],[cond2]]=1,MID(Table7[[#This Row],[Column1]],6,3),O398)</f>
        <v xml:space="preserve"> 28</v>
      </c>
      <c r="P399">
        <v>398</v>
      </c>
    </row>
    <row r="400" spans="11:16" x14ac:dyDescent="0.3">
      <c r="K400">
        <v>0</v>
      </c>
      <c r="L400">
        <f>IF(AND(ISNUMBER(SEARCH(":",Table7[[#This Row],[Column1]]))=FALSE,ISNUMBER(SEARCH("Ronda",Table7[[#This Row],[Column1]]))=FALSE),1,0)</f>
        <v>1</v>
      </c>
      <c r="M400">
        <f>IF(Table7[[#This Row],[cond]]=1,M399+1,0)</f>
        <v>6</v>
      </c>
      <c r="N400">
        <f>IF(ISNUMBER(SEARCH("Ronda",Table7[[#This Row],[Column1]]))=TRUE,1,0)</f>
        <v>0</v>
      </c>
      <c r="O400" t="str">
        <f>IF(Table7[[#This Row],[cond2]]=1,MID(Table7[[#This Row],[Column1]],6,3),O399)</f>
        <v xml:space="preserve"> 28</v>
      </c>
      <c r="P400">
        <v>399</v>
      </c>
    </row>
    <row r="401" spans="11:16" x14ac:dyDescent="0.3">
      <c r="K401" t="s">
        <v>342</v>
      </c>
      <c r="L401">
        <f>IF(AND(ISNUMBER(SEARCH(":",Table7[[#This Row],[Column1]]))=FALSE,ISNUMBER(SEARCH("Ronda",Table7[[#This Row],[Column1]]))=FALSE),1,0)</f>
        <v>0</v>
      </c>
      <c r="M401">
        <f>IF(Table7[[#This Row],[cond]]=1,M400+1,0)</f>
        <v>0</v>
      </c>
      <c r="N401">
        <f>IF(ISNUMBER(SEARCH("Ronda",Table7[[#This Row],[Column1]]))=TRUE,1,0)</f>
        <v>0</v>
      </c>
      <c r="O401" t="str">
        <f>IF(Table7[[#This Row],[cond2]]=1,MID(Table7[[#This Row],[Column1]],6,3),O400)</f>
        <v xml:space="preserve"> 28</v>
      </c>
      <c r="P401">
        <v>400</v>
      </c>
    </row>
    <row r="402" spans="11:16" x14ac:dyDescent="0.3">
      <c r="K402" t="s">
        <v>33</v>
      </c>
      <c r="L402">
        <f>IF(AND(ISNUMBER(SEARCH(":",Table7[[#This Row],[Column1]]))=FALSE,ISNUMBER(SEARCH("Ronda",Table7[[#This Row],[Column1]]))=FALSE),1,0)</f>
        <v>1</v>
      </c>
      <c r="M402">
        <f>IF(Table7[[#This Row],[cond]]=1,M401+1,0)</f>
        <v>1</v>
      </c>
      <c r="N402">
        <f>IF(ISNUMBER(SEARCH("Ronda",Table7[[#This Row],[Column1]]))=TRUE,1,0)</f>
        <v>0</v>
      </c>
      <c r="O402" t="str">
        <f>IF(Table7[[#This Row],[cond2]]=1,MID(Table7[[#This Row],[Column1]],6,3),O401)</f>
        <v xml:space="preserve"> 28</v>
      </c>
      <c r="P402">
        <v>401</v>
      </c>
    </row>
    <row r="403" spans="11:16" x14ac:dyDescent="0.3">
      <c r="K403" t="s">
        <v>4</v>
      </c>
      <c r="L403">
        <f>IF(AND(ISNUMBER(SEARCH(":",Table7[[#This Row],[Column1]]))=FALSE,ISNUMBER(SEARCH("Ronda",Table7[[#This Row],[Column1]]))=FALSE),1,0)</f>
        <v>1</v>
      </c>
      <c r="M403">
        <f>IF(Table7[[#This Row],[cond]]=1,M402+1,0)</f>
        <v>2</v>
      </c>
      <c r="N403">
        <f>IF(ISNUMBER(SEARCH("Ronda",Table7[[#This Row],[Column1]]))=TRUE,1,0)</f>
        <v>0</v>
      </c>
      <c r="O403" t="str">
        <f>IF(Table7[[#This Row],[cond2]]=1,MID(Table7[[#This Row],[Column1]],6,3),O402)</f>
        <v xml:space="preserve"> 28</v>
      </c>
      <c r="P403">
        <v>402</v>
      </c>
    </row>
    <row r="404" spans="11:16" x14ac:dyDescent="0.3">
      <c r="K404">
        <v>0</v>
      </c>
      <c r="L404">
        <f>IF(AND(ISNUMBER(SEARCH(":",Table7[[#This Row],[Column1]]))=FALSE,ISNUMBER(SEARCH("Ronda",Table7[[#This Row],[Column1]]))=FALSE),1,0)</f>
        <v>1</v>
      </c>
      <c r="M404">
        <f>IF(Table7[[#This Row],[cond]]=1,M403+1,0)</f>
        <v>3</v>
      </c>
      <c r="N404">
        <f>IF(ISNUMBER(SEARCH("Ronda",Table7[[#This Row],[Column1]]))=TRUE,1,0)</f>
        <v>0</v>
      </c>
      <c r="O404" t="str">
        <f>IF(Table7[[#This Row],[cond2]]=1,MID(Table7[[#This Row],[Column1]],6,3),O403)</f>
        <v xml:space="preserve"> 28</v>
      </c>
      <c r="P404">
        <v>403</v>
      </c>
    </row>
    <row r="405" spans="11:16" x14ac:dyDescent="0.3">
      <c r="K405">
        <v>1</v>
      </c>
      <c r="L405">
        <f>IF(AND(ISNUMBER(SEARCH(":",Table7[[#This Row],[Column1]]))=FALSE,ISNUMBER(SEARCH("Ronda",Table7[[#This Row],[Column1]]))=FALSE),1,0)</f>
        <v>1</v>
      </c>
      <c r="M405">
        <f>IF(Table7[[#This Row],[cond]]=1,M404+1,0)</f>
        <v>4</v>
      </c>
      <c r="N405">
        <f>IF(ISNUMBER(SEARCH("Ronda",Table7[[#This Row],[Column1]]))=TRUE,1,0)</f>
        <v>0</v>
      </c>
      <c r="O405" t="str">
        <f>IF(Table7[[#This Row],[cond2]]=1,MID(Table7[[#This Row],[Column1]],6,3),O404)</f>
        <v xml:space="preserve"> 28</v>
      </c>
      <c r="P405">
        <v>404</v>
      </c>
    </row>
    <row r="406" spans="11:16" x14ac:dyDescent="0.3">
      <c r="K406">
        <v>0</v>
      </c>
      <c r="L406">
        <f>IF(AND(ISNUMBER(SEARCH(":",Table7[[#This Row],[Column1]]))=FALSE,ISNUMBER(SEARCH("Ronda",Table7[[#This Row],[Column1]]))=FALSE),1,0)</f>
        <v>1</v>
      </c>
      <c r="M406">
        <f>IF(Table7[[#This Row],[cond]]=1,M405+1,0)</f>
        <v>5</v>
      </c>
      <c r="N406">
        <f>IF(ISNUMBER(SEARCH("Ronda",Table7[[#This Row],[Column1]]))=TRUE,1,0)</f>
        <v>0</v>
      </c>
      <c r="O406" t="str">
        <f>IF(Table7[[#This Row],[cond2]]=1,MID(Table7[[#This Row],[Column1]],6,3),O405)</f>
        <v xml:space="preserve"> 28</v>
      </c>
      <c r="P406">
        <v>405</v>
      </c>
    </row>
    <row r="407" spans="11:16" x14ac:dyDescent="0.3">
      <c r="K407">
        <v>0</v>
      </c>
      <c r="L407">
        <f>IF(AND(ISNUMBER(SEARCH(":",Table7[[#This Row],[Column1]]))=FALSE,ISNUMBER(SEARCH("Ronda",Table7[[#This Row],[Column1]]))=FALSE),1,0)</f>
        <v>1</v>
      </c>
      <c r="M407">
        <f>IF(Table7[[#This Row],[cond]]=1,M406+1,0)</f>
        <v>6</v>
      </c>
      <c r="N407">
        <f>IF(ISNUMBER(SEARCH("Ronda",Table7[[#This Row],[Column1]]))=TRUE,1,0)</f>
        <v>0</v>
      </c>
      <c r="O407" t="str">
        <f>IF(Table7[[#This Row],[cond2]]=1,MID(Table7[[#This Row],[Column1]],6,3),O406)</f>
        <v xml:space="preserve"> 28</v>
      </c>
      <c r="P407">
        <v>406</v>
      </c>
    </row>
    <row r="408" spans="11:16" x14ac:dyDescent="0.3">
      <c r="K408" t="s">
        <v>343</v>
      </c>
      <c r="L408">
        <f>IF(AND(ISNUMBER(SEARCH(":",Table7[[#This Row],[Column1]]))=FALSE,ISNUMBER(SEARCH("Ronda",Table7[[#This Row],[Column1]]))=FALSE),1,0)</f>
        <v>0</v>
      </c>
      <c r="M408">
        <f>IF(Table7[[#This Row],[cond]]=1,M407+1,0)</f>
        <v>0</v>
      </c>
      <c r="N408">
        <f>IF(ISNUMBER(SEARCH("Ronda",Table7[[#This Row],[Column1]]))=TRUE,1,0)</f>
        <v>0</v>
      </c>
      <c r="O408" t="str">
        <f>IF(Table7[[#This Row],[cond2]]=1,MID(Table7[[#This Row],[Column1]],6,3),O407)</f>
        <v xml:space="preserve"> 28</v>
      </c>
      <c r="P408">
        <v>407</v>
      </c>
    </row>
    <row r="409" spans="11:16" x14ac:dyDescent="0.3">
      <c r="K409" t="s">
        <v>25</v>
      </c>
      <c r="L409">
        <f>IF(AND(ISNUMBER(SEARCH(":",Table7[[#This Row],[Column1]]))=FALSE,ISNUMBER(SEARCH("Ronda",Table7[[#This Row],[Column1]]))=FALSE),1,0)</f>
        <v>1</v>
      </c>
      <c r="M409">
        <f>IF(Table7[[#This Row],[cond]]=1,M408+1,0)</f>
        <v>1</v>
      </c>
      <c r="N409">
        <f>IF(ISNUMBER(SEARCH("Ronda",Table7[[#This Row],[Column1]]))=TRUE,1,0)</f>
        <v>0</v>
      </c>
      <c r="O409" t="str">
        <f>IF(Table7[[#This Row],[cond2]]=1,MID(Table7[[#This Row],[Column1]],6,3),O408)</f>
        <v xml:space="preserve"> 28</v>
      </c>
      <c r="P409">
        <v>408</v>
      </c>
    </row>
    <row r="410" spans="11:16" x14ac:dyDescent="0.3">
      <c r="K410" t="s">
        <v>6</v>
      </c>
      <c r="L410">
        <f>IF(AND(ISNUMBER(SEARCH(":",Table7[[#This Row],[Column1]]))=FALSE,ISNUMBER(SEARCH("Ronda",Table7[[#This Row],[Column1]]))=FALSE),1,0)</f>
        <v>1</v>
      </c>
      <c r="M410">
        <f>IF(Table7[[#This Row],[cond]]=1,M409+1,0)</f>
        <v>2</v>
      </c>
      <c r="N410">
        <f>IF(ISNUMBER(SEARCH("Ronda",Table7[[#This Row],[Column1]]))=TRUE,1,0)</f>
        <v>0</v>
      </c>
      <c r="O410" t="str">
        <f>IF(Table7[[#This Row],[cond2]]=1,MID(Table7[[#This Row],[Column1]],6,3),O409)</f>
        <v xml:space="preserve"> 28</v>
      </c>
      <c r="P410">
        <v>409</v>
      </c>
    </row>
    <row r="411" spans="11:16" x14ac:dyDescent="0.3">
      <c r="K411">
        <v>1</v>
      </c>
      <c r="L411">
        <f>IF(AND(ISNUMBER(SEARCH(":",Table7[[#This Row],[Column1]]))=FALSE,ISNUMBER(SEARCH("Ronda",Table7[[#This Row],[Column1]]))=FALSE),1,0)</f>
        <v>1</v>
      </c>
      <c r="M411">
        <f>IF(Table7[[#This Row],[cond]]=1,M410+1,0)</f>
        <v>3</v>
      </c>
      <c r="N411">
        <f>IF(ISNUMBER(SEARCH("Ronda",Table7[[#This Row],[Column1]]))=TRUE,1,0)</f>
        <v>0</v>
      </c>
      <c r="O411" t="str">
        <f>IF(Table7[[#This Row],[cond2]]=1,MID(Table7[[#This Row],[Column1]],6,3),O410)</f>
        <v xml:space="preserve"> 28</v>
      </c>
      <c r="P411">
        <v>410</v>
      </c>
    </row>
    <row r="412" spans="11:16" x14ac:dyDescent="0.3">
      <c r="K412">
        <v>0</v>
      </c>
      <c r="L412">
        <f>IF(AND(ISNUMBER(SEARCH(":",Table7[[#This Row],[Column1]]))=FALSE,ISNUMBER(SEARCH("Ronda",Table7[[#This Row],[Column1]]))=FALSE),1,0)</f>
        <v>1</v>
      </c>
      <c r="M412">
        <f>IF(Table7[[#This Row],[cond]]=1,M411+1,0)</f>
        <v>4</v>
      </c>
      <c r="N412">
        <f>IF(ISNUMBER(SEARCH("Ronda",Table7[[#This Row],[Column1]]))=TRUE,1,0)</f>
        <v>0</v>
      </c>
      <c r="O412" t="str">
        <f>IF(Table7[[#This Row],[cond2]]=1,MID(Table7[[#This Row],[Column1]],6,3),O411)</f>
        <v xml:space="preserve"> 28</v>
      </c>
      <c r="P412">
        <v>411</v>
      </c>
    </row>
    <row r="413" spans="11:16" x14ac:dyDescent="0.3">
      <c r="K413">
        <v>-1</v>
      </c>
      <c r="L413">
        <f>IF(AND(ISNUMBER(SEARCH(":",Table7[[#This Row],[Column1]]))=FALSE,ISNUMBER(SEARCH("Ronda",Table7[[#This Row],[Column1]]))=FALSE),1,0)</f>
        <v>1</v>
      </c>
      <c r="M413">
        <f>IF(Table7[[#This Row],[cond]]=1,M412+1,0)</f>
        <v>5</v>
      </c>
      <c r="N413">
        <f>IF(ISNUMBER(SEARCH("Ronda",Table7[[#This Row],[Column1]]))=TRUE,1,0)</f>
        <v>0</v>
      </c>
      <c r="O413" t="str">
        <f>IF(Table7[[#This Row],[cond2]]=1,MID(Table7[[#This Row],[Column1]],6,3),O412)</f>
        <v xml:space="preserve"> 28</v>
      </c>
      <c r="P413">
        <v>412</v>
      </c>
    </row>
    <row r="414" spans="11:16" x14ac:dyDescent="0.3">
      <c r="K414">
        <v>0</v>
      </c>
      <c r="L414">
        <f>IF(AND(ISNUMBER(SEARCH(":",Table7[[#This Row],[Column1]]))=FALSE,ISNUMBER(SEARCH("Ronda",Table7[[#This Row],[Column1]]))=FALSE),1,0)</f>
        <v>1</v>
      </c>
      <c r="M414">
        <f>IF(Table7[[#This Row],[cond]]=1,M413+1,0)</f>
        <v>6</v>
      </c>
      <c r="N414">
        <f>IF(ISNUMBER(SEARCH("Ronda",Table7[[#This Row],[Column1]]))=TRUE,1,0)</f>
        <v>0</v>
      </c>
      <c r="O414" t="str">
        <f>IF(Table7[[#This Row],[cond2]]=1,MID(Table7[[#This Row],[Column1]],6,3),O413)</f>
        <v xml:space="preserve"> 28</v>
      </c>
      <c r="P414">
        <v>413</v>
      </c>
    </row>
    <row r="415" spans="11:16" x14ac:dyDescent="0.3">
      <c r="K415" t="s">
        <v>125</v>
      </c>
      <c r="L415">
        <f>IF(AND(ISNUMBER(SEARCH(":",Table7[[#This Row],[Column1]]))=FALSE,ISNUMBER(SEARCH("Ronda",Table7[[#This Row],[Column1]]))=FALSE),1,0)</f>
        <v>0</v>
      </c>
      <c r="M415">
        <f>IF(Table7[[#This Row],[cond]]=1,M414+1,0)</f>
        <v>0</v>
      </c>
      <c r="N415">
        <f>IF(ISNUMBER(SEARCH("Ronda",Table7[[#This Row],[Column1]]))=TRUE,1,0)</f>
        <v>0</v>
      </c>
      <c r="O415" t="str">
        <f>IF(Table7[[#This Row],[cond2]]=1,MID(Table7[[#This Row],[Column1]],6,3),O414)</f>
        <v xml:space="preserve"> 28</v>
      </c>
      <c r="P415">
        <v>414</v>
      </c>
    </row>
    <row r="416" spans="11:16" x14ac:dyDescent="0.3">
      <c r="K416" t="s">
        <v>304</v>
      </c>
      <c r="L416">
        <f>IF(AND(ISNUMBER(SEARCH(":",Table7[[#This Row],[Column1]]))=FALSE,ISNUMBER(SEARCH("Ronda",Table7[[#This Row],[Column1]]))=FALSE),1,0)</f>
        <v>1</v>
      </c>
      <c r="M416">
        <f>IF(Table7[[#This Row],[cond]]=1,M415+1,0)</f>
        <v>1</v>
      </c>
      <c r="N416">
        <f>IF(ISNUMBER(SEARCH("Ronda",Table7[[#This Row],[Column1]]))=TRUE,1,0)</f>
        <v>0</v>
      </c>
      <c r="O416" t="str">
        <f>IF(Table7[[#This Row],[cond2]]=1,MID(Table7[[#This Row],[Column1]],6,3),O415)</f>
        <v xml:space="preserve"> 28</v>
      </c>
      <c r="P416">
        <v>415</v>
      </c>
    </row>
    <row r="417" spans="11:16" x14ac:dyDescent="0.3">
      <c r="K417" t="s">
        <v>11</v>
      </c>
      <c r="L417">
        <f>IF(AND(ISNUMBER(SEARCH(":",Table7[[#This Row],[Column1]]))=FALSE,ISNUMBER(SEARCH("Ronda",Table7[[#This Row],[Column1]]))=FALSE),1,0)</f>
        <v>1</v>
      </c>
      <c r="M417">
        <f>IF(Table7[[#This Row],[cond]]=1,M416+1,0)</f>
        <v>2</v>
      </c>
      <c r="N417">
        <f>IF(ISNUMBER(SEARCH("Ronda",Table7[[#This Row],[Column1]]))=TRUE,1,0)</f>
        <v>0</v>
      </c>
      <c r="O417" t="str">
        <f>IF(Table7[[#This Row],[cond2]]=1,MID(Table7[[#This Row],[Column1]],6,3),O416)</f>
        <v xml:space="preserve"> 28</v>
      </c>
      <c r="P417">
        <v>416</v>
      </c>
    </row>
    <row r="418" spans="11:16" x14ac:dyDescent="0.3">
      <c r="K418">
        <v>2</v>
      </c>
      <c r="L418">
        <f>IF(AND(ISNUMBER(SEARCH(":",Table7[[#This Row],[Column1]]))=FALSE,ISNUMBER(SEARCH("Ronda",Table7[[#This Row],[Column1]]))=FALSE),1,0)</f>
        <v>1</v>
      </c>
      <c r="M418">
        <f>IF(Table7[[#This Row],[cond]]=1,M417+1,0)</f>
        <v>3</v>
      </c>
      <c r="N418">
        <f>IF(ISNUMBER(SEARCH("Ronda",Table7[[#This Row],[Column1]]))=TRUE,1,0)</f>
        <v>0</v>
      </c>
      <c r="O418" t="str">
        <f>IF(Table7[[#This Row],[cond2]]=1,MID(Table7[[#This Row],[Column1]],6,3),O417)</f>
        <v xml:space="preserve"> 28</v>
      </c>
      <c r="P418">
        <v>417</v>
      </c>
    </row>
    <row r="419" spans="11:16" x14ac:dyDescent="0.3">
      <c r="K419">
        <v>2</v>
      </c>
      <c r="L419">
        <f>IF(AND(ISNUMBER(SEARCH(":",Table7[[#This Row],[Column1]]))=FALSE,ISNUMBER(SEARCH("Ronda",Table7[[#This Row],[Column1]]))=FALSE),1,0)</f>
        <v>1</v>
      </c>
      <c r="M419">
        <f>IF(Table7[[#This Row],[cond]]=1,M418+1,0)</f>
        <v>4</v>
      </c>
      <c r="N419">
        <f>IF(ISNUMBER(SEARCH("Ronda",Table7[[#This Row],[Column1]]))=TRUE,1,0)</f>
        <v>0</v>
      </c>
      <c r="O419" t="str">
        <f>IF(Table7[[#This Row],[cond2]]=1,MID(Table7[[#This Row],[Column1]],6,3),O418)</f>
        <v xml:space="preserve"> 28</v>
      </c>
      <c r="P419">
        <v>418</v>
      </c>
    </row>
    <row r="420" spans="11:16" x14ac:dyDescent="0.3">
      <c r="K420">
        <v>-2</v>
      </c>
      <c r="L420">
        <f>IF(AND(ISNUMBER(SEARCH(":",Table7[[#This Row],[Column1]]))=FALSE,ISNUMBER(SEARCH("Ronda",Table7[[#This Row],[Column1]]))=FALSE),1,0)</f>
        <v>1</v>
      </c>
      <c r="M420">
        <f>IF(Table7[[#This Row],[cond]]=1,M419+1,0)</f>
        <v>5</v>
      </c>
      <c r="N420">
        <f>IF(ISNUMBER(SEARCH("Ronda",Table7[[#This Row],[Column1]]))=TRUE,1,0)</f>
        <v>0</v>
      </c>
      <c r="O420" t="str">
        <f>IF(Table7[[#This Row],[cond2]]=1,MID(Table7[[#This Row],[Column1]],6,3),O419)</f>
        <v xml:space="preserve"> 28</v>
      </c>
      <c r="P420">
        <v>419</v>
      </c>
    </row>
    <row r="421" spans="11:16" x14ac:dyDescent="0.3">
      <c r="K421">
        <v>0</v>
      </c>
      <c r="L421">
        <f>IF(AND(ISNUMBER(SEARCH(":",Table7[[#This Row],[Column1]]))=FALSE,ISNUMBER(SEARCH("Ronda",Table7[[#This Row],[Column1]]))=FALSE),1,0)</f>
        <v>1</v>
      </c>
      <c r="M421">
        <f>IF(Table7[[#This Row],[cond]]=1,M420+1,0)</f>
        <v>6</v>
      </c>
      <c r="N421">
        <f>IF(ISNUMBER(SEARCH("Ronda",Table7[[#This Row],[Column1]]))=TRUE,1,0)</f>
        <v>0</v>
      </c>
      <c r="O421" t="str">
        <f>IF(Table7[[#This Row],[cond2]]=1,MID(Table7[[#This Row],[Column1]],6,3),O420)</f>
        <v xml:space="preserve"> 28</v>
      </c>
      <c r="P421">
        <v>420</v>
      </c>
    </row>
    <row r="422" spans="11:16" x14ac:dyDescent="0.3">
      <c r="K422" t="s">
        <v>344</v>
      </c>
      <c r="L422">
        <f>IF(AND(ISNUMBER(SEARCH(":",Table7[[#This Row],[Column1]]))=FALSE,ISNUMBER(SEARCH("Ronda",Table7[[#This Row],[Column1]]))=FALSE),1,0)</f>
        <v>0</v>
      </c>
      <c r="M422">
        <f>IF(Table7[[#This Row],[cond]]=1,M421+1,0)</f>
        <v>0</v>
      </c>
      <c r="N422">
        <f>IF(ISNUMBER(SEARCH("Ronda",Table7[[#This Row],[Column1]]))=TRUE,1,0)</f>
        <v>0</v>
      </c>
      <c r="O422" t="str">
        <f>IF(Table7[[#This Row],[cond2]]=1,MID(Table7[[#This Row],[Column1]],6,3),O421)</f>
        <v xml:space="preserve"> 28</v>
      </c>
      <c r="P422">
        <v>421</v>
      </c>
    </row>
    <row r="423" spans="11:16" x14ac:dyDescent="0.3">
      <c r="K423" t="s">
        <v>1</v>
      </c>
      <c r="L423">
        <f>IF(AND(ISNUMBER(SEARCH(":",Table7[[#This Row],[Column1]]))=FALSE,ISNUMBER(SEARCH("Ronda",Table7[[#This Row],[Column1]]))=FALSE),1,0)</f>
        <v>1</v>
      </c>
      <c r="M423">
        <f>IF(Table7[[#This Row],[cond]]=1,M422+1,0)</f>
        <v>1</v>
      </c>
      <c r="N423">
        <f>IF(ISNUMBER(SEARCH("Ronda",Table7[[#This Row],[Column1]]))=TRUE,1,0)</f>
        <v>0</v>
      </c>
      <c r="O423" t="str">
        <f>IF(Table7[[#This Row],[cond2]]=1,MID(Table7[[#This Row],[Column1]],6,3),O422)</f>
        <v xml:space="preserve"> 28</v>
      </c>
      <c r="P423">
        <v>422</v>
      </c>
    </row>
    <row r="424" spans="11:16" x14ac:dyDescent="0.3">
      <c r="K424" t="s">
        <v>28</v>
      </c>
      <c r="L424">
        <f>IF(AND(ISNUMBER(SEARCH(":",Table7[[#This Row],[Column1]]))=FALSE,ISNUMBER(SEARCH("Ronda",Table7[[#This Row],[Column1]]))=FALSE),1,0)</f>
        <v>1</v>
      </c>
      <c r="M424">
        <f>IF(Table7[[#This Row],[cond]]=1,M423+1,0)</f>
        <v>2</v>
      </c>
      <c r="N424">
        <f>IF(ISNUMBER(SEARCH("Ronda",Table7[[#This Row],[Column1]]))=TRUE,1,0)</f>
        <v>0</v>
      </c>
      <c r="O424" t="str">
        <f>IF(Table7[[#This Row],[cond2]]=1,MID(Table7[[#This Row],[Column1]],6,3),O423)</f>
        <v xml:space="preserve"> 28</v>
      </c>
      <c r="P424">
        <v>423</v>
      </c>
    </row>
    <row r="425" spans="11:16" x14ac:dyDescent="0.3">
      <c r="K425">
        <v>1</v>
      </c>
      <c r="L425">
        <f>IF(AND(ISNUMBER(SEARCH(":",Table7[[#This Row],[Column1]]))=FALSE,ISNUMBER(SEARCH("Ronda",Table7[[#This Row],[Column1]]))=FALSE),1,0)</f>
        <v>1</v>
      </c>
      <c r="M425">
        <f>IF(Table7[[#This Row],[cond]]=1,M424+1,0)</f>
        <v>3</v>
      </c>
      <c r="N425">
        <f>IF(ISNUMBER(SEARCH("Ronda",Table7[[#This Row],[Column1]]))=TRUE,1,0)</f>
        <v>0</v>
      </c>
      <c r="O425" t="str">
        <f>IF(Table7[[#This Row],[cond2]]=1,MID(Table7[[#This Row],[Column1]],6,3),O424)</f>
        <v xml:space="preserve"> 28</v>
      </c>
      <c r="P425">
        <v>424</v>
      </c>
    </row>
    <row r="426" spans="11:16" x14ac:dyDescent="0.3">
      <c r="K426">
        <v>1</v>
      </c>
      <c r="L426">
        <f>IF(AND(ISNUMBER(SEARCH(":",Table7[[#This Row],[Column1]]))=FALSE,ISNUMBER(SEARCH("Ronda",Table7[[#This Row],[Column1]]))=FALSE),1,0)</f>
        <v>1</v>
      </c>
      <c r="M426">
        <f>IF(Table7[[#This Row],[cond]]=1,M425+1,0)</f>
        <v>4</v>
      </c>
      <c r="N426">
        <f>IF(ISNUMBER(SEARCH("Ronda",Table7[[#This Row],[Column1]]))=TRUE,1,0)</f>
        <v>0</v>
      </c>
      <c r="O426" t="str">
        <f>IF(Table7[[#This Row],[cond2]]=1,MID(Table7[[#This Row],[Column1]],6,3),O425)</f>
        <v xml:space="preserve"> 28</v>
      </c>
      <c r="P426">
        <v>425</v>
      </c>
    </row>
    <row r="427" spans="11:16" x14ac:dyDescent="0.3">
      <c r="K427">
        <v>-1</v>
      </c>
      <c r="L427">
        <f>IF(AND(ISNUMBER(SEARCH(":",Table7[[#This Row],[Column1]]))=FALSE,ISNUMBER(SEARCH("Ronda",Table7[[#This Row],[Column1]]))=FALSE),1,0)</f>
        <v>1</v>
      </c>
      <c r="M427">
        <f>IF(Table7[[#This Row],[cond]]=1,M426+1,0)</f>
        <v>5</v>
      </c>
      <c r="N427">
        <f>IF(ISNUMBER(SEARCH("Ronda",Table7[[#This Row],[Column1]]))=TRUE,1,0)</f>
        <v>0</v>
      </c>
      <c r="O427" t="str">
        <f>IF(Table7[[#This Row],[cond2]]=1,MID(Table7[[#This Row],[Column1]],6,3),O426)</f>
        <v xml:space="preserve"> 28</v>
      </c>
      <c r="P427">
        <v>426</v>
      </c>
    </row>
    <row r="428" spans="11:16" x14ac:dyDescent="0.3">
      <c r="K428">
        <v>-1</v>
      </c>
      <c r="L428">
        <f>IF(AND(ISNUMBER(SEARCH(":",Table7[[#This Row],[Column1]]))=FALSE,ISNUMBER(SEARCH("Ronda",Table7[[#This Row],[Column1]]))=FALSE),1,0)</f>
        <v>1</v>
      </c>
      <c r="M428">
        <f>IF(Table7[[#This Row],[cond]]=1,M427+1,0)</f>
        <v>6</v>
      </c>
      <c r="N428">
        <f>IF(ISNUMBER(SEARCH("Ronda",Table7[[#This Row],[Column1]]))=TRUE,1,0)</f>
        <v>0</v>
      </c>
      <c r="O428" t="str">
        <f>IF(Table7[[#This Row],[cond2]]=1,MID(Table7[[#This Row],[Column1]],6,3),O427)</f>
        <v xml:space="preserve"> 28</v>
      </c>
      <c r="P428">
        <v>427</v>
      </c>
    </row>
    <row r="429" spans="11:16" x14ac:dyDescent="0.3">
      <c r="K429" t="s">
        <v>345</v>
      </c>
      <c r="L429">
        <f>IF(AND(ISNUMBER(SEARCH(":",Table7[[#This Row],[Column1]]))=FALSE,ISNUMBER(SEARCH("Ronda",Table7[[#This Row],[Column1]]))=FALSE),1,0)</f>
        <v>0</v>
      </c>
      <c r="M429">
        <f>IF(Table7[[#This Row],[cond]]=1,M428+1,0)</f>
        <v>0</v>
      </c>
      <c r="N429">
        <f>IF(ISNUMBER(SEARCH("Ronda",Table7[[#This Row],[Column1]]))=TRUE,1,0)</f>
        <v>0</v>
      </c>
      <c r="O429" t="str">
        <f>IF(Table7[[#This Row],[cond2]]=1,MID(Table7[[#This Row],[Column1]],6,3),O428)</f>
        <v xml:space="preserve"> 28</v>
      </c>
      <c r="P429">
        <v>428</v>
      </c>
    </row>
    <row r="430" spans="11:16" x14ac:dyDescent="0.3">
      <c r="K430" t="s">
        <v>10</v>
      </c>
      <c r="L430">
        <f>IF(AND(ISNUMBER(SEARCH(":",Table7[[#This Row],[Column1]]))=FALSE,ISNUMBER(SEARCH("Ronda",Table7[[#This Row],[Column1]]))=FALSE),1,0)</f>
        <v>1</v>
      </c>
      <c r="M430">
        <f>IF(Table7[[#This Row],[cond]]=1,M429+1,0)</f>
        <v>1</v>
      </c>
      <c r="N430">
        <f>IF(ISNUMBER(SEARCH("Ronda",Table7[[#This Row],[Column1]]))=TRUE,1,0)</f>
        <v>0</v>
      </c>
      <c r="O430" t="str">
        <f>IF(Table7[[#This Row],[cond2]]=1,MID(Table7[[#This Row],[Column1]],6,3),O429)</f>
        <v xml:space="preserve"> 28</v>
      </c>
      <c r="P430">
        <v>429</v>
      </c>
    </row>
    <row r="431" spans="11:16" x14ac:dyDescent="0.3">
      <c r="K431" t="s">
        <v>5</v>
      </c>
      <c r="L431">
        <f>IF(AND(ISNUMBER(SEARCH(":",Table7[[#This Row],[Column1]]))=FALSE,ISNUMBER(SEARCH("Ronda",Table7[[#This Row],[Column1]]))=FALSE),1,0)</f>
        <v>1</v>
      </c>
      <c r="M431">
        <f>IF(Table7[[#This Row],[cond]]=1,M430+1,0)</f>
        <v>2</v>
      </c>
      <c r="N431">
        <f>IF(ISNUMBER(SEARCH("Ronda",Table7[[#This Row],[Column1]]))=TRUE,1,0)</f>
        <v>0</v>
      </c>
      <c r="O431" t="str">
        <f>IF(Table7[[#This Row],[cond2]]=1,MID(Table7[[#This Row],[Column1]],6,3),O430)</f>
        <v xml:space="preserve"> 28</v>
      </c>
      <c r="P431">
        <v>430</v>
      </c>
    </row>
    <row r="432" spans="11:16" x14ac:dyDescent="0.3">
      <c r="K432">
        <v>2</v>
      </c>
      <c r="L432">
        <f>IF(AND(ISNUMBER(SEARCH(":",Table7[[#This Row],[Column1]]))=FALSE,ISNUMBER(SEARCH("Ronda",Table7[[#This Row],[Column1]]))=FALSE),1,0)</f>
        <v>1</v>
      </c>
      <c r="M432">
        <f>IF(Table7[[#This Row],[cond]]=1,M431+1,0)</f>
        <v>3</v>
      </c>
      <c r="N432">
        <f>IF(ISNUMBER(SEARCH("Ronda",Table7[[#This Row],[Column1]]))=TRUE,1,0)</f>
        <v>0</v>
      </c>
      <c r="O432" t="str">
        <f>IF(Table7[[#This Row],[cond2]]=1,MID(Table7[[#This Row],[Column1]],6,3),O431)</f>
        <v xml:space="preserve"> 28</v>
      </c>
      <c r="P432">
        <v>431</v>
      </c>
    </row>
    <row r="433" spans="11:16" x14ac:dyDescent="0.3">
      <c r="K433">
        <v>0</v>
      </c>
      <c r="L433">
        <f>IF(AND(ISNUMBER(SEARCH(":",Table7[[#This Row],[Column1]]))=FALSE,ISNUMBER(SEARCH("Ronda",Table7[[#This Row],[Column1]]))=FALSE),1,0)</f>
        <v>1</v>
      </c>
      <c r="M433">
        <f>IF(Table7[[#This Row],[cond]]=1,M432+1,0)</f>
        <v>4</v>
      </c>
      <c r="N433">
        <f>IF(ISNUMBER(SEARCH("Ronda",Table7[[#This Row],[Column1]]))=TRUE,1,0)</f>
        <v>0</v>
      </c>
      <c r="O433" t="str">
        <f>IF(Table7[[#This Row],[cond2]]=1,MID(Table7[[#This Row],[Column1]],6,3),O432)</f>
        <v xml:space="preserve"> 28</v>
      </c>
      <c r="P433">
        <v>432</v>
      </c>
    </row>
    <row r="434" spans="11:16" x14ac:dyDescent="0.3">
      <c r="K434">
        <v>0</v>
      </c>
      <c r="L434">
        <f>IF(AND(ISNUMBER(SEARCH(":",Table7[[#This Row],[Column1]]))=FALSE,ISNUMBER(SEARCH("Ronda",Table7[[#This Row],[Column1]]))=FALSE),1,0)</f>
        <v>1</v>
      </c>
      <c r="M434">
        <f>IF(Table7[[#This Row],[cond]]=1,M433+1,0)</f>
        <v>5</v>
      </c>
      <c r="N434">
        <f>IF(ISNUMBER(SEARCH("Ronda",Table7[[#This Row],[Column1]]))=TRUE,1,0)</f>
        <v>0</v>
      </c>
      <c r="O434" t="str">
        <f>IF(Table7[[#This Row],[cond2]]=1,MID(Table7[[#This Row],[Column1]],6,3),O433)</f>
        <v xml:space="preserve"> 28</v>
      </c>
      <c r="P434">
        <v>433</v>
      </c>
    </row>
    <row r="435" spans="11:16" x14ac:dyDescent="0.3">
      <c r="K435">
        <v>0</v>
      </c>
      <c r="L435">
        <f>IF(AND(ISNUMBER(SEARCH(":",Table7[[#This Row],[Column1]]))=FALSE,ISNUMBER(SEARCH("Ronda",Table7[[#This Row],[Column1]]))=FALSE),1,0)</f>
        <v>1</v>
      </c>
      <c r="M435">
        <f>IF(Table7[[#This Row],[cond]]=1,M434+1,0)</f>
        <v>6</v>
      </c>
      <c r="N435">
        <f>IF(ISNUMBER(SEARCH("Ronda",Table7[[#This Row],[Column1]]))=TRUE,1,0)</f>
        <v>0</v>
      </c>
      <c r="O435" t="str">
        <f>IF(Table7[[#This Row],[cond2]]=1,MID(Table7[[#This Row],[Column1]],6,3),O434)</f>
        <v xml:space="preserve"> 28</v>
      </c>
      <c r="P435">
        <v>434</v>
      </c>
    </row>
    <row r="436" spans="11:16" x14ac:dyDescent="0.3">
      <c r="K436" t="s">
        <v>346</v>
      </c>
      <c r="L436">
        <f>IF(AND(ISNUMBER(SEARCH(":",Table7[[#This Row],[Column1]]))=FALSE,ISNUMBER(SEARCH("Ronda",Table7[[#This Row],[Column1]]))=FALSE),1,0)</f>
        <v>0</v>
      </c>
      <c r="M436">
        <f>IF(Table7[[#This Row],[cond]]=1,M435+1,0)</f>
        <v>0</v>
      </c>
      <c r="N436">
        <f>IF(ISNUMBER(SEARCH("Ronda",Table7[[#This Row],[Column1]]))=TRUE,1,0)</f>
        <v>0</v>
      </c>
      <c r="O436" t="str">
        <f>IF(Table7[[#This Row],[cond2]]=1,MID(Table7[[#This Row],[Column1]],6,3),O435)</f>
        <v xml:space="preserve"> 28</v>
      </c>
      <c r="P436">
        <v>435</v>
      </c>
    </row>
    <row r="437" spans="11:16" x14ac:dyDescent="0.3">
      <c r="K437" t="s">
        <v>24</v>
      </c>
      <c r="L437">
        <f>IF(AND(ISNUMBER(SEARCH(":",Table7[[#This Row],[Column1]]))=FALSE,ISNUMBER(SEARCH("Ronda",Table7[[#This Row],[Column1]]))=FALSE),1,0)</f>
        <v>1</v>
      </c>
      <c r="M437">
        <f>IF(Table7[[#This Row],[cond]]=1,M436+1,0)</f>
        <v>1</v>
      </c>
      <c r="N437">
        <f>IF(ISNUMBER(SEARCH("Ronda",Table7[[#This Row],[Column1]]))=TRUE,1,0)</f>
        <v>0</v>
      </c>
      <c r="O437" t="str">
        <f>IF(Table7[[#This Row],[cond2]]=1,MID(Table7[[#This Row],[Column1]],6,3),O436)</f>
        <v xml:space="preserve"> 28</v>
      </c>
      <c r="P437">
        <v>436</v>
      </c>
    </row>
    <row r="438" spans="11:16" x14ac:dyDescent="0.3">
      <c r="K438" t="s">
        <v>3</v>
      </c>
      <c r="L438">
        <f>IF(AND(ISNUMBER(SEARCH(":",Table7[[#This Row],[Column1]]))=FALSE,ISNUMBER(SEARCH("Ronda",Table7[[#This Row],[Column1]]))=FALSE),1,0)</f>
        <v>1</v>
      </c>
      <c r="M438">
        <f>IF(Table7[[#This Row],[cond]]=1,M437+1,0)</f>
        <v>2</v>
      </c>
      <c r="N438">
        <f>IF(ISNUMBER(SEARCH("Ronda",Table7[[#This Row],[Column1]]))=TRUE,1,0)</f>
        <v>0</v>
      </c>
      <c r="O438" t="str">
        <f>IF(Table7[[#This Row],[cond2]]=1,MID(Table7[[#This Row],[Column1]],6,3),O437)</f>
        <v xml:space="preserve"> 28</v>
      </c>
      <c r="P438">
        <v>437</v>
      </c>
    </row>
    <row r="439" spans="11:16" x14ac:dyDescent="0.3">
      <c r="K439">
        <v>3</v>
      </c>
      <c r="L439">
        <f>IF(AND(ISNUMBER(SEARCH(":",Table7[[#This Row],[Column1]]))=FALSE,ISNUMBER(SEARCH("Ronda",Table7[[#This Row],[Column1]]))=FALSE),1,0)</f>
        <v>1</v>
      </c>
      <c r="M439">
        <f>IF(Table7[[#This Row],[cond]]=1,M438+1,0)</f>
        <v>3</v>
      </c>
      <c r="N439">
        <f>IF(ISNUMBER(SEARCH("Ronda",Table7[[#This Row],[Column1]]))=TRUE,1,0)</f>
        <v>0</v>
      </c>
      <c r="O439" t="str">
        <f>IF(Table7[[#This Row],[cond2]]=1,MID(Table7[[#This Row],[Column1]],6,3),O438)</f>
        <v xml:space="preserve"> 28</v>
      </c>
      <c r="P439">
        <v>438</v>
      </c>
    </row>
    <row r="440" spans="11:16" x14ac:dyDescent="0.3">
      <c r="K440">
        <v>2</v>
      </c>
      <c r="L440">
        <f>IF(AND(ISNUMBER(SEARCH(":",Table7[[#This Row],[Column1]]))=FALSE,ISNUMBER(SEARCH("Ronda",Table7[[#This Row],[Column1]]))=FALSE),1,0)</f>
        <v>1</v>
      </c>
      <c r="M440">
        <f>IF(Table7[[#This Row],[cond]]=1,M439+1,0)</f>
        <v>4</v>
      </c>
      <c r="N440">
        <f>IF(ISNUMBER(SEARCH("Ronda",Table7[[#This Row],[Column1]]))=TRUE,1,0)</f>
        <v>0</v>
      </c>
      <c r="O440" t="str">
        <f>IF(Table7[[#This Row],[cond2]]=1,MID(Table7[[#This Row],[Column1]],6,3),O439)</f>
        <v xml:space="preserve"> 28</v>
      </c>
      <c r="P440">
        <v>439</v>
      </c>
    </row>
    <row r="441" spans="11:16" x14ac:dyDescent="0.3">
      <c r="K441">
        <v>-3</v>
      </c>
      <c r="L441">
        <f>IF(AND(ISNUMBER(SEARCH(":",Table7[[#This Row],[Column1]]))=FALSE,ISNUMBER(SEARCH("Ronda",Table7[[#This Row],[Column1]]))=FALSE),1,0)</f>
        <v>1</v>
      </c>
      <c r="M441">
        <f>IF(Table7[[#This Row],[cond]]=1,M440+1,0)</f>
        <v>5</v>
      </c>
      <c r="N441">
        <f>IF(ISNUMBER(SEARCH("Ronda",Table7[[#This Row],[Column1]]))=TRUE,1,0)</f>
        <v>0</v>
      </c>
      <c r="O441" t="str">
        <f>IF(Table7[[#This Row],[cond2]]=1,MID(Table7[[#This Row],[Column1]],6,3),O440)</f>
        <v xml:space="preserve"> 28</v>
      </c>
      <c r="P441">
        <v>440</v>
      </c>
    </row>
    <row r="442" spans="11:16" x14ac:dyDescent="0.3">
      <c r="K442">
        <v>-1</v>
      </c>
      <c r="L442">
        <f>IF(AND(ISNUMBER(SEARCH(":",Table7[[#This Row],[Column1]]))=FALSE,ISNUMBER(SEARCH("Ronda",Table7[[#This Row],[Column1]]))=FALSE),1,0)</f>
        <v>1</v>
      </c>
      <c r="M442">
        <f>IF(Table7[[#This Row],[cond]]=1,M441+1,0)</f>
        <v>6</v>
      </c>
      <c r="N442">
        <f>IF(ISNUMBER(SEARCH("Ronda",Table7[[#This Row],[Column1]]))=TRUE,1,0)</f>
        <v>0</v>
      </c>
      <c r="O442" t="str">
        <f>IF(Table7[[#This Row],[cond2]]=1,MID(Table7[[#This Row],[Column1]],6,3),O441)</f>
        <v xml:space="preserve"> 28</v>
      </c>
      <c r="P442">
        <v>441</v>
      </c>
    </row>
    <row r="443" spans="11:16" x14ac:dyDescent="0.3">
      <c r="K443" t="s">
        <v>347</v>
      </c>
      <c r="L443">
        <f>IF(AND(ISNUMBER(SEARCH(":",Table7[[#This Row],[Column1]]))=FALSE,ISNUMBER(SEARCH("Ronda",Table7[[#This Row],[Column1]]))=FALSE),1,0)</f>
        <v>0</v>
      </c>
      <c r="M443">
        <f>IF(Table7[[#This Row],[cond]]=1,M442+1,0)</f>
        <v>0</v>
      </c>
      <c r="N443">
        <f>IF(ISNUMBER(SEARCH("Ronda",Table7[[#This Row],[Column1]]))=TRUE,1,0)</f>
        <v>0</v>
      </c>
      <c r="O443" t="str">
        <f>IF(Table7[[#This Row],[cond2]]=1,MID(Table7[[#This Row],[Column1]],6,3),O442)</f>
        <v xml:space="preserve"> 28</v>
      </c>
      <c r="P443">
        <v>442</v>
      </c>
    </row>
    <row r="444" spans="11:16" x14ac:dyDescent="0.3">
      <c r="K444" t="s">
        <v>2</v>
      </c>
      <c r="L444">
        <f>IF(AND(ISNUMBER(SEARCH(":",Table7[[#This Row],[Column1]]))=FALSE,ISNUMBER(SEARCH("Ronda",Table7[[#This Row],[Column1]]))=FALSE),1,0)</f>
        <v>1</v>
      </c>
      <c r="M444">
        <f>IF(Table7[[#This Row],[cond]]=1,M443+1,0)</f>
        <v>1</v>
      </c>
      <c r="N444">
        <f>IF(ISNUMBER(SEARCH("Ronda",Table7[[#This Row],[Column1]]))=TRUE,1,0)</f>
        <v>0</v>
      </c>
      <c r="O444" t="str">
        <f>IF(Table7[[#This Row],[cond2]]=1,MID(Table7[[#This Row],[Column1]],6,3),O443)</f>
        <v xml:space="preserve"> 28</v>
      </c>
      <c r="P444">
        <v>443</v>
      </c>
    </row>
    <row r="445" spans="11:16" x14ac:dyDescent="0.3">
      <c r="K445" t="s">
        <v>13</v>
      </c>
      <c r="L445">
        <f>IF(AND(ISNUMBER(SEARCH(":",Table7[[#This Row],[Column1]]))=FALSE,ISNUMBER(SEARCH("Ronda",Table7[[#This Row],[Column1]]))=FALSE),1,0)</f>
        <v>1</v>
      </c>
      <c r="M445">
        <f>IF(Table7[[#This Row],[cond]]=1,M444+1,0)</f>
        <v>2</v>
      </c>
      <c r="N445">
        <f>IF(ISNUMBER(SEARCH("Ronda",Table7[[#This Row],[Column1]]))=TRUE,1,0)</f>
        <v>0</v>
      </c>
      <c r="O445" t="str">
        <f>IF(Table7[[#This Row],[cond2]]=1,MID(Table7[[#This Row],[Column1]],6,3),O444)</f>
        <v xml:space="preserve"> 28</v>
      </c>
      <c r="P445">
        <v>444</v>
      </c>
    </row>
    <row r="446" spans="11:16" x14ac:dyDescent="0.3">
      <c r="K446">
        <v>5</v>
      </c>
      <c r="L446">
        <f>IF(AND(ISNUMBER(SEARCH(":",Table7[[#This Row],[Column1]]))=FALSE,ISNUMBER(SEARCH("Ronda",Table7[[#This Row],[Column1]]))=FALSE),1,0)</f>
        <v>1</v>
      </c>
      <c r="M446">
        <f>IF(Table7[[#This Row],[cond]]=1,M445+1,0)</f>
        <v>3</v>
      </c>
      <c r="N446">
        <f>IF(ISNUMBER(SEARCH("Ronda",Table7[[#This Row],[Column1]]))=TRUE,1,0)</f>
        <v>0</v>
      </c>
      <c r="O446" t="str">
        <f>IF(Table7[[#This Row],[cond2]]=1,MID(Table7[[#This Row],[Column1]],6,3),O445)</f>
        <v xml:space="preserve"> 28</v>
      </c>
      <c r="P446">
        <v>445</v>
      </c>
    </row>
    <row r="447" spans="11:16" x14ac:dyDescent="0.3">
      <c r="K447">
        <v>1</v>
      </c>
      <c r="L447">
        <f>IF(AND(ISNUMBER(SEARCH(":",Table7[[#This Row],[Column1]]))=FALSE,ISNUMBER(SEARCH("Ronda",Table7[[#This Row],[Column1]]))=FALSE),1,0)</f>
        <v>1</v>
      </c>
      <c r="M447">
        <f>IF(Table7[[#This Row],[cond]]=1,M446+1,0)</f>
        <v>4</v>
      </c>
      <c r="N447">
        <f>IF(ISNUMBER(SEARCH("Ronda",Table7[[#This Row],[Column1]]))=TRUE,1,0)</f>
        <v>0</v>
      </c>
      <c r="O447" t="str">
        <f>IF(Table7[[#This Row],[cond2]]=1,MID(Table7[[#This Row],[Column1]],6,3),O446)</f>
        <v xml:space="preserve"> 28</v>
      </c>
      <c r="P447">
        <v>446</v>
      </c>
    </row>
    <row r="448" spans="11:16" x14ac:dyDescent="0.3">
      <c r="K448">
        <v>-3</v>
      </c>
      <c r="L448">
        <f>IF(AND(ISNUMBER(SEARCH(":",Table7[[#This Row],[Column1]]))=FALSE,ISNUMBER(SEARCH("Ronda",Table7[[#This Row],[Column1]]))=FALSE),1,0)</f>
        <v>1</v>
      </c>
      <c r="M448">
        <f>IF(Table7[[#This Row],[cond]]=1,M447+1,0)</f>
        <v>5</v>
      </c>
      <c r="N448">
        <f>IF(ISNUMBER(SEARCH("Ronda",Table7[[#This Row],[Column1]]))=TRUE,1,0)</f>
        <v>0</v>
      </c>
      <c r="O448" t="str">
        <f>IF(Table7[[#This Row],[cond2]]=1,MID(Table7[[#This Row],[Column1]],6,3),O447)</f>
        <v xml:space="preserve"> 28</v>
      </c>
      <c r="P448">
        <v>447</v>
      </c>
    </row>
    <row r="449" spans="11:16" x14ac:dyDescent="0.3">
      <c r="K449">
        <v>0</v>
      </c>
      <c r="L449">
        <f>IF(AND(ISNUMBER(SEARCH(":",Table7[[#This Row],[Column1]]))=FALSE,ISNUMBER(SEARCH("Ronda",Table7[[#This Row],[Column1]]))=FALSE),1,0)</f>
        <v>1</v>
      </c>
      <c r="M449">
        <f>IF(Table7[[#This Row],[cond]]=1,M448+1,0)</f>
        <v>6</v>
      </c>
      <c r="N449">
        <f>IF(ISNUMBER(SEARCH("Ronda",Table7[[#This Row],[Column1]]))=TRUE,1,0)</f>
        <v>0</v>
      </c>
      <c r="O449" t="str">
        <f>IF(Table7[[#This Row],[cond2]]=1,MID(Table7[[#This Row],[Column1]],6,3),O448)</f>
        <v xml:space="preserve"> 28</v>
      </c>
      <c r="P449">
        <v>448</v>
      </c>
    </row>
    <row r="450" spans="11:16" x14ac:dyDescent="0.3">
      <c r="K450" t="s">
        <v>116</v>
      </c>
      <c r="L450">
        <f>IF(AND(ISNUMBER(SEARCH(":",Table7[[#This Row],[Column1]]))=FALSE,ISNUMBER(SEARCH("Ronda",Table7[[#This Row],[Column1]]))=FALSE),1,0)</f>
        <v>0</v>
      </c>
      <c r="M450">
        <f>IF(Table7[[#This Row],[cond]]=1,M449+1,0)</f>
        <v>0</v>
      </c>
      <c r="N450">
        <f>IF(ISNUMBER(SEARCH("Ronda",Table7[[#This Row],[Column1]]))=TRUE,1,0)</f>
        <v>1</v>
      </c>
      <c r="O450" t="str">
        <f>IF(Table7[[#This Row],[cond2]]=1,MID(Table7[[#This Row],[Column1]],6,3),O449)</f>
        <v xml:space="preserve"> 27</v>
      </c>
      <c r="P450">
        <v>449</v>
      </c>
    </row>
    <row r="451" spans="11:16" x14ac:dyDescent="0.3">
      <c r="K451" t="s">
        <v>133</v>
      </c>
      <c r="L451">
        <f>IF(AND(ISNUMBER(SEARCH(":",Table7[[#This Row],[Column1]]))=FALSE,ISNUMBER(SEARCH("Ronda",Table7[[#This Row],[Column1]]))=FALSE),1,0)</f>
        <v>0</v>
      </c>
      <c r="M451">
        <f>IF(Table7[[#This Row],[cond]]=1,M450+1,0)</f>
        <v>0</v>
      </c>
      <c r="N451">
        <f>IF(ISNUMBER(SEARCH("Ronda",Table7[[#This Row],[Column1]]))=TRUE,1,0)</f>
        <v>0</v>
      </c>
      <c r="O451" t="str">
        <f>IF(Table7[[#This Row],[cond2]]=1,MID(Table7[[#This Row],[Column1]],6,3),O450)</f>
        <v xml:space="preserve"> 27</v>
      </c>
      <c r="P451">
        <v>450</v>
      </c>
    </row>
    <row r="452" spans="11:16" x14ac:dyDescent="0.3">
      <c r="K452" t="s">
        <v>13</v>
      </c>
      <c r="L452">
        <f>IF(AND(ISNUMBER(SEARCH(":",Table7[[#This Row],[Column1]]))=FALSE,ISNUMBER(SEARCH("Ronda",Table7[[#This Row],[Column1]]))=FALSE),1,0)</f>
        <v>1</v>
      </c>
      <c r="M452">
        <f>IF(Table7[[#This Row],[cond]]=1,M451+1,0)</f>
        <v>1</v>
      </c>
      <c r="N452">
        <f>IF(ISNUMBER(SEARCH("Ronda",Table7[[#This Row],[Column1]]))=TRUE,1,0)</f>
        <v>0</v>
      </c>
      <c r="O452" t="str">
        <f>IF(Table7[[#This Row],[cond2]]=1,MID(Table7[[#This Row],[Column1]],6,3),O451)</f>
        <v xml:space="preserve"> 27</v>
      </c>
      <c r="P452">
        <v>451</v>
      </c>
    </row>
    <row r="453" spans="11:16" x14ac:dyDescent="0.3">
      <c r="K453" t="s">
        <v>304</v>
      </c>
      <c r="L453">
        <f>IF(AND(ISNUMBER(SEARCH(":",Table7[[#This Row],[Column1]]))=FALSE,ISNUMBER(SEARCH("Ronda",Table7[[#This Row],[Column1]]))=FALSE),1,0)</f>
        <v>1</v>
      </c>
      <c r="M453">
        <f>IF(Table7[[#This Row],[cond]]=1,M452+1,0)</f>
        <v>2</v>
      </c>
      <c r="N453">
        <f>IF(ISNUMBER(SEARCH("Ronda",Table7[[#This Row],[Column1]]))=TRUE,1,0)</f>
        <v>0</v>
      </c>
      <c r="O453" t="str">
        <f>IF(Table7[[#This Row],[cond2]]=1,MID(Table7[[#This Row],[Column1]],6,3),O452)</f>
        <v xml:space="preserve"> 27</v>
      </c>
      <c r="P453">
        <v>452</v>
      </c>
    </row>
    <row r="454" spans="11:16" x14ac:dyDescent="0.3">
      <c r="K454">
        <v>2</v>
      </c>
      <c r="L454">
        <f>IF(AND(ISNUMBER(SEARCH(":",Table7[[#This Row],[Column1]]))=FALSE,ISNUMBER(SEARCH("Ronda",Table7[[#This Row],[Column1]]))=FALSE),1,0)</f>
        <v>1</v>
      </c>
      <c r="M454">
        <f>IF(Table7[[#This Row],[cond]]=1,M453+1,0)</f>
        <v>3</v>
      </c>
      <c r="N454">
        <f>IF(ISNUMBER(SEARCH("Ronda",Table7[[#This Row],[Column1]]))=TRUE,1,0)</f>
        <v>0</v>
      </c>
      <c r="O454" t="str">
        <f>IF(Table7[[#This Row],[cond2]]=1,MID(Table7[[#This Row],[Column1]],6,3),O453)</f>
        <v xml:space="preserve"> 27</v>
      </c>
      <c r="P454">
        <v>453</v>
      </c>
    </row>
    <row r="455" spans="11:16" x14ac:dyDescent="0.3">
      <c r="K455">
        <v>0</v>
      </c>
      <c r="L455">
        <f>IF(AND(ISNUMBER(SEARCH(":",Table7[[#This Row],[Column1]]))=FALSE,ISNUMBER(SEARCH("Ronda",Table7[[#This Row],[Column1]]))=FALSE),1,0)</f>
        <v>1</v>
      </c>
      <c r="M455">
        <f>IF(Table7[[#This Row],[cond]]=1,M454+1,0)</f>
        <v>4</v>
      </c>
      <c r="N455">
        <f>IF(ISNUMBER(SEARCH("Ronda",Table7[[#This Row],[Column1]]))=TRUE,1,0)</f>
        <v>0</v>
      </c>
      <c r="O455" t="str">
        <f>IF(Table7[[#This Row],[cond2]]=1,MID(Table7[[#This Row],[Column1]],6,3),O454)</f>
        <v xml:space="preserve"> 27</v>
      </c>
      <c r="P455">
        <v>454</v>
      </c>
    </row>
    <row r="456" spans="11:16" x14ac:dyDescent="0.3">
      <c r="K456">
        <v>-1</v>
      </c>
      <c r="L456">
        <f>IF(AND(ISNUMBER(SEARCH(":",Table7[[#This Row],[Column1]]))=FALSE,ISNUMBER(SEARCH("Ronda",Table7[[#This Row],[Column1]]))=FALSE),1,0)</f>
        <v>1</v>
      </c>
      <c r="M456">
        <f>IF(Table7[[#This Row],[cond]]=1,M455+1,0)</f>
        <v>5</v>
      </c>
      <c r="N456">
        <f>IF(ISNUMBER(SEARCH("Ronda",Table7[[#This Row],[Column1]]))=TRUE,1,0)</f>
        <v>0</v>
      </c>
      <c r="O456" t="str">
        <f>IF(Table7[[#This Row],[cond2]]=1,MID(Table7[[#This Row],[Column1]],6,3),O455)</f>
        <v xml:space="preserve"> 27</v>
      </c>
      <c r="P456">
        <v>455</v>
      </c>
    </row>
    <row r="457" spans="11:16" x14ac:dyDescent="0.3">
      <c r="K457">
        <v>0</v>
      </c>
      <c r="L457">
        <f>IF(AND(ISNUMBER(SEARCH(":",Table7[[#This Row],[Column1]]))=FALSE,ISNUMBER(SEARCH("Ronda",Table7[[#This Row],[Column1]]))=FALSE),1,0)</f>
        <v>1</v>
      </c>
      <c r="M457">
        <f>IF(Table7[[#This Row],[cond]]=1,M456+1,0)</f>
        <v>6</v>
      </c>
      <c r="N457">
        <f>IF(ISNUMBER(SEARCH("Ronda",Table7[[#This Row],[Column1]]))=TRUE,1,0)</f>
        <v>0</v>
      </c>
      <c r="O457" t="str">
        <f>IF(Table7[[#This Row],[cond2]]=1,MID(Table7[[#This Row],[Column1]],6,3),O456)</f>
        <v xml:space="preserve"> 27</v>
      </c>
      <c r="P457">
        <v>456</v>
      </c>
    </row>
    <row r="458" spans="11:16" x14ac:dyDescent="0.3">
      <c r="K458" t="s">
        <v>348</v>
      </c>
      <c r="L458">
        <f>IF(AND(ISNUMBER(SEARCH(":",Table7[[#This Row],[Column1]]))=FALSE,ISNUMBER(SEARCH("Ronda",Table7[[#This Row],[Column1]]))=FALSE),1,0)</f>
        <v>0</v>
      </c>
      <c r="M458">
        <f>IF(Table7[[#This Row],[cond]]=1,M457+1,0)</f>
        <v>0</v>
      </c>
      <c r="N458">
        <f>IF(ISNUMBER(SEARCH("Ronda",Table7[[#This Row],[Column1]]))=TRUE,1,0)</f>
        <v>0</v>
      </c>
      <c r="O458" t="str">
        <f>IF(Table7[[#This Row],[cond2]]=1,MID(Table7[[#This Row],[Column1]],6,3),O457)</f>
        <v xml:space="preserve"> 27</v>
      </c>
      <c r="P458">
        <v>457</v>
      </c>
    </row>
    <row r="459" spans="11:16" x14ac:dyDescent="0.3">
      <c r="K459" t="s">
        <v>28</v>
      </c>
      <c r="L459">
        <f>IF(AND(ISNUMBER(SEARCH(":",Table7[[#This Row],[Column1]]))=FALSE,ISNUMBER(SEARCH("Ronda",Table7[[#This Row],[Column1]]))=FALSE),1,0)</f>
        <v>1</v>
      </c>
      <c r="M459">
        <f>IF(Table7[[#This Row],[cond]]=1,M458+1,0)</f>
        <v>1</v>
      </c>
      <c r="N459">
        <f>IF(ISNUMBER(SEARCH("Ronda",Table7[[#This Row],[Column1]]))=TRUE,1,0)</f>
        <v>0</v>
      </c>
      <c r="O459" t="str">
        <f>IF(Table7[[#This Row],[cond2]]=1,MID(Table7[[#This Row],[Column1]],6,3),O458)</f>
        <v xml:space="preserve"> 27</v>
      </c>
      <c r="P459">
        <v>458</v>
      </c>
    </row>
    <row r="460" spans="11:16" x14ac:dyDescent="0.3">
      <c r="K460" t="s">
        <v>2</v>
      </c>
      <c r="L460">
        <f>IF(AND(ISNUMBER(SEARCH(":",Table7[[#This Row],[Column1]]))=FALSE,ISNUMBER(SEARCH("Ronda",Table7[[#This Row],[Column1]]))=FALSE),1,0)</f>
        <v>1</v>
      </c>
      <c r="M460">
        <f>IF(Table7[[#This Row],[cond]]=1,M459+1,0)</f>
        <v>2</v>
      </c>
      <c r="N460">
        <f>IF(ISNUMBER(SEARCH("Ronda",Table7[[#This Row],[Column1]]))=TRUE,1,0)</f>
        <v>0</v>
      </c>
      <c r="O460" t="str">
        <f>IF(Table7[[#This Row],[cond2]]=1,MID(Table7[[#This Row],[Column1]],6,3),O459)</f>
        <v xml:space="preserve"> 27</v>
      </c>
      <c r="P460">
        <v>459</v>
      </c>
    </row>
    <row r="461" spans="11:16" x14ac:dyDescent="0.3">
      <c r="K461">
        <v>0</v>
      </c>
      <c r="L461">
        <f>IF(AND(ISNUMBER(SEARCH(":",Table7[[#This Row],[Column1]]))=FALSE,ISNUMBER(SEARCH("Ronda",Table7[[#This Row],[Column1]]))=FALSE),1,0)</f>
        <v>1</v>
      </c>
      <c r="M461">
        <f>IF(Table7[[#This Row],[cond]]=1,M460+1,0)</f>
        <v>3</v>
      </c>
      <c r="N461">
        <f>IF(ISNUMBER(SEARCH("Ronda",Table7[[#This Row],[Column1]]))=TRUE,1,0)</f>
        <v>0</v>
      </c>
      <c r="O461" t="str">
        <f>IF(Table7[[#This Row],[cond2]]=1,MID(Table7[[#This Row],[Column1]],6,3),O460)</f>
        <v xml:space="preserve"> 27</v>
      </c>
      <c r="P461">
        <v>460</v>
      </c>
    </row>
    <row r="462" spans="11:16" x14ac:dyDescent="0.3">
      <c r="K462">
        <v>1</v>
      </c>
      <c r="L462">
        <f>IF(AND(ISNUMBER(SEARCH(":",Table7[[#This Row],[Column1]]))=FALSE,ISNUMBER(SEARCH("Ronda",Table7[[#This Row],[Column1]]))=FALSE),1,0)</f>
        <v>1</v>
      </c>
      <c r="M462">
        <f>IF(Table7[[#This Row],[cond]]=1,M461+1,0)</f>
        <v>4</v>
      </c>
      <c r="N462">
        <f>IF(ISNUMBER(SEARCH("Ronda",Table7[[#This Row],[Column1]]))=TRUE,1,0)</f>
        <v>0</v>
      </c>
      <c r="O462" t="str">
        <f>IF(Table7[[#This Row],[cond2]]=1,MID(Table7[[#This Row],[Column1]],6,3),O461)</f>
        <v xml:space="preserve"> 27</v>
      </c>
      <c r="P462">
        <v>461</v>
      </c>
    </row>
    <row r="463" spans="11:16" x14ac:dyDescent="0.3">
      <c r="K463">
        <v>0</v>
      </c>
      <c r="L463">
        <f>IF(AND(ISNUMBER(SEARCH(":",Table7[[#This Row],[Column1]]))=FALSE,ISNUMBER(SEARCH("Ronda",Table7[[#This Row],[Column1]]))=FALSE),1,0)</f>
        <v>1</v>
      </c>
      <c r="M463">
        <f>IF(Table7[[#This Row],[cond]]=1,M462+1,0)</f>
        <v>5</v>
      </c>
      <c r="N463">
        <f>IF(ISNUMBER(SEARCH("Ronda",Table7[[#This Row],[Column1]]))=TRUE,1,0)</f>
        <v>0</v>
      </c>
      <c r="O463" t="str">
        <f>IF(Table7[[#This Row],[cond2]]=1,MID(Table7[[#This Row],[Column1]],6,3),O462)</f>
        <v xml:space="preserve"> 27</v>
      </c>
      <c r="P463">
        <v>462</v>
      </c>
    </row>
    <row r="464" spans="11:16" x14ac:dyDescent="0.3">
      <c r="K464">
        <v>0</v>
      </c>
      <c r="L464">
        <f>IF(AND(ISNUMBER(SEARCH(":",Table7[[#This Row],[Column1]]))=FALSE,ISNUMBER(SEARCH("Ronda",Table7[[#This Row],[Column1]]))=FALSE),1,0)</f>
        <v>1</v>
      </c>
      <c r="M464">
        <f>IF(Table7[[#This Row],[cond]]=1,M463+1,0)</f>
        <v>6</v>
      </c>
      <c r="N464">
        <f>IF(ISNUMBER(SEARCH("Ronda",Table7[[#This Row],[Column1]]))=TRUE,1,0)</f>
        <v>0</v>
      </c>
      <c r="O464" t="str">
        <f>IF(Table7[[#This Row],[cond2]]=1,MID(Table7[[#This Row],[Column1]],6,3),O463)</f>
        <v xml:space="preserve"> 27</v>
      </c>
      <c r="P464">
        <v>463</v>
      </c>
    </row>
    <row r="465" spans="11:16" x14ac:dyDescent="0.3">
      <c r="K465" t="s">
        <v>349</v>
      </c>
      <c r="L465">
        <f>IF(AND(ISNUMBER(SEARCH(":",Table7[[#This Row],[Column1]]))=FALSE,ISNUMBER(SEARCH("Ronda",Table7[[#This Row],[Column1]]))=FALSE),1,0)</f>
        <v>0</v>
      </c>
      <c r="M465">
        <f>IF(Table7[[#This Row],[cond]]=1,M464+1,0)</f>
        <v>0</v>
      </c>
      <c r="N465">
        <f>IF(ISNUMBER(SEARCH("Ronda",Table7[[#This Row],[Column1]]))=TRUE,1,0)</f>
        <v>0</v>
      </c>
      <c r="O465" t="str">
        <f>IF(Table7[[#This Row],[cond2]]=1,MID(Table7[[#This Row],[Column1]],6,3),O464)</f>
        <v xml:space="preserve"> 27</v>
      </c>
      <c r="P465">
        <v>464</v>
      </c>
    </row>
    <row r="466" spans="11:16" x14ac:dyDescent="0.3">
      <c r="K466" t="s">
        <v>3</v>
      </c>
      <c r="L466">
        <f>IF(AND(ISNUMBER(SEARCH(":",Table7[[#This Row],[Column1]]))=FALSE,ISNUMBER(SEARCH("Ronda",Table7[[#This Row],[Column1]]))=FALSE),1,0)</f>
        <v>1</v>
      </c>
      <c r="M466">
        <f>IF(Table7[[#This Row],[cond]]=1,M465+1,0)</f>
        <v>1</v>
      </c>
      <c r="N466">
        <f>IF(ISNUMBER(SEARCH("Ronda",Table7[[#This Row],[Column1]]))=TRUE,1,0)</f>
        <v>0</v>
      </c>
      <c r="O466" t="str">
        <f>IF(Table7[[#This Row],[cond2]]=1,MID(Table7[[#This Row],[Column1]],6,3),O465)</f>
        <v xml:space="preserve"> 27</v>
      </c>
      <c r="P466">
        <v>465</v>
      </c>
    </row>
    <row r="467" spans="11:16" x14ac:dyDescent="0.3">
      <c r="K467" t="s">
        <v>25</v>
      </c>
      <c r="L467">
        <f>IF(AND(ISNUMBER(SEARCH(":",Table7[[#This Row],[Column1]]))=FALSE,ISNUMBER(SEARCH("Ronda",Table7[[#This Row],[Column1]]))=FALSE),1,0)</f>
        <v>1</v>
      </c>
      <c r="M467">
        <f>IF(Table7[[#This Row],[cond]]=1,M466+1,0)</f>
        <v>2</v>
      </c>
      <c r="N467">
        <f>IF(ISNUMBER(SEARCH("Ronda",Table7[[#This Row],[Column1]]))=TRUE,1,0)</f>
        <v>0</v>
      </c>
      <c r="O467" t="str">
        <f>IF(Table7[[#This Row],[cond2]]=1,MID(Table7[[#This Row],[Column1]],6,3),O466)</f>
        <v xml:space="preserve"> 27</v>
      </c>
      <c r="P467">
        <v>466</v>
      </c>
    </row>
    <row r="468" spans="11:16" x14ac:dyDescent="0.3">
      <c r="K468">
        <v>0</v>
      </c>
      <c r="L468">
        <f>IF(AND(ISNUMBER(SEARCH(":",Table7[[#This Row],[Column1]]))=FALSE,ISNUMBER(SEARCH("Ronda",Table7[[#This Row],[Column1]]))=FALSE),1,0)</f>
        <v>1</v>
      </c>
      <c r="M468">
        <f>IF(Table7[[#This Row],[cond]]=1,M467+1,0)</f>
        <v>3</v>
      </c>
      <c r="N468">
        <f>IF(ISNUMBER(SEARCH("Ronda",Table7[[#This Row],[Column1]]))=TRUE,1,0)</f>
        <v>0</v>
      </c>
      <c r="O468" t="str">
        <f>IF(Table7[[#This Row],[cond2]]=1,MID(Table7[[#This Row],[Column1]],6,3),O467)</f>
        <v xml:space="preserve"> 27</v>
      </c>
      <c r="P468">
        <v>467</v>
      </c>
    </row>
    <row r="469" spans="11:16" x14ac:dyDescent="0.3">
      <c r="K469">
        <v>3</v>
      </c>
      <c r="L469">
        <f>IF(AND(ISNUMBER(SEARCH(":",Table7[[#This Row],[Column1]]))=FALSE,ISNUMBER(SEARCH("Ronda",Table7[[#This Row],[Column1]]))=FALSE),1,0)</f>
        <v>1</v>
      </c>
      <c r="M469">
        <f>IF(Table7[[#This Row],[cond]]=1,M468+1,0)</f>
        <v>4</v>
      </c>
      <c r="N469">
        <f>IF(ISNUMBER(SEARCH("Ronda",Table7[[#This Row],[Column1]]))=TRUE,1,0)</f>
        <v>0</v>
      </c>
      <c r="O469" t="str">
        <f>IF(Table7[[#This Row],[cond2]]=1,MID(Table7[[#This Row],[Column1]],6,3),O468)</f>
        <v xml:space="preserve"> 27</v>
      </c>
      <c r="P469">
        <v>468</v>
      </c>
    </row>
    <row r="470" spans="11:16" x14ac:dyDescent="0.3">
      <c r="K470">
        <v>0</v>
      </c>
      <c r="L470">
        <f>IF(AND(ISNUMBER(SEARCH(":",Table7[[#This Row],[Column1]]))=FALSE,ISNUMBER(SEARCH("Ronda",Table7[[#This Row],[Column1]]))=FALSE),1,0)</f>
        <v>1</v>
      </c>
      <c r="M470">
        <f>IF(Table7[[#This Row],[cond]]=1,M469+1,0)</f>
        <v>5</v>
      </c>
      <c r="N470">
        <f>IF(ISNUMBER(SEARCH("Ronda",Table7[[#This Row],[Column1]]))=TRUE,1,0)</f>
        <v>0</v>
      </c>
      <c r="O470" t="str">
        <f>IF(Table7[[#This Row],[cond2]]=1,MID(Table7[[#This Row],[Column1]],6,3),O469)</f>
        <v xml:space="preserve"> 27</v>
      </c>
      <c r="P470">
        <v>469</v>
      </c>
    </row>
    <row r="471" spans="11:16" x14ac:dyDescent="0.3">
      <c r="K471">
        <v>-2</v>
      </c>
      <c r="L471">
        <f>IF(AND(ISNUMBER(SEARCH(":",Table7[[#This Row],[Column1]]))=FALSE,ISNUMBER(SEARCH("Ronda",Table7[[#This Row],[Column1]]))=FALSE),1,0)</f>
        <v>1</v>
      </c>
      <c r="M471">
        <f>IF(Table7[[#This Row],[cond]]=1,M470+1,0)</f>
        <v>6</v>
      </c>
      <c r="N471">
        <f>IF(ISNUMBER(SEARCH("Ronda",Table7[[#This Row],[Column1]]))=TRUE,1,0)</f>
        <v>0</v>
      </c>
      <c r="O471" t="str">
        <f>IF(Table7[[#This Row],[cond2]]=1,MID(Table7[[#This Row],[Column1]],6,3),O470)</f>
        <v xml:space="preserve"> 27</v>
      </c>
      <c r="P471">
        <v>470</v>
      </c>
    </row>
    <row r="472" spans="11:16" x14ac:dyDescent="0.3">
      <c r="K472" t="s">
        <v>349</v>
      </c>
      <c r="L472">
        <f>IF(AND(ISNUMBER(SEARCH(":",Table7[[#This Row],[Column1]]))=FALSE,ISNUMBER(SEARCH("Ronda",Table7[[#This Row],[Column1]]))=FALSE),1,0)</f>
        <v>0</v>
      </c>
      <c r="M472">
        <f>IF(Table7[[#This Row],[cond]]=1,M471+1,0)</f>
        <v>0</v>
      </c>
      <c r="N472">
        <f>IF(ISNUMBER(SEARCH("Ronda",Table7[[#This Row],[Column1]]))=TRUE,1,0)</f>
        <v>0</v>
      </c>
      <c r="O472" t="str">
        <f>IF(Table7[[#This Row],[cond2]]=1,MID(Table7[[#This Row],[Column1]],6,3),O471)</f>
        <v xml:space="preserve"> 27</v>
      </c>
      <c r="P472">
        <v>471</v>
      </c>
    </row>
    <row r="473" spans="11:16" x14ac:dyDescent="0.3">
      <c r="K473" t="s">
        <v>5</v>
      </c>
      <c r="L473">
        <f>IF(AND(ISNUMBER(SEARCH(":",Table7[[#This Row],[Column1]]))=FALSE,ISNUMBER(SEARCH("Ronda",Table7[[#This Row],[Column1]]))=FALSE),1,0)</f>
        <v>1</v>
      </c>
      <c r="M473">
        <f>IF(Table7[[#This Row],[cond]]=1,M472+1,0)</f>
        <v>1</v>
      </c>
      <c r="N473">
        <f>IF(ISNUMBER(SEARCH("Ronda",Table7[[#This Row],[Column1]]))=TRUE,1,0)</f>
        <v>0</v>
      </c>
      <c r="O473" t="str">
        <f>IF(Table7[[#This Row],[cond2]]=1,MID(Table7[[#This Row],[Column1]],6,3),O472)</f>
        <v xml:space="preserve"> 27</v>
      </c>
      <c r="P473">
        <v>472</v>
      </c>
    </row>
    <row r="474" spans="11:16" x14ac:dyDescent="0.3">
      <c r="K474" t="s">
        <v>1</v>
      </c>
      <c r="L474">
        <f>IF(AND(ISNUMBER(SEARCH(":",Table7[[#This Row],[Column1]]))=FALSE,ISNUMBER(SEARCH("Ronda",Table7[[#This Row],[Column1]]))=FALSE),1,0)</f>
        <v>1</v>
      </c>
      <c r="M474">
        <f>IF(Table7[[#This Row],[cond]]=1,M473+1,0)</f>
        <v>2</v>
      </c>
      <c r="N474">
        <f>IF(ISNUMBER(SEARCH("Ronda",Table7[[#This Row],[Column1]]))=TRUE,1,0)</f>
        <v>0</v>
      </c>
      <c r="O474" t="str">
        <f>IF(Table7[[#This Row],[cond2]]=1,MID(Table7[[#This Row],[Column1]],6,3),O473)</f>
        <v xml:space="preserve"> 27</v>
      </c>
      <c r="P474">
        <v>473</v>
      </c>
    </row>
    <row r="475" spans="11:16" x14ac:dyDescent="0.3">
      <c r="K475">
        <v>3</v>
      </c>
      <c r="L475">
        <f>IF(AND(ISNUMBER(SEARCH(":",Table7[[#This Row],[Column1]]))=FALSE,ISNUMBER(SEARCH("Ronda",Table7[[#This Row],[Column1]]))=FALSE),1,0)</f>
        <v>1</v>
      </c>
      <c r="M475">
        <f>IF(Table7[[#This Row],[cond]]=1,M474+1,0)</f>
        <v>3</v>
      </c>
      <c r="N475">
        <f>IF(ISNUMBER(SEARCH("Ronda",Table7[[#This Row],[Column1]]))=TRUE,1,0)</f>
        <v>0</v>
      </c>
      <c r="O475" t="str">
        <f>IF(Table7[[#This Row],[cond2]]=1,MID(Table7[[#This Row],[Column1]],6,3),O474)</f>
        <v xml:space="preserve"> 27</v>
      </c>
      <c r="P475">
        <v>474</v>
      </c>
    </row>
    <row r="476" spans="11:16" x14ac:dyDescent="0.3">
      <c r="K476">
        <v>2</v>
      </c>
      <c r="L476">
        <f>IF(AND(ISNUMBER(SEARCH(":",Table7[[#This Row],[Column1]]))=FALSE,ISNUMBER(SEARCH("Ronda",Table7[[#This Row],[Column1]]))=FALSE),1,0)</f>
        <v>1</v>
      </c>
      <c r="M476">
        <f>IF(Table7[[#This Row],[cond]]=1,M475+1,0)</f>
        <v>4</v>
      </c>
      <c r="N476">
        <f>IF(ISNUMBER(SEARCH("Ronda",Table7[[#This Row],[Column1]]))=TRUE,1,0)</f>
        <v>0</v>
      </c>
      <c r="O476" t="str">
        <f>IF(Table7[[#This Row],[cond2]]=1,MID(Table7[[#This Row],[Column1]],6,3),O475)</f>
        <v xml:space="preserve"> 27</v>
      </c>
      <c r="P476">
        <v>475</v>
      </c>
    </row>
    <row r="477" spans="11:16" x14ac:dyDescent="0.3">
      <c r="K477">
        <v>-1</v>
      </c>
      <c r="L477">
        <f>IF(AND(ISNUMBER(SEARCH(":",Table7[[#This Row],[Column1]]))=FALSE,ISNUMBER(SEARCH("Ronda",Table7[[#This Row],[Column1]]))=FALSE),1,0)</f>
        <v>1</v>
      </c>
      <c r="M477">
        <f>IF(Table7[[#This Row],[cond]]=1,M476+1,0)</f>
        <v>5</v>
      </c>
      <c r="N477">
        <f>IF(ISNUMBER(SEARCH("Ronda",Table7[[#This Row],[Column1]]))=TRUE,1,0)</f>
        <v>0</v>
      </c>
      <c r="O477" t="str">
        <f>IF(Table7[[#This Row],[cond2]]=1,MID(Table7[[#This Row],[Column1]],6,3),O476)</f>
        <v xml:space="preserve"> 27</v>
      </c>
      <c r="P477">
        <v>476</v>
      </c>
    </row>
    <row r="478" spans="11:16" x14ac:dyDescent="0.3">
      <c r="K478">
        <v>-2</v>
      </c>
      <c r="L478">
        <f>IF(AND(ISNUMBER(SEARCH(":",Table7[[#This Row],[Column1]]))=FALSE,ISNUMBER(SEARCH("Ronda",Table7[[#This Row],[Column1]]))=FALSE),1,0)</f>
        <v>1</v>
      </c>
      <c r="M478">
        <f>IF(Table7[[#This Row],[cond]]=1,M477+1,0)</f>
        <v>6</v>
      </c>
      <c r="N478">
        <f>IF(ISNUMBER(SEARCH("Ronda",Table7[[#This Row],[Column1]]))=TRUE,1,0)</f>
        <v>0</v>
      </c>
      <c r="O478" t="str">
        <f>IF(Table7[[#This Row],[cond2]]=1,MID(Table7[[#This Row],[Column1]],6,3),O477)</f>
        <v xml:space="preserve"> 27</v>
      </c>
      <c r="P478">
        <v>477</v>
      </c>
    </row>
    <row r="479" spans="11:16" x14ac:dyDescent="0.3">
      <c r="K479" t="s">
        <v>349</v>
      </c>
      <c r="L479">
        <f>IF(AND(ISNUMBER(SEARCH(":",Table7[[#This Row],[Column1]]))=FALSE,ISNUMBER(SEARCH("Ronda",Table7[[#This Row],[Column1]]))=FALSE),1,0)</f>
        <v>0</v>
      </c>
      <c r="M479">
        <f>IF(Table7[[#This Row],[cond]]=1,M478+1,0)</f>
        <v>0</v>
      </c>
      <c r="N479">
        <f>IF(ISNUMBER(SEARCH("Ronda",Table7[[#This Row],[Column1]]))=TRUE,1,0)</f>
        <v>0</v>
      </c>
      <c r="O479" t="str">
        <f>IF(Table7[[#This Row],[cond2]]=1,MID(Table7[[#This Row],[Column1]],6,3),O478)</f>
        <v xml:space="preserve"> 27</v>
      </c>
      <c r="P479">
        <v>478</v>
      </c>
    </row>
    <row r="480" spans="11:16" x14ac:dyDescent="0.3">
      <c r="K480" t="s">
        <v>6</v>
      </c>
      <c r="L480">
        <f>IF(AND(ISNUMBER(SEARCH(":",Table7[[#This Row],[Column1]]))=FALSE,ISNUMBER(SEARCH("Ronda",Table7[[#This Row],[Column1]]))=FALSE),1,0)</f>
        <v>1</v>
      </c>
      <c r="M480">
        <f>IF(Table7[[#This Row],[cond]]=1,M479+1,0)</f>
        <v>1</v>
      </c>
      <c r="N480">
        <f>IF(ISNUMBER(SEARCH("Ronda",Table7[[#This Row],[Column1]]))=TRUE,1,0)</f>
        <v>0</v>
      </c>
      <c r="O480" t="str">
        <f>IF(Table7[[#This Row],[cond2]]=1,MID(Table7[[#This Row],[Column1]],6,3),O479)</f>
        <v xml:space="preserve"> 27</v>
      </c>
      <c r="P480">
        <v>479</v>
      </c>
    </row>
    <row r="481" spans="11:16" x14ac:dyDescent="0.3">
      <c r="K481" t="s">
        <v>33</v>
      </c>
      <c r="L481">
        <f>IF(AND(ISNUMBER(SEARCH(":",Table7[[#This Row],[Column1]]))=FALSE,ISNUMBER(SEARCH("Ronda",Table7[[#This Row],[Column1]]))=FALSE),1,0)</f>
        <v>1</v>
      </c>
      <c r="M481">
        <f>IF(Table7[[#This Row],[cond]]=1,M480+1,0)</f>
        <v>2</v>
      </c>
      <c r="N481">
        <f>IF(ISNUMBER(SEARCH("Ronda",Table7[[#This Row],[Column1]]))=TRUE,1,0)</f>
        <v>0</v>
      </c>
      <c r="O481" t="str">
        <f>IF(Table7[[#This Row],[cond2]]=1,MID(Table7[[#This Row],[Column1]],6,3),O480)</f>
        <v xml:space="preserve"> 27</v>
      </c>
      <c r="P481">
        <v>480</v>
      </c>
    </row>
    <row r="482" spans="11:16" x14ac:dyDescent="0.3">
      <c r="K482">
        <v>0</v>
      </c>
      <c r="L482">
        <f>IF(AND(ISNUMBER(SEARCH(":",Table7[[#This Row],[Column1]]))=FALSE,ISNUMBER(SEARCH("Ronda",Table7[[#This Row],[Column1]]))=FALSE),1,0)</f>
        <v>1</v>
      </c>
      <c r="M482">
        <f>IF(Table7[[#This Row],[cond]]=1,M481+1,0)</f>
        <v>3</v>
      </c>
      <c r="N482">
        <f>IF(ISNUMBER(SEARCH("Ronda",Table7[[#This Row],[Column1]]))=TRUE,1,0)</f>
        <v>0</v>
      </c>
      <c r="O482" t="str">
        <f>IF(Table7[[#This Row],[cond2]]=1,MID(Table7[[#This Row],[Column1]],6,3),O481)</f>
        <v xml:space="preserve"> 27</v>
      </c>
      <c r="P482">
        <v>481</v>
      </c>
    </row>
    <row r="483" spans="11:16" x14ac:dyDescent="0.3">
      <c r="K483">
        <v>0</v>
      </c>
      <c r="L483">
        <f>IF(AND(ISNUMBER(SEARCH(":",Table7[[#This Row],[Column1]]))=FALSE,ISNUMBER(SEARCH("Ronda",Table7[[#This Row],[Column1]]))=FALSE),1,0)</f>
        <v>1</v>
      </c>
      <c r="M483">
        <f>IF(Table7[[#This Row],[cond]]=1,M482+1,0)</f>
        <v>4</v>
      </c>
      <c r="N483">
        <f>IF(ISNUMBER(SEARCH("Ronda",Table7[[#This Row],[Column1]]))=TRUE,1,0)</f>
        <v>0</v>
      </c>
      <c r="O483" t="str">
        <f>IF(Table7[[#This Row],[cond2]]=1,MID(Table7[[#This Row],[Column1]],6,3),O482)</f>
        <v xml:space="preserve"> 27</v>
      </c>
      <c r="P483">
        <v>482</v>
      </c>
    </row>
    <row r="484" spans="11:16" x14ac:dyDescent="0.3">
      <c r="K484">
        <v>0</v>
      </c>
      <c r="L484">
        <f>IF(AND(ISNUMBER(SEARCH(":",Table7[[#This Row],[Column1]]))=FALSE,ISNUMBER(SEARCH("Ronda",Table7[[#This Row],[Column1]]))=FALSE),1,0)</f>
        <v>1</v>
      </c>
      <c r="M484">
        <f>IF(Table7[[#This Row],[cond]]=1,M483+1,0)</f>
        <v>5</v>
      </c>
      <c r="N484">
        <f>IF(ISNUMBER(SEARCH("Ronda",Table7[[#This Row],[Column1]]))=TRUE,1,0)</f>
        <v>0</v>
      </c>
      <c r="O484" t="str">
        <f>IF(Table7[[#This Row],[cond2]]=1,MID(Table7[[#This Row],[Column1]],6,3),O483)</f>
        <v xml:space="preserve"> 27</v>
      </c>
      <c r="P484">
        <v>483</v>
      </c>
    </row>
    <row r="485" spans="11:16" x14ac:dyDescent="0.3">
      <c r="K485">
        <v>0</v>
      </c>
      <c r="L485">
        <f>IF(AND(ISNUMBER(SEARCH(":",Table7[[#This Row],[Column1]]))=FALSE,ISNUMBER(SEARCH("Ronda",Table7[[#This Row],[Column1]]))=FALSE),1,0)</f>
        <v>1</v>
      </c>
      <c r="M485">
        <f>IF(Table7[[#This Row],[cond]]=1,M484+1,0)</f>
        <v>6</v>
      </c>
      <c r="N485">
        <f>IF(ISNUMBER(SEARCH("Ronda",Table7[[#This Row],[Column1]]))=TRUE,1,0)</f>
        <v>0</v>
      </c>
      <c r="O485" t="str">
        <f>IF(Table7[[#This Row],[cond2]]=1,MID(Table7[[#This Row],[Column1]],6,3),O484)</f>
        <v xml:space="preserve"> 27</v>
      </c>
      <c r="P485">
        <v>484</v>
      </c>
    </row>
    <row r="486" spans="11:16" x14ac:dyDescent="0.3">
      <c r="K486" t="s">
        <v>349</v>
      </c>
      <c r="L486">
        <f>IF(AND(ISNUMBER(SEARCH(":",Table7[[#This Row],[Column1]]))=FALSE,ISNUMBER(SEARCH("Ronda",Table7[[#This Row],[Column1]]))=FALSE),1,0)</f>
        <v>0</v>
      </c>
      <c r="M486">
        <f>IF(Table7[[#This Row],[cond]]=1,M485+1,0)</f>
        <v>0</v>
      </c>
      <c r="N486">
        <f>IF(ISNUMBER(SEARCH("Ronda",Table7[[#This Row],[Column1]]))=TRUE,1,0)</f>
        <v>0</v>
      </c>
      <c r="O486" t="str">
        <f>IF(Table7[[#This Row],[cond2]]=1,MID(Table7[[#This Row],[Column1]],6,3),O485)</f>
        <v xml:space="preserve"> 27</v>
      </c>
      <c r="P486">
        <v>485</v>
      </c>
    </row>
    <row r="487" spans="11:16" x14ac:dyDescent="0.3">
      <c r="K487" t="s">
        <v>303</v>
      </c>
      <c r="L487">
        <f>IF(AND(ISNUMBER(SEARCH(":",Table7[[#This Row],[Column1]]))=FALSE,ISNUMBER(SEARCH("Ronda",Table7[[#This Row],[Column1]]))=FALSE),1,0)</f>
        <v>1</v>
      </c>
      <c r="M487">
        <f>IF(Table7[[#This Row],[cond]]=1,M486+1,0)</f>
        <v>1</v>
      </c>
      <c r="N487">
        <f>IF(ISNUMBER(SEARCH("Ronda",Table7[[#This Row],[Column1]]))=TRUE,1,0)</f>
        <v>0</v>
      </c>
      <c r="O487" t="str">
        <f>IF(Table7[[#This Row],[cond2]]=1,MID(Table7[[#This Row],[Column1]],6,3),O486)</f>
        <v xml:space="preserve"> 27</v>
      </c>
      <c r="P487">
        <v>486</v>
      </c>
    </row>
    <row r="488" spans="11:16" x14ac:dyDescent="0.3">
      <c r="K488" t="s">
        <v>31</v>
      </c>
      <c r="L488">
        <f>IF(AND(ISNUMBER(SEARCH(":",Table7[[#This Row],[Column1]]))=FALSE,ISNUMBER(SEARCH("Ronda",Table7[[#This Row],[Column1]]))=FALSE),1,0)</f>
        <v>1</v>
      </c>
      <c r="M488">
        <f>IF(Table7[[#This Row],[cond]]=1,M487+1,0)</f>
        <v>2</v>
      </c>
      <c r="N488">
        <f>IF(ISNUMBER(SEARCH("Ronda",Table7[[#This Row],[Column1]]))=TRUE,1,0)</f>
        <v>0</v>
      </c>
      <c r="O488" t="str">
        <f>IF(Table7[[#This Row],[cond2]]=1,MID(Table7[[#This Row],[Column1]],6,3),O487)</f>
        <v xml:space="preserve"> 27</v>
      </c>
      <c r="P488">
        <v>487</v>
      </c>
    </row>
    <row r="489" spans="11:16" x14ac:dyDescent="0.3">
      <c r="K489">
        <v>2</v>
      </c>
      <c r="L489">
        <f>IF(AND(ISNUMBER(SEARCH(":",Table7[[#This Row],[Column1]]))=FALSE,ISNUMBER(SEARCH("Ronda",Table7[[#This Row],[Column1]]))=FALSE),1,0)</f>
        <v>1</v>
      </c>
      <c r="M489">
        <f>IF(Table7[[#This Row],[cond]]=1,M488+1,0)</f>
        <v>3</v>
      </c>
      <c r="N489">
        <f>IF(ISNUMBER(SEARCH("Ronda",Table7[[#This Row],[Column1]]))=TRUE,1,0)</f>
        <v>0</v>
      </c>
      <c r="O489" t="str">
        <f>IF(Table7[[#This Row],[cond2]]=1,MID(Table7[[#This Row],[Column1]],6,3),O488)</f>
        <v xml:space="preserve"> 27</v>
      </c>
      <c r="P489">
        <v>488</v>
      </c>
    </row>
    <row r="490" spans="11:16" x14ac:dyDescent="0.3">
      <c r="K490">
        <v>2</v>
      </c>
      <c r="L490">
        <f>IF(AND(ISNUMBER(SEARCH(":",Table7[[#This Row],[Column1]]))=FALSE,ISNUMBER(SEARCH("Ronda",Table7[[#This Row],[Column1]]))=FALSE),1,0)</f>
        <v>1</v>
      </c>
      <c r="M490">
        <f>IF(Table7[[#This Row],[cond]]=1,M489+1,0)</f>
        <v>4</v>
      </c>
      <c r="N490">
        <f>IF(ISNUMBER(SEARCH("Ronda",Table7[[#This Row],[Column1]]))=TRUE,1,0)</f>
        <v>0</v>
      </c>
      <c r="O490" t="str">
        <f>IF(Table7[[#This Row],[cond2]]=1,MID(Table7[[#This Row],[Column1]],6,3),O489)</f>
        <v xml:space="preserve"> 27</v>
      </c>
      <c r="P490">
        <v>489</v>
      </c>
    </row>
    <row r="491" spans="11:16" x14ac:dyDescent="0.3">
      <c r="K491">
        <v>0</v>
      </c>
      <c r="L491">
        <f>IF(AND(ISNUMBER(SEARCH(":",Table7[[#This Row],[Column1]]))=FALSE,ISNUMBER(SEARCH("Ronda",Table7[[#This Row],[Column1]]))=FALSE),1,0)</f>
        <v>1</v>
      </c>
      <c r="M491">
        <f>IF(Table7[[#This Row],[cond]]=1,M490+1,0)</f>
        <v>5</v>
      </c>
      <c r="N491">
        <f>IF(ISNUMBER(SEARCH("Ronda",Table7[[#This Row],[Column1]]))=TRUE,1,0)</f>
        <v>0</v>
      </c>
      <c r="O491" t="str">
        <f>IF(Table7[[#This Row],[cond2]]=1,MID(Table7[[#This Row],[Column1]],6,3),O490)</f>
        <v xml:space="preserve"> 27</v>
      </c>
      <c r="P491">
        <v>490</v>
      </c>
    </row>
    <row r="492" spans="11:16" x14ac:dyDescent="0.3">
      <c r="K492">
        <v>-1</v>
      </c>
      <c r="L492">
        <f>IF(AND(ISNUMBER(SEARCH(":",Table7[[#This Row],[Column1]]))=FALSE,ISNUMBER(SEARCH("Ronda",Table7[[#This Row],[Column1]]))=FALSE),1,0)</f>
        <v>1</v>
      </c>
      <c r="M492">
        <f>IF(Table7[[#This Row],[cond]]=1,M491+1,0)</f>
        <v>6</v>
      </c>
      <c r="N492">
        <f>IF(ISNUMBER(SEARCH("Ronda",Table7[[#This Row],[Column1]]))=TRUE,1,0)</f>
        <v>0</v>
      </c>
      <c r="O492" t="str">
        <f>IF(Table7[[#This Row],[cond2]]=1,MID(Table7[[#This Row],[Column1]],6,3),O491)</f>
        <v xml:space="preserve"> 27</v>
      </c>
      <c r="P492">
        <v>491</v>
      </c>
    </row>
    <row r="493" spans="11:16" x14ac:dyDescent="0.3">
      <c r="K493" t="s">
        <v>350</v>
      </c>
      <c r="L493">
        <f>IF(AND(ISNUMBER(SEARCH(":",Table7[[#This Row],[Column1]]))=FALSE,ISNUMBER(SEARCH("Ronda",Table7[[#This Row],[Column1]]))=FALSE),1,0)</f>
        <v>0</v>
      </c>
      <c r="M493">
        <f>IF(Table7[[#This Row],[cond]]=1,M492+1,0)</f>
        <v>0</v>
      </c>
      <c r="N493">
        <f>IF(ISNUMBER(SEARCH("Ronda",Table7[[#This Row],[Column1]]))=TRUE,1,0)</f>
        <v>0</v>
      </c>
      <c r="O493" t="str">
        <f>IF(Table7[[#This Row],[cond2]]=1,MID(Table7[[#This Row],[Column1]],6,3),O492)</f>
        <v xml:space="preserve"> 27</v>
      </c>
      <c r="P493">
        <v>492</v>
      </c>
    </row>
    <row r="494" spans="11:16" x14ac:dyDescent="0.3">
      <c r="K494" t="s">
        <v>11</v>
      </c>
      <c r="L494">
        <f>IF(AND(ISNUMBER(SEARCH(":",Table7[[#This Row],[Column1]]))=FALSE,ISNUMBER(SEARCH("Ronda",Table7[[#This Row],[Column1]]))=FALSE),1,0)</f>
        <v>1</v>
      </c>
      <c r="M494">
        <f>IF(Table7[[#This Row],[cond]]=1,M493+1,0)</f>
        <v>1</v>
      </c>
      <c r="N494">
        <f>IF(ISNUMBER(SEARCH("Ronda",Table7[[#This Row],[Column1]]))=TRUE,1,0)</f>
        <v>0</v>
      </c>
      <c r="O494" t="str">
        <f>IF(Table7[[#This Row],[cond2]]=1,MID(Table7[[#This Row],[Column1]],6,3),O493)</f>
        <v xml:space="preserve"> 27</v>
      </c>
      <c r="P494">
        <v>493</v>
      </c>
    </row>
    <row r="495" spans="11:16" x14ac:dyDescent="0.3">
      <c r="K495" t="s">
        <v>8</v>
      </c>
      <c r="L495">
        <f>IF(AND(ISNUMBER(SEARCH(":",Table7[[#This Row],[Column1]]))=FALSE,ISNUMBER(SEARCH("Ronda",Table7[[#This Row],[Column1]]))=FALSE),1,0)</f>
        <v>1</v>
      </c>
      <c r="M495">
        <f>IF(Table7[[#This Row],[cond]]=1,M494+1,0)</f>
        <v>2</v>
      </c>
      <c r="N495">
        <f>IF(ISNUMBER(SEARCH("Ronda",Table7[[#This Row],[Column1]]))=TRUE,1,0)</f>
        <v>0</v>
      </c>
      <c r="O495" t="str">
        <f>IF(Table7[[#This Row],[cond2]]=1,MID(Table7[[#This Row],[Column1]],6,3),O494)</f>
        <v xml:space="preserve"> 27</v>
      </c>
      <c r="P495">
        <v>494</v>
      </c>
    </row>
    <row r="496" spans="11:16" x14ac:dyDescent="0.3">
      <c r="K496">
        <v>0</v>
      </c>
      <c r="L496">
        <f>IF(AND(ISNUMBER(SEARCH(":",Table7[[#This Row],[Column1]]))=FALSE,ISNUMBER(SEARCH("Ronda",Table7[[#This Row],[Column1]]))=FALSE),1,0)</f>
        <v>1</v>
      </c>
      <c r="M496">
        <f>IF(Table7[[#This Row],[cond]]=1,M495+1,0)</f>
        <v>3</v>
      </c>
      <c r="N496">
        <f>IF(ISNUMBER(SEARCH("Ronda",Table7[[#This Row],[Column1]]))=TRUE,1,0)</f>
        <v>0</v>
      </c>
      <c r="O496" t="str">
        <f>IF(Table7[[#This Row],[cond2]]=1,MID(Table7[[#This Row],[Column1]],6,3),O495)</f>
        <v xml:space="preserve"> 27</v>
      </c>
      <c r="P496">
        <v>495</v>
      </c>
    </row>
    <row r="497" spans="11:16" x14ac:dyDescent="0.3">
      <c r="K497">
        <v>1</v>
      </c>
      <c r="L497">
        <f>IF(AND(ISNUMBER(SEARCH(":",Table7[[#This Row],[Column1]]))=FALSE,ISNUMBER(SEARCH("Ronda",Table7[[#This Row],[Column1]]))=FALSE),1,0)</f>
        <v>1</v>
      </c>
      <c r="M497">
        <f>IF(Table7[[#This Row],[cond]]=1,M496+1,0)</f>
        <v>4</v>
      </c>
      <c r="N497">
        <f>IF(ISNUMBER(SEARCH("Ronda",Table7[[#This Row],[Column1]]))=TRUE,1,0)</f>
        <v>0</v>
      </c>
      <c r="O497" t="str">
        <f>IF(Table7[[#This Row],[cond2]]=1,MID(Table7[[#This Row],[Column1]],6,3),O496)</f>
        <v xml:space="preserve"> 27</v>
      </c>
      <c r="P497">
        <v>496</v>
      </c>
    </row>
    <row r="498" spans="11:16" x14ac:dyDescent="0.3">
      <c r="K498">
        <v>0</v>
      </c>
      <c r="L498">
        <f>IF(AND(ISNUMBER(SEARCH(":",Table7[[#This Row],[Column1]]))=FALSE,ISNUMBER(SEARCH("Ronda",Table7[[#This Row],[Column1]]))=FALSE),1,0)</f>
        <v>1</v>
      </c>
      <c r="M498">
        <f>IF(Table7[[#This Row],[cond]]=1,M497+1,0)</f>
        <v>5</v>
      </c>
      <c r="N498">
        <f>IF(ISNUMBER(SEARCH("Ronda",Table7[[#This Row],[Column1]]))=TRUE,1,0)</f>
        <v>0</v>
      </c>
      <c r="O498" t="str">
        <f>IF(Table7[[#This Row],[cond2]]=1,MID(Table7[[#This Row],[Column1]],6,3),O497)</f>
        <v xml:space="preserve"> 27</v>
      </c>
      <c r="P498">
        <v>497</v>
      </c>
    </row>
    <row r="499" spans="11:16" x14ac:dyDescent="0.3">
      <c r="K499">
        <v>-1</v>
      </c>
      <c r="L499">
        <f>IF(AND(ISNUMBER(SEARCH(":",Table7[[#This Row],[Column1]]))=FALSE,ISNUMBER(SEARCH("Ronda",Table7[[#This Row],[Column1]]))=FALSE),1,0)</f>
        <v>1</v>
      </c>
      <c r="M499">
        <f>IF(Table7[[#This Row],[cond]]=1,M498+1,0)</f>
        <v>6</v>
      </c>
      <c r="N499">
        <f>IF(ISNUMBER(SEARCH("Ronda",Table7[[#This Row],[Column1]]))=TRUE,1,0)</f>
        <v>0</v>
      </c>
      <c r="O499" t="str">
        <f>IF(Table7[[#This Row],[cond2]]=1,MID(Table7[[#This Row],[Column1]],6,3),O498)</f>
        <v xml:space="preserve"> 27</v>
      </c>
      <c r="P499">
        <v>498</v>
      </c>
    </row>
    <row r="500" spans="11:16" x14ac:dyDescent="0.3">
      <c r="K500" t="s">
        <v>351</v>
      </c>
      <c r="L500">
        <f>IF(AND(ISNUMBER(SEARCH(":",Table7[[#This Row],[Column1]]))=FALSE,ISNUMBER(SEARCH("Ronda",Table7[[#This Row],[Column1]]))=FALSE),1,0)</f>
        <v>0</v>
      </c>
      <c r="M500">
        <f>IF(Table7[[#This Row],[cond]]=1,M499+1,0)</f>
        <v>0</v>
      </c>
      <c r="N500">
        <f>IF(ISNUMBER(SEARCH("Ronda",Table7[[#This Row],[Column1]]))=TRUE,1,0)</f>
        <v>0</v>
      </c>
      <c r="O500" t="str">
        <f>IF(Table7[[#This Row],[cond2]]=1,MID(Table7[[#This Row],[Column1]],6,3),O499)</f>
        <v xml:space="preserve"> 27</v>
      </c>
      <c r="P500">
        <v>499</v>
      </c>
    </row>
    <row r="501" spans="11:16" x14ac:dyDescent="0.3">
      <c r="K501" t="s">
        <v>7</v>
      </c>
      <c r="L501">
        <f>IF(AND(ISNUMBER(SEARCH(":",Table7[[#This Row],[Column1]]))=FALSE,ISNUMBER(SEARCH("Ronda",Table7[[#This Row],[Column1]]))=FALSE),1,0)</f>
        <v>1</v>
      </c>
      <c r="M501">
        <f>IF(Table7[[#This Row],[cond]]=1,M500+1,0)</f>
        <v>1</v>
      </c>
      <c r="N501">
        <f>IF(ISNUMBER(SEARCH("Ronda",Table7[[#This Row],[Column1]]))=TRUE,1,0)</f>
        <v>0</v>
      </c>
      <c r="O501" t="str">
        <f>IF(Table7[[#This Row],[cond2]]=1,MID(Table7[[#This Row],[Column1]],6,3),O500)</f>
        <v xml:space="preserve"> 27</v>
      </c>
      <c r="P501">
        <v>500</v>
      </c>
    </row>
    <row r="502" spans="11:16" x14ac:dyDescent="0.3">
      <c r="K502" t="s">
        <v>24</v>
      </c>
      <c r="L502">
        <f>IF(AND(ISNUMBER(SEARCH(":",Table7[[#This Row],[Column1]]))=FALSE,ISNUMBER(SEARCH("Ronda",Table7[[#This Row],[Column1]]))=FALSE),1,0)</f>
        <v>1</v>
      </c>
      <c r="M502">
        <f>IF(Table7[[#This Row],[cond]]=1,M501+1,0)</f>
        <v>2</v>
      </c>
      <c r="N502">
        <f>IF(ISNUMBER(SEARCH("Ronda",Table7[[#This Row],[Column1]]))=TRUE,1,0)</f>
        <v>0</v>
      </c>
      <c r="O502" t="str">
        <f>IF(Table7[[#This Row],[cond2]]=1,MID(Table7[[#This Row],[Column1]],6,3),O501)</f>
        <v xml:space="preserve"> 27</v>
      </c>
      <c r="P502">
        <v>501</v>
      </c>
    </row>
    <row r="503" spans="11:16" x14ac:dyDescent="0.3">
      <c r="K503">
        <v>5</v>
      </c>
      <c r="L503">
        <f>IF(AND(ISNUMBER(SEARCH(":",Table7[[#This Row],[Column1]]))=FALSE,ISNUMBER(SEARCH("Ronda",Table7[[#This Row],[Column1]]))=FALSE),1,0)</f>
        <v>1</v>
      </c>
      <c r="M503">
        <f>IF(Table7[[#This Row],[cond]]=1,M502+1,0)</f>
        <v>3</v>
      </c>
      <c r="N503">
        <f>IF(ISNUMBER(SEARCH("Ronda",Table7[[#This Row],[Column1]]))=TRUE,1,0)</f>
        <v>0</v>
      </c>
      <c r="O503" t="str">
        <f>IF(Table7[[#This Row],[cond2]]=1,MID(Table7[[#This Row],[Column1]],6,3),O502)</f>
        <v xml:space="preserve"> 27</v>
      </c>
      <c r="P503">
        <v>502</v>
      </c>
    </row>
    <row r="504" spans="11:16" x14ac:dyDescent="0.3">
      <c r="K504">
        <v>1</v>
      </c>
      <c r="L504">
        <f>IF(AND(ISNUMBER(SEARCH(":",Table7[[#This Row],[Column1]]))=FALSE,ISNUMBER(SEARCH("Ronda",Table7[[#This Row],[Column1]]))=FALSE),1,0)</f>
        <v>1</v>
      </c>
      <c r="M504">
        <f>IF(Table7[[#This Row],[cond]]=1,M503+1,0)</f>
        <v>4</v>
      </c>
      <c r="N504">
        <f>IF(ISNUMBER(SEARCH("Ronda",Table7[[#This Row],[Column1]]))=TRUE,1,0)</f>
        <v>0</v>
      </c>
      <c r="O504" t="str">
        <f>IF(Table7[[#This Row],[cond2]]=1,MID(Table7[[#This Row],[Column1]],6,3),O503)</f>
        <v xml:space="preserve"> 27</v>
      </c>
      <c r="P504">
        <v>503</v>
      </c>
    </row>
    <row r="505" spans="11:16" x14ac:dyDescent="0.3">
      <c r="K505">
        <v>-4</v>
      </c>
      <c r="L505">
        <f>IF(AND(ISNUMBER(SEARCH(":",Table7[[#This Row],[Column1]]))=FALSE,ISNUMBER(SEARCH("Ronda",Table7[[#This Row],[Column1]]))=FALSE),1,0)</f>
        <v>1</v>
      </c>
      <c r="M505">
        <f>IF(Table7[[#This Row],[cond]]=1,M504+1,0)</f>
        <v>5</v>
      </c>
      <c r="N505">
        <f>IF(ISNUMBER(SEARCH("Ronda",Table7[[#This Row],[Column1]]))=TRUE,1,0)</f>
        <v>0</v>
      </c>
      <c r="O505" t="str">
        <f>IF(Table7[[#This Row],[cond2]]=1,MID(Table7[[#This Row],[Column1]],6,3),O504)</f>
        <v xml:space="preserve"> 27</v>
      </c>
      <c r="P505">
        <v>504</v>
      </c>
    </row>
    <row r="506" spans="11:16" x14ac:dyDescent="0.3">
      <c r="K506">
        <v>0</v>
      </c>
      <c r="L506">
        <f>IF(AND(ISNUMBER(SEARCH(":",Table7[[#This Row],[Column1]]))=FALSE,ISNUMBER(SEARCH("Ronda",Table7[[#This Row],[Column1]]))=FALSE),1,0)</f>
        <v>1</v>
      </c>
      <c r="M506">
        <f>IF(Table7[[#This Row],[cond]]=1,M505+1,0)</f>
        <v>6</v>
      </c>
      <c r="N506">
        <f>IF(ISNUMBER(SEARCH("Ronda",Table7[[#This Row],[Column1]]))=TRUE,1,0)</f>
        <v>0</v>
      </c>
      <c r="O506" t="str">
        <f>IF(Table7[[#This Row],[cond2]]=1,MID(Table7[[#This Row],[Column1]],6,3),O505)</f>
        <v xml:space="preserve"> 27</v>
      </c>
      <c r="P506">
        <v>505</v>
      </c>
    </row>
    <row r="507" spans="11:16" x14ac:dyDescent="0.3">
      <c r="K507" t="s">
        <v>352</v>
      </c>
      <c r="L507">
        <f>IF(AND(ISNUMBER(SEARCH(":",Table7[[#This Row],[Column1]]))=FALSE,ISNUMBER(SEARCH("Ronda",Table7[[#This Row],[Column1]]))=FALSE),1,0)</f>
        <v>0</v>
      </c>
      <c r="M507">
        <f>IF(Table7[[#This Row],[cond]]=1,M506+1,0)</f>
        <v>0</v>
      </c>
      <c r="N507">
        <f>IF(ISNUMBER(SEARCH("Ronda",Table7[[#This Row],[Column1]]))=TRUE,1,0)</f>
        <v>0</v>
      </c>
      <c r="O507" t="str">
        <f>IF(Table7[[#This Row],[cond2]]=1,MID(Table7[[#This Row],[Column1]],6,3),O506)</f>
        <v xml:space="preserve"> 27</v>
      </c>
      <c r="P507">
        <v>506</v>
      </c>
    </row>
    <row r="508" spans="11:16" x14ac:dyDescent="0.3">
      <c r="K508" t="s">
        <v>4</v>
      </c>
      <c r="L508">
        <f>IF(AND(ISNUMBER(SEARCH(":",Table7[[#This Row],[Column1]]))=FALSE,ISNUMBER(SEARCH("Ronda",Table7[[#This Row],[Column1]]))=FALSE),1,0)</f>
        <v>1</v>
      </c>
      <c r="M508">
        <f>IF(Table7[[#This Row],[cond]]=1,M507+1,0)</f>
        <v>1</v>
      </c>
      <c r="N508">
        <f>IF(ISNUMBER(SEARCH("Ronda",Table7[[#This Row],[Column1]]))=TRUE,1,0)</f>
        <v>0</v>
      </c>
      <c r="O508" t="str">
        <f>IF(Table7[[#This Row],[cond2]]=1,MID(Table7[[#This Row],[Column1]],6,3),O507)</f>
        <v xml:space="preserve"> 27</v>
      </c>
      <c r="P508">
        <v>507</v>
      </c>
    </row>
    <row r="509" spans="11:16" x14ac:dyDescent="0.3">
      <c r="K509" t="s">
        <v>10</v>
      </c>
      <c r="L509">
        <f>IF(AND(ISNUMBER(SEARCH(":",Table7[[#This Row],[Column1]]))=FALSE,ISNUMBER(SEARCH("Ronda",Table7[[#This Row],[Column1]]))=FALSE),1,0)</f>
        <v>1</v>
      </c>
      <c r="M509">
        <f>IF(Table7[[#This Row],[cond]]=1,M508+1,0)</f>
        <v>2</v>
      </c>
      <c r="N509">
        <f>IF(ISNUMBER(SEARCH("Ronda",Table7[[#This Row],[Column1]]))=TRUE,1,0)</f>
        <v>0</v>
      </c>
      <c r="O509" t="str">
        <f>IF(Table7[[#This Row],[cond2]]=1,MID(Table7[[#This Row],[Column1]],6,3),O508)</f>
        <v xml:space="preserve"> 27</v>
      </c>
      <c r="P509">
        <v>508</v>
      </c>
    </row>
    <row r="510" spans="11:16" x14ac:dyDescent="0.3">
      <c r="K510">
        <v>1</v>
      </c>
      <c r="L510">
        <f>IF(AND(ISNUMBER(SEARCH(":",Table7[[#This Row],[Column1]]))=FALSE,ISNUMBER(SEARCH("Ronda",Table7[[#This Row],[Column1]]))=FALSE),1,0)</f>
        <v>1</v>
      </c>
      <c r="M510">
        <f>IF(Table7[[#This Row],[cond]]=1,M509+1,0)</f>
        <v>3</v>
      </c>
      <c r="N510">
        <f>IF(ISNUMBER(SEARCH("Ronda",Table7[[#This Row],[Column1]]))=TRUE,1,0)</f>
        <v>0</v>
      </c>
      <c r="O510" t="str">
        <f>IF(Table7[[#This Row],[cond2]]=1,MID(Table7[[#This Row],[Column1]],6,3),O509)</f>
        <v xml:space="preserve"> 27</v>
      </c>
      <c r="P510">
        <v>509</v>
      </c>
    </row>
    <row r="511" spans="11:16" x14ac:dyDescent="0.3">
      <c r="K511">
        <v>0</v>
      </c>
      <c r="L511">
        <f>IF(AND(ISNUMBER(SEARCH(":",Table7[[#This Row],[Column1]]))=FALSE,ISNUMBER(SEARCH("Ronda",Table7[[#This Row],[Column1]]))=FALSE),1,0)</f>
        <v>1</v>
      </c>
      <c r="M511">
        <f>IF(Table7[[#This Row],[cond]]=1,M510+1,0)</f>
        <v>4</v>
      </c>
      <c r="N511">
        <f>IF(ISNUMBER(SEARCH("Ronda",Table7[[#This Row],[Column1]]))=TRUE,1,0)</f>
        <v>0</v>
      </c>
      <c r="O511" t="str">
        <f>IF(Table7[[#This Row],[cond2]]=1,MID(Table7[[#This Row],[Column1]],6,3),O510)</f>
        <v xml:space="preserve"> 27</v>
      </c>
      <c r="P511">
        <v>510</v>
      </c>
    </row>
    <row r="512" spans="11:16" x14ac:dyDescent="0.3">
      <c r="K512">
        <v>-1</v>
      </c>
      <c r="L512">
        <f>IF(AND(ISNUMBER(SEARCH(":",Table7[[#This Row],[Column1]]))=FALSE,ISNUMBER(SEARCH("Ronda",Table7[[#This Row],[Column1]]))=FALSE),1,0)</f>
        <v>1</v>
      </c>
      <c r="M512">
        <f>IF(Table7[[#This Row],[cond]]=1,M511+1,0)</f>
        <v>5</v>
      </c>
      <c r="N512">
        <f>IF(ISNUMBER(SEARCH("Ronda",Table7[[#This Row],[Column1]]))=TRUE,1,0)</f>
        <v>0</v>
      </c>
      <c r="O512" t="str">
        <f>IF(Table7[[#This Row],[cond2]]=1,MID(Table7[[#This Row],[Column1]],6,3),O511)</f>
        <v xml:space="preserve"> 27</v>
      </c>
      <c r="P512">
        <v>511</v>
      </c>
    </row>
    <row r="513" spans="11:16" x14ac:dyDescent="0.3">
      <c r="K513">
        <v>0</v>
      </c>
      <c r="L513">
        <f>IF(AND(ISNUMBER(SEARCH(":",Table7[[#This Row],[Column1]]))=FALSE,ISNUMBER(SEARCH("Ronda",Table7[[#This Row],[Column1]]))=FALSE),1,0)</f>
        <v>1</v>
      </c>
      <c r="M513">
        <f>IF(Table7[[#This Row],[cond]]=1,M512+1,0)</f>
        <v>6</v>
      </c>
      <c r="N513">
        <f>IF(ISNUMBER(SEARCH("Ronda",Table7[[#This Row],[Column1]]))=TRUE,1,0)</f>
        <v>0</v>
      </c>
      <c r="O513" t="str">
        <f>IF(Table7[[#This Row],[cond2]]=1,MID(Table7[[#This Row],[Column1]],6,3),O512)</f>
        <v xml:space="preserve"> 27</v>
      </c>
      <c r="P513">
        <v>512</v>
      </c>
    </row>
    <row r="514" spans="11:16" x14ac:dyDescent="0.3">
      <c r="K514" t="s">
        <v>126</v>
      </c>
      <c r="L514">
        <f>IF(AND(ISNUMBER(SEARCH(":",Table7[[#This Row],[Column1]]))=FALSE,ISNUMBER(SEARCH("Ronda",Table7[[#This Row],[Column1]]))=FALSE),1,0)</f>
        <v>0</v>
      </c>
      <c r="M514">
        <f>IF(Table7[[#This Row],[cond]]=1,M513+1,0)</f>
        <v>0</v>
      </c>
      <c r="N514">
        <f>IF(ISNUMBER(SEARCH("Ronda",Table7[[#This Row],[Column1]]))=TRUE,1,0)</f>
        <v>1</v>
      </c>
      <c r="O514" t="str">
        <f>IF(Table7[[#This Row],[cond2]]=1,MID(Table7[[#This Row],[Column1]],6,3),O513)</f>
        <v xml:space="preserve"> 26</v>
      </c>
      <c r="P514">
        <v>513</v>
      </c>
    </row>
    <row r="515" spans="11:16" x14ac:dyDescent="0.3">
      <c r="K515" t="s">
        <v>353</v>
      </c>
      <c r="L515">
        <f>IF(AND(ISNUMBER(SEARCH(":",Table7[[#This Row],[Column1]]))=FALSE,ISNUMBER(SEARCH("Ronda",Table7[[#This Row],[Column1]]))=FALSE),1,0)</f>
        <v>0</v>
      </c>
      <c r="M515">
        <f>IF(Table7[[#This Row],[cond]]=1,M514+1,0)</f>
        <v>0</v>
      </c>
      <c r="N515">
        <f>IF(ISNUMBER(SEARCH("Ronda",Table7[[#This Row],[Column1]]))=TRUE,1,0)</f>
        <v>0</v>
      </c>
      <c r="O515" t="str">
        <f>IF(Table7[[#This Row],[cond2]]=1,MID(Table7[[#This Row],[Column1]],6,3),O514)</f>
        <v xml:space="preserve"> 26</v>
      </c>
      <c r="P515">
        <v>514</v>
      </c>
    </row>
    <row r="516" spans="11:16" x14ac:dyDescent="0.3">
      <c r="K516" t="s">
        <v>2</v>
      </c>
      <c r="L516">
        <f>IF(AND(ISNUMBER(SEARCH(":",Table7[[#This Row],[Column1]]))=FALSE,ISNUMBER(SEARCH("Ronda",Table7[[#This Row],[Column1]]))=FALSE),1,0)</f>
        <v>1</v>
      </c>
      <c r="M516">
        <f>IF(Table7[[#This Row],[cond]]=1,M515+1,0)</f>
        <v>1</v>
      </c>
      <c r="N516">
        <f>IF(ISNUMBER(SEARCH("Ronda",Table7[[#This Row],[Column1]]))=TRUE,1,0)</f>
        <v>0</v>
      </c>
      <c r="O516" t="str">
        <f>IF(Table7[[#This Row],[cond2]]=1,MID(Table7[[#This Row],[Column1]],6,3),O515)</f>
        <v xml:space="preserve"> 26</v>
      </c>
      <c r="P516">
        <v>515</v>
      </c>
    </row>
    <row r="517" spans="11:16" x14ac:dyDescent="0.3">
      <c r="K517" t="s">
        <v>303</v>
      </c>
      <c r="L517">
        <f>IF(AND(ISNUMBER(SEARCH(":",Table7[[#This Row],[Column1]]))=FALSE,ISNUMBER(SEARCH("Ronda",Table7[[#This Row],[Column1]]))=FALSE),1,0)</f>
        <v>1</v>
      </c>
      <c r="M517">
        <f>IF(Table7[[#This Row],[cond]]=1,M516+1,0)</f>
        <v>2</v>
      </c>
      <c r="N517">
        <f>IF(ISNUMBER(SEARCH("Ronda",Table7[[#This Row],[Column1]]))=TRUE,1,0)</f>
        <v>0</v>
      </c>
      <c r="O517" t="str">
        <f>IF(Table7[[#This Row],[cond2]]=1,MID(Table7[[#This Row],[Column1]],6,3),O516)</f>
        <v xml:space="preserve"> 26</v>
      </c>
      <c r="P517">
        <v>516</v>
      </c>
    </row>
    <row r="518" spans="11:16" x14ac:dyDescent="0.3">
      <c r="K518">
        <v>4</v>
      </c>
      <c r="L518">
        <f>IF(AND(ISNUMBER(SEARCH(":",Table7[[#This Row],[Column1]]))=FALSE,ISNUMBER(SEARCH("Ronda",Table7[[#This Row],[Column1]]))=FALSE),1,0)</f>
        <v>1</v>
      </c>
      <c r="M518">
        <f>IF(Table7[[#This Row],[cond]]=1,M517+1,0)</f>
        <v>3</v>
      </c>
      <c r="N518">
        <f>IF(ISNUMBER(SEARCH("Ronda",Table7[[#This Row],[Column1]]))=TRUE,1,0)</f>
        <v>0</v>
      </c>
      <c r="O518" t="str">
        <f>IF(Table7[[#This Row],[cond2]]=1,MID(Table7[[#This Row],[Column1]],6,3),O517)</f>
        <v xml:space="preserve"> 26</v>
      </c>
      <c r="P518">
        <v>517</v>
      </c>
    </row>
    <row r="519" spans="11:16" x14ac:dyDescent="0.3">
      <c r="K519">
        <v>1</v>
      </c>
      <c r="L519">
        <f>IF(AND(ISNUMBER(SEARCH(":",Table7[[#This Row],[Column1]]))=FALSE,ISNUMBER(SEARCH("Ronda",Table7[[#This Row],[Column1]]))=FALSE),1,0)</f>
        <v>1</v>
      </c>
      <c r="M519">
        <f>IF(Table7[[#This Row],[cond]]=1,M518+1,0)</f>
        <v>4</v>
      </c>
      <c r="N519">
        <f>IF(ISNUMBER(SEARCH("Ronda",Table7[[#This Row],[Column1]]))=TRUE,1,0)</f>
        <v>0</v>
      </c>
      <c r="O519" t="str">
        <f>IF(Table7[[#This Row],[cond2]]=1,MID(Table7[[#This Row],[Column1]],6,3),O518)</f>
        <v xml:space="preserve"> 26</v>
      </c>
      <c r="P519">
        <v>518</v>
      </c>
    </row>
    <row r="520" spans="11:16" x14ac:dyDescent="0.3">
      <c r="K520">
        <v>-2</v>
      </c>
      <c r="L520">
        <f>IF(AND(ISNUMBER(SEARCH(":",Table7[[#This Row],[Column1]]))=FALSE,ISNUMBER(SEARCH("Ronda",Table7[[#This Row],[Column1]]))=FALSE),1,0)</f>
        <v>1</v>
      </c>
      <c r="M520">
        <f>IF(Table7[[#This Row],[cond]]=1,M519+1,0)</f>
        <v>5</v>
      </c>
      <c r="N520">
        <f>IF(ISNUMBER(SEARCH("Ronda",Table7[[#This Row],[Column1]]))=TRUE,1,0)</f>
        <v>0</v>
      </c>
      <c r="O520" t="str">
        <f>IF(Table7[[#This Row],[cond2]]=1,MID(Table7[[#This Row],[Column1]],6,3),O519)</f>
        <v xml:space="preserve"> 26</v>
      </c>
      <c r="P520">
        <v>519</v>
      </c>
    </row>
    <row r="521" spans="11:16" x14ac:dyDescent="0.3">
      <c r="K521">
        <v>0</v>
      </c>
      <c r="L521">
        <f>IF(AND(ISNUMBER(SEARCH(":",Table7[[#This Row],[Column1]]))=FALSE,ISNUMBER(SEARCH("Ronda",Table7[[#This Row],[Column1]]))=FALSE),1,0)</f>
        <v>1</v>
      </c>
      <c r="M521">
        <f>IF(Table7[[#This Row],[cond]]=1,M520+1,0)</f>
        <v>6</v>
      </c>
      <c r="N521">
        <f>IF(ISNUMBER(SEARCH("Ronda",Table7[[#This Row],[Column1]]))=TRUE,1,0)</f>
        <v>0</v>
      </c>
      <c r="O521" t="str">
        <f>IF(Table7[[#This Row],[cond2]]=1,MID(Table7[[#This Row],[Column1]],6,3),O520)</f>
        <v xml:space="preserve"> 26</v>
      </c>
      <c r="P521">
        <v>520</v>
      </c>
    </row>
    <row r="522" spans="11:16" x14ac:dyDescent="0.3">
      <c r="K522" t="s">
        <v>141</v>
      </c>
      <c r="L522">
        <f>IF(AND(ISNUMBER(SEARCH(":",Table7[[#This Row],[Column1]]))=FALSE,ISNUMBER(SEARCH("Ronda",Table7[[#This Row],[Column1]]))=FALSE),1,0)</f>
        <v>0</v>
      </c>
      <c r="M522">
        <f>IF(Table7[[#This Row],[cond]]=1,M521+1,0)</f>
        <v>0</v>
      </c>
      <c r="N522">
        <f>IF(ISNUMBER(SEARCH("Ronda",Table7[[#This Row],[Column1]]))=TRUE,1,0)</f>
        <v>0</v>
      </c>
      <c r="O522" t="str">
        <f>IF(Table7[[#This Row],[cond2]]=1,MID(Table7[[#This Row],[Column1]],6,3),O521)</f>
        <v xml:space="preserve"> 26</v>
      </c>
      <c r="P522">
        <v>521</v>
      </c>
    </row>
    <row r="523" spans="11:16" x14ac:dyDescent="0.3">
      <c r="K523" t="s">
        <v>31</v>
      </c>
      <c r="L523">
        <f>IF(AND(ISNUMBER(SEARCH(":",Table7[[#This Row],[Column1]]))=FALSE,ISNUMBER(SEARCH("Ronda",Table7[[#This Row],[Column1]]))=FALSE),1,0)</f>
        <v>1</v>
      </c>
      <c r="M523">
        <f>IF(Table7[[#This Row],[cond]]=1,M522+1,0)</f>
        <v>1</v>
      </c>
      <c r="N523">
        <f>IF(ISNUMBER(SEARCH("Ronda",Table7[[#This Row],[Column1]]))=TRUE,1,0)</f>
        <v>0</v>
      </c>
      <c r="O523" t="str">
        <f>IF(Table7[[#This Row],[cond2]]=1,MID(Table7[[#This Row],[Column1]],6,3),O522)</f>
        <v xml:space="preserve"> 26</v>
      </c>
      <c r="P523">
        <v>522</v>
      </c>
    </row>
    <row r="524" spans="11:16" x14ac:dyDescent="0.3">
      <c r="K524" t="s">
        <v>13</v>
      </c>
      <c r="L524">
        <f>IF(AND(ISNUMBER(SEARCH(":",Table7[[#This Row],[Column1]]))=FALSE,ISNUMBER(SEARCH("Ronda",Table7[[#This Row],[Column1]]))=FALSE),1,0)</f>
        <v>1</v>
      </c>
      <c r="M524">
        <f>IF(Table7[[#This Row],[cond]]=1,M523+1,0)</f>
        <v>2</v>
      </c>
      <c r="N524">
        <f>IF(ISNUMBER(SEARCH("Ronda",Table7[[#This Row],[Column1]]))=TRUE,1,0)</f>
        <v>0</v>
      </c>
      <c r="O524" t="str">
        <f>IF(Table7[[#This Row],[cond2]]=1,MID(Table7[[#This Row],[Column1]],6,3),O523)</f>
        <v xml:space="preserve"> 26</v>
      </c>
      <c r="P524">
        <v>523</v>
      </c>
    </row>
    <row r="525" spans="11:16" x14ac:dyDescent="0.3">
      <c r="K525">
        <v>3</v>
      </c>
      <c r="L525">
        <f>IF(AND(ISNUMBER(SEARCH(":",Table7[[#This Row],[Column1]]))=FALSE,ISNUMBER(SEARCH("Ronda",Table7[[#This Row],[Column1]]))=FALSE),1,0)</f>
        <v>1</v>
      </c>
      <c r="M525">
        <f>IF(Table7[[#This Row],[cond]]=1,M524+1,0)</f>
        <v>3</v>
      </c>
      <c r="N525">
        <f>IF(ISNUMBER(SEARCH("Ronda",Table7[[#This Row],[Column1]]))=TRUE,1,0)</f>
        <v>0</v>
      </c>
      <c r="O525" t="str">
        <f>IF(Table7[[#This Row],[cond2]]=1,MID(Table7[[#This Row],[Column1]],6,3),O524)</f>
        <v xml:space="preserve"> 26</v>
      </c>
      <c r="P525">
        <v>524</v>
      </c>
    </row>
    <row r="526" spans="11:16" x14ac:dyDescent="0.3">
      <c r="K526">
        <v>0</v>
      </c>
      <c r="L526">
        <f>IF(AND(ISNUMBER(SEARCH(":",Table7[[#This Row],[Column1]]))=FALSE,ISNUMBER(SEARCH("Ronda",Table7[[#This Row],[Column1]]))=FALSE),1,0)</f>
        <v>1</v>
      </c>
      <c r="M526">
        <f>IF(Table7[[#This Row],[cond]]=1,M525+1,0)</f>
        <v>4</v>
      </c>
      <c r="N526">
        <f>IF(ISNUMBER(SEARCH("Ronda",Table7[[#This Row],[Column1]]))=TRUE,1,0)</f>
        <v>0</v>
      </c>
      <c r="O526" t="str">
        <f>IF(Table7[[#This Row],[cond2]]=1,MID(Table7[[#This Row],[Column1]],6,3),O525)</f>
        <v xml:space="preserve"> 26</v>
      </c>
      <c r="P526">
        <v>525</v>
      </c>
    </row>
    <row r="527" spans="11:16" x14ac:dyDescent="0.3">
      <c r="K527">
        <v>0</v>
      </c>
      <c r="L527">
        <f>IF(AND(ISNUMBER(SEARCH(":",Table7[[#This Row],[Column1]]))=FALSE,ISNUMBER(SEARCH("Ronda",Table7[[#This Row],[Column1]]))=FALSE),1,0)</f>
        <v>1</v>
      </c>
      <c r="M527">
        <f>IF(Table7[[#This Row],[cond]]=1,M526+1,0)</f>
        <v>5</v>
      </c>
      <c r="N527">
        <f>IF(ISNUMBER(SEARCH("Ronda",Table7[[#This Row],[Column1]]))=TRUE,1,0)</f>
        <v>0</v>
      </c>
      <c r="O527" t="str">
        <f>IF(Table7[[#This Row],[cond2]]=1,MID(Table7[[#This Row],[Column1]],6,3),O526)</f>
        <v xml:space="preserve"> 26</v>
      </c>
      <c r="P527">
        <v>526</v>
      </c>
    </row>
    <row r="528" spans="11:16" x14ac:dyDescent="0.3">
      <c r="K528">
        <v>0</v>
      </c>
      <c r="L528">
        <f>IF(AND(ISNUMBER(SEARCH(":",Table7[[#This Row],[Column1]]))=FALSE,ISNUMBER(SEARCH("Ronda",Table7[[#This Row],[Column1]]))=FALSE),1,0)</f>
        <v>1</v>
      </c>
      <c r="M528">
        <f>IF(Table7[[#This Row],[cond]]=1,M527+1,0)</f>
        <v>6</v>
      </c>
      <c r="N528">
        <f>IF(ISNUMBER(SEARCH("Ronda",Table7[[#This Row],[Column1]]))=TRUE,1,0)</f>
        <v>0</v>
      </c>
      <c r="O528" t="str">
        <f>IF(Table7[[#This Row],[cond2]]=1,MID(Table7[[#This Row],[Column1]],6,3),O527)</f>
        <v xml:space="preserve"> 26</v>
      </c>
      <c r="P528">
        <v>527</v>
      </c>
    </row>
    <row r="529" spans="11:16" x14ac:dyDescent="0.3">
      <c r="K529" t="s">
        <v>354</v>
      </c>
      <c r="L529">
        <f>IF(AND(ISNUMBER(SEARCH(":",Table7[[#This Row],[Column1]]))=FALSE,ISNUMBER(SEARCH("Ronda",Table7[[#This Row],[Column1]]))=FALSE),1,0)</f>
        <v>0</v>
      </c>
      <c r="M529">
        <f>IF(Table7[[#This Row],[cond]]=1,M528+1,0)</f>
        <v>0</v>
      </c>
      <c r="N529">
        <f>IF(ISNUMBER(SEARCH("Ronda",Table7[[#This Row],[Column1]]))=TRUE,1,0)</f>
        <v>0</v>
      </c>
      <c r="O529" t="str">
        <f>IF(Table7[[#This Row],[cond2]]=1,MID(Table7[[#This Row],[Column1]],6,3),O528)</f>
        <v xml:space="preserve"> 26</v>
      </c>
      <c r="P529">
        <v>528</v>
      </c>
    </row>
    <row r="530" spans="11:16" x14ac:dyDescent="0.3">
      <c r="K530" t="s">
        <v>1</v>
      </c>
      <c r="L530">
        <f>IF(AND(ISNUMBER(SEARCH(":",Table7[[#This Row],[Column1]]))=FALSE,ISNUMBER(SEARCH("Ronda",Table7[[#This Row],[Column1]]))=FALSE),1,0)</f>
        <v>1</v>
      </c>
      <c r="M530">
        <f>IF(Table7[[#This Row],[cond]]=1,M529+1,0)</f>
        <v>1</v>
      </c>
      <c r="N530">
        <f>IF(ISNUMBER(SEARCH("Ronda",Table7[[#This Row],[Column1]]))=TRUE,1,0)</f>
        <v>0</v>
      </c>
      <c r="O530" t="str">
        <f>IF(Table7[[#This Row],[cond2]]=1,MID(Table7[[#This Row],[Column1]],6,3),O529)</f>
        <v xml:space="preserve"> 26</v>
      </c>
      <c r="P530">
        <v>529</v>
      </c>
    </row>
    <row r="531" spans="11:16" x14ac:dyDescent="0.3">
      <c r="K531" t="s">
        <v>6</v>
      </c>
      <c r="L531">
        <f>IF(AND(ISNUMBER(SEARCH(":",Table7[[#This Row],[Column1]]))=FALSE,ISNUMBER(SEARCH("Ronda",Table7[[#This Row],[Column1]]))=FALSE),1,0)</f>
        <v>1</v>
      </c>
      <c r="M531">
        <f>IF(Table7[[#This Row],[cond]]=1,M530+1,0)</f>
        <v>2</v>
      </c>
      <c r="N531">
        <f>IF(ISNUMBER(SEARCH("Ronda",Table7[[#This Row],[Column1]]))=TRUE,1,0)</f>
        <v>0</v>
      </c>
      <c r="O531" t="str">
        <f>IF(Table7[[#This Row],[cond2]]=1,MID(Table7[[#This Row],[Column1]],6,3),O530)</f>
        <v xml:space="preserve"> 26</v>
      </c>
      <c r="P531">
        <v>530</v>
      </c>
    </row>
    <row r="532" spans="11:16" x14ac:dyDescent="0.3">
      <c r="K532">
        <v>0</v>
      </c>
      <c r="L532">
        <f>IF(AND(ISNUMBER(SEARCH(":",Table7[[#This Row],[Column1]]))=FALSE,ISNUMBER(SEARCH("Ronda",Table7[[#This Row],[Column1]]))=FALSE),1,0)</f>
        <v>1</v>
      </c>
      <c r="M532">
        <f>IF(Table7[[#This Row],[cond]]=1,M531+1,0)</f>
        <v>3</v>
      </c>
      <c r="N532">
        <f>IF(ISNUMBER(SEARCH("Ronda",Table7[[#This Row],[Column1]]))=TRUE,1,0)</f>
        <v>0</v>
      </c>
      <c r="O532" t="str">
        <f>IF(Table7[[#This Row],[cond2]]=1,MID(Table7[[#This Row],[Column1]],6,3),O531)</f>
        <v xml:space="preserve"> 26</v>
      </c>
      <c r="P532">
        <v>531</v>
      </c>
    </row>
    <row r="533" spans="11:16" x14ac:dyDescent="0.3">
      <c r="K533">
        <v>1</v>
      </c>
      <c r="L533">
        <f>IF(AND(ISNUMBER(SEARCH(":",Table7[[#This Row],[Column1]]))=FALSE,ISNUMBER(SEARCH("Ronda",Table7[[#This Row],[Column1]]))=FALSE),1,0)</f>
        <v>1</v>
      </c>
      <c r="M533">
        <f>IF(Table7[[#This Row],[cond]]=1,M532+1,0)</f>
        <v>4</v>
      </c>
      <c r="N533">
        <f>IF(ISNUMBER(SEARCH("Ronda",Table7[[#This Row],[Column1]]))=TRUE,1,0)</f>
        <v>0</v>
      </c>
      <c r="O533" t="str">
        <f>IF(Table7[[#This Row],[cond2]]=1,MID(Table7[[#This Row],[Column1]],6,3),O532)</f>
        <v xml:space="preserve"> 26</v>
      </c>
      <c r="P533">
        <v>532</v>
      </c>
    </row>
    <row r="534" spans="11:16" x14ac:dyDescent="0.3">
      <c r="K534">
        <v>0</v>
      </c>
      <c r="L534">
        <f>IF(AND(ISNUMBER(SEARCH(":",Table7[[#This Row],[Column1]]))=FALSE,ISNUMBER(SEARCH("Ronda",Table7[[#This Row],[Column1]]))=FALSE),1,0)</f>
        <v>1</v>
      </c>
      <c r="M534">
        <f>IF(Table7[[#This Row],[cond]]=1,M533+1,0)</f>
        <v>5</v>
      </c>
      <c r="N534">
        <f>IF(ISNUMBER(SEARCH("Ronda",Table7[[#This Row],[Column1]]))=TRUE,1,0)</f>
        <v>0</v>
      </c>
      <c r="O534" t="str">
        <f>IF(Table7[[#This Row],[cond2]]=1,MID(Table7[[#This Row],[Column1]],6,3),O533)</f>
        <v xml:space="preserve"> 26</v>
      </c>
      <c r="P534">
        <v>533</v>
      </c>
    </row>
    <row r="535" spans="11:16" x14ac:dyDescent="0.3">
      <c r="K535">
        <v>-1</v>
      </c>
      <c r="L535">
        <f>IF(AND(ISNUMBER(SEARCH(":",Table7[[#This Row],[Column1]]))=FALSE,ISNUMBER(SEARCH("Ronda",Table7[[#This Row],[Column1]]))=FALSE),1,0)</f>
        <v>1</v>
      </c>
      <c r="M535">
        <f>IF(Table7[[#This Row],[cond]]=1,M534+1,0)</f>
        <v>6</v>
      </c>
      <c r="N535">
        <f>IF(ISNUMBER(SEARCH("Ronda",Table7[[#This Row],[Column1]]))=TRUE,1,0)</f>
        <v>0</v>
      </c>
      <c r="O535" t="str">
        <f>IF(Table7[[#This Row],[cond2]]=1,MID(Table7[[#This Row],[Column1]],6,3),O534)</f>
        <v xml:space="preserve"> 26</v>
      </c>
      <c r="P535">
        <v>534</v>
      </c>
    </row>
    <row r="536" spans="11:16" x14ac:dyDescent="0.3">
      <c r="K536" t="s">
        <v>355</v>
      </c>
      <c r="L536">
        <f>IF(AND(ISNUMBER(SEARCH(":",Table7[[#This Row],[Column1]]))=FALSE,ISNUMBER(SEARCH("Ronda",Table7[[#This Row],[Column1]]))=FALSE),1,0)</f>
        <v>0</v>
      </c>
      <c r="M536">
        <f>IF(Table7[[#This Row],[cond]]=1,M535+1,0)</f>
        <v>0</v>
      </c>
      <c r="N536">
        <f>IF(ISNUMBER(SEARCH("Ronda",Table7[[#This Row],[Column1]]))=TRUE,1,0)</f>
        <v>0</v>
      </c>
      <c r="O536" t="str">
        <f>IF(Table7[[#This Row],[cond2]]=1,MID(Table7[[#This Row],[Column1]],6,3),O535)</f>
        <v xml:space="preserve"> 26</v>
      </c>
      <c r="P536">
        <v>535</v>
      </c>
    </row>
    <row r="537" spans="11:16" x14ac:dyDescent="0.3">
      <c r="K537" t="s">
        <v>24</v>
      </c>
      <c r="L537">
        <f>IF(AND(ISNUMBER(SEARCH(":",Table7[[#This Row],[Column1]]))=FALSE,ISNUMBER(SEARCH("Ronda",Table7[[#This Row],[Column1]]))=FALSE),1,0)</f>
        <v>1</v>
      </c>
      <c r="M537">
        <f>IF(Table7[[#This Row],[cond]]=1,M536+1,0)</f>
        <v>1</v>
      </c>
      <c r="N537">
        <f>IF(ISNUMBER(SEARCH("Ronda",Table7[[#This Row],[Column1]]))=TRUE,1,0)</f>
        <v>0</v>
      </c>
      <c r="O537" t="str">
        <f>IF(Table7[[#This Row],[cond2]]=1,MID(Table7[[#This Row],[Column1]],6,3),O536)</f>
        <v xml:space="preserve"> 26</v>
      </c>
      <c r="P537">
        <v>536</v>
      </c>
    </row>
    <row r="538" spans="11:16" x14ac:dyDescent="0.3">
      <c r="K538" t="s">
        <v>11</v>
      </c>
      <c r="L538">
        <f>IF(AND(ISNUMBER(SEARCH(":",Table7[[#This Row],[Column1]]))=FALSE,ISNUMBER(SEARCH("Ronda",Table7[[#This Row],[Column1]]))=FALSE),1,0)</f>
        <v>1</v>
      </c>
      <c r="M538">
        <f>IF(Table7[[#This Row],[cond]]=1,M537+1,0)</f>
        <v>2</v>
      </c>
      <c r="N538">
        <f>IF(ISNUMBER(SEARCH("Ronda",Table7[[#This Row],[Column1]]))=TRUE,1,0)</f>
        <v>0</v>
      </c>
      <c r="O538" t="str">
        <f>IF(Table7[[#This Row],[cond2]]=1,MID(Table7[[#This Row],[Column1]],6,3),O537)</f>
        <v xml:space="preserve"> 26</v>
      </c>
      <c r="P538">
        <v>537</v>
      </c>
    </row>
    <row r="539" spans="11:16" x14ac:dyDescent="0.3">
      <c r="K539">
        <v>1</v>
      </c>
      <c r="L539">
        <f>IF(AND(ISNUMBER(SEARCH(":",Table7[[#This Row],[Column1]]))=FALSE,ISNUMBER(SEARCH("Ronda",Table7[[#This Row],[Column1]]))=FALSE),1,0)</f>
        <v>1</v>
      </c>
      <c r="M539">
        <f>IF(Table7[[#This Row],[cond]]=1,M538+1,0)</f>
        <v>3</v>
      </c>
      <c r="N539">
        <f>IF(ISNUMBER(SEARCH("Ronda",Table7[[#This Row],[Column1]]))=TRUE,1,0)</f>
        <v>0</v>
      </c>
      <c r="O539" t="str">
        <f>IF(Table7[[#This Row],[cond2]]=1,MID(Table7[[#This Row],[Column1]],6,3),O538)</f>
        <v xml:space="preserve"> 26</v>
      </c>
      <c r="P539">
        <v>538</v>
      </c>
    </row>
    <row r="540" spans="11:16" x14ac:dyDescent="0.3">
      <c r="K540">
        <v>0</v>
      </c>
      <c r="L540">
        <f>IF(AND(ISNUMBER(SEARCH(":",Table7[[#This Row],[Column1]]))=FALSE,ISNUMBER(SEARCH("Ronda",Table7[[#This Row],[Column1]]))=FALSE),1,0)</f>
        <v>1</v>
      </c>
      <c r="M540">
        <f>IF(Table7[[#This Row],[cond]]=1,M539+1,0)</f>
        <v>4</v>
      </c>
      <c r="N540">
        <f>IF(ISNUMBER(SEARCH("Ronda",Table7[[#This Row],[Column1]]))=TRUE,1,0)</f>
        <v>0</v>
      </c>
      <c r="O540" t="str">
        <f>IF(Table7[[#This Row],[cond2]]=1,MID(Table7[[#This Row],[Column1]],6,3),O539)</f>
        <v xml:space="preserve"> 26</v>
      </c>
      <c r="P540">
        <v>539</v>
      </c>
    </row>
    <row r="541" spans="11:16" x14ac:dyDescent="0.3">
      <c r="K541">
        <v>-1</v>
      </c>
      <c r="L541">
        <f>IF(AND(ISNUMBER(SEARCH(":",Table7[[#This Row],[Column1]]))=FALSE,ISNUMBER(SEARCH("Ronda",Table7[[#This Row],[Column1]]))=FALSE),1,0)</f>
        <v>1</v>
      </c>
      <c r="M541">
        <f>IF(Table7[[#This Row],[cond]]=1,M540+1,0)</f>
        <v>5</v>
      </c>
      <c r="N541">
        <f>IF(ISNUMBER(SEARCH("Ronda",Table7[[#This Row],[Column1]]))=TRUE,1,0)</f>
        <v>0</v>
      </c>
      <c r="O541" t="str">
        <f>IF(Table7[[#This Row],[cond2]]=1,MID(Table7[[#This Row],[Column1]],6,3),O540)</f>
        <v xml:space="preserve"> 26</v>
      </c>
      <c r="P541">
        <v>540</v>
      </c>
    </row>
    <row r="542" spans="11:16" x14ac:dyDescent="0.3">
      <c r="K542">
        <v>0</v>
      </c>
      <c r="L542">
        <f>IF(AND(ISNUMBER(SEARCH(":",Table7[[#This Row],[Column1]]))=FALSE,ISNUMBER(SEARCH("Ronda",Table7[[#This Row],[Column1]]))=FALSE),1,0)</f>
        <v>1</v>
      </c>
      <c r="M542">
        <f>IF(Table7[[#This Row],[cond]]=1,M541+1,0)</f>
        <v>6</v>
      </c>
      <c r="N542">
        <f>IF(ISNUMBER(SEARCH("Ronda",Table7[[#This Row],[Column1]]))=TRUE,1,0)</f>
        <v>0</v>
      </c>
      <c r="O542" t="str">
        <f>IF(Table7[[#This Row],[cond2]]=1,MID(Table7[[#This Row],[Column1]],6,3),O541)</f>
        <v xml:space="preserve"> 26</v>
      </c>
      <c r="P542">
        <v>541</v>
      </c>
    </row>
    <row r="543" spans="11:16" x14ac:dyDescent="0.3">
      <c r="K543" t="s">
        <v>355</v>
      </c>
      <c r="L543">
        <f>IF(AND(ISNUMBER(SEARCH(":",Table7[[#This Row],[Column1]]))=FALSE,ISNUMBER(SEARCH("Ronda",Table7[[#This Row],[Column1]]))=FALSE),1,0)</f>
        <v>0</v>
      </c>
      <c r="M543">
        <f>IF(Table7[[#This Row],[cond]]=1,M542+1,0)</f>
        <v>0</v>
      </c>
      <c r="N543">
        <f>IF(ISNUMBER(SEARCH("Ronda",Table7[[#This Row],[Column1]]))=TRUE,1,0)</f>
        <v>0</v>
      </c>
      <c r="O543" t="str">
        <f>IF(Table7[[#This Row],[cond2]]=1,MID(Table7[[#This Row],[Column1]],6,3),O542)</f>
        <v xml:space="preserve"> 26</v>
      </c>
      <c r="P543">
        <v>542</v>
      </c>
    </row>
    <row r="544" spans="11:16" x14ac:dyDescent="0.3">
      <c r="K544" t="s">
        <v>33</v>
      </c>
      <c r="L544">
        <f>IF(AND(ISNUMBER(SEARCH(":",Table7[[#This Row],[Column1]]))=FALSE,ISNUMBER(SEARCH("Ronda",Table7[[#This Row],[Column1]]))=FALSE),1,0)</f>
        <v>1</v>
      </c>
      <c r="M544">
        <f>IF(Table7[[#This Row],[cond]]=1,M543+1,0)</f>
        <v>1</v>
      </c>
      <c r="N544">
        <f>IF(ISNUMBER(SEARCH("Ronda",Table7[[#This Row],[Column1]]))=TRUE,1,0)</f>
        <v>0</v>
      </c>
      <c r="O544" t="str">
        <f>IF(Table7[[#This Row],[cond2]]=1,MID(Table7[[#This Row],[Column1]],6,3),O543)</f>
        <v xml:space="preserve"> 26</v>
      </c>
      <c r="P544">
        <v>543</v>
      </c>
    </row>
    <row r="545" spans="11:16" x14ac:dyDescent="0.3">
      <c r="K545" t="s">
        <v>3</v>
      </c>
      <c r="L545">
        <f>IF(AND(ISNUMBER(SEARCH(":",Table7[[#This Row],[Column1]]))=FALSE,ISNUMBER(SEARCH("Ronda",Table7[[#This Row],[Column1]]))=FALSE),1,0)</f>
        <v>1</v>
      </c>
      <c r="M545">
        <f>IF(Table7[[#This Row],[cond]]=1,M544+1,0)</f>
        <v>2</v>
      </c>
      <c r="N545">
        <f>IF(ISNUMBER(SEARCH("Ronda",Table7[[#This Row],[Column1]]))=TRUE,1,0)</f>
        <v>0</v>
      </c>
      <c r="O545" t="str">
        <f>IF(Table7[[#This Row],[cond2]]=1,MID(Table7[[#This Row],[Column1]],6,3),O544)</f>
        <v xml:space="preserve"> 26</v>
      </c>
      <c r="P545">
        <v>544</v>
      </c>
    </row>
    <row r="546" spans="11:16" x14ac:dyDescent="0.3">
      <c r="K546">
        <v>2</v>
      </c>
      <c r="L546">
        <f>IF(AND(ISNUMBER(SEARCH(":",Table7[[#This Row],[Column1]]))=FALSE,ISNUMBER(SEARCH("Ronda",Table7[[#This Row],[Column1]]))=FALSE),1,0)</f>
        <v>1</v>
      </c>
      <c r="M546">
        <f>IF(Table7[[#This Row],[cond]]=1,M545+1,0)</f>
        <v>3</v>
      </c>
      <c r="N546">
        <f>IF(ISNUMBER(SEARCH("Ronda",Table7[[#This Row],[Column1]]))=TRUE,1,0)</f>
        <v>0</v>
      </c>
      <c r="O546" t="str">
        <f>IF(Table7[[#This Row],[cond2]]=1,MID(Table7[[#This Row],[Column1]],6,3),O545)</f>
        <v xml:space="preserve"> 26</v>
      </c>
      <c r="P546">
        <v>545</v>
      </c>
    </row>
    <row r="547" spans="11:16" x14ac:dyDescent="0.3">
      <c r="K547">
        <v>2</v>
      </c>
      <c r="L547">
        <f>IF(AND(ISNUMBER(SEARCH(":",Table7[[#This Row],[Column1]]))=FALSE,ISNUMBER(SEARCH("Ronda",Table7[[#This Row],[Column1]]))=FALSE),1,0)</f>
        <v>1</v>
      </c>
      <c r="M547">
        <f>IF(Table7[[#This Row],[cond]]=1,M546+1,0)</f>
        <v>4</v>
      </c>
      <c r="N547">
        <f>IF(ISNUMBER(SEARCH("Ronda",Table7[[#This Row],[Column1]]))=TRUE,1,0)</f>
        <v>0</v>
      </c>
      <c r="O547" t="str">
        <f>IF(Table7[[#This Row],[cond2]]=1,MID(Table7[[#This Row],[Column1]],6,3),O546)</f>
        <v xml:space="preserve"> 26</v>
      </c>
      <c r="P547">
        <v>546</v>
      </c>
    </row>
    <row r="548" spans="11:16" x14ac:dyDescent="0.3">
      <c r="K548">
        <v>0</v>
      </c>
      <c r="L548">
        <f>IF(AND(ISNUMBER(SEARCH(":",Table7[[#This Row],[Column1]]))=FALSE,ISNUMBER(SEARCH("Ronda",Table7[[#This Row],[Column1]]))=FALSE),1,0)</f>
        <v>1</v>
      </c>
      <c r="M548">
        <f>IF(Table7[[#This Row],[cond]]=1,M547+1,0)</f>
        <v>5</v>
      </c>
      <c r="N548">
        <f>IF(ISNUMBER(SEARCH("Ronda",Table7[[#This Row],[Column1]]))=TRUE,1,0)</f>
        <v>0</v>
      </c>
      <c r="O548" t="str">
        <f>IF(Table7[[#This Row],[cond2]]=1,MID(Table7[[#This Row],[Column1]],6,3),O547)</f>
        <v xml:space="preserve"> 26</v>
      </c>
      <c r="P548">
        <v>547</v>
      </c>
    </row>
    <row r="549" spans="11:16" x14ac:dyDescent="0.3">
      <c r="K549">
        <v>-1</v>
      </c>
      <c r="L549">
        <f>IF(AND(ISNUMBER(SEARCH(":",Table7[[#This Row],[Column1]]))=FALSE,ISNUMBER(SEARCH("Ronda",Table7[[#This Row],[Column1]]))=FALSE),1,0)</f>
        <v>1</v>
      </c>
      <c r="M549">
        <f>IF(Table7[[#This Row],[cond]]=1,M548+1,0)</f>
        <v>6</v>
      </c>
      <c r="N549">
        <f>IF(ISNUMBER(SEARCH("Ronda",Table7[[#This Row],[Column1]]))=TRUE,1,0)</f>
        <v>0</v>
      </c>
      <c r="O549" t="str">
        <f>IF(Table7[[#This Row],[cond2]]=1,MID(Table7[[#This Row],[Column1]],6,3),O548)</f>
        <v xml:space="preserve"> 26</v>
      </c>
      <c r="P549">
        <v>548</v>
      </c>
    </row>
    <row r="550" spans="11:16" x14ac:dyDescent="0.3">
      <c r="K550" t="s">
        <v>355</v>
      </c>
      <c r="L550">
        <f>IF(AND(ISNUMBER(SEARCH(":",Table7[[#This Row],[Column1]]))=FALSE,ISNUMBER(SEARCH("Ronda",Table7[[#This Row],[Column1]]))=FALSE),1,0)</f>
        <v>0</v>
      </c>
      <c r="M550">
        <f>IF(Table7[[#This Row],[cond]]=1,M549+1,0)</f>
        <v>0</v>
      </c>
      <c r="N550">
        <f>IF(ISNUMBER(SEARCH("Ronda",Table7[[#This Row],[Column1]]))=TRUE,1,0)</f>
        <v>0</v>
      </c>
      <c r="O550" t="str">
        <f>IF(Table7[[#This Row],[cond2]]=1,MID(Table7[[#This Row],[Column1]],6,3),O549)</f>
        <v xml:space="preserve"> 26</v>
      </c>
      <c r="P550">
        <v>549</v>
      </c>
    </row>
    <row r="551" spans="11:16" x14ac:dyDescent="0.3">
      <c r="K551" t="s">
        <v>5</v>
      </c>
      <c r="L551">
        <f>IF(AND(ISNUMBER(SEARCH(":",Table7[[#This Row],[Column1]]))=FALSE,ISNUMBER(SEARCH("Ronda",Table7[[#This Row],[Column1]]))=FALSE),1,0)</f>
        <v>1</v>
      </c>
      <c r="M551">
        <f>IF(Table7[[#This Row],[cond]]=1,M550+1,0)</f>
        <v>1</v>
      </c>
      <c r="N551">
        <f>IF(ISNUMBER(SEARCH("Ronda",Table7[[#This Row],[Column1]]))=TRUE,1,0)</f>
        <v>0</v>
      </c>
      <c r="O551" t="str">
        <f>IF(Table7[[#This Row],[cond2]]=1,MID(Table7[[#This Row],[Column1]],6,3),O550)</f>
        <v xml:space="preserve"> 26</v>
      </c>
      <c r="P551">
        <v>550</v>
      </c>
    </row>
    <row r="552" spans="11:16" x14ac:dyDescent="0.3">
      <c r="K552" t="s">
        <v>4</v>
      </c>
      <c r="L552">
        <f>IF(AND(ISNUMBER(SEARCH(":",Table7[[#This Row],[Column1]]))=FALSE,ISNUMBER(SEARCH("Ronda",Table7[[#This Row],[Column1]]))=FALSE),1,0)</f>
        <v>1</v>
      </c>
      <c r="M552">
        <f>IF(Table7[[#This Row],[cond]]=1,M551+1,0)</f>
        <v>2</v>
      </c>
      <c r="N552">
        <f>IF(ISNUMBER(SEARCH("Ronda",Table7[[#This Row],[Column1]]))=TRUE,1,0)</f>
        <v>0</v>
      </c>
      <c r="O552" t="str">
        <f>IF(Table7[[#This Row],[cond2]]=1,MID(Table7[[#This Row],[Column1]],6,3),O551)</f>
        <v xml:space="preserve"> 26</v>
      </c>
      <c r="P552">
        <v>551</v>
      </c>
    </row>
    <row r="553" spans="11:16" x14ac:dyDescent="0.3">
      <c r="K553">
        <v>1</v>
      </c>
      <c r="L553">
        <f>IF(AND(ISNUMBER(SEARCH(":",Table7[[#This Row],[Column1]]))=FALSE,ISNUMBER(SEARCH("Ronda",Table7[[#This Row],[Column1]]))=FALSE),1,0)</f>
        <v>1</v>
      </c>
      <c r="M553">
        <f>IF(Table7[[#This Row],[cond]]=1,M552+1,0)</f>
        <v>3</v>
      </c>
      <c r="N553">
        <f>IF(ISNUMBER(SEARCH("Ronda",Table7[[#This Row],[Column1]]))=TRUE,1,0)</f>
        <v>0</v>
      </c>
      <c r="O553" t="str">
        <f>IF(Table7[[#This Row],[cond2]]=1,MID(Table7[[#This Row],[Column1]],6,3),O552)</f>
        <v xml:space="preserve"> 26</v>
      </c>
      <c r="P553">
        <v>552</v>
      </c>
    </row>
    <row r="554" spans="11:16" x14ac:dyDescent="0.3">
      <c r="K554">
        <v>0</v>
      </c>
      <c r="L554">
        <f>IF(AND(ISNUMBER(SEARCH(":",Table7[[#This Row],[Column1]]))=FALSE,ISNUMBER(SEARCH("Ronda",Table7[[#This Row],[Column1]]))=FALSE),1,0)</f>
        <v>1</v>
      </c>
      <c r="M554">
        <f>IF(Table7[[#This Row],[cond]]=1,M553+1,0)</f>
        <v>4</v>
      </c>
      <c r="N554">
        <f>IF(ISNUMBER(SEARCH("Ronda",Table7[[#This Row],[Column1]]))=TRUE,1,0)</f>
        <v>0</v>
      </c>
      <c r="O554" t="str">
        <f>IF(Table7[[#This Row],[cond2]]=1,MID(Table7[[#This Row],[Column1]],6,3),O553)</f>
        <v xml:space="preserve"> 26</v>
      </c>
      <c r="P554">
        <v>553</v>
      </c>
    </row>
    <row r="555" spans="11:16" x14ac:dyDescent="0.3">
      <c r="K555">
        <v>0</v>
      </c>
      <c r="L555">
        <f>IF(AND(ISNUMBER(SEARCH(":",Table7[[#This Row],[Column1]]))=FALSE,ISNUMBER(SEARCH("Ronda",Table7[[#This Row],[Column1]]))=FALSE),1,0)</f>
        <v>1</v>
      </c>
      <c r="M555">
        <f>IF(Table7[[#This Row],[cond]]=1,M554+1,0)</f>
        <v>5</v>
      </c>
      <c r="N555">
        <f>IF(ISNUMBER(SEARCH("Ronda",Table7[[#This Row],[Column1]]))=TRUE,1,0)</f>
        <v>0</v>
      </c>
      <c r="O555" t="str">
        <f>IF(Table7[[#This Row],[cond2]]=1,MID(Table7[[#This Row],[Column1]],6,3),O554)</f>
        <v xml:space="preserve"> 26</v>
      </c>
      <c r="P555">
        <v>554</v>
      </c>
    </row>
    <row r="556" spans="11:16" x14ac:dyDescent="0.3">
      <c r="K556">
        <v>0</v>
      </c>
      <c r="L556">
        <f>IF(AND(ISNUMBER(SEARCH(":",Table7[[#This Row],[Column1]]))=FALSE,ISNUMBER(SEARCH("Ronda",Table7[[#This Row],[Column1]]))=FALSE),1,0)</f>
        <v>1</v>
      </c>
      <c r="M556">
        <f>IF(Table7[[#This Row],[cond]]=1,M555+1,0)</f>
        <v>6</v>
      </c>
      <c r="N556">
        <f>IF(ISNUMBER(SEARCH("Ronda",Table7[[#This Row],[Column1]]))=TRUE,1,0)</f>
        <v>0</v>
      </c>
      <c r="O556" t="str">
        <f>IF(Table7[[#This Row],[cond2]]=1,MID(Table7[[#This Row],[Column1]],6,3),O555)</f>
        <v xml:space="preserve"> 26</v>
      </c>
      <c r="P556">
        <v>555</v>
      </c>
    </row>
    <row r="557" spans="11:16" x14ac:dyDescent="0.3">
      <c r="K557" t="s">
        <v>356</v>
      </c>
      <c r="L557">
        <f>IF(AND(ISNUMBER(SEARCH(":",Table7[[#This Row],[Column1]]))=FALSE,ISNUMBER(SEARCH("Ronda",Table7[[#This Row],[Column1]]))=FALSE),1,0)</f>
        <v>0</v>
      </c>
      <c r="M557">
        <f>IF(Table7[[#This Row],[cond]]=1,M556+1,0)</f>
        <v>0</v>
      </c>
      <c r="N557">
        <f>IF(ISNUMBER(SEARCH("Ronda",Table7[[#This Row],[Column1]]))=TRUE,1,0)</f>
        <v>0</v>
      </c>
      <c r="O557" t="str">
        <f>IF(Table7[[#This Row],[cond2]]=1,MID(Table7[[#This Row],[Column1]],6,3),O556)</f>
        <v xml:space="preserve"> 26</v>
      </c>
      <c r="P557">
        <v>556</v>
      </c>
    </row>
    <row r="558" spans="11:16" x14ac:dyDescent="0.3">
      <c r="K558" t="s">
        <v>8</v>
      </c>
      <c r="L558">
        <f>IF(AND(ISNUMBER(SEARCH(":",Table7[[#This Row],[Column1]]))=FALSE,ISNUMBER(SEARCH("Ronda",Table7[[#This Row],[Column1]]))=FALSE),1,0)</f>
        <v>1</v>
      </c>
      <c r="M558">
        <f>IF(Table7[[#This Row],[cond]]=1,M557+1,0)</f>
        <v>1</v>
      </c>
      <c r="N558">
        <f>IF(ISNUMBER(SEARCH("Ronda",Table7[[#This Row],[Column1]]))=TRUE,1,0)</f>
        <v>0</v>
      </c>
      <c r="O558" t="str">
        <f>IF(Table7[[#This Row],[cond2]]=1,MID(Table7[[#This Row],[Column1]],6,3),O557)</f>
        <v xml:space="preserve"> 26</v>
      </c>
      <c r="P558">
        <v>557</v>
      </c>
    </row>
    <row r="559" spans="11:16" x14ac:dyDescent="0.3">
      <c r="K559" t="s">
        <v>304</v>
      </c>
      <c r="L559">
        <f>IF(AND(ISNUMBER(SEARCH(":",Table7[[#This Row],[Column1]]))=FALSE,ISNUMBER(SEARCH("Ronda",Table7[[#This Row],[Column1]]))=FALSE),1,0)</f>
        <v>1</v>
      </c>
      <c r="M559">
        <f>IF(Table7[[#This Row],[cond]]=1,M558+1,0)</f>
        <v>2</v>
      </c>
      <c r="N559">
        <f>IF(ISNUMBER(SEARCH("Ronda",Table7[[#This Row],[Column1]]))=TRUE,1,0)</f>
        <v>0</v>
      </c>
      <c r="O559" t="str">
        <f>IF(Table7[[#This Row],[cond2]]=1,MID(Table7[[#This Row],[Column1]],6,3),O558)</f>
        <v xml:space="preserve"> 26</v>
      </c>
      <c r="P559">
        <v>558</v>
      </c>
    </row>
    <row r="560" spans="11:16" x14ac:dyDescent="0.3">
      <c r="K560">
        <v>3</v>
      </c>
      <c r="L560">
        <f>IF(AND(ISNUMBER(SEARCH(":",Table7[[#This Row],[Column1]]))=FALSE,ISNUMBER(SEARCH("Ronda",Table7[[#This Row],[Column1]]))=FALSE),1,0)</f>
        <v>1</v>
      </c>
      <c r="M560">
        <f>IF(Table7[[#This Row],[cond]]=1,M559+1,0)</f>
        <v>3</v>
      </c>
      <c r="N560">
        <f>IF(ISNUMBER(SEARCH("Ronda",Table7[[#This Row],[Column1]]))=TRUE,1,0)</f>
        <v>0</v>
      </c>
      <c r="O560" t="str">
        <f>IF(Table7[[#This Row],[cond2]]=1,MID(Table7[[#This Row],[Column1]],6,3),O559)</f>
        <v xml:space="preserve"> 26</v>
      </c>
      <c r="P560">
        <v>559</v>
      </c>
    </row>
    <row r="561" spans="11:16" x14ac:dyDescent="0.3">
      <c r="K561">
        <v>2</v>
      </c>
      <c r="L561">
        <f>IF(AND(ISNUMBER(SEARCH(":",Table7[[#This Row],[Column1]]))=FALSE,ISNUMBER(SEARCH("Ronda",Table7[[#This Row],[Column1]]))=FALSE),1,0)</f>
        <v>1</v>
      </c>
      <c r="M561">
        <f>IF(Table7[[#This Row],[cond]]=1,M560+1,0)</f>
        <v>4</v>
      </c>
      <c r="N561">
        <f>IF(ISNUMBER(SEARCH("Ronda",Table7[[#This Row],[Column1]]))=TRUE,1,0)</f>
        <v>0</v>
      </c>
      <c r="O561" t="str">
        <f>IF(Table7[[#This Row],[cond2]]=1,MID(Table7[[#This Row],[Column1]],6,3),O560)</f>
        <v xml:space="preserve"> 26</v>
      </c>
      <c r="P561">
        <v>560</v>
      </c>
    </row>
    <row r="562" spans="11:16" x14ac:dyDescent="0.3">
      <c r="K562">
        <v>-1</v>
      </c>
      <c r="L562">
        <f>IF(AND(ISNUMBER(SEARCH(":",Table7[[#This Row],[Column1]]))=FALSE,ISNUMBER(SEARCH("Ronda",Table7[[#This Row],[Column1]]))=FALSE),1,0)</f>
        <v>1</v>
      </c>
      <c r="M562">
        <f>IF(Table7[[#This Row],[cond]]=1,M561+1,0)</f>
        <v>5</v>
      </c>
      <c r="N562">
        <f>IF(ISNUMBER(SEARCH("Ronda",Table7[[#This Row],[Column1]]))=TRUE,1,0)</f>
        <v>0</v>
      </c>
      <c r="O562" t="str">
        <f>IF(Table7[[#This Row],[cond2]]=1,MID(Table7[[#This Row],[Column1]],6,3),O561)</f>
        <v xml:space="preserve"> 26</v>
      </c>
      <c r="P562">
        <v>561</v>
      </c>
    </row>
    <row r="563" spans="11:16" x14ac:dyDescent="0.3">
      <c r="K563">
        <v>0</v>
      </c>
      <c r="L563">
        <f>IF(AND(ISNUMBER(SEARCH(":",Table7[[#This Row],[Column1]]))=FALSE,ISNUMBER(SEARCH("Ronda",Table7[[#This Row],[Column1]]))=FALSE),1,0)</f>
        <v>1</v>
      </c>
      <c r="M563">
        <f>IF(Table7[[#This Row],[cond]]=1,M562+1,0)</f>
        <v>6</v>
      </c>
      <c r="N563">
        <f>IF(ISNUMBER(SEARCH("Ronda",Table7[[#This Row],[Column1]]))=TRUE,1,0)</f>
        <v>0</v>
      </c>
      <c r="O563" t="str">
        <f>IF(Table7[[#This Row],[cond2]]=1,MID(Table7[[#This Row],[Column1]],6,3),O562)</f>
        <v xml:space="preserve"> 26</v>
      </c>
      <c r="P563">
        <v>562</v>
      </c>
    </row>
    <row r="564" spans="11:16" x14ac:dyDescent="0.3">
      <c r="K564" t="s">
        <v>357</v>
      </c>
      <c r="L564">
        <f>IF(AND(ISNUMBER(SEARCH(":",Table7[[#This Row],[Column1]]))=FALSE,ISNUMBER(SEARCH("Ronda",Table7[[#This Row],[Column1]]))=FALSE),1,0)</f>
        <v>0</v>
      </c>
      <c r="M564">
        <f>IF(Table7[[#This Row],[cond]]=1,M563+1,0)</f>
        <v>0</v>
      </c>
      <c r="N564">
        <f>IF(ISNUMBER(SEARCH("Ronda",Table7[[#This Row],[Column1]]))=TRUE,1,0)</f>
        <v>0</v>
      </c>
      <c r="O564" t="str">
        <f>IF(Table7[[#This Row],[cond2]]=1,MID(Table7[[#This Row],[Column1]],6,3),O563)</f>
        <v xml:space="preserve"> 26</v>
      </c>
      <c r="P564">
        <v>563</v>
      </c>
    </row>
    <row r="565" spans="11:16" x14ac:dyDescent="0.3">
      <c r="K565" t="s">
        <v>25</v>
      </c>
      <c r="L565">
        <f>IF(AND(ISNUMBER(SEARCH(":",Table7[[#This Row],[Column1]]))=FALSE,ISNUMBER(SEARCH("Ronda",Table7[[#This Row],[Column1]]))=FALSE),1,0)</f>
        <v>1</v>
      </c>
      <c r="M565">
        <f>IF(Table7[[#This Row],[cond]]=1,M564+1,0)</f>
        <v>1</v>
      </c>
      <c r="N565">
        <f>IF(ISNUMBER(SEARCH("Ronda",Table7[[#This Row],[Column1]]))=TRUE,1,0)</f>
        <v>0</v>
      </c>
      <c r="O565" t="str">
        <f>IF(Table7[[#This Row],[cond2]]=1,MID(Table7[[#This Row],[Column1]],6,3),O564)</f>
        <v xml:space="preserve"> 26</v>
      </c>
      <c r="P565">
        <v>564</v>
      </c>
    </row>
    <row r="566" spans="11:16" x14ac:dyDescent="0.3">
      <c r="K566" t="s">
        <v>7</v>
      </c>
      <c r="L566">
        <f>IF(AND(ISNUMBER(SEARCH(":",Table7[[#This Row],[Column1]]))=FALSE,ISNUMBER(SEARCH("Ronda",Table7[[#This Row],[Column1]]))=FALSE),1,0)</f>
        <v>1</v>
      </c>
      <c r="M566">
        <f>IF(Table7[[#This Row],[cond]]=1,M565+1,0)</f>
        <v>2</v>
      </c>
      <c r="N566">
        <f>IF(ISNUMBER(SEARCH("Ronda",Table7[[#This Row],[Column1]]))=TRUE,1,0)</f>
        <v>0</v>
      </c>
      <c r="O566" t="str">
        <f>IF(Table7[[#This Row],[cond2]]=1,MID(Table7[[#This Row],[Column1]],6,3),O565)</f>
        <v xml:space="preserve"> 26</v>
      </c>
      <c r="P566">
        <v>565</v>
      </c>
    </row>
    <row r="567" spans="11:16" x14ac:dyDescent="0.3">
      <c r="K567">
        <v>1</v>
      </c>
      <c r="L567">
        <f>IF(AND(ISNUMBER(SEARCH(":",Table7[[#This Row],[Column1]]))=FALSE,ISNUMBER(SEARCH("Ronda",Table7[[#This Row],[Column1]]))=FALSE),1,0)</f>
        <v>1</v>
      </c>
      <c r="M567">
        <f>IF(Table7[[#This Row],[cond]]=1,M566+1,0)</f>
        <v>3</v>
      </c>
      <c r="N567">
        <f>IF(ISNUMBER(SEARCH("Ronda",Table7[[#This Row],[Column1]]))=TRUE,1,0)</f>
        <v>0</v>
      </c>
      <c r="O567" t="str">
        <f>IF(Table7[[#This Row],[cond2]]=1,MID(Table7[[#This Row],[Column1]],6,3),O566)</f>
        <v xml:space="preserve"> 26</v>
      </c>
      <c r="P567">
        <v>566</v>
      </c>
    </row>
    <row r="568" spans="11:16" x14ac:dyDescent="0.3">
      <c r="K568">
        <v>2</v>
      </c>
      <c r="L568">
        <f>IF(AND(ISNUMBER(SEARCH(":",Table7[[#This Row],[Column1]]))=FALSE,ISNUMBER(SEARCH("Ronda",Table7[[#This Row],[Column1]]))=FALSE),1,0)</f>
        <v>1</v>
      </c>
      <c r="M568">
        <f>IF(Table7[[#This Row],[cond]]=1,M567+1,0)</f>
        <v>4</v>
      </c>
      <c r="N568">
        <f>IF(ISNUMBER(SEARCH("Ronda",Table7[[#This Row],[Column1]]))=TRUE,1,0)</f>
        <v>0</v>
      </c>
      <c r="O568" t="str">
        <f>IF(Table7[[#This Row],[cond2]]=1,MID(Table7[[#This Row],[Column1]],6,3),O567)</f>
        <v xml:space="preserve"> 26</v>
      </c>
      <c r="P568">
        <v>567</v>
      </c>
    </row>
    <row r="569" spans="11:16" x14ac:dyDescent="0.3">
      <c r="K569">
        <v>0</v>
      </c>
      <c r="L569">
        <f>IF(AND(ISNUMBER(SEARCH(":",Table7[[#This Row],[Column1]]))=FALSE,ISNUMBER(SEARCH("Ronda",Table7[[#This Row],[Column1]]))=FALSE),1,0)</f>
        <v>1</v>
      </c>
      <c r="M569">
        <f>IF(Table7[[#This Row],[cond]]=1,M568+1,0)</f>
        <v>5</v>
      </c>
      <c r="N569">
        <f>IF(ISNUMBER(SEARCH("Ronda",Table7[[#This Row],[Column1]]))=TRUE,1,0)</f>
        <v>0</v>
      </c>
      <c r="O569" t="str">
        <f>IF(Table7[[#This Row],[cond2]]=1,MID(Table7[[#This Row],[Column1]],6,3),O568)</f>
        <v xml:space="preserve"> 26</v>
      </c>
      <c r="P569">
        <v>568</v>
      </c>
    </row>
    <row r="570" spans="11:16" x14ac:dyDescent="0.3">
      <c r="K570">
        <v>-2</v>
      </c>
      <c r="L570">
        <f>IF(AND(ISNUMBER(SEARCH(":",Table7[[#This Row],[Column1]]))=FALSE,ISNUMBER(SEARCH("Ronda",Table7[[#This Row],[Column1]]))=FALSE),1,0)</f>
        <v>1</v>
      </c>
      <c r="M570">
        <f>IF(Table7[[#This Row],[cond]]=1,M569+1,0)</f>
        <v>6</v>
      </c>
      <c r="N570">
        <f>IF(ISNUMBER(SEARCH("Ronda",Table7[[#This Row],[Column1]]))=TRUE,1,0)</f>
        <v>0</v>
      </c>
      <c r="O570" t="str">
        <f>IF(Table7[[#This Row],[cond2]]=1,MID(Table7[[#This Row],[Column1]],6,3),O569)</f>
        <v xml:space="preserve"> 26</v>
      </c>
      <c r="P570">
        <v>569</v>
      </c>
    </row>
    <row r="571" spans="11:16" x14ac:dyDescent="0.3">
      <c r="K571" t="s">
        <v>358</v>
      </c>
      <c r="L571">
        <f>IF(AND(ISNUMBER(SEARCH(":",Table7[[#This Row],[Column1]]))=FALSE,ISNUMBER(SEARCH("Ronda",Table7[[#This Row],[Column1]]))=FALSE),1,0)</f>
        <v>0</v>
      </c>
      <c r="M571">
        <f>IF(Table7[[#This Row],[cond]]=1,M570+1,0)</f>
        <v>0</v>
      </c>
      <c r="N571">
        <f>IF(ISNUMBER(SEARCH("Ronda",Table7[[#This Row],[Column1]]))=TRUE,1,0)</f>
        <v>0</v>
      </c>
      <c r="O571" t="str">
        <f>IF(Table7[[#This Row],[cond2]]=1,MID(Table7[[#This Row],[Column1]],6,3),O570)</f>
        <v xml:space="preserve"> 26</v>
      </c>
      <c r="P571">
        <v>570</v>
      </c>
    </row>
    <row r="572" spans="11:16" x14ac:dyDescent="0.3">
      <c r="K572" t="s">
        <v>10</v>
      </c>
      <c r="L572">
        <f>IF(AND(ISNUMBER(SEARCH(":",Table7[[#This Row],[Column1]]))=FALSE,ISNUMBER(SEARCH("Ronda",Table7[[#This Row],[Column1]]))=FALSE),1,0)</f>
        <v>1</v>
      </c>
      <c r="M572">
        <f>IF(Table7[[#This Row],[cond]]=1,M571+1,0)</f>
        <v>1</v>
      </c>
      <c r="N572">
        <f>IF(ISNUMBER(SEARCH("Ronda",Table7[[#This Row],[Column1]]))=TRUE,1,0)</f>
        <v>0</v>
      </c>
      <c r="O572" t="str">
        <f>IF(Table7[[#This Row],[cond2]]=1,MID(Table7[[#This Row],[Column1]],6,3),O571)</f>
        <v xml:space="preserve"> 26</v>
      </c>
      <c r="P572">
        <v>571</v>
      </c>
    </row>
    <row r="573" spans="11:16" x14ac:dyDescent="0.3">
      <c r="K573" t="s">
        <v>28</v>
      </c>
      <c r="L573">
        <f>IF(AND(ISNUMBER(SEARCH(":",Table7[[#This Row],[Column1]]))=FALSE,ISNUMBER(SEARCH("Ronda",Table7[[#This Row],[Column1]]))=FALSE),1,0)</f>
        <v>1</v>
      </c>
      <c r="M573">
        <f>IF(Table7[[#This Row],[cond]]=1,M572+1,0)</f>
        <v>2</v>
      </c>
      <c r="N573">
        <f>IF(ISNUMBER(SEARCH("Ronda",Table7[[#This Row],[Column1]]))=TRUE,1,0)</f>
        <v>0</v>
      </c>
      <c r="O573" t="str">
        <f>IF(Table7[[#This Row],[cond2]]=1,MID(Table7[[#This Row],[Column1]],6,3),O572)</f>
        <v xml:space="preserve"> 26</v>
      </c>
      <c r="P573">
        <v>572</v>
      </c>
    </row>
    <row r="574" spans="11:16" x14ac:dyDescent="0.3">
      <c r="K574">
        <v>0</v>
      </c>
      <c r="L574">
        <f>IF(AND(ISNUMBER(SEARCH(":",Table7[[#This Row],[Column1]]))=FALSE,ISNUMBER(SEARCH("Ronda",Table7[[#This Row],[Column1]]))=FALSE),1,0)</f>
        <v>1</v>
      </c>
      <c r="M574">
        <f>IF(Table7[[#This Row],[cond]]=1,M573+1,0)</f>
        <v>3</v>
      </c>
      <c r="N574">
        <f>IF(ISNUMBER(SEARCH("Ronda",Table7[[#This Row],[Column1]]))=TRUE,1,0)</f>
        <v>0</v>
      </c>
      <c r="O574" t="str">
        <f>IF(Table7[[#This Row],[cond2]]=1,MID(Table7[[#This Row],[Column1]],6,3),O573)</f>
        <v xml:space="preserve"> 26</v>
      </c>
      <c r="P574">
        <v>573</v>
      </c>
    </row>
    <row r="575" spans="11:16" x14ac:dyDescent="0.3">
      <c r="K575">
        <v>3</v>
      </c>
      <c r="L575">
        <f>IF(AND(ISNUMBER(SEARCH(":",Table7[[#This Row],[Column1]]))=FALSE,ISNUMBER(SEARCH("Ronda",Table7[[#This Row],[Column1]]))=FALSE),1,0)</f>
        <v>1</v>
      </c>
      <c r="M575">
        <f>IF(Table7[[#This Row],[cond]]=1,M574+1,0)</f>
        <v>4</v>
      </c>
      <c r="N575">
        <f>IF(ISNUMBER(SEARCH("Ronda",Table7[[#This Row],[Column1]]))=TRUE,1,0)</f>
        <v>0</v>
      </c>
      <c r="O575" t="str">
        <f>IF(Table7[[#This Row],[cond2]]=1,MID(Table7[[#This Row],[Column1]],6,3),O574)</f>
        <v xml:space="preserve"> 26</v>
      </c>
      <c r="P575">
        <v>574</v>
      </c>
    </row>
    <row r="576" spans="11:16" x14ac:dyDescent="0.3">
      <c r="K576">
        <v>0</v>
      </c>
      <c r="L576">
        <f>IF(AND(ISNUMBER(SEARCH(":",Table7[[#This Row],[Column1]]))=FALSE,ISNUMBER(SEARCH("Ronda",Table7[[#This Row],[Column1]]))=FALSE),1,0)</f>
        <v>1</v>
      </c>
      <c r="M576">
        <f>IF(Table7[[#This Row],[cond]]=1,M575+1,0)</f>
        <v>5</v>
      </c>
      <c r="N576">
        <f>IF(ISNUMBER(SEARCH("Ronda",Table7[[#This Row],[Column1]]))=TRUE,1,0)</f>
        <v>0</v>
      </c>
      <c r="O576" t="str">
        <f>IF(Table7[[#This Row],[cond2]]=1,MID(Table7[[#This Row],[Column1]],6,3),O575)</f>
        <v xml:space="preserve"> 26</v>
      </c>
      <c r="P576">
        <v>575</v>
      </c>
    </row>
    <row r="577" spans="11:16" x14ac:dyDescent="0.3">
      <c r="K577">
        <v>0</v>
      </c>
      <c r="L577">
        <f>IF(AND(ISNUMBER(SEARCH(":",Table7[[#This Row],[Column1]]))=FALSE,ISNUMBER(SEARCH("Ronda",Table7[[#This Row],[Column1]]))=FALSE),1,0)</f>
        <v>1</v>
      </c>
      <c r="M577">
        <f>IF(Table7[[#This Row],[cond]]=1,M576+1,0)</f>
        <v>6</v>
      </c>
      <c r="N577">
        <f>IF(ISNUMBER(SEARCH("Ronda",Table7[[#This Row],[Column1]]))=TRUE,1,0)</f>
        <v>0</v>
      </c>
      <c r="O577" t="str">
        <f>IF(Table7[[#This Row],[cond2]]=1,MID(Table7[[#This Row],[Column1]],6,3),O576)</f>
        <v xml:space="preserve"> 26</v>
      </c>
      <c r="P577">
        <v>576</v>
      </c>
    </row>
    <row r="578" spans="11:16" x14ac:dyDescent="0.3">
      <c r="K578" t="s">
        <v>134</v>
      </c>
      <c r="L578">
        <f>IF(AND(ISNUMBER(SEARCH(":",Table7[[#This Row],[Column1]]))=FALSE,ISNUMBER(SEARCH("Ronda",Table7[[#This Row],[Column1]]))=FALSE),1,0)</f>
        <v>0</v>
      </c>
      <c r="M578">
        <f>IF(Table7[[#This Row],[cond]]=1,M577+1,0)</f>
        <v>0</v>
      </c>
      <c r="N578">
        <f>IF(ISNUMBER(SEARCH("Ronda",Table7[[#This Row],[Column1]]))=TRUE,1,0)</f>
        <v>1</v>
      </c>
      <c r="O578" t="str">
        <f>IF(Table7[[#This Row],[cond2]]=1,MID(Table7[[#This Row],[Column1]],6,3),O577)</f>
        <v xml:space="preserve"> 25</v>
      </c>
      <c r="P578">
        <v>577</v>
      </c>
    </row>
    <row r="579" spans="11:16" x14ac:dyDescent="0.3">
      <c r="K579" t="s">
        <v>359</v>
      </c>
      <c r="L579">
        <f>IF(AND(ISNUMBER(SEARCH(":",Table7[[#This Row],[Column1]]))=FALSE,ISNUMBER(SEARCH("Ronda",Table7[[#This Row],[Column1]]))=FALSE),1,0)</f>
        <v>0</v>
      </c>
      <c r="M579">
        <f>IF(Table7[[#This Row],[cond]]=1,M578+1,0)</f>
        <v>0</v>
      </c>
      <c r="N579">
        <f>IF(ISNUMBER(SEARCH("Ronda",Table7[[#This Row],[Column1]]))=TRUE,1,0)</f>
        <v>0</v>
      </c>
      <c r="O579" t="str">
        <f>IF(Table7[[#This Row],[cond2]]=1,MID(Table7[[#This Row],[Column1]],6,3),O578)</f>
        <v xml:space="preserve"> 25</v>
      </c>
      <c r="P579">
        <v>578</v>
      </c>
    </row>
    <row r="580" spans="11:16" x14ac:dyDescent="0.3">
      <c r="K580" t="s">
        <v>4</v>
      </c>
      <c r="L580">
        <f>IF(AND(ISNUMBER(SEARCH(":",Table7[[#This Row],[Column1]]))=FALSE,ISNUMBER(SEARCH("Ronda",Table7[[#This Row],[Column1]]))=FALSE),1,0)</f>
        <v>1</v>
      </c>
      <c r="M580">
        <f>IF(Table7[[#This Row],[cond]]=1,M579+1,0)</f>
        <v>1</v>
      </c>
      <c r="N580">
        <f>IF(ISNUMBER(SEARCH("Ronda",Table7[[#This Row],[Column1]]))=TRUE,1,0)</f>
        <v>0</v>
      </c>
      <c r="O580" t="str">
        <f>IF(Table7[[#This Row],[cond2]]=1,MID(Table7[[#This Row],[Column1]],6,3),O579)</f>
        <v xml:space="preserve"> 25</v>
      </c>
      <c r="P580">
        <v>579</v>
      </c>
    </row>
    <row r="581" spans="11:16" x14ac:dyDescent="0.3">
      <c r="K581" t="s">
        <v>25</v>
      </c>
      <c r="L581">
        <f>IF(AND(ISNUMBER(SEARCH(":",Table7[[#This Row],[Column1]]))=FALSE,ISNUMBER(SEARCH("Ronda",Table7[[#This Row],[Column1]]))=FALSE),1,0)</f>
        <v>1</v>
      </c>
      <c r="M581">
        <f>IF(Table7[[#This Row],[cond]]=1,M580+1,0)</f>
        <v>2</v>
      </c>
      <c r="N581">
        <f>IF(ISNUMBER(SEARCH("Ronda",Table7[[#This Row],[Column1]]))=TRUE,1,0)</f>
        <v>0</v>
      </c>
      <c r="O581" t="str">
        <f>IF(Table7[[#This Row],[cond2]]=1,MID(Table7[[#This Row],[Column1]],6,3),O580)</f>
        <v xml:space="preserve"> 25</v>
      </c>
      <c r="P581">
        <v>580</v>
      </c>
    </row>
    <row r="582" spans="11:16" x14ac:dyDescent="0.3">
      <c r="K582">
        <v>1</v>
      </c>
      <c r="L582">
        <f>IF(AND(ISNUMBER(SEARCH(":",Table7[[#This Row],[Column1]]))=FALSE,ISNUMBER(SEARCH("Ronda",Table7[[#This Row],[Column1]]))=FALSE),1,0)</f>
        <v>1</v>
      </c>
      <c r="M582">
        <f>IF(Table7[[#This Row],[cond]]=1,M581+1,0)</f>
        <v>3</v>
      </c>
      <c r="N582">
        <f>IF(ISNUMBER(SEARCH("Ronda",Table7[[#This Row],[Column1]]))=TRUE,1,0)</f>
        <v>0</v>
      </c>
      <c r="O582" t="str">
        <f>IF(Table7[[#This Row],[cond2]]=1,MID(Table7[[#This Row],[Column1]],6,3),O581)</f>
        <v xml:space="preserve"> 25</v>
      </c>
      <c r="P582">
        <v>581</v>
      </c>
    </row>
    <row r="583" spans="11:16" x14ac:dyDescent="0.3">
      <c r="K583">
        <v>3</v>
      </c>
      <c r="L583">
        <f>IF(AND(ISNUMBER(SEARCH(":",Table7[[#This Row],[Column1]]))=FALSE,ISNUMBER(SEARCH("Ronda",Table7[[#This Row],[Column1]]))=FALSE),1,0)</f>
        <v>1</v>
      </c>
      <c r="M583">
        <f>IF(Table7[[#This Row],[cond]]=1,M582+1,0)</f>
        <v>4</v>
      </c>
      <c r="N583">
        <f>IF(ISNUMBER(SEARCH("Ronda",Table7[[#This Row],[Column1]]))=TRUE,1,0)</f>
        <v>0</v>
      </c>
      <c r="O583" t="str">
        <f>IF(Table7[[#This Row],[cond2]]=1,MID(Table7[[#This Row],[Column1]],6,3),O582)</f>
        <v xml:space="preserve"> 25</v>
      </c>
      <c r="P583">
        <v>582</v>
      </c>
    </row>
    <row r="584" spans="11:16" x14ac:dyDescent="0.3">
      <c r="K584">
        <v>0</v>
      </c>
      <c r="L584">
        <f>IF(AND(ISNUMBER(SEARCH(":",Table7[[#This Row],[Column1]]))=FALSE,ISNUMBER(SEARCH("Ronda",Table7[[#This Row],[Column1]]))=FALSE),1,0)</f>
        <v>1</v>
      </c>
      <c r="M584">
        <f>IF(Table7[[#This Row],[cond]]=1,M583+1,0)</f>
        <v>5</v>
      </c>
      <c r="N584">
        <f>IF(ISNUMBER(SEARCH("Ronda",Table7[[#This Row],[Column1]]))=TRUE,1,0)</f>
        <v>0</v>
      </c>
      <c r="O584" t="str">
        <f>IF(Table7[[#This Row],[cond2]]=1,MID(Table7[[#This Row],[Column1]],6,3),O583)</f>
        <v xml:space="preserve"> 25</v>
      </c>
      <c r="P584">
        <v>583</v>
      </c>
    </row>
    <row r="585" spans="11:16" x14ac:dyDescent="0.3">
      <c r="K585">
        <v>-1</v>
      </c>
      <c r="L585">
        <f>IF(AND(ISNUMBER(SEARCH(":",Table7[[#This Row],[Column1]]))=FALSE,ISNUMBER(SEARCH("Ronda",Table7[[#This Row],[Column1]]))=FALSE),1,0)</f>
        <v>1</v>
      </c>
      <c r="M585">
        <f>IF(Table7[[#This Row],[cond]]=1,M584+1,0)</f>
        <v>6</v>
      </c>
      <c r="N585">
        <f>IF(ISNUMBER(SEARCH("Ronda",Table7[[#This Row],[Column1]]))=TRUE,1,0)</f>
        <v>0</v>
      </c>
      <c r="O585" t="str">
        <f>IF(Table7[[#This Row],[cond2]]=1,MID(Table7[[#This Row],[Column1]],6,3),O584)</f>
        <v xml:space="preserve"> 25</v>
      </c>
      <c r="P585">
        <v>584</v>
      </c>
    </row>
    <row r="586" spans="11:16" x14ac:dyDescent="0.3">
      <c r="K586" t="s">
        <v>149</v>
      </c>
      <c r="L586">
        <f>IF(AND(ISNUMBER(SEARCH(":",Table7[[#This Row],[Column1]]))=FALSE,ISNUMBER(SEARCH("Ronda",Table7[[#This Row],[Column1]]))=FALSE),1,0)</f>
        <v>0</v>
      </c>
      <c r="M586">
        <f>IF(Table7[[#This Row],[cond]]=1,M585+1,0)</f>
        <v>0</v>
      </c>
      <c r="N586">
        <f>IF(ISNUMBER(SEARCH("Ronda",Table7[[#This Row],[Column1]]))=TRUE,1,0)</f>
        <v>0</v>
      </c>
      <c r="O586" t="str">
        <f>IF(Table7[[#This Row],[cond2]]=1,MID(Table7[[#This Row],[Column1]],6,3),O585)</f>
        <v xml:space="preserve"> 25</v>
      </c>
      <c r="P586">
        <v>585</v>
      </c>
    </row>
    <row r="587" spans="11:16" x14ac:dyDescent="0.3">
      <c r="K587" t="s">
        <v>13</v>
      </c>
      <c r="L587">
        <f>IF(AND(ISNUMBER(SEARCH(":",Table7[[#This Row],[Column1]]))=FALSE,ISNUMBER(SEARCH("Ronda",Table7[[#This Row],[Column1]]))=FALSE),1,0)</f>
        <v>1</v>
      </c>
      <c r="M587">
        <f>IF(Table7[[#This Row],[cond]]=1,M586+1,0)</f>
        <v>1</v>
      </c>
      <c r="N587">
        <f>IF(ISNUMBER(SEARCH("Ronda",Table7[[#This Row],[Column1]]))=TRUE,1,0)</f>
        <v>0</v>
      </c>
      <c r="O587" t="str">
        <f>IF(Table7[[#This Row],[cond2]]=1,MID(Table7[[#This Row],[Column1]],6,3),O586)</f>
        <v xml:space="preserve"> 25</v>
      </c>
      <c r="P587">
        <v>586</v>
      </c>
    </row>
    <row r="588" spans="11:16" x14ac:dyDescent="0.3">
      <c r="K588" t="s">
        <v>8</v>
      </c>
      <c r="L588">
        <f>IF(AND(ISNUMBER(SEARCH(":",Table7[[#This Row],[Column1]]))=FALSE,ISNUMBER(SEARCH("Ronda",Table7[[#This Row],[Column1]]))=FALSE),1,0)</f>
        <v>1</v>
      </c>
      <c r="M588">
        <f>IF(Table7[[#This Row],[cond]]=1,M587+1,0)</f>
        <v>2</v>
      </c>
      <c r="N588">
        <f>IF(ISNUMBER(SEARCH("Ronda",Table7[[#This Row],[Column1]]))=TRUE,1,0)</f>
        <v>0</v>
      </c>
      <c r="O588" t="str">
        <f>IF(Table7[[#This Row],[cond2]]=1,MID(Table7[[#This Row],[Column1]],6,3),O587)</f>
        <v xml:space="preserve"> 25</v>
      </c>
      <c r="P588">
        <v>587</v>
      </c>
    </row>
    <row r="589" spans="11:16" x14ac:dyDescent="0.3">
      <c r="K589">
        <v>3</v>
      </c>
      <c r="L589">
        <f>IF(AND(ISNUMBER(SEARCH(":",Table7[[#This Row],[Column1]]))=FALSE,ISNUMBER(SEARCH("Ronda",Table7[[#This Row],[Column1]]))=FALSE),1,0)</f>
        <v>1</v>
      </c>
      <c r="M589">
        <f>IF(Table7[[#This Row],[cond]]=1,M588+1,0)</f>
        <v>3</v>
      </c>
      <c r="N589">
        <f>IF(ISNUMBER(SEARCH("Ronda",Table7[[#This Row],[Column1]]))=TRUE,1,0)</f>
        <v>0</v>
      </c>
      <c r="O589" t="str">
        <f>IF(Table7[[#This Row],[cond2]]=1,MID(Table7[[#This Row],[Column1]],6,3),O588)</f>
        <v xml:space="preserve"> 25</v>
      </c>
      <c r="P589">
        <v>588</v>
      </c>
    </row>
    <row r="590" spans="11:16" x14ac:dyDescent="0.3">
      <c r="K590">
        <v>1</v>
      </c>
      <c r="L590">
        <f>IF(AND(ISNUMBER(SEARCH(":",Table7[[#This Row],[Column1]]))=FALSE,ISNUMBER(SEARCH("Ronda",Table7[[#This Row],[Column1]]))=FALSE),1,0)</f>
        <v>1</v>
      </c>
      <c r="M590">
        <f>IF(Table7[[#This Row],[cond]]=1,M589+1,0)</f>
        <v>4</v>
      </c>
      <c r="N590">
        <f>IF(ISNUMBER(SEARCH("Ronda",Table7[[#This Row],[Column1]]))=TRUE,1,0)</f>
        <v>0</v>
      </c>
      <c r="O590" t="str">
        <f>IF(Table7[[#This Row],[cond2]]=1,MID(Table7[[#This Row],[Column1]],6,3),O589)</f>
        <v xml:space="preserve"> 25</v>
      </c>
      <c r="P590">
        <v>589</v>
      </c>
    </row>
    <row r="591" spans="11:16" x14ac:dyDescent="0.3">
      <c r="K591">
        <v>0</v>
      </c>
      <c r="L591">
        <f>IF(AND(ISNUMBER(SEARCH(":",Table7[[#This Row],[Column1]]))=FALSE,ISNUMBER(SEARCH("Ronda",Table7[[#This Row],[Column1]]))=FALSE),1,0)</f>
        <v>1</v>
      </c>
      <c r="M591">
        <f>IF(Table7[[#This Row],[cond]]=1,M590+1,0)</f>
        <v>5</v>
      </c>
      <c r="N591">
        <f>IF(ISNUMBER(SEARCH("Ronda",Table7[[#This Row],[Column1]]))=TRUE,1,0)</f>
        <v>0</v>
      </c>
      <c r="O591" t="str">
        <f>IF(Table7[[#This Row],[cond2]]=1,MID(Table7[[#This Row],[Column1]],6,3),O590)</f>
        <v xml:space="preserve"> 25</v>
      </c>
      <c r="P591">
        <v>590</v>
      </c>
    </row>
    <row r="592" spans="11:16" x14ac:dyDescent="0.3">
      <c r="K592">
        <v>0</v>
      </c>
      <c r="L592">
        <f>IF(AND(ISNUMBER(SEARCH(":",Table7[[#This Row],[Column1]]))=FALSE,ISNUMBER(SEARCH("Ronda",Table7[[#This Row],[Column1]]))=FALSE),1,0)</f>
        <v>1</v>
      </c>
      <c r="M592">
        <f>IF(Table7[[#This Row],[cond]]=1,M591+1,0)</f>
        <v>6</v>
      </c>
      <c r="N592">
        <f>IF(ISNUMBER(SEARCH("Ronda",Table7[[#This Row],[Column1]]))=TRUE,1,0)</f>
        <v>0</v>
      </c>
      <c r="O592" t="str">
        <f>IF(Table7[[#This Row],[cond2]]=1,MID(Table7[[#This Row],[Column1]],6,3),O591)</f>
        <v xml:space="preserve"> 25</v>
      </c>
      <c r="P592">
        <v>591</v>
      </c>
    </row>
    <row r="593" spans="11:16" x14ac:dyDescent="0.3">
      <c r="K593" t="s">
        <v>360</v>
      </c>
      <c r="L593">
        <f>IF(AND(ISNUMBER(SEARCH(":",Table7[[#This Row],[Column1]]))=FALSE,ISNUMBER(SEARCH("Ronda",Table7[[#This Row],[Column1]]))=FALSE),1,0)</f>
        <v>0</v>
      </c>
      <c r="M593">
        <f>IF(Table7[[#This Row],[cond]]=1,M592+1,0)</f>
        <v>0</v>
      </c>
      <c r="N593">
        <f>IF(ISNUMBER(SEARCH("Ronda",Table7[[#This Row],[Column1]]))=TRUE,1,0)</f>
        <v>0</v>
      </c>
      <c r="O593" t="str">
        <f>IF(Table7[[#This Row],[cond2]]=1,MID(Table7[[#This Row],[Column1]],6,3),O592)</f>
        <v xml:space="preserve"> 25</v>
      </c>
      <c r="P593">
        <v>592</v>
      </c>
    </row>
    <row r="594" spans="11:16" x14ac:dyDescent="0.3">
      <c r="K594" t="s">
        <v>3</v>
      </c>
      <c r="L594">
        <f>IF(AND(ISNUMBER(SEARCH(":",Table7[[#This Row],[Column1]]))=FALSE,ISNUMBER(SEARCH("Ronda",Table7[[#This Row],[Column1]]))=FALSE),1,0)</f>
        <v>1</v>
      </c>
      <c r="M594">
        <f>IF(Table7[[#This Row],[cond]]=1,M593+1,0)</f>
        <v>1</v>
      </c>
      <c r="N594">
        <f>IF(ISNUMBER(SEARCH("Ronda",Table7[[#This Row],[Column1]]))=TRUE,1,0)</f>
        <v>0</v>
      </c>
      <c r="O594" t="str">
        <f>IF(Table7[[#This Row],[cond2]]=1,MID(Table7[[#This Row],[Column1]],6,3),O593)</f>
        <v xml:space="preserve"> 25</v>
      </c>
      <c r="P594">
        <v>593</v>
      </c>
    </row>
    <row r="595" spans="11:16" x14ac:dyDescent="0.3">
      <c r="K595" t="s">
        <v>1</v>
      </c>
      <c r="L595">
        <f>IF(AND(ISNUMBER(SEARCH(":",Table7[[#This Row],[Column1]]))=FALSE,ISNUMBER(SEARCH("Ronda",Table7[[#This Row],[Column1]]))=FALSE),1,0)</f>
        <v>1</v>
      </c>
      <c r="M595">
        <f>IF(Table7[[#This Row],[cond]]=1,M594+1,0)</f>
        <v>2</v>
      </c>
      <c r="N595">
        <f>IF(ISNUMBER(SEARCH("Ronda",Table7[[#This Row],[Column1]]))=TRUE,1,0)</f>
        <v>0</v>
      </c>
      <c r="O595" t="str">
        <f>IF(Table7[[#This Row],[cond2]]=1,MID(Table7[[#This Row],[Column1]],6,3),O594)</f>
        <v xml:space="preserve"> 25</v>
      </c>
      <c r="P595">
        <v>594</v>
      </c>
    </row>
    <row r="596" spans="11:16" x14ac:dyDescent="0.3">
      <c r="K596">
        <v>2</v>
      </c>
      <c r="L596">
        <f>IF(AND(ISNUMBER(SEARCH(":",Table7[[#This Row],[Column1]]))=FALSE,ISNUMBER(SEARCH("Ronda",Table7[[#This Row],[Column1]]))=FALSE),1,0)</f>
        <v>1</v>
      </c>
      <c r="M596">
        <f>IF(Table7[[#This Row],[cond]]=1,M595+1,0)</f>
        <v>3</v>
      </c>
      <c r="N596">
        <f>IF(ISNUMBER(SEARCH("Ronda",Table7[[#This Row],[Column1]]))=TRUE,1,0)</f>
        <v>0</v>
      </c>
      <c r="O596" t="str">
        <f>IF(Table7[[#This Row],[cond2]]=1,MID(Table7[[#This Row],[Column1]],6,3),O595)</f>
        <v xml:space="preserve"> 25</v>
      </c>
      <c r="P596">
        <v>595</v>
      </c>
    </row>
    <row r="597" spans="11:16" x14ac:dyDescent="0.3">
      <c r="K597">
        <v>0</v>
      </c>
      <c r="L597">
        <f>IF(AND(ISNUMBER(SEARCH(":",Table7[[#This Row],[Column1]]))=FALSE,ISNUMBER(SEARCH("Ronda",Table7[[#This Row],[Column1]]))=FALSE),1,0)</f>
        <v>1</v>
      </c>
      <c r="M597">
        <f>IF(Table7[[#This Row],[cond]]=1,M596+1,0)</f>
        <v>4</v>
      </c>
      <c r="N597">
        <f>IF(ISNUMBER(SEARCH("Ronda",Table7[[#This Row],[Column1]]))=TRUE,1,0)</f>
        <v>0</v>
      </c>
      <c r="O597" t="str">
        <f>IF(Table7[[#This Row],[cond2]]=1,MID(Table7[[#This Row],[Column1]],6,3),O596)</f>
        <v xml:space="preserve"> 25</v>
      </c>
      <c r="P597">
        <v>596</v>
      </c>
    </row>
    <row r="598" spans="11:16" x14ac:dyDescent="0.3">
      <c r="K598">
        <v>0</v>
      </c>
      <c r="L598">
        <f>IF(AND(ISNUMBER(SEARCH(":",Table7[[#This Row],[Column1]]))=FALSE,ISNUMBER(SEARCH("Ronda",Table7[[#This Row],[Column1]]))=FALSE),1,0)</f>
        <v>1</v>
      </c>
      <c r="M598">
        <f>IF(Table7[[#This Row],[cond]]=1,M597+1,0)</f>
        <v>5</v>
      </c>
      <c r="N598">
        <f>IF(ISNUMBER(SEARCH("Ronda",Table7[[#This Row],[Column1]]))=TRUE,1,0)</f>
        <v>0</v>
      </c>
      <c r="O598" t="str">
        <f>IF(Table7[[#This Row],[cond2]]=1,MID(Table7[[#This Row],[Column1]],6,3),O597)</f>
        <v xml:space="preserve"> 25</v>
      </c>
      <c r="P598">
        <v>597</v>
      </c>
    </row>
    <row r="599" spans="11:16" x14ac:dyDescent="0.3">
      <c r="K599">
        <v>0</v>
      </c>
      <c r="L599">
        <f>IF(AND(ISNUMBER(SEARCH(":",Table7[[#This Row],[Column1]]))=FALSE,ISNUMBER(SEARCH("Ronda",Table7[[#This Row],[Column1]]))=FALSE),1,0)</f>
        <v>1</v>
      </c>
      <c r="M599">
        <f>IF(Table7[[#This Row],[cond]]=1,M598+1,0)</f>
        <v>6</v>
      </c>
      <c r="N599">
        <f>IF(ISNUMBER(SEARCH("Ronda",Table7[[#This Row],[Column1]]))=TRUE,1,0)</f>
        <v>0</v>
      </c>
      <c r="O599" t="str">
        <f>IF(Table7[[#This Row],[cond2]]=1,MID(Table7[[#This Row],[Column1]],6,3),O598)</f>
        <v xml:space="preserve"> 25</v>
      </c>
      <c r="P599">
        <v>598</v>
      </c>
    </row>
    <row r="600" spans="11:16" x14ac:dyDescent="0.3">
      <c r="K600" t="s">
        <v>361</v>
      </c>
      <c r="L600">
        <f>IF(AND(ISNUMBER(SEARCH(":",Table7[[#This Row],[Column1]]))=FALSE,ISNUMBER(SEARCH("Ronda",Table7[[#This Row],[Column1]]))=FALSE),1,0)</f>
        <v>0</v>
      </c>
      <c r="M600">
        <f>IF(Table7[[#This Row],[cond]]=1,M599+1,0)</f>
        <v>0</v>
      </c>
      <c r="N600">
        <f>IF(ISNUMBER(SEARCH("Ronda",Table7[[#This Row],[Column1]]))=TRUE,1,0)</f>
        <v>0</v>
      </c>
      <c r="O600" t="str">
        <f>IF(Table7[[#This Row],[cond2]]=1,MID(Table7[[#This Row],[Column1]],6,3),O599)</f>
        <v xml:space="preserve"> 25</v>
      </c>
      <c r="P600">
        <v>599</v>
      </c>
    </row>
    <row r="601" spans="11:16" x14ac:dyDescent="0.3">
      <c r="K601" t="s">
        <v>28</v>
      </c>
      <c r="L601">
        <f>IF(AND(ISNUMBER(SEARCH(":",Table7[[#This Row],[Column1]]))=FALSE,ISNUMBER(SEARCH("Ronda",Table7[[#This Row],[Column1]]))=FALSE),1,0)</f>
        <v>1</v>
      </c>
      <c r="M601">
        <f>IF(Table7[[#This Row],[cond]]=1,M600+1,0)</f>
        <v>1</v>
      </c>
      <c r="N601">
        <f>IF(ISNUMBER(SEARCH("Ronda",Table7[[#This Row],[Column1]]))=TRUE,1,0)</f>
        <v>0</v>
      </c>
      <c r="O601" t="str">
        <f>IF(Table7[[#This Row],[cond2]]=1,MID(Table7[[#This Row],[Column1]],6,3),O600)</f>
        <v xml:space="preserve"> 25</v>
      </c>
      <c r="P601">
        <v>600</v>
      </c>
    </row>
    <row r="602" spans="11:16" x14ac:dyDescent="0.3">
      <c r="K602" t="s">
        <v>5</v>
      </c>
      <c r="L602">
        <f>IF(AND(ISNUMBER(SEARCH(":",Table7[[#This Row],[Column1]]))=FALSE,ISNUMBER(SEARCH("Ronda",Table7[[#This Row],[Column1]]))=FALSE),1,0)</f>
        <v>1</v>
      </c>
      <c r="M602">
        <f>IF(Table7[[#This Row],[cond]]=1,M601+1,0)</f>
        <v>2</v>
      </c>
      <c r="N602">
        <f>IF(ISNUMBER(SEARCH("Ronda",Table7[[#This Row],[Column1]]))=TRUE,1,0)</f>
        <v>0</v>
      </c>
      <c r="O602" t="str">
        <f>IF(Table7[[#This Row],[cond2]]=1,MID(Table7[[#This Row],[Column1]],6,3),O601)</f>
        <v xml:space="preserve"> 25</v>
      </c>
      <c r="P602">
        <v>601</v>
      </c>
    </row>
    <row r="603" spans="11:16" x14ac:dyDescent="0.3">
      <c r="K603">
        <v>0</v>
      </c>
      <c r="L603">
        <f>IF(AND(ISNUMBER(SEARCH(":",Table7[[#This Row],[Column1]]))=FALSE,ISNUMBER(SEARCH("Ronda",Table7[[#This Row],[Column1]]))=FALSE),1,0)</f>
        <v>1</v>
      </c>
      <c r="M603">
        <f>IF(Table7[[#This Row],[cond]]=1,M602+1,0)</f>
        <v>3</v>
      </c>
      <c r="N603">
        <f>IF(ISNUMBER(SEARCH("Ronda",Table7[[#This Row],[Column1]]))=TRUE,1,0)</f>
        <v>0</v>
      </c>
      <c r="O603" t="str">
        <f>IF(Table7[[#This Row],[cond2]]=1,MID(Table7[[#This Row],[Column1]],6,3),O602)</f>
        <v xml:space="preserve"> 25</v>
      </c>
      <c r="P603">
        <v>602</v>
      </c>
    </row>
    <row r="604" spans="11:16" x14ac:dyDescent="0.3">
      <c r="K604">
        <v>1</v>
      </c>
      <c r="L604">
        <f>IF(AND(ISNUMBER(SEARCH(":",Table7[[#This Row],[Column1]]))=FALSE,ISNUMBER(SEARCH("Ronda",Table7[[#This Row],[Column1]]))=FALSE),1,0)</f>
        <v>1</v>
      </c>
      <c r="M604">
        <f>IF(Table7[[#This Row],[cond]]=1,M603+1,0)</f>
        <v>4</v>
      </c>
      <c r="N604">
        <f>IF(ISNUMBER(SEARCH("Ronda",Table7[[#This Row],[Column1]]))=TRUE,1,0)</f>
        <v>0</v>
      </c>
      <c r="O604" t="str">
        <f>IF(Table7[[#This Row],[cond2]]=1,MID(Table7[[#This Row],[Column1]],6,3),O603)</f>
        <v xml:space="preserve"> 25</v>
      </c>
      <c r="P604">
        <v>603</v>
      </c>
    </row>
    <row r="605" spans="11:16" x14ac:dyDescent="0.3">
      <c r="K605">
        <v>0</v>
      </c>
      <c r="L605">
        <f>IF(AND(ISNUMBER(SEARCH(":",Table7[[#This Row],[Column1]]))=FALSE,ISNUMBER(SEARCH("Ronda",Table7[[#This Row],[Column1]]))=FALSE),1,0)</f>
        <v>1</v>
      </c>
      <c r="M605">
        <f>IF(Table7[[#This Row],[cond]]=1,M604+1,0)</f>
        <v>5</v>
      </c>
      <c r="N605">
        <f>IF(ISNUMBER(SEARCH("Ronda",Table7[[#This Row],[Column1]]))=TRUE,1,0)</f>
        <v>0</v>
      </c>
      <c r="O605" t="str">
        <f>IF(Table7[[#This Row],[cond2]]=1,MID(Table7[[#This Row],[Column1]],6,3),O604)</f>
        <v xml:space="preserve"> 25</v>
      </c>
      <c r="P605">
        <v>604</v>
      </c>
    </row>
    <row r="606" spans="11:16" x14ac:dyDescent="0.3">
      <c r="K606">
        <v>-1</v>
      </c>
      <c r="L606">
        <f>IF(AND(ISNUMBER(SEARCH(":",Table7[[#This Row],[Column1]]))=FALSE,ISNUMBER(SEARCH("Ronda",Table7[[#This Row],[Column1]]))=FALSE),1,0)</f>
        <v>1</v>
      </c>
      <c r="M606">
        <f>IF(Table7[[#This Row],[cond]]=1,M605+1,0)</f>
        <v>6</v>
      </c>
      <c r="N606">
        <f>IF(ISNUMBER(SEARCH("Ronda",Table7[[#This Row],[Column1]]))=TRUE,1,0)</f>
        <v>0</v>
      </c>
      <c r="O606" t="str">
        <f>IF(Table7[[#This Row],[cond2]]=1,MID(Table7[[#This Row],[Column1]],6,3),O605)</f>
        <v xml:space="preserve"> 25</v>
      </c>
      <c r="P606">
        <v>605</v>
      </c>
    </row>
    <row r="607" spans="11:16" x14ac:dyDescent="0.3">
      <c r="K607" t="s">
        <v>361</v>
      </c>
      <c r="L607">
        <f>IF(AND(ISNUMBER(SEARCH(":",Table7[[#This Row],[Column1]]))=FALSE,ISNUMBER(SEARCH("Ronda",Table7[[#This Row],[Column1]]))=FALSE),1,0)</f>
        <v>0</v>
      </c>
      <c r="M607">
        <f>IF(Table7[[#This Row],[cond]]=1,M606+1,0)</f>
        <v>0</v>
      </c>
      <c r="N607">
        <f>IF(ISNUMBER(SEARCH("Ronda",Table7[[#This Row],[Column1]]))=TRUE,1,0)</f>
        <v>0</v>
      </c>
      <c r="O607" t="str">
        <f>IF(Table7[[#This Row],[cond2]]=1,MID(Table7[[#This Row],[Column1]],6,3),O606)</f>
        <v xml:space="preserve"> 25</v>
      </c>
      <c r="P607">
        <v>606</v>
      </c>
    </row>
    <row r="608" spans="11:16" x14ac:dyDescent="0.3">
      <c r="K608" t="s">
        <v>303</v>
      </c>
      <c r="L608">
        <f>IF(AND(ISNUMBER(SEARCH(":",Table7[[#This Row],[Column1]]))=FALSE,ISNUMBER(SEARCH("Ronda",Table7[[#This Row],[Column1]]))=FALSE),1,0)</f>
        <v>1</v>
      </c>
      <c r="M608">
        <f>IF(Table7[[#This Row],[cond]]=1,M607+1,0)</f>
        <v>1</v>
      </c>
      <c r="N608">
        <f>IF(ISNUMBER(SEARCH("Ronda",Table7[[#This Row],[Column1]]))=TRUE,1,0)</f>
        <v>0</v>
      </c>
      <c r="O608" t="str">
        <f>IF(Table7[[#This Row],[cond2]]=1,MID(Table7[[#This Row],[Column1]],6,3),O607)</f>
        <v xml:space="preserve"> 25</v>
      </c>
      <c r="P608">
        <v>607</v>
      </c>
    </row>
    <row r="609" spans="11:16" x14ac:dyDescent="0.3">
      <c r="K609" t="s">
        <v>24</v>
      </c>
      <c r="L609">
        <f>IF(AND(ISNUMBER(SEARCH(":",Table7[[#This Row],[Column1]]))=FALSE,ISNUMBER(SEARCH("Ronda",Table7[[#This Row],[Column1]]))=FALSE),1,0)</f>
        <v>1</v>
      </c>
      <c r="M609">
        <f>IF(Table7[[#This Row],[cond]]=1,M608+1,0)</f>
        <v>2</v>
      </c>
      <c r="N609">
        <f>IF(ISNUMBER(SEARCH("Ronda",Table7[[#This Row],[Column1]]))=TRUE,1,0)</f>
        <v>0</v>
      </c>
      <c r="O609" t="str">
        <f>IF(Table7[[#This Row],[cond2]]=1,MID(Table7[[#This Row],[Column1]],6,3),O608)</f>
        <v xml:space="preserve"> 25</v>
      </c>
      <c r="P609">
        <v>608</v>
      </c>
    </row>
    <row r="610" spans="11:16" x14ac:dyDescent="0.3">
      <c r="K610">
        <v>0</v>
      </c>
      <c r="L610">
        <f>IF(AND(ISNUMBER(SEARCH(":",Table7[[#This Row],[Column1]]))=FALSE,ISNUMBER(SEARCH("Ronda",Table7[[#This Row],[Column1]]))=FALSE),1,0)</f>
        <v>1</v>
      </c>
      <c r="M610">
        <f>IF(Table7[[#This Row],[cond]]=1,M609+1,0)</f>
        <v>3</v>
      </c>
      <c r="N610">
        <f>IF(ISNUMBER(SEARCH("Ronda",Table7[[#This Row],[Column1]]))=TRUE,1,0)</f>
        <v>0</v>
      </c>
      <c r="O610" t="str">
        <f>IF(Table7[[#This Row],[cond2]]=1,MID(Table7[[#This Row],[Column1]],6,3),O609)</f>
        <v xml:space="preserve"> 25</v>
      </c>
      <c r="P610">
        <v>609</v>
      </c>
    </row>
    <row r="611" spans="11:16" x14ac:dyDescent="0.3">
      <c r="K611">
        <v>1</v>
      </c>
      <c r="L611">
        <f>IF(AND(ISNUMBER(SEARCH(":",Table7[[#This Row],[Column1]]))=FALSE,ISNUMBER(SEARCH("Ronda",Table7[[#This Row],[Column1]]))=FALSE),1,0)</f>
        <v>1</v>
      </c>
      <c r="M611">
        <f>IF(Table7[[#This Row],[cond]]=1,M610+1,0)</f>
        <v>4</v>
      </c>
      <c r="N611">
        <f>IF(ISNUMBER(SEARCH("Ronda",Table7[[#This Row],[Column1]]))=TRUE,1,0)</f>
        <v>0</v>
      </c>
      <c r="O611" t="str">
        <f>IF(Table7[[#This Row],[cond2]]=1,MID(Table7[[#This Row],[Column1]],6,3),O610)</f>
        <v xml:space="preserve"> 25</v>
      </c>
      <c r="P611">
        <v>610</v>
      </c>
    </row>
    <row r="612" spans="11:16" x14ac:dyDescent="0.3">
      <c r="K612">
        <v>0</v>
      </c>
      <c r="L612">
        <f>IF(AND(ISNUMBER(SEARCH(":",Table7[[#This Row],[Column1]]))=FALSE,ISNUMBER(SEARCH("Ronda",Table7[[#This Row],[Column1]]))=FALSE),1,0)</f>
        <v>1</v>
      </c>
      <c r="M612">
        <f>IF(Table7[[#This Row],[cond]]=1,M611+1,0)</f>
        <v>5</v>
      </c>
      <c r="N612">
        <f>IF(ISNUMBER(SEARCH("Ronda",Table7[[#This Row],[Column1]]))=TRUE,1,0)</f>
        <v>0</v>
      </c>
      <c r="O612" t="str">
        <f>IF(Table7[[#This Row],[cond2]]=1,MID(Table7[[#This Row],[Column1]],6,3),O611)</f>
        <v xml:space="preserve"> 25</v>
      </c>
      <c r="P612">
        <v>611</v>
      </c>
    </row>
    <row r="613" spans="11:16" x14ac:dyDescent="0.3">
      <c r="K613">
        <v>0</v>
      </c>
      <c r="L613">
        <f>IF(AND(ISNUMBER(SEARCH(":",Table7[[#This Row],[Column1]]))=FALSE,ISNUMBER(SEARCH("Ronda",Table7[[#This Row],[Column1]]))=FALSE),1,0)</f>
        <v>1</v>
      </c>
      <c r="M613">
        <f>IF(Table7[[#This Row],[cond]]=1,M612+1,0)</f>
        <v>6</v>
      </c>
      <c r="N613">
        <f>IF(ISNUMBER(SEARCH("Ronda",Table7[[#This Row],[Column1]]))=TRUE,1,0)</f>
        <v>0</v>
      </c>
      <c r="O613" t="str">
        <f>IF(Table7[[#This Row],[cond2]]=1,MID(Table7[[#This Row],[Column1]],6,3),O612)</f>
        <v xml:space="preserve"> 25</v>
      </c>
      <c r="P613">
        <v>612</v>
      </c>
    </row>
    <row r="614" spans="11:16" x14ac:dyDescent="0.3">
      <c r="K614" t="s">
        <v>361</v>
      </c>
      <c r="L614">
        <f>IF(AND(ISNUMBER(SEARCH(":",Table7[[#This Row],[Column1]]))=FALSE,ISNUMBER(SEARCH("Ronda",Table7[[#This Row],[Column1]]))=FALSE),1,0)</f>
        <v>0</v>
      </c>
      <c r="M614">
        <f>IF(Table7[[#This Row],[cond]]=1,M613+1,0)</f>
        <v>0</v>
      </c>
      <c r="N614">
        <f>IF(ISNUMBER(SEARCH("Ronda",Table7[[#This Row],[Column1]]))=TRUE,1,0)</f>
        <v>0</v>
      </c>
      <c r="O614" t="str">
        <f>IF(Table7[[#This Row],[cond2]]=1,MID(Table7[[#This Row],[Column1]],6,3),O613)</f>
        <v xml:space="preserve"> 25</v>
      </c>
      <c r="P614">
        <v>613</v>
      </c>
    </row>
    <row r="615" spans="11:16" x14ac:dyDescent="0.3">
      <c r="K615" t="s">
        <v>304</v>
      </c>
      <c r="L615">
        <f>IF(AND(ISNUMBER(SEARCH(":",Table7[[#This Row],[Column1]]))=FALSE,ISNUMBER(SEARCH("Ronda",Table7[[#This Row],[Column1]]))=FALSE),1,0)</f>
        <v>1</v>
      </c>
      <c r="M615">
        <f>IF(Table7[[#This Row],[cond]]=1,M614+1,0)</f>
        <v>1</v>
      </c>
      <c r="N615">
        <f>IF(ISNUMBER(SEARCH("Ronda",Table7[[#This Row],[Column1]]))=TRUE,1,0)</f>
        <v>0</v>
      </c>
      <c r="O615" t="str">
        <f>IF(Table7[[#This Row],[cond2]]=1,MID(Table7[[#This Row],[Column1]],6,3),O614)</f>
        <v xml:space="preserve"> 25</v>
      </c>
      <c r="P615">
        <v>614</v>
      </c>
    </row>
    <row r="616" spans="11:16" x14ac:dyDescent="0.3">
      <c r="K616" t="s">
        <v>31</v>
      </c>
      <c r="L616">
        <f>IF(AND(ISNUMBER(SEARCH(":",Table7[[#This Row],[Column1]]))=FALSE,ISNUMBER(SEARCH("Ronda",Table7[[#This Row],[Column1]]))=FALSE),1,0)</f>
        <v>1</v>
      </c>
      <c r="M616">
        <f>IF(Table7[[#This Row],[cond]]=1,M615+1,0)</f>
        <v>2</v>
      </c>
      <c r="N616">
        <f>IF(ISNUMBER(SEARCH("Ronda",Table7[[#This Row],[Column1]]))=TRUE,1,0)</f>
        <v>0</v>
      </c>
      <c r="O616" t="str">
        <f>IF(Table7[[#This Row],[cond2]]=1,MID(Table7[[#This Row],[Column1]],6,3),O615)</f>
        <v xml:space="preserve"> 25</v>
      </c>
      <c r="P616">
        <v>615</v>
      </c>
    </row>
    <row r="617" spans="11:16" x14ac:dyDescent="0.3">
      <c r="K617">
        <v>0</v>
      </c>
      <c r="L617">
        <f>IF(AND(ISNUMBER(SEARCH(":",Table7[[#This Row],[Column1]]))=FALSE,ISNUMBER(SEARCH("Ronda",Table7[[#This Row],[Column1]]))=FALSE),1,0)</f>
        <v>1</v>
      </c>
      <c r="M617">
        <f>IF(Table7[[#This Row],[cond]]=1,M616+1,0)</f>
        <v>3</v>
      </c>
      <c r="N617">
        <f>IF(ISNUMBER(SEARCH("Ronda",Table7[[#This Row],[Column1]]))=TRUE,1,0)</f>
        <v>0</v>
      </c>
      <c r="O617" t="str">
        <f>IF(Table7[[#This Row],[cond2]]=1,MID(Table7[[#This Row],[Column1]],6,3),O616)</f>
        <v xml:space="preserve"> 25</v>
      </c>
      <c r="P617">
        <v>616</v>
      </c>
    </row>
    <row r="618" spans="11:16" x14ac:dyDescent="0.3">
      <c r="K618">
        <v>0</v>
      </c>
      <c r="L618">
        <f>IF(AND(ISNUMBER(SEARCH(":",Table7[[#This Row],[Column1]]))=FALSE,ISNUMBER(SEARCH("Ronda",Table7[[#This Row],[Column1]]))=FALSE),1,0)</f>
        <v>1</v>
      </c>
      <c r="M618">
        <f>IF(Table7[[#This Row],[cond]]=1,M617+1,0)</f>
        <v>4</v>
      </c>
      <c r="N618">
        <f>IF(ISNUMBER(SEARCH("Ronda",Table7[[#This Row],[Column1]]))=TRUE,1,0)</f>
        <v>0</v>
      </c>
      <c r="O618" t="str">
        <f>IF(Table7[[#This Row],[cond2]]=1,MID(Table7[[#This Row],[Column1]],6,3),O617)</f>
        <v xml:space="preserve"> 25</v>
      </c>
      <c r="P618">
        <v>617</v>
      </c>
    </row>
    <row r="619" spans="11:16" x14ac:dyDescent="0.3">
      <c r="K619">
        <v>0</v>
      </c>
      <c r="L619">
        <f>IF(AND(ISNUMBER(SEARCH(":",Table7[[#This Row],[Column1]]))=FALSE,ISNUMBER(SEARCH("Ronda",Table7[[#This Row],[Column1]]))=FALSE),1,0)</f>
        <v>1</v>
      </c>
      <c r="M619">
        <f>IF(Table7[[#This Row],[cond]]=1,M618+1,0)</f>
        <v>5</v>
      </c>
      <c r="N619">
        <f>IF(ISNUMBER(SEARCH("Ronda",Table7[[#This Row],[Column1]]))=TRUE,1,0)</f>
        <v>0</v>
      </c>
      <c r="O619" t="str">
        <f>IF(Table7[[#This Row],[cond2]]=1,MID(Table7[[#This Row],[Column1]],6,3),O618)</f>
        <v xml:space="preserve"> 25</v>
      </c>
      <c r="P619">
        <v>618</v>
      </c>
    </row>
    <row r="620" spans="11:16" x14ac:dyDescent="0.3">
      <c r="K620">
        <v>0</v>
      </c>
      <c r="L620">
        <f>IF(AND(ISNUMBER(SEARCH(":",Table7[[#This Row],[Column1]]))=FALSE,ISNUMBER(SEARCH("Ronda",Table7[[#This Row],[Column1]]))=FALSE),1,0)</f>
        <v>1</v>
      </c>
      <c r="M620">
        <f>IF(Table7[[#This Row],[cond]]=1,M619+1,0)</f>
        <v>6</v>
      </c>
      <c r="N620">
        <f>IF(ISNUMBER(SEARCH("Ronda",Table7[[#This Row],[Column1]]))=TRUE,1,0)</f>
        <v>0</v>
      </c>
      <c r="O620" t="str">
        <f>IF(Table7[[#This Row],[cond2]]=1,MID(Table7[[#This Row],[Column1]],6,3),O619)</f>
        <v xml:space="preserve"> 25</v>
      </c>
      <c r="P620">
        <v>619</v>
      </c>
    </row>
    <row r="621" spans="11:16" x14ac:dyDescent="0.3">
      <c r="K621" t="s">
        <v>361</v>
      </c>
      <c r="L621">
        <f>IF(AND(ISNUMBER(SEARCH(":",Table7[[#This Row],[Column1]]))=FALSE,ISNUMBER(SEARCH("Ronda",Table7[[#This Row],[Column1]]))=FALSE),1,0)</f>
        <v>0</v>
      </c>
      <c r="M621">
        <f>IF(Table7[[#This Row],[cond]]=1,M620+1,0)</f>
        <v>0</v>
      </c>
      <c r="N621">
        <f>IF(ISNUMBER(SEARCH("Ronda",Table7[[#This Row],[Column1]]))=TRUE,1,0)</f>
        <v>0</v>
      </c>
      <c r="O621" t="str">
        <f>IF(Table7[[#This Row],[cond2]]=1,MID(Table7[[#This Row],[Column1]],6,3),O620)</f>
        <v xml:space="preserve"> 25</v>
      </c>
      <c r="P621">
        <v>620</v>
      </c>
    </row>
    <row r="622" spans="11:16" x14ac:dyDescent="0.3">
      <c r="K622" t="s">
        <v>11</v>
      </c>
      <c r="L622">
        <f>IF(AND(ISNUMBER(SEARCH(":",Table7[[#This Row],[Column1]]))=FALSE,ISNUMBER(SEARCH("Ronda",Table7[[#This Row],[Column1]]))=FALSE),1,0)</f>
        <v>1</v>
      </c>
      <c r="M622">
        <f>IF(Table7[[#This Row],[cond]]=1,M621+1,0)</f>
        <v>1</v>
      </c>
      <c r="N622">
        <f>IF(ISNUMBER(SEARCH("Ronda",Table7[[#This Row],[Column1]]))=TRUE,1,0)</f>
        <v>0</v>
      </c>
      <c r="O622" t="str">
        <f>IF(Table7[[#This Row],[cond2]]=1,MID(Table7[[#This Row],[Column1]],6,3),O621)</f>
        <v xml:space="preserve"> 25</v>
      </c>
      <c r="P622">
        <v>621</v>
      </c>
    </row>
    <row r="623" spans="11:16" x14ac:dyDescent="0.3">
      <c r="K623" t="s">
        <v>33</v>
      </c>
      <c r="L623">
        <f>IF(AND(ISNUMBER(SEARCH(":",Table7[[#This Row],[Column1]]))=FALSE,ISNUMBER(SEARCH("Ronda",Table7[[#This Row],[Column1]]))=FALSE),1,0)</f>
        <v>1</v>
      </c>
      <c r="M623">
        <f>IF(Table7[[#This Row],[cond]]=1,M622+1,0)</f>
        <v>2</v>
      </c>
      <c r="N623">
        <f>IF(ISNUMBER(SEARCH("Ronda",Table7[[#This Row],[Column1]]))=TRUE,1,0)</f>
        <v>0</v>
      </c>
      <c r="O623" t="str">
        <f>IF(Table7[[#This Row],[cond2]]=1,MID(Table7[[#This Row],[Column1]],6,3),O622)</f>
        <v xml:space="preserve"> 25</v>
      </c>
      <c r="P623">
        <v>622</v>
      </c>
    </row>
    <row r="624" spans="11:16" x14ac:dyDescent="0.3">
      <c r="K624">
        <v>0</v>
      </c>
      <c r="L624">
        <f>IF(AND(ISNUMBER(SEARCH(":",Table7[[#This Row],[Column1]]))=FALSE,ISNUMBER(SEARCH("Ronda",Table7[[#This Row],[Column1]]))=FALSE),1,0)</f>
        <v>1</v>
      </c>
      <c r="M624">
        <f>IF(Table7[[#This Row],[cond]]=1,M623+1,0)</f>
        <v>3</v>
      </c>
      <c r="N624">
        <f>IF(ISNUMBER(SEARCH("Ronda",Table7[[#This Row],[Column1]]))=TRUE,1,0)</f>
        <v>0</v>
      </c>
      <c r="O624" t="str">
        <f>IF(Table7[[#This Row],[cond2]]=1,MID(Table7[[#This Row],[Column1]],6,3),O623)</f>
        <v xml:space="preserve"> 25</v>
      </c>
      <c r="P624">
        <v>623</v>
      </c>
    </row>
    <row r="625" spans="11:16" x14ac:dyDescent="0.3">
      <c r="K625">
        <v>1</v>
      </c>
      <c r="L625">
        <f>IF(AND(ISNUMBER(SEARCH(":",Table7[[#This Row],[Column1]]))=FALSE,ISNUMBER(SEARCH("Ronda",Table7[[#This Row],[Column1]]))=FALSE),1,0)</f>
        <v>1</v>
      </c>
      <c r="M625">
        <f>IF(Table7[[#This Row],[cond]]=1,M624+1,0)</f>
        <v>4</v>
      </c>
      <c r="N625">
        <f>IF(ISNUMBER(SEARCH("Ronda",Table7[[#This Row],[Column1]]))=TRUE,1,0)</f>
        <v>0</v>
      </c>
      <c r="O625" t="str">
        <f>IF(Table7[[#This Row],[cond2]]=1,MID(Table7[[#This Row],[Column1]],6,3),O624)</f>
        <v xml:space="preserve"> 25</v>
      </c>
      <c r="P625">
        <v>624</v>
      </c>
    </row>
    <row r="626" spans="11:16" x14ac:dyDescent="0.3">
      <c r="K626">
        <v>0</v>
      </c>
      <c r="L626">
        <f>IF(AND(ISNUMBER(SEARCH(":",Table7[[#This Row],[Column1]]))=FALSE,ISNUMBER(SEARCH("Ronda",Table7[[#This Row],[Column1]]))=FALSE),1,0)</f>
        <v>1</v>
      </c>
      <c r="M626">
        <f>IF(Table7[[#This Row],[cond]]=1,M625+1,0)</f>
        <v>5</v>
      </c>
      <c r="N626">
        <f>IF(ISNUMBER(SEARCH("Ronda",Table7[[#This Row],[Column1]]))=TRUE,1,0)</f>
        <v>0</v>
      </c>
      <c r="O626" t="str">
        <f>IF(Table7[[#This Row],[cond2]]=1,MID(Table7[[#This Row],[Column1]],6,3),O625)</f>
        <v xml:space="preserve"> 25</v>
      </c>
      <c r="P626">
        <v>625</v>
      </c>
    </row>
    <row r="627" spans="11:16" x14ac:dyDescent="0.3">
      <c r="K627">
        <v>0</v>
      </c>
      <c r="L627">
        <f>IF(AND(ISNUMBER(SEARCH(":",Table7[[#This Row],[Column1]]))=FALSE,ISNUMBER(SEARCH("Ronda",Table7[[#This Row],[Column1]]))=FALSE),1,0)</f>
        <v>1</v>
      </c>
      <c r="M627">
        <f>IF(Table7[[#This Row],[cond]]=1,M626+1,0)</f>
        <v>6</v>
      </c>
      <c r="N627">
        <f>IF(ISNUMBER(SEARCH("Ronda",Table7[[#This Row],[Column1]]))=TRUE,1,0)</f>
        <v>0</v>
      </c>
      <c r="O627" t="str">
        <f>IF(Table7[[#This Row],[cond2]]=1,MID(Table7[[#This Row],[Column1]],6,3),O626)</f>
        <v xml:space="preserve"> 25</v>
      </c>
      <c r="P627">
        <v>626</v>
      </c>
    </row>
    <row r="628" spans="11:16" x14ac:dyDescent="0.3">
      <c r="K628" t="s">
        <v>362</v>
      </c>
      <c r="L628">
        <f>IF(AND(ISNUMBER(SEARCH(":",Table7[[#This Row],[Column1]]))=FALSE,ISNUMBER(SEARCH("Ronda",Table7[[#This Row],[Column1]]))=FALSE),1,0)</f>
        <v>0</v>
      </c>
      <c r="M628">
        <f>IF(Table7[[#This Row],[cond]]=1,M627+1,0)</f>
        <v>0</v>
      </c>
      <c r="N628">
        <f>IF(ISNUMBER(SEARCH("Ronda",Table7[[#This Row],[Column1]]))=TRUE,1,0)</f>
        <v>0</v>
      </c>
      <c r="O628" t="str">
        <f>IF(Table7[[#This Row],[cond2]]=1,MID(Table7[[#This Row],[Column1]],6,3),O627)</f>
        <v xml:space="preserve"> 25</v>
      </c>
      <c r="P628">
        <v>627</v>
      </c>
    </row>
    <row r="629" spans="11:16" x14ac:dyDescent="0.3">
      <c r="K629" t="s">
        <v>7</v>
      </c>
      <c r="L629">
        <f>IF(AND(ISNUMBER(SEARCH(":",Table7[[#This Row],[Column1]]))=FALSE,ISNUMBER(SEARCH("Ronda",Table7[[#This Row],[Column1]]))=FALSE),1,0)</f>
        <v>1</v>
      </c>
      <c r="M629">
        <f>IF(Table7[[#This Row],[cond]]=1,M628+1,0)</f>
        <v>1</v>
      </c>
      <c r="N629">
        <f>IF(ISNUMBER(SEARCH("Ronda",Table7[[#This Row],[Column1]]))=TRUE,1,0)</f>
        <v>0</v>
      </c>
      <c r="O629" t="str">
        <f>IF(Table7[[#This Row],[cond2]]=1,MID(Table7[[#This Row],[Column1]],6,3),O628)</f>
        <v xml:space="preserve"> 25</v>
      </c>
      <c r="P629">
        <v>628</v>
      </c>
    </row>
    <row r="630" spans="11:16" x14ac:dyDescent="0.3">
      <c r="K630" t="s">
        <v>2</v>
      </c>
      <c r="L630">
        <f>IF(AND(ISNUMBER(SEARCH(":",Table7[[#This Row],[Column1]]))=FALSE,ISNUMBER(SEARCH("Ronda",Table7[[#This Row],[Column1]]))=FALSE),1,0)</f>
        <v>1</v>
      </c>
      <c r="M630">
        <f>IF(Table7[[#This Row],[cond]]=1,M629+1,0)</f>
        <v>2</v>
      </c>
      <c r="N630">
        <f>IF(ISNUMBER(SEARCH("Ronda",Table7[[#This Row],[Column1]]))=TRUE,1,0)</f>
        <v>0</v>
      </c>
      <c r="O630" t="str">
        <f>IF(Table7[[#This Row],[cond2]]=1,MID(Table7[[#This Row],[Column1]],6,3),O629)</f>
        <v xml:space="preserve"> 25</v>
      </c>
      <c r="P630">
        <v>629</v>
      </c>
    </row>
    <row r="631" spans="11:16" x14ac:dyDescent="0.3">
      <c r="K631">
        <v>0</v>
      </c>
      <c r="L631">
        <f>IF(AND(ISNUMBER(SEARCH(":",Table7[[#This Row],[Column1]]))=FALSE,ISNUMBER(SEARCH("Ronda",Table7[[#This Row],[Column1]]))=FALSE),1,0)</f>
        <v>1</v>
      </c>
      <c r="M631">
        <f>IF(Table7[[#This Row],[cond]]=1,M630+1,0)</f>
        <v>3</v>
      </c>
      <c r="N631">
        <f>IF(ISNUMBER(SEARCH("Ronda",Table7[[#This Row],[Column1]]))=TRUE,1,0)</f>
        <v>0</v>
      </c>
      <c r="O631" t="str">
        <f>IF(Table7[[#This Row],[cond2]]=1,MID(Table7[[#This Row],[Column1]],6,3),O630)</f>
        <v xml:space="preserve"> 25</v>
      </c>
      <c r="P631">
        <v>630</v>
      </c>
    </row>
    <row r="632" spans="11:16" x14ac:dyDescent="0.3">
      <c r="K632">
        <v>1</v>
      </c>
      <c r="L632">
        <f>IF(AND(ISNUMBER(SEARCH(":",Table7[[#This Row],[Column1]]))=FALSE,ISNUMBER(SEARCH("Ronda",Table7[[#This Row],[Column1]]))=FALSE),1,0)</f>
        <v>1</v>
      </c>
      <c r="M632">
        <f>IF(Table7[[#This Row],[cond]]=1,M631+1,0)</f>
        <v>4</v>
      </c>
      <c r="N632">
        <f>IF(ISNUMBER(SEARCH("Ronda",Table7[[#This Row],[Column1]]))=TRUE,1,0)</f>
        <v>0</v>
      </c>
      <c r="O632" t="str">
        <f>IF(Table7[[#This Row],[cond2]]=1,MID(Table7[[#This Row],[Column1]],6,3),O631)</f>
        <v xml:space="preserve"> 25</v>
      </c>
      <c r="P632">
        <v>631</v>
      </c>
    </row>
    <row r="633" spans="11:16" x14ac:dyDescent="0.3">
      <c r="K633">
        <v>0</v>
      </c>
      <c r="L633">
        <f>IF(AND(ISNUMBER(SEARCH(":",Table7[[#This Row],[Column1]]))=FALSE,ISNUMBER(SEARCH("Ronda",Table7[[#This Row],[Column1]]))=FALSE),1,0)</f>
        <v>1</v>
      </c>
      <c r="M633">
        <f>IF(Table7[[#This Row],[cond]]=1,M632+1,0)</f>
        <v>5</v>
      </c>
      <c r="N633">
        <f>IF(ISNUMBER(SEARCH("Ronda",Table7[[#This Row],[Column1]]))=TRUE,1,0)</f>
        <v>0</v>
      </c>
      <c r="O633" t="str">
        <f>IF(Table7[[#This Row],[cond2]]=1,MID(Table7[[#This Row],[Column1]],6,3),O632)</f>
        <v xml:space="preserve"> 25</v>
      </c>
      <c r="P633">
        <v>632</v>
      </c>
    </row>
    <row r="634" spans="11:16" x14ac:dyDescent="0.3">
      <c r="K634">
        <v>-1</v>
      </c>
      <c r="L634">
        <f>IF(AND(ISNUMBER(SEARCH(":",Table7[[#This Row],[Column1]]))=FALSE,ISNUMBER(SEARCH("Ronda",Table7[[#This Row],[Column1]]))=FALSE),1,0)</f>
        <v>1</v>
      </c>
      <c r="M634">
        <f>IF(Table7[[#This Row],[cond]]=1,M633+1,0)</f>
        <v>6</v>
      </c>
      <c r="N634">
        <f>IF(ISNUMBER(SEARCH("Ronda",Table7[[#This Row],[Column1]]))=TRUE,1,0)</f>
        <v>0</v>
      </c>
      <c r="O634" t="str">
        <f>IF(Table7[[#This Row],[cond2]]=1,MID(Table7[[#This Row],[Column1]],6,3),O633)</f>
        <v xml:space="preserve"> 25</v>
      </c>
      <c r="P634">
        <v>633</v>
      </c>
    </row>
    <row r="635" spans="11:16" x14ac:dyDescent="0.3">
      <c r="K635" t="s">
        <v>363</v>
      </c>
      <c r="L635">
        <f>IF(AND(ISNUMBER(SEARCH(":",Table7[[#This Row],[Column1]]))=FALSE,ISNUMBER(SEARCH("Ronda",Table7[[#This Row],[Column1]]))=FALSE),1,0)</f>
        <v>0</v>
      </c>
      <c r="M635">
        <f>IF(Table7[[#This Row],[cond]]=1,M634+1,0)</f>
        <v>0</v>
      </c>
      <c r="N635">
        <f>IF(ISNUMBER(SEARCH("Ronda",Table7[[#This Row],[Column1]]))=TRUE,1,0)</f>
        <v>0</v>
      </c>
      <c r="O635" t="str">
        <f>IF(Table7[[#This Row],[cond2]]=1,MID(Table7[[#This Row],[Column1]],6,3),O634)</f>
        <v xml:space="preserve"> 25</v>
      </c>
      <c r="P635">
        <v>634</v>
      </c>
    </row>
    <row r="636" spans="11:16" x14ac:dyDescent="0.3">
      <c r="K636" t="s">
        <v>6</v>
      </c>
      <c r="L636">
        <f>IF(AND(ISNUMBER(SEARCH(":",Table7[[#This Row],[Column1]]))=FALSE,ISNUMBER(SEARCH("Ronda",Table7[[#This Row],[Column1]]))=FALSE),1,0)</f>
        <v>1</v>
      </c>
      <c r="M636">
        <f>IF(Table7[[#This Row],[cond]]=1,M635+1,0)</f>
        <v>1</v>
      </c>
      <c r="N636">
        <f>IF(ISNUMBER(SEARCH("Ronda",Table7[[#This Row],[Column1]]))=TRUE,1,0)</f>
        <v>0</v>
      </c>
      <c r="O636" t="str">
        <f>IF(Table7[[#This Row],[cond2]]=1,MID(Table7[[#This Row],[Column1]],6,3),O635)</f>
        <v xml:space="preserve"> 25</v>
      </c>
      <c r="P636">
        <v>635</v>
      </c>
    </row>
    <row r="637" spans="11:16" x14ac:dyDescent="0.3">
      <c r="K637" t="s">
        <v>10</v>
      </c>
      <c r="L637">
        <f>IF(AND(ISNUMBER(SEARCH(":",Table7[[#This Row],[Column1]]))=FALSE,ISNUMBER(SEARCH("Ronda",Table7[[#This Row],[Column1]]))=FALSE),1,0)</f>
        <v>1</v>
      </c>
      <c r="M637">
        <f>IF(Table7[[#This Row],[cond]]=1,M636+1,0)</f>
        <v>2</v>
      </c>
      <c r="N637">
        <f>IF(ISNUMBER(SEARCH("Ronda",Table7[[#This Row],[Column1]]))=TRUE,1,0)</f>
        <v>0</v>
      </c>
      <c r="O637" t="str">
        <f>IF(Table7[[#This Row],[cond2]]=1,MID(Table7[[#This Row],[Column1]],6,3),O636)</f>
        <v xml:space="preserve"> 25</v>
      </c>
      <c r="P637">
        <v>636</v>
      </c>
    </row>
    <row r="638" spans="11:16" x14ac:dyDescent="0.3">
      <c r="K638">
        <v>2</v>
      </c>
      <c r="L638">
        <f>IF(AND(ISNUMBER(SEARCH(":",Table7[[#This Row],[Column1]]))=FALSE,ISNUMBER(SEARCH("Ronda",Table7[[#This Row],[Column1]]))=FALSE),1,0)</f>
        <v>1</v>
      </c>
      <c r="M638">
        <f>IF(Table7[[#This Row],[cond]]=1,M637+1,0)</f>
        <v>3</v>
      </c>
      <c r="N638">
        <f>IF(ISNUMBER(SEARCH("Ronda",Table7[[#This Row],[Column1]]))=TRUE,1,0)</f>
        <v>0</v>
      </c>
      <c r="O638" t="str">
        <f>IF(Table7[[#This Row],[cond2]]=1,MID(Table7[[#This Row],[Column1]],6,3),O637)</f>
        <v xml:space="preserve"> 25</v>
      </c>
      <c r="P638">
        <v>637</v>
      </c>
    </row>
    <row r="639" spans="11:16" x14ac:dyDescent="0.3">
      <c r="K639">
        <v>2</v>
      </c>
      <c r="L639">
        <f>IF(AND(ISNUMBER(SEARCH(":",Table7[[#This Row],[Column1]]))=FALSE,ISNUMBER(SEARCH("Ronda",Table7[[#This Row],[Column1]]))=FALSE),1,0)</f>
        <v>1</v>
      </c>
      <c r="M639">
        <f>IF(Table7[[#This Row],[cond]]=1,M638+1,0)</f>
        <v>4</v>
      </c>
      <c r="N639">
        <f>IF(ISNUMBER(SEARCH("Ronda",Table7[[#This Row],[Column1]]))=TRUE,1,0)</f>
        <v>0</v>
      </c>
      <c r="O639" t="str">
        <f>IF(Table7[[#This Row],[cond2]]=1,MID(Table7[[#This Row],[Column1]],6,3),O638)</f>
        <v xml:space="preserve"> 25</v>
      </c>
      <c r="P639">
        <v>638</v>
      </c>
    </row>
    <row r="640" spans="11:16" x14ac:dyDescent="0.3">
      <c r="K640">
        <v>0</v>
      </c>
      <c r="L640">
        <f>IF(AND(ISNUMBER(SEARCH(":",Table7[[#This Row],[Column1]]))=FALSE,ISNUMBER(SEARCH("Ronda",Table7[[#This Row],[Column1]]))=FALSE),1,0)</f>
        <v>1</v>
      </c>
      <c r="M640">
        <f>IF(Table7[[#This Row],[cond]]=1,M639+1,0)</f>
        <v>5</v>
      </c>
      <c r="N640">
        <f>IF(ISNUMBER(SEARCH("Ronda",Table7[[#This Row],[Column1]]))=TRUE,1,0)</f>
        <v>0</v>
      </c>
      <c r="O640" t="str">
        <f>IF(Table7[[#This Row],[cond2]]=1,MID(Table7[[#This Row],[Column1]],6,3),O639)</f>
        <v xml:space="preserve"> 25</v>
      </c>
      <c r="P640">
        <v>639</v>
      </c>
    </row>
    <row r="641" spans="11:16" x14ac:dyDescent="0.3">
      <c r="K641">
        <v>0</v>
      </c>
      <c r="L641">
        <f>IF(AND(ISNUMBER(SEARCH(":",Table7[[#This Row],[Column1]]))=FALSE,ISNUMBER(SEARCH("Ronda",Table7[[#This Row],[Column1]]))=FALSE),1,0)</f>
        <v>1</v>
      </c>
      <c r="M641">
        <f>IF(Table7[[#This Row],[cond]]=1,M640+1,0)</f>
        <v>6</v>
      </c>
      <c r="N641">
        <f>IF(ISNUMBER(SEARCH("Ronda",Table7[[#This Row],[Column1]]))=TRUE,1,0)</f>
        <v>0</v>
      </c>
      <c r="O641" t="str">
        <f>IF(Table7[[#This Row],[cond2]]=1,MID(Table7[[#This Row],[Column1]],6,3),O640)</f>
        <v xml:space="preserve"> 25</v>
      </c>
      <c r="P641">
        <v>640</v>
      </c>
    </row>
    <row r="642" spans="11:16" x14ac:dyDescent="0.3">
      <c r="K642" t="s">
        <v>142</v>
      </c>
      <c r="L642">
        <f>IF(AND(ISNUMBER(SEARCH(":",Table7[[#This Row],[Column1]]))=FALSE,ISNUMBER(SEARCH("Ronda",Table7[[#This Row],[Column1]]))=FALSE),1,0)</f>
        <v>0</v>
      </c>
      <c r="M642">
        <f>IF(Table7[[#This Row],[cond]]=1,M641+1,0)</f>
        <v>0</v>
      </c>
      <c r="N642">
        <f>IF(ISNUMBER(SEARCH("Ronda",Table7[[#This Row],[Column1]]))=TRUE,1,0)</f>
        <v>1</v>
      </c>
      <c r="O642" t="str">
        <f>IF(Table7[[#This Row],[cond2]]=1,MID(Table7[[#This Row],[Column1]],6,3),O641)</f>
        <v xml:space="preserve"> 24</v>
      </c>
      <c r="P642">
        <v>641</v>
      </c>
    </row>
    <row r="643" spans="11:16" x14ac:dyDescent="0.3">
      <c r="K643" t="s">
        <v>364</v>
      </c>
      <c r="L643">
        <f>IF(AND(ISNUMBER(SEARCH(":",Table7[[#This Row],[Column1]]))=FALSE,ISNUMBER(SEARCH("Ronda",Table7[[#This Row],[Column1]]))=FALSE),1,0)</f>
        <v>0</v>
      </c>
      <c r="M643">
        <f>IF(Table7[[#This Row],[cond]]=1,M642+1,0)</f>
        <v>0</v>
      </c>
      <c r="N643">
        <f>IF(ISNUMBER(SEARCH("Ronda",Table7[[#This Row],[Column1]]))=TRUE,1,0)</f>
        <v>0</v>
      </c>
      <c r="O643" t="str">
        <f>IF(Table7[[#This Row],[cond2]]=1,MID(Table7[[#This Row],[Column1]],6,3),O642)</f>
        <v xml:space="preserve"> 24</v>
      </c>
      <c r="P643">
        <v>642</v>
      </c>
    </row>
    <row r="644" spans="11:16" x14ac:dyDescent="0.3">
      <c r="K644" t="s">
        <v>1</v>
      </c>
      <c r="L644">
        <f>IF(AND(ISNUMBER(SEARCH(":",Table7[[#This Row],[Column1]]))=FALSE,ISNUMBER(SEARCH("Ronda",Table7[[#This Row],[Column1]]))=FALSE),1,0)</f>
        <v>1</v>
      </c>
      <c r="M644">
        <f>IF(Table7[[#This Row],[cond]]=1,M643+1,0)</f>
        <v>1</v>
      </c>
      <c r="N644">
        <f>IF(ISNUMBER(SEARCH("Ronda",Table7[[#This Row],[Column1]]))=TRUE,1,0)</f>
        <v>0</v>
      </c>
      <c r="O644" t="str">
        <f>IF(Table7[[#This Row],[cond2]]=1,MID(Table7[[#This Row],[Column1]],6,3),O643)</f>
        <v xml:space="preserve"> 24</v>
      </c>
      <c r="P644">
        <v>643</v>
      </c>
    </row>
    <row r="645" spans="11:16" x14ac:dyDescent="0.3">
      <c r="K645" t="s">
        <v>7</v>
      </c>
      <c r="L645">
        <f>IF(AND(ISNUMBER(SEARCH(":",Table7[[#This Row],[Column1]]))=FALSE,ISNUMBER(SEARCH("Ronda",Table7[[#This Row],[Column1]]))=FALSE),1,0)</f>
        <v>1</v>
      </c>
      <c r="M645">
        <f>IF(Table7[[#This Row],[cond]]=1,M644+1,0)</f>
        <v>2</v>
      </c>
      <c r="N645">
        <f>IF(ISNUMBER(SEARCH("Ronda",Table7[[#This Row],[Column1]]))=TRUE,1,0)</f>
        <v>0</v>
      </c>
      <c r="O645" t="str">
        <f>IF(Table7[[#This Row],[cond2]]=1,MID(Table7[[#This Row],[Column1]],6,3),O644)</f>
        <v xml:space="preserve"> 24</v>
      </c>
      <c r="P645">
        <v>644</v>
      </c>
    </row>
    <row r="646" spans="11:16" x14ac:dyDescent="0.3">
      <c r="K646">
        <v>0</v>
      </c>
      <c r="L646">
        <f>IF(AND(ISNUMBER(SEARCH(":",Table7[[#This Row],[Column1]]))=FALSE,ISNUMBER(SEARCH("Ronda",Table7[[#This Row],[Column1]]))=FALSE),1,0)</f>
        <v>1</v>
      </c>
      <c r="M646">
        <f>IF(Table7[[#This Row],[cond]]=1,M645+1,0)</f>
        <v>3</v>
      </c>
      <c r="N646">
        <f>IF(ISNUMBER(SEARCH("Ronda",Table7[[#This Row],[Column1]]))=TRUE,1,0)</f>
        <v>0</v>
      </c>
      <c r="O646" t="str">
        <f>IF(Table7[[#This Row],[cond2]]=1,MID(Table7[[#This Row],[Column1]],6,3),O645)</f>
        <v xml:space="preserve"> 24</v>
      </c>
      <c r="P646">
        <v>645</v>
      </c>
    </row>
    <row r="647" spans="11:16" x14ac:dyDescent="0.3">
      <c r="K647">
        <v>0</v>
      </c>
      <c r="L647">
        <f>IF(AND(ISNUMBER(SEARCH(":",Table7[[#This Row],[Column1]]))=FALSE,ISNUMBER(SEARCH("Ronda",Table7[[#This Row],[Column1]]))=FALSE),1,0)</f>
        <v>1</v>
      </c>
      <c r="M647">
        <f>IF(Table7[[#This Row],[cond]]=1,M646+1,0)</f>
        <v>4</v>
      </c>
      <c r="N647">
        <f>IF(ISNUMBER(SEARCH("Ronda",Table7[[#This Row],[Column1]]))=TRUE,1,0)</f>
        <v>0</v>
      </c>
      <c r="O647" t="str">
        <f>IF(Table7[[#This Row],[cond2]]=1,MID(Table7[[#This Row],[Column1]],6,3),O646)</f>
        <v xml:space="preserve"> 24</v>
      </c>
      <c r="P647">
        <v>646</v>
      </c>
    </row>
    <row r="648" spans="11:16" x14ac:dyDescent="0.3">
      <c r="K648">
        <v>0</v>
      </c>
      <c r="L648">
        <f>IF(AND(ISNUMBER(SEARCH(":",Table7[[#This Row],[Column1]]))=FALSE,ISNUMBER(SEARCH("Ronda",Table7[[#This Row],[Column1]]))=FALSE),1,0)</f>
        <v>1</v>
      </c>
      <c r="M648">
        <f>IF(Table7[[#This Row],[cond]]=1,M647+1,0)</f>
        <v>5</v>
      </c>
      <c r="N648">
        <f>IF(ISNUMBER(SEARCH("Ronda",Table7[[#This Row],[Column1]]))=TRUE,1,0)</f>
        <v>0</v>
      </c>
      <c r="O648" t="str">
        <f>IF(Table7[[#This Row],[cond2]]=1,MID(Table7[[#This Row],[Column1]],6,3),O647)</f>
        <v xml:space="preserve"> 24</v>
      </c>
      <c r="P648">
        <v>647</v>
      </c>
    </row>
    <row r="649" spans="11:16" x14ac:dyDescent="0.3">
      <c r="K649">
        <v>0</v>
      </c>
      <c r="L649">
        <f>IF(AND(ISNUMBER(SEARCH(":",Table7[[#This Row],[Column1]]))=FALSE,ISNUMBER(SEARCH("Ronda",Table7[[#This Row],[Column1]]))=FALSE),1,0)</f>
        <v>1</v>
      </c>
      <c r="M649">
        <f>IF(Table7[[#This Row],[cond]]=1,M648+1,0)</f>
        <v>6</v>
      </c>
      <c r="N649">
        <f>IF(ISNUMBER(SEARCH("Ronda",Table7[[#This Row],[Column1]]))=TRUE,1,0)</f>
        <v>0</v>
      </c>
      <c r="O649" t="str">
        <f>IF(Table7[[#This Row],[cond2]]=1,MID(Table7[[#This Row],[Column1]],6,3),O648)</f>
        <v xml:space="preserve"> 24</v>
      </c>
      <c r="P649">
        <v>648</v>
      </c>
    </row>
    <row r="650" spans="11:16" x14ac:dyDescent="0.3">
      <c r="K650" t="s">
        <v>365</v>
      </c>
      <c r="L650">
        <f>IF(AND(ISNUMBER(SEARCH(":",Table7[[#This Row],[Column1]]))=FALSE,ISNUMBER(SEARCH("Ronda",Table7[[#This Row],[Column1]]))=FALSE),1,0)</f>
        <v>0</v>
      </c>
      <c r="M650">
        <f>IF(Table7[[#This Row],[cond]]=1,M649+1,0)</f>
        <v>0</v>
      </c>
      <c r="N650">
        <f>IF(ISNUMBER(SEARCH("Ronda",Table7[[#This Row],[Column1]]))=TRUE,1,0)</f>
        <v>0</v>
      </c>
      <c r="O650" t="str">
        <f>IF(Table7[[#This Row],[cond2]]=1,MID(Table7[[#This Row],[Column1]],6,3),O649)</f>
        <v xml:space="preserve"> 24</v>
      </c>
      <c r="P650">
        <v>649</v>
      </c>
    </row>
    <row r="651" spans="11:16" x14ac:dyDescent="0.3">
      <c r="K651" t="s">
        <v>2</v>
      </c>
      <c r="L651">
        <f>IF(AND(ISNUMBER(SEARCH(":",Table7[[#This Row],[Column1]]))=FALSE,ISNUMBER(SEARCH("Ronda",Table7[[#This Row],[Column1]]))=FALSE),1,0)</f>
        <v>1</v>
      </c>
      <c r="M651">
        <f>IF(Table7[[#This Row],[cond]]=1,M650+1,0)</f>
        <v>1</v>
      </c>
      <c r="N651">
        <f>IF(ISNUMBER(SEARCH("Ronda",Table7[[#This Row],[Column1]]))=TRUE,1,0)</f>
        <v>0</v>
      </c>
      <c r="O651" t="str">
        <f>IF(Table7[[#This Row],[cond2]]=1,MID(Table7[[#This Row],[Column1]],6,3),O650)</f>
        <v xml:space="preserve"> 24</v>
      </c>
      <c r="P651">
        <v>650</v>
      </c>
    </row>
    <row r="652" spans="11:16" x14ac:dyDescent="0.3">
      <c r="K652" t="s">
        <v>304</v>
      </c>
      <c r="L652">
        <f>IF(AND(ISNUMBER(SEARCH(":",Table7[[#This Row],[Column1]]))=FALSE,ISNUMBER(SEARCH("Ronda",Table7[[#This Row],[Column1]]))=FALSE),1,0)</f>
        <v>1</v>
      </c>
      <c r="M652">
        <f>IF(Table7[[#This Row],[cond]]=1,M651+1,0)</f>
        <v>2</v>
      </c>
      <c r="N652">
        <f>IF(ISNUMBER(SEARCH("Ronda",Table7[[#This Row],[Column1]]))=TRUE,1,0)</f>
        <v>0</v>
      </c>
      <c r="O652" t="str">
        <f>IF(Table7[[#This Row],[cond2]]=1,MID(Table7[[#This Row],[Column1]],6,3),O651)</f>
        <v xml:space="preserve"> 24</v>
      </c>
      <c r="P652">
        <v>651</v>
      </c>
    </row>
    <row r="653" spans="11:16" x14ac:dyDescent="0.3">
      <c r="K653">
        <v>2</v>
      </c>
      <c r="L653">
        <f>IF(AND(ISNUMBER(SEARCH(":",Table7[[#This Row],[Column1]]))=FALSE,ISNUMBER(SEARCH("Ronda",Table7[[#This Row],[Column1]]))=FALSE),1,0)</f>
        <v>1</v>
      </c>
      <c r="M653">
        <f>IF(Table7[[#This Row],[cond]]=1,M652+1,0)</f>
        <v>3</v>
      </c>
      <c r="N653">
        <f>IF(ISNUMBER(SEARCH("Ronda",Table7[[#This Row],[Column1]]))=TRUE,1,0)</f>
        <v>0</v>
      </c>
      <c r="O653" t="str">
        <f>IF(Table7[[#This Row],[cond2]]=1,MID(Table7[[#This Row],[Column1]],6,3),O652)</f>
        <v xml:space="preserve"> 24</v>
      </c>
      <c r="P653">
        <v>652</v>
      </c>
    </row>
    <row r="654" spans="11:16" x14ac:dyDescent="0.3">
      <c r="K654">
        <v>0</v>
      </c>
      <c r="L654">
        <f>IF(AND(ISNUMBER(SEARCH(":",Table7[[#This Row],[Column1]]))=FALSE,ISNUMBER(SEARCH("Ronda",Table7[[#This Row],[Column1]]))=FALSE),1,0)</f>
        <v>1</v>
      </c>
      <c r="M654">
        <f>IF(Table7[[#This Row],[cond]]=1,M653+1,0)</f>
        <v>4</v>
      </c>
      <c r="N654">
        <f>IF(ISNUMBER(SEARCH("Ronda",Table7[[#This Row],[Column1]]))=TRUE,1,0)</f>
        <v>0</v>
      </c>
      <c r="O654" t="str">
        <f>IF(Table7[[#This Row],[cond2]]=1,MID(Table7[[#This Row],[Column1]],6,3),O653)</f>
        <v xml:space="preserve"> 24</v>
      </c>
      <c r="P654">
        <v>653</v>
      </c>
    </row>
    <row r="655" spans="11:16" x14ac:dyDescent="0.3">
      <c r="K655">
        <v>-1</v>
      </c>
      <c r="L655">
        <f>IF(AND(ISNUMBER(SEARCH(":",Table7[[#This Row],[Column1]]))=FALSE,ISNUMBER(SEARCH("Ronda",Table7[[#This Row],[Column1]]))=FALSE),1,0)</f>
        <v>1</v>
      </c>
      <c r="M655">
        <f>IF(Table7[[#This Row],[cond]]=1,M654+1,0)</f>
        <v>5</v>
      </c>
      <c r="N655">
        <f>IF(ISNUMBER(SEARCH("Ronda",Table7[[#This Row],[Column1]]))=TRUE,1,0)</f>
        <v>0</v>
      </c>
      <c r="O655" t="str">
        <f>IF(Table7[[#This Row],[cond2]]=1,MID(Table7[[#This Row],[Column1]],6,3),O654)</f>
        <v xml:space="preserve"> 24</v>
      </c>
      <c r="P655">
        <v>654</v>
      </c>
    </row>
    <row r="656" spans="11:16" x14ac:dyDescent="0.3">
      <c r="K656">
        <v>0</v>
      </c>
      <c r="L656">
        <f>IF(AND(ISNUMBER(SEARCH(":",Table7[[#This Row],[Column1]]))=FALSE,ISNUMBER(SEARCH("Ronda",Table7[[#This Row],[Column1]]))=FALSE),1,0)</f>
        <v>1</v>
      </c>
      <c r="M656">
        <f>IF(Table7[[#This Row],[cond]]=1,M655+1,0)</f>
        <v>6</v>
      </c>
      <c r="N656">
        <f>IF(ISNUMBER(SEARCH("Ronda",Table7[[#This Row],[Column1]]))=TRUE,1,0)</f>
        <v>0</v>
      </c>
      <c r="O656" t="str">
        <f>IF(Table7[[#This Row],[cond2]]=1,MID(Table7[[#This Row],[Column1]],6,3),O655)</f>
        <v xml:space="preserve"> 24</v>
      </c>
      <c r="P656">
        <v>655</v>
      </c>
    </row>
    <row r="657" spans="11:16" x14ac:dyDescent="0.3">
      <c r="K657" t="s">
        <v>366</v>
      </c>
      <c r="L657">
        <f>IF(AND(ISNUMBER(SEARCH(":",Table7[[#This Row],[Column1]]))=FALSE,ISNUMBER(SEARCH("Ronda",Table7[[#This Row],[Column1]]))=FALSE),1,0)</f>
        <v>0</v>
      </c>
      <c r="M657">
        <f>IF(Table7[[#This Row],[cond]]=1,M656+1,0)</f>
        <v>0</v>
      </c>
      <c r="N657">
        <f>IF(ISNUMBER(SEARCH("Ronda",Table7[[#This Row],[Column1]]))=TRUE,1,0)</f>
        <v>0</v>
      </c>
      <c r="O657" t="str">
        <f>IF(Table7[[#This Row],[cond2]]=1,MID(Table7[[#This Row],[Column1]],6,3),O656)</f>
        <v xml:space="preserve"> 24</v>
      </c>
      <c r="P657">
        <v>656</v>
      </c>
    </row>
    <row r="658" spans="11:16" x14ac:dyDescent="0.3">
      <c r="K658" t="s">
        <v>31</v>
      </c>
      <c r="L658">
        <f>IF(AND(ISNUMBER(SEARCH(":",Table7[[#This Row],[Column1]]))=FALSE,ISNUMBER(SEARCH("Ronda",Table7[[#This Row],[Column1]]))=FALSE),1,0)</f>
        <v>1</v>
      </c>
      <c r="M658">
        <f>IF(Table7[[#This Row],[cond]]=1,M657+1,0)</f>
        <v>1</v>
      </c>
      <c r="N658">
        <f>IF(ISNUMBER(SEARCH("Ronda",Table7[[#This Row],[Column1]]))=TRUE,1,0)</f>
        <v>0</v>
      </c>
      <c r="O658" t="str">
        <f>IF(Table7[[#This Row],[cond2]]=1,MID(Table7[[#This Row],[Column1]],6,3),O657)</f>
        <v xml:space="preserve"> 24</v>
      </c>
      <c r="P658">
        <v>657</v>
      </c>
    </row>
    <row r="659" spans="11:16" x14ac:dyDescent="0.3">
      <c r="K659" t="s">
        <v>8</v>
      </c>
      <c r="L659">
        <f>IF(AND(ISNUMBER(SEARCH(":",Table7[[#This Row],[Column1]]))=FALSE,ISNUMBER(SEARCH("Ronda",Table7[[#This Row],[Column1]]))=FALSE),1,0)</f>
        <v>1</v>
      </c>
      <c r="M659">
        <f>IF(Table7[[#This Row],[cond]]=1,M658+1,0)</f>
        <v>2</v>
      </c>
      <c r="N659">
        <f>IF(ISNUMBER(SEARCH("Ronda",Table7[[#This Row],[Column1]]))=TRUE,1,0)</f>
        <v>0</v>
      </c>
      <c r="O659" t="str">
        <f>IF(Table7[[#This Row],[cond2]]=1,MID(Table7[[#This Row],[Column1]],6,3),O658)</f>
        <v xml:space="preserve"> 24</v>
      </c>
      <c r="P659">
        <v>658</v>
      </c>
    </row>
    <row r="660" spans="11:16" x14ac:dyDescent="0.3">
      <c r="K660">
        <v>1</v>
      </c>
      <c r="L660">
        <f>IF(AND(ISNUMBER(SEARCH(":",Table7[[#This Row],[Column1]]))=FALSE,ISNUMBER(SEARCH("Ronda",Table7[[#This Row],[Column1]]))=FALSE),1,0)</f>
        <v>1</v>
      </c>
      <c r="M660">
        <f>IF(Table7[[#This Row],[cond]]=1,M659+1,0)</f>
        <v>3</v>
      </c>
      <c r="N660">
        <f>IF(ISNUMBER(SEARCH("Ronda",Table7[[#This Row],[Column1]]))=TRUE,1,0)</f>
        <v>0</v>
      </c>
      <c r="O660" t="str">
        <f>IF(Table7[[#This Row],[cond2]]=1,MID(Table7[[#This Row],[Column1]],6,3),O659)</f>
        <v xml:space="preserve"> 24</v>
      </c>
      <c r="P660">
        <v>659</v>
      </c>
    </row>
    <row r="661" spans="11:16" x14ac:dyDescent="0.3">
      <c r="K661">
        <v>2</v>
      </c>
      <c r="L661">
        <f>IF(AND(ISNUMBER(SEARCH(":",Table7[[#This Row],[Column1]]))=FALSE,ISNUMBER(SEARCH("Ronda",Table7[[#This Row],[Column1]]))=FALSE),1,0)</f>
        <v>1</v>
      </c>
      <c r="M661">
        <f>IF(Table7[[#This Row],[cond]]=1,M660+1,0)</f>
        <v>4</v>
      </c>
      <c r="N661">
        <f>IF(ISNUMBER(SEARCH("Ronda",Table7[[#This Row],[Column1]]))=TRUE,1,0)</f>
        <v>0</v>
      </c>
      <c r="O661" t="str">
        <f>IF(Table7[[#This Row],[cond2]]=1,MID(Table7[[#This Row],[Column1]],6,3),O660)</f>
        <v xml:space="preserve"> 24</v>
      </c>
      <c r="P661">
        <v>660</v>
      </c>
    </row>
    <row r="662" spans="11:16" x14ac:dyDescent="0.3">
      <c r="K662">
        <v>0</v>
      </c>
      <c r="L662">
        <f>IF(AND(ISNUMBER(SEARCH(":",Table7[[#This Row],[Column1]]))=FALSE,ISNUMBER(SEARCH("Ronda",Table7[[#This Row],[Column1]]))=FALSE),1,0)</f>
        <v>1</v>
      </c>
      <c r="M662">
        <f>IF(Table7[[#This Row],[cond]]=1,M661+1,0)</f>
        <v>5</v>
      </c>
      <c r="N662">
        <f>IF(ISNUMBER(SEARCH("Ronda",Table7[[#This Row],[Column1]]))=TRUE,1,0)</f>
        <v>0</v>
      </c>
      <c r="O662" t="str">
        <f>IF(Table7[[#This Row],[cond2]]=1,MID(Table7[[#This Row],[Column1]],6,3),O661)</f>
        <v xml:space="preserve"> 24</v>
      </c>
      <c r="P662">
        <v>661</v>
      </c>
    </row>
    <row r="663" spans="11:16" x14ac:dyDescent="0.3">
      <c r="K663">
        <v>-2</v>
      </c>
      <c r="L663">
        <f>IF(AND(ISNUMBER(SEARCH(":",Table7[[#This Row],[Column1]]))=FALSE,ISNUMBER(SEARCH("Ronda",Table7[[#This Row],[Column1]]))=FALSE),1,0)</f>
        <v>1</v>
      </c>
      <c r="M663">
        <f>IF(Table7[[#This Row],[cond]]=1,M662+1,0)</f>
        <v>6</v>
      </c>
      <c r="N663">
        <f>IF(ISNUMBER(SEARCH("Ronda",Table7[[#This Row],[Column1]]))=TRUE,1,0)</f>
        <v>0</v>
      </c>
      <c r="O663" t="str">
        <f>IF(Table7[[#This Row],[cond2]]=1,MID(Table7[[#This Row],[Column1]],6,3),O662)</f>
        <v xml:space="preserve"> 24</v>
      </c>
      <c r="P663">
        <v>662</v>
      </c>
    </row>
    <row r="664" spans="11:16" x14ac:dyDescent="0.3">
      <c r="K664" t="s">
        <v>156</v>
      </c>
      <c r="L664">
        <f>IF(AND(ISNUMBER(SEARCH(":",Table7[[#This Row],[Column1]]))=FALSE,ISNUMBER(SEARCH("Ronda",Table7[[#This Row],[Column1]]))=FALSE),1,0)</f>
        <v>0</v>
      </c>
      <c r="M664">
        <f>IF(Table7[[#This Row],[cond]]=1,M663+1,0)</f>
        <v>0</v>
      </c>
      <c r="N664">
        <f>IF(ISNUMBER(SEARCH("Ronda",Table7[[#This Row],[Column1]]))=TRUE,1,0)</f>
        <v>0</v>
      </c>
      <c r="O664" t="str">
        <f>IF(Table7[[#This Row],[cond2]]=1,MID(Table7[[#This Row],[Column1]],6,3),O663)</f>
        <v xml:space="preserve"> 24</v>
      </c>
      <c r="P664">
        <v>663</v>
      </c>
    </row>
    <row r="665" spans="11:16" x14ac:dyDescent="0.3">
      <c r="K665" t="s">
        <v>10</v>
      </c>
      <c r="L665">
        <f>IF(AND(ISNUMBER(SEARCH(":",Table7[[#This Row],[Column1]]))=FALSE,ISNUMBER(SEARCH("Ronda",Table7[[#This Row],[Column1]]))=FALSE),1,0)</f>
        <v>1</v>
      </c>
      <c r="M665">
        <f>IF(Table7[[#This Row],[cond]]=1,M664+1,0)</f>
        <v>1</v>
      </c>
      <c r="N665">
        <f>IF(ISNUMBER(SEARCH("Ronda",Table7[[#This Row],[Column1]]))=TRUE,1,0)</f>
        <v>0</v>
      </c>
      <c r="O665" t="str">
        <f>IF(Table7[[#This Row],[cond2]]=1,MID(Table7[[#This Row],[Column1]],6,3),O664)</f>
        <v xml:space="preserve"> 24</v>
      </c>
      <c r="P665">
        <v>664</v>
      </c>
    </row>
    <row r="666" spans="11:16" x14ac:dyDescent="0.3">
      <c r="K666" t="s">
        <v>3</v>
      </c>
      <c r="L666">
        <f>IF(AND(ISNUMBER(SEARCH(":",Table7[[#This Row],[Column1]]))=FALSE,ISNUMBER(SEARCH("Ronda",Table7[[#This Row],[Column1]]))=FALSE),1,0)</f>
        <v>1</v>
      </c>
      <c r="M666">
        <f>IF(Table7[[#This Row],[cond]]=1,M665+1,0)</f>
        <v>2</v>
      </c>
      <c r="N666">
        <f>IF(ISNUMBER(SEARCH("Ronda",Table7[[#This Row],[Column1]]))=TRUE,1,0)</f>
        <v>0</v>
      </c>
      <c r="O666" t="str">
        <f>IF(Table7[[#This Row],[cond2]]=1,MID(Table7[[#This Row],[Column1]],6,3),O665)</f>
        <v xml:space="preserve"> 24</v>
      </c>
      <c r="P666">
        <v>665</v>
      </c>
    </row>
    <row r="667" spans="11:16" x14ac:dyDescent="0.3">
      <c r="K667">
        <v>1</v>
      </c>
      <c r="L667">
        <f>IF(AND(ISNUMBER(SEARCH(":",Table7[[#This Row],[Column1]]))=FALSE,ISNUMBER(SEARCH("Ronda",Table7[[#This Row],[Column1]]))=FALSE),1,0)</f>
        <v>1</v>
      </c>
      <c r="M667">
        <f>IF(Table7[[#This Row],[cond]]=1,M666+1,0)</f>
        <v>3</v>
      </c>
      <c r="N667">
        <f>IF(ISNUMBER(SEARCH("Ronda",Table7[[#This Row],[Column1]]))=TRUE,1,0)</f>
        <v>0</v>
      </c>
      <c r="O667" t="str">
        <f>IF(Table7[[#This Row],[cond2]]=1,MID(Table7[[#This Row],[Column1]],6,3),O666)</f>
        <v xml:space="preserve"> 24</v>
      </c>
      <c r="P667">
        <v>666</v>
      </c>
    </row>
    <row r="668" spans="11:16" x14ac:dyDescent="0.3">
      <c r="K668">
        <v>0</v>
      </c>
      <c r="L668">
        <f>IF(AND(ISNUMBER(SEARCH(":",Table7[[#This Row],[Column1]]))=FALSE,ISNUMBER(SEARCH("Ronda",Table7[[#This Row],[Column1]]))=FALSE),1,0)</f>
        <v>1</v>
      </c>
      <c r="M668">
        <f>IF(Table7[[#This Row],[cond]]=1,M667+1,0)</f>
        <v>4</v>
      </c>
      <c r="N668">
        <f>IF(ISNUMBER(SEARCH("Ronda",Table7[[#This Row],[Column1]]))=TRUE,1,0)</f>
        <v>0</v>
      </c>
      <c r="O668" t="str">
        <f>IF(Table7[[#This Row],[cond2]]=1,MID(Table7[[#This Row],[Column1]],6,3),O667)</f>
        <v xml:space="preserve"> 24</v>
      </c>
      <c r="P668">
        <v>667</v>
      </c>
    </row>
    <row r="669" spans="11:16" x14ac:dyDescent="0.3">
      <c r="K669">
        <v>0</v>
      </c>
      <c r="L669">
        <f>IF(AND(ISNUMBER(SEARCH(":",Table7[[#This Row],[Column1]]))=FALSE,ISNUMBER(SEARCH("Ronda",Table7[[#This Row],[Column1]]))=FALSE),1,0)</f>
        <v>1</v>
      </c>
      <c r="M669">
        <f>IF(Table7[[#This Row],[cond]]=1,M668+1,0)</f>
        <v>5</v>
      </c>
      <c r="N669">
        <f>IF(ISNUMBER(SEARCH("Ronda",Table7[[#This Row],[Column1]]))=TRUE,1,0)</f>
        <v>0</v>
      </c>
      <c r="O669" t="str">
        <f>IF(Table7[[#This Row],[cond2]]=1,MID(Table7[[#This Row],[Column1]],6,3),O668)</f>
        <v xml:space="preserve"> 24</v>
      </c>
      <c r="P669">
        <v>668</v>
      </c>
    </row>
    <row r="670" spans="11:16" x14ac:dyDescent="0.3">
      <c r="K670">
        <v>0</v>
      </c>
      <c r="L670">
        <f>IF(AND(ISNUMBER(SEARCH(":",Table7[[#This Row],[Column1]]))=FALSE,ISNUMBER(SEARCH("Ronda",Table7[[#This Row],[Column1]]))=FALSE),1,0)</f>
        <v>1</v>
      </c>
      <c r="M670">
        <f>IF(Table7[[#This Row],[cond]]=1,M669+1,0)</f>
        <v>6</v>
      </c>
      <c r="N670">
        <f>IF(ISNUMBER(SEARCH("Ronda",Table7[[#This Row],[Column1]]))=TRUE,1,0)</f>
        <v>0</v>
      </c>
      <c r="O670" t="str">
        <f>IF(Table7[[#This Row],[cond2]]=1,MID(Table7[[#This Row],[Column1]],6,3),O669)</f>
        <v xml:space="preserve"> 24</v>
      </c>
      <c r="P670">
        <v>669</v>
      </c>
    </row>
    <row r="671" spans="11:16" x14ac:dyDescent="0.3">
      <c r="K671" t="s">
        <v>156</v>
      </c>
      <c r="L671">
        <f>IF(AND(ISNUMBER(SEARCH(":",Table7[[#This Row],[Column1]]))=FALSE,ISNUMBER(SEARCH("Ronda",Table7[[#This Row],[Column1]]))=FALSE),1,0)</f>
        <v>0</v>
      </c>
      <c r="M671">
        <f>IF(Table7[[#This Row],[cond]]=1,M670+1,0)</f>
        <v>0</v>
      </c>
      <c r="N671">
        <f>IF(ISNUMBER(SEARCH("Ronda",Table7[[#This Row],[Column1]]))=TRUE,1,0)</f>
        <v>0</v>
      </c>
      <c r="O671" t="str">
        <f>IF(Table7[[#This Row],[cond2]]=1,MID(Table7[[#This Row],[Column1]],6,3),O670)</f>
        <v xml:space="preserve"> 24</v>
      </c>
      <c r="P671">
        <v>670</v>
      </c>
    </row>
    <row r="672" spans="11:16" x14ac:dyDescent="0.3">
      <c r="K672" t="s">
        <v>33</v>
      </c>
      <c r="L672">
        <f>IF(AND(ISNUMBER(SEARCH(":",Table7[[#This Row],[Column1]]))=FALSE,ISNUMBER(SEARCH("Ronda",Table7[[#This Row],[Column1]]))=FALSE),1,0)</f>
        <v>1</v>
      </c>
      <c r="M672">
        <f>IF(Table7[[#This Row],[cond]]=1,M671+1,0)</f>
        <v>1</v>
      </c>
      <c r="N672">
        <f>IF(ISNUMBER(SEARCH("Ronda",Table7[[#This Row],[Column1]]))=TRUE,1,0)</f>
        <v>0</v>
      </c>
      <c r="O672" t="str">
        <f>IF(Table7[[#This Row],[cond2]]=1,MID(Table7[[#This Row],[Column1]],6,3),O671)</f>
        <v xml:space="preserve"> 24</v>
      </c>
      <c r="P672">
        <v>671</v>
      </c>
    </row>
    <row r="673" spans="11:16" x14ac:dyDescent="0.3">
      <c r="K673" t="s">
        <v>303</v>
      </c>
      <c r="L673">
        <f>IF(AND(ISNUMBER(SEARCH(":",Table7[[#This Row],[Column1]]))=FALSE,ISNUMBER(SEARCH("Ronda",Table7[[#This Row],[Column1]]))=FALSE),1,0)</f>
        <v>1</v>
      </c>
      <c r="M673">
        <f>IF(Table7[[#This Row],[cond]]=1,M672+1,0)</f>
        <v>2</v>
      </c>
      <c r="N673">
        <f>IF(ISNUMBER(SEARCH("Ronda",Table7[[#This Row],[Column1]]))=TRUE,1,0)</f>
        <v>0</v>
      </c>
      <c r="O673" t="str">
        <f>IF(Table7[[#This Row],[cond2]]=1,MID(Table7[[#This Row],[Column1]],6,3),O672)</f>
        <v xml:space="preserve"> 24</v>
      </c>
      <c r="P673">
        <v>672</v>
      </c>
    </row>
    <row r="674" spans="11:16" x14ac:dyDescent="0.3">
      <c r="K674">
        <v>1</v>
      </c>
      <c r="L674">
        <f>IF(AND(ISNUMBER(SEARCH(":",Table7[[#This Row],[Column1]]))=FALSE,ISNUMBER(SEARCH("Ronda",Table7[[#This Row],[Column1]]))=FALSE),1,0)</f>
        <v>1</v>
      </c>
      <c r="M674">
        <f>IF(Table7[[#This Row],[cond]]=1,M673+1,0)</f>
        <v>3</v>
      </c>
      <c r="N674">
        <f>IF(ISNUMBER(SEARCH("Ronda",Table7[[#This Row],[Column1]]))=TRUE,1,0)</f>
        <v>0</v>
      </c>
      <c r="O674" t="str">
        <f>IF(Table7[[#This Row],[cond2]]=1,MID(Table7[[#This Row],[Column1]],6,3),O673)</f>
        <v xml:space="preserve"> 24</v>
      </c>
      <c r="P674">
        <v>673</v>
      </c>
    </row>
    <row r="675" spans="11:16" x14ac:dyDescent="0.3">
      <c r="K675">
        <v>2</v>
      </c>
      <c r="L675">
        <f>IF(AND(ISNUMBER(SEARCH(":",Table7[[#This Row],[Column1]]))=FALSE,ISNUMBER(SEARCH("Ronda",Table7[[#This Row],[Column1]]))=FALSE),1,0)</f>
        <v>1</v>
      </c>
      <c r="M675">
        <f>IF(Table7[[#This Row],[cond]]=1,M674+1,0)</f>
        <v>4</v>
      </c>
      <c r="N675">
        <f>IF(ISNUMBER(SEARCH("Ronda",Table7[[#This Row],[Column1]]))=TRUE,1,0)</f>
        <v>0</v>
      </c>
      <c r="O675" t="str">
        <f>IF(Table7[[#This Row],[cond2]]=1,MID(Table7[[#This Row],[Column1]],6,3),O674)</f>
        <v xml:space="preserve"> 24</v>
      </c>
      <c r="P675">
        <v>674</v>
      </c>
    </row>
    <row r="676" spans="11:16" x14ac:dyDescent="0.3">
      <c r="K676">
        <v>-1</v>
      </c>
      <c r="L676">
        <f>IF(AND(ISNUMBER(SEARCH(":",Table7[[#This Row],[Column1]]))=FALSE,ISNUMBER(SEARCH("Ronda",Table7[[#This Row],[Column1]]))=FALSE),1,0)</f>
        <v>1</v>
      </c>
      <c r="M676">
        <f>IF(Table7[[#This Row],[cond]]=1,M675+1,0)</f>
        <v>5</v>
      </c>
      <c r="N676">
        <f>IF(ISNUMBER(SEARCH("Ronda",Table7[[#This Row],[Column1]]))=TRUE,1,0)</f>
        <v>0</v>
      </c>
      <c r="O676" t="str">
        <f>IF(Table7[[#This Row],[cond2]]=1,MID(Table7[[#This Row],[Column1]],6,3),O675)</f>
        <v xml:space="preserve"> 24</v>
      </c>
      <c r="P676">
        <v>675</v>
      </c>
    </row>
    <row r="677" spans="11:16" x14ac:dyDescent="0.3">
      <c r="K677">
        <v>-1</v>
      </c>
      <c r="L677">
        <f>IF(AND(ISNUMBER(SEARCH(":",Table7[[#This Row],[Column1]]))=FALSE,ISNUMBER(SEARCH("Ronda",Table7[[#This Row],[Column1]]))=FALSE),1,0)</f>
        <v>1</v>
      </c>
      <c r="M677">
        <f>IF(Table7[[#This Row],[cond]]=1,M676+1,0)</f>
        <v>6</v>
      </c>
      <c r="N677">
        <f>IF(ISNUMBER(SEARCH("Ronda",Table7[[#This Row],[Column1]]))=TRUE,1,0)</f>
        <v>0</v>
      </c>
      <c r="O677" t="str">
        <f>IF(Table7[[#This Row],[cond2]]=1,MID(Table7[[#This Row],[Column1]],6,3),O676)</f>
        <v xml:space="preserve"> 24</v>
      </c>
      <c r="P677">
        <v>676</v>
      </c>
    </row>
    <row r="678" spans="11:16" x14ac:dyDescent="0.3">
      <c r="K678" t="s">
        <v>367</v>
      </c>
      <c r="L678">
        <f>IF(AND(ISNUMBER(SEARCH(":",Table7[[#This Row],[Column1]]))=FALSE,ISNUMBER(SEARCH("Ronda",Table7[[#This Row],[Column1]]))=FALSE),1,0)</f>
        <v>0</v>
      </c>
      <c r="M678">
        <f>IF(Table7[[#This Row],[cond]]=1,M677+1,0)</f>
        <v>0</v>
      </c>
      <c r="N678">
        <f>IF(ISNUMBER(SEARCH("Ronda",Table7[[#This Row],[Column1]]))=TRUE,1,0)</f>
        <v>0</v>
      </c>
      <c r="O678" t="str">
        <f>IF(Table7[[#This Row],[cond2]]=1,MID(Table7[[#This Row],[Column1]],6,3),O677)</f>
        <v xml:space="preserve"> 24</v>
      </c>
      <c r="P678">
        <v>677</v>
      </c>
    </row>
    <row r="679" spans="11:16" x14ac:dyDescent="0.3">
      <c r="K679" t="s">
        <v>25</v>
      </c>
      <c r="L679">
        <f>IF(AND(ISNUMBER(SEARCH(":",Table7[[#This Row],[Column1]]))=FALSE,ISNUMBER(SEARCH("Ronda",Table7[[#This Row],[Column1]]))=FALSE),1,0)</f>
        <v>1</v>
      </c>
      <c r="M679">
        <f>IF(Table7[[#This Row],[cond]]=1,M678+1,0)</f>
        <v>1</v>
      </c>
      <c r="N679">
        <f>IF(ISNUMBER(SEARCH("Ronda",Table7[[#This Row],[Column1]]))=TRUE,1,0)</f>
        <v>0</v>
      </c>
      <c r="O679" t="str">
        <f>IF(Table7[[#This Row],[cond2]]=1,MID(Table7[[#This Row],[Column1]],6,3),O678)</f>
        <v xml:space="preserve"> 24</v>
      </c>
      <c r="P679">
        <v>678</v>
      </c>
    </row>
    <row r="680" spans="11:16" x14ac:dyDescent="0.3">
      <c r="K680" t="s">
        <v>11</v>
      </c>
      <c r="L680">
        <f>IF(AND(ISNUMBER(SEARCH(":",Table7[[#This Row],[Column1]]))=FALSE,ISNUMBER(SEARCH("Ronda",Table7[[#This Row],[Column1]]))=FALSE),1,0)</f>
        <v>1</v>
      </c>
      <c r="M680">
        <f>IF(Table7[[#This Row],[cond]]=1,M679+1,0)</f>
        <v>2</v>
      </c>
      <c r="N680">
        <f>IF(ISNUMBER(SEARCH("Ronda",Table7[[#This Row],[Column1]]))=TRUE,1,0)</f>
        <v>0</v>
      </c>
      <c r="O680" t="str">
        <f>IF(Table7[[#This Row],[cond2]]=1,MID(Table7[[#This Row],[Column1]],6,3),O679)</f>
        <v xml:space="preserve"> 24</v>
      </c>
      <c r="P680">
        <v>679</v>
      </c>
    </row>
    <row r="681" spans="11:16" x14ac:dyDescent="0.3">
      <c r="K681">
        <v>3</v>
      </c>
      <c r="L681">
        <f>IF(AND(ISNUMBER(SEARCH(":",Table7[[#This Row],[Column1]]))=FALSE,ISNUMBER(SEARCH("Ronda",Table7[[#This Row],[Column1]]))=FALSE),1,0)</f>
        <v>1</v>
      </c>
      <c r="M681">
        <f>IF(Table7[[#This Row],[cond]]=1,M680+1,0)</f>
        <v>3</v>
      </c>
      <c r="N681">
        <f>IF(ISNUMBER(SEARCH("Ronda",Table7[[#This Row],[Column1]]))=TRUE,1,0)</f>
        <v>0</v>
      </c>
      <c r="O681" t="str">
        <f>IF(Table7[[#This Row],[cond2]]=1,MID(Table7[[#This Row],[Column1]],6,3),O680)</f>
        <v xml:space="preserve"> 24</v>
      </c>
      <c r="P681">
        <v>680</v>
      </c>
    </row>
    <row r="682" spans="11:16" x14ac:dyDescent="0.3">
      <c r="K682">
        <v>0</v>
      </c>
      <c r="L682">
        <f>IF(AND(ISNUMBER(SEARCH(":",Table7[[#This Row],[Column1]]))=FALSE,ISNUMBER(SEARCH("Ronda",Table7[[#This Row],[Column1]]))=FALSE),1,0)</f>
        <v>1</v>
      </c>
      <c r="M682">
        <f>IF(Table7[[#This Row],[cond]]=1,M681+1,0)</f>
        <v>4</v>
      </c>
      <c r="N682">
        <f>IF(ISNUMBER(SEARCH("Ronda",Table7[[#This Row],[Column1]]))=TRUE,1,0)</f>
        <v>0</v>
      </c>
      <c r="O682" t="str">
        <f>IF(Table7[[#This Row],[cond2]]=1,MID(Table7[[#This Row],[Column1]],6,3),O681)</f>
        <v xml:space="preserve"> 24</v>
      </c>
      <c r="P682">
        <v>681</v>
      </c>
    </row>
    <row r="683" spans="11:16" x14ac:dyDescent="0.3">
      <c r="K683">
        <v>-2</v>
      </c>
      <c r="L683">
        <f>IF(AND(ISNUMBER(SEARCH(":",Table7[[#This Row],[Column1]]))=FALSE,ISNUMBER(SEARCH("Ronda",Table7[[#This Row],[Column1]]))=FALSE),1,0)</f>
        <v>1</v>
      </c>
      <c r="M683">
        <f>IF(Table7[[#This Row],[cond]]=1,M682+1,0)</f>
        <v>5</v>
      </c>
      <c r="N683">
        <f>IF(ISNUMBER(SEARCH("Ronda",Table7[[#This Row],[Column1]]))=TRUE,1,0)</f>
        <v>0</v>
      </c>
      <c r="O683" t="str">
        <f>IF(Table7[[#This Row],[cond2]]=1,MID(Table7[[#This Row],[Column1]],6,3),O682)</f>
        <v xml:space="preserve"> 24</v>
      </c>
      <c r="P683">
        <v>682</v>
      </c>
    </row>
    <row r="684" spans="11:16" x14ac:dyDescent="0.3">
      <c r="K684">
        <v>0</v>
      </c>
      <c r="L684">
        <f>IF(AND(ISNUMBER(SEARCH(":",Table7[[#This Row],[Column1]]))=FALSE,ISNUMBER(SEARCH("Ronda",Table7[[#This Row],[Column1]]))=FALSE),1,0)</f>
        <v>1</v>
      </c>
      <c r="M684">
        <f>IF(Table7[[#This Row],[cond]]=1,M683+1,0)</f>
        <v>6</v>
      </c>
      <c r="N684">
        <f>IF(ISNUMBER(SEARCH("Ronda",Table7[[#This Row],[Column1]]))=TRUE,1,0)</f>
        <v>0</v>
      </c>
      <c r="O684" t="str">
        <f>IF(Table7[[#This Row],[cond2]]=1,MID(Table7[[#This Row],[Column1]],6,3),O683)</f>
        <v xml:space="preserve"> 24</v>
      </c>
      <c r="P684">
        <v>683</v>
      </c>
    </row>
    <row r="685" spans="11:16" x14ac:dyDescent="0.3">
      <c r="K685" t="s">
        <v>368</v>
      </c>
      <c r="L685">
        <f>IF(AND(ISNUMBER(SEARCH(":",Table7[[#This Row],[Column1]]))=FALSE,ISNUMBER(SEARCH("Ronda",Table7[[#This Row],[Column1]]))=FALSE),1,0)</f>
        <v>0</v>
      </c>
      <c r="M685">
        <f>IF(Table7[[#This Row],[cond]]=1,M684+1,0)</f>
        <v>0</v>
      </c>
      <c r="N685">
        <f>IF(ISNUMBER(SEARCH("Ronda",Table7[[#This Row],[Column1]]))=TRUE,1,0)</f>
        <v>0</v>
      </c>
      <c r="O685" t="str">
        <f>IF(Table7[[#This Row],[cond2]]=1,MID(Table7[[#This Row],[Column1]],6,3),O684)</f>
        <v xml:space="preserve"> 24</v>
      </c>
      <c r="P685">
        <v>684</v>
      </c>
    </row>
    <row r="686" spans="11:16" x14ac:dyDescent="0.3">
      <c r="K686" t="s">
        <v>24</v>
      </c>
      <c r="L686">
        <f>IF(AND(ISNUMBER(SEARCH(":",Table7[[#This Row],[Column1]]))=FALSE,ISNUMBER(SEARCH("Ronda",Table7[[#This Row],[Column1]]))=FALSE),1,0)</f>
        <v>1</v>
      </c>
      <c r="M686">
        <f>IF(Table7[[#This Row],[cond]]=1,M685+1,0)</f>
        <v>1</v>
      </c>
      <c r="N686">
        <f>IF(ISNUMBER(SEARCH("Ronda",Table7[[#This Row],[Column1]]))=TRUE,1,0)</f>
        <v>0</v>
      </c>
      <c r="O686" t="str">
        <f>IF(Table7[[#This Row],[cond2]]=1,MID(Table7[[#This Row],[Column1]],6,3),O685)</f>
        <v xml:space="preserve"> 24</v>
      </c>
      <c r="P686">
        <v>685</v>
      </c>
    </row>
    <row r="687" spans="11:16" x14ac:dyDescent="0.3">
      <c r="K687" t="s">
        <v>13</v>
      </c>
      <c r="L687">
        <f>IF(AND(ISNUMBER(SEARCH(":",Table7[[#This Row],[Column1]]))=FALSE,ISNUMBER(SEARCH("Ronda",Table7[[#This Row],[Column1]]))=FALSE),1,0)</f>
        <v>1</v>
      </c>
      <c r="M687">
        <f>IF(Table7[[#This Row],[cond]]=1,M686+1,0)</f>
        <v>2</v>
      </c>
      <c r="N687">
        <f>IF(ISNUMBER(SEARCH("Ronda",Table7[[#This Row],[Column1]]))=TRUE,1,0)</f>
        <v>0</v>
      </c>
      <c r="O687" t="str">
        <f>IF(Table7[[#This Row],[cond2]]=1,MID(Table7[[#This Row],[Column1]],6,3),O686)</f>
        <v xml:space="preserve"> 24</v>
      </c>
      <c r="P687">
        <v>686</v>
      </c>
    </row>
    <row r="688" spans="11:16" x14ac:dyDescent="0.3">
      <c r="K688">
        <v>0</v>
      </c>
      <c r="L688">
        <f>IF(AND(ISNUMBER(SEARCH(":",Table7[[#This Row],[Column1]]))=FALSE,ISNUMBER(SEARCH("Ronda",Table7[[#This Row],[Column1]]))=FALSE),1,0)</f>
        <v>1</v>
      </c>
      <c r="M688">
        <f>IF(Table7[[#This Row],[cond]]=1,M687+1,0)</f>
        <v>3</v>
      </c>
      <c r="N688">
        <f>IF(ISNUMBER(SEARCH("Ronda",Table7[[#This Row],[Column1]]))=TRUE,1,0)</f>
        <v>0</v>
      </c>
      <c r="O688" t="str">
        <f>IF(Table7[[#This Row],[cond2]]=1,MID(Table7[[#This Row],[Column1]],6,3),O687)</f>
        <v xml:space="preserve"> 24</v>
      </c>
      <c r="P688">
        <v>687</v>
      </c>
    </row>
    <row r="689" spans="11:16" x14ac:dyDescent="0.3">
      <c r="K689">
        <v>0</v>
      </c>
      <c r="L689">
        <f>IF(AND(ISNUMBER(SEARCH(":",Table7[[#This Row],[Column1]]))=FALSE,ISNUMBER(SEARCH("Ronda",Table7[[#This Row],[Column1]]))=FALSE),1,0)</f>
        <v>1</v>
      </c>
      <c r="M689">
        <f>IF(Table7[[#This Row],[cond]]=1,M688+1,0)</f>
        <v>4</v>
      </c>
      <c r="N689">
        <f>IF(ISNUMBER(SEARCH("Ronda",Table7[[#This Row],[Column1]]))=TRUE,1,0)</f>
        <v>0</v>
      </c>
      <c r="O689" t="str">
        <f>IF(Table7[[#This Row],[cond2]]=1,MID(Table7[[#This Row],[Column1]],6,3),O688)</f>
        <v xml:space="preserve"> 24</v>
      </c>
      <c r="P689">
        <v>688</v>
      </c>
    </row>
    <row r="690" spans="11:16" x14ac:dyDescent="0.3">
      <c r="K690">
        <v>0</v>
      </c>
      <c r="L690">
        <f>IF(AND(ISNUMBER(SEARCH(":",Table7[[#This Row],[Column1]]))=FALSE,ISNUMBER(SEARCH("Ronda",Table7[[#This Row],[Column1]]))=FALSE),1,0)</f>
        <v>1</v>
      </c>
      <c r="M690">
        <f>IF(Table7[[#This Row],[cond]]=1,M689+1,0)</f>
        <v>5</v>
      </c>
      <c r="N690">
        <f>IF(ISNUMBER(SEARCH("Ronda",Table7[[#This Row],[Column1]]))=TRUE,1,0)</f>
        <v>0</v>
      </c>
      <c r="O690" t="str">
        <f>IF(Table7[[#This Row],[cond2]]=1,MID(Table7[[#This Row],[Column1]],6,3),O689)</f>
        <v xml:space="preserve"> 24</v>
      </c>
      <c r="P690">
        <v>689</v>
      </c>
    </row>
    <row r="691" spans="11:16" x14ac:dyDescent="0.3">
      <c r="K691">
        <v>0</v>
      </c>
      <c r="L691">
        <f>IF(AND(ISNUMBER(SEARCH(":",Table7[[#This Row],[Column1]]))=FALSE,ISNUMBER(SEARCH("Ronda",Table7[[#This Row],[Column1]]))=FALSE),1,0)</f>
        <v>1</v>
      </c>
      <c r="M691">
        <f>IF(Table7[[#This Row],[cond]]=1,M690+1,0)</f>
        <v>6</v>
      </c>
      <c r="N691">
        <f>IF(ISNUMBER(SEARCH("Ronda",Table7[[#This Row],[Column1]]))=TRUE,1,0)</f>
        <v>0</v>
      </c>
      <c r="O691" t="str">
        <f>IF(Table7[[#This Row],[cond2]]=1,MID(Table7[[#This Row],[Column1]],6,3),O690)</f>
        <v xml:space="preserve"> 24</v>
      </c>
      <c r="P691">
        <v>690</v>
      </c>
    </row>
    <row r="692" spans="11:16" x14ac:dyDescent="0.3">
      <c r="K692" t="s">
        <v>369</v>
      </c>
      <c r="L692">
        <f>IF(AND(ISNUMBER(SEARCH(":",Table7[[#This Row],[Column1]]))=FALSE,ISNUMBER(SEARCH("Ronda",Table7[[#This Row],[Column1]]))=FALSE),1,0)</f>
        <v>0</v>
      </c>
      <c r="M692">
        <f>IF(Table7[[#This Row],[cond]]=1,M691+1,0)</f>
        <v>0</v>
      </c>
      <c r="N692">
        <f>IF(ISNUMBER(SEARCH("Ronda",Table7[[#This Row],[Column1]]))=TRUE,1,0)</f>
        <v>0</v>
      </c>
      <c r="O692" t="str">
        <f>IF(Table7[[#This Row],[cond2]]=1,MID(Table7[[#This Row],[Column1]],6,3),O691)</f>
        <v xml:space="preserve"> 24</v>
      </c>
      <c r="P692">
        <v>691</v>
      </c>
    </row>
    <row r="693" spans="11:16" x14ac:dyDescent="0.3">
      <c r="K693" t="s">
        <v>28</v>
      </c>
      <c r="L693">
        <f>IF(AND(ISNUMBER(SEARCH(":",Table7[[#This Row],[Column1]]))=FALSE,ISNUMBER(SEARCH("Ronda",Table7[[#This Row],[Column1]]))=FALSE),1,0)</f>
        <v>1</v>
      </c>
      <c r="M693">
        <f>IF(Table7[[#This Row],[cond]]=1,M692+1,0)</f>
        <v>1</v>
      </c>
      <c r="N693">
        <f>IF(ISNUMBER(SEARCH("Ronda",Table7[[#This Row],[Column1]]))=TRUE,1,0)</f>
        <v>0</v>
      </c>
      <c r="O693" t="str">
        <f>IF(Table7[[#This Row],[cond2]]=1,MID(Table7[[#This Row],[Column1]],6,3),O692)</f>
        <v xml:space="preserve"> 24</v>
      </c>
      <c r="P693">
        <v>692</v>
      </c>
    </row>
    <row r="694" spans="11:16" x14ac:dyDescent="0.3">
      <c r="K694" t="s">
        <v>4</v>
      </c>
      <c r="L694">
        <f>IF(AND(ISNUMBER(SEARCH(":",Table7[[#This Row],[Column1]]))=FALSE,ISNUMBER(SEARCH("Ronda",Table7[[#This Row],[Column1]]))=FALSE),1,0)</f>
        <v>1</v>
      </c>
      <c r="M694">
        <f>IF(Table7[[#This Row],[cond]]=1,M693+1,0)</f>
        <v>2</v>
      </c>
      <c r="N694">
        <f>IF(ISNUMBER(SEARCH("Ronda",Table7[[#This Row],[Column1]]))=TRUE,1,0)</f>
        <v>0</v>
      </c>
      <c r="O694" t="str">
        <f>IF(Table7[[#This Row],[cond2]]=1,MID(Table7[[#This Row],[Column1]],6,3),O693)</f>
        <v xml:space="preserve"> 24</v>
      </c>
      <c r="P694">
        <v>693</v>
      </c>
    </row>
    <row r="695" spans="11:16" x14ac:dyDescent="0.3">
      <c r="K695">
        <v>1</v>
      </c>
      <c r="L695">
        <f>IF(AND(ISNUMBER(SEARCH(":",Table7[[#This Row],[Column1]]))=FALSE,ISNUMBER(SEARCH("Ronda",Table7[[#This Row],[Column1]]))=FALSE),1,0)</f>
        <v>1</v>
      </c>
      <c r="M695">
        <f>IF(Table7[[#This Row],[cond]]=1,M694+1,0)</f>
        <v>3</v>
      </c>
      <c r="N695">
        <f>IF(ISNUMBER(SEARCH("Ronda",Table7[[#This Row],[Column1]]))=TRUE,1,0)</f>
        <v>0</v>
      </c>
      <c r="O695" t="str">
        <f>IF(Table7[[#This Row],[cond2]]=1,MID(Table7[[#This Row],[Column1]],6,3),O694)</f>
        <v xml:space="preserve"> 24</v>
      </c>
      <c r="P695">
        <v>694</v>
      </c>
    </row>
    <row r="696" spans="11:16" x14ac:dyDescent="0.3">
      <c r="K696">
        <v>2</v>
      </c>
      <c r="L696">
        <f>IF(AND(ISNUMBER(SEARCH(":",Table7[[#This Row],[Column1]]))=FALSE,ISNUMBER(SEARCH("Ronda",Table7[[#This Row],[Column1]]))=FALSE),1,0)</f>
        <v>1</v>
      </c>
      <c r="M696">
        <f>IF(Table7[[#This Row],[cond]]=1,M695+1,0)</f>
        <v>4</v>
      </c>
      <c r="N696">
        <f>IF(ISNUMBER(SEARCH("Ronda",Table7[[#This Row],[Column1]]))=TRUE,1,0)</f>
        <v>0</v>
      </c>
      <c r="O696" t="str">
        <f>IF(Table7[[#This Row],[cond2]]=1,MID(Table7[[#This Row],[Column1]],6,3),O695)</f>
        <v xml:space="preserve"> 24</v>
      </c>
      <c r="P696">
        <v>695</v>
      </c>
    </row>
    <row r="697" spans="11:16" x14ac:dyDescent="0.3">
      <c r="K697">
        <v>0</v>
      </c>
      <c r="L697">
        <f>IF(AND(ISNUMBER(SEARCH(":",Table7[[#This Row],[Column1]]))=FALSE,ISNUMBER(SEARCH("Ronda",Table7[[#This Row],[Column1]]))=FALSE),1,0)</f>
        <v>1</v>
      </c>
      <c r="M697">
        <f>IF(Table7[[#This Row],[cond]]=1,M696+1,0)</f>
        <v>5</v>
      </c>
      <c r="N697">
        <f>IF(ISNUMBER(SEARCH("Ronda",Table7[[#This Row],[Column1]]))=TRUE,1,0)</f>
        <v>0</v>
      </c>
      <c r="O697" t="str">
        <f>IF(Table7[[#This Row],[cond2]]=1,MID(Table7[[#This Row],[Column1]],6,3),O696)</f>
        <v xml:space="preserve"> 24</v>
      </c>
      <c r="P697">
        <v>696</v>
      </c>
    </row>
    <row r="698" spans="11:16" x14ac:dyDescent="0.3">
      <c r="K698">
        <v>-1</v>
      </c>
      <c r="L698">
        <f>IF(AND(ISNUMBER(SEARCH(":",Table7[[#This Row],[Column1]]))=FALSE,ISNUMBER(SEARCH("Ronda",Table7[[#This Row],[Column1]]))=FALSE),1,0)</f>
        <v>1</v>
      </c>
      <c r="M698">
        <f>IF(Table7[[#This Row],[cond]]=1,M697+1,0)</f>
        <v>6</v>
      </c>
      <c r="N698">
        <f>IF(ISNUMBER(SEARCH("Ronda",Table7[[#This Row],[Column1]]))=TRUE,1,0)</f>
        <v>0</v>
      </c>
      <c r="O698" t="str">
        <f>IF(Table7[[#This Row],[cond2]]=1,MID(Table7[[#This Row],[Column1]],6,3),O697)</f>
        <v xml:space="preserve"> 24</v>
      </c>
      <c r="P698">
        <v>697</v>
      </c>
    </row>
    <row r="699" spans="11:16" x14ac:dyDescent="0.3">
      <c r="K699" t="s">
        <v>370</v>
      </c>
      <c r="L699">
        <f>IF(AND(ISNUMBER(SEARCH(":",Table7[[#This Row],[Column1]]))=FALSE,ISNUMBER(SEARCH("Ronda",Table7[[#This Row],[Column1]]))=FALSE),1,0)</f>
        <v>0</v>
      </c>
      <c r="M699">
        <f>IF(Table7[[#This Row],[cond]]=1,M698+1,0)</f>
        <v>0</v>
      </c>
      <c r="N699">
        <f>IF(ISNUMBER(SEARCH("Ronda",Table7[[#This Row],[Column1]]))=TRUE,1,0)</f>
        <v>0</v>
      </c>
      <c r="O699" t="str">
        <f>IF(Table7[[#This Row],[cond2]]=1,MID(Table7[[#This Row],[Column1]],6,3),O698)</f>
        <v xml:space="preserve"> 24</v>
      </c>
      <c r="P699">
        <v>698</v>
      </c>
    </row>
    <row r="700" spans="11:16" x14ac:dyDescent="0.3">
      <c r="K700" t="s">
        <v>5</v>
      </c>
      <c r="L700">
        <f>IF(AND(ISNUMBER(SEARCH(":",Table7[[#This Row],[Column1]]))=FALSE,ISNUMBER(SEARCH("Ronda",Table7[[#This Row],[Column1]]))=FALSE),1,0)</f>
        <v>1</v>
      </c>
      <c r="M700">
        <f>IF(Table7[[#This Row],[cond]]=1,M699+1,0)</f>
        <v>1</v>
      </c>
      <c r="N700">
        <f>IF(ISNUMBER(SEARCH("Ronda",Table7[[#This Row],[Column1]]))=TRUE,1,0)</f>
        <v>0</v>
      </c>
      <c r="O700" t="str">
        <f>IF(Table7[[#This Row],[cond2]]=1,MID(Table7[[#This Row],[Column1]],6,3),O699)</f>
        <v xml:space="preserve"> 24</v>
      </c>
      <c r="P700">
        <v>699</v>
      </c>
    </row>
    <row r="701" spans="11:16" x14ac:dyDescent="0.3">
      <c r="K701" t="s">
        <v>6</v>
      </c>
      <c r="L701">
        <f>IF(AND(ISNUMBER(SEARCH(":",Table7[[#This Row],[Column1]]))=FALSE,ISNUMBER(SEARCH("Ronda",Table7[[#This Row],[Column1]]))=FALSE),1,0)</f>
        <v>1</v>
      </c>
      <c r="M701">
        <f>IF(Table7[[#This Row],[cond]]=1,M700+1,0)</f>
        <v>2</v>
      </c>
      <c r="N701">
        <f>IF(ISNUMBER(SEARCH("Ronda",Table7[[#This Row],[Column1]]))=TRUE,1,0)</f>
        <v>0</v>
      </c>
      <c r="O701" t="str">
        <f>IF(Table7[[#This Row],[cond2]]=1,MID(Table7[[#This Row],[Column1]],6,3),O700)</f>
        <v xml:space="preserve"> 24</v>
      </c>
      <c r="P701">
        <v>700</v>
      </c>
    </row>
    <row r="702" spans="11:16" x14ac:dyDescent="0.3">
      <c r="K702">
        <v>3</v>
      </c>
      <c r="L702">
        <f>IF(AND(ISNUMBER(SEARCH(":",Table7[[#This Row],[Column1]]))=FALSE,ISNUMBER(SEARCH("Ronda",Table7[[#This Row],[Column1]]))=FALSE),1,0)</f>
        <v>1</v>
      </c>
      <c r="M702">
        <f>IF(Table7[[#This Row],[cond]]=1,M701+1,0)</f>
        <v>3</v>
      </c>
      <c r="N702">
        <f>IF(ISNUMBER(SEARCH("Ronda",Table7[[#This Row],[Column1]]))=TRUE,1,0)</f>
        <v>0</v>
      </c>
      <c r="O702" t="str">
        <f>IF(Table7[[#This Row],[cond2]]=1,MID(Table7[[#This Row],[Column1]],6,3),O701)</f>
        <v xml:space="preserve"> 24</v>
      </c>
      <c r="P702">
        <v>701</v>
      </c>
    </row>
    <row r="703" spans="11:16" x14ac:dyDescent="0.3">
      <c r="K703">
        <v>0</v>
      </c>
      <c r="L703">
        <f>IF(AND(ISNUMBER(SEARCH(":",Table7[[#This Row],[Column1]]))=FALSE,ISNUMBER(SEARCH("Ronda",Table7[[#This Row],[Column1]]))=FALSE),1,0)</f>
        <v>1</v>
      </c>
      <c r="M703">
        <f>IF(Table7[[#This Row],[cond]]=1,M702+1,0)</f>
        <v>4</v>
      </c>
      <c r="N703">
        <f>IF(ISNUMBER(SEARCH("Ronda",Table7[[#This Row],[Column1]]))=TRUE,1,0)</f>
        <v>0</v>
      </c>
      <c r="O703" t="str">
        <f>IF(Table7[[#This Row],[cond2]]=1,MID(Table7[[#This Row],[Column1]],6,3),O702)</f>
        <v xml:space="preserve"> 24</v>
      </c>
      <c r="P703">
        <v>702</v>
      </c>
    </row>
    <row r="704" spans="11:16" x14ac:dyDescent="0.3">
      <c r="K704">
        <v>-1</v>
      </c>
      <c r="L704">
        <f>IF(AND(ISNUMBER(SEARCH(":",Table7[[#This Row],[Column1]]))=FALSE,ISNUMBER(SEARCH("Ronda",Table7[[#This Row],[Column1]]))=FALSE),1,0)</f>
        <v>1</v>
      </c>
      <c r="M704">
        <f>IF(Table7[[#This Row],[cond]]=1,M703+1,0)</f>
        <v>5</v>
      </c>
      <c r="N704">
        <f>IF(ISNUMBER(SEARCH("Ronda",Table7[[#This Row],[Column1]]))=TRUE,1,0)</f>
        <v>0</v>
      </c>
      <c r="O704" t="str">
        <f>IF(Table7[[#This Row],[cond2]]=1,MID(Table7[[#This Row],[Column1]],6,3),O703)</f>
        <v xml:space="preserve"> 24</v>
      </c>
      <c r="P704">
        <v>703</v>
      </c>
    </row>
    <row r="705" spans="11:16" x14ac:dyDescent="0.3">
      <c r="K705">
        <v>0</v>
      </c>
      <c r="L705">
        <f>IF(AND(ISNUMBER(SEARCH(":",Table7[[#This Row],[Column1]]))=FALSE,ISNUMBER(SEARCH("Ronda",Table7[[#This Row],[Column1]]))=FALSE),1,0)</f>
        <v>1</v>
      </c>
      <c r="M705">
        <f>IF(Table7[[#This Row],[cond]]=1,M704+1,0)</f>
        <v>6</v>
      </c>
      <c r="N705">
        <f>IF(ISNUMBER(SEARCH("Ronda",Table7[[#This Row],[Column1]]))=TRUE,1,0)</f>
        <v>0</v>
      </c>
      <c r="O705" t="str">
        <f>IF(Table7[[#This Row],[cond2]]=1,MID(Table7[[#This Row],[Column1]],6,3),O704)</f>
        <v xml:space="preserve"> 24</v>
      </c>
      <c r="P705">
        <v>704</v>
      </c>
    </row>
    <row r="706" spans="11:16" x14ac:dyDescent="0.3">
      <c r="K706" t="s">
        <v>150</v>
      </c>
      <c r="L706">
        <f>IF(AND(ISNUMBER(SEARCH(":",Table7[[#This Row],[Column1]]))=FALSE,ISNUMBER(SEARCH("Ronda",Table7[[#This Row],[Column1]]))=FALSE),1,0)</f>
        <v>0</v>
      </c>
      <c r="M706">
        <f>IF(Table7[[#This Row],[cond]]=1,M705+1,0)</f>
        <v>0</v>
      </c>
      <c r="N706">
        <f>IF(ISNUMBER(SEARCH("Ronda",Table7[[#This Row],[Column1]]))=TRUE,1,0)</f>
        <v>1</v>
      </c>
      <c r="O706" t="str">
        <f>IF(Table7[[#This Row],[cond2]]=1,MID(Table7[[#This Row],[Column1]],6,3),O705)</f>
        <v xml:space="preserve"> 23</v>
      </c>
      <c r="P706">
        <v>705</v>
      </c>
    </row>
    <row r="707" spans="11:16" x14ac:dyDescent="0.3">
      <c r="K707" t="s">
        <v>371</v>
      </c>
      <c r="L707">
        <f>IF(AND(ISNUMBER(SEARCH(":",Table7[[#This Row],[Column1]]))=FALSE,ISNUMBER(SEARCH("Ronda",Table7[[#This Row],[Column1]]))=FALSE),1,0)</f>
        <v>0</v>
      </c>
      <c r="M707">
        <f>IF(Table7[[#This Row],[cond]]=1,M706+1,0)</f>
        <v>0</v>
      </c>
      <c r="N707">
        <f>IF(ISNUMBER(SEARCH("Ronda",Table7[[#This Row],[Column1]]))=TRUE,1,0)</f>
        <v>0</v>
      </c>
      <c r="O707" t="str">
        <f>IF(Table7[[#This Row],[cond2]]=1,MID(Table7[[#This Row],[Column1]],6,3),O706)</f>
        <v xml:space="preserve"> 23</v>
      </c>
      <c r="P707">
        <v>706</v>
      </c>
    </row>
    <row r="708" spans="11:16" x14ac:dyDescent="0.3">
      <c r="K708" t="s">
        <v>7</v>
      </c>
      <c r="L708">
        <f>IF(AND(ISNUMBER(SEARCH(":",Table7[[#This Row],[Column1]]))=FALSE,ISNUMBER(SEARCH("Ronda",Table7[[#This Row],[Column1]]))=FALSE),1,0)</f>
        <v>1</v>
      </c>
      <c r="M708">
        <f>IF(Table7[[#This Row],[cond]]=1,M707+1,0)</f>
        <v>1</v>
      </c>
      <c r="N708">
        <f>IF(ISNUMBER(SEARCH("Ronda",Table7[[#This Row],[Column1]]))=TRUE,1,0)</f>
        <v>0</v>
      </c>
      <c r="O708" t="str">
        <f>IF(Table7[[#This Row],[cond2]]=1,MID(Table7[[#This Row],[Column1]],6,3),O707)</f>
        <v xml:space="preserve"> 23</v>
      </c>
      <c r="P708">
        <v>707</v>
      </c>
    </row>
    <row r="709" spans="11:16" x14ac:dyDescent="0.3">
      <c r="K709" t="s">
        <v>28</v>
      </c>
      <c r="L709">
        <f>IF(AND(ISNUMBER(SEARCH(":",Table7[[#This Row],[Column1]]))=FALSE,ISNUMBER(SEARCH("Ronda",Table7[[#This Row],[Column1]]))=FALSE),1,0)</f>
        <v>1</v>
      </c>
      <c r="M709">
        <f>IF(Table7[[#This Row],[cond]]=1,M708+1,0)</f>
        <v>2</v>
      </c>
      <c r="N709">
        <f>IF(ISNUMBER(SEARCH("Ronda",Table7[[#This Row],[Column1]]))=TRUE,1,0)</f>
        <v>0</v>
      </c>
      <c r="O709" t="str">
        <f>IF(Table7[[#This Row],[cond2]]=1,MID(Table7[[#This Row],[Column1]],6,3),O708)</f>
        <v xml:space="preserve"> 23</v>
      </c>
      <c r="P709">
        <v>708</v>
      </c>
    </row>
    <row r="710" spans="11:16" x14ac:dyDescent="0.3">
      <c r="K710">
        <v>2</v>
      </c>
      <c r="L710">
        <f>IF(AND(ISNUMBER(SEARCH(":",Table7[[#This Row],[Column1]]))=FALSE,ISNUMBER(SEARCH("Ronda",Table7[[#This Row],[Column1]]))=FALSE),1,0)</f>
        <v>1</v>
      </c>
      <c r="M710">
        <f>IF(Table7[[#This Row],[cond]]=1,M709+1,0)</f>
        <v>3</v>
      </c>
      <c r="N710">
        <f>IF(ISNUMBER(SEARCH("Ronda",Table7[[#This Row],[Column1]]))=TRUE,1,0)</f>
        <v>0</v>
      </c>
      <c r="O710" t="str">
        <f>IF(Table7[[#This Row],[cond2]]=1,MID(Table7[[#This Row],[Column1]],6,3),O709)</f>
        <v xml:space="preserve"> 23</v>
      </c>
      <c r="P710">
        <v>709</v>
      </c>
    </row>
    <row r="711" spans="11:16" x14ac:dyDescent="0.3">
      <c r="K711">
        <v>0</v>
      </c>
      <c r="L711">
        <f>IF(AND(ISNUMBER(SEARCH(":",Table7[[#This Row],[Column1]]))=FALSE,ISNUMBER(SEARCH("Ronda",Table7[[#This Row],[Column1]]))=FALSE),1,0)</f>
        <v>1</v>
      </c>
      <c r="M711">
        <f>IF(Table7[[#This Row],[cond]]=1,M710+1,0)</f>
        <v>4</v>
      </c>
      <c r="N711">
        <f>IF(ISNUMBER(SEARCH("Ronda",Table7[[#This Row],[Column1]]))=TRUE,1,0)</f>
        <v>0</v>
      </c>
      <c r="O711" t="str">
        <f>IF(Table7[[#This Row],[cond2]]=1,MID(Table7[[#This Row],[Column1]],6,3),O710)</f>
        <v xml:space="preserve"> 23</v>
      </c>
      <c r="P711">
        <v>710</v>
      </c>
    </row>
    <row r="712" spans="11:16" x14ac:dyDescent="0.3">
      <c r="K712">
        <v>-2</v>
      </c>
      <c r="L712">
        <f>IF(AND(ISNUMBER(SEARCH(":",Table7[[#This Row],[Column1]]))=FALSE,ISNUMBER(SEARCH("Ronda",Table7[[#This Row],[Column1]]))=FALSE),1,0)</f>
        <v>1</v>
      </c>
      <c r="M712">
        <f>IF(Table7[[#This Row],[cond]]=1,M711+1,0)</f>
        <v>5</v>
      </c>
      <c r="N712">
        <f>IF(ISNUMBER(SEARCH("Ronda",Table7[[#This Row],[Column1]]))=TRUE,1,0)</f>
        <v>0</v>
      </c>
      <c r="O712" t="str">
        <f>IF(Table7[[#This Row],[cond2]]=1,MID(Table7[[#This Row],[Column1]],6,3),O711)</f>
        <v xml:space="preserve"> 23</v>
      </c>
      <c r="P712">
        <v>711</v>
      </c>
    </row>
    <row r="713" spans="11:16" x14ac:dyDescent="0.3">
      <c r="K713">
        <v>0</v>
      </c>
      <c r="L713">
        <f>IF(AND(ISNUMBER(SEARCH(":",Table7[[#This Row],[Column1]]))=FALSE,ISNUMBER(SEARCH("Ronda",Table7[[#This Row],[Column1]]))=FALSE),1,0)</f>
        <v>1</v>
      </c>
      <c r="M713">
        <f>IF(Table7[[#This Row],[cond]]=1,M712+1,0)</f>
        <v>6</v>
      </c>
      <c r="N713">
        <f>IF(ISNUMBER(SEARCH("Ronda",Table7[[#This Row],[Column1]]))=TRUE,1,0)</f>
        <v>0</v>
      </c>
      <c r="O713" t="str">
        <f>IF(Table7[[#This Row],[cond2]]=1,MID(Table7[[#This Row],[Column1]],6,3),O712)</f>
        <v xml:space="preserve"> 23</v>
      </c>
      <c r="P713">
        <v>712</v>
      </c>
    </row>
    <row r="714" spans="11:16" x14ac:dyDescent="0.3">
      <c r="K714" t="s">
        <v>372</v>
      </c>
      <c r="L714">
        <f>IF(AND(ISNUMBER(SEARCH(":",Table7[[#This Row],[Column1]]))=FALSE,ISNUMBER(SEARCH("Ronda",Table7[[#This Row],[Column1]]))=FALSE),1,0)</f>
        <v>0</v>
      </c>
      <c r="M714">
        <f>IF(Table7[[#This Row],[cond]]=1,M713+1,0)</f>
        <v>0</v>
      </c>
      <c r="N714">
        <f>IF(ISNUMBER(SEARCH("Ronda",Table7[[#This Row],[Column1]]))=TRUE,1,0)</f>
        <v>0</v>
      </c>
      <c r="O714" t="str">
        <f>IF(Table7[[#This Row],[cond2]]=1,MID(Table7[[#This Row],[Column1]],6,3),O713)</f>
        <v xml:space="preserve"> 23</v>
      </c>
      <c r="P714">
        <v>713</v>
      </c>
    </row>
    <row r="715" spans="11:16" x14ac:dyDescent="0.3">
      <c r="K715" t="s">
        <v>13</v>
      </c>
      <c r="L715">
        <f>IF(AND(ISNUMBER(SEARCH(":",Table7[[#This Row],[Column1]]))=FALSE,ISNUMBER(SEARCH("Ronda",Table7[[#This Row],[Column1]]))=FALSE),1,0)</f>
        <v>1</v>
      </c>
      <c r="M715">
        <f>IF(Table7[[#This Row],[cond]]=1,M714+1,0)</f>
        <v>1</v>
      </c>
      <c r="N715">
        <f>IF(ISNUMBER(SEARCH("Ronda",Table7[[#This Row],[Column1]]))=TRUE,1,0)</f>
        <v>0</v>
      </c>
      <c r="O715" t="str">
        <f>IF(Table7[[#This Row],[cond2]]=1,MID(Table7[[#This Row],[Column1]],6,3),O714)</f>
        <v xml:space="preserve"> 23</v>
      </c>
      <c r="P715">
        <v>714</v>
      </c>
    </row>
    <row r="716" spans="11:16" x14ac:dyDescent="0.3">
      <c r="K716" t="s">
        <v>1</v>
      </c>
      <c r="L716">
        <f>IF(AND(ISNUMBER(SEARCH(":",Table7[[#This Row],[Column1]]))=FALSE,ISNUMBER(SEARCH("Ronda",Table7[[#This Row],[Column1]]))=FALSE),1,0)</f>
        <v>1</v>
      </c>
      <c r="M716">
        <f>IF(Table7[[#This Row],[cond]]=1,M715+1,0)</f>
        <v>2</v>
      </c>
      <c r="N716">
        <f>IF(ISNUMBER(SEARCH("Ronda",Table7[[#This Row],[Column1]]))=TRUE,1,0)</f>
        <v>0</v>
      </c>
      <c r="O716" t="str">
        <f>IF(Table7[[#This Row],[cond2]]=1,MID(Table7[[#This Row],[Column1]],6,3),O715)</f>
        <v xml:space="preserve"> 23</v>
      </c>
      <c r="P716">
        <v>715</v>
      </c>
    </row>
    <row r="717" spans="11:16" x14ac:dyDescent="0.3">
      <c r="K717">
        <v>3</v>
      </c>
      <c r="L717">
        <f>IF(AND(ISNUMBER(SEARCH(":",Table7[[#This Row],[Column1]]))=FALSE,ISNUMBER(SEARCH("Ronda",Table7[[#This Row],[Column1]]))=FALSE),1,0)</f>
        <v>1</v>
      </c>
      <c r="M717">
        <f>IF(Table7[[#This Row],[cond]]=1,M716+1,0)</f>
        <v>3</v>
      </c>
      <c r="N717">
        <f>IF(ISNUMBER(SEARCH("Ronda",Table7[[#This Row],[Column1]]))=TRUE,1,0)</f>
        <v>0</v>
      </c>
      <c r="O717" t="str">
        <f>IF(Table7[[#This Row],[cond2]]=1,MID(Table7[[#This Row],[Column1]],6,3),O716)</f>
        <v xml:space="preserve"> 23</v>
      </c>
      <c r="P717">
        <v>716</v>
      </c>
    </row>
    <row r="718" spans="11:16" x14ac:dyDescent="0.3">
      <c r="K718">
        <v>3</v>
      </c>
      <c r="L718">
        <f>IF(AND(ISNUMBER(SEARCH(":",Table7[[#This Row],[Column1]]))=FALSE,ISNUMBER(SEARCH("Ronda",Table7[[#This Row],[Column1]]))=FALSE),1,0)</f>
        <v>1</v>
      </c>
      <c r="M718">
        <f>IF(Table7[[#This Row],[cond]]=1,M717+1,0)</f>
        <v>4</v>
      </c>
      <c r="N718">
        <f>IF(ISNUMBER(SEARCH("Ronda",Table7[[#This Row],[Column1]]))=TRUE,1,0)</f>
        <v>0</v>
      </c>
      <c r="O718" t="str">
        <f>IF(Table7[[#This Row],[cond2]]=1,MID(Table7[[#This Row],[Column1]],6,3),O717)</f>
        <v xml:space="preserve"> 23</v>
      </c>
      <c r="P718">
        <v>717</v>
      </c>
    </row>
    <row r="719" spans="11:16" x14ac:dyDescent="0.3">
      <c r="K719">
        <v>-2</v>
      </c>
      <c r="L719">
        <f>IF(AND(ISNUMBER(SEARCH(":",Table7[[#This Row],[Column1]]))=FALSE,ISNUMBER(SEARCH("Ronda",Table7[[#This Row],[Column1]]))=FALSE),1,0)</f>
        <v>1</v>
      </c>
      <c r="M719">
        <f>IF(Table7[[#This Row],[cond]]=1,M718+1,0)</f>
        <v>5</v>
      </c>
      <c r="N719">
        <f>IF(ISNUMBER(SEARCH("Ronda",Table7[[#This Row],[Column1]]))=TRUE,1,0)</f>
        <v>0</v>
      </c>
      <c r="O719" t="str">
        <f>IF(Table7[[#This Row],[cond2]]=1,MID(Table7[[#This Row],[Column1]],6,3),O718)</f>
        <v xml:space="preserve"> 23</v>
      </c>
      <c r="P719">
        <v>718</v>
      </c>
    </row>
    <row r="720" spans="11:16" x14ac:dyDescent="0.3">
      <c r="K720">
        <v>-2</v>
      </c>
      <c r="L720">
        <f>IF(AND(ISNUMBER(SEARCH(":",Table7[[#This Row],[Column1]]))=FALSE,ISNUMBER(SEARCH("Ronda",Table7[[#This Row],[Column1]]))=FALSE),1,0)</f>
        <v>1</v>
      </c>
      <c r="M720">
        <f>IF(Table7[[#This Row],[cond]]=1,M719+1,0)</f>
        <v>6</v>
      </c>
      <c r="N720">
        <f>IF(ISNUMBER(SEARCH("Ronda",Table7[[#This Row],[Column1]]))=TRUE,1,0)</f>
        <v>0</v>
      </c>
      <c r="O720" t="str">
        <f>IF(Table7[[#This Row],[cond2]]=1,MID(Table7[[#This Row],[Column1]],6,3),O719)</f>
        <v xml:space="preserve"> 23</v>
      </c>
      <c r="P720">
        <v>719</v>
      </c>
    </row>
    <row r="721" spans="11:16" x14ac:dyDescent="0.3">
      <c r="K721" t="s">
        <v>373</v>
      </c>
      <c r="L721">
        <f>IF(AND(ISNUMBER(SEARCH(":",Table7[[#This Row],[Column1]]))=FALSE,ISNUMBER(SEARCH("Ronda",Table7[[#This Row],[Column1]]))=FALSE),1,0)</f>
        <v>0</v>
      </c>
      <c r="M721">
        <f>IF(Table7[[#This Row],[cond]]=1,M720+1,0)</f>
        <v>0</v>
      </c>
      <c r="N721">
        <f>IF(ISNUMBER(SEARCH("Ronda",Table7[[#This Row],[Column1]]))=TRUE,1,0)</f>
        <v>0</v>
      </c>
      <c r="O721" t="str">
        <f>IF(Table7[[#This Row],[cond2]]=1,MID(Table7[[#This Row],[Column1]],6,3),O720)</f>
        <v xml:space="preserve"> 23</v>
      </c>
      <c r="P721">
        <v>720</v>
      </c>
    </row>
    <row r="722" spans="11:16" x14ac:dyDescent="0.3">
      <c r="K722" t="s">
        <v>8</v>
      </c>
      <c r="L722">
        <f>IF(AND(ISNUMBER(SEARCH(":",Table7[[#This Row],[Column1]]))=FALSE,ISNUMBER(SEARCH("Ronda",Table7[[#This Row],[Column1]]))=FALSE),1,0)</f>
        <v>1</v>
      </c>
      <c r="M722">
        <f>IF(Table7[[#This Row],[cond]]=1,M721+1,0)</f>
        <v>1</v>
      </c>
      <c r="N722">
        <f>IF(ISNUMBER(SEARCH("Ronda",Table7[[#This Row],[Column1]]))=TRUE,1,0)</f>
        <v>0</v>
      </c>
      <c r="O722" t="str">
        <f>IF(Table7[[#This Row],[cond2]]=1,MID(Table7[[#This Row],[Column1]],6,3),O721)</f>
        <v xml:space="preserve"> 23</v>
      </c>
      <c r="P722">
        <v>721</v>
      </c>
    </row>
    <row r="723" spans="11:16" x14ac:dyDescent="0.3">
      <c r="K723" t="s">
        <v>33</v>
      </c>
      <c r="L723">
        <f>IF(AND(ISNUMBER(SEARCH(":",Table7[[#This Row],[Column1]]))=FALSE,ISNUMBER(SEARCH("Ronda",Table7[[#This Row],[Column1]]))=FALSE),1,0)</f>
        <v>1</v>
      </c>
      <c r="M723">
        <f>IF(Table7[[#This Row],[cond]]=1,M722+1,0)</f>
        <v>2</v>
      </c>
      <c r="N723">
        <f>IF(ISNUMBER(SEARCH("Ronda",Table7[[#This Row],[Column1]]))=TRUE,1,0)</f>
        <v>0</v>
      </c>
      <c r="O723" t="str">
        <f>IF(Table7[[#This Row],[cond2]]=1,MID(Table7[[#This Row],[Column1]],6,3),O722)</f>
        <v xml:space="preserve"> 23</v>
      </c>
      <c r="P723">
        <v>722</v>
      </c>
    </row>
    <row r="724" spans="11:16" x14ac:dyDescent="0.3">
      <c r="K724">
        <v>3</v>
      </c>
      <c r="L724">
        <f>IF(AND(ISNUMBER(SEARCH(":",Table7[[#This Row],[Column1]]))=FALSE,ISNUMBER(SEARCH("Ronda",Table7[[#This Row],[Column1]]))=FALSE),1,0)</f>
        <v>1</v>
      </c>
      <c r="M724">
        <f>IF(Table7[[#This Row],[cond]]=1,M723+1,0)</f>
        <v>3</v>
      </c>
      <c r="N724">
        <f>IF(ISNUMBER(SEARCH("Ronda",Table7[[#This Row],[Column1]]))=TRUE,1,0)</f>
        <v>0</v>
      </c>
      <c r="O724" t="str">
        <f>IF(Table7[[#This Row],[cond2]]=1,MID(Table7[[#This Row],[Column1]],6,3),O723)</f>
        <v xml:space="preserve"> 23</v>
      </c>
      <c r="P724">
        <v>723</v>
      </c>
    </row>
    <row r="725" spans="11:16" x14ac:dyDescent="0.3">
      <c r="K725">
        <v>2</v>
      </c>
      <c r="L725">
        <f>IF(AND(ISNUMBER(SEARCH(":",Table7[[#This Row],[Column1]]))=FALSE,ISNUMBER(SEARCH("Ronda",Table7[[#This Row],[Column1]]))=FALSE),1,0)</f>
        <v>1</v>
      </c>
      <c r="M725">
        <f>IF(Table7[[#This Row],[cond]]=1,M724+1,0)</f>
        <v>4</v>
      </c>
      <c r="N725">
        <f>IF(ISNUMBER(SEARCH("Ronda",Table7[[#This Row],[Column1]]))=TRUE,1,0)</f>
        <v>0</v>
      </c>
      <c r="O725" t="str">
        <f>IF(Table7[[#This Row],[cond2]]=1,MID(Table7[[#This Row],[Column1]],6,3),O724)</f>
        <v xml:space="preserve"> 23</v>
      </c>
      <c r="P725">
        <v>724</v>
      </c>
    </row>
    <row r="726" spans="11:16" x14ac:dyDescent="0.3">
      <c r="K726">
        <v>-1</v>
      </c>
      <c r="L726">
        <f>IF(AND(ISNUMBER(SEARCH(":",Table7[[#This Row],[Column1]]))=FALSE,ISNUMBER(SEARCH("Ronda",Table7[[#This Row],[Column1]]))=FALSE),1,0)</f>
        <v>1</v>
      </c>
      <c r="M726">
        <f>IF(Table7[[#This Row],[cond]]=1,M725+1,0)</f>
        <v>5</v>
      </c>
      <c r="N726">
        <f>IF(ISNUMBER(SEARCH("Ronda",Table7[[#This Row],[Column1]]))=TRUE,1,0)</f>
        <v>0</v>
      </c>
      <c r="O726" t="str">
        <f>IF(Table7[[#This Row],[cond2]]=1,MID(Table7[[#This Row],[Column1]],6,3),O725)</f>
        <v xml:space="preserve"> 23</v>
      </c>
      <c r="P726">
        <v>725</v>
      </c>
    </row>
    <row r="727" spans="11:16" x14ac:dyDescent="0.3">
      <c r="K727">
        <v>-2</v>
      </c>
      <c r="L727">
        <f>IF(AND(ISNUMBER(SEARCH(":",Table7[[#This Row],[Column1]]))=FALSE,ISNUMBER(SEARCH("Ronda",Table7[[#This Row],[Column1]]))=FALSE),1,0)</f>
        <v>1</v>
      </c>
      <c r="M727">
        <f>IF(Table7[[#This Row],[cond]]=1,M726+1,0)</f>
        <v>6</v>
      </c>
      <c r="N727">
        <f>IF(ISNUMBER(SEARCH("Ronda",Table7[[#This Row],[Column1]]))=TRUE,1,0)</f>
        <v>0</v>
      </c>
      <c r="O727" t="str">
        <f>IF(Table7[[#This Row],[cond2]]=1,MID(Table7[[#This Row],[Column1]],6,3),O726)</f>
        <v xml:space="preserve"> 23</v>
      </c>
      <c r="P727">
        <v>726</v>
      </c>
    </row>
    <row r="728" spans="11:16" x14ac:dyDescent="0.3">
      <c r="K728" t="s">
        <v>374</v>
      </c>
      <c r="L728">
        <f>IF(AND(ISNUMBER(SEARCH(":",Table7[[#This Row],[Column1]]))=FALSE,ISNUMBER(SEARCH("Ronda",Table7[[#This Row],[Column1]]))=FALSE),1,0)</f>
        <v>0</v>
      </c>
      <c r="M728">
        <f>IF(Table7[[#This Row],[cond]]=1,M727+1,0)</f>
        <v>0</v>
      </c>
      <c r="N728">
        <f>IF(ISNUMBER(SEARCH("Ronda",Table7[[#This Row],[Column1]]))=TRUE,1,0)</f>
        <v>0</v>
      </c>
      <c r="O728" t="str">
        <f>IF(Table7[[#This Row],[cond2]]=1,MID(Table7[[#This Row],[Column1]],6,3),O727)</f>
        <v xml:space="preserve"> 23</v>
      </c>
      <c r="P728">
        <v>727</v>
      </c>
    </row>
    <row r="729" spans="11:16" x14ac:dyDescent="0.3">
      <c r="K729" t="s">
        <v>31</v>
      </c>
      <c r="L729">
        <f>IF(AND(ISNUMBER(SEARCH(":",Table7[[#This Row],[Column1]]))=FALSE,ISNUMBER(SEARCH("Ronda",Table7[[#This Row],[Column1]]))=FALSE),1,0)</f>
        <v>1</v>
      </c>
      <c r="M729">
        <f>IF(Table7[[#This Row],[cond]]=1,M728+1,0)</f>
        <v>1</v>
      </c>
      <c r="N729">
        <f>IF(ISNUMBER(SEARCH("Ronda",Table7[[#This Row],[Column1]]))=TRUE,1,0)</f>
        <v>0</v>
      </c>
      <c r="O729" t="str">
        <f>IF(Table7[[#This Row],[cond2]]=1,MID(Table7[[#This Row],[Column1]],6,3),O728)</f>
        <v xml:space="preserve"> 23</v>
      </c>
      <c r="P729">
        <v>728</v>
      </c>
    </row>
    <row r="730" spans="11:16" x14ac:dyDescent="0.3">
      <c r="K730" t="s">
        <v>24</v>
      </c>
      <c r="L730">
        <f>IF(AND(ISNUMBER(SEARCH(":",Table7[[#This Row],[Column1]]))=FALSE,ISNUMBER(SEARCH("Ronda",Table7[[#This Row],[Column1]]))=FALSE),1,0)</f>
        <v>1</v>
      </c>
      <c r="M730">
        <f>IF(Table7[[#This Row],[cond]]=1,M729+1,0)</f>
        <v>2</v>
      </c>
      <c r="N730">
        <f>IF(ISNUMBER(SEARCH("Ronda",Table7[[#This Row],[Column1]]))=TRUE,1,0)</f>
        <v>0</v>
      </c>
      <c r="O730" t="str">
        <f>IF(Table7[[#This Row],[cond2]]=1,MID(Table7[[#This Row],[Column1]],6,3),O729)</f>
        <v xml:space="preserve"> 23</v>
      </c>
      <c r="P730">
        <v>729</v>
      </c>
    </row>
    <row r="731" spans="11:16" x14ac:dyDescent="0.3">
      <c r="K731">
        <v>0</v>
      </c>
      <c r="L731">
        <f>IF(AND(ISNUMBER(SEARCH(":",Table7[[#This Row],[Column1]]))=FALSE,ISNUMBER(SEARCH("Ronda",Table7[[#This Row],[Column1]]))=FALSE),1,0)</f>
        <v>1</v>
      </c>
      <c r="M731">
        <f>IF(Table7[[#This Row],[cond]]=1,M730+1,0)</f>
        <v>3</v>
      </c>
      <c r="N731">
        <f>IF(ISNUMBER(SEARCH("Ronda",Table7[[#This Row],[Column1]]))=TRUE,1,0)</f>
        <v>0</v>
      </c>
      <c r="O731" t="str">
        <f>IF(Table7[[#This Row],[cond2]]=1,MID(Table7[[#This Row],[Column1]],6,3),O730)</f>
        <v xml:space="preserve"> 23</v>
      </c>
      <c r="P731">
        <v>730</v>
      </c>
    </row>
    <row r="732" spans="11:16" x14ac:dyDescent="0.3">
      <c r="K732">
        <v>2</v>
      </c>
      <c r="L732">
        <f>IF(AND(ISNUMBER(SEARCH(":",Table7[[#This Row],[Column1]]))=FALSE,ISNUMBER(SEARCH("Ronda",Table7[[#This Row],[Column1]]))=FALSE),1,0)</f>
        <v>1</v>
      </c>
      <c r="M732">
        <f>IF(Table7[[#This Row],[cond]]=1,M731+1,0)</f>
        <v>4</v>
      </c>
      <c r="N732">
        <f>IF(ISNUMBER(SEARCH("Ronda",Table7[[#This Row],[Column1]]))=TRUE,1,0)</f>
        <v>0</v>
      </c>
      <c r="O732" t="str">
        <f>IF(Table7[[#This Row],[cond2]]=1,MID(Table7[[#This Row],[Column1]],6,3),O731)</f>
        <v xml:space="preserve"> 23</v>
      </c>
      <c r="P732">
        <v>731</v>
      </c>
    </row>
    <row r="733" spans="11:16" x14ac:dyDescent="0.3">
      <c r="K733">
        <v>0</v>
      </c>
      <c r="L733">
        <f>IF(AND(ISNUMBER(SEARCH(":",Table7[[#This Row],[Column1]]))=FALSE,ISNUMBER(SEARCH("Ronda",Table7[[#This Row],[Column1]]))=FALSE),1,0)</f>
        <v>1</v>
      </c>
      <c r="M733">
        <f>IF(Table7[[#This Row],[cond]]=1,M732+1,0)</f>
        <v>5</v>
      </c>
      <c r="N733">
        <f>IF(ISNUMBER(SEARCH("Ronda",Table7[[#This Row],[Column1]]))=TRUE,1,0)</f>
        <v>0</v>
      </c>
      <c r="O733" t="str">
        <f>IF(Table7[[#This Row],[cond2]]=1,MID(Table7[[#This Row],[Column1]],6,3),O732)</f>
        <v xml:space="preserve"> 23</v>
      </c>
      <c r="P733">
        <v>732</v>
      </c>
    </row>
    <row r="734" spans="11:16" x14ac:dyDescent="0.3">
      <c r="K734">
        <v>0</v>
      </c>
      <c r="L734">
        <f>IF(AND(ISNUMBER(SEARCH(":",Table7[[#This Row],[Column1]]))=FALSE,ISNUMBER(SEARCH("Ronda",Table7[[#This Row],[Column1]]))=FALSE),1,0)</f>
        <v>1</v>
      </c>
      <c r="M734">
        <f>IF(Table7[[#This Row],[cond]]=1,M733+1,0)</f>
        <v>6</v>
      </c>
      <c r="N734">
        <f>IF(ISNUMBER(SEARCH("Ronda",Table7[[#This Row],[Column1]]))=TRUE,1,0)</f>
        <v>0</v>
      </c>
      <c r="O734" t="str">
        <f>IF(Table7[[#This Row],[cond2]]=1,MID(Table7[[#This Row],[Column1]],6,3),O733)</f>
        <v xml:space="preserve"> 23</v>
      </c>
      <c r="P734">
        <v>733</v>
      </c>
    </row>
    <row r="735" spans="11:16" x14ac:dyDescent="0.3">
      <c r="K735" t="s">
        <v>374</v>
      </c>
      <c r="L735">
        <f>IF(AND(ISNUMBER(SEARCH(":",Table7[[#This Row],[Column1]]))=FALSE,ISNUMBER(SEARCH("Ronda",Table7[[#This Row],[Column1]]))=FALSE),1,0)</f>
        <v>0</v>
      </c>
      <c r="M735">
        <f>IF(Table7[[#This Row],[cond]]=1,M734+1,0)</f>
        <v>0</v>
      </c>
      <c r="N735">
        <f>IF(ISNUMBER(SEARCH("Ronda",Table7[[#This Row],[Column1]]))=TRUE,1,0)</f>
        <v>0</v>
      </c>
      <c r="O735" t="str">
        <f>IF(Table7[[#This Row],[cond2]]=1,MID(Table7[[#This Row],[Column1]],6,3),O734)</f>
        <v xml:space="preserve"> 23</v>
      </c>
      <c r="P735">
        <v>734</v>
      </c>
    </row>
    <row r="736" spans="11:16" x14ac:dyDescent="0.3">
      <c r="K736" t="s">
        <v>303</v>
      </c>
      <c r="L736">
        <f>IF(AND(ISNUMBER(SEARCH(":",Table7[[#This Row],[Column1]]))=FALSE,ISNUMBER(SEARCH("Ronda",Table7[[#This Row],[Column1]]))=FALSE),1,0)</f>
        <v>1</v>
      </c>
      <c r="M736">
        <f>IF(Table7[[#This Row],[cond]]=1,M735+1,0)</f>
        <v>1</v>
      </c>
      <c r="N736">
        <f>IF(ISNUMBER(SEARCH("Ronda",Table7[[#This Row],[Column1]]))=TRUE,1,0)</f>
        <v>0</v>
      </c>
      <c r="O736" t="str">
        <f>IF(Table7[[#This Row],[cond2]]=1,MID(Table7[[#This Row],[Column1]],6,3),O735)</f>
        <v xml:space="preserve"> 23</v>
      </c>
      <c r="P736">
        <v>735</v>
      </c>
    </row>
    <row r="737" spans="11:16" x14ac:dyDescent="0.3">
      <c r="K737" t="s">
        <v>10</v>
      </c>
      <c r="L737">
        <f>IF(AND(ISNUMBER(SEARCH(":",Table7[[#This Row],[Column1]]))=FALSE,ISNUMBER(SEARCH("Ronda",Table7[[#This Row],[Column1]]))=FALSE),1,0)</f>
        <v>1</v>
      </c>
      <c r="M737">
        <f>IF(Table7[[#This Row],[cond]]=1,M736+1,0)</f>
        <v>2</v>
      </c>
      <c r="N737">
        <f>IF(ISNUMBER(SEARCH("Ronda",Table7[[#This Row],[Column1]]))=TRUE,1,0)</f>
        <v>0</v>
      </c>
      <c r="O737" t="str">
        <f>IF(Table7[[#This Row],[cond2]]=1,MID(Table7[[#This Row],[Column1]],6,3),O736)</f>
        <v xml:space="preserve"> 23</v>
      </c>
      <c r="P737">
        <v>736</v>
      </c>
    </row>
    <row r="738" spans="11:16" x14ac:dyDescent="0.3">
      <c r="K738">
        <v>3</v>
      </c>
      <c r="L738">
        <f>IF(AND(ISNUMBER(SEARCH(":",Table7[[#This Row],[Column1]]))=FALSE,ISNUMBER(SEARCH("Ronda",Table7[[#This Row],[Column1]]))=FALSE),1,0)</f>
        <v>1</v>
      </c>
      <c r="M738">
        <f>IF(Table7[[#This Row],[cond]]=1,M737+1,0)</f>
        <v>3</v>
      </c>
      <c r="N738">
        <f>IF(ISNUMBER(SEARCH("Ronda",Table7[[#This Row],[Column1]]))=TRUE,1,0)</f>
        <v>0</v>
      </c>
      <c r="O738" t="str">
        <f>IF(Table7[[#This Row],[cond2]]=1,MID(Table7[[#This Row],[Column1]],6,3),O737)</f>
        <v xml:space="preserve"> 23</v>
      </c>
      <c r="P738">
        <v>737</v>
      </c>
    </row>
    <row r="739" spans="11:16" x14ac:dyDescent="0.3">
      <c r="K739">
        <v>4</v>
      </c>
      <c r="L739">
        <f>IF(AND(ISNUMBER(SEARCH(":",Table7[[#This Row],[Column1]]))=FALSE,ISNUMBER(SEARCH("Ronda",Table7[[#This Row],[Column1]]))=FALSE),1,0)</f>
        <v>1</v>
      </c>
      <c r="M739">
        <f>IF(Table7[[#This Row],[cond]]=1,M738+1,0)</f>
        <v>4</v>
      </c>
      <c r="N739">
        <f>IF(ISNUMBER(SEARCH("Ronda",Table7[[#This Row],[Column1]]))=TRUE,1,0)</f>
        <v>0</v>
      </c>
      <c r="O739" t="str">
        <f>IF(Table7[[#This Row],[cond2]]=1,MID(Table7[[#This Row],[Column1]],6,3),O738)</f>
        <v xml:space="preserve"> 23</v>
      </c>
      <c r="P739">
        <v>738</v>
      </c>
    </row>
    <row r="740" spans="11:16" x14ac:dyDescent="0.3">
      <c r="K740">
        <v>-1</v>
      </c>
      <c r="L740">
        <f>IF(AND(ISNUMBER(SEARCH(":",Table7[[#This Row],[Column1]]))=FALSE,ISNUMBER(SEARCH("Ronda",Table7[[#This Row],[Column1]]))=FALSE),1,0)</f>
        <v>1</v>
      </c>
      <c r="M740">
        <f>IF(Table7[[#This Row],[cond]]=1,M739+1,0)</f>
        <v>5</v>
      </c>
      <c r="N740">
        <f>IF(ISNUMBER(SEARCH("Ronda",Table7[[#This Row],[Column1]]))=TRUE,1,0)</f>
        <v>0</v>
      </c>
      <c r="O740" t="str">
        <f>IF(Table7[[#This Row],[cond2]]=1,MID(Table7[[#This Row],[Column1]],6,3),O739)</f>
        <v xml:space="preserve"> 23</v>
      </c>
      <c r="P740">
        <v>739</v>
      </c>
    </row>
    <row r="741" spans="11:16" x14ac:dyDescent="0.3">
      <c r="K741">
        <v>-2</v>
      </c>
      <c r="L741">
        <f>IF(AND(ISNUMBER(SEARCH(":",Table7[[#This Row],[Column1]]))=FALSE,ISNUMBER(SEARCH("Ronda",Table7[[#This Row],[Column1]]))=FALSE),1,0)</f>
        <v>1</v>
      </c>
      <c r="M741">
        <f>IF(Table7[[#This Row],[cond]]=1,M740+1,0)</f>
        <v>6</v>
      </c>
      <c r="N741">
        <f>IF(ISNUMBER(SEARCH("Ronda",Table7[[#This Row],[Column1]]))=TRUE,1,0)</f>
        <v>0</v>
      </c>
      <c r="O741" t="str">
        <f>IF(Table7[[#This Row],[cond2]]=1,MID(Table7[[#This Row],[Column1]],6,3),O740)</f>
        <v xml:space="preserve"> 23</v>
      </c>
      <c r="P741">
        <v>740</v>
      </c>
    </row>
    <row r="742" spans="11:16" x14ac:dyDescent="0.3">
      <c r="K742" t="s">
        <v>374</v>
      </c>
      <c r="L742">
        <f>IF(AND(ISNUMBER(SEARCH(":",Table7[[#This Row],[Column1]]))=FALSE,ISNUMBER(SEARCH("Ronda",Table7[[#This Row],[Column1]]))=FALSE),1,0)</f>
        <v>0</v>
      </c>
      <c r="M742">
        <f>IF(Table7[[#This Row],[cond]]=1,M741+1,0)</f>
        <v>0</v>
      </c>
      <c r="N742">
        <f>IF(ISNUMBER(SEARCH("Ronda",Table7[[#This Row],[Column1]]))=TRUE,1,0)</f>
        <v>0</v>
      </c>
      <c r="O742" t="str">
        <f>IF(Table7[[#This Row],[cond2]]=1,MID(Table7[[#This Row],[Column1]],6,3),O741)</f>
        <v xml:space="preserve"> 23</v>
      </c>
      <c r="P742">
        <v>741</v>
      </c>
    </row>
    <row r="743" spans="11:16" x14ac:dyDescent="0.3">
      <c r="K743" t="s">
        <v>11</v>
      </c>
      <c r="L743">
        <f>IF(AND(ISNUMBER(SEARCH(":",Table7[[#This Row],[Column1]]))=FALSE,ISNUMBER(SEARCH("Ronda",Table7[[#This Row],[Column1]]))=FALSE),1,0)</f>
        <v>1</v>
      </c>
      <c r="M743">
        <f>IF(Table7[[#This Row],[cond]]=1,M742+1,0)</f>
        <v>1</v>
      </c>
      <c r="N743">
        <f>IF(ISNUMBER(SEARCH("Ronda",Table7[[#This Row],[Column1]]))=TRUE,1,0)</f>
        <v>0</v>
      </c>
      <c r="O743" t="str">
        <f>IF(Table7[[#This Row],[cond2]]=1,MID(Table7[[#This Row],[Column1]],6,3),O742)</f>
        <v xml:space="preserve"> 23</v>
      </c>
      <c r="P743">
        <v>742</v>
      </c>
    </row>
    <row r="744" spans="11:16" x14ac:dyDescent="0.3">
      <c r="K744" t="s">
        <v>5</v>
      </c>
      <c r="L744">
        <f>IF(AND(ISNUMBER(SEARCH(":",Table7[[#This Row],[Column1]]))=FALSE,ISNUMBER(SEARCH("Ronda",Table7[[#This Row],[Column1]]))=FALSE),1,0)</f>
        <v>1</v>
      </c>
      <c r="M744">
        <f>IF(Table7[[#This Row],[cond]]=1,M743+1,0)</f>
        <v>2</v>
      </c>
      <c r="N744">
        <f>IF(ISNUMBER(SEARCH("Ronda",Table7[[#This Row],[Column1]]))=TRUE,1,0)</f>
        <v>0</v>
      </c>
      <c r="O744" t="str">
        <f>IF(Table7[[#This Row],[cond2]]=1,MID(Table7[[#This Row],[Column1]],6,3),O743)</f>
        <v xml:space="preserve"> 23</v>
      </c>
      <c r="P744">
        <v>743</v>
      </c>
    </row>
    <row r="745" spans="11:16" x14ac:dyDescent="0.3">
      <c r="K745">
        <v>1</v>
      </c>
      <c r="L745">
        <f>IF(AND(ISNUMBER(SEARCH(":",Table7[[#This Row],[Column1]]))=FALSE,ISNUMBER(SEARCH("Ronda",Table7[[#This Row],[Column1]]))=FALSE),1,0)</f>
        <v>1</v>
      </c>
      <c r="M745">
        <f>IF(Table7[[#This Row],[cond]]=1,M744+1,0)</f>
        <v>3</v>
      </c>
      <c r="N745">
        <f>IF(ISNUMBER(SEARCH("Ronda",Table7[[#This Row],[Column1]]))=TRUE,1,0)</f>
        <v>0</v>
      </c>
      <c r="O745" t="str">
        <f>IF(Table7[[#This Row],[cond2]]=1,MID(Table7[[#This Row],[Column1]],6,3),O744)</f>
        <v xml:space="preserve"> 23</v>
      </c>
      <c r="P745">
        <v>744</v>
      </c>
    </row>
    <row r="746" spans="11:16" x14ac:dyDescent="0.3">
      <c r="K746">
        <v>1</v>
      </c>
      <c r="L746">
        <f>IF(AND(ISNUMBER(SEARCH(":",Table7[[#This Row],[Column1]]))=FALSE,ISNUMBER(SEARCH("Ronda",Table7[[#This Row],[Column1]]))=FALSE),1,0)</f>
        <v>1</v>
      </c>
      <c r="M746">
        <f>IF(Table7[[#This Row],[cond]]=1,M745+1,0)</f>
        <v>4</v>
      </c>
      <c r="N746">
        <f>IF(ISNUMBER(SEARCH("Ronda",Table7[[#This Row],[Column1]]))=TRUE,1,0)</f>
        <v>0</v>
      </c>
      <c r="O746" t="str">
        <f>IF(Table7[[#This Row],[cond2]]=1,MID(Table7[[#This Row],[Column1]],6,3),O745)</f>
        <v xml:space="preserve"> 23</v>
      </c>
      <c r="P746">
        <v>745</v>
      </c>
    </row>
    <row r="747" spans="11:16" x14ac:dyDescent="0.3">
      <c r="K747">
        <v>0</v>
      </c>
      <c r="L747">
        <f>IF(AND(ISNUMBER(SEARCH(":",Table7[[#This Row],[Column1]]))=FALSE,ISNUMBER(SEARCH("Ronda",Table7[[#This Row],[Column1]]))=FALSE),1,0)</f>
        <v>1</v>
      </c>
      <c r="M747">
        <f>IF(Table7[[#This Row],[cond]]=1,M746+1,0)</f>
        <v>5</v>
      </c>
      <c r="N747">
        <f>IF(ISNUMBER(SEARCH("Ronda",Table7[[#This Row],[Column1]]))=TRUE,1,0)</f>
        <v>0</v>
      </c>
      <c r="O747" t="str">
        <f>IF(Table7[[#This Row],[cond2]]=1,MID(Table7[[#This Row],[Column1]],6,3),O746)</f>
        <v xml:space="preserve"> 23</v>
      </c>
      <c r="P747">
        <v>746</v>
      </c>
    </row>
    <row r="748" spans="11:16" x14ac:dyDescent="0.3">
      <c r="K748">
        <v>-1</v>
      </c>
      <c r="L748">
        <f>IF(AND(ISNUMBER(SEARCH(":",Table7[[#This Row],[Column1]]))=FALSE,ISNUMBER(SEARCH("Ronda",Table7[[#This Row],[Column1]]))=FALSE),1,0)</f>
        <v>1</v>
      </c>
      <c r="M748">
        <f>IF(Table7[[#This Row],[cond]]=1,M747+1,0)</f>
        <v>6</v>
      </c>
      <c r="N748">
        <f>IF(ISNUMBER(SEARCH("Ronda",Table7[[#This Row],[Column1]]))=TRUE,1,0)</f>
        <v>0</v>
      </c>
      <c r="O748" t="str">
        <f>IF(Table7[[#This Row],[cond2]]=1,MID(Table7[[#This Row],[Column1]],6,3),O747)</f>
        <v xml:space="preserve"> 23</v>
      </c>
      <c r="P748">
        <v>747</v>
      </c>
    </row>
    <row r="749" spans="11:16" x14ac:dyDescent="0.3">
      <c r="K749" t="s">
        <v>375</v>
      </c>
      <c r="L749">
        <f>IF(AND(ISNUMBER(SEARCH(":",Table7[[#This Row],[Column1]]))=FALSE,ISNUMBER(SEARCH("Ronda",Table7[[#This Row],[Column1]]))=FALSE),1,0)</f>
        <v>0</v>
      </c>
      <c r="M749">
        <f>IF(Table7[[#This Row],[cond]]=1,M748+1,0)</f>
        <v>0</v>
      </c>
      <c r="N749">
        <f>IF(ISNUMBER(SEARCH("Ronda",Table7[[#This Row],[Column1]]))=TRUE,1,0)</f>
        <v>0</v>
      </c>
      <c r="O749" t="str">
        <f>IF(Table7[[#This Row],[cond2]]=1,MID(Table7[[#This Row],[Column1]],6,3),O748)</f>
        <v xml:space="preserve"> 23</v>
      </c>
      <c r="P749">
        <v>748</v>
      </c>
    </row>
    <row r="750" spans="11:16" x14ac:dyDescent="0.3">
      <c r="K750" t="s">
        <v>3</v>
      </c>
      <c r="L750">
        <f>IF(AND(ISNUMBER(SEARCH(":",Table7[[#This Row],[Column1]]))=FALSE,ISNUMBER(SEARCH("Ronda",Table7[[#This Row],[Column1]]))=FALSE),1,0)</f>
        <v>1</v>
      </c>
      <c r="M750">
        <f>IF(Table7[[#This Row],[cond]]=1,M749+1,0)</f>
        <v>1</v>
      </c>
      <c r="N750">
        <f>IF(ISNUMBER(SEARCH("Ronda",Table7[[#This Row],[Column1]]))=TRUE,1,0)</f>
        <v>0</v>
      </c>
      <c r="O750" t="str">
        <f>IF(Table7[[#This Row],[cond2]]=1,MID(Table7[[#This Row],[Column1]],6,3),O749)</f>
        <v xml:space="preserve"> 23</v>
      </c>
      <c r="P750">
        <v>749</v>
      </c>
    </row>
    <row r="751" spans="11:16" x14ac:dyDescent="0.3">
      <c r="K751" t="s">
        <v>4</v>
      </c>
      <c r="L751">
        <f>IF(AND(ISNUMBER(SEARCH(":",Table7[[#This Row],[Column1]]))=FALSE,ISNUMBER(SEARCH("Ronda",Table7[[#This Row],[Column1]]))=FALSE),1,0)</f>
        <v>1</v>
      </c>
      <c r="M751">
        <f>IF(Table7[[#This Row],[cond]]=1,M750+1,0)</f>
        <v>2</v>
      </c>
      <c r="N751">
        <f>IF(ISNUMBER(SEARCH("Ronda",Table7[[#This Row],[Column1]]))=TRUE,1,0)</f>
        <v>0</v>
      </c>
      <c r="O751" t="str">
        <f>IF(Table7[[#This Row],[cond2]]=1,MID(Table7[[#This Row],[Column1]],6,3),O750)</f>
        <v xml:space="preserve"> 23</v>
      </c>
      <c r="P751">
        <v>750</v>
      </c>
    </row>
    <row r="752" spans="11:16" x14ac:dyDescent="0.3">
      <c r="K752">
        <v>0</v>
      </c>
      <c r="L752">
        <f>IF(AND(ISNUMBER(SEARCH(":",Table7[[#This Row],[Column1]]))=FALSE,ISNUMBER(SEARCH("Ronda",Table7[[#This Row],[Column1]]))=FALSE),1,0)</f>
        <v>1</v>
      </c>
      <c r="M752">
        <f>IF(Table7[[#This Row],[cond]]=1,M751+1,0)</f>
        <v>3</v>
      </c>
      <c r="N752">
        <f>IF(ISNUMBER(SEARCH("Ronda",Table7[[#This Row],[Column1]]))=TRUE,1,0)</f>
        <v>0</v>
      </c>
      <c r="O752" t="str">
        <f>IF(Table7[[#This Row],[cond2]]=1,MID(Table7[[#This Row],[Column1]],6,3),O751)</f>
        <v xml:space="preserve"> 23</v>
      </c>
      <c r="P752">
        <v>751</v>
      </c>
    </row>
    <row r="753" spans="11:16" x14ac:dyDescent="0.3">
      <c r="K753">
        <v>2</v>
      </c>
      <c r="L753">
        <f>IF(AND(ISNUMBER(SEARCH(":",Table7[[#This Row],[Column1]]))=FALSE,ISNUMBER(SEARCH("Ronda",Table7[[#This Row],[Column1]]))=FALSE),1,0)</f>
        <v>1</v>
      </c>
      <c r="M753">
        <f>IF(Table7[[#This Row],[cond]]=1,M752+1,0)</f>
        <v>4</v>
      </c>
      <c r="N753">
        <f>IF(ISNUMBER(SEARCH("Ronda",Table7[[#This Row],[Column1]]))=TRUE,1,0)</f>
        <v>0</v>
      </c>
      <c r="O753" t="str">
        <f>IF(Table7[[#This Row],[cond2]]=1,MID(Table7[[#This Row],[Column1]],6,3),O752)</f>
        <v xml:space="preserve"> 23</v>
      </c>
      <c r="P753">
        <v>752</v>
      </c>
    </row>
    <row r="754" spans="11:16" x14ac:dyDescent="0.3">
      <c r="K754">
        <v>0</v>
      </c>
      <c r="L754">
        <f>IF(AND(ISNUMBER(SEARCH(":",Table7[[#This Row],[Column1]]))=FALSE,ISNUMBER(SEARCH("Ronda",Table7[[#This Row],[Column1]]))=FALSE),1,0)</f>
        <v>1</v>
      </c>
      <c r="M754">
        <f>IF(Table7[[#This Row],[cond]]=1,M753+1,0)</f>
        <v>5</v>
      </c>
      <c r="N754">
        <f>IF(ISNUMBER(SEARCH("Ronda",Table7[[#This Row],[Column1]]))=TRUE,1,0)</f>
        <v>0</v>
      </c>
      <c r="O754" t="str">
        <f>IF(Table7[[#This Row],[cond2]]=1,MID(Table7[[#This Row],[Column1]],6,3),O753)</f>
        <v xml:space="preserve"> 23</v>
      </c>
      <c r="P754">
        <v>753</v>
      </c>
    </row>
    <row r="755" spans="11:16" x14ac:dyDescent="0.3">
      <c r="K755">
        <v>-1</v>
      </c>
      <c r="L755">
        <f>IF(AND(ISNUMBER(SEARCH(":",Table7[[#This Row],[Column1]]))=FALSE,ISNUMBER(SEARCH("Ronda",Table7[[#This Row],[Column1]]))=FALSE),1,0)</f>
        <v>1</v>
      </c>
      <c r="M755">
        <f>IF(Table7[[#This Row],[cond]]=1,M754+1,0)</f>
        <v>6</v>
      </c>
      <c r="N755">
        <f>IF(ISNUMBER(SEARCH("Ronda",Table7[[#This Row],[Column1]]))=TRUE,1,0)</f>
        <v>0</v>
      </c>
      <c r="O755" t="str">
        <f>IF(Table7[[#This Row],[cond2]]=1,MID(Table7[[#This Row],[Column1]],6,3),O754)</f>
        <v xml:space="preserve"> 23</v>
      </c>
      <c r="P755">
        <v>754</v>
      </c>
    </row>
    <row r="756" spans="11:16" x14ac:dyDescent="0.3">
      <c r="K756" t="s">
        <v>376</v>
      </c>
      <c r="L756">
        <f>IF(AND(ISNUMBER(SEARCH(":",Table7[[#This Row],[Column1]]))=FALSE,ISNUMBER(SEARCH("Ronda",Table7[[#This Row],[Column1]]))=FALSE),1,0)</f>
        <v>0</v>
      </c>
      <c r="M756">
        <f>IF(Table7[[#This Row],[cond]]=1,M755+1,0)</f>
        <v>0</v>
      </c>
      <c r="N756">
        <f>IF(ISNUMBER(SEARCH("Ronda",Table7[[#This Row],[Column1]]))=TRUE,1,0)</f>
        <v>0</v>
      </c>
      <c r="O756" t="str">
        <f>IF(Table7[[#This Row],[cond2]]=1,MID(Table7[[#This Row],[Column1]],6,3),O755)</f>
        <v xml:space="preserve"> 23</v>
      </c>
      <c r="P756">
        <v>755</v>
      </c>
    </row>
    <row r="757" spans="11:16" x14ac:dyDescent="0.3">
      <c r="K757" t="s">
        <v>6</v>
      </c>
      <c r="L757">
        <f>IF(AND(ISNUMBER(SEARCH(":",Table7[[#This Row],[Column1]]))=FALSE,ISNUMBER(SEARCH("Ronda",Table7[[#This Row],[Column1]]))=FALSE),1,0)</f>
        <v>1</v>
      </c>
      <c r="M757">
        <f>IF(Table7[[#This Row],[cond]]=1,M756+1,0)</f>
        <v>1</v>
      </c>
      <c r="N757">
        <f>IF(ISNUMBER(SEARCH("Ronda",Table7[[#This Row],[Column1]]))=TRUE,1,0)</f>
        <v>0</v>
      </c>
      <c r="O757" t="str">
        <f>IF(Table7[[#This Row],[cond2]]=1,MID(Table7[[#This Row],[Column1]],6,3),O756)</f>
        <v xml:space="preserve"> 23</v>
      </c>
      <c r="P757">
        <v>756</v>
      </c>
    </row>
    <row r="758" spans="11:16" x14ac:dyDescent="0.3">
      <c r="K758" t="s">
        <v>2</v>
      </c>
      <c r="L758">
        <f>IF(AND(ISNUMBER(SEARCH(":",Table7[[#This Row],[Column1]]))=FALSE,ISNUMBER(SEARCH("Ronda",Table7[[#This Row],[Column1]]))=FALSE),1,0)</f>
        <v>1</v>
      </c>
      <c r="M758">
        <f>IF(Table7[[#This Row],[cond]]=1,M757+1,0)</f>
        <v>2</v>
      </c>
      <c r="N758">
        <f>IF(ISNUMBER(SEARCH("Ronda",Table7[[#This Row],[Column1]]))=TRUE,1,0)</f>
        <v>0</v>
      </c>
      <c r="O758" t="str">
        <f>IF(Table7[[#This Row],[cond2]]=1,MID(Table7[[#This Row],[Column1]],6,3),O757)</f>
        <v xml:space="preserve"> 23</v>
      </c>
      <c r="P758">
        <v>757</v>
      </c>
    </row>
    <row r="759" spans="11:16" x14ac:dyDescent="0.3">
      <c r="K759">
        <v>1</v>
      </c>
      <c r="L759">
        <f>IF(AND(ISNUMBER(SEARCH(":",Table7[[#This Row],[Column1]]))=FALSE,ISNUMBER(SEARCH("Ronda",Table7[[#This Row],[Column1]]))=FALSE),1,0)</f>
        <v>1</v>
      </c>
      <c r="M759">
        <f>IF(Table7[[#This Row],[cond]]=1,M758+1,0)</f>
        <v>3</v>
      </c>
      <c r="N759">
        <f>IF(ISNUMBER(SEARCH("Ronda",Table7[[#This Row],[Column1]]))=TRUE,1,0)</f>
        <v>0</v>
      </c>
      <c r="O759" t="str">
        <f>IF(Table7[[#This Row],[cond2]]=1,MID(Table7[[#This Row],[Column1]],6,3),O758)</f>
        <v xml:space="preserve"> 23</v>
      </c>
      <c r="P759">
        <v>758</v>
      </c>
    </row>
    <row r="760" spans="11:16" x14ac:dyDescent="0.3">
      <c r="K760">
        <v>3</v>
      </c>
      <c r="L760">
        <f>IF(AND(ISNUMBER(SEARCH(":",Table7[[#This Row],[Column1]]))=FALSE,ISNUMBER(SEARCH("Ronda",Table7[[#This Row],[Column1]]))=FALSE),1,0)</f>
        <v>1</v>
      </c>
      <c r="M760">
        <f>IF(Table7[[#This Row],[cond]]=1,M759+1,0)</f>
        <v>4</v>
      </c>
      <c r="N760">
        <f>IF(ISNUMBER(SEARCH("Ronda",Table7[[#This Row],[Column1]]))=TRUE,1,0)</f>
        <v>0</v>
      </c>
      <c r="O760" t="str">
        <f>IF(Table7[[#This Row],[cond2]]=1,MID(Table7[[#This Row],[Column1]],6,3),O759)</f>
        <v xml:space="preserve"> 23</v>
      </c>
      <c r="P760">
        <v>759</v>
      </c>
    </row>
    <row r="761" spans="11:16" x14ac:dyDescent="0.3">
      <c r="K761">
        <v>-1</v>
      </c>
      <c r="L761">
        <f>IF(AND(ISNUMBER(SEARCH(":",Table7[[#This Row],[Column1]]))=FALSE,ISNUMBER(SEARCH("Ronda",Table7[[#This Row],[Column1]]))=FALSE),1,0)</f>
        <v>1</v>
      </c>
      <c r="M761">
        <f>IF(Table7[[#This Row],[cond]]=1,M760+1,0)</f>
        <v>5</v>
      </c>
      <c r="N761">
        <f>IF(ISNUMBER(SEARCH("Ronda",Table7[[#This Row],[Column1]]))=TRUE,1,0)</f>
        <v>0</v>
      </c>
      <c r="O761" t="str">
        <f>IF(Table7[[#This Row],[cond2]]=1,MID(Table7[[#This Row],[Column1]],6,3),O760)</f>
        <v xml:space="preserve"> 23</v>
      </c>
      <c r="P761">
        <v>760</v>
      </c>
    </row>
    <row r="762" spans="11:16" x14ac:dyDescent="0.3">
      <c r="K762">
        <v>-2</v>
      </c>
      <c r="L762">
        <f>IF(AND(ISNUMBER(SEARCH(":",Table7[[#This Row],[Column1]]))=FALSE,ISNUMBER(SEARCH("Ronda",Table7[[#This Row],[Column1]]))=FALSE),1,0)</f>
        <v>1</v>
      </c>
      <c r="M762">
        <f>IF(Table7[[#This Row],[cond]]=1,M761+1,0)</f>
        <v>6</v>
      </c>
      <c r="N762">
        <f>IF(ISNUMBER(SEARCH("Ronda",Table7[[#This Row],[Column1]]))=TRUE,1,0)</f>
        <v>0</v>
      </c>
      <c r="O762" t="str">
        <f>IF(Table7[[#This Row],[cond2]]=1,MID(Table7[[#This Row],[Column1]],6,3),O761)</f>
        <v xml:space="preserve"> 23</v>
      </c>
      <c r="P762">
        <v>761</v>
      </c>
    </row>
    <row r="763" spans="11:16" x14ac:dyDescent="0.3">
      <c r="K763" t="s">
        <v>377</v>
      </c>
      <c r="L763">
        <f>IF(AND(ISNUMBER(SEARCH(":",Table7[[#This Row],[Column1]]))=FALSE,ISNUMBER(SEARCH("Ronda",Table7[[#This Row],[Column1]]))=FALSE),1,0)</f>
        <v>0</v>
      </c>
      <c r="M763">
        <f>IF(Table7[[#This Row],[cond]]=1,M762+1,0)</f>
        <v>0</v>
      </c>
      <c r="N763">
        <f>IF(ISNUMBER(SEARCH("Ronda",Table7[[#This Row],[Column1]]))=TRUE,1,0)</f>
        <v>0</v>
      </c>
      <c r="O763" t="str">
        <f>IF(Table7[[#This Row],[cond2]]=1,MID(Table7[[#This Row],[Column1]],6,3),O762)</f>
        <v xml:space="preserve"> 23</v>
      </c>
      <c r="P763">
        <v>762</v>
      </c>
    </row>
    <row r="764" spans="11:16" x14ac:dyDescent="0.3">
      <c r="K764" t="s">
        <v>304</v>
      </c>
      <c r="L764">
        <f>IF(AND(ISNUMBER(SEARCH(":",Table7[[#This Row],[Column1]]))=FALSE,ISNUMBER(SEARCH("Ronda",Table7[[#This Row],[Column1]]))=FALSE),1,0)</f>
        <v>1</v>
      </c>
      <c r="M764">
        <f>IF(Table7[[#This Row],[cond]]=1,M763+1,0)</f>
        <v>1</v>
      </c>
      <c r="N764">
        <f>IF(ISNUMBER(SEARCH("Ronda",Table7[[#This Row],[Column1]]))=TRUE,1,0)</f>
        <v>0</v>
      </c>
      <c r="O764" t="str">
        <f>IF(Table7[[#This Row],[cond2]]=1,MID(Table7[[#This Row],[Column1]],6,3),O763)</f>
        <v xml:space="preserve"> 23</v>
      </c>
      <c r="P764">
        <v>763</v>
      </c>
    </row>
    <row r="765" spans="11:16" x14ac:dyDescent="0.3">
      <c r="K765" t="s">
        <v>25</v>
      </c>
      <c r="L765">
        <f>IF(AND(ISNUMBER(SEARCH(":",Table7[[#This Row],[Column1]]))=FALSE,ISNUMBER(SEARCH("Ronda",Table7[[#This Row],[Column1]]))=FALSE),1,0)</f>
        <v>1</v>
      </c>
      <c r="M765">
        <f>IF(Table7[[#This Row],[cond]]=1,M764+1,0)</f>
        <v>2</v>
      </c>
      <c r="N765">
        <f>IF(ISNUMBER(SEARCH("Ronda",Table7[[#This Row],[Column1]]))=TRUE,1,0)</f>
        <v>0</v>
      </c>
      <c r="O765" t="str">
        <f>IF(Table7[[#This Row],[cond2]]=1,MID(Table7[[#This Row],[Column1]],6,3),O764)</f>
        <v xml:space="preserve"> 23</v>
      </c>
      <c r="P765">
        <v>764</v>
      </c>
    </row>
    <row r="766" spans="11:16" x14ac:dyDescent="0.3">
      <c r="K766">
        <v>1</v>
      </c>
      <c r="L766">
        <f>IF(AND(ISNUMBER(SEARCH(":",Table7[[#This Row],[Column1]]))=FALSE,ISNUMBER(SEARCH("Ronda",Table7[[#This Row],[Column1]]))=FALSE),1,0)</f>
        <v>1</v>
      </c>
      <c r="M766">
        <f>IF(Table7[[#This Row],[cond]]=1,M765+1,0)</f>
        <v>3</v>
      </c>
      <c r="N766">
        <f>IF(ISNUMBER(SEARCH("Ronda",Table7[[#This Row],[Column1]]))=TRUE,1,0)</f>
        <v>0</v>
      </c>
      <c r="O766" t="str">
        <f>IF(Table7[[#This Row],[cond2]]=1,MID(Table7[[#This Row],[Column1]],6,3),O765)</f>
        <v xml:space="preserve"> 23</v>
      </c>
      <c r="P766">
        <v>765</v>
      </c>
    </row>
    <row r="767" spans="11:16" x14ac:dyDescent="0.3">
      <c r="K767">
        <v>1</v>
      </c>
      <c r="L767">
        <f>IF(AND(ISNUMBER(SEARCH(":",Table7[[#This Row],[Column1]]))=FALSE,ISNUMBER(SEARCH("Ronda",Table7[[#This Row],[Column1]]))=FALSE),1,0)</f>
        <v>1</v>
      </c>
      <c r="M767">
        <f>IF(Table7[[#This Row],[cond]]=1,M766+1,0)</f>
        <v>4</v>
      </c>
      <c r="N767">
        <f>IF(ISNUMBER(SEARCH("Ronda",Table7[[#This Row],[Column1]]))=TRUE,1,0)</f>
        <v>0</v>
      </c>
      <c r="O767" t="str">
        <f>IF(Table7[[#This Row],[cond2]]=1,MID(Table7[[#This Row],[Column1]],6,3),O766)</f>
        <v xml:space="preserve"> 23</v>
      </c>
      <c r="P767">
        <v>766</v>
      </c>
    </row>
    <row r="768" spans="11:16" x14ac:dyDescent="0.3">
      <c r="K768">
        <v>-1</v>
      </c>
      <c r="L768">
        <f>IF(AND(ISNUMBER(SEARCH(":",Table7[[#This Row],[Column1]]))=FALSE,ISNUMBER(SEARCH("Ronda",Table7[[#This Row],[Column1]]))=FALSE),1,0)</f>
        <v>1</v>
      </c>
      <c r="M768">
        <f>IF(Table7[[#This Row],[cond]]=1,M767+1,0)</f>
        <v>5</v>
      </c>
      <c r="N768">
        <f>IF(ISNUMBER(SEARCH("Ronda",Table7[[#This Row],[Column1]]))=TRUE,1,0)</f>
        <v>0</v>
      </c>
      <c r="O768" t="str">
        <f>IF(Table7[[#This Row],[cond2]]=1,MID(Table7[[#This Row],[Column1]],6,3),O767)</f>
        <v xml:space="preserve"> 23</v>
      </c>
      <c r="P768">
        <v>767</v>
      </c>
    </row>
    <row r="769" spans="11:16" x14ac:dyDescent="0.3">
      <c r="K769">
        <v>0</v>
      </c>
      <c r="L769">
        <f>IF(AND(ISNUMBER(SEARCH(":",Table7[[#This Row],[Column1]]))=FALSE,ISNUMBER(SEARCH("Ronda",Table7[[#This Row],[Column1]]))=FALSE),1,0)</f>
        <v>1</v>
      </c>
      <c r="M769">
        <f>IF(Table7[[#This Row],[cond]]=1,M768+1,0)</f>
        <v>6</v>
      </c>
      <c r="N769">
        <f>IF(ISNUMBER(SEARCH("Ronda",Table7[[#This Row],[Column1]]))=TRUE,1,0)</f>
        <v>0</v>
      </c>
      <c r="O769" t="str">
        <f>IF(Table7[[#This Row],[cond2]]=1,MID(Table7[[#This Row],[Column1]],6,3),O768)</f>
        <v xml:space="preserve"> 23</v>
      </c>
      <c r="P769">
        <v>768</v>
      </c>
    </row>
    <row r="770" spans="11:16" x14ac:dyDescent="0.3">
      <c r="K770" t="s">
        <v>158</v>
      </c>
      <c r="L770">
        <f>IF(AND(ISNUMBER(SEARCH(":",Table7[[#This Row],[Column1]]))=FALSE,ISNUMBER(SEARCH("Ronda",Table7[[#This Row],[Column1]]))=FALSE),1,0)</f>
        <v>0</v>
      </c>
      <c r="M770">
        <f>IF(Table7[[#This Row],[cond]]=1,M769+1,0)</f>
        <v>0</v>
      </c>
      <c r="N770">
        <f>IF(ISNUMBER(SEARCH("Ronda",Table7[[#This Row],[Column1]]))=TRUE,1,0)</f>
        <v>1</v>
      </c>
      <c r="O770" t="str">
        <f>IF(Table7[[#This Row],[cond2]]=1,MID(Table7[[#This Row],[Column1]],6,3),O769)</f>
        <v xml:space="preserve"> 22</v>
      </c>
      <c r="P770">
        <v>769</v>
      </c>
    </row>
    <row r="771" spans="11:16" x14ac:dyDescent="0.3">
      <c r="K771" t="s">
        <v>378</v>
      </c>
      <c r="L771">
        <f>IF(AND(ISNUMBER(SEARCH(":",Table7[[#This Row],[Column1]]))=FALSE,ISNUMBER(SEARCH("Ronda",Table7[[#This Row],[Column1]]))=FALSE),1,0)</f>
        <v>0</v>
      </c>
      <c r="M771">
        <f>IF(Table7[[#This Row],[cond]]=1,M770+1,0)</f>
        <v>0</v>
      </c>
      <c r="N771">
        <f>IF(ISNUMBER(SEARCH("Ronda",Table7[[#This Row],[Column1]]))=TRUE,1,0)</f>
        <v>0</v>
      </c>
      <c r="O771" t="str">
        <f>IF(Table7[[#This Row],[cond2]]=1,MID(Table7[[#This Row],[Column1]],6,3),O770)</f>
        <v xml:space="preserve"> 22</v>
      </c>
      <c r="P771">
        <v>770</v>
      </c>
    </row>
    <row r="772" spans="11:16" x14ac:dyDescent="0.3">
      <c r="K772" t="s">
        <v>4</v>
      </c>
      <c r="L772">
        <f>IF(AND(ISNUMBER(SEARCH(":",Table7[[#This Row],[Column1]]))=FALSE,ISNUMBER(SEARCH("Ronda",Table7[[#This Row],[Column1]]))=FALSE),1,0)</f>
        <v>1</v>
      </c>
      <c r="M772">
        <f>IF(Table7[[#This Row],[cond]]=1,M771+1,0)</f>
        <v>1</v>
      </c>
      <c r="N772">
        <f>IF(ISNUMBER(SEARCH("Ronda",Table7[[#This Row],[Column1]]))=TRUE,1,0)</f>
        <v>0</v>
      </c>
      <c r="O772" t="str">
        <f>IF(Table7[[#This Row],[cond2]]=1,MID(Table7[[#This Row],[Column1]],6,3),O771)</f>
        <v xml:space="preserve"> 22</v>
      </c>
      <c r="P772">
        <v>771</v>
      </c>
    </row>
    <row r="773" spans="11:16" x14ac:dyDescent="0.3">
      <c r="K773" t="s">
        <v>6</v>
      </c>
      <c r="L773">
        <f>IF(AND(ISNUMBER(SEARCH(":",Table7[[#This Row],[Column1]]))=FALSE,ISNUMBER(SEARCH("Ronda",Table7[[#This Row],[Column1]]))=FALSE),1,0)</f>
        <v>1</v>
      </c>
      <c r="M773">
        <f>IF(Table7[[#This Row],[cond]]=1,M772+1,0)</f>
        <v>2</v>
      </c>
      <c r="N773">
        <f>IF(ISNUMBER(SEARCH("Ronda",Table7[[#This Row],[Column1]]))=TRUE,1,0)</f>
        <v>0</v>
      </c>
      <c r="O773" t="str">
        <f>IF(Table7[[#This Row],[cond2]]=1,MID(Table7[[#This Row],[Column1]],6,3),O772)</f>
        <v xml:space="preserve"> 22</v>
      </c>
      <c r="P773">
        <v>772</v>
      </c>
    </row>
    <row r="774" spans="11:16" x14ac:dyDescent="0.3">
      <c r="K774">
        <v>1</v>
      </c>
      <c r="L774">
        <f>IF(AND(ISNUMBER(SEARCH(":",Table7[[#This Row],[Column1]]))=FALSE,ISNUMBER(SEARCH("Ronda",Table7[[#This Row],[Column1]]))=FALSE),1,0)</f>
        <v>1</v>
      </c>
      <c r="M774">
        <f>IF(Table7[[#This Row],[cond]]=1,M773+1,0)</f>
        <v>3</v>
      </c>
      <c r="N774">
        <f>IF(ISNUMBER(SEARCH("Ronda",Table7[[#This Row],[Column1]]))=TRUE,1,0)</f>
        <v>0</v>
      </c>
      <c r="O774" t="str">
        <f>IF(Table7[[#This Row],[cond2]]=1,MID(Table7[[#This Row],[Column1]],6,3),O773)</f>
        <v xml:space="preserve"> 22</v>
      </c>
      <c r="P774">
        <v>773</v>
      </c>
    </row>
    <row r="775" spans="11:16" x14ac:dyDescent="0.3">
      <c r="K775">
        <v>1</v>
      </c>
      <c r="L775">
        <f>IF(AND(ISNUMBER(SEARCH(":",Table7[[#This Row],[Column1]]))=FALSE,ISNUMBER(SEARCH("Ronda",Table7[[#This Row],[Column1]]))=FALSE),1,0)</f>
        <v>1</v>
      </c>
      <c r="M775">
        <f>IF(Table7[[#This Row],[cond]]=1,M774+1,0)</f>
        <v>4</v>
      </c>
      <c r="N775">
        <f>IF(ISNUMBER(SEARCH("Ronda",Table7[[#This Row],[Column1]]))=TRUE,1,0)</f>
        <v>0</v>
      </c>
      <c r="O775" t="str">
        <f>IF(Table7[[#This Row],[cond2]]=1,MID(Table7[[#This Row],[Column1]],6,3),O774)</f>
        <v xml:space="preserve"> 22</v>
      </c>
      <c r="P775">
        <v>774</v>
      </c>
    </row>
    <row r="776" spans="11:16" x14ac:dyDescent="0.3">
      <c r="K776">
        <v>0</v>
      </c>
      <c r="L776">
        <f>IF(AND(ISNUMBER(SEARCH(":",Table7[[#This Row],[Column1]]))=FALSE,ISNUMBER(SEARCH("Ronda",Table7[[#This Row],[Column1]]))=FALSE),1,0)</f>
        <v>1</v>
      </c>
      <c r="M776">
        <f>IF(Table7[[#This Row],[cond]]=1,M775+1,0)</f>
        <v>5</v>
      </c>
      <c r="N776">
        <f>IF(ISNUMBER(SEARCH("Ronda",Table7[[#This Row],[Column1]]))=TRUE,1,0)</f>
        <v>0</v>
      </c>
      <c r="O776" t="str">
        <f>IF(Table7[[#This Row],[cond2]]=1,MID(Table7[[#This Row],[Column1]],6,3),O775)</f>
        <v xml:space="preserve"> 22</v>
      </c>
      <c r="P776">
        <v>775</v>
      </c>
    </row>
    <row r="777" spans="11:16" x14ac:dyDescent="0.3">
      <c r="K777">
        <v>-1</v>
      </c>
      <c r="L777">
        <f>IF(AND(ISNUMBER(SEARCH(":",Table7[[#This Row],[Column1]]))=FALSE,ISNUMBER(SEARCH("Ronda",Table7[[#This Row],[Column1]]))=FALSE),1,0)</f>
        <v>1</v>
      </c>
      <c r="M777">
        <f>IF(Table7[[#This Row],[cond]]=1,M776+1,0)</f>
        <v>6</v>
      </c>
      <c r="N777">
        <f>IF(ISNUMBER(SEARCH("Ronda",Table7[[#This Row],[Column1]]))=TRUE,1,0)</f>
        <v>0</v>
      </c>
      <c r="O777" t="str">
        <f>IF(Table7[[#This Row],[cond2]]=1,MID(Table7[[#This Row],[Column1]],6,3),O776)</f>
        <v xml:space="preserve"> 22</v>
      </c>
      <c r="P777">
        <v>776</v>
      </c>
    </row>
    <row r="778" spans="11:16" x14ac:dyDescent="0.3">
      <c r="K778" t="s">
        <v>379</v>
      </c>
      <c r="L778">
        <f>IF(AND(ISNUMBER(SEARCH(":",Table7[[#This Row],[Column1]]))=FALSE,ISNUMBER(SEARCH("Ronda",Table7[[#This Row],[Column1]]))=FALSE),1,0)</f>
        <v>0</v>
      </c>
      <c r="M778">
        <f>IF(Table7[[#This Row],[cond]]=1,M777+1,0)</f>
        <v>0</v>
      </c>
      <c r="N778">
        <f>IF(ISNUMBER(SEARCH("Ronda",Table7[[#This Row],[Column1]]))=TRUE,1,0)</f>
        <v>0</v>
      </c>
      <c r="O778" t="str">
        <f>IF(Table7[[#This Row],[cond2]]=1,MID(Table7[[#This Row],[Column1]],6,3),O777)</f>
        <v xml:space="preserve"> 22</v>
      </c>
      <c r="P778">
        <v>777</v>
      </c>
    </row>
    <row r="779" spans="11:16" x14ac:dyDescent="0.3">
      <c r="K779" t="s">
        <v>10</v>
      </c>
      <c r="L779">
        <f>IF(AND(ISNUMBER(SEARCH(":",Table7[[#This Row],[Column1]]))=FALSE,ISNUMBER(SEARCH("Ronda",Table7[[#This Row],[Column1]]))=FALSE),1,0)</f>
        <v>1</v>
      </c>
      <c r="M779">
        <f>IF(Table7[[#This Row],[cond]]=1,M778+1,0)</f>
        <v>1</v>
      </c>
      <c r="N779">
        <f>IF(ISNUMBER(SEARCH("Ronda",Table7[[#This Row],[Column1]]))=TRUE,1,0)</f>
        <v>0</v>
      </c>
      <c r="O779" t="str">
        <f>IF(Table7[[#This Row],[cond2]]=1,MID(Table7[[#This Row],[Column1]],6,3),O778)</f>
        <v xml:space="preserve"> 22</v>
      </c>
      <c r="P779">
        <v>778</v>
      </c>
    </row>
    <row r="780" spans="11:16" x14ac:dyDescent="0.3">
      <c r="K780" t="s">
        <v>13</v>
      </c>
      <c r="L780">
        <f>IF(AND(ISNUMBER(SEARCH(":",Table7[[#This Row],[Column1]]))=FALSE,ISNUMBER(SEARCH("Ronda",Table7[[#This Row],[Column1]]))=FALSE),1,0)</f>
        <v>1</v>
      </c>
      <c r="M780">
        <f>IF(Table7[[#This Row],[cond]]=1,M779+1,0)</f>
        <v>2</v>
      </c>
      <c r="N780">
        <f>IF(ISNUMBER(SEARCH("Ronda",Table7[[#This Row],[Column1]]))=TRUE,1,0)</f>
        <v>0</v>
      </c>
      <c r="O780" t="str">
        <f>IF(Table7[[#This Row],[cond2]]=1,MID(Table7[[#This Row],[Column1]],6,3),O779)</f>
        <v xml:space="preserve"> 22</v>
      </c>
      <c r="P780">
        <v>779</v>
      </c>
    </row>
    <row r="781" spans="11:16" x14ac:dyDescent="0.3">
      <c r="K781">
        <v>1</v>
      </c>
      <c r="L781">
        <f>IF(AND(ISNUMBER(SEARCH(":",Table7[[#This Row],[Column1]]))=FALSE,ISNUMBER(SEARCH("Ronda",Table7[[#This Row],[Column1]]))=FALSE),1,0)</f>
        <v>1</v>
      </c>
      <c r="M781">
        <f>IF(Table7[[#This Row],[cond]]=1,M780+1,0)</f>
        <v>3</v>
      </c>
      <c r="N781">
        <f>IF(ISNUMBER(SEARCH("Ronda",Table7[[#This Row],[Column1]]))=TRUE,1,0)</f>
        <v>0</v>
      </c>
      <c r="O781" t="str">
        <f>IF(Table7[[#This Row],[cond2]]=1,MID(Table7[[#This Row],[Column1]],6,3),O780)</f>
        <v xml:space="preserve"> 22</v>
      </c>
      <c r="P781">
        <v>780</v>
      </c>
    </row>
    <row r="782" spans="11:16" x14ac:dyDescent="0.3">
      <c r="K782">
        <v>3</v>
      </c>
      <c r="L782">
        <f>IF(AND(ISNUMBER(SEARCH(":",Table7[[#This Row],[Column1]]))=FALSE,ISNUMBER(SEARCH("Ronda",Table7[[#This Row],[Column1]]))=FALSE),1,0)</f>
        <v>1</v>
      </c>
      <c r="M782">
        <f>IF(Table7[[#This Row],[cond]]=1,M781+1,0)</f>
        <v>4</v>
      </c>
      <c r="N782">
        <f>IF(ISNUMBER(SEARCH("Ronda",Table7[[#This Row],[Column1]]))=TRUE,1,0)</f>
        <v>0</v>
      </c>
      <c r="O782" t="str">
        <f>IF(Table7[[#This Row],[cond2]]=1,MID(Table7[[#This Row],[Column1]],6,3),O781)</f>
        <v xml:space="preserve"> 22</v>
      </c>
      <c r="P782">
        <v>781</v>
      </c>
    </row>
    <row r="783" spans="11:16" x14ac:dyDescent="0.3">
      <c r="K783">
        <v>-1</v>
      </c>
      <c r="L783">
        <f>IF(AND(ISNUMBER(SEARCH(":",Table7[[#This Row],[Column1]]))=FALSE,ISNUMBER(SEARCH("Ronda",Table7[[#This Row],[Column1]]))=FALSE),1,0)</f>
        <v>1</v>
      </c>
      <c r="M783">
        <f>IF(Table7[[#This Row],[cond]]=1,M782+1,0)</f>
        <v>5</v>
      </c>
      <c r="N783">
        <f>IF(ISNUMBER(SEARCH("Ronda",Table7[[#This Row],[Column1]]))=TRUE,1,0)</f>
        <v>0</v>
      </c>
      <c r="O783" t="str">
        <f>IF(Table7[[#This Row],[cond2]]=1,MID(Table7[[#This Row],[Column1]],6,3),O782)</f>
        <v xml:space="preserve"> 22</v>
      </c>
      <c r="P783">
        <v>782</v>
      </c>
    </row>
    <row r="784" spans="11:16" x14ac:dyDescent="0.3">
      <c r="K784">
        <v>-3</v>
      </c>
      <c r="L784">
        <f>IF(AND(ISNUMBER(SEARCH(":",Table7[[#This Row],[Column1]]))=FALSE,ISNUMBER(SEARCH("Ronda",Table7[[#This Row],[Column1]]))=FALSE),1,0)</f>
        <v>1</v>
      </c>
      <c r="M784">
        <f>IF(Table7[[#This Row],[cond]]=1,M783+1,0)</f>
        <v>6</v>
      </c>
      <c r="N784">
        <f>IF(ISNUMBER(SEARCH("Ronda",Table7[[#This Row],[Column1]]))=TRUE,1,0)</f>
        <v>0</v>
      </c>
      <c r="O784" t="str">
        <f>IF(Table7[[#This Row],[cond2]]=1,MID(Table7[[#This Row],[Column1]],6,3),O783)</f>
        <v xml:space="preserve"> 22</v>
      </c>
      <c r="P784">
        <v>783</v>
      </c>
    </row>
    <row r="785" spans="11:16" x14ac:dyDescent="0.3">
      <c r="K785" t="s">
        <v>380</v>
      </c>
      <c r="L785">
        <f>IF(AND(ISNUMBER(SEARCH(":",Table7[[#This Row],[Column1]]))=FALSE,ISNUMBER(SEARCH("Ronda",Table7[[#This Row],[Column1]]))=FALSE),1,0)</f>
        <v>0</v>
      </c>
      <c r="M785">
        <f>IF(Table7[[#This Row],[cond]]=1,M784+1,0)</f>
        <v>0</v>
      </c>
      <c r="N785">
        <f>IF(ISNUMBER(SEARCH("Ronda",Table7[[#This Row],[Column1]]))=TRUE,1,0)</f>
        <v>0</v>
      </c>
      <c r="O785" t="str">
        <f>IF(Table7[[#This Row],[cond2]]=1,MID(Table7[[#This Row],[Column1]],6,3),O784)</f>
        <v xml:space="preserve"> 22</v>
      </c>
      <c r="P785">
        <v>784</v>
      </c>
    </row>
    <row r="786" spans="11:16" x14ac:dyDescent="0.3">
      <c r="K786" t="s">
        <v>28</v>
      </c>
      <c r="L786">
        <f>IF(AND(ISNUMBER(SEARCH(":",Table7[[#This Row],[Column1]]))=FALSE,ISNUMBER(SEARCH("Ronda",Table7[[#This Row],[Column1]]))=FALSE),1,0)</f>
        <v>1</v>
      </c>
      <c r="M786">
        <f>IF(Table7[[#This Row],[cond]]=1,M785+1,0)</f>
        <v>1</v>
      </c>
      <c r="N786">
        <f>IF(ISNUMBER(SEARCH("Ronda",Table7[[#This Row],[Column1]]))=TRUE,1,0)</f>
        <v>0</v>
      </c>
      <c r="O786" t="str">
        <f>IF(Table7[[#This Row],[cond2]]=1,MID(Table7[[#This Row],[Column1]],6,3),O785)</f>
        <v xml:space="preserve"> 22</v>
      </c>
      <c r="P786">
        <v>785</v>
      </c>
    </row>
    <row r="787" spans="11:16" x14ac:dyDescent="0.3">
      <c r="K787" t="s">
        <v>3</v>
      </c>
      <c r="L787">
        <f>IF(AND(ISNUMBER(SEARCH(":",Table7[[#This Row],[Column1]]))=FALSE,ISNUMBER(SEARCH("Ronda",Table7[[#This Row],[Column1]]))=FALSE),1,0)</f>
        <v>1</v>
      </c>
      <c r="M787">
        <f>IF(Table7[[#This Row],[cond]]=1,M786+1,0)</f>
        <v>2</v>
      </c>
      <c r="N787">
        <f>IF(ISNUMBER(SEARCH("Ronda",Table7[[#This Row],[Column1]]))=TRUE,1,0)</f>
        <v>0</v>
      </c>
      <c r="O787" t="str">
        <f>IF(Table7[[#This Row],[cond2]]=1,MID(Table7[[#This Row],[Column1]],6,3),O786)</f>
        <v xml:space="preserve"> 22</v>
      </c>
      <c r="P787">
        <v>786</v>
      </c>
    </row>
    <row r="788" spans="11:16" x14ac:dyDescent="0.3">
      <c r="K788">
        <v>0</v>
      </c>
      <c r="L788">
        <f>IF(AND(ISNUMBER(SEARCH(":",Table7[[#This Row],[Column1]]))=FALSE,ISNUMBER(SEARCH("Ronda",Table7[[#This Row],[Column1]]))=FALSE),1,0)</f>
        <v>1</v>
      </c>
      <c r="M788">
        <f>IF(Table7[[#This Row],[cond]]=1,M787+1,0)</f>
        <v>3</v>
      </c>
      <c r="N788">
        <f>IF(ISNUMBER(SEARCH("Ronda",Table7[[#This Row],[Column1]]))=TRUE,1,0)</f>
        <v>0</v>
      </c>
      <c r="O788" t="str">
        <f>IF(Table7[[#This Row],[cond2]]=1,MID(Table7[[#This Row],[Column1]],6,3),O787)</f>
        <v xml:space="preserve"> 22</v>
      </c>
      <c r="P788">
        <v>787</v>
      </c>
    </row>
    <row r="789" spans="11:16" x14ac:dyDescent="0.3">
      <c r="K789">
        <v>0</v>
      </c>
      <c r="L789">
        <f>IF(AND(ISNUMBER(SEARCH(":",Table7[[#This Row],[Column1]]))=FALSE,ISNUMBER(SEARCH("Ronda",Table7[[#This Row],[Column1]]))=FALSE),1,0)</f>
        <v>1</v>
      </c>
      <c r="M789">
        <f>IF(Table7[[#This Row],[cond]]=1,M788+1,0)</f>
        <v>4</v>
      </c>
      <c r="N789">
        <f>IF(ISNUMBER(SEARCH("Ronda",Table7[[#This Row],[Column1]]))=TRUE,1,0)</f>
        <v>0</v>
      </c>
      <c r="O789" t="str">
        <f>IF(Table7[[#This Row],[cond2]]=1,MID(Table7[[#This Row],[Column1]],6,3),O788)</f>
        <v xml:space="preserve"> 22</v>
      </c>
      <c r="P789">
        <v>788</v>
      </c>
    </row>
    <row r="790" spans="11:16" x14ac:dyDescent="0.3">
      <c r="K790">
        <v>0</v>
      </c>
      <c r="L790">
        <f>IF(AND(ISNUMBER(SEARCH(":",Table7[[#This Row],[Column1]]))=FALSE,ISNUMBER(SEARCH("Ronda",Table7[[#This Row],[Column1]]))=FALSE),1,0)</f>
        <v>1</v>
      </c>
      <c r="M790">
        <f>IF(Table7[[#This Row],[cond]]=1,M789+1,0)</f>
        <v>5</v>
      </c>
      <c r="N790">
        <f>IF(ISNUMBER(SEARCH("Ronda",Table7[[#This Row],[Column1]]))=TRUE,1,0)</f>
        <v>0</v>
      </c>
      <c r="O790" t="str">
        <f>IF(Table7[[#This Row],[cond2]]=1,MID(Table7[[#This Row],[Column1]],6,3),O789)</f>
        <v xml:space="preserve"> 22</v>
      </c>
      <c r="P790">
        <v>789</v>
      </c>
    </row>
    <row r="791" spans="11:16" x14ac:dyDescent="0.3">
      <c r="K791">
        <v>0</v>
      </c>
      <c r="L791">
        <f>IF(AND(ISNUMBER(SEARCH(":",Table7[[#This Row],[Column1]]))=FALSE,ISNUMBER(SEARCH("Ronda",Table7[[#This Row],[Column1]]))=FALSE),1,0)</f>
        <v>1</v>
      </c>
      <c r="M791">
        <f>IF(Table7[[#This Row],[cond]]=1,M790+1,0)</f>
        <v>6</v>
      </c>
      <c r="N791">
        <f>IF(ISNUMBER(SEARCH("Ronda",Table7[[#This Row],[Column1]]))=TRUE,1,0)</f>
        <v>0</v>
      </c>
      <c r="O791" t="str">
        <f>IF(Table7[[#This Row],[cond2]]=1,MID(Table7[[#This Row],[Column1]],6,3),O790)</f>
        <v xml:space="preserve"> 22</v>
      </c>
      <c r="P791">
        <v>790</v>
      </c>
    </row>
    <row r="792" spans="11:16" x14ac:dyDescent="0.3">
      <c r="K792" t="s">
        <v>381</v>
      </c>
      <c r="L792">
        <f>IF(AND(ISNUMBER(SEARCH(":",Table7[[#This Row],[Column1]]))=FALSE,ISNUMBER(SEARCH("Ronda",Table7[[#This Row],[Column1]]))=FALSE),1,0)</f>
        <v>0</v>
      </c>
      <c r="M792">
        <f>IF(Table7[[#This Row],[cond]]=1,M791+1,0)</f>
        <v>0</v>
      </c>
      <c r="N792">
        <f>IF(ISNUMBER(SEARCH("Ronda",Table7[[#This Row],[Column1]]))=TRUE,1,0)</f>
        <v>0</v>
      </c>
      <c r="O792" t="str">
        <f>IF(Table7[[#This Row],[cond2]]=1,MID(Table7[[#This Row],[Column1]],6,3),O791)</f>
        <v xml:space="preserve"> 22</v>
      </c>
      <c r="P792">
        <v>791</v>
      </c>
    </row>
    <row r="793" spans="11:16" x14ac:dyDescent="0.3">
      <c r="K793" t="s">
        <v>24</v>
      </c>
      <c r="L793">
        <f>IF(AND(ISNUMBER(SEARCH(":",Table7[[#This Row],[Column1]]))=FALSE,ISNUMBER(SEARCH("Ronda",Table7[[#This Row],[Column1]]))=FALSE),1,0)</f>
        <v>1</v>
      </c>
      <c r="M793">
        <f>IF(Table7[[#This Row],[cond]]=1,M792+1,0)</f>
        <v>1</v>
      </c>
      <c r="N793">
        <f>IF(ISNUMBER(SEARCH("Ronda",Table7[[#This Row],[Column1]]))=TRUE,1,0)</f>
        <v>0</v>
      </c>
      <c r="O793" t="str">
        <f>IF(Table7[[#This Row],[cond2]]=1,MID(Table7[[#This Row],[Column1]],6,3),O792)</f>
        <v xml:space="preserve"> 22</v>
      </c>
      <c r="P793">
        <v>792</v>
      </c>
    </row>
    <row r="794" spans="11:16" x14ac:dyDescent="0.3">
      <c r="K794" t="s">
        <v>304</v>
      </c>
      <c r="L794">
        <f>IF(AND(ISNUMBER(SEARCH(":",Table7[[#This Row],[Column1]]))=FALSE,ISNUMBER(SEARCH("Ronda",Table7[[#This Row],[Column1]]))=FALSE),1,0)</f>
        <v>1</v>
      </c>
      <c r="M794">
        <f>IF(Table7[[#This Row],[cond]]=1,M793+1,0)</f>
        <v>2</v>
      </c>
      <c r="N794">
        <f>IF(ISNUMBER(SEARCH("Ronda",Table7[[#This Row],[Column1]]))=TRUE,1,0)</f>
        <v>0</v>
      </c>
      <c r="O794" t="str">
        <f>IF(Table7[[#This Row],[cond2]]=1,MID(Table7[[#This Row],[Column1]],6,3),O793)</f>
        <v xml:space="preserve"> 22</v>
      </c>
      <c r="P794">
        <v>793</v>
      </c>
    </row>
    <row r="795" spans="11:16" x14ac:dyDescent="0.3">
      <c r="K795">
        <v>3</v>
      </c>
      <c r="L795">
        <f>IF(AND(ISNUMBER(SEARCH(":",Table7[[#This Row],[Column1]]))=FALSE,ISNUMBER(SEARCH("Ronda",Table7[[#This Row],[Column1]]))=FALSE),1,0)</f>
        <v>1</v>
      </c>
      <c r="M795">
        <f>IF(Table7[[#This Row],[cond]]=1,M794+1,0)</f>
        <v>3</v>
      </c>
      <c r="N795">
        <f>IF(ISNUMBER(SEARCH("Ronda",Table7[[#This Row],[Column1]]))=TRUE,1,0)</f>
        <v>0</v>
      </c>
      <c r="O795" t="str">
        <f>IF(Table7[[#This Row],[cond2]]=1,MID(Table7[[#This Row],[Column1]],6,3),O794)</f>
        <v xml:space="preserve"> 22</v>
      </c>
      <c r="P795">
        <v>794</v>
      </c>
    </row>
    <row r="796" spans="11:16" x14ac:dyDescent="0.3">
      <c r="K796">
        <v>0</v>
      </c>
      <c r="L796">
        <f>IF(AND(ISNUMBER(SEARCH(":",Table7[[#This Row],[Column1]]))=FALSE,ISNUMBER(SEARCH("Ronda",Table7[[#This Row],[Column1]]))=FALSE),1,0)</f>
        <v>1</v>
      </c>
      <c r="M796">
        <f>IF(Table7[[#This Row],[cond]]=1,M795+1,0)</f>
        <v>4</v>
      </c>
      <c r="N796">
        <f>IF(ISNUMBER(SEARCH("Ronda",Table7[[#This Row],[Column1]]))=TRUE,1,0)</f>
        <v>0</v>
      </c>
      <c r="O796" t="str">
        <f>IF(Table7[[#This Row],[cond2]]=1,MID(Table7[[#This Row],[Column1]],6,3),O795)</f>
        <v xml:space="preserve"> 22</v>
      </c>
      <c r="P796">
        <v>795</v>
      </c>
    </row>
    <row r="797" spans="11:16" x14ac:dyDescent="0.3">
      <c r="K797">
        <v>-1</v>
      </c>
      <c r="L797">
        <f>IF(AND(ISNUMBER(SEARCH(":",Table7[[#This Row],[Column1]]))=FALSE,ISNUMBER(SEARCH("Ronda",Table7[[#This Row],[Column1]]))=FALSE),1,0)</f>
        <v>1</v>
      </c>
      <c r="M797">
        <f>IF(Table7[[#This Row],[cond]]=1,M796+1,0)</f>
        <v>5</v>
      </c>
      <c r="N797">
        <f>IF(ISNUMBER(SEARCH("Ronda",Table7[[#This Row],[Column1]]))=TRUE,1,0)</f>
        <v>0</v>
      </c>
      <c r="O797" t="str">
        <f>IF(Table7[[#This Row],[cond2]]=1,MID(Table7[[#This Row],[Column1]],6,3),O796)</f>
        <v xml:space="preserve"> 22</v>
      </c>
      <c r="P797">
        <v>796</v>
      </c>
    </row>
    <row r="798" spans="11:16" x14ac:dyDescent="0.3">
      <c r="K798">
        <v>0</v>
      </c>
      <c r="L798">
        <f>IF(AND(ISNUMBER(SEARCH(":",Table7[[#This Row],[Column1]]))=FALSE,ISNUMBER(SEARCH("Ronda",Table7[[#This Row],[Column1]]))=FALSE),1,0)</f>
        <v>1</v>
      </c>
      <c r="M798">
        <f>IF(Table7[[#This Row],[cond]]=1,M797+1,0)</f>
        <v>6</v>
      </c>
      <c r="N798">
        <f>IF(ISNUMBER(SEARCH("Ronda",Table7[[#This Row],[Column1]]))=TRUE,1,0)</f>
        <v>0</v>
      </c>
      <c r="O798" t="str">
        <f>IF(Table7[[#This Row],[cond2]]=1,MID(Table7[[#This Row],[Column1]],6,3),O797)</f>
        <v xml:space="preserve"> 22</v>
      </c>
      <c r="P798">
        <v>797</v>
      </c>
    </row>
    <row r="799" spans="11:16" x14ac:dyDescent="0.3">
      <c r="K799" t="s">
        <v>381</v>
      </c>
      <c r="L799">
        <f>IF(AND(ISNUMBER(SEARCH(":",Table7[[#This Row],[Column1]]))=FALSE,ISNUMBER(SEARCH("Ronda",Table7[[#This Row],[Column1]]))=FALSE),1,0)</f>
        <v>0</v>
      </c>
      <c r="M799">
        <f>IF(Table7[[#This Row],[cond]]=1,M798+1,0)</f>
        <v>0</v>
      </c>
      <c r="N799">
        <f>IF(ISNUMBER(SEARCH("Ronda",Table7[[#This Row],[Column1]]))=TRUE,1,0)</f>
        <v>0</v>
      </c>
      <c r="O799" t="str">
        <f>IF(Table7[[#This Row],[cond2]]=1,MID(Table7[[#This Row],[Column1]],6,3),O798)</f>
        <v xml:space="preserve"> 22</v>
      </c>
      <c r="P799">
        <v>798</v>
      </c>
    </row>
    <row r="800" spans="11:16" x14ac:dyDescent="0.3">
      <c r="K800" t="s">
        <v>25</v>
      </c>
      <c r="L800">
        <f>IF(AND(ISNUMBER(SEARCH(":",Table7[[#This Row],[Column1]]))=FALSE,ISNUMBER(SEARCH("Ronda",Table7[[#This Row],[Column1]]))=FALSE),1,0)</f>
        <v>1</v>
      </c>
      <c r="M800">
        <f>IF(Table7[[#This Row],[cond]]=1,M799+1,0)</f>
        <v>1</v>
      </c>
      <c r="N800">
        <f>IF(ISNUMBER(SEARCH("Ronda",Table7[[#This Row],[Column1]]))=TRUE,1,0)</f>
        <v>0</v>
      </c>
      <c r="O800" t="str">
        <f>IF(Table7[[#This Row],[cond2]]=1,MID(Table7[[#This Row],[Column1]],6,3),O799)</f>
        <v xml:space="preserve"> 22</v>
      </c>
      <c r="P800">
        <v>799</v>
      </c>
    </row>
    <row r="801" spans="11:16" x14ac:dyDescent="0.3">
      <c r="K801" t="s">
        <v>303</v>
      </c>
      <c r="L801">
        <f>IF(AND(ISNUMBER(SEARCH(":",Table7[[#This Row],[Column1]]))=FALSE,ISNUMBER(SEARCH("Ronda",Table7[[#This Row],[Column1]]))=FALSE),1,0)</f>
        <v>1</v>
      </c>
      <c r="M801">
        <f>IF(Table7[[#This Row],[cond]]=1,M800+1,0)</f>
        <v>2</v>
      </c>
      <c r="N801">
        <f>IF(ISNUMBER(SEARCH("Ronda",Table7[[#This Row],[Column1]]))=TRUE,1,0)</f>
        <v>0</v>
      </c>
      <c r="O801" t="str">
        <f>IF(Table7[[#This Row],[cond2]]=1,MID(Table7[[#This Row],[Column1]],6,3),O800)</f>
        <v xml:space="preserve"> 22</v>
      </c>
      <c r="P801">
        <v>800</v>
      </c>
    </row>
    <row r="802" spans="11:16" x14ac:dyDescent="0.3">
      <c r="K802">
        <v>2</v>
      </c>
      <c r="L802">
        <f>IF(AND(ISNUMBER(SEARCH(":",Table7[[#This Row],[Column1]]))=FALSE,ISNUMBER(SEARCH("Ronda",Table7[[#This Row],[Column1]]))=FALSE),1,0)</f>
        <v>1</v>
      </c>
      <c r="M802">
        <f>IF(Table7[[#This Row],[cond]]=1,M801+1,0)</f>
        <v>3</v>
      </c>
      <c r="N802">
        <f>IF(ISNUMBER(SEARCH("Ronda",Table7[[#This Row],[Column1]]))=TRUE,1,0)</f>
        <v>0</v>
      </c>
      <c r="O802" t="str">
        <f>IF(Table7[[#This Row],[cond2]]=1,MID(Table7[[#This Row],[Column1]],6,3),O801)</f>
        <v xml:space="preserve"> 22</v>
      </c>
      <c r="P802">
        <v>801</v>
      </c>
    </row>
    <row r="803" spans="11:16" x14ac:dyDescent="0.3">
      <c r="K803">
        <v>1</v>
      </c>
      <c r="L803">
        <f>IF(AND(ISNUMBER(SEARCH(":",Table7[[#This Row],[Column1]]))=FALSE,ISNUMBER(SEARCH("Ronda",Table7[[#This Row],[Column1]]))=FALSE),1,0)</f>
        <v>1</v>
      </c>
      <c r="M803">
        <f>IF(Table7[[#This Row],[cond]]=1,M802+1,0)</f>
        <v>4</v>
      </c>
      <c r="N803">
        <f>IF(ISNUMBER(SEARCH("Ronda",Table7[[#This Row],[Column1]]))=TRUE,1,0)</f>
        <v>0</v>
      </c>
      <c r="O803" t="str">
        <f>IF(Table7[[#This Row],[cond2]]=1,MID(Table7[[#This Row],[Column1]],6,3),O802)</f>
        <v xml:space="preserve"> 22</v>
      </c>
      <c r="P803">
        <v>802</v>
      </c>
    </row>
    <row r="804" spans="11:16" x14ac:dyDescent="0.3">
      <c r="K804">
        <v>-1</v>
      </c>
      <c r="L804">
        <f>IF(AND(ISNUMBER(SEARCH(":",Table7[[#This Row],[Column1]]))=FALSE,ISNUMBER(SEARCH("Ronda",Table7[[#This Row],[Column1]]))=FALSE),1,0)</f>
        <v>1</v>
      </c>
      <c r="M804">
        <f>IF(Table7[[#This Row],[cond]]=1,M803+1,0)</f>
        <v>5</v>
      </c>
      <c r="N804">
        <f>IF(ISNUMBER(SEARCH("Ronda",Table7[[#This Row],[Column1]]))=TRUE,1,0)</f>
        <v>0</v>
      </c>
      <c r="O804" t="str">
        <f>IF(Table7[[#This Row],[cond2]]=1,MID(Table7[[#This Row],[Column1]],6,3),O803)</f>
        <v xml:space="preserve"> 22</v>
      </c>
      <c r="P804">
        <v>803</v>
      </c>
    </row>
    <row r="805" spans="11:16" x14ac:dyDescent="0.3">
      <c r="K805">
        <v>-1</v>
      </c>
      <c r="L805">
        <f>IF(AND(ISNUMBER(SEARCH(":",Table7[[#This Row],[Column1]]))=FALSE,ISNUMBER(SEARCH("Ronda",Table7[[#This Row],[Column1]]))=FALSE),1,0)</f>
        <v>1</v>
      </c>
      <c r="M805">
        <f>IF(Table7[[#This Row],[cond]]=1,M804+1,0)</f>
        <v>6</v>
      </c>
      <c r="N805">
        <f>IF(ISNUMBER(SEARCH("Ronda",Table7[[#This Row],[Column1]]))=TRUE,1,0)</f>
        <v>0</v>
      </c>
      <c r="O805" t="str">
        <f>IF(Table7[[#This Row],[cond2]]=1,MID(Table7[[#This Row],[Column1]],6,3),O804)</f>
        <v xml:space="preserve"> 22</v>
      </c>
      <c r="P805">
        <v>804</v>
      </c>
    </row>
    <row r="806" spans="11:16" x14ac:dyDescent="0.3">
      <c r="K806" t="s">
        <v>382</v>
      </c>
      <c r="L806">
        <f>IF(AND(ISNUMBER(SEARCH(":",Table7[[#This Row],[Column1]]))=FALSE,ISNUMBER(SEARCH("Ronda",Table7[[#This Row],[Column1]]))=FALSE),1,0)</f>
        <v>0</v>
      </c>
      <c r="M806">
        <f>IF(Table7[[#This Row],[cond]]=1,M805+1,0)</f>
        <v>0</v>
      </c>
      <c r="N806">
        <f>IF(ISNUMBER(SEARCH("Ronda",Table7[[#This Row],[Column1]]))=TRUE,1,0)</f>
        <v>0</v>
      </c>
      <c r="O806" t="str">
        <f>IF(Table7[[#This Row],[cond2]]=1,MID(Table7[[#This Row],[Column1]],6,3),O805)</f>
        <v xml:space="preserve"> 22</v>
      </c>
      <c r="P806">
        <v>805</v>
      </c>
    </row>
    <row r="807" spans="11:16" x14ac:dyDescent="0.3">
      <c r="K807" t="s">
        <v>1</v>
      </c>
      <c r="L807">
        <f>IF(AND(ISNUMBER(SEARCH(":",Table7[[#This Row],[Column1]]))=FALSE,ISNUMBER(SEARCH("Ronda",Table7[[#This Row],[Column1]]))=FALSE),1,0)</f>
        <v>1</v>
      </c>
      <c r="M807">
        <f>IF(Table7[[#This Row],[cond]]=1,M806+1,0)</f>
        <v>1</v>
      </c>
      <c r="N807">
        <f>IF(ISNUMBER(SEARCH("Ronda",Table7[[#This Row],[Column1]]))=TRUE,1,0)</f>
        <v>0</v>
      </c>
      <c r="O807" t="str">
        <f>IF(Table7[[#This Row],[cond2]]=1,MID(Table7[[#This Row],[Column1]],6,3),O806)</f>
        <v xml:space="preserve"> 22</v>
      </c>
      <c r="P807">
        <v>806</v>
      </c>
    </row>
    <row r="808" spans="11:16" x14ac:dyDescent="0.3">
      <c r="K808" t="s">
        <v>11</v>
      </c>
      <c r="L808">
        <f>IF(AND(ISNUMBER(SEARCH(":",Table7[[#This Row],[Column1]]))=FALSE,ISNUMBER(SEARCH("Ronda",Table7[[#This Row],[Column1]]))=FALSE),1,0)</f>
        <v>1</v>
      </c>
      <c r="M808">
        <f>IF(Table7[[#This Row],[cond]]=1,M807+1,0)</f>
        <v>2</v>
      </c>
      <c r="N808">
        <f>IF(ISNUMBER(SEARCH("Ronda",Table7[[#This Row],[Column1]]))=TRUE,1,0)</f>
        <v>0</v>
      </c>
      <c r="O808" t="str">
        <f>IF(Table7[[#This Row],[cond2]]=1,MID(Table7[[#This Row],[Column1]],6,3),O807)</f>
        <v xml:space="preserve"> 22</v>
      </c>
      <c r="P808">
        <v>807</v>
      </c>
    </row>
    <row r="809" spans="11:16" x14ac:dyDescent="0.3">
      <c r="K809">
        <v>2</v>
      </c>
      <c r="L809">
        <f>IF(AND(ISNUMBER(SEARCH(":",Table7[[#This Row],[Column1]]))=FALSE,ISNUMBER(SEARCH("Ronda",Table7[[#This Row],[Column1]]))=FALSE),1,0)</f>
        <v>1</v>
      </c>
      <c r="M809">
        <f>IF(Table7[[#This Row],[cond]]=1,M808+1,0)</f>
        <v>3</v>
      </c>
      <c r="N809">
        <f>IF(ISNUMBER(SEARCH("Ronda",Table7[[#This Row],[Column1]]))=TRUE,1,0)</f>
        <v>0</v>
      </c>
      <c r="O809" t="str">
        <f>IF(Table7[[#This Row],[cond2]]=1,MID(Table7[[#This Row],[Column1]],6,3),O808)</f>
        <v xml:space="preserve"> 22</v>
      </c>
      <c r="P809">
        <v>808</v>
      </c>
    </row>
    <row r="810" spans="11:16" x14ac:dyDescent="0.3">
      <c r="K810">
        <v>2</v>
      </c>
      <c r="L810">
        <f>IF(AND(ISNUMBER(SEARCH(":",Table7[[#This Row],[Column1]]))=FALSE,ISNUMBER(SEARCH("Ronda",Table7[[#This Row],[Column1]]))=FALSE),1,0)</f>
        <v>1</v>
      </c>
      <c r="M810">
        <f>IF(Table7[[#This Row],[cond]]=1,M809+1,0)</f>
        <v>4</v>
      </c>
      <c r="N810">
        <f>IF(ISNUMBER(SEARCH("Ronda",Table7[[#This Row],[Column1]]))=TRUE,1,0)</f>
        <v>0</v>
      </c>
      <c r="O810" t="str">
        <f>IF(Table7[[#This Row],[cond2]]=1,MID(Table7[[#This Row],[Column1]],6,3),O809)</f>
        <v xml:space="preserve"> 22</v>
      </c>
      <c r="P810">
        <v>809</v>
      </c>
    </row>
    <row r="811" spans="11:16" x14ac:dyDescent="0.3">
      <c r="K811">
        <v>-1</v>
      </c>
      <c r="L811">
        <f>IF(AND(ISNUMBER(SEARCH(":",Table7[[#This Row],[Column1]]))=FALSE,ISNUMBER(SEARCH("Ronda",Table7[[#This Row],[Column1]]))=FALSE),1,0)</f>
        <v>1</v>
      </c>
      <c r="M811">
        <f>IF(Table7[[#This Row],[cond]]=1,M810+1,0)</f>
        <v>5</v>
      </c>
      <c r="N811">
        <f>IF(ISNUMBER(SEARCH("Ronda",Table7[[#This Row],[Column1]]))=TRUE,1,0)</f>
        <v>0</v>
      </c>
      <c r="O811" t="str">
        <f>IF(Table7[[#This Row],[cond2]]=1,MID(Table7[[#This Row],[Column1]],6,3),O810)</f>
        <v xml:space="preserve"> 22</v>
      </c>
      <c r="P811">
        <v>810</v>
      </c>
    </row>
    <row r="812" spans="11:16" x14ac:dyDescent="0.3">
      <c r="K812">
        <v>-1</v>
      </c>
      <c r="L812">
        <f>IF(AND(ISNUMBER(SEARCH(":",Table7[[#This Row],[Column1]]))=FALSE,ISNUMBER(SEARCH("Ronda",Table7[[#This Row],[Column1]]))=FALSE),1,0)</f>
        <v>1</v>
      </c>
      <c r="M812">
        <f>IF(Table7[[#This Row],[cond]]=1,M811+1,0)</f>
        <v>6</v>
      </c>
      <c r="N812">
        <f>IF(ISNUMBER(SEARCH("Ronda",Table7[[#This Row],[Column1]]))=TRUE,1,0)</f>
        <v>0</v>
      </c>
      <c r="O812" t="str">
        <f>IF(Table7[[#This Row],[cond2]]=1,MID(Table7[[#This Row],[Column1]],6,3),O811)</f>
        <v xml:space="preserve"> 22</v>
      </c>
      <c r="P812">
        <v>811</v>
      </c>
    </row>
    <row r="813" spans="11:16" x14ac:dyDescent="0.3">
      <c r="K813" t="s">
        <v>383</v>
      </c>
      <c r="L813">
        <f>IF(AND(ISNUMBER(SEARCH(":",Table7[[#This Row],[Column1]]))=FALSE,ISNUMBER(SEARCH("Ronda",Table7[[#This Row],[Column1]]))=FALSE),1,0)</f>
        <v>0</v>
      </c>
      <c r="M813">
        <f>IF(Table7[[#This Row],[cond]]=1,M812+1,0)</f>
        <v>0</v>
      </c>
      <c r="N813">
        <f>IF(ISNUMBER(SEARCH("Ronda",Table7[[#This Row],[Column1]]))=TRUE,1,0)</f>
        <v>0</v>
      </c>
      <c r="O813" t="str">
        <f>IF(Table7[[#This Row],[cond2]]=1,MID(Table7[[#This Row],[Column1]],6,3),O812)</f>
        <v xml:space="preserve"> 22</v>
      </c>
      <c r="P813">
        <v>812</v>
      </c>
    </row>
    <row r="814" spans="11:16" x14ac:dyDescent="0.3">
      <c r="K814" t="s">
        <v>5</v>
      </c>
      <c r="L814">
        <f>IF(AND(ISNUMBER(SEARCH(":",Table7[[#This Row],[Column1]]))=FALSE,ISNUMBER(SEARCH("Ronda",Table7[[#This Row],[Column1]]))=FALSE),1,0)</f>
        <v>1</v>
      </c>
      <c r="M814">
        <f>IF(Table7[[#This Row],[cond]]=1,M813+1,0)</f>
        <v>1</v>
      </c>
      <c r="N814">
        <f>IF(ISNUMBER(SEARCH("Ronda",Table7[[#This Row],[Column1]]))=TRUE,1,0)</f>
        <v>0</v>
      </c>
      <c r="O814" t="str">
        <f>IF(Table7[[#This Row],[cond2]]=1,MID(Table7[[#This Row],[Column1]],6,3),O813)</f>
        <v xml:space="preserve"> 22</v>
      </c>
      <c r="P814">
        <v>813</v>
      </c>
    </row>
    <row r="815" spans="11:16" x14ac:dyDescent="0.3">
      <c r="K815" t="s">
        <v>7</v>
      </c>
      <c r="L815">
        <f>IF(AND(ISNUMBER(SEARCH(":",Table7[[#This Row],[Column1]]))=FALSE,ISNUMBER(SEARCH("Ronda",Table7[[#This Row],[Column1]]))=FALSE),1,0)</f>
        <v>1</v>
      </c>
      <c r="M815">
        <f>IF(Table7[[#This Row],[cond]]=1,M814+1,0)</f>
        <v>2</v>
      </c>
      <c r="N815">
        <f>IF(ISNUMBER(SEARCH("Ronda",Table7[[#This Row],[Column1]]))=TRUE,1,0)</f>
        <v>0</v>
      </c>
      <c r="O815" t="str">
        <f>IF(Table7[[#This Row],[cond2]]=1,MID(Table7[[#This Row],[Column1]],6,3),O814)</f>
        <v xml:space="preserve"> 22</v>
      </c>
      <c r="P815">
        <v>814</v>
      </c>
    </row>
    <row r="816" spans="11:16" x14ac:dyDescent="0.3">
      <c r="K816">
        <v>0</v>
      </c>
      <c r="L816">
        <f>IF(AND(ISNUMBER(SEARCH(":",Table7[[#This Row],[Column1]]))=FALSE,ISNUMBER(SEARCH("Ronda",Table7[[#This Row],[Column1]]))=FALSE),1,0)</f>
        <v>1</v>
      </c>
      <c r="M816">
        <f>IF(Table7[[#This Row],[cond]]=1,M815+1,0)</f>
        <v>3</v>
      </c>
      <c r="N816">
        <f>IF(ISNUMBER(SEARCH("Ronda",Table7[[#This Row],[Column1]]))=TRUE,1,0)</f>
        <v>0</v>
      </c>
      <c r="O816" t="str">
        <f>IF(Table7[[#This Row],[cond2]]=1,MID(Table7[[#This Row],[Column1]],6,3),O815)</f>
        <v xml:space="preserve"> 22</v>
      </c>
      <c r="P816">
        <v>815</v>
      </c>
    </row>
    <row r="817" spans="11:16" x14ac:dyDescent="0.3">
      <c r="K817">
        <v>4</v>
      </c>
      <c r="L817">
        <f>IF(AND(ISNUMBER(SEARCH(":",Table7[[#This Row],[Column1]]))=FALSE,ISNUMBER(SEARCH("Ronda",Table7[[#This Row],[Column1]]))=FALSE),1,0)</f>
        <v>1</v>
      </c>
      <c r="M817">
        <f>IF(Table7[[#This Row],[cond]]=1,M816+1,0)</f>
        <v>4</v>
      </c>
      <c r="N817">
        <f>IF(ISNUMBER(SEARCH("Ronda",Table7[[#This Row],[Column1]]))=TRUE,1,0)</f>
        <v>0</v>
      </c>
      <c r="O817" t="str">
        <f>IF(Table7[[#This Row],[cond2]]=1,MID(Table7[[#This Row],[Column1]],6,3),O816)</f>
        <v xml:space="preserve"> 22</v>
      </c>
      <c r="P817">
        <v>816</v>
      </c>
    </row>
    <row r="818" spans="11:16" x14ac:dyDescent="0.3">
      <c r="K818">
        <v>0</v>
      </c>
      <c r="L818">
        <f>IF(AND(ISNUMBER(SEARCH(":",Table7[[#This Row],[Column1]]))=FALSE,ISNUMBER(SEARCH("Ronda",Table7[[#This Row],[Column1]]))=FALSE),1,0)</f>
        <v>1</v>
      </c>
      <c r="M818">
        <f>IF(Table7[[#This Row],[cond]]=1,M817+1,0)</f>
        <v>5</v>
      </c>
      <c r="N818">
        <f>IF(ISNUMBER(SEARCH("Ronda",Table7[[#This Row],[Column1]]))=TRUE,1,0)</f>
        <v>0</v>
      </c>
      <c r="O818" t="str">
        <f>IF(Table7[[#This Row],[cond2]]=1,MID(Table7[[#This Row],[Column1]],6,3),O817)</f>
        <v xml:space="preserve"> 22</v>
      </c>
      <c r="P818">
        <v>817</v>
      </c>
    </row>
    <row r="819" spans="11:16" x14ac:dyDescent="0.3">
      <c r="K819">
        <v>-1</v>
      </c>
      <c r="L819">
        <f>IF(AND(ISNUMBER(SEARCH(":",Table7[[#This Row],[Column1]]))=FALSE,ISNUMBER(SEARCH("Ronda",Table7[[#This Row],[Column1]]))=FALSE),1,0)</f>
        <v>1</v>
      </c>
      <c r="M819">
        <f>IF(Table7[[#This Row],[cond]]=1,M818+1,0)</f>
        <v>6</v>
      </c>
      <c r="N819">
        <f>IF(ISNUMBER(SEARCH("Ronda",Table7[[#This Row],[Column1]]))=TRUE,1,0)</f>
        <v>0</v>
      </c>
      <c r="O819" t="str">
        <f>IF(Table7[[#This Row],[cond2]]=1,MID(Table7[[#This Row],[Column1]],6,3),O818)</f>
        <v xml:space="preserve"> 22</v>
      </c>
      <c r="P819">
        <v>818</v>
      </c>
    </row>
    <row r="820" spans="11:16" x14ac:dyDescent="0.3">
      <c r="K820" t="s">
        <v>384</v>
      </c>
      <c r="L820">
        <f>IF(AND(ISNUMBER(SEARCH(":",Table7[[#This Row],[Column1]]))=FALSE,ISNUMBER(SEARCH("Ronda",Table7[[#This Row],[Column1]]))=FALSE),1,0)</f>
        <v>0</v>
      </c>
      <c r="M820">
        <f>IF(Table7[[#This Row],[cond]]=1,M819+1,0)</f>
        <v>0</v>
      </c>
      <c r="N820">
        <f>IF(ISNUMBER(SEARCH("Ronda",Table7[[#This Row],[Column1]]))=TRUE,1,0)</f>
        <v>0</v>
      </c>
      <c r="O820" t="str">
        <f>IF(Table7[[#This Row],[cond2]]=1,MID(Table7[[#This Row],[Column1]],6,3),O819)</f>
        <v xml:space="preserve"> 22</v>
      </c>
      <c r="P820">
        <v>819</v>
      </c>
    </row>
    <row r="821" spans="11:16" x14ac:dyDescent="0.3">
      <c r="K821" t="s">
        <v>33</v>
      </c>
      <c r="L821">
        <f>IF(AND(ISNUMBER(SEARCH(":",Table7[[#This Row],[Column1]]))=FALSE,ISNUMBER(SEARCH("Ronda",Table7[[#This Row],[Column1]]))=FALSE),1,0)</f>
        <v>1</v>
      </c>
      <c r="M821">
        <f>IF(Table7[[#This Row],[cond]]=1,M820+1,0)</f>
        <v>1</v>
      </c>
      <c r="N821">
        <f>IF(ISNUMBER(SEARCH("Ronda",Table7[[#This Row],[Column1]]))=TRUE,1,0)</f>
        <v>0</v>
      </c>
      <c r="O821" t="str">
        <f>IF(Table7[[#This Row],[cond2]]=1,MID(Table7[[#This Row],[Column1]],6,3),O820)</f>
        <v xml:space="preserve"> 22</v>
      </c>
      <c r="P821">
        <v>820</v>
      </c>
    </row>
    <row r="822" spans="11:16" x14ac:dyDescent="0.3">
      <c r="K822" t="s">
        <v>31</v>
      </c>
      <c r="L822">
        <f>IF(AND(ISNUMBER(SEARCH(":",Table7[[#This Row],[Column1]]))=FALSE,ISNUMBER(SEARCH("Ronda",Table7[[#This Row],[Column1]]))=FALSE),1,0)</f>
        <v>1</v>
      </c>
      <c r="M822">
        <f>IF(Table7[[#This Row],[cond]]=1,M821+1,0)</f>
        <v>2</v>
      </c>
      <c r="N822">
        <f>IF(ISNUMBER(SEARCH("Ronda",Table7[[#This Row],[Column1]]))=TRUE,1,0)</f>
        <v>0</v>
      </c>
      <c r="O822" t="str">
        <f>IF(Table7[[#This Row],[cond2]]=1,MID(Table7[[#This Row],[Column1]],6,3),O821)</f>
        <v xml:space="preserve"> 22</v>
      </c>
      <c r="P822">
        <v>821</v>
      </c>
    </row>
    <row r="823" spans="11:16" x14ac:dyDescent="0.3">
      <c r="K823">
        <v>2</v>
      </c>
      <c r="L823">
        <f>IF(AND(ISNUMBER(SEARCH(":",Table7[[#This Row],[Column1]]))=FALSE,ISNUMBER(SEARCH("Ronda",Table7[[#This Row],[Column1]]))=FALSE),1,0)</f>
        <v>1</v>
      </c>
      <c r="M823">
        <f>IF(Table7[[#This Row],[cond]]=1,M822+1,0)</f>
        <v>3</v>
      </c>
      <c r="N823">
        <f>IF(ISNUMBER(SEARCH("Ronda",Table7[[#This Row],[Column1]]))=TRUE,1,0)</f>
        <v>0</v>
      </c>
      <c r="O823" t="str">
        <f>IF(Table7[[#This Row],[cond2]]=1,MID(Table7[[#This Row],[Column1]],6,3),O822)</f>
        <v xml:space="preserve"> 22</v>
      </c>
      <c r="P823">
        <v>822</v>
      </c>
    </row>
    <row r="824" spans="11:16" x14ac:dyDescent="0.3">
      <c r="K824">
        <v>3</v>
      </c>
      <c r="L824">
        <f>IF(AND(ISNUMBER(SEARCH(":",Table7[[#This Row],[Column1]]))=FALSE,ISNUMBER(SEARCH("Ronda",Table7[[#This Row],[Column1]]))=FALSE),1,0)</f>
        <v>1</v>
      </c>
      <c r="M824">
        <f>IF(Table7[[#This Row],[cond]]=1,M823+1,0)</f>
        <v>4</v>
      </c>
      <c r="N824">
        <f>IF(ISNUMBER(SEARCH("Ronda",Table7[[#This Row],[Column1]]))=TRUE,1,0)</f>
        <v>0</v>
      </c>
      <c r="O824" t="str">
        <f>IF(Table7[[#This Row],[cond2]]=1,MID(Table7[[#This Row],[Column1]],6,3),O823)</f>
        <v xml:space="preserve"> 22</v>
      </c>
      <c r="P824">
        <v>823</v>
      </c>
    </row>
    <row r="825" spans="11:16" x14ac:dyDescent="0.3">
      <c r="K825">
        <v>-1</v>
      </c>
      <c r="L825">
        <f>IF(AND(ISNUMBER(SEARCH(":",Table7[[#This Row],[Column1]]))=FALSE,ISNUMBER(SEARCH("Ronda",Table7[[#This Row],[Column1]]))=FALSE),1,0)</f>
        <v>1</v>
      </c>
      <c r="M825">
        <f>IF(Table7[[#This Row],[cond]]=1,M824+1,0)</f>
        <v>5</v>
      </c>
      <c r="N825">
        <f>IF(ISNUMBER(SEARCH("Ronda",Table7[[#This Row],[Column1]]))=TRUE,1,0)</f>
        <v>0</v>
      </c>
      <c r="O825" t="str">
        <f>IF(Table7[[#This Row],[cond2]]=1,MID(Table7[[#This Row],[Column1]],6,3),O824)</f>
        <v xml:space="preserve"> 22</v>
      </c>
      <c r="P825">
        <v>824</v>
      </c>
    </row>
    <row r="826" spans="11:16" x14ac:dyDescent="0.3">
      <c r="K826">
        <v>-2</v>
      </c>
      <c r="L826">
        <f>IF(AND(ISNUMBER(SEARCH(":",Table7[[#This Row],[Column1]]))=FALSE,ISNUMBER(SEARCH("Ronda",Table7[[#This Row],[Column1]]))=FALSE),1,0)</f>
        <v>1</v>
      </c>
      <c r="M826">
        <f>IF(Table7[[#This Row],[cond]]=1,M825+1,0)</f>
        <v>6</v>
      </c>
      <c r="N826">
        <f>IF(ISNUMBER(SEARCH("Ronda",Table7[[#This Row],[Column1]]))=TRUE,1,0)</f>
        <v>0</v>
      </c>
      <c r="O826" t="str">
        <f>IF(Table7[[#This Row],[cond2]]=1,MID(Table7[[#This Row],[Column1]],6,3),O825)</f>
        <v xml:space="preserve"> 22</v>
      </c>
      <c r="P826">
        <v>825</v>
      </c>
    </row>
    <row r="827" spans="11:16" x14ac:dyDescent="0.3">
      <c r="K827" t="s">
        <v>385</v>
      </c>
      <c r="L827">
        <f>IF(AND(ISNUMBER(SEARCH(":",Table7[[#This Row],[Column1]]))=FALSE,ISNUMBER(SEARCH("Ronda",Table7[[#This Row],[Column1]]))=FALSE),1,0)</f>
        <v>0</v>
      </c>
      <c r="M827">
        <f>IF(Table7[[#This Row],[cond]]=1,M826+1,0)</f>
        <v>0</v>
      </c>
      <c r="N827">
        <f>IF(ISNUMBER(SEARCH("Ronda",Table7[[#This Row],[Column1]]))=TRUE,1,0)</f>
        <v>0</v>
      </c>
      <c r="O827" t="str">
        <f>IF(Table7[[#This Row],[cond2]]=1,MID(Table7[[#This Row],[Column1]],6,3),O826)</f>
        <v xml:space="preserve"> 22</v>
      </c>
      <c r="P827">
        <v>826</v>
      </c>
    </row>
    <row r="828" spans="11:16" x14ac:dyDescent="0.3">
      <c r="K828" t="s">
        <v>2</v>
      </c>
      <c r="L828">
        <f>IF(AND(ISNUMBER(SEARCH(":",Table7[[#This Row],[Column1]]))=FALSE,ISNUMBER(SEARCH("Ronda",Table7[[#This Row],[Column1]]))=FALSE),1,0)</f>
        <v>1</v>
      </c>
      <c r="M828">
        <f>IF(Table7[[#This Row],[cond]]=1,M827+1,0)</f>
        <v>1</v>
      </c>
      <c r="N828">
        <f>IF(ISNUMBER(SEARCH("Ronda",Table7[[#This Row],[Column1]]))=TRUE,1,0)</f>
        <v>0</v>
      </c>
      <c r="O828" t="str">
        <f>IF(Table7[[#This Row],[cond2]]=1,MID(Table7[[#This Row],[Column1]],6,3),O827)</f>
        <v xml:space="preserve"> 22</v>
      </c>
      <c r="P828">
        <v>827</v>
      </c>
    </row>
    <row r="829" spans="11:16" x14ac:dyDescent="0.3">
      <c r="K829" t="s">
        <v>8</v>
      </c>
      <c r="L829">
        <f>IF(AND(ISNUMBER(SEARCH(":",Table7[[#This Row],[Column1]]))=FALSE,ISNUMBER(SEARCH("Ronda",Table7[[#This Row],[Column1]]))=FALSE),1,0)</f>
        <v>1</v>
      </c>
      <c r="M829">
        <f>IF(Table7[[#This Row],[cond]]=1,M828+1,0)</f>
        <v>2</v>
      </c>
      <c r="N829">
        <f>IF(ISNUMBER(SEARCH("Ronda",Table7[[#This Row],[Column1]]))=TRUE,1,0)</f>
        <v>0</v>
      </c>
      <c r="O829" t="str">
        <f>IF(Table7[[#This Row],[cond2]]=1,MID(Table7[[#This Row],[Column1]],6,3),O828)</f>
        <v xml:space="preserve"> 22</v>
      </c>
      <c r="P829">
        <v>828</v>
      </c>
    </row>
    <row r="830" spans="11:16" x14ac:dyDescent="0.3">
      <c r="K830">
        <v>1</v>
      </c>
      <c r="L830">
        <f>IF(AND(ISNUMBER(SEARCH(":",Table7[[#This Row],[Column1]]))=FALSE,ISNUMBER(SEARCH("Ronda",Table7[[#This Row],[Column1]]))=FALSE),1,0)</f>
        <v>1</v>
      </c>
      <c r="M830">
        <f>IF(Table7[[#This Row],[cond]]=1,M829+1,0)</f>
        <v>3</v>
      </c>
      <c r="N830">
        <f>IF(ISNUMBER(SEARCH("Ronda",Table7[[#This Row],[Column1]]))=TRUE,1,0)</f>
        <v>0</v>
      </c>
      <c r="O830" t="str">
        <f>IF(Table7[[#This Row],[cond2]]=1,MID(Table7[[#This Row],[Column1]],6,3),O829)</f>
        <v xml:space="preserve"> 22</v>
      </c>
      <c r="P830">
        <v>829</v>
      </c>
    </row>
    <row r="831" spans="11:16" x14ac:dyDescent="0.3">
      <c r="K831">
        <v>2</v>
      </c>
      <c r="L831">
        <f>IF(AND(ISNUMBER(SEARCH(":",Table7[[#This Row],[Column1]]))=FALSE,ISNUMBER(SEARCH("Ronda",Table7[[#This Row],[Column1]]))=FALSE),1,0)</f>
        <v>1</v>
      </c>
      <c r="M831">
        <f>IF(Table7[[#This Row],[cond]]=1,M830+1,0)</f>
        <v>4</v>
      </c>
      <c r="N831">
        <f>IF(ISNUMBER(SEARCH("Ronda",Table7[[#This Row],[Column1]]))=TRUE,1,0)</f>
        <v>0</v>
      </c>
      <c r="O831" t="str">
        <f>IF(Table7[[#This Row],[cond2]]=1,MID(Table7[[#This Row],[Column1]],6,3),O830)</f>
        <v xml:space="preserve"> 22</v>
      </c>
      <c r="P831">
        <v>830</v>
      </c>
    </row>
    <row r="832" spans="11:16" x14ac:dyDescent="0.3">
      <c r="K832">
        <v>-1</v>
      </c>
      <c r="L832">
        <f>IF(AND(ISNUMBER(SEARCH(":",Table7[[#This Row],[Column1]]))=FALSE,ISNUMBER(SEARCH("Ronda",Table7[[#This Row],[Column1]]))=FALSE),1,0)</f>
        <v>1</v>
      </c>
      <c r="M832">
        <f>IF(Table7[[#This Row],[cond]]=1,M831+1,0)</f>
        <v>5</v>
      </c>
      <c r="N832">
        <f>IF(ISNUMBER(SEARCH("Ronda",Table7[[#This Row],[Column1]]))=TRUE,1,0)</f>
        <v>0</v>
      </c>
      <c r="O832" t="str">
        <f>IF(Table7[[#This Row],[cond2]]=1,MID(Table7[[#This Row],[Column1]],6,3),O831)</f>
        <v xml:space="preserve"> 22</v>
      </c>
      <c r="P832">
        <v>831</v>
      </c>
    </row>
    <row r="833" spans="11:16" x14ac:dyDescent="0.3">
      <c r="K833">
        <v>-1</v>
      </c>
      <c r="L833">
        <f>IF(AND(ISNUMBER(SEARCH(":",Table7[[#This Row],[Column1]]))=FALSE,ISNUMBER(SEARCH("Ronda",Table7[[#This Row],[Column1]]))=FALSE),1,0)</f>
        <v>1</v>
      </c>
      <c r="M833">
        <f>IF(Table7[[#This Row],[cond]]=1,M832+1,0)</f>
        <v>6</v>
      </c>
      <c r="N833">
        <f>IF(ISNUMBER(SEARCH("Ronda",Table7[[#This Row],[Column1]]))=TRUE,1,0)</f>
        <v>0</v>
      </c>
      <c r="O833" t="str">
        <f>IF(Table7[[#This Row],[cond2]]=1,MID(Table7[[#This Row],[Column1]],6,3),O832)</f>
        <v xml:space="preserve"> 22</v>
      </c>
      <c r="P833">
        <v>832</v>
      </c>
    </row>
    <row r="834" spans="11:16" x14ac:dyDescent="0.3">
      <c r="K834" t="s">
        <v>168</v>
      </c>
      <c r="L834">
        <f>IF(AND(ISNUMBER(SEARCH(":",Table7[[#This Row],[Column1]]))=FALSE,ISNUMBER(SEARCH("Ronda",Table7[[#This Row],[Column1]]))=FALSE),1,0)</f>
        <v>0</v>
      </c>
      <c r="M834">
        <f>IF(Table7[[#This Row],[cond]]=1,M833+1,0)</f>
        <v>0</v>
      </c>
      <c r="N834">
        <f>IF(ISNUMBER(SEARCH("Ronda",Table7[[#This Row],[Column1]]))=TRUE,1,0)</f>
        <v>1</v>
      </c>
      <c r="O834" t="str">
        <f>IF(Table7[[#This Row],[cond2]]=1,MID(Table7[[#This Row],[Column1]],6,3),O833)</f>
        <v xml:space="preserve"> 21</v>
      </c>
      <c r="P834">
        <v>833</v>
      </c>
    </row>
    <row r="835" spans="11:16" x14ac:dyDescent="0.3">
      <c r="K835" t="s">
        <v>386</v>
      </c>
      <c r="L835">
        <f>IF(AND(ISNUMBER(SEARCH(":",Table7[[#This Row],[Column1]]))=FALSE,ISNUMBER(SEARCH("Ronda",Table7[[#This Row],[Column1]]))=FALSE),1,0)</f>
        <v>0</v>
      </c>
      <c r="M835">
        <f>IF(Table7[[#This Row],[cond]]=1,M834+1,0)</f>
        <v>0</v>
      </c>
      <c r="N835">
        <f>IF(ISNUMBER(SEARCH("Ronda",Table7[[#This Row],[Column1]]))=TRUE,1,0)</f>
        <v>0</v>
      </c>
      <c r="O835" t="str">
        <f>IF(Table7[[#This Row],[cond2]]=1,MID(Table7[[#This Row],[Column1]],6,3),O834)</f>
        <v xml:space="preserve"> 21</v>
      </c>
      <c r="P835">
        <v>834</v>
      </c>
    </row>
    <row r="836" spans="11:16" x14ac:dyDescent="0.3">
      <c r="K836" t="s">
        <v>13</v>
      </c>
      <c r="L836">
        <f>IF(AND(ISNUMBER(SEARCH(":",Table7[[#This Row],[Column1]]))=FALSE,ISNUMBER(SEARCH("Ronda",Table7[[#This Row],[Column1]]))=FALSE),1,0)</f>
        <v>1</v>
      </c>
      <c r="M836">
        <f>IF(Table7[[#This Row],[cond]]=1,M835+1,0)</f>
        <v>1</v>
      </c>
      <c r="N836">
        <f>IF(ISNUMBER(SEARCH("Ronda",Table7[[#This Row],[Column1]]))=TRUE,1,0)</f>
        <v>0</v>
      </c>
      <c r="O836" t="str">
        <f>IF(Table7[[#This Row],[cond2]]=1,MID(Table7[[#This Row],[Column1]],6,3),O835)</f>
        <v xml:space="preserve"> 21</v>
      </c>
      <c r="P836">
        <v>835</v>
      </c>
    </row>
    <row r="837" spans="11:16" x14ac:dyDescent="0.3">
      <c r="K837" t="s">
        <v>25</v>
      </c>
      <c r="L837">
        <f>IF(AND(ISNUMBER(SEARCH(":",Table7[[#This Row],[Column1]]))=FALSE,ISNUMBER(SEARCH("Ronda",Table7[[#This Row],[Column1]]))=FALSE),1,0)</f>
        <v>1</v>
      </c>
      <c r="M837">
        <f>IF(Table7[[#This Row],[cond]]=1,M836+1,0)</f>
        <v>2</v>
      </c>
      <c r="N837">
        <f>IF(ISNUMBER(SEARCH("Ronda",Table7[[#This Row],[Column1]]))=TRUE,1,0)</f>
        <v>0</v>
      </c>
      <c r="O837" t="str">
        <f>IF(Table7[[#This Row],[cond2]]=1,MID(Table7[[#This Row],[Column1]],6,3),O836)</f>
        <v xml:space="preserve"> 21</v>
      </c>
      <c r="P837">
        <v>836</v>
      </c>
    </row>
    <row r="838" spans="11:16" x14ac:dyDescent="0.3">
      <c r="K838">
        <v>2</v>
      </c>
      <c r="L838">
        <f>IF(AND(ISNUMBER(SEARCH(":",Table7[[#This Row],[Column1]]))=FALSE,ISNUMBER(SEARCH("Ronda",Table7[[#This Row],[Column1]]))=FALSE),1,0)</f>
        <v>1</v>
      </c>
      <c r="M838">
        <f>IF(Table7[[#This Row],[cond]]=1,M837+1,0)</f>
        <v>3</v>
      </c>
      <c r="N838">
        <f>IF(ISNUMBER(SEARCH("Ronda",Table7[[#This Row],[Column1]]))=TRUE,1,0)</f>
        <v>0</v>
      </c>
      <c r="O838" t="str">
        <f>IF(Table7[[#This Row],[cond2]]=1,MID(Table7[[#This Row],[Column1]],6,3),O837)</f>
        <v xml:space="preserve"> 21</v>
      </c>
      <c r="P838">
        <v>837</v>
      </c>
    </row>
    <row r="839" spans="11:16" x14ac:dyDescent="0.3">
      <c r="K839">
        <v>0</v>
      </c>
      <c r="L839">
        <f>IF(AND(ISNUMBER(SEARCH(":",Table7[[#This Row],[Column1]]))=FALSE,ISNUMBER(SEARCH("Ronda",Table7[[#This Row],[Column1]]))=FALSE),1,0)</f>
        <v>1</v>
      </c>
      <c r="M839">
        <f>IF(Table7[[#This Row],[cond]]=1,M838+1,0)</f>
        <v>4</v>
      </c>
      <c r="N839">
        <f>IF(ISNUMBER(SEARCH("Ronda",Table7[[#This Row],[Column1]]))=TRUE,1,0)</f>
        <v>0</v>
      </c>
      <c r="O839" t="str">
        <f>IF(Table7[[#This Row],[cond2]]=1,MID(Table7[[#This Row],[Column1]],6,3),O838)</f>
        <v xml:space="preserve"> 21</v>
      </c>
      <c r="P839">
        <v>838</v>
      </c>
    </row>
    <row r="840" spans="11:16" x14ac:dyDescent="0.3">
      <c r="K840">
        <v>0</v>
      </c>
      <c r="L840">
        <f>IF(AND(ISNUMBER(SEARCH(":",Table7[[#This Row],[Column1]]))=FALSE,ISNUMBER(SEARCH("Ronda",Table7[[#This Row],[Column1]]))=FALSE),1,0)</f>
        <v>1</v>
      </c>
      <c r="M840">
        <f>IF(Table7[[#This Row],[cond]]=1,M839+1,0)</f>
        <v>5</v>
      </c>
      <c r="N840">
        <f>IF(ISNUMBER(SEARCH("Ronda",Table7[[#This Row],[Column1]]))=TRUE,1,0)</f>
        <v>0</v>
      </c>
      <c r="O840" t="str">
        <f>IF(Table7[[#This Row],[cond2]]=1,MID(Table7[[#This Row],[Column1]],6,3),O839)</f>
        <v xml:space="preserve"> 21</v>
      </c>
      <c r="P840">
        <v>839</v>
      </c>
    </row>
    <row r="841" spans="11:16" x14ac:dyDescent="0.3">
      <c r="K841">
        <v>0</v>
      </c>
      <c r="L841">
        <f>IF(AND(ISNUMBER(SEARCH(":",Table7[[#This Row],[Column1]]))=FALSE,ISNUMBER(SEARCH("Ronda",Table7[[#This Row],[Column1]]))=FALSE),1,0)</f>
        <v>1</v>
      </c>
      <c r="M841">
        <f>IF(Table7[[#This Row],[cond]]=1,M840+1,0)</f>
        <v>6</v>
      </c>
      <c r="N841">
        <f>IF(ISNUMBER(SEARCH("Ronda",Table7[[#This Row],[Column1]]))=TRUE,1,0)</f>
        <v>0</v>
      </c>
      <c r="O841" t="str">
        <f>IF(Table7[[#This Row],[cond2]]=1,MID(Table7[[#This Row],[Column1]],6,3),O840)</f>
        <v xml:space="preserve"> 21</v>
      </c>
      <c r="P841">
        <v>840</v>
      </c>
    </row>
    <row r="842" spans="11:16" x14ac:dyDescent="0.3">
      <c r="K842" t="s">
        <v>387</v>
      </c>
      <c r="L842">
        <f>IF(AND(ISNUMBER(SEARCH(":",Table7[[#This Row],[Column1]]))=FALSE,ISNUMBER(SEARCH("Ronda",Table7[[#This Row],[Column1]]))=FALSE),1,0)</f>
        <v>0</v>
      </c>
      <c r="M842">
        <f>IF(Table7[[#This Row],[cond]]=1,M841+1,0)</f>
        <v>0</v>
      </c>
      <c r="N842">
        <f>IF(ISNUMBER(SEARCH("Ronda",Table7[[#This Row],[Column1]]))=TRUE,1,0)</f>
        <v>0</v>
      </c>
      <c r="O842" t="str">
        <f>IF(Table7[[#This Row],[cond2]]=1,MID(Table7[[#This Row],[Column1]],6,3),O841)</f>
        <v xml:space="preserve"> 21</v>
      </c>
      <c r="P842">
        <v>841</v>
      </c>
    </row>
    <row r="843" spans="11:16" x14ac:dyDescent="0.3">
      <c r="K843" t="s">
        <v>7</v>
      </c>
      <c r="L843">
        <f>IF(AND(ISNUMBER(SEARCH(":",Table7[[#This Row],[Column1]]))=FALSE,ISNUMBER(SEARCH("Ronda",Table7[[#This Row],[Column1]]))=FALSE),1,0)</f>
        <v>1</v>
      </c>
      <c r="M843">
        <f>IF(Table7[[#This Row],[cond]]=1,M842+1,0)</f>
        <v>1</v>
      </c>
      <c r="N843">
        <f>IF(ISNUMBER(SEARCH("Ronda",Table7[[#This Row],[Column1]]))=TRUE,1,0)</f>
        <v>0</v>
      </c>
      <c r="O843" t="str">
        <f>IF(Table7[[#This Row],[cond2]]=1,MID(Table7[[#This Row],[Column1]],6,3),O842)</f>
        <v xml:space="preserve"> 21</v>
      </c>
      <c r="P843">
        <v>842</v>
      </c>
    </row>
    <row r="844" spans="11:16" x14ac:dyDescent="0.3">
      <c r="K844" t="s">
        <v>4</v>
      </c>
      <c r="L844">
        <f>IF(AND(ISNUMBER(SEARCH(":",Table7[[#This Row],[Column1]]))=FALSE,ISNUMBER(SEARCH("Ronda",Table7[[#This Row],[Column1]]))=FALSE),1,0)</f>
        <v>1</v>
      </c>
      <c r="M844">
        <f>IF(Table7[[#This Row],[cond]]=1,M843+1,0)</f>
        <v>2</v>
      </c>
      <c r="N844">
        <f>IF(ISNUMBER(SEARCH("Ronda",Table7[[#This Row],[Column1]]))=TRUE,1,0)</f>
        <v>0</v>
      </c>
      <c r="O844" t="str">
        <f>IF(Table7[[#This Row],[cond2]]=1,MID(Table7[[#This Row],[Column1]],6,3),O843)</f>
        <v xml:space="preserve"> 21</v>
      </c>
      <c r="P844">
        <v>843</v>
      </c>
    </row>
    <row r="845" spans="11:16" x14ac:dyDescent="0.3">
      <c r="K845">
        <v>0</v>
      </c>
      <c r="L845">
        <f>IF(AND(ISNUMBER(SEARCH(":",Table7[[#This Row],[Column1]]))=FALSE,ISNUMBER(SEARCH("Ronda",Table7[[#This Row],[Column1]]))=FALSE),1,0)</f>
        <v>1</v>
      </c>
      <c r="M845">
        <f>IF(Table7[[#This Row],[cond]]=1,M844+1,0)</f>
        <v>3</v>
      </c>
      <c r="N845">
        <f>IF(ISNUMBER(SEARCH("Ronda",Table7[[#This Row],[Column1]]))=TRUE,1,0)</f>
        <v>0</v>
      </c>
      <c r="O845" t="str">
        <f>IF(Table7[[#This Row],[cond2]]=1,MID(Table7[[#This Row],[Column1]],6,3),O844)</f>
        <v xml:space="preserve"> 21</v>
      </c>
      <c r="P845">
        <v>844</v>
      </c>
    </row>
    <row r="846" spans="11:16" x14ac:dyDescent="0.3">
      <c r="K846">
        <v>0</v>
      </c>
      <c r="L846">
        <f>IF(AND(ISNUMBER(SEARCH(":",Table7[[#This Row],[Column1]]))=FALSE,ISNUMBER(SEARCH("Ronda",Table7[[#This Row],[Column1]]))=FALSE),1,0)</f>
        <v>1</v>
      </c>
      <c r="M846">
        <f>IF(Table7[[#This Row],[cond]]=1,M845+1,0)</f>
        <v>4</v>
      </c>
      <c r="N846">
        <f>IF(ISNUMBER(SEARCH("Ronda",Table7[[#This Row],[Column1]]))=TRUE,1,0)</f>
        <v>0</v>
      </c>
      <c r="O846" t="str">
        <f>IF(Table7[[#This Row],[cond2]]=1,MID(Table7[[#This Row],[Column1]],6,3),O845)</f>
        <v xml:space="preserve"> 21</v>
      </c>
      <c r="P846">
        <v>845</v>
      </c>
    </row>
    <row r="847" spans="11:16" x14ac:dyDescent="0.3">
      <c r="K847">
        <v>0</v>
      </c>
      <c r="L847">
        <f>IF(AND(ISNUMBER(SEARCH(":",Table7[[#This Row],[Column1]]))=FALSE,ISNUMBER(SEARCH("Ronda",Table7[[#This Row],[Column1]]))=FALSE),1,0)</f>
        <v>1</v>
      </c>
      <c r="M847">
        <f>IF(Table7[[#This Row],[cond]]=1,M846+1,0)</f>
        <v>5</v>
      </c>
      <c r="N847">
        <f>IF(ISNUMBER(SEARCH("Ronda",Table7[[#This Row],[Column1]]))=TRUE,1,0)</f>
        <v>0</v>
      </c>
      <c r="O847" t="str">
        <f>IF(Table7[[#This Row],[cond2]]=1,MID(Table7[[#This Row],[Column1]],6,3),O846)</f>
        <v xml:space="preserve"> 21</v>
      </c>
      <c r="P847">
        <v>846</v>
      </c>
    </row>
    <row r="848" spans="11:16" x14ac:dyDescent="0.3">
      <c r="K848">
        <v>0</v>
      </c>
      <c r="L848">
        <f>IF(AND(ISNUMBER(SEARCH(":",Table7[[#This Row],[Column1]]))=FALSE,ISNUMBER(SEARCH("Ronda",Table7[[#This Row],[Column1]]))=FALSE),1,0)</f>
        <v>1</v>
      </c>
      <c r="M848">
        <f>IF(Table7[[#This Row],[cond]]=1,M847+1,0)</f>
        <v>6</v>
      </c>
      <c r="N848">
        <f>IF(ISNUMBER(SEARCH("Ronda",Table7[[#This Row],[Column1]]))=TRUE,1,0)</f>
        <v>0</v>
      </c>
      <c r="O848" t="str">
        <f>IF(Table7[[#This Row],[cond2]]=1,MID(Table7[[#This Row],[Column1]],6,3),O847)</f>
        <v xml:space="preserve"> 21</v>
      </c>
      <c r="P848">
        <v>847</v>
      </c>
    </row>
    <row r="849" spans="11:16" x14ac:dyDescent="0.3">
      <c r="K849" t="s">
        <v>388</v>
      </c>
      <c r="L849">
        <f>IF(AND(ISNUMBER(SEARCH(":",Table7[[#This Row],[Column1]]))=FALSE,ISNUMBER(SEARCH("Ronda",Table7[[#This Row],[Column1]]))=FALSE),1,0)</f>
        <v>0</v>
      </c>
      <c r="M849">
        <f>IF(Table7[[#This Row],[cond]]=1,M848+1,0)</f>
        <v>0</v>
      </c>
      <c r="N849">
        <f>IF(ISNUMBER(SEARCH("Ronda",Table7[[#This Row],[Column1]]))=TRUE,1,0)</f>
        <v>0</v>
      </c>
      <c r="O849" t="str">
        <f>IF(Table7[[#This Row],[cond2]]=1,MID(Table7[[#This Row],[Column1]],6,3),O848)</f>
        <v xml:space="preserve"> 21</v>
      </c>
      <c r="P849">
        <v>848</v>
      </c>
    </row>
    <row r="850" spans="11:16" x14ac:dyDescent="0.3">
      <c r="K850" t="s">
        <v>8</v>
      </c>
      <c r="L850">
        <f>IF(AND(ISNUMBER(SEARCH(":",Table7[[#This Row],[Column1]]))=FALSE,ISNUMBER(SEARCH("Ronda",Table7[[#This Row],[Column1]]))=FALSE),1,0)</f>
        <v>1</v>
      </c>
      <c r="M850">
        <f>IF(Table7[[#This Row],[cond]]=1,M849+1,0)</f>
        <v>1</v>
      </c>
      <c r="N850">
        <f>IF(ISNUMBER(SEARCH("Ronda",Table7[[#This Row],[Column1]]))=TRUE,1,0)</f>
        <v>0</v>
      </c>
      <c r="O850" t="str">
        <f>IF(Table7[[#This Row],[cond2]]=1,MID(Table7[[#This Row],[Column1]],6,3),O849)</f>
        <v xml:space="preserve"> 21</v>
      </c>
      <c r="P850">
        <v>849</v>
      </c>
    </row>
    <row r="851" spans="11:16" x14ac:dyDescent="0.3">
      <c r="K851" t="s">
        <v>24</v>
      </c>
      <c r="L851">
        <f>IF(AND(ISNUMBER(SEARCH(":",Table7[[#This Row],[Column1]]))=FALSE,ISNUMBER(SEARCH("Ronda",Table7[[#This Row],[Column1]]))=FALSE),1,0)</f>
        <v>1</v>
      </c>
      <c r="M851">
        <f>IF(Table7[[#This Row],[cond]]=1,M850+1,0)</f>
        <v>2</v>
      </c>
      <c r="N851">
        <f>IF(ISNUMBER(SEARCH("Ronda",Table7[[#This Row],[Column1]]))=TRUE,1,0)</f>
        <v>0</v>
      </c>
      <c r="O851" t="str">
        <f>IF(Table7[[#This Row],[cond2]]=1,MID(Table7[[#This Row],[Column1]],6,3),O850)</f>
        <v xml:space="preserve"> 21</v>
      </c>
      <c r="P851">
        <v>850</v>
      </c>
    </row>
    <row r="852" spans="11:16" x14ac:dyDescent="0.3">
      <c r="K852">
        <v>1</v>
      </c>
      <c r="L852">
        <f>IF(AND(ISNUMBER(SEARCH(":",Table7[[#This Row],[Column1]]))=FALSE,ISNUMBER(SEARCH("Ronda",Table7[[#This Row],[Column1]]))=FALSE),1,0)</f>
        <v>1</v>
      </c>
      <c r="M852">
        <f>IF(Table7[[#This Row],[cond]]=1,M851+1,0)</f>
        <v>3</v>
      </c>
      <c r="N852">
        <f>IF(ISNUMBER(SEARCH("Ronda",Table7[[#This Row],[Column1]]))=TRUE,1,0)</f>
        <v>0</v>
      </c>
      <c r="O852" t="str">
        <f>IF(Table7[[#This Row],[cond2]]=1,MID(Table7[[#This Row],[Column1]],6,3),O851)</f>
        <v xml:space="preserve"> 21</v>
      </c>
      <c r="P852">
        <v>851</v>
      </c>
    </row>
    <row r="853" spans="11:16" x14ac:dyDescent="0.3">
      <c r="K853">
        <v>2</v>
      </c>
      <c r="L853">
        <f>IF(AND(ISNUMBER(SEARCH(":",Table7[[#This Row],[Column1]]))=FALSE,ISNUMBER(SEARCH("Ronda",Table7[[#This Row],[Column1]]))=FALSE),1,0)</f>
        <v>1</v>
      </c>
      <c r="M853">
        <f>IF(Table7[[#This Row],[cond]]=1,M852+1,0)</f>
        <v>4</v>
      </c>
      <c r="N853">
        <f>IF(ISNUMBER(SEARCH("Ronda",Table7[[#This Row],[Column1]]))=TRUE,1,0)</f>
        <v>0</v>
      </c>
      <c r="O853" t="str">
        <f>IF(Table7[[#This Row],[cond2]]=1,MID(Table7[[#This Row],[Column1]],6,3),O852)</f>
        <v xml:space="preserve"> 21</v>
      </c>
      <c r="P853">
        <v>852</v>
      </c>
    </row>
    <row r="854" spans="11:16" x14ac:dyDescent="0.3">
      <c r="K854">
        <v>-1</v>
      </c>
      <c r="L854">
        <f>IF(AND(ISNUMBER(SEARCH(":",Table7[[#This Row],[Column1]]))=FALSE,ISNUMBER(SEARCH("Ronda",Table7[[#This Row],[Column1]]))=FALSE),1,0)</f>
        <v>1</v>
      </c>
      <c r="M854">
        <f>IF(Table7[[#This Row],[cond]]=1,M853+1,0)</f>
        <v>5</v>
      </c>
      <c r="N854">
        <f>IF(ISNUMBER(SEARCH("Ronda",Table7[[#This Row],[Column1]]))=TRUE,1,0)</f>
        <v>0</v>
      </c>
      <c r="O854" t="str">
        <f>IF(Table7[[#This Row],[cond2]]=1,MID(Table7[[#This Row],[Column1]],6,3),O853)</f>
        <v xml:space="preserve"> 21</v>
      </c>
      <c r="P854">
        <v>853</v>
      </c>
    </row>
    <row r="855" spans="11:16" x14ac:dyDescent="0.3">
      <c r="K855">
        <v>-1</v>
      </c>
      <c r="L855">
        <f>IF(AND(ISNUMBER(SEARCH(":",Table7[[#This Row],[Column1]]))=FALSE,ISNUMBER(SEARCH("Ronda",Table7[[#This Row],[Column1]]))=FALSE),1,0)</f>
        <v>1</v>
      </c>
      <c r="M855">
        <f>IF(Table7[[#This Row],[cond]]=1,M854+1,0)</f>
        <v>6</v>
      </c>
      <c r="N855">
        <f>IF(ISNUMBER(SEARCH("Ronda",Table7[[#This Row],[Column1]]))=TRUE,1,0)</f>
        <v>0</v>
      </c>
      <c r="O855" t="str">
        <f>IF(Table7[[#This Row],[cond2]]=1,MID(Table7[[#This Row],[Column1]],6,3),O854)</f>
        <v xml:space="preserve"> 21</v>
      </c>
      <c r="P855">
        <v>854</v>
      </c>
    </row>
    <row r="856" spans="11:16" x14ac:dyDescent="0.3">
      <c r="K856" t="s">
        <v>389</v>
      </c>
      <c r="L856">
        <f>IF(AND(ISNUMBER(SEARCH(":",Table7[[#This Row],[Column1]]))=FALSE,ISNUMBER(SEARCH("Ronda",Table7[[#This Row],[Column1]]))=FALSE),1,0)</f>
        <v>0</v>
      </c>
      <c r="M856">
        <f>IF(Table7[[#This Row],[cond]]=1,M855+1,0)</f>
        <v>0</v>
      </c>
      <c r="N856">
        <f>IF(ISNUMBER(SEARCH("Ronda",Table7[[#This Row],[Column1]]))=TRUE,1,0)</f>
        <v>0</v>
      </c>
      <c r="O856" t="str">
        <f>IF(Table7[[#This Row],[cond2]]=1,MID(Table7[[#This Row],[Column1]],6,3),O855)</f>
        <v xml:space="preserve"> 21</v>
      </c>
      <c r="P856">
        <v>855</v>
      </c>
    </row>
    <row r="857" spans="11:16" x14ac:dyDescent="0.3">
      <c r="K857" t="s">
        <v>3</v>
      </c>
      <c r="L857">
        <f>IF(AND(ISNUMBER(SEARCH(":",Table7[[#This Row],[Column1]]))=FALSE,ISNUMBER(SEARCH("Ronda",Table7[[#This Row],[Column1]]))=FALSE),1,0)</f>
        <v>1</v>
      </c>
      <c r="M857">
        <f>IF(Table7[[#This Row],[cond]]=1,M856+1,0)</f>
        <v>1</v>
      </c>
      <c r="N857">
        <f>IF(ISNUMBER(SEARCH("Ronda",Table7[[#This Row],[Column1]]))=TRUE,1,0)</f>
        <v>0</v>
      </c>
      <c r="O857" t="str">
        <f>IF(Table7[[#This Row],[cond2]]=1,MID(Table7[[#This Row],[Column1]],6,3),O856)</f>
        <v xml:space="preserve"> 21</v>
      </c>
      <c r="P857">
        <v>856</v>
      </c>
    </row>
    <row r="858" spans="11:16" x14ac:dyDescent="0.3">
      <c r="K858" t="s">
        <v>5</v>
      </c>
      <c r="L858">
        <f>IF(AND(ISNUMBER(SEARCH(":",Table7[[#This Row],[Column1]]))=FALSE,ISNUMBER(SEARCH("Ronda",Table7[[#This Row],[Column1]]))=FALSE),1,0)</f>
        <v>1</v>
      </c>
      <c r="M858">
        <f>IF(Table7[[#This Row],[cond]]=1,M857+1,0)</f>
        <v>2</v>
      </c>
      <c r="N858">
        <f>IF(ISNUMBER(SEARCH("Ronda",Table7[[#This Row],[Column1]]))=TRUE,1,0)</f>
        <v>0</v>
      </c>
      <c r="O858" t="str">
        <f>IF(Table7[[#This Row],[cond2]]=1,MID(Table7[[#This Row],[Column1]],6,3),O857)</f>
        <v xml:space="preserve"> 21</v>
      </c>
      <c r="P858">
        <v>857</v>
      </c>
    </row>
    <row r="859" spans="11:16" x14ac:dyDescent="0.3">
      <c r="K859">
        <v>2</v>
      </c>
      <c r="L859">
        <f>IF(AND(ISNUMBER(SEARCH(":",Table7[[#This Row],[Column1]]))=FALSE,ISNUMBER(SEARCH("Ronda",Table7[[#This Row],[Column1]]))=FALSE),1,0)</f>
        <v>1</v>
      </c>
      <c r="M859">
        <f>IF(Table7[[#This Row],[cond]]=1,M858+1,0)</f>
        <v>3</v>
      </c>
      <c r="N859">
        <f>IF(ISNUMBER(SEARCH("Ronda",Table7[[#This Row],[Column1]]))=TRUE,1,0)</f>
        <v>0</v>
      </c>
      <c r="O859" t="str">
        <f>IF(Table7[[#This Row],[cond2]]=1,MID(Table7[[#This Row],[Column1]],6,3),O858)</f>
        <v xml:space="preserve"> 21</v>
      </c>
      <c r="P859">
        <v>858</v>
      </c>
    </row>
    <row r="860" spans="11:16" x14ac:dyDescent="0.3">
      <c r="K860">
        <v>2</v>
      </c>
      <c r="L860">
        <f>IF(AND(ISNUMBER(SEARCH(":",Table7[[#This Row],[Column1]]))=FALSE,ISNUMBER(SEARCH("Ronda",Table7[[#This Row],[Column1]]))=FALSE),1,0)</f>
        <v>1</v>
      </c>
      <c r="M860">
        <f>IF(Table7[[#This Row],[cond]]=1,M859+1,0)</f>
        <v>4</v>
      </c>
      <c r="N860">
        <f>IF(ISNUMBER(SEARCH("Ronda",Table7[[#This Row],[Column1]]))=TRUE,1,0)</f>
        <v>0</v>
      </c>
      <c r="O860" t="str">
        <f>IF(Table7[[#This Row],[cond2]]=1,MID(Table7[[#This Row],[Column1]],6,3),O859)</f>
        <v xml:space="preserve"> 21</v>
      </c>
      <c r="P860">
        <v>859</v>
      </c>
    </row>
    <row r="861" spans="11:16" x14ac:dyDescent="0.3">
      <c r="K861">
        <v>-1</v>
      </c>
      <c r="L861">
        <f>IF(AND(ISNUMBER(SEARCH(":",Table7[[#This Row],[Column1]]))=FALSE,ISNUMBER(SEARCH("Ronda",Table7[[#This Row],[Column1]]))=FALSE),1,0)</f>
        <v>1</v>
      </c>
      <c r="M861">
        <f>IF(Table7[[#This Row],[cond]]=1,M860+1,0)</f>
        <v>5</v>
      </c>
      <c r="N861">
        <f>IF(ISNUMBER(SEARCH("Ronda",Table7[[#This Row],[Column1]]))=TRUE,1,0)</f>
        <v>0</v>
      </c>
      <c r="O861" t="str">
        <f>IF(Table7[[#This Row],[cond2]]=1,MID(Table7[[#This Row],[Column1]],6,3),O860)</f>
        <v xml:space="preserve"> 21</v>
      </c>
      <c r="P861">
        <v>860</v>
      </c>
    </row>
    <row r="862" spans="11:16" x14ac:dyDescent="0.3">
      <c r="K862">
        <v>0</v>
      </c>
      <c r="L862">
        <f>IF(AND(ISNUMBER(SEARCH(":",Table7[[#This Row],[Column1]]))=FALSE,ISNUMBER(SEARCH("Ronda",Table7[[#This Row],[Column1]]))=FALSE),1,0)</f>
        <v>1</v>
      </c>
      <c r="M862">
        <f>IF(Table7[[#This Row],[cond]]=1,M861+1,0)</f>
        <v>6</v>
      </c>
      <c r="N862">
        <f>IF(ISNUMBER(SEARCH("Ronda",Table7[[#This Row],[Column1]]))=TRUE,1,0)</f>
        <v>0</v>
      </c>
      <c r="O862" t="str">
        <f>IF(Table7[[#This Row],[cond2]]=1,MID(Table7[[#This Row],[Column1]],6,3),O861)</f>
        <v xml:space="preserve"> 21</v>
      </c>
      <c r="P862">
        <v>861</v>
      </c>
    </row>
    <row r="863" spans="11:16" x14ac:dyDescent="0.3">
      <c r="K863" t="s">
        <v>389</v>
      </c>
      <c r="L863">
        <f>IF(AND(ISNUMBER(SEARCH(":",Table7[[#This Row],[Column1]]))=FALSE,ISNUMBER(SEARCH("Ronda",Table7[[#This Row],[Column1]]))=FALSE),1,0)</f>
        <v>0</v>
      </c>
      <c r="M863">
        <f>IF(Table7[[#This Row],[cond]]=1,M862+1,0)</f>
        <v>0</v>
      </c>
      <c r="N863">
        <f>IF(ISNUMBER(SEARCH("Ronda",Table7[[#This Row],[Column1]]))=TRUE,1,0)</f>
        <v>0</v>
      </c>
      <c r="O863" t="str">
        <f>IF(Table7[[#This Row],[cond2]]=1,MID(Table7[[#This Row],[Column1]],6,3),O862)</f>
        <v xml:space="preserve"> 21</v>
      </c>
      <c r="P863">
        <v>862</v>
      </c>
    </row>
    <row r="864" spans="11:16" x14ac:dyDescent="0.3">
      <c r="K864" t="s">
        <v>6</v>
      </c>
      <c r="L864">
        <f>IF(AND(ISNUMBER(SEARCH(":",Table7[[#This Row],[Column1]]))=FALSE,ISNUMBER(SEARCH("Ronda",Table7[[#This Row],[Column1]]))=FALSE),1,0)</f>
        <v>1</v>
      </c>
      <c r="M864">
        <f>IF(Table7[[#This Row],[cond]]=1,M863+1,0)</f>
        <v>1</v>
      </c>
      <c r="N864">
        <f>IF(ISNUMBER(SEARCH("Ronda",Table7[[#This Row],[Column1]]))=TRUE,1,0)</f>
        <v>0</v>
      </c>
      <c r="O864" t="str">
        <f>IF(Table7[[#This Row],[cond2]]=1,MID(Table7[[#This Row],[Column1]],6,3),O863)</f>
        <v xml:space="preserve"> 21</v>
      </c>
      <c r="P864">
        <v>863</v>
      </c>
    </row>
    <row r="865" spans="11:16" x14ac:dyDescent="0.3">
      <c r="K865" t="s">
        <v>28</v>
      </c>
      <c r="L865">
        <f>IF(AND(ISNUMBER(SEARCH(":",Table7[[#This Row],[Column1]]))=FALSE,ISNUMBER(SEARCH("Ronda",Table7[[#This Row],[Column1]]))=FALSE),1,0)</f>
        <v>1</v>
      </c>
      <c r="M865">
        <f>IF(Table7[[#This Row],[cond]]=1,M864+1,0)</f>
        <v>2</v>
      </c>
      <c r="N865">
        <f>IF(ISNUMBER(SEARCH("Ronda",Table7[[#This Row],[Column1]]))=TRUE,1,0)</f>
        <v>0</v>
      </c>
      <c r="O865" t="str">
        <f>IF(Table7[[#This Row],[cond2]]=1,MID(Table7[[#This Row],[Column1]],6,3),O864)</f>
        <v xml:space="preserve"> 21</v>
      </c>
      <c r="P865">
        <v>864</v>
      </c>
    </row>
    <row r="866" spans="11:16" x14ac:dyDescent="0.3">
      <c r="K866">
        <v>0</v>
      </c>
      <c r="L866">
        <f>IF(AND(ISNUMBER(SEARCH(":",Table7[[#This Row],[Column1]]))=FALSE,ISNUMBER(SEARCH("Ronda",Table7[[#This Row],[Column1]]))=FALSE),1,0)</f>
        <v>1</v>
      </c>
      <c r="M866">
        <f>IF(Table7[[#This Row],[cond]]=1,M865+1,0)</f>
        <v>3</v>
      </c>
      <c r="N866">
        <f>IF(ISNUMBER(SEARCH("Ronda",Table7[[#This Row],[Column1]]))=TRUE,1,0)</f>
        <v>0</v>
      </c>
      <c r="O866" t="str">
        <f>IF(Table7[[#This Row],[cond2]]=1,MID(Table7[[#This Row],[Column1]],6,3),O865)</f>
        <v xml:space="preserve"> 21</v>
      </c>
      <c r="P866">
        <v>865</v>
      </c>
    </row>
    <row r="867" spans="11:16" x14ac:dyDescent="0.3">
      <c r="K867">
        <v>1</v>
      </c>
      <c r="L867">
        <f>IF(AND(ISNUMBER(SEARCH(":",Table7[[#This Row],[Column1]]))=FALSE,ISNUMBER(SEARCH("Ronda",Table7[[#This Row],[Column1]]))=FALSE),1,0)</f>
        <v>1</v>
      </c>
      <c r="M867">
        <f>IF(Table7[[#This Row],[cond]]=1,M866+1,0)</f>
        <v>4</v>
      </c>
      <c r="N867">
        <f>IF(ISNUMBER(SEARCH("Ronda",Table7[[#This Row],[Column1]]))=TRUE,1,0)</f>
        <v>0</v>
      </c>
      <c r="O867" t="str">
        <f>IF(Table7[[#This Row],[cond2]]=1,MID(Table7[[#This Row],[Column1]],6,3),O866)</f>
        <v xml:space="preserve"> 21</v>
      </c>
      <c r="P867">
        <v>866</v>
      </c>
    </row>
    <row r="868" spans="11:16" x14ac:dyDescent="0.3">
      <c r="K868">
        <v>0</v>
      </c>
      <c r="L868">
        <f>IF(AND(ISNUMBER(SEARCH(":",Table7[[#This Row],[Column1]]))=FALSE,ISNUMBER(SEARCH("Ronda",Table7[[#This Row],[Column1]]))=FALSE),1,0)</f>
        <v>1</v>
      </c>
      <c r="M868">
        <f>IF(Table7[[#This Row],[cond]]=1,M867+1,0)</f>
        <v>5</v>
      </c>
      <c r="N868">
        <f>IF(ISNUMBER(SEARCH("Ronda",Table7[[#This Row],[Column1]]))=TRUE,1,0)</f>
        <v>0</v>
      </c>
      <c r="O868" t="str">
        <f>IF(Table7[[#This Row],[cond2]]=1,MID(Table7[[#This Row],[Column1]],6,3),O867)</f>
        <v xml:space="preserve"> 21</v>
      </c>
      <c r="P868">
        <v>867</v>
      </c>
    </row>
    <row r="869" spans="11:16" x14ac:dyDescent="0.3">
      <c r="K869">
        <v>0</v>
      </c>
      <c r="L869">
        <f>IF(AND(ISNUMBER(SEARCH(":",Table7[[#This Row],[Column1]]))=FALSE,ISNUMBER(SEARCH("Ronda",Table7[[#This Row],[Column1]]))=FALSE),1,0)</f>
        <v>1</v>
      </c>
      <c r="M869">
        <f>IF(Table7[[#This Row],[cond]]=1,M868+1,0)</f>
        <v>6</v>
      </c>
      <c r="N869">
        <f>IF(ISNUMBER(SEARCH("Ronda",Table7[[#This Row],[Column1]]))=TRUE,1,0)</f>
        <v>0</v>
      </c>
      <c r="O869" t="str">
        <f>IF(Table7[[#This Row],[cond2]]=1,MID(Table7[[#This Row],[Column1]],6,3),O868)</f>
        <v xml:space="preserve"> 21</v>
      </c>
      <c r="P869">
        <v>868</v>
      </c>
    </row>
    <row r="870" spans="11:16" x14ac:dyDescent="0.3">
      <c r="K870" t="s">
        <v>389</v>
      </c>
      <c r="L870">
        <f>IF(AND(ISNUMBER(SEARCH(":",Table7[[#This Row],[Column1]]))=FALSE,ISNUMBER(SEARCH("Ronda",Table7[[#This Row],[Column1]]))=FALSE),1,0)</f>
        <v>0</v>
      </c>
      <c r="M870">
        <f>IF(Table7[[#This Row],[cond]]=1,M869+1,0)</f>
        <v>0</v>
      </c>
      <c r="N870">
        <f>IF(ISNUMBER(SEARCH("Ronda",Table7[[#This Row],[Column1]]))=TRUE,1,0)</f>
        <v>0</v>
      </c>
      <c r="O870" t="str">
        <f>IF(Table7[[#This Row],[cond2]]=1,MID(Table7[[#This Row],[Column1]],6,3),O869)</f>
        <v xml:space="preserve"> 21</v>
      </c>
      <c r="P870">
        <v>869</v>
      </c>
    </row>
    <row r="871" spans="11:16" x14ac:dyDescent="0.3">
      <c r="K871" t="s">
        <v>304</v>
      </c>
      <c r="L871">
        <f>IF(AND(ISNUMBER(SEARCH(":",Table7[[#This Row],[Column1]]))=FALSE,ISNUMBER(SEARCH("Ronda",Table7[[#This Row],[Column1]]))=FALSE),1,0)</f>
        <v>1</v>
      </c>
      <c r="M871">
        <f>IF(Table7[[#This Row],[cond]]=1,M870+1,0)</f>
        <v>1</v>
      </c>
      <c r="N871">
        <f>IF(ISNUMBER(SEARCH("Ronda",Table7[[#This Row],[Column1]]))=TRUE,1,0)</f>
        <v>0</v>
      </c>
      <c r="O871" t="str">
        <f>IF(Table7[[#This Row],[cond2]]=1,MID(Table7[[#This Row],[Column1]],6,3),O870)</f>
        <v xml:space="preserve"> 21</v>
      </c>
      <c r="P871">
        <v>870</v>
      </c>
    </row>
    <row r="872" spans="11:16" x14ac:dyDescent="0.3">
      <c r="K872" t="s">
        <v>33</v>
      </c>
      <c r="L872">
        <f>IF(AND(ISNUMBER(SEARCH(":",Table7[[#This Row],[Column1]]))=FALSE,ISNUMBER(SEARCH("Ronda",Table7[[#This Row],[Column1]]))=FALSE),1,0)</f>
        <v>1</v>
      </c>
      <c r="M872">
        <f>IF(Table7[[#This Row],[cond]]=1,M871+1,0)</f>
        <v>2</v>
      </c>
      <c r="N872">
        <f>IF(ISNUMBER(SEARCH("Ronda",Table7[[#This Row],[Column1]]))=TRUE,1,0)</f>
        <v>0</v>
      </c>
      <c r="O872" t="str">
        <f>IF(Table7[[#This Row],[cond2]]=1,MID(Table7[[#This Row],[Column1]],6,3),O871)</f>
        <v xml:space="preserve"> 21</v>
      </c>
      <c r="P872">
        <v>871</v>
      </c>
    </row>
    <row r="873" spans="11:16" x14ac:dyDescent="0.3">
      <c r="K873">
        <v>0</v>
      </c>
      <c r="L873">
        <f>IF(AND(ISNUMBER(SEARCH(":",Table7[[#This Row],[Column1]]))=FALSE,ISNUMBER(SEARCH("Ronda",Table7[[#This Row],[Column1]]))=FALSE),1,0)</f>
        <v>1</v>
      </c>
      <c r="M873">
        <f>IF(Table7[[#This Row],[cond]]=1,M872+1,0)</f>
        <v>3</v>
      </c>
      <c r="N873">
        <f>IF(ISNUMBER(SEARCH("Ronda",Table7[[#This Row],[Column1]]))=TRUE,1,0)</f>
        <v>0</v>
      </c>
      <c r="O873" t="str">
        <f>IF(Table7[[#This Row],[cond2]]=1,MID(Table7[[#This Row],[Column1]],6,3),O872)</f>
        <v xml:space="preserve"> 21</v>
      </c>
      <c r="P873">
        <v>872</v>
      </c>
    </row>
    <row r="874" spans="11:16" x14ac:dyDescent="0.3">
      <c r="K874">
        <v>1</v>
      </c>
      <c r="L874">
        <f>IF(AND(ISNUMBER(SEARCH(":",Table7[[#This Row],[Column1]]))=FALSE,ISNUMBER(SEARCH("Ronda",Table7[[#This Row],[Column1]]))=FALSE),1,0)</f>
        <v>1</v>
      </c>
      <c r="M874">
        <f>IF(Table7[[#This Row],[cond]]=1,M873+1,0)</f>
        <v>4</v>
      </c>
      <c r="N874">
        <f>IF(ISNUMBER(SEARCH("Ronda",Table7[[#This Row],[Column1]]))=TRUE,1,0)</f>
        <v>0</v>
      </c>
      <c r="O874" t="str">
        <f>IF(Table7[[#This Row],[cond2]]=1,MID(Table7[[#This Row],[Column1]],6,3),O873)</f>
        <v xml:space="preserve"> 21</v>
      </c>
      <c r="P874">
        <v>873</v>
      </c>
    </row>
    <row r="875" spans="11:16" x14ac:dyDescent="0.3">
      <c r="K875">
        <v>0</v>
      </c>
      <c r="L875">
        <f>IF(AND(ISNUMBER(SEARCH(":",Table7[[#This Row],[Column1]]))=FALSE,ISNUMBER(SEARCH("Ronda",Table7[[#This Row],[Column1]]))=FALSE),1,0)</f>
        <v>1</v>
      </c>
      <c r="M875">
        <f>IF(Table7[[#This Row],[cond]]=1,M874+1,0)</f>
        <v>5</v>
      </c>
      <c r="N875">
        <f>IF(ISNUMBER(SEARCH("Ronda",Table7[[#This Row],[Column1]]))=TRUE,1,0)</f>
        <v>0</v>
      </c>
      <c r="O875" t="str">
        <f>IF(Table7[[#This Row],[cond2]]=1,MID(Table7[[#This Row],[Column1]],6,3),O874)</f>
        <v xml:space="preserve"> 21</v>
      </c>
      <c r="P875">
        <v>874</v>
      </c>
    </row>
    <row r="876" spans="11:16" x14ac:dyDescent="0.3">
      <c r="K876">
        <v>-1</v>
      </c>
      <c r="L876">
        <f>IF(AND(ISNUMBER(SEARCH(":",Table7[[#This Row],[Column1]]))=FALSE,ISNUMBER(SEARCH("Ronda",Table7[[#This Row],[Column1]]))=FALSE),1,0)</f>
        <v>1</v>
      </c>
      <c r="M876">
        <f>IF(Table7[[#This Row],[cond]]=1,M875+1,0)</f>
        <v>6</v>
      </c>
      <c r="N876">
        <f>IF(ISNUMBER(SEARCH("Ronda",Table7[[#This Row],[Column1]]))=TRUE,1,0)</f>
        <v>0</v>
      </c>
      <c r="O876" t="str">
        <f>IF(Table7[[#This Row],[cond2]]=1,MID(Table7[[#This Row],[Column1]],6,3),O875)</f>
        <v xml:space="preserve"> 21</v>
      </c>
      <c r="P876">
        <v>875</v>
      </c>
    </row>
    <row r="877" spans="11:16" x14ac:dyDescent="0.3">
      <c r="K877" t="s">
        <v>390</v>
      </c>
      <c r="L877">
        <f>IF(AND(ISNUMBER(SEARCH(":",Table7[[#This Row],[Column1]]))=FALSE,ISNUMBER(SEARCH("Ronda",Table7[[#This Row],[Column1]]))=FALSE),1,0)</f>
        <v>0</v>
      </c>
      <c r="M877">
        <f>IF(Table7[[#This Row],[cond]]=1,M876+1,0)</f>
        <v>0</v>
      </c>
      <c r="N877">
        <f>IF(ISNUMBER(SEARCH("Ronda",Table7[[#This Row],[Column1]]))=TRUE,1,0)</f>
        <v>0</v>
      </c>
      <c r="O877" t="str">
        <f>IF(Table7[[#This Row],[cond2]]=1,MID(Table7[[#This Row],[Column1]],6,3),O876)</f>
        <v xml:space="preserve"> 21</v>
      </c>
      <c r="P877">
        <v>876</v>
      </c>
    </row>
    <row r="878" spans="11:16" x14ac:dyDescent="0.3">
      <c r="K878" t="s">
        <v>303</v>
      </c>
      <c r="L878">
        <f>IF(AND(ISNUMBER(SEARCH(":",Table7[[#This Row],[Column1]]))=FALSE,ISNUMBER(SEARCH("Ronda",Table7[[#This Row],[Column1]]))=FALSE),1,0)</f>
        <v>1</v>
      </c>
      <c r="M878">
        <f>IF(Table7[[#This Row],[cond]]=1,M877+1,0)</f>
        <v>1</v>
      </c>
      <c r="N878">
        <f>IF(ISNUMBER(SEARCH("Ronda",Table7[[#This Row],[Column1]]))=TRUE,1,0)</f>
        <v>0</v>
      </c>
      <c r="O878" t="str">
        <f>IF(Table7[[#This Row],[cond2]]=1,MID(Table7[[#This Row],[Column1]],6,3),O877)</f>
        <v xml:space="preserve"> 21</v>
      </c>
      <c r="P878">
        <v>877</v>
      </c>
    </row>
    <row r="879" spans="11:16" x14ac:dyDescent="0.3">
      <c r="K879" t="s">
        <v>1</v>
      </c>
      <c r="L879">
        <f>IF(AND(ISNUMBER(SEARCH(":",Table7[[#This Row],[Column1]]))=FALSE,ISNUMBER(SEARCH("Ronda",Table7[[#This Row],[Column1]]))=FALSE),1,0)</f>
        <v>1</v>
      </c>
      <c r="M879">
        <f>IF(Table7[[#This Row],[cond]]=1,M878+1,0)</f>
        <v>2</v>
      </c>
      <c r="N879">
        <f>IF(ISNUMBER(SEARCH("Ronda",Table7[[#This Row],[Column1]]))=TRUE,1,0)</f>
        <v>0</v>
      </c>
      <c r="O879" t="str">
        <f>IF(Table7[[#This Row],[cond2]]=1,MID(Table7[[#This Row],[Column1]],6,3),O878)</f>
        <v xml:space="preserve"> 21</v>
      </c>
      <c r="P879">
        <v>878</v>
      </c>
    </row>
    <row r="880" spans="11:16" x14ac:dyDescent="0.3">
      <c r="K880">
        <v>1</v>
      </c>
      <c r="L880">
        <f>IF(AND(ISNUMBER(SEARCH(":",Table7[[#This Row],[Column1]]))=FALSE,ISNUMBER(SEARCH("Ronda",Table7[[#This Row],[Column1]]))=FALSE),1,0)</f>
        <v>1</v>
      </c>
      <c r="M880">
        <f>IF(Table7[[#This Row],[cond]]=1,M879+1,0)</f>
        <v>3</v>
      </c>
      <c r="N880">
        <f>IF(ISNUMBER(SEARCH("Ronda",Table7[[#This Row],[Column1]]))=TRUE,1,0)</f>
        <v>0</v>
      </c>
      <c r="O880" t="str">
        <f>IF(Table7[[#This Row],[cond2]]=1,MID(Table7[[#This Row],[Column1]],6,3),O879)</f>
        <v xml:space="preserve"> 21</v>
      </c>
      <c r="P880">
        <v>879</v>
      </c>
    </row>
    <row r="881" spans="11:16" x14ac:dyDescent="0.3">
      <c r="K881">
        <v>1</v>
      </c>
      <c r="L881">
        <f>IF(AND(ISNUMBER(SEARCH(":",Table7[[#This Row],[Column1]]))=FALSE,ISNUMBER(SEARCH("Ronda",Table7[[#This Row],[Column1]]))=FALSE),1,0)</f>
        <v>1</v>
      </c>
      <c r="M881">
        <f>IF(Table7[[#This Row],[cond]]=1,M880+1,0)</f>
        <v>4</v>
      </c>
      <c r="N881">
        <f>IF(ISNUMBER(SEARCH("Ronda",Table7[[#This Row],[Column1]]))=TRUE,1,0)</f>
        <v>0</v>
      </c>
      <c r="O881" t="str">
        <f>IF(Table7[[#This Row],[cond2]]=1,MID(Table7[[#This Row],[Column1]],6,3),O880)</f>
        <v xml:space="preserve"> 21</v>
      </c>
      <c r="P881">
        <v>880</v>
      </c>
    </row>
    <row r="882" spans="11:16" x14ac:dyDescent="0.3">
      <c r="K882">
        <v>-1</v>
      </c>
      <c r="L882">
        <f>IF(AND(ISNUMBER(SEARCH(":",Table7[[#This Row],[Column1]]))=FALSE,ISNUMBER(SEARCH("Ronda",Table7[[#This Row],[Column1]]))=FALSE),1,0)</f>
        <v>1</v>
      </c>
      <c r="M882">
        <f>IF(Table7[[#This Row],[cond]]=1,M881+1,0)</f>
        <v>5</v>
      </c>
      <c r="N882">
        <f>IF(ISNUMBER(SEARCH("Ronda",Table7[[#This Row],[Column1]]))=TRUE,1,0)</f>
        <v>0</v>
      </c>
      <c r="O882" t="str">
        <f>IF(Table7[[#This Row],[cond2]]=1,MID(Table7[[#This Row],[Column1]],6,3),O881)</f>
        <v xml:space="preserve"> 21</v>
      </c>
      <c r="P882">
        <v>881</v>
      </c>
    </row>
    <row r="883" spans="11:16" x14ac:dyDescent="0.3">
      <c r="K883">
        <v>-1</v>
      </c>
      <c r="L883">
        <f>IF(AND(ISNUMBER(SEARCH(":",Table7[[#This Row],[Column1]]))=FALSE,ISNUMBER(SEARCH("Ronda",Table7[[#This Row],[Column1]]))=FALSE),1,0)</f>
        <v>1</v>
      </c>
      <c r="M883">
        <f>IF(Table7[[#This Row],[cond]]=1,M882+1,0)</f>
        <v>6</v>
      </c>
      <c r="N883">
        <f>IF(ISNUMBER(SEARCH("Ronda",Table7[[#This Row],[Column1]]))=TRUE,1,0)</f>
        <v>0</v>
      </c>
      <c r="O883" t="str">
        <f>IF(Table7[[#This Row],[cond2]]=1,MID(Table7[[#This Row],[Column1]],6,3),O882)</f>
        <v xml:space="preserve"> 21</v>
      </c>
      <c r="P883">
        <v>882</v>
      </c>
    </row>
    <row r="884" spans="11:16" x14ac:dyDescent="0.3">
      <c r="K884" t="s">
        <v>391</v>
      </c>
      <c r="L884">
        <f>IF(AND(ISNUMBER(SEARCH(":",Table7[[#This Row],[Column1]]))=FALSE,ISNUMBER(SEARCH("Ronda",Table7[[#This Row],[Column1]]))=FALSE),1,0)</f>
        <v>0</v>
      </c>
      <c r="M884">
        <f>IF(Table7[[#This Row],[cond]]=1,M883+1,0)</f>
        <v>0</v>
      </c>
      <c r="N884">
        <f>IF(ISNUMBER(SEARCH("Ronda",Table7[[#This Row],[Column1]]))=TRUE,1,0)</f>
        <v>0</v>
      </c>
      <c r="O884" t="str">
        <f>IF(Table7[[#This Row],[cond2]]=1,MID(Table7[[#This Row],[Column1]],6,3),O883)</f>
        <v xml:space="preserve"> 21</v>
      </c>
      <c r="P884">
        <v>883</v>
      </c>
    </row>
    <row r="885" spans="11:16" x14ac:dyDescent="0.3">
      <c r="K885" t="s">
        <v>11</v>
      </c>
      <c r="L885">
        <f>IF(AND(ISNUMBER(SEARCH(":",Table7[[#This Row],[Column1]]))=FALSE,ISNUMBER(SEARCH("Ronda",Table7[[#This Row],[Column1]]))=FALSE),1,0)</f>
        <v>1</v>
      </c>
      <c r="M885">
        <f>IF(Table7[[#This Row],[cond]]=1,M884+1,0)</f>
        <v>1</v>
      </c>
      <c r="N885">
        <f>IF(ISNUMBER(SEARCH("Ronda",Table7[[#This Row],[Column1]]))=TRUE,1,0)</f>
        <v>0</v>
      </c>
      <c r="O885" t="str">
        <f>IF(Table7[[#This Row],[cond2]]=1,MID(Table7[[#This Row],[Column1]],6,3),O884)</f>
        <v xml:space="preserve"> 21</v>
      </c>
      <c r="P885">
        <v>884</v>
      </c>
    </row>
    <row r="886" spans="11:16" x14ac:dyDescent="0.3">
      <c r="K886" t="s">
        <v>10</v>
      </c>
      <c r="L886">
        <f>IF(AND(ISNUMBER(SEARCH(":",Table7[[#This Row],[Column1]]))=FALSE,ISNUMBER(SEARCH("Ronda",Table7[[#This Row],[Column1]]))=FALSE),1,0)</f>
        <v>1</v>
      </c>
      <c r="M886">
        <f>IF(Table7[[#This Row],[cond]]=1,M885+1,0)</f>
        <v>2</v>
      </c>
      <c r="N886">
        <f>IF(ISNUMBER(SEARCH("Ronda",Table7[[#This Row],[Column1]]))=TRUE,1,0)</f>
        <v>0</v>
      </c>
      <c r="O886" t="str">
        <f>IF(Table7[[#This Row],[cond2]]=1,MID(Table7[[#This Row],[Column1]],6,3),O885)</f>
        <v xml:space="preserve"> 21</v>
      </c>
      <c r="P886">
        <v>885</v>
      </c>
    </row>
    <row r="887" spans="11:16" x14ac:dyDescent="0.3">
      <c r="K887">
        <v>1</v>
      </c>
      <c r="L887">
        <f>IF(AND(ISNUMBER(SEARCH(":",Table7[[#This Row],[Column1]]))=FALSE,ISNUMBER(SEARCH("Ronda",Table7[[#This Row],[Column1]]))=FALSE),1,0)</f>
        <v>1</v>
      </c>
      <c r="M887">
        <f>IF(Table7[[#This Row],[cond]]=1,M886+1,0)</f>
        <v>3</v>
      </c>
      <c r="N887">
        <f>IF(ISNUMBER(SEARCH("Ronda",Table7[[#This Row],[Column1]]))=TRUE,1,0)</f>
        <v>0</v>
      </c>
      <c r="O887" t="str">
        <f>IF(Table7[[#This Row],[cond2]]=1,MID(Table7[[#This Row],[Column1]],6,3),O886)</f>
        <v xml:space="preserve"> 21</v>
      </c>
      <c r="P887">
        <v>886</v>
      </c>
    </row>
    <row r="888" spans="11:16" x14ac:dyDescent="0.3">
      <c r="K888">
        <v>1</v>
      </c>
      <c r="L888">
        <f>IF(AND(ISNUMBER(SEARCH(":",Table7[[#This Row],[Column1]]))=FALSE,ISNUMBER(SEARCH("Ronda",Table7[[#This Row],[Column1]]))=FALSE),1,0)</f>
        <v>1</v>
      </c>
      <c r="M888">
        <f>IF(Table7[[#This Row],[cond]]=1,M887+1,0)</f>
        <v>4</v>
      </c>
      <c r="N888">
        <f>IF(ISNUMBER(SEARCH("Ronda",Table7[[#This Row],[Column1]]))=TRUE,1,0)</f>
        <v>0</v>
      </c>
      <c r="O888" t="str">
        <f>IF(Table7[[#This Row],[cond2]]=1,MID(Table7[[#This Row],[Column1]],6,3),O887)</f>
        <v xml:space="preserve"> 21</v>
      </c>
      <c r="P888">
        <v>887</v>
      </c>
    </row>
    <row r="889" spans="11:16" x14ac:dyDescent="0.3">
      <c r="K889">
        <v>-1</v>
      </c>
      <c r="L889">
        <f>IF(AND(ISNUMBER(SEARCH(":",Table7[[#This Row],[Column1]]))=FALSE,ISNUMBER(SEARCH("Ronda",Table7[[#This Row],[Column1]]))=FALSE),1,0)</f>
        <v>1</v>
      </c>
      <c r="M889">
        <f>IF(Table7[[#This Row],[cond]]=1,M888+1,0)</f>
        <v>5</v>
      </c>
      <c r="N889">
        <f>IF(ISNUMBER(SEARCH("Ronda",Table7[[#This Row],[Column1]]))=TRUE,1,0)</f>
        <v>0</v>
      </c>
      <c r="O889" t="str">
        <f>IF(Table7[[#This Row],[cond2]]=1,MID(Table7[[#This Row],[Column1]],6,3),O888)</f>
        <v xml:space="preserve"> 21</v>
      </c>
      <c r="P889">
        <v>888</v>
      </c>
    </row>
    <row r="890" spans="11:16" x14ac:dyDescent="0.3">
      <c r="K890">
        <v>0</v>
      </c>
      <c r="L890">
        <f>IF(AND(ISNUMBER(SEARCH(":",Table7[[#This Row],[Column1]]))=FALSE,ISNUMBER(SEARCH("Ronda",Table7[[#This Row],[Column1]]))=FALSE),1,0)</f>
        <v>1</v>
      </c>
      <c r="M890">
        <f>IF(Table7[[#This Row],[cond]]=1,M889+1,0)</f>
        <v>6</v>
      </c>
      <c r="N890">
        <f>IF(ISNUMBER(SEARCH("Ronda",Table7[[#This Row],[Column1]]))=TRUE,1,0)</f>
        <v>0</v>
      </c>
      <c r="O890" t="str">
        <f>IF(Table7[[#This Row],[cond2]]=1,MID(Table7[[#This Row],[Column1]],6,3),O889)</f>
        <v xml:space="preserve"> 21</v>
      </c>
      <c r="P890">
        <v>889</v>
      </c>
    </row>
    <row r="891" spans="11:16" x14ac:dyDescent="0.3">
      <c r="K891" t="s">
        <v>392</v>
      </c>
      <c r="L891">
        <f>IF(AND(ISNUMBER(SEARCH(":",Table7[[#This Row],[Column1]]))=FALSE,ISNUMBER(SEARCH("Ronda",Table7[[#This Row],[Column1]]))=FALSE),1,0)</f>
        <v>0</v>
      </c>
      <c r="M891">
        <f>IF(Table7[[#This Row],[cond]]=1,M890+1,0)</f>
        <v>0</v>
      </c>
      <c r="N891">
        <f>IF(ISNUMBER(SEARCH("Ronda",Table7[[#This Row],[Column1]]))=TRUE,1,0)</f>
        <v>0</v>
      </c>
      <c r="O891" t="str">
        <f>IF(Table7[[#This Row],[cond2]]=1,MID(Table7[[#This Row],[Column1]],6,3),O890)</f>
        <v xml:space="preserve"> 21</v>
      </c>
      <c r="P891">
        <v>890</v>
      </c>
    </row>
    <row r="892" spans="11:16" x14ac:dyDescent="0.3">
      <c r="K892" t="s">
        <v>31</v>
      </c>
      <c r="L892">
        <f>IF(AND(ISNUMBER(SEARCH(":",Table7[[#This Row],[Column1]]))=FALSE,ISNUMBER(SEARCH("Ronda",Table7[[#This Row],[Column1]]))=FALSE),1,0)</f>
        <v>1</v>
      </c>
      <c r="M892">
        <f>IF(Table7[[#This Row],[cond]]=1,M891+1,0)</f>
        <v>1</v>
      </c>
      <c r="N892">
        <f>IF(ISNUMBER(SEARCH("Ronda",Table7[[#This Row],[Column1]]))=TRUE,1,0)</f>
        <v>0</v>
      </c>
      <c r="O892" t="str">
        <f>IF(Table7[[#This Row],[cond2]]=1,MID(Table7[[#This Row],[Column1]],6,3),O891)</f>
        <v xml:space="preserve"> 21</v>
      </c>
      <c r="P892">
        <v>891</v>
      </c>
    </row>
    <row r="893" spans="11:16" x14ac:dyDescent="0.3">
      <c r="K893" t="s">
        <v>2</v>
      </c>
      <c r="L893">
        <f>IF(AND(ISNUMBER(SEARCH(":",Table7[[#This Row],[Column1]]))=FALSE,ISNUMBER(SEARCH("Ronda",Table7[[#This Row],[Column1]]))=FALSE),1,0)</f>
        <v>1</v>
      </c>
      <c r="M893">
        <f>IF(Table7[[#This Row],[cond]]=1,M892+1,0)</f>
        <v>2</v>
      </c>
      <c r="N893">
        <f>IF(ISNUMBER(SEARCH("Ronda",Table7[[#This Row],[Column1]]))=TRUE,1,0)</f>
        <v>0</v>
      </c>
      <c r="O893" t="str">
        <f>IF(Table7[[#This Row],[cond2]]=1,MID(Table7[[#This Row],[Column1]],6,3),O892)</f>
        <v xml:space="preserve"> 21</v>
      </c>
      <c r="P893">
        <v>892</v>
      </c>
    </row>
    <row r="894" spans="11:16" x14ac:dyDescent="0.3">
      <c r="K894">
        <v>0</v>
      </c>
      <c r="L894">
        <f>IF(AND(ISNUMBER(SEARCH(":",Table7[[#This Row],[Column1]]))=FALSE,ISNUMBER(SEARCH("Ronda",Table7[[#This Row],[Column1]]))=FALSE),1,0)</f>
        <v>1</v>
      </c>
      <c r="M894">
        <f>IF(Table7[[#This Row],[cond]]=1,M893+1,0)</f>
        <v>3</v>
      </c>
      <c r="N894">
        <f>IF(ISNUMBER(SEARCH("Ronda",Table7[[#This Row],[Column1]]))=TRUE,1,0)</f>
        <v>0</v>
      </c>
      <c r="O894" t="str">
        <f>IF(Table7[[#This Row],[cond2]]=1,MID(Table7[[#This Row],[Column1]],6,3),O893)</f>
        <v xml:space="preserve"> 21</v>
      </c>
      <c r="P894">
        <v>893</v>
      </c>
    </row>
    <row r="895" spans="11:16" x14ac:dyDescent="0.3">
      <c r="K895">
        <v>5</v>
      </c>
      <c r="L895">
        <f>IF(AND(ISNUMBER(SEARCH(":",Table7[[#This Row],[Column1]]))=FALSE,ISNUMBER(SEARCH("Ronda",Table7[[#This Row],[Column1]]))=FALSE),1,0)</f>
        <v>1</v>
      </c>
      <c r="M895">
        <f>IF(Table7[[#This Row],[cond]]=1,M894+1,0)</f>
        <v>4</v>
      </c>
      <c r="N895">
        <f>IF(ISNUMBER(SEARCH("Ronda",Table7[[#This Row],[Column1]]))=TRUE,1,0)</f>
        <v>0</v>
      </c>
      <c r="O895" t="str">
        <f>IF(Table7[[#This Row],[cond2]]=1,MID(Table7[[#This Row],[Column1]],6,3),O894)</f>
        <v xml:space="preserve"> 21</v>
      </c>
      <c r="P895">
        <v>894</v>
      </c>
    </row>
    <row r="896" spans="11:16" x14ac:dyDescent="0.3">
      <c r="K896">
        <v>0</v>
      </c>
      <c r="L896">
        <f>IF(AND(ISNUMBER(SEARCH(":",Table7[[#This Row],[Column1]]))=FALSE,ISNUMBER(SEARCH("Ronda",Table7[[#This Row],[Column1]]))=FALSE),1,0)</f>
        <v>1</v>
      </c>
      <c r="M896">
        <f>IF(Table7[[#This Row],[cond]]=1,M895+1,0)</f>
        <v>5</v>
      </c>
      <c r="N896">
        <f>IF(ISNUMBER(SEARCH("Ronda",Table7[[#This Row],[Column1]]))=TRUE,1,0)</f>
        <v>0</v>
      </c>
      <c r="O896" t="str">
        <f>IF(Table7[[#This Row],[cond2]]=1,MID(Table7[[#This Row],[Column1]],6,3),O895)</f>
        <v xml:space="preserve"> 21</v>
      </c>
      <c r="P896">
        <v>895</v>
      </c>
    </row>
    <row r="897" spans="11:16" x14ac:dyDescent="0.3">
      <c r="K897">
        <v>-1</v>
      </c>
      <c r="L897">
        <f>IF(AND(ISNUMBER(SEARCH(":",Table7[[#This Row],[Column1]]))=FALSE,ISNUMBER(SEARCH("Ronda",Table7[[#This Row],[Column1]]))=FALSE),1,0)</f>
        <v>1</v>
      </c>
      <c r="M897">
        <f>IF(Table7[[#This Row],[cond]]=1,M896+1,0)</f>
        <v>6</v>
      </c>
      <c r="N897">
        <f>IF(ISNUMBER(SEARCH("Ronda",Table7[[#This Row],[Column1]]))=TRUE,1,0)</f>
        <v>0</v>
      </c>
      <c r="O897" t="str">
        <f>IF(Table7[[#This Row],[cond2]]=1,MID(Table7[[#This Row],[Column1]],6,3),O896)</f>
        <v xml:space="preserve"> 21</v>
      </c>
      <c r="P897">
        <v>896</v>
      </c>
    </row>
    <row r="898" spans="11:16" x14ac:dyDescent="0.3">
      <c r="K898" t="s">
        <v>176</v>
      </c>
      <c r="L898">
        <f>IF(AND(ISNUMBER(SEARCH(":",Table7[[#This Row],[Column1]]))=FALSE,ISNUMBER(SEARCH("Ronda",Table7[[#This Row],[Column1]]))=FALSE),1,0)</f>
        <v>0</v>
      </c>
      <c r="M898">
        <f>IF(Table7[[#This Row],[cond]]=1,M897+1,0)</f>
        <v>0</v>
      </c>
      <c r="N898">
        <f>IF(ISNUMBER(SEARCH("Ronda",Table7[[#This Row],[Column1]]))=TRUE,1,0)</f>
        <v>1</v>
      </c>
      <c r="O898" t="str">
        <f>IF(Table7[[#This Row],[cond2]]=1,MID(Table7[[#This Row],[Column1]],6,3),O897)</f>
        <v xml:space="preserve"> 20</v>
      </c>
      <c r="P898">
        <v>897</v>
      </c>
    </row>
    <row r="899" spans="11:16" x14ac:dyDescent="0.3">
      <c r="K899" t="s">
        <v>393</v>
      </c>
      <c r="L899">
        <f>IF(AND(ISNUMBER(SEARCH(":",Table7[[#This Row],[Column1]]))=FALSE,ISNUMBER(SEARCH("Ronda",Table7[[#This Row],[Column1]]))=FALSE),1,0)</f>
        <v>0</v>
      </c>
      <c r="M899">
        <f>IF(Table7[[#This Row],[cond]]=1,M898+1,0)</f>
        <v>0</v>
      </c>
      <c r="N899">
        <f>IF(ISNUMBER(SEARCH("Ronda",Table7[[#This Row],[Column1]]))=TRUE,1,0)</f>
        <v>0</v>
      </c>
      <c r="O899" t="str">
        <f>IF(Table7[[#This Row],[cond2]]=1,MID(Table7[[#This Row],[Column1]],6,3),O898)</f>
        <v xml:space="preserve"> 20</v>
      </c>
      <c r="P899">
        <v>898</v>
      </c>
    </row>
    <row r="900" spans="11:16" x14ac:dyDescent="0.3">
      <c r="K900" t="s">
        <v>10</v>
      </c>
      <c r="L900">
        <f>IF(AND(ISNUMBER(SEARCH(":",Table7[[#This Row],[Column1]]))=FALSE,ISNUMBER(SEARCH("Ronda",Table7[[#This Row],[Column1]]))=FALSE),1,0)</f>
        <v>1</v>
      </c>
      <c r="M900">
        <f>IF(Table7[[#This Row],[cond]]=1,M899+1,0)</f>
        <v>1</v>
      </c>
      <c r="N900">
        <f>IF(ISNUMBER(SEARCH("Ronda",Table7[[#This Row],[Column1]]))=TRUE,1,0)</f>
        <v>0</v>
      </c>
      <c r="O900" t="str">
        <f>IF(Table7[[#This Row],[cond2]]=1,MID(Table7[[#This Row],[Column1]],6,3),O899)</f>
        <v xml:space="preserve"> 20</v>
      </c>
      <c r="P900">
        <v>899</v>
      </c>
    </row>
    <row r="901" spans="11:16" x14ac:dyDescent="0.3">
      <c r="K901" t="s">
        <v>31</v>
      </c>
      <c r="L901">
        <f>IF(AND(ISNUMBER(SEARCH(":",Table7[[#This Row],[Column1]]))=FALSE,ISNUMBER(SEARCH("Ronda",Table7[[#This Row],[Column1]]))=FALSE),1,0)</f>
        <v>1</v>
      </c>
      <c r="M901">
        <f>IF(Table7[[#This Row],[cond]]=1,M900+1,0)</f>
        <v>2</v>
      </c>
      <c r="N901">
        <f>IF(ISNUMBER(SEARCH("Ronda",Table7[[#This Row],[Column1]]))=TRUE,1,0)</f>
        <v>0</v>
      </c>
      <c r="O901" t="str">
        <f>IF(Table7[[#This Row],[cond2]]=1,MID(Table7[[#This Row],[Column1]],6,3),O900)</f>
        <v xml:space="preserve"> 20</v>
      </c>
      <c r="P901">
        <v>900</v>
      </c>
    </row>
    <row r="902" spans="11:16" x14ac:dyDescent="0.3">
      <c r="K902">
        <v>1</v>
      </c>
      <c r="L902">
        <f>IF(AND(ISNUMBER(SEARCH(":",Table7[[#This Row],[Column1]]))=FALSE,ISNUMBER(SEARCH("Ronda",Table7[[#This Row],[Column1]]))=FALSE),1,0)</f>
        <v>1</v>
      </c>
      <c r="M902">
        <f>IF(Table7[[#This Row],[cond]]=1,M901+1,0)</f>
        <v>3</v>
      </c>
      <c r="N902">
        <f>IF(ISNUMBER(SEARCH("Ronda",Table7[[#This Row],[Column1]]))=TRUE,1,0)</f>
        <v>0</v>
      </c>
      <c r="O902" t="str">
        <f>IF(Table7[[#This Row],[cond2]]=1,MID(Table7[[#This Row],[Column1]],6,3),O901)</f>
        <v xml:space="preserve"> 20</v>
      </c>
      <c r="P902">
        <v>901</v>
      </c>
    </row>
    <row r="903" spans="11:16" x14ac:dyDescent="0.3">
      <c r="K903">
        <v>2</v>
      </c>
      <c r="L903">
        <f>IF(AND(ISNUMBER(SEARCH(":",Table7[[#This Row],[Column1]]))=FALSE,ISNUMBER(SEARCH("Ronda",Table7[[#This Row],[Column1]]))=FALSE),1,0)</f>
        <v>1</v>
      </c>
      <c r="M903">
        <f>IF(Table7[[#This Row],[cond]]=1,M902+1,0)</f>
        <v>4</v>
      </c>
      <c r="N903">
        <f>IF(ISNUMBER(SEARCH("Ronda",Table7[[#This Row],[Column1]]))=TRUE,1,0)</f>
        <v>0</v>
      </c>
      <c r="O903" t="str">
        <f>IF(Table7[[#This Row],[cond2]]=1,MID(Table7[[#This Row],[Column1]],6,3),O902)</f>
        <v xml:space="preserve"> 20</v>
      </c>
      <c r="P903">
        <v>902</v>
      </c>
    </row>
    <row r="904" spans="11:16" x14ac:dyDescent="0.3">
      <c r="K904">
        <v>0</v>
      </c>
      <c r="L904">
        <f>IF(AND(ISNUMBER(SEARCH(":",Table7[[#This Row],[Column1]]))=FALSE,ISNUMBER(SEARCH("Ronda",Table7[[#This Row],[Column1]]))=FALSE),1,0)</f>
        <v>1</v>
      </c>
      <c r="M904">
        <f>IF(Table7[[#This Row],[cond]]=1,M903+1,0)</f>
        <v>5</v>
      </c>
      <c r="N904">
        <f>IF(ISNUMBER(SEARCH("Ronda",Table7[[#This Row],[Column1]]))=TRUE,1,0)</f>
        <v>0</v>
      </c>
      <c r="O904" t="str">
        <f>IF(Table7[[#This Row],[cond2]]=1,MID(Table7[[#This Row],[Column1]],6,3),O903)</f>
        <v xml:space="preserve"> 20</v>
      </c>
      <c r="P904">
        <v>903</v>
      </c>
    </row>
    <row r="905" spans="11:16" x14ac:dyDescent="0.3">
      <c r="K905">
        <v>-1</v>
      </c>
      <c r="L905">
        <f>IF(AND(ISNUMBER(SEARCH(":",Table7[[#This Row],[Column1]]))=FALSE,ISNUMBER(SEARCH("Ronda",Table7[[#This Row],[Column1]]))=FALSE),1,0)</f>
        <v>1</v>
      </c>
      <c r="M905">
        <f>IF(Table7[[#This Row],[cond]]=1,M904+1,0)</f>
        <v>6</v>
      </c>
      <c r="N905">
        <f>IF(ISNUMBER(SEARCH("Ronda",Table7[[#This Row],[Column1]]))=TRUE,1,0)</f>
        <v>0</v>
      </c>
      <c r="O905" t="str">
        <f>IF(Table7[[#This Row],[cond2]]=1,MID(Table7[[#This Row],[Column1]],6,3),O904)</f>
        <v xml:space="preserve"> 20</v>
      </c>
      <c r="P905">
        <v>904</v>
      </c>
    </row>
    <row r="906" spans="11:16" x14ac:dyDescent="0.3">
      <c r="K906" t="s">
        <v>394</v>
      </c>
      <c r="L906">
        <f>IF(AND(ISNUMBER(SEARCH(":",Table7[[#This Row],[Column1]]))=FALSE,ISNUMBER(SEARCH("Ronda",Table7[[#This Row],[Column1]]))=FALSE),1,0)</f>
        <v>0</v>
      </c>
      <c r="M906">
        <f>IF(Table7[[#This Row],[cond]]=1,M905+1,0)</f>
        <v>0</v>
      </c>
      <c r="N906">
        <f>IF(ISNUMBER(SEARCH("Ronda",Table7[[#This Row],[Column1]]))=TRUE,1,0)</f>
        <v>0</v>
      </c>
      <c r="O906" t="str">
        <f>IF(Table7[[#This Row],[cond2]]=1,MID(Table7[[#This Row],[Column1]],6,3),O905)</f>
        <v xml:space="preserve"> 20</v>
      </c>
      <c r="P906">
        <v>905</v>
      </c>
    </row>
    <row r="907" spans="11:16" x14ac:dyDescent="0.3">
      <c r="K907" t="s">
        <v>33</v>
      </c>
      <c r="L907">
        <f>IF(AND(ISNUMBER(SEARCH(":",Table7[[#This Row],[Column1]]))=FALSE,ISNUMBER(SEARCH("Ronda",Table7[[#This Row],[Column1]]))=FALSE),1,0)</f>
        <v>1</v>
      </c>
      <c r="M907">
        <f>IF(Table7[[#This Row],[cond]]=1,M906+1,0)</f>
        <v>1</v>
      </c>
      <c r="N907">
        <f>IF(ISNUMBER(SEARCH("Ronda",Table7[[#This Row],[Column1]]))=TRUE,1,0)</f>
        <v>0</v>
      </c>
      <c r="O907" t="str">
        <f>IF(Table7[[#This Row],[cond2]]=1,MID(Table7[[#This Row],[Column1]],6,3),O906)</f>
        <v xml:space="preserve"> 20</v>
      </c>
      <c r="P907">
        <v>906</v>
      </c>
    </row>
    <row r="908" spans="11:16" x14ac:dyDescent="0.3">
      <c r="K908" t="s">
        <v>2</v>
      </c>
      <c r="L908">
        <f>IF(AND(ISNUMBER(SEARCH(":",Table7[[#This Row],[Column1]]))=FALSE,ISNUMBER(SEARCH("Ronda",Table7[[#This Row],[Column1]]))=FALSE),1,0)</f>
        <v>1</v>
      </c>
      <c r="M908">
        <f>IF(Table7[[#This Row],[cond]]=1,M907+1,0)</f>
        <v>2</v>
      </c>
      <c r="N908">
        <f>IF(ISNUMBER(SEARCH("Ronda",Table7[[#This Row],[Column1]]))=TRUE,1,0)</f>
        <v>0</v>
      </c>
      <c r="O908" t="str">
        <f>IF(Table7[[#This Row],[cond2]]=1,MID(Table7[[#This Row],[Column1]],6,3),O907)</f>
        <v xml:space="preserve"> 20</v>
      </c>
      <c r="P908">
        <v>907</v>
      </c>
    </row>
    <row r="909" spans="11:16" x14ac:dyDescent="0.3">
      <c r="K909">
        <v>1</v>
      </c>
      <c r="L909">
        <f>IF(AND(ISNUMBER(SEARCH(":",Table7[[#This Row],[Column1]]))=FALSE,ISNUMBER(SEARCH("Ronda",Table7[[#This Row],[Column1]]))=FALSE),1,0)</f>
        <v>1</v>
      </c>
      <c r="M909">
        <f>IF(Table7[[#This Row],[cond]]=1,M908+1,0)</f>
        <v>3</v>
      </c>
      <c r="N909">
        <f>IF(ISNUMBER(SEARCH("Ronda",Table7[[#This Row],[Column1]]))=TRUE,1,0)</f>
        <v>0</v>
      </c>
      <c r="O909" t="str">
        <f>IF(Table7[[#This Row],[cond2]]=1,MID(Table7[[#This Row],[Column1]],6,3),O908)</f>
        <v xml:space="preserve"> 20</v>
      </c>
      <c r="P909">
        <v>908</v>
      </c>
    </row>
    <row r="910" spans="11:16" x14ac:dyDescent="0.3">
      <c r="K910">
        <v>4</v>
      </c>
      <c r="L910">
        <f>IF(AND(ISNUMBER(SEARCH(":",Table7[[#This Row],[Column1]]))=FALSE,ISNUMBER(SEARCH("Ronda",Table7[[#This Row],[Column1]]))=FALSE),1,0)</f>
        <v>1</v>
      </c>
      <c r="M910">
        <f>IF(Table7[[#This Row],[cond]]=1,M909+1,0)</f>
        <v>4</v>
      </c>
      <c r="N910">
        <f>IF(ISNUMBER(SEARCH("Ronda",Table7[[#This Row],[Column1]]))=TRUE,1,0)</f>
        <v>0</v>
      </c>
      <c r="O910" t="str">
        <f>IF(Table7[[#This Row],[cond2]]=1,MID(Table7[[#This Row],[Column1]],6,3),O909)</f>
        <v xml:space="preserve"> 20</v>
      </c>
      <c r="P910">
        <v>909</v>
      </c>
    </row>
    <row r="911" spans="11:16" x14ac:dyDescent="0.3">
      <c r="K911">
        <v>0</v>
      </c>
      <c r="L911">
        <f>IF(AND(ISNUMBER(SEARCH(":",Table7[[#This Row],[Column1]]))=FALSE,ISNUMBER(SEARCH("Ronda",Table7[[#This Row],[Column1]]))=FALSE),1,0)</f>
        <v>1</v>
      </c>
      <c r="M911">
        <f>IF(Table7[[#This Row],[cond]]=1,M910+1,0)</f>
        <v>5</v>
      </c>
      <c r="N911">
        <f>IF(ISNUMBER(SEARCH("Ronda",Table7[[#This Row],[Column1]]))=TRUE,1,0)</f>
        <v>0</v>
      </c>
      <c r="O911" t="str">
        <f>IF(Table7[[#This Row],[cond2]]=1,MID(Table7[[#This Row],[Column1]],6,3),O910)</f>
        <v xml:space="preserve"> 20</v>
      </c>
      <c r="P911">
        <v>910</v>
      </c>
    </row>
    <row r="912" spans="11:16" x14ac:dyDescent="0.3">
      <c r="K912">
        <v>-2</v>
      </c>
      <c r="L912">
        <f>IF(AND(ISNUMBER(SEARCH(":",Table7[[#This Row],[Column1]]))=FALSE,ISNUMBER(SEARCH("Ronda",Table7[[#This Row],[Column1]]))=FALSE),1,0)</f>
        <v>1</v>
      </c>
      <c r="M912">
        <f>IF(Table7[[#This Row],[cond]]=1,M911+1,0)</f>
        <v>6</v>
      </c>
      <c r="N912">
        <f>IF(ISNUMBER(SEARCH("Ronda",Table7[[#This Row],[Column1]]))=TRUE,1,0)</f>
        <v>0</v>
      </c>
      <c r="O912" t="str">
        <f>IF(Table7[[#This Row],[cond2]]=1,MID(Table7[[#This Row],[Column1]],6,3),O911)</f>
        <v xml:space="preserve"> 20</v>
      </c>
      <c r="P912">
        <v>911</v>
      </c>
    </row>
    <row r="913" spans="11:16" x14ac:dyDescent="0.3">
      <c r="K913" t="s">
        <v>188</v>
      </c>
      <c r="L913">
        <f>IF(AND(ISNUMBER(SEARCH(":",Table7[[#This Row],[Column1]]))=FALSE,ISNUMBER(SEARCH("Ronda",Table7[[#This Row],[Column1]]))=FALSE),1,0)</f>
        <v>0</v>
      </c>
      <c r="M913">
        <f>IF(Table7[[#This Row],[cond]]=1,M912+1,0)</f>
        <v>0</v>
      </c>
      <c r="N913">
        <f>IF(ISNUMBER(SEARCH("Ronda",Table7[[#This Row],[Column1]]))=TRUE,1,0)</f>
        <v>0</v>
      </c>
      <c r="O913" t="str">
        <f>IF(Table7[[#This Row],[cond2]]=1,MID(Table7[[#This Row],[Column1]],6,3),O912)</f>
        <v xml:space="preserve"> 20</v>
      </c>
      <c r="P913">
        <v>912</v>
      </c>
    </row>
    <row r="914" spans="11:16" x14ac:dyDescent="0.3">
      <c r="K914" t="s">
        <v>28</v>
      </c>
      <c r="L914">
        <f>IF(AND(ISNUMBER(SEARCH(":",Table7[[#This Row],[Column1]]))=FALSE,ISNUMBER(SEARCH("Ronda",Table7[[#This Row],[Column1]]))=FALSE),1,0)</f>
        <v>1</v>
      </c>
      <c r="M914">
        <f>IF(Table7[[#This Row],[cond]]=1,M913+1,0)</f>
        <v>1</v>
      </c>
      <c r="N914">
        <f>IF(ISNUMBER(SEARCH("Ronda",Table7[[#This Row],[Column1]]))=TRUE,1,0)</f>
        <v>0</v>
      </c>
      <c r="O914" t="str">
        <f>IF(Table7[[#This Row],[cond2]]=1,MID(Table7[[#This Row],[Column1]],6,3),O913)</f>
        <v xml:space="preserve"> 20</v>
      </c>
      <c r="P914">
        <v>913</v>
      </c>
    </row>
    <row r="915" spans="11:16" x14ac:dyDescent="0.3">
      <c r="K915" t="s">
        <v>13</v>
      </c>
      <c r="L915">
        <f>IF(AND(ISNUMBER(SEARCH(":",Table7[[#This Row],[Column1]]))=FALSE,ISNUMBER(SEARCH("Ronda",Table7[[#This Row],[Column1]]))=FALSE),1,0)</f>
        <v>1</v>
      </c>
      <c r="M915">
        <f>IF(Table7[[#This Row],[cond]]=1,M914+1,0)</f>
        <v>2</v>
      </c>
      <c r="N915">
        <f>IF(ISNUMBER(SEARCH("Ronda",Table7[[#This Row],[Column1]]))=TRUE,1,0)</f>
        <v>0</v>
      </c>
      <c r="O915" t="str">
        <f>IF(Table7[[#This Row],[cond2]]=1,MID(Table7[[#This Row],[Column1]],6,3),O914)</f>
        <v xml:space="preserve"> 20</v>
      </c>
      <c r="P915">
        <v>914</v>
      </c>
    </row>
    <row r="916" spans="11:16" x14ac:dyDescent="0.3">
      <c r="K916">
        <v>0</v>
      </c>
      <c r="L916">
        <f>IF(AND(ISNUMBER(SEARCH(":",Table7[[#This Row],[Column1]]))=FALSE,ISNUMBER(SEARCH("Ronda",Table7[[#This Row],[Column1]]))=FALSE),1,0)</f>
        <v>1</v>
      </c>
      <c r="M916">
        <f>IF(Table7[[#This Row],[cond]]=1,M915+1,0)</f>
        <v>3</v>
      </c>
      <c r="N916">
        <f>IF(ISNUMBER(SEARCH("Ronda",Table7[[#This Row],[Column1]]))=TRUE,1,0)</f>
        <v>0</v>
      </c>
      <c r="O916" t="str">
        <f>IF(Table7[[#This Row],[cond2]]=1,MID(Table7[[#This Row],[Column1]],6,3),O915)</f>
        <v xml:space="preserve"> 20</v>
      </c>
      <c r="P916">
        <v>915</v>
      </c>
    </row>
    <row r="917" spans="11:16" x14ac:dyDescent="0.3">
      <c r="K917">
        <v>0</v>
      </c>
      <c r="L917">
        <f>IF(AND(ISNUMBER(SEARCH(":",Table7[[#This Row],[Column1]]))=FALSE,ISNUMBER(SEARCH("Ronda",Table7[[#This Row],[Column1]]))=FALSE),1,0)</f>
        <v>1</v>
      </c>
      <c r="M917">
        <f>IF(Table7[[#This Row],[cond]]=1,M916+1,0)</f>
        <v>4</v>
      </c>
      <c r="N917">
        <f>IF(ISNUMBER(SEARCH("Ronda",Table7[[#This Row],[Column1]]))=TRUE,1,0)</f>
        <v>0</v>
      </c>
      <c r="O917" t="str">
        <f>IF(Table7[[#This Row],[cond2]]=1,MID(Table7[[#This Row],[Column1]],6,3),O916)</f>
        <v xml:space="preserve"> 20</v>
      </c>
      <c r="P917">
        <v>916</v>
      </c>
    </row>
    <row r="918" spans="11:16" x14ac:dyDescent="0.3">
      <c r="K918">
        <v>0</v>
      </c>
      <c r="L918">
        <f>IF(AND(ISNUMBER(SEARCH(":",Table7[[#This Row],[Column1]]))=FALSE,ISNUMBER(SEARCH("Ronda",Table7[[#This Row],[Column1]]))=FALSE),1,0)</f>
        <v>1</v>
      </c>
      <c r="M918">
        <f>IF(Table7[[#This Row],[cond]]=1,M917+1,0)</f>
        <v>5</v>
      </c>
      <c r="N918">
        <f>IF(ISNUMBER(SEARCH("Ronda",Table7[[#This Row],[Column1]]))=TRUE,1,0)</f>
        <v>0</v>
      </c>
      <c r="O918" t="str">
        <f>IF(Table7[[#This Row],[cond2]]=1,MID(Table7[[#This Row],[Column1]],6,3),O917)</f>
        <v xml:space="preserve"> 20</v>
      </c>
      <c r="P918">
        <v>917</v>
      </c>
    </row>
    <row r="919" spans="11:16" x14ac:dyDescent="0.3">
      <c r="K919">
        <v>0</v>
      </c>
      <c r="L919">
        <f>IF(AND(ISNUMBER(SEARCH(":",Table7[[#This Row],[Column1]]))=FALSE,ISNUMBER(SEARCH("Ronda",Table7[[#This Row],[Column1]]))=FALSE),1,0)</f>
        <v>1</v>
      </c>
      <c r="M919">
        <f>IF(Table7[[#This Row],[cond]]=1,M918+1,0)</f>
        <v>6</v>
      </c>
      <c r="N919">
        <f>IF(ISNUMBER(SEARCH("Ronda",Table7[[#This Row],[Column1]]))=TRUE,1,0)</f>
        <v>0</v>
      </c>
      <c r="O919" t="str">
        <f>IF(Table7[[#This Row],[cond2]]=1,MID(Table7[[#This Row],[Column1]],6,3),O918)</f>
        <v xml:space="preserve"> 20</v>
      </c>
      <c r="P919">
        <v>918</v>
      </c>
    </row>
    <row r="920" spans="11:16" x14ac:dyDescent="0.3">
      <c r="K920" t="s">
        <v>395</v>
      </c>
      <c r="L920">
        <f>IF(AND(ISNUMBER(SEARCH(":",Table7[[#This Row],[Column1]]))=FALSE,ISNUMBER(SEARCH("Ronda",Table7[[#This Row],[Column1]]))=FALSE),1,0)</f>
        <v>0</v>
      </c>
      <c r="M920">
        <f>IF(Table7[[#This Row],[cond]]=1,M919+1,0)</f>
        <v>0</v>
      </c>
      <c r="N920">
        <f>IF(ISNUMBER(SEARCH("Ronda",Table7[[#This Row],[Column1]]))=TRUE,1,0)</f>
        <v>0</v>
      </c>
      <c r="O920" t="str">
        <f>IF(Table7[[#This Row],[cond2]]=1,MID(Table7[[#This Row],[Column1]],6,3),O919)</f>
        <v xml:space="preserve"> 20</v>
      </c>
      <c r="P920">
        <v>919</v>
      </c>
    </row>
    <row r="921" spans="11:16" x14ac:dyDescent="0.3">
      <c r="K921" t="s">
        <v>24</v>
      </c>
      <c r="L921">
        <f>IF(AND(ISNUMBER(SEARCH(":",Table7[[#This Row],[Column1]]))=FALSE,ISNUMBER(SEARCH("Ronda",Table7[[#This Row],[Column1]]))=FALSE),1,0)</f>
        <v>1</v>
      </c>
      <c r="M921">
        <f>IF(Table7[[#This Row],[cond]]=1,M920+1,0)</f>
        <v>1</v>
      </c>
      <c r="N921">
        <f>IF(ISNUMBER(SEARCH("Ronda",Table7[[#This Row],[Column1]]))=TRUE,1,0)</f>
        <v>0</v>
      </c>
      <c r="O921" t="str">
        <f>IF(Table7[[#This Row],[cond2]]=1,MID(Table7[[#This Row],[Column1]],6,3),O920)</f>
        <v xml:space="preserve"> 20</v>
      </c>
      <c r="P921">
        <v>920</v>
      </c>
    </row>
    <row r="922" spans="11:16" x14ac:dyDescent="0.3">
      <c r="K922" t="s">
        <v>6</v>
      </c>
      <c r="L922">
        <f>IF(AND(ISNUMBER(SEARCH(":",Table7[[#This Row],[Column1]]))=FALSE,ISNUMBER(SEARCH("Ronda",Table7[[#This Row],[Column1]]))=FALSE),1,0)</f>
        <v>1</v>
      </c>
      <c r="M922">
        <f>IF(Table7[[#This Row],[cond]]=1,M921+1,0)</f>
        <v>2</v>
      </c>
      <c r="N922">
        <f>IF(ISNUMBER(SEARCH("Ronda",Table7[[#This Row],[Column1]]))=TRUE,1,0)</f>
        <v>0</v>
      </c>
      <c r="O922" t="str">
        <f>IF(Table7[[#This Row],[cond2]]=1,MID(Table7[[#This Row],[Column1]],6,3),O921)</f>
        <v xml:space="preserve"> 20</v>
      </c>
      <c r="P922">
        <v>921</v>
      </c>
    </row>
    <row r="923" spans="11:16" x14ac:dyDescent="0.3">
      <c r="K923">
        <v>2</v>
      </c>
      <c r="L923">
        <f>IF(AND(ISNUMBER(SEARCH(":",Table7[[#This Row],[Column1]]))=FALSE,ISNUMBER(SEARCH("Ronda",Table7[[#This Row],[Column1]]))=FALSE),1,0)</f>
        <v>1</v>
      </c>
      <c r="M923">
        <f>IF(Table7[[#This Row],[cond]]=1,M922+1,0)</f>
        <v>3</v>
      </c>
      <c r="N923">
        <f>IF(ISNUMBER(SEARCH("Ronda",Table7[[#This Row],[Column1]]))=TRUE,1,0)</f>
        <v>0</v>
      </c>
      <c r="O923" t="str">
        <f>IF(Table7[[#This Row],[cond2]]=1,MID(Table7[[#This Row],[Column1]],6,3),O922)</f>
        <v xml:space="preserve"> 20</v>
      </c>
      <c r="P923">
        <v>922</v>
      </c>
    </row>
    <row r="924" spans="11:16" x14ac:dyDescent="0.3">
      <c r="K924">
        <v>2</v>
      </c>
      <c r="L924">
        <f>IF(AND(ISNUMBER(SEARCH(":",Table7[[#This Row],[Column1]]))=FALSE,ISNUMBER(SEARCH("Ronda",Table7[[#This Row],[Column1]]))=FALSE),1,0)</f>
        <v>1</v>
      </c>
      <c r="M924">
        <f>IF(Table7[[#This Row],[cond]]=1,M923+1,0)</f>
        <v>4</v>
      </c>
      <c r="N924">
        <f>IF(ISNUMBER(SEARCH("Ronda",Table7[[#This Row],[Column1]]))=TRUE,1,0)</f>
        <v>0</v>
      </c>
      <c r="O924" t="str">
        <f>IF(Table7[[#This Row],[cond2]]=1,MID(Table7[[#This Row],[Column1]],6,3),O923)</f>
        <v xml:space="preserve"> 20</v>
      </c>
      <c r="P924">
        <v>923</v>
      </c>
    </row>
    <row r="925" spans="11:16" x14ac:dyDescent="0.3">
      <c r="K925">
        <v>0</v>
      </c>
      <c r="L925">
        <f>IF(AND(ISNUMBER(SEARCH(":",Table7[[#This Row],[Column1]]))=FALSE,ISNUMBER(SEARCH("Ronda",Table7[[#This Row],[Column1]]))=FALSE),1,0)</f>
        <v>1</v>
      </c>
      <c r="M925">
        <f>IF(Table7[[#This Row],[cond]]=1,M924+1,0)</f>
        <v>5</v>
      </c>
      <c r="N925">
        <f>IF(ISNUMBER(SEARCH("Ronda",Table7[[#This Row],[Column1]]))=TRUE,1,0)</f>
        <v>0</v>
      </c>
      <c r="O925" t="str">
        <f>IF(Table7[[#This Row],[cond2]]=1,MID(Table7[[#This Row],[Column1]],6,3),O924)</f>
        <v xml:space="preserve"> 20</v>
      </c>
      <c r="P925">
        <v>924</v>
      </c>
    </row>
    <row r="926" spans="11:16" x14ac:dyDescent="0.3">
      <c r="K926">
        <v>-1</v>
      </c>
      <c r="L926">
        <f>IF(AND(ISNUMBER(SEARCH(":",Table7[[#This Row],[Column1]]))=FALSE,ISNUMBER(SEARCH("Ronda",Table7[[#This Row],[Column1]]))=FALSE),1,0)</f>
        <v>1</v>
      </c>
      <c r="M926">
        <f>IF(Table7[[#This Row],[cond]]=1,M925+1,0)</f>
        <v>6</v>
      </c>
      <c r="N926">
        <f>IF(ISNUMBER(SEARCH("Ronda",Table7[[#This Row],[Column1]]))=TRUE,1,0)</f>
        <v>0</v>
      </c>
      <c r="O926" t="str">
        <f>IF(Table7[[#This Row],[cond2]]=1,MID(Table7[[#This Row],[Column1]],6,3),O925)</f>
        <v xml:space="preserve"> 20</v>
      </c>
      <c r="P926">
        <v>925</v>
      </c>
    </row>
    <row r="927" spans="11:16" x14ac:dyDescent="0.3">
      <c r="K927" t="s">
        <v>395</v>
      </c>
      <c r="L927">
        <f>IF(AND(ISNUMBER(SEARCH(":",Table7[[#This Row],[Column1]]))=FALSE,ISNUMBER(SEARCH("Ronda",Table7[[#This Row],[Column1]]))=FALSE),1,0)</f>
        <v>0</v>
      </c>
      <c r="M927">
        <f>IF(Table7[[#This Row],[cond]]=1,M926+1,0)</f>
        <v>0</v>
      </c>
      <c r="N927">
        <f>IF(ISNUMBER(SEARCH("Ronda",Table7[[#This Row],[Column1]]))=TRUE,1,0)</f>
        <v>0</v>
      </c>
      <c r="O927" t="str">
        <f>IF(Table7[[#This Row],[cond2]]=1,MID(Table7[[#This Row],[Column1]],6,3),O926)</f>
        <v xml:space="preserve"> 20</v>
      </c>
      <c r="P927">
        <v>926</v>
      </c>
    </row>
    <row r="928" spans="11:16" x14ac:dyDescent="0.3">
      <c r="K928" t="s">
        <v>5</v>
      </c>
      <c r="L928">
        <f>IF(AND(ISNUMBER(SEARCH(":",Table7[[#This Row],[Column1]]))=FALSE,ISNUMBER(SEARCH("Ronda",Table7[[#This Row],[Column1]]))=FALSE),1,0)</f>
        <v>1</v>
      </c>
      <c r="M928">
        <f>IF(Table7[[#This Row],[cond]]=1,M927+1,0)</f>
        <v>1</v>
      </c>
      <c r="N928">
        <f>IF(ISNUMBER(SEARCH("Ronda",Table7[[#This Row],[Column1]]))=TRUE,1,0)</f>
        <v>0</v>
      </c>
      <c r="O928" t="str">
        <f>IF(Table7[[#This Row],[cond2]]=1,MID(Table7[[#This Row],[Column1]],6,3),O927)</f>
        <v xml:space="preserve"> 20</v>
      </c>
      <c r="P928">
        <v>927</v>
      </c>
    </row>
    <row r="929" spans="11:16" x14ac:dyDescent="0.3">
      <c r="K929" t="s">
        <v>303</v>
      </c>
      <c r="L929">
        <f>IF(AND(ISNUMBER(SEARCH(":",Table7[[#This Row],[Column1]]))=FALSE,ISNUMBER(SEARCH("Ronda",Table7[[#This Row],[Column1]]))=FALSE),1,0)</f>
        <v>1</v>
      </c>
      <c r="M929">
        <f>IF(Table7[[#This Row],[cond]]=1,M928+1,0)</f>
        <v>2</v>
      </c>
      <c r="N929">
        <f>IF(ISNUMBER(SEARCH("Ronda",Table7[[#This Row],[Column1]]))=TRUE,1,0)</f>
        <v>0</v>
      </c>
      <c r="O929" t="str">
        <f>IF(Table7[[#This Row],[cond2]]=1,MID(Table7[[#This Row],[Column1]],6,3),O928)</f>
        <v xml:space="preserve"> 20</v>
      </c>
      <c r="P929">
        <v>928</v>
      </c>
    </row>
    <row r="930" spans="11:16" x14ac:dyDescent="0.3">
      <c r="K930">
        <v>3</v>
      </c>
      <c r="L930">
        <f>IF(AND(ISNUMBER(SEARCH(":",Table7[[#This Row],[Column1]]))=FALSE,ISNUMBER(SEARCH("Ronda",Table7[[#This Row],[Column1]]))=FALSE),1,0)</f>
        <v>1</v>
      </c>
      <c r="M930">
        <f>IF(Table7[[#This Row],[cond]]=1,M929+1,0)</f>
        <v>3</v>
      </c>
      <c r="N930">
        <f>IF(ISNUMBER(SEARCH("Ronda",Table7[[#This Row],[Column1]]))=TRUE,1,0)</f>
        <v>0</v>
      </c>
      <c r="O930" t="str">
        <f>IF(Table7[[#This Row],[cond2]]=1,MID(Table7[[#This Row],[Column1]],6,3),O929)</f>
        <v xml:space="preserve"> 20</v>
      </c>
      <c r="P930">
        <v>929</v>
      </c>
    </row>
    <row r="931" spans="11:16" x14ac:dyDescent="0.3">
      <c r="K931">
        <v>1</v>
      </c>
      <c r="L931">
        <f>IF(AND(ISNUMBER(SEARCH(":",Table7[[#This Row],[Column1]]))=FALSE,ISNUMBER(SEARCH("Ronda",Table7[[#This Row],[Column1]]))=FALSE),1,0)</f>
        <v>1</v>
      </c>
      <c r="M931">
        <f>IF(Table7[[#This Row],[cond]]=1,M930+1,0)</f>
        <v>4</v>
      </c>
      <c r="N931">
        <f>IF(ISNUMBER(SEARCH("Ronda",Table7[[#This Row],[Column1]]))=TRUE,1,0)</f>
        <v>0</v>
      </c>
      <c r="O931" t="str">
        <f>IF(Table7[[#This Row],[cond2]]=1,MID(Table7[[#This Row],[Column1]],6,3),O930)</f>
        <v xml:space="preserve"> 20</v>
      </c>
      <c r="P931">
        <v>930</v>
      </c>
    </row>
    <row r="932" spans="11:16" x14ac:dyDescent="0.3">
      <c r="K932">
        <v>-2</v>
      </c>
      <c r="L932">
        <f>IF(AND(ISNUMBER(SEARCH(":",Table7[[#This Row],[Column1]]))=FALSE,ISNUMBER(SEARCH("Ronda",Table7[[#This Row],[Column1]]))=FALSE),1,0)</f>
        <v>1</v>
      </c>
      <c r="M932">
        <f>IF(Table7[[#This Row],[cond]]=1,M931+1,0)</f>
        <v>5</v>
      </c>
      <c r="N932">
        <f>IF(ISNUMBER(SEARCH("Ronda",Table7[[#This Row],[Column1]]))=TRUE,1,0)</f>
        <v>0</v>
      </c>
      <c r="O932" t="str">
        <f>IF(Table7[[#This Row],[cond2]]=1,MID(Table7[[#This Row],[Column1]],6,3),O931)</f>
        <v xml:space="preserve"> 20</v>
      </c>
      <c r="P932">
        <v>931</v>
      </c>
    </row>
    <row r="933" spans="11:16" x14ac:dyDescent="0.3">
      <c r="K933">
        <v>0</v>
      </c>
      <c r="L933">
        <f>IF(AND(ISNUMBER(SEARCH(":",Table7[[#This Row],[Column1]]))=FALSE,ISNUMBER(SEARCH("Ronda",Table7[[#This Row],[Column1]]))=FALSE),1,0)</f>
        <v>1</v>
      </c>
      <c r="M933">
        <f>IF(Table7[[#This Row],[cond]]=1,M932+1,0)</f>
        <v>6</v>
      </c>
      <c r="N933">
        <f>IF(ISNUMBER(SEARCH("Ronda",Table7[[#This Row],[Column1]]))=TRUE,1,0)</f>
        <v>0</v>
      </c>
      <c r="O933" t="str">
        <f>IF(Table7[[#This Row],[cond2]]=1,MID(Table7[[#This Row],[Column1]],6,3),O932)</f>
        <v xml:space="preserve"> 20</v>
      </c>
      <c r="P933">
        <v>932</v>
      </c>
    </row>
    <row r="934" spans="11:16" x14ac:dyDescent="0.3">
      <c r="K934" t="s">
        <v>395</v>
      </c>
      <c r="L934">
        <f>IF(AND(ISNUMBER(SEARCH(":",Table7[[#This Row],[Column1]]))=FALSE,ISNUMBER(SEARCH("Ronda",Table7[[#This Row],[Column1]]))=FALSE),1,0)</f>
        <v>0</v>
      </c>
      <c r="M934">
        <f>IF(Table7[[#This Row],[cond]]=1,M933+1,0)</f>
        <v>0</v>
      </c>
      <c r="N934">
        <f>IF(ISNUMBER(SEARCH("Ronda",Table7[[#This Row],[Column1]]))=TRUE,1,0)</f>
        <v>0</v>
      </c>
      <c r="O934" t="str">
        <f>IF(Table7[[#This Row],[cond2]]=1,MID(Table7[[#This Row],[Column1]],6,3),O933)</f>
        <v xml:space="preserve"> 20</v>
      </c>
      <c r="P934">
        <v>933</v>
      </c>
    </row>
    <row r="935" spans="11:16" x14ac:dyDescent="0.3">
      <c r="K935" t="s">
        <v>4</v>
      </c>
      <c r="L935">
        <f>IF(AND(ISNUMBER(SEARCH(":",Table7[[#This Row],[Column1]]))=FALSE,ISNUMBER(SEARCH("Ronda",Table7[[#This Row],[Column1]]))=FALSE),1,0)</f>
        <v>1</v>
      </c>
      <c r="M935">
        <f>IF(Table7[[#This Row],[cond]]=1,M934+1,0)</f>
        <v>1</v>
      </c>
      <c r="N935">
        <f>IF(ISNUMBER(SEARCH("Ronda",Table7[[#This Row],[Column1]]))=TRUE,1,0)</f>
        <v>0</v>
      </c>
      <c r="O935" t="str">
        <f>IF(Table7[[#This Row],[cond2]]=1,MID(Table7[[#This Row],[Column1]],6,3),O934)</f>
        <v xml:space="preserve"> 20</v>
      </c>
      <c r="P935">
        <v>934</v>
      </c>
    </row>
    <row r="936" spans="11:16" x14ac:dyDescent="0.3">
      <c r="K936" t="s">
        <v>11</v>
      </c>
      <c r="L936">
        <f>IF(AND(ISNUMBER(SEARCH(":",Table7[[#This Row],[Column1]]))=FALSE,ISNUMBER(SEARCH("Ronda",Table7[[#This Row],[Column1]]))=FALSE),1,0)</f>
        <v>1</v>
      </c>
      <c r="M936">
        <f>IF(Table7[[#This Row],[cond]]=1,M935+1,0)</f>
        <v>2</v>
      </c>
      <c r="N936">
        <f>IF(ISNUMBER(SEARCH("Ronda",Table7[[#This Row],[Column1]]))=TRUE,1,0)</f>
        <v>0</v>
      </c>
      <c r="O936" t="str">
        <f>IF(Table7[[#This Row],[cond2]]=1,MID(Table7[[#This Row],[Column1]],6,3),O935)</f>
        <v xml:space="preserve"> 20</v>
      </c>
      <c r="P936">
        <v>935</v>
      </c>
    </row>
    <row r="937" spans="11:16" x14ac:dyDescent="0.3">
      <c r="K937">
        <v>2</v>
      </c>
      <c r="L937">
        <f>IF(AND(ISNUMBER(SEARCH(":",Table7[[#This Row],[Column1]]))=FALSE,ISNUMBER(SEARCH("Ronda",Table7[[#This Row],[Column1]]))=FALSE),1,0)</f>
        <v>1</v>
      </c>
      <c r="M937">
        <f>IF(Table7[[#This Row],[cond]]=1,M936+1,0)</f>
        <v>3</v>
      </c>
      <c r="N937">
        <f>IF(ISNUMBER(SEARCH("Ronda",Table7[[#This Row],[Column1]]))=TRUE,1,0)</f>
        <v>0</v>
      </c>
      <c r="O937" t="str">
        <f>IF(Table7[[#This Row],[cond2]]=1,MID(Table7[[#This Row],[Column1]],6,3),O936)</f>
        <v xml:space="preserve"> 20</v>
      </c>
      <c r="P937">
        <v>936</v>
      </c>
    </row>
    <row r="938" spans="11:16" x14ac:dyDescent="0.3">
      <c r="K938">
        <v>1</v>
      </c>
      <c r="L938">
        <f>IF(AND(ISNUMBER(SEARCH(":",Table7[[#This Row],[Column1]]))=FALSE,ISNUMBER(SEARCH("Ronda",Table7[[#This Row],[Column1]]))=FALSE),1,0)</f>
        <v>1</v>
      </c>
      <c r="M938">
        <f>IF(Table7[[#This Row],[cond]]=1,M937+1,0)</f>
        <v>4</v>
      </c>
      <c r="N938">
        <f>IF(ISNUMBER(SEARCH("Ronda",Table7[[#This Row],[Column1]]))=TRUE,1,0)</f>
        <v>0</v>
      </c>
      <c r="O938" t="str">
        <f>IF(Table7[[#This Row],[cond2]]=1,MID(Table7[[#This Row],[Column1]],6,3),O937)</f>
        <v xml:space="preserve"> 20</v>
      </c>
      <c r="P938">
        <v>937</v>
      </c>
    </row>
    <row r="939" spans="11:16" x14ac:dyDescent="0.3">
      <c r="K939">
        <v>-2</v>
      </c>
      <c r="L939">
        <f>IF(AND(ISNUMBER(SEARCH(":",Table7[[#This Row],[Column1]]))=FALSE,ISNUMBER(SEARCH("Ronda",Table7[[#This Row],[Column1]]))=FALSE),1,0)</f>
        <v>1</v>
      </c>
      <c r="M939">
        <f>IF(Table7[[#This Row],[cond]]=1,M938+1,0)</f>
        <v>5</v>
      </c>
      <c r="N939">
        <f>IF(ISNUMBER(SEARCH("Ronda",Table7[[#This Row],[Column1]]))=TRUE,1,0)</f>
        <v>0</v>
      </c>
      <c r="O939" t="str">
        <f>IF(Table7[[#This Row],[cond2]]=1,MID(Table7[[#This Row],[Column1]],6,3),O938)</f>
        <v xml:space="preserve"> 20</v>
      </c>
      <c r="P939">
        <v>938</v>
      </c>
    </row>
    <row r="940" spans="11:16" x14ac:dyDescent="0.3">
      <c r="K940">
        <v>0</v>
      </c>
      <c r="L940">
        <f>IF(AND(ISNUMBER(SEARCH(":",Table7[[#This Row],[Column1]]))=FALSE,ISNUMBER(SEARCH("Ronda",Table7[[#This Row],[Column1]]))=FALSE),1,0)</f>
        <v>1</v>
      </c>
      <c r="M940">
        <f>IF(Table7[[#This Row],[cond]]=1,M939+1,0)</f>
        <v>6</v>
      </c>
      <c r="N940">
        <f>IF(ISNUMBER(SEARCH("Ronda",Table7[[#This Row],[Column1]]))=TRUE,1,0)</f>
        <v>0</v>
      </c>
      <c r="O940" t="str">
        <f>IF(Table7[[#This Row],[cond2]]=1,MID(Table7[[#This Row],[Column1]],6,3),O939)</f>
        <v xml:space="preserve"> 20</v>
      </c>
      <c r="P940">
        <v>939</v>
      </c>
    </row>
    <row r="941" spans="11:16" x14ac:dyDescent="0.3">
      <c r="K941" t="s">
        <v>396</v>
      </c>
      <c r="L941">
        <f>IF(AND(ISNUMBER(SEARCH(":",Table7[[#This Row],[Column1]]))=FALSE,ISNUMBER(SEARCH("Ronda",Table7[[#This Row],[Column1]]))=FALSE),1,0)</f>
        <v>0</v>
      </c>
      <c r="M941">
        <f>IF(Table7[[#This Row],[cond]]=1,M940+1,0)</f>
        <v>0</v>
      </c>
      <c r="N941">
        <f>IF(ISNUMBER(SEARCH("Ronda",Table7[[#This Row],[Column1]]))=TRUE,1,0)</f>
        <v>0</v>
      </c>
      <c r="O941" t="str">
        <f>IF(Table7[[#This Row],[cond2]]=1,MID(Table7[[#This Row],[Column1]],6,3),O940)</f>
        <v xml:space="preserve"> 20</v>
      </c>
      <c r="P941">
        <v>940</v>
      </c>
    </row>
    <row r="942" spans="11:16" x14ac:dyDescent="0.3">
      <c r="K942" t="s">
        <v>7</v>
      </c>
      <c r="L942">
        <f>IF(AND(ISNUMBER(SEARCH(":",Table7[[#This Row],[Column1]]))=FALSE,ISNUMBER(SEARCH("Ronda",Table7[[#This Row],[Column1]]))=FALSE),1,0)</f>
        <v>1</v>
      </c>
      <c r="M942">
        <f>IF(Table7[[#This Row],[cond]]=1,M941+1,0)</f>
        <v>1</v>
      </c>
      <c r="N942">
        <f>IF(ISNUMBER(SEARCH("Ronda",Table7[[#This Row],[Column1]]))=TRUE,1,0)</f>
        <v>0</v>
      </c>
      <c r="O942" t="str">
        <f>IF(Table7[[#This Row],[cond2]]=1,MID(Table7[[#This Row],[Column1]],6,3),O941)</f>
        <v xml:space="preserve"> 20</v>
      </c>
      <c r="P942">
        <v>941</v>
      </c>
    </row>
    <row r="943" spans="11:16" x14ac:dyDescent="0.3">
      <c r="K943" t="s">
        <v>3</v>
      </c>
      <c r="L943">
        <f>IF(AND(ISNUMBER(SEARCH(":",Table7[[#This Row],[Column1]]))=FALSE,ISNUMBER(SEARCH("Ronda",Table7[[#This Row],[Column1]]))=FALSE),1,0)</f>
        <v>1</v>
      </c>
      <c r="M943">
        <f>IF(Table7[[#This Row],[cond]]=1,M942+1,0)</f>
        <v>2</v>
      </c>
      <c r="N943">
        <f>IF(ISNUMBER(SEARCH("Ronda",Table7[[#This Row],[Column1]]))=TRUE,1,0)</f>
        <v>0</v>
      </c>
      <c r="O943" t="str">
        <f>IF(Table7[[#This Row],[cond2]]=1,MID(Table7[[#This Row],[Column1]],6,3),O942)</f>
        <v xml:space="preserve"> 20</v>
      </c>
      <c r="P943">
        <v>942</v>
      </c>
    </row>
    <row r="944" spans="11:16" x14ac:dyDescent="0.3">
      <c r="K944">
        <v>3</v>
      </c>
      <c r="L944">
        <f>IF(AND(ISNUMBER(SEARCH(":",Table7[[#This Row],[Column1]]))=FALSE,ISNUMBER(SEARCH("Ronda",Table7[[#This Row],[Column1]]))=FALSE),1,0)</f>
        <v>1</v>
      </c>
      <c r="M944">
        <f>IF(Table7[[#This Row],[cond]]=1,M943+1,0)</f>
        <v>3</v>
      </c>
      <c r="N944">
        <f>IF(ISNUMBER(SEARCH("Ronda",Table7[[#This Row],[Column1]]))=TRUE,1,0)</f>
        <v>0</v>
      </c>
      <c r="O944" t="str">
        <f>IF(Table7[[#This Row],[cond2]]=1,MID(Table7[[#This Row],[Column1]],6,3),O943)</f>
        <v xml:space="preserve"> 20</v>
      </c>
      <c r="P944">
        <v>943</v>
      </c>
    </row>
    <row r="945" spans="11:16" x14ac:dyDescent="0.3">
      <c r="K945">
        <v>2</v>
      </c>
      <c r="L945">
        <f>IF(AND(ISNUMBER(SEARCH(":",Table7[[#This Row],[Column1]]))=FALSE,ISNUMBER(SEARCH("Ronda",Table7[[#This Row],[Column1]]))=FALSE),1,0)</f>
        <v>1</v>
      </c>
      <c r="M945">
        <f>IF(Table7[[#This Row],[cond]]=1,M944+1,0)</f>
        <v>4</v>
      </c>
      <c r="N945">
        <f>IF(ISNUMBER(SEARCH("Ronda",Table7[[#This Row],[Column1]]))=TRUE,1,0)</f>
        <v>0</v>
      </c>
      <c r="O945" t="str">
        <f>IF(Table7[[#This Row],[cond2]]=1,MID(Table7[[#This Row],[Column1]],6,3),O944)</f>
        <v xml:space="preserve"> 20</v>
      </c>
      <c r="P945">
        <v>944</v>
      </c>
    </row>
    <row r="946" spans="11:16" x14ac:dyDescent="0.3">
      <c r="K946">
        <v>-2</v>
      </c>
      <c r="L946">
        <f>IF(AND(ISNUMBER(SEARCH(":",Table7[[#This Row],[Column1]]))=FALSE,ISNUMBER(SEARCH("Ronda",Table7[[#This Row],[Column1]]))=FALSE),1,0)</f>
        <v>1</v>
      </c>
      <c r="M946">
        <f>IF(Table7[[#This Row],[cond]]=1,M945+1,0)</f>
        <v>5</v>
      </c>
      <c r="N946">
        <f>IF(ISNUMBER(SEARCH("Ronda",Table7[[#This Row],[Column1]]))=TRUE,1,0)</f>
        <v>0</v>
      </c>
      <c r="O946" t="str">
        <f>IF(Table7[[#This Row],[cond2]]=1,MID(Table7[[#This Row],[Column1]],6,3),O945)</f>
        <v xml:space="preserve"> 20</v>
      </c>
      <c r="P946">
        <v>945</v>
      </c>
    </row>
    <row r="947" spans="11:16" x14ac:dyDescent="0.3">
      <c r="K947">
        <v>-1</v>
      </c>
      <c r="L947">
        <f>IF(AND(ISNUMBER(SEARCH(":",Table7[[#This Row],[Column1]]))=FALSE,ISNUMBER(SEARCH("Ronda",Table7[[#This Row],[Column1]]))=FALSE),1,0)</f>
        <v>1</v>
      </c>
      <c r="M947">
        <f>IF(Table7[[#This Row],[cond]]=1,M946+1,0)</f>
        <v>6</v>
      </c>
      <c r="N947">
        <f>IF(ISNUMBER(SEARCH("Ronda",Table7[[#This Row],[Column1]]))=TRUE,1,0)</f>
        <v>0</v>
      </c>
      <c r="O947" t="str">
        <f>IF(Table7[[#This Row],[cond2]]=1,MID(Table7[[#This Row],[Column1]],6,3),O946)</f>
        <v xml:space="preserve"> 20</v>
      </c>
      <c r="P947">
        <v>946</v>
      </c>
    </row>
    <row r="948" spans="11:16" x14ac:dyDescent="0.3">
      <c r="K948" t="s">
        <v>397</v>
      </c>
      <c r="L948">
        <f>IF(AND(ISNUMBER(SEARCH(":",Table7[[#This Row],[Column1]]))=FALSE,ISNUMBER(SEARCH("Ronda",Table7[[#This Row],[Column1]]))=FALSE),1,0)</f>
        <v>0</v>
      </c>
      <c r="M948">
        <f>IF(Table7[[#This Row],[cond]]=1,M947+1,0)</f>
        <v>0</v>
      </c>
      <c r="N948">
        <f>IF(ISNUMBER(SEARCH("Ronda",Table7[[#This Row],[Column1]]))=TRUE,1,0)</f>
        <v>0</v>
      </c>
      <c r="O948" t="str">
        <f>IF(Table7[[#This Row],[cond2]]=1,MID(Table7[[#This Row],[Column1]],6,3),O947)</f>
        <v xml:space="preserve"> 20</v>
      </c>
      <c r="P948">
        <v>947</v>
      </c>
    </row>
    <row r="949" spans="11:16" x14ac:dyDescent="0.3">
      <c r="K949" t="s">
        <v>25</v>
      </c>
      <c r="L949">
        <f>IF(AND(ISNUMBER(SEARCH(":",Table7[[#This Row],[Column1]]))=FALSE,ISNUMBER(SEARCH("Ronda",Table7[[#This Row],[Column1]]))=FALSE),1,0)</f>
        <v>1</v>
      </c>
      <c r="M949">
        <f>IF(Table7[[#This Row],[cond]]=1,M948+1,0)</f>
        <v>1</v>
      </c>
      <c r="N949">
        <f>IF(ISNUMBER(SEARCH("Ronda",Table7[[#This Row],[Column1]]))=TRUE,1,0)</f>
        <v>0</v>
      </c>
      <c r="O949" t="str">
        <f>IF(Table7[[#This Row],[cond2]]=1,MID(Table7[[#This Row],[Column1]],6,3),O948)</f>
        <v xml:space="preserve"> 20</v>
      </c>
      <c r="P949">
        <v>948</v>
      </c>
    </row>
    <row r="950" spans="11:16" x14ac:dyDescent="0.3">
      <c r="K950" t="s">
        <v>8</v>
      </c>
      <c r="L950">
        <f>IF(AND(ISNUMBER(SEARCH(":",Table7[[#This Row],[Column1]]))=FALSE,ISNUMBER(SEARCH("Ronda",Table7[[#This Row],[Column1]]))=FALSE),1,0)</f>
        <v>1</v>
      </c>
      <c r="M950">
        <f>IF(Table7[[#This Row],[cond]]=1,M949+1,0)</f>
        <v>2</v>
      </c>
      <c r="N950">
        <f>IF(ISNUMBER(SEARCH("Ronda",Table7[[#This Row],[Column1]]))=TRUE,1,0)</f>
        <v>0</v>
      </c>
      <c r="O950" t="str">
        <f>IF(Table7[[#This Row],[cond2]]=1,MID(Table7[[#This Row],[Column1]],6,3),O949)</f>
        <v xml:space="preserve"> 20</v>
      </c>
      <c r="P950">
        <v>949</v>
      </c>
    </row>
    <row r="951" spans="11:16" x14ac:dyDescent="0.3">
      <c r="K951">
        <v>1</v>
      </c>
      <c r="L951">
        <f>IF(AND(ISNUMBER(SEARCH(":",Table7[[#This Row],[Column1]]))=FALSE,ISNUMBER(SEARCH("Ronda",Table7[[#This Row],[Column1]]))=FALSE),1,0)</f>
        <v>1</v>
      </c>
      <c r="M951">
        <f>IF(Table7[[#This Row],[cond]]=1,M950+1,0)</f>
        <v>3</v>
      </c>
      <c r="N951">
        <f>IF(ISNUMBER(SEARCH("Ronda",Table7[[#This Row],[Column1]]))=TRUE,1,0)</f>
        <v>0</v>
      </c>
      <c r="O951" t="str">
        <f>IF(Table7[[#This Row],[cond2]]=1,MID(Table7[[#This Row],[Column1]],6,3),O950)</f>
        <v xml:space="preserve"> 20</v>
      </c>
      <c r="P951">
        <v>950</v>
      </c>
    </row>
    <row r="952" spans="11:16" x14ac:dyDescent="0.3">
      <c r="K952">
        <v>3</v>
      </c>
      <c r="L952">
        <f>IF(AND(ISNUMBER(SEARCH(":",Table7[[#This Row],[Column1]]))=FALSE,ISNUMBER(SEARCH("Ronda",Table7[[#This Row],[Column1]]))=FALSE),1,0)</f>
        <v>1</v>
      </c>
      <c r="M952">
        <f>IF(Table7[[#This Row],[cond]]=1,M951+1,0)</f>
        <v>4</v>
      </c>
      <c r="N952">
        <f>IF(ISNUMBER(SEARCH("Ronda",Table7[[#This Row],[Column1]]))=TRUE,1,0)</f>
        <v>0</v>
      </c>
      <c r="O952" t="str">
        <f>IF(Table7[[#This Row],[cond2]]=1,MID(Table7[[#This Row],[Column1]],6,3),O951)</f>
        <v xml:space="preserve"> 20</v>
      </c>
      <c r="P952">
        <v>951</v>
      </c>
    </row>
    <row r="953" spans="11:16" x14ac:dyDescent="0.3">
      <c r="K953">
        <v>-1</v>
      </c>
      <c r="L953">
        <f>IF(AND(ISNUMBER(SEARCH(":",Table7[[#This Row],[Column1]]))=FALSE,ISNUMBER(SEARCH("Ronda",Table7[[#This Row],[Column1]]))=FALSE),1,0)</f>
        <v>1</v>
      </c>
      <c r="M953">
        <f>IF(Table7[[#This Row],[cond]]=1,M952+1,0)</f>
        <v>5</v>
      </c>
      <c r="N953">
        <f>IF(ISNUMBER(SEARCH("Ronda",Table7[[#This Row],[Column1]]))=TRUE,1,0)</f>
        <v>0</v>
      </c>
      <c r="O953" t="str">
        <f>IF(Table7[[#This Row],[cond2]]=1,MID(Table7[[#This Row],[Column1]],6,3),O952)</f>
        <v xml:space="preserve"> 20</v>
      </c>
      <c r="P953">
        <v>952</v>
      </c>
    </row>
    <row r="954" spans="11:16" x14ac:dyDescent="0.3">
      <c r="K954">
        <v>-2</v>
      </c>
      <c r="L954">
        <f>IF(AND(ISNUMBER(SEARCH(":",Table7[[#This Row],[Column1]]))=FALSE,ISNUMBER(SEARCH("Ronda",Table7[[#This Row],[Column1]]))=FALSE),1,0)</f>
        <v>1</v>
      </c>
      <c r="M954">
        <f>IF(Table7[[#This Row],[cond]]=1,M953+1,0)</f>
        <v>6</v>
      </c>
      <c r="N954">
        <f>IF(ISNUMBER(SEARCH("Ronda",Table7[[#This Row],[Column1]]))=TRUE,1,0)</f>
        <v>0</v>
      </c>
      <c r="O954" t="str">
        <f>IF(Table7[[#This Row],[cond2]]=1,MID(Table7[[#This Row],[Column1]],6,3),O953)</f>
        <v xml:space="preserve"> 20</v>
      </c>
      <c r="P954">
        <v>953</v>
      </c>
    </row>
    <row r="955" spans="11:16" x14ac:dyDescent="0.3">
      <c r="K955" t="s">
        <v>398</v>
      </c>
      <c r="L955">
        <f>IF(AND(ISNUMBER(SEARCH(":",Table7[[#This Row],[Column1]]))=FALSE,ISNUMBER(SEARCH("Ronda",Table7[[#This Row],[Column1]]))=FALSE),1,0)</f>
        <v>0</v>
      </c>
      <c r="M955">
        <f>IF(Table7[[#This Row],[cond]]=1,M954+1,0)</f>
        <v>0</v>
      </c>
      <c r="N955">
        <f>IF(ISNUMBER(SEARCH("Ronda",Table7[[#This Row],[Column1]]))=TRUE,1,0)</f>
        <v>0</v>
      </c>
      <c r="O955" t="str">
        <f>IF(Table7[[#This Row],[cond2]]=1,MID(Table7[[#This Row],[Column1]],6,3),O954)</f>
        <v xml:space="preserve"> 20</v>
      </c>
      <c r="P955">
        <v>954</v>
      </c>
    </row>
    <row r="956" spans="11:16" x14ac:dyDescent="0.3">
      <c r="K956" t="s">
        <v>1</v>
      </c>
      <c r="L956">
        <f>IF(AND(ISNUMBER(SEARCH(":",Table7[[#This Row],[Column1]]))=FALSE,ISNUMBER(SEARCH("Ronda",Table7[[#This Row],[Column1]]))=FALSE),1,0)</f>
        <v>1</v>
      </c>
      <c r="M956">
        <f>IF(Table7[[#This Row],[cond]]=1,M955+1,0)</f>
        <v>1</v>
      </c>
      <c r="N956">
        <f>IF(ISNUMBER(SEARCH("Ronda",Table7[[#This Row],[Column1]]))=TRUE,1,0)</f>
        <v>0</v>
      </c>
      <c r="O956" t="str">
        <f>IF(Table7[[#This Row],[cond2]]=1,MID(Table7[[#This Row],[Column1]],6,3),O955)</f>
        <v xml:space="preserve"> 20</v>
      </c>
      <c r="P956">
        <v>955</v>
      </c>
    </row>
    <row r="957" spans="11:16" x14ac:dyDescent="0.3">
      <c r="K957" t="s">
        <v>304</v>
      </c>
      <c r="L957">
        <f>IF(AND(ISNUMBER(SEARCH(":",Table7[[#This Row],[Column1]]))=FALSE,ISNUMBER(SEARCH("Ronda",Table7[[#This Row],[Column1]]))=FALSE),1,0)</f>
        <v>1</v>
      </c>
      <c r="M957">
        <f>IF(Table7[[#This Row],[cond]]=1,M956+1,0)</f>
        <v>2</v>
      </c>
      <c r="N957">
        <f>IF(ISNUMBER(SEARCH("Ronda",Table7[[#This Row],[Column1]]))=TRUE,1,0)</f>
        <v>0</v>
      </c>
      <c r="O957" t="str">
        <f>IF(Table7[[#This Row],[cond2]]=1,MID(Table7[[#This Row],[Column1]],6,3),O956)</f>
        <v xml:space="preserve"> 20</v>
      </c>
      <c r="P957">
        <v>956</v>
      </c>
    </row>
    <row r="958" spans="11:16" x14ac:dyDescent="0.3">
      <c r="K958">
        <v>3</v>
      </c>
      <c r="L958">
        <f>IF(AND(ISNUMBER(SEARCH(":",Table7[[#This Row],[Column1]]))=FALSE,ISNUMBER(SEARCH("Ronda",Table7[[#This Row],[Column1]]))=FALSE),1,0)</f>
        <v>1</v>
      </c>
      <c r="M958">
        <f>IF(Table7[[#This Row],[cond]]=1,M957+1,0)</f>
        <v>3</v>
      </c>
      <c r="N958">
        <f>IF(ISNUMBER(SEARCH("Ronda",Table7[[#This Row],[Column1]]))=TRUE,1,0)</f>
        <v>0</v>
      </c>
      <c r="O958" t="str">
        <f>IF(Table7[[#This Row],[cond2]]=1,MID(Table7[[#This Row],[Column1]],6,3),O957)</f>
        <v xml:space="preserve"> 20</v>
      </c>
      <c r="P958">
        <v>957</v>
      </c>
    </row>
    <row r="959" spans="11:16" x14ac:dyDescent="0.3">
      <c r="K959">
        <v>1</v>
      </c>
      <c r="L959">
        <f>IF(AND(ISNUMBER(SEARCH(":",Table7[[#This Row],[Column1]]))=FALSE,ISNUMBER(SEARCH("Ronda",Table7[[#This Row],[Column1]]))=FALSE),1,0)</f>
        <v>1</v>
      </c>
      <c r="M959">
        <f>IF(Table7[[#This Row],[cond]]=1,M958+1,0)</f>
        <v>4</v>
      </c>
      <c r="N959">
        <f>IF(ISNUMBER(SEARCH("Ronda",Table7[[#This Row],[Column1]]))=TRUE,1,0)</f>
        <v>0</v>
      </c>
      <c r="O959" t="str">
        <f>IF(Table7[[#This Row],[cond2]]=1,MID(Table7[[#This Row],[Column1]],6,3),O958)</f>
        <v xml:space="preserve"> 20</v>
      </c>
      <c r="P959">
        <v>958</v>
      </c>
    </row>
    <row r="960" spans="11:16" x14ac:dyDescent="0.3">
      <c r="K960">
        <v>-1</v>
      </c>
      <c r="L960">
        <f>IF(AND(ISNUMBER(SEARCH(":",Table7[[#This Row],[Column1]]))=FALSE,ISNUMBER(SEARCH("Ronda",Table7[[#This Row],[Column1]]))=FALSE),1,0)</f>
        <v>1</v>
      </c>
      <c r="M960">
        <f>IF(Table7[[#This Row],[cond]]=1,M959+1,0)</f>
        <v>5</v>
      </c>
      <c r="N960">
        <f>IF(ISNUMBER(SEARCH("Ronda",Table7[[#This Row],[Column1]]))=TRUE,1,0)</f>
        <v>0</v>
      </c>
      <c r="O960" t="str">
        <f>IF(Table7[[#This Row],[cond2]]=1,MID(Table7[[#This Row],[Column1]],6,3),O959)</f>
        <v xml:space="preserve"> 20</v>
      </c>
      <c r="P960">
        <v>959</v>
      </c>
    </row>
    <row r="961" spans="11:16" x14ac:dyDescent="0.3">
      <c r="K961">
        <v>-1</v>
      </c>
      <c r="L961">
        <f>IF(AND(ISNUMBER(SEARCH(":",Table7[[#This Row],[Column1]]))=FALSE,ISNUMBER(SEARCH("Ronda",Table7[[#This Row],[Column1]]))=FALSE),1,0)</f>
        <v>1</v>
      </c>
      <c r="M961">
        <f>IF(Table7[[#This Row],[cond]]=1,M960+1,0)</f>
        <v>6</v>
      </c>
      <c r="N961">
        <f>IF(ISNUMBER(SEARCH("Ronda",Table7[[#This Row],[Column1]]))=TRUE,1,0)</f>
        <v>0</v>
      </c>
      <c r="O961" t="str">
        <f>IF(Table7[[#This Row],[cond2]]=1,MID(Table7[[#This Row],[Column1]],6,3),O960)</f>
        <v xml:space="preserve"> 20</v>
      </c>
      <c r="P961">
        <v>960</v>
      </c>
    </row>
    <row r="962" spans="11:16" x14ac:dyDescent="0.3">
      <c r="K962" t="s">
        <v>182</v>
      </c>
      <c r="L962">
        <f>IF(AND(ISNUMBER(SEARCH(":",Table7[[#This Row],[Column1]]))=FALSE,ISNUMBER(SEARCH("Ronda",Table7[[#This Row],[Column1]]))=FALSE),1,0)</f>
        <v>0</v>
      </c>
      <c r="M962">
        <f>IF(Table7[[#This Row],[cond]]=1,M961+1,0)</f>
        <v>0</v>
      </c>
      <c r="N962">
        <f>IF(ISNUMBER(SEARCH("Ronda",Table7[[#This Row],[Column1]]))=TRUE,1,0)</f>
        <v>1</v>
      </c>
      <c r="O962" t="str">
        <f>IF(Table7[[#This Row],[cond2]]=1,MID(Table7[[#This Row],[Column1]],6,3),O961)</f>
        <v xml:space="preserve"> 19</v>
      </c>
      <c r="P962">
        <v>961</v>
      </c>
    </row>
    <row r="963" spans="11:16" x14ac:dyDescent="0.3">
      <c r="K963" t="s">
        <v>399</v>
      </c>
      <c r="L963">
        <f>IF(AND(ISNUMBER(SEARCH(":",Table7[[#This Row],[Column1]]))=FALSE,ISNUMBER(SEARCH("Ronda",Table7[[#This Row],[Column1]]))=FALSE),1,0)</f>
        <v>0</v>
      </c>
      <c r="M963">
        <f>IF(Table7[[#This Row],[cond]]=1,M962+1,0)</f>
        <v>0</v>
      </c>
      <c r="N963">
        <f>IF(ISNUMBER(SEARCH("Ronda",Table7[[#This Row],[Column1]]))=TRUE,1,0)</f>
        <v>0</v>
      </c>
      <c r="O963" t="str">
        <f>IF(Table7[[#This Row],[cond2]]=1,MID(Table7[[#This Row],[Column1]],6,3),O962)</f>
        <v xml:space="preserve"> 19</v>
      </c>
      <c r="P963">
        <v>962</v>
      </c>
    </row>
    <row r="964" spans="11:16" x14ac:dyDescent="0.3">
      <c r="K964" t="s">
        <v>303</v>
      </c>
      <c r="L964">
        <f>IF(AND(ISNUMBER(SEARCH(":",Table7[[#This Row],[Column1]]))=FALSE,ISNUMBER(SEARCH("Ronda",Table7[[#This Row],[Column1]]))=FALSE),1,0)</f>
        <v>1</v>
      </c>
      <c r="M964">
        <f>IF(Table7[[#This Row],[cond]]=1,M963+1,0)</f>
        <v>1</v>
      </c>
      <c r="N964">
        <f>IF(ISNUMBER(SEARCH("Ronda",Table7[[#This Row],[Column1]]))=TRUE,1,0)</f>
        <v>0</v>
      </c>
      <c r="O964" t="str">
        <f>IF(Table7[[#This Row],[cond2]]=1,MID(Table7[[#This Row],[Column1]],6,3),O963)</f>
        <v xml:space="preserve"> 19</v>
      </c>
      <c r="P964">
        <v>963</v>
      </c>
    </row>
    <row r="965" spans="11:16" x14ac:dyDescent="0.3">
      <c r="K965" t="s">
        <v>28</v>
      </c>
      <c r="L965">
        <f>IF(AND(ISNUMBER(SEARCH(":",Table7[[#This Row],[Column1]]))=FALSE,ISNUMBER(SEARCH("Ronda",Table7[[#This Row],[Column1]]))=FALSE),1,0)</f>
        <v>1</v>
      </c>
      <c r="M965">
        <f>IF(Table7[[#This Row],[cond]]=1,M964+1,0)</f>
        <v>2</v>
      </c>
      <c r="N965">
        <f>IF(ISNUMBER(SEARCH("Ronda",Table7[[#This Row],[Column1]]))=TRUE,1,0)</f>
        <v>0</v>
      </c>
      <c r="O965" t="str">
        <f>IF(Table7[[#This Row],[cond2]]=1,MID(Table7[[#This Row],[Column1]],6,3),O964)</f>
        <v xml:space="preserve"> 19</v>
      </c>
      <c r="P965">
        <v>964</v>
      </c>
    </row>
    <row r="966" spans="11:16" x14ac:dyDescent="0.3">
      <c r="K966">
        <v>1</v>
      </c>
      <c r="L966">
        <f>IF(AND(ISNUMBER(SEARCH(":",Table7[[#This Row],[Column1]]))=FALSE,ISNUMBER(SEARCH("Ronda",Table7[[#This Row],[Column1]]))=FALSE),1,0)</f>
        <v>1</v>
      </c>
      <c r="M966">
        <f>IF(Table7[[#This Row],[cond]]=1,M965+1,0)</f>
        <v>3</v>
      </c>
      <c r="N966">
        <f>IF(ISNUMBER(SEARCH("Ronda",Table7[[#This Row],[Column1]]))=TRUE,1,0)</f>
        <v>0</v>
      </c>
      <c r="O966" t="str">
        <f>IF(Table7[[#This Row],[cond2]]=1,MID(Table7[[#This Row],[Column1]],6,3),O965)</f>
        <v xml:space="preserve"> 19</v>
      </c>
      <c r="P966">
        <v>965</v>
      </c>
    </row>
    <row r="967" spans="11:16" x14ac:dyDescent="0.3">
      <c r="K967">
        <v>2</v>
      </c>
      <c r="L967">
        <f>IF(AND(ISNUMBER(SEARCH(":",Table7[[#This Row],[Column1]]))=FALSE,ISNUMBER(SEARCH("Ronda",Table7[[#This Row],[Column1]]))=FALSE),1,0)</f>
        <v>1</v>
      </c>
      <c r="M967">
        <f>IF(Table7[[#This Row],[cond]]=1,M966+1,0)</f>
        <v>4</v>
      </c>
      <c r="N967">
        <f>IF(ISNUMBER(SEARCH("Ronda",Table7[[#This Row],[Column1]]))=TRUE,1,0)</f>
        <v>0</v>
      </c>
      <c r="O967" t="str">
        <f>IF(Table7[[#This Row],[cond2]]=1,MID(Table7[[#This Row],[Column1]],6,3),O966)</f>
        <v xml:space="preserve"> 19</v>
      </c>
      <c r="P967">
        <v>966</v>
      </c>
    </row>
    <row r="968" spans="11:16" x14ac:dyDescent="0.3">
      <c r="K968">
        <v>-1</v>
      </c>
      <c r="L968">
        <f>IF(AND(ISNUMBER(SEARCH(":",Table7[[#This Row],[Column1]]))=FALSE,ISNUMBER(SEARCH("Ronda",Table7[[#This Row],[Column1]]))=FALSE),1,0)</f>
        <v>1</v>
      </c>
      <c r="M968">
        <f>IF(Table7[[#This Row],[cond]]=1,M967+1,0)</f>
        <v>5</v>
      </c>
      <c r="N968">
        <f>IF(ISNUMBER(SEARCH("Ronda",Table7[[#This Row],[Column1]]))=TRUE,1,0)</f>
        <v>0</v>
      </c>
      <c r="O968" t="str">
        <f>IF(Table7[[#This Row],[cond2]]=1,MID(Table7[[#This Row],[Column1]],6,3),O967)</f>
        <v xml:space="preserve"> 19</v>
      </c>
      <c r="P968">
        <v>967</v>
      </c>
    </row>
    <row r="969" spans="11:16" x14ac:dyDescent="0.3">
      <c r="K969">
        <v>-1</v>
      </c>
      <c r="L969">
        <f>IF(AND(ISNUMBER(SEARCH(":",Table7[[#This Row],[Column1]]))=FALSE,ISNUMBER(SEARCH("Ronda",Table7[[#This Row],[Column1]]))=FALSE),1,0)</f>
        <v>1</v>
      </c>
      <c r="M969">
        <f>IF(Table7[[#This Row],[cond]]=1,M968+1,0)</f>
        <v>6</v>
      </c>
      <c r="N969">
        <f>IF(ISNUMBER(SEARCH("Ronda",Table7[[#This Row],[Column1]]))=TRUE,1,0)</f>
        <v>0</v>
      </c>
      <c r="O969" t="str">
        <f>IF(Table7[[#This Row],[cond2]]=1,MID(Table7[[#This Row],[Column1]],6,3),O968)</f>
        <v xml:space="preserve"> 19</v>
      </c>
      <c r="P969">
        <v>968</v>
      </c>
    </row>
    <row r="970" spans="11:16" x14ac:dyDescent="0.3">
      <c r="K970" t="s">
        <v>400</v>
      </c>
      <c r="L970">
        <f>IF(AND(ISNUMBER(SEARCH(":",Table7[[#This Row],[Column1]]))=FALSE,ISNUMBER(SEARCH("Ronda",Table7[[#This Row],[Column1]]))=FALSE),1,0)</f>
        <v>0</v>
      </c>
      <c r="M970">
        <f>IF(Table7[[#This Row],[cond]]=1,M969+1,0)</f>
        <v>0</v>
      </c>
      <c r="N970">
        <f>IF(ISNUMBER(SEARCH("Ronda",Table7[[#This Row],[Column1]]))=TRUE,1,0)</f>
        <v>0</v>
      </c>
      <c r="O970" t="str">
        <f>IF(Table7[[#This Row],[cond2]]=1,MID(Table7[[#This Row],[Column1]],6,3),O969)</f>
        <v xml:space="preserve"> 19</v>
      </c>
      <c r="P970">
        <v>969</v>
      </c>
    </row>
    <row r="971" spans="11:16" x14ac:dyDescent="0.3">
      <c r="K971" t="s">
        <v>8</v>
      </c>
      <c r="L971">
        <f>IF(AND(ISNUMBER(SEARCH(":",Table7[[#This Row],[Column1]]))=FALSE,ISNUMBER(SEARCH("Ronda",Table7[[#This Row],[Column1]]))=FALSE),1,0)</f>
        <v>1</v>
      </c>
      <c r="M971">
        <f>IF(Table7[[#This Row],[cond]]=1,M970+1,0)</f>
        <v>1</v>
      </c>
      <c r="N971">
        <f>IF(ISNUMBER(SEARCH("Ronda",Table7[[#This Row],[Column1]]))=TRUE,1,0)</f>
        <v>0</v>
      </c>
      <c r="O971" t="str">
        <f>IF(Table7[[#This Row],[cond2]]=1,MID(Table7[[#This Row],[Column1]],6,3),O970)</f>
        <v xml:space="preserve"> 19</v>
      </c>
      <c r="P971">
        <v>970</v>
      </c>
    </row>
    <row r="972" spans="11:16" x14ac:dyDescent="0.3">
      <c r="K972" t="s">
        <v>10</v>
      </c>
      <c r="L972">
        <f>IF(AND(ISNUMBER(SEARCH(":",Table7[[#This Row],[Column1]]))=FALSE,ISNUMBER(SEARCH("Ronda",Table7[[#This Row],[Column1]]))=FALSE),1,0)</f>
        <v>1</v>
      </c>
      <c r="M972">
        <f>IF(Table7[[#This Row],[cond]]=1,M971+1,0)</f>
        <v>2</v>
      </c>
      <c r="N972">
        <f>IF(ISNUMBER(SEARCH("Ronda",Table7[[#This Row],[Column1]]))=TRUE,1,0)</f>
        <v>0</v>
      </c>
      <c r="O972" t="str">
        <f>IF(Table7[[#This Row],[cond2]]=1,MID(Table7[[#This Row],[Column1]],6,3),O971)</f>
        <v xml:space="preserve"> 19</v>
      </c>
      <c r="P972">
        <v>971</v>
      </c>
    </row>
    <row r="973" spans="11:16" x14ac:dyDescent="0.3">
      <c r="K973">
        <v>1</v>
      </c>
      <c r="L973">
        <f>IF(AND(ISNUMBER(SEARCH(":",Table7[[#This Row],[Column1]]))=FALSE,ISNUMBER(SEARCH("Ronda",Table7[[#This Row],[Column1]]))=FALSE),1,0)</f>
        <v>1</v>
      </c>
      <c r="M973">
        <f>IF(Table7[[#This Row],[cond]]=1,M972+1,0)</f>
        <v>3</v>
      </c>
      <c r="N973">
        <f>IF(ISNUMBER(SEARCH("Ronda",Table7[[#This Row],[Column1]]))=TRUE,1,0)</f>
        <v>0</v>
      </c>
      <c r="O973" t="str">
        <f>IF(Table7[[#This Row],[cond2]]=1,MID(Table7[[#This Row],[Column1]],6,3),O972)</f>
        <v xml:space="preserve"> 19</v>
      </c>
      <c r="P973">
        <v>972</v>
      </c>
    </row>
    <row r="974" spans="11:16" x14ac:dyDescent="0.3">
      <c r="K974">
        <v>0</v>
      </c>
      <c r="L974">
        <f>IF(AND(ISNUMBER(SEARCH(":",Table7[[#This Row],[Column1]]))=FALSE,ISNUMBER(SEARCH("Ronda",Table7[[#This Row],[Column1]]))=FALSE),1,0)</f>
        <v>1</v>
      </c>
      <c r="M974">
        <f>IF(Table7[[#This Row],[cond]]=1,M973+1,0)</f>
        <v>4</v>
      </c>
      <c r="N974">
        <f>IF(ISNUMBER(SEARCH("Ronda",Table7[[#This Row],[Column1]]))=TRUE,1,0)</f>
        <v>0</v>
      </c>
      <c r="O974" t="str">
        <f>IF(Table7[[#This Row],[cond2]]=1,MID(Table7[[#This Row],[Column1]],6,3),O973)</f>
        <v xml:space="preserve"> 19</v>
      </c>
      <c r="P974">
        <v>973</v>
      </c>
    </row>
    <row r="975" spans="11:16" x14ac:dyDescent="0.3">
      <c r="K975">
        <v>-1</v>
      </c>
      <c r="L975">
        <f>IF(AND(ISNUMBER(SEARCH(":",Table7[[#This Row],[Column1]]))=FALSE,ISNUMBER(SEARCH("Ronda",Table7[[#This Row],[Column1]]))=FALSE),1,0)</f>
        <v>1</v>
      </c>
      <c r="M975">
        <f>IF(Table7[[#This Row],[cond]]=1,M974+1,0)</f>
        <v>5</v>
      </c>
      <c r="N975">
        <f>IF(ISNUMBER(SEARCH("Ronda",Table7[[#This Row],[Column1]]))=TRUE,1,0)</f>
        <v>0</v>
      </c>
      <c r="O975" t="str">
        <f>IF(Table7[[#This Row],[cond2]]=1,MID(Table7[[#This Row],[Column1]],6,3),O974)</f>
        <v xml:space="preserve"> 19</v>
      </c>
      <c r="P975">
        <v>974</v>
      </c>
    </row>
    <row r="976" spans="11:16" x14ac:dyDescent="0.3">
      <c r="K976">
        <v>0</v>
      </c>
      <c r="L976">
        <f>IF(AND(ISNUMBER(SEARCH(":",Table7[[#This Row],[Column1]]))=FALSE,ISNUMBER(SEARCH("Ronda",Table7[[#This Row],[Column1]]))=FALSE),1,0)</f>
        <v>1</v>
      </c>
      <c r="M976">
        <f>IF(Table7[[#This Row],[cond]]=1,M975+1,0)</f>
        <v>6</v>
      </c>
      <c r="N976">
        <f>IF(ISNUMBER(SEARCH("Ronda",Table7[[#This Row],[Column1]]))=TRUE,1,0)</f>
        <v>0</v>
      </c>
      <c r="O976" t="str">
        <f>IF(Table7[[#This Row],[cond2]]=1,MID(Table7[[#This Row],[Column1]],6,3),O975)</f>
        <v xml:space="preserve"> 19</v>
      </c>
      <c r="P976">
        <v>975</v>
      </c>
    </row>
    <row r="977" spans="11:16" x14ac:dyDescent="0.3">
      <c r="K977" t="s">
        <v>401</v>
      </c>
      <c r="L977">
        <f>IF(AND(ISNUMBER(SEARCH(":",Table7[[#This Row],[Column1]]))=FALSE,ISNUMBER(SEARCH("Ronda",Table7[[#This Row],[Column1]]))=FALSE),1,0)</f>
        <v>0</v>
      </c>
      <c r="M977">
        <f>IF(Table7[[#This Row],[cond]]=1,M976+1,0)</f>
        <v>0</v>
      </c>
      <c r="N977">
        <f>IF(ISNUMBER(SEARCH("Ronda",Table7[[#This Row],[Column1]]))=TRUE,1,0)</f>
        <v>0</v>
      </c>
      <c r="O977" t="str">
        <f>IF(Table7[[#This Row],[cond2]]=1,MID(Table7[[#This Row],[Column1]],6,3),O976)</f>
        <v xml:space="preserve"> 19</v>
      </c>
      <c r="P977">
        <v>976</v>
      </c>
    </row>
    <row r="978" spans="11:16" x14ac:dyDescent="0.3">
      <c r="K978" t="s">
        <v>13</v>
      </c>
      <c r="L978">
        <f>IF(AND(ISNUMBER(SEARCH(":",Table7[[#This Row],[Column1]]))=FALSE,ISNUMBER(SEARCH("Ronda",Table7[[#This Row],[Column1]]))=FALSE),1,0)</f>
        <v>1</v>
      </c>
      <c r="M978">
        <f>IF(Table7[[#This Row],[cond]]=1,M977+1,0)</f>
        <v>1</v>
      </c>
      <c r="N978">
        <f>IF(ISNUMBER(SEARCH("Ronda",Table7[[#This Row],[Column1]]))=TRUE,1,0)</f>
        <v>0</v>
      </c>
      <c r="O978" t="str">
        <f>IF(Table7[[#This Row],[cond2]]=1,MID(Table7[[#This Row],[Column1]],6,3),O977)</f>
        <v xml:space="preserve"> 19</v>
      </c>
      <c r="P978">
        <v>977</v>
      </c>
    </row>
    <row r="979" spans="11:16" x14ac:dyDescent="0.3">
      <c r="K979" t="s">
        <v>4</v>
      </c>
      <c r="L979">
        <f>IF(AND(ISNUMBER(SEARCH(":",Table7[[#This Row],[Column1]]))=FALSE,ISNUMBER(SEARCH("Ronda",Table7[[#This Row],[Column1]]))=FALSE),1,0)</f>
        <v>1</v>
      </c>
      <c r="M979">
        <f>IF(Table7[[#This Row],[cond]]=1,M978+1,0)</f>
        <v>2</v>
      </c>
      <c r="N979">
        <f>IF(ISNUMBER(SEARCH("Ronda",Table7[[#This Row],[Column1]]))=TRUE,1,0)</f>
        <v>0</v>
      </c>
      <c r="O979" t="str">
        <f>IF(Table7[[#This Row],[cond2]]=1,MID(Table7[[#This Row],[Column1]],6,3),O978)</f>
        <v xml:space="preserve"> 19</v>
      </c>
      <c r="P979">
        <v>978</v>
      </c>
    </row>
    <row r="980" spans="11:16" x14ac:dyDescent="0.3">
      <c r="K980">
        <v>5</v>
      </c>
      <c r="L980">
        <f>IF(AND(ISNUMBER(SEARCH(":",Table7[[#This Row],[Column1]]))=FALSE,ISNUMBER(SEARCH("Ronda",Table7[[#This Row],[Column1]]))=FALSE),1,0)</f>
        <v>1</v>
      </c>
      <c r="M980">
        <f>IF(Table7[[#This Row],[cond]]=1,M979+1,0)</f>
        <v>3</v>
      </c>
      <c r="N980">
        <f>IF(ISNUMBER(SEARCH("Ronda",Table7[[#This Row],[Column1]]))=TRUE,1,0)</f>
        <v>0</v>
      </c>
      <c r="O980" t="str">
        <f>IF(Table7[[#This Row],[cond2]]=1,MID(Table7[[#This Row],[Column1]],6,3),O979)</f>
        <v xml:space="preserve"> 19</v>
      </c>
      <c r="P980">
        <v>979</v>
      </c>
    </row>
    <row r="981" spans="11:16" x14ac:dyDescent="0.3">
      <c r="K981">
        <v>1</v>
      </c>
      <c r="L981">
        <f>IF(AND(ISNUMBER(SEARCH(":",Table7[[#This Row],[Column1]]))=FALSE,ISNUMBER(SEARCH("Ronda",Table7[[#This Row],[Column1]]))=FALSE),1,0)</f>
        <v>1</v>
      </c>
      <c r="M981">
        <f>IF(Table7[[#This Row],[cond]]=1,M980+1,0)</f>
        <v>4</v>
      </c>
      <c r="N981">
        <f>IF(ISNUMBER(SEARCH("Ronda",Table7[[#This Row],[Column1]]))=TRUE,1,0)</f>
        <v>0</v>
      </c>
      <c r="O981" t="str">
        <f>IF(Table7[[#This Row],[cond2]]=1,MID(Table7[[#This Row],[Column1]],6,3),O980)</f>
        <v xml:space="preserve"> 19</v>
      </c>
      <c r="P981">
        <v>980</v>
      </c>
    </row>
    <row r="982" spans="11:16" x14ac:dyDescent="0.3">
      <c r="K982">
        <v>-2</v>
      </c>
      <c r="L982">
        <f>IF(AND(ISNUMBER(SEARCH(":",Table7[[#This Row],[Column1]]))=FALSE,ISNUMBER(SEARCH("Ronda",Table7[[#This Row],[Column1]]))=FALSE),1,0)</f>
        <v>1</v>
      </c>
      <c r="M982">
        <f>IF(Table7[[#This Row],[cond]]=1,M981+1,0)</f>
        <v>5</v>
      </c>
      <c r="N982">
        <f>IF(ISNUMBER(SEARCH("Ronda",Table7[[#This Row],[Column1]]))=TRUE,1,0)</f>
        <v>0</v>
      </c>
      <c r="O982" t="str">
        <f>IF(Table7[[#This Row],[cond2]]=1,MID(Table7[[#This Row],[Column1]],6,3),O981)</f>
        <v xml:space="preserve"> 19</v>
      </c>
      <c r="P982">
        <v>981</v>
      </c>
    </row>
    <row r="983" spans="11:16" x14ac:dyDescent="0.3">
      <c r="K983">
        <v>0</v>
      </c>
      <c r="L983">
        <f>IF(AND(ISNUMBER(SEARCH(":",Table7[[#This Row],[Column1]]))=FALSE,ISNUMBER(SEARCH("Ronda",Table7[[#This Row],[Column1]]))=FALSE),1,0)</f>
        <v>1</v>
      </c>
      <c r="M983">
        <f>IF(Table7[[#This Row],[cond]]=1,M982+1,0)</f>
        <v>6</v>
      </c>
      <c r="N983">
        <f>IF(ISNUMBER(SEARCH("Ronda",Table7[[#This Row],[Column1]]))=TRUE,1,0)</f>
        <v>0</v>
      </c>
      <c r="O983" t="str">
        <f>IF(Table7[[#This Row],[cond2]]=1,MID(Table7[[#This Row],[Column1]],6,3),O982)</f>
        <v xml:space="preserve"> 19</v>
      </c>
      <c r="P983">
        <v>982</v>
      </c>
    </row>
    <row r="984" spans="11:16" x14ac:dyDescent="0.3">
      <c r="K984" t="s">
        <v>402</v>
      </c>
      <c r="L984">
        <f>IF(AND(ISNUMBER(SEARCH(":",Table7[[#This Row],[Column1]]))=FALSE,ISNUMBER(SEARCH("Ronda",Table7[[#This Row],[Column1]]))=FALSE),1,0)</f>
        <v>0</v>
      </c>
      <c r="M984">
        <f>IF(Table7[[#This Row],[cond]]=1,M983+1,0)</f>
        <v>0</v>
      </c>
      <c r="N984">
        <f>IF(ISNUMBER(SEARCH("Ronda",Table7[[#This Row],[Column1]]))=TRUE,1,0)</f>
        <v>0</v>
      </c>
      <c r="O984" t="str">
        <f>IF(Table7[[#This Row],[cond2]]=1,MID(Table7[[#This Row],[Column1]],6,3),O983)</f>
        <v xml:space="preserve"> 19</v>
      </c>
      <c r="P984">
        <v>983</v>
      </c>
    </row>
    <row r="985" spans="11:16" x14ac:dyDescent="0.3">
      <c r="K985" t="s">
        <v>31</v>
      </c>
      <c r="L985">
        <f>IF(AND(ISNUMBER(SEARCH(":",Table7[[#This Row],[Column1]]))=FALSE,ISNUMBER(SEARCH("Ronda",Table7[[#This Row],[Column1]]))=FALSE),1,0)</f>
        <v>1</v>
      </c>
      <c r="M985">
        <f>IF(Table7[[#This Row],[cond]]=1,M984+1,0)</f>
        <v>1</v>
      </c>
      <c r="N985">
        <f>IF(ISNUMBER(SEARCH("Ronda",Table7[[#This Row],[Column1]]))=TRUE,1,0)</f>
        <v>0</v>
      </c>
      <c r="O985" t="str">
        <f>IF(Table7[[#This Row],[cond2]]=1,MID(Table7[[#This Row],[Column1]],6,3),O984)</f>
        <v xml:space="preserve"> 19</v>
      </c>
      <c r="P985">
        <v>984</v>
      </c>
    </row>
    <row r="986" spans="11:16" x14ac:dyDescent="0.3">
      <c r="K986" t="s">
        <v>1</v>
      </c>
      <c r="L986">
        <f>IF(AND(ISNUMBER(SEARCH(":",Table7[[#This Row],[Column1]]))=FALSE,ISNUMBER(SEARCH("Ronda",Table7[[#This Row],[Column1]]))=FALSE),1,0)</f>
        <v>1</v>
      </c>
      <c r="M986">
        <f>IF(Table7[[#This Row],[cond]]=1,M985+1,0)</f>
        <v>2</v>
      </c>
      <c r="N986">
        <f>IF(ISNUMBER(SEARCH("Ronda",Table7[[#This Row],[Column1]]))=TRUE,1,0)</f>
        <v>0</v>
      </c>
      <c r="O986" t="str">
        <f>IF(Table7[[#This Row],[cond2]]=1,MID(Table7[[#This Row],[Column1]],6,3),O985)</f>
        <v xml:space="preserve"> 19</v>
      </c>
      <c r="P986">
        <v>985</v>
      </c>
    </row>
    <row r="987" spans="11:16" x14ac:dyDescent="0.3">
      <c r="K987">
        <v>3</v>
      </c>
      <c r="L987">
        <f>IF(AND(ISNUMBER(SEARCH(":",Table7[[#This Row],[Column1]]))=FALSE,ISNUMBER(SEARCH("Ronda",Table7[[#This Row],[Column1]]))=FALSE),1,0)</f>
        <v>1</v>
      </c>
      <c r="M987">
        <f>IF(Table7[[#This Row],[cond]]=1,M986+1,0)</f>
        <v>3</v>
      </c>
      <c r="N987">
        <f>IF(ISNUMBER(SEARCH("Ronda",Table7[[#This Row],[Column1]]))=TRUE,1,0)</f>
        <v>0</v>
      </c>
      <c r="O987" t="str">
        <f>IF(Table7[[#This Row],[cond2]]=1,MID(Table7[[#This Row],[Column1]],6,3),O986)</f>
        <v xml:space="preserve"> 19</v>
      </c>
      <c r="P987">
        <v>986</v>
      </c>
    </row>
    <row r="988" spans="11:16" x14ac:dyDescent="0.3">
      <c r="K988">
        <v>3</v>
      </c>
      <c r="L988">
        <f>IF(AND(ISNUMBER(SEARCH(":",Table7[[#This Row],[Column1]]))=FALSE,ISNUMBER(SEARCH("Ronda",Table7[[#This Row],[Column1]]))=FALSE),1,0)</f>
        <v>1</v>
      </c>
      <c r="M988">
        <f>IF(Table7[[#This Row],[cond]]=1,M987+1,0)</f>
        <v>4</v>
      </c>
      <c r="N988">
        <f>IF(ISNUMBER(SEARCH("Ronda",Table7[[#This Row],[Column1]]))=TRUE,1,0)</f>
        <v>0</v>
      </c>
      <c r="O988" t="str">
        <f>IF(Table7[[#This Row],[cond2]]=1,MID(Table7[[#This Row],[Column1]],6,3),O987)</f>
        <v xml:space="preserve"> 19</v>
      </c>
      <c r="P988">
        <v>987</v>
      </c>
    </row>
    <row r="989" spans="11:16" x14ac:dyDescent="0.3">
      <c r="K989">
        <v>-2</v>
      </c>
      <c r="L989">
        <f>IF(AND(ISNUMBER(SEARCH(":",Table7[[#This Row],[Column1]]))=FALSE,ISNUMBER(SEARCH("Ronda",Table7[[#This Row],[Column1]]))=FALSE),1,0)</f>
        <v>1</v>
      </c>
      <c r="M989">
        <f>IF(Table7[[#This Row],[cond]]=1,M988+1,0)</f>
        <v>5</v>
      </c>
      <c r="N989">
        <f>IF(ISNUMBER(SEARCH("Ronda",Table7[[#This Row],[Column1]]))=TRUE,1,0)</f>
        <v>0</v>
      </c>
      <c r="O989" t="str">
        <f>IF(Table7[[#This Row],[cond2]]=1,MID(Table7[[#This Row],[Column1]],6,3),O988)</f>
        <v xml:space="preserve"> 19</v>
      </c>
      <c r="P989">
        <v>988</v>
      </c>
    </row>
    <row r="990" spans="11:16" x14ac:dyDescent="0.3">
      <c r="K990">
        <v>-2</v>
      </c>
      <c r="L990">
        <f>IF(AND(ISNUMBER(SEARCH(":",Table7[[#This Row],[Column1]]))=FALSE,ISNUMBER(SEARCH("Ronda",Table7[[#This Row],[Column1]]))=FALSE),1,0)</f>
        <v>1</v>
      </c>
      <c r="M990">
        <f>IF(Table7[[#This Row],[cond]]=1,M989+1,0)</f>
        <v>6</v>
      </c>
      <c r="N990">
        <f>IF(ISNUMBER(SEARCH("Ronda",Table7[[#This Row],[Column1]]))=TRUE,1,0)</f>
        <v>0</v>
      </c>
      <c r="O990" t="str">
        <f>IF(Table7[[#This Row],[cond2]]=1,MID(Table7[[#This Row],[Column1]],6,3),O989)</f>
        <v xml:space="preserve"> 19</v>
      </c>
      <c r="P990">
        <v>989</v>
      </c>
    </row>
    <row r="991" spans="11:16" x14ac:dyDescent="0.3">
      <c r="K991" t="s">
        <v>403</v>
      </c>
      <c r="L991">
        <f>IF(AND(ISNUMBER(SEARCH(":",Table7[[#This Row],[Column1]]))=FALSE,ISNUMBER(SEARCH("Ronda",Table7[[#This Row],[Column1]]))=FALSE),1,0)</f>
        <v>0</v>
      </c>
      <c r="M991">
        <f>IF(Table7[[#This Row],[cond]]=1,M990+1,0)</f>
        <v>0</v>
      </c>
      <c r="N991">
        <f>IF(ISNUMBER(SEARCH("Ronda",Table7[[#This Row],[Column1]]))=TRUE,1,0)</f>
        <v>0</v>
      </c>
      <c r="O991" t="str">
        <f>IF(Table7[[#This Row],[cond2]]=1,MID(Table7[[#This Row],[Column1]],6,3),O990)</f>
        <v xml:space="preserve"> 19</v>
      </c>
      <c r="P991">
        <v>990</v>
      </c>
    </row>
    <row r="992" spans="11:16" x14ac:dyDescent="0.3">
      <c r="K992" t="s">
        <v>6</v>
      </c>
      <c r="L992">
        <f>IF(AND(ISNUMBER(SEARCH(":",Table7[[#This Row],[Column1]]))=FALSE,ISNUMBER(SEARCH("Ronda",Table7[[#This Row],[Column1]]))=FALSE),1,0)</f>
        <v>1</v>
      </c>
      <c r="M992">
        <f>IF(Table7[[#This Row],[cond]]=1,M991+1,0)</f>
        <v>1</v>
      </c>
      <c r="N992">
        <f>IF(ISNUMBER(SEARCH("Ronda",Table7[[#This Row],[Column1]]))=TRUE,1,0)</f>
        <v>0</v>
      </c>
      <c r="O992" t="str">
        <f>IF(Table7[[#This Row],[cond2]]=1,MID(Table7[[#This Row],[Column1]],6,3),O991)</f>
        <v xml:space="preserve"> 19</v>
      </c>
      <c r="P992">
        <v>991</v>
      </c>
    </row>
    <row r="993" spans="11:16" x14ac:dyDescent="0.3">
      <c r="K993" t="s">
        <v>7</v>
      </c>
      <c r="L993">
        <f>IF(AND(ISNUMBER(SEARCH(":",Table7[[#This Row],[Column1]]))=FALSE,ISNUMBER(SEARCH("Ronda",Table7[[#This Row],[Column1]]))=FALSE),1,0)</f>
        <v>1</v>
      </c>
      <c r="M993">
        <f>IF(Table7[[#This Row],[cond]]=1,M992+1,0)</f>
        <v>2</v>
      </c>
      <c r="N993">
        <f>IF(ISNUMBER(SEARCH("Ronda",Table7[[#This Row],[Column1]]))=TRUE,1,0)</f>
        <v>0</v>
      </c>
      <c r="O993" t="str">
        <f>IF(Table7[[#This Row],[cond2]]=1,MID(Table7[[#This Row],[Column1]],6,3),O992)</f>
        <v xml:space="preserve"> 19</v>
      </c>
      <c r="P993">
        <v>992</v>
      </c>
    </row>
    <row r="994" spans="11:16" x14ac:dyDescent="0.3">
      <c r="K994">
        <v>1</v>
      </c>
      <c r="L994">
        <f>IF(AND(ISNUMBER(SEARCH(":",Table7[[#This Row],[Column1]]))=FALSE,ISNUMBER(SEARCH("Ronda",Table7[[#This Row],[Column1]]))=FALSE),1,0)</f>
        <v>1</v>
      </c>
      <c r="M994">
        <f>IF(Table7[[#This Row],[cond]]=1,M993+1,0)</f>
        <v>3</v>
      </c>
      <c r="N994">
        <f>IF(ISNUMBER(SEARCH("Ronda",Table7[[#This Row],[Column1]]))=TRUE,1,0)</f>
        <v>0</v>
      </c>
      <c r="O994" t="str">
        <f>IF(Table7[[#This Row],[cond2]]=1,MID(Table7[[#This Row],[Column1]],6,3),O993)</f>
        <v xml:space="preserve"> 19</v>
      </c>
      <c r="P994">
        <v>993</v>
      </c>
    </row>
    <row r="995" spans="11:16" x14ac:dyDescent="0.3">
      <c r="K995">
        <v>3</v>
      </c>
      <c r="L995">
        <f>IF(AND(ISNUMBER(SEARCH(":",Table7[[#This Row],[Column1]]))=FALSE,ISNUMBER(SEARCH("Ronda",Table7[[#This Row],[Column1]]))=FALSE),1,0)</f>
        <v>1</v>
      </c>
      <c r="M995">
        <f>IF(Table7[[#This Row],[cond]]=1,M994+1,0)</f>
        <v>4</v>
      </c>
      <c r="N995">
        <f>IF(ISNUMBER(SEARCH("Ronda",Table7[[#This Row],[Column1]]))=TRUE,1,0)</f>
        <v>0</v>
      </c>
      <c r="O995" t="str">
        <f>IF(Table7[[#This Row],[cond2]]=1,MID(Table7[[#This Row],[Column1]],6,3),O994)</f>
        <v xml:space="preserve"> 19</v>
      </c>
      <c r="P995">
        <v>994</v>
      </c>
    </row>
    <row r="996" spans="11:16" x14ac:dyDescent="0.3">
      <c r="K996">
        <v>0</v>
      </c>
      <c r="L996">
        <f>IF(AND(ISNUMBER(SEARCH(":",Table7[[#This Row],[Column1]]))=FALSE,ISNUMBER(SEARCH("Ronda",Table7[[#This Row],[Column1]]))=FALSE),1,0)</f>
        <v>1</v>
      </c>
      <c r="M996">
        <f>IF(Table7[[#This Row],[cond]]=1,M995+1,0)</f>
        <v>5</v>
      </c>
      <c r="N996">
        <f>IF(ISNUMBER(SEARCH("Ronda",Table7[[#This Row],[Column1]]))=TRUE,1,0)</f>
        <v>0</v>
      </c>
      <c r="O996" t="str">
        <f>IF(Table7[[#This Row],[cond2]]=1,MID(Table7[[#This Row],[Column1]],6,3),O995)</f>
        <v xml:space="preserve"> 19</v>
      </c>
      <c r="P996">
        <v>995</v>
      </c>
    </row>
    <row r="997" spans="11:16" x14ac:dyDescent="0.3">
      <c r="K997">
        <v>-1</v>
      </c>
      <c r="L997">
        <f>IF(AND(ISNUMBER(SEARCH(":",Table7[[#This Row],[Column1]]))=FALSE,ISNUMBER(SEARCH("Ronda",Table7[[#This Row],[Column1]]))=FALSE),1,0)</f>
        <v>1</v>
      </c>
      <c r="M997">
        <f>IF(Table7[[#This Row],[cond]]=1,M996+1,0)</f>
        <v>6</v>
      </c>
      <c r="N997">
        <f>IF(ISNUMBER(SEARCH("Ronda",Table7[[#This Row],[Column1]]))=TRUE,1,0)</f>
        <v>0</v>
      </c>
      <c r="O997" t="str">
        <f>IF(Table7[[#This Row],[cond2]]=1,MID(Table7[[#This Row],[Column1]],6,3),O996)</f>
        <v xml:space="preserve"> 19</v>
      </c>
      <c r="P997">
        <v>996</v>
      </c>
    </row>
    <row r="998" spans="11:16" x14ac:dyDescent="0.3">
      <c r="K998" t="s">
        <v>404</v>
      </c>
      <c r="L998">
        <f>IF(AND(ISNUMBER(SEARCH(":",Table7[[#This Row],[Column1]]))=FALSE,ISNUMBER(SEARCH("Ronda",Table7[[#This Row],[Column1]]))=FALSE),1,0)</f>
        <v>0</v>
      </c>
      <c r="M998">
        <f>IF(Table7[[#This Row],[cond]]=1,M997+1,0)</f>
        <v>0</v>
      </c>
      <c r="N998">
        <f>IF(ISNUMBER(SEARCH("Ronda",Table7[[#This Row],[Column1]]))=TRUE,1,0)</f>
        <v>0</v>
      </c>
      <c r="O998" t="str">
        <f>IF(Table7[[#This Row],[cond2]]=1,MID(Table7[[#This Row],[Column1]],6,3),O997)</f>
        <v xml:space="preserve"> 19</v>
      </c>
      <c r="P998">
        <v>997</v>
      </c>
    </row>
    <row r="999" spans="11:16" x14ac:dyDescent="0.3">
      <c r="K999" t="s">
        <v>2</v>
      </c>
      <c r="L999">
        <f>IF(AND(ISNUMBER(SEARCH(":",Table7[[#This Row],[Column1]]))=FALSE,ISNUMBER(SEARCH("Ronda",Table7[[#This Row],[Column1]]))=FALSE),1,0)</f>
        <v>1</v>
      </c>
      <c r="M999">
        <f>IF(Table7[[#This Row],[cond]]=1,M998+1,0)</f>
        <v>1</v>
      </c>
      <c r="N999">
        <f>IF(ISNUMBER(SEARCH("Ronda",Table7[[#This Row],[Column1]]))=TRUE,1,0)</f>
        <v>0</v>
      </c>
      <c r="O999" t="str">
        <f>IF(Table7[[#This Row],[cond2]]=1,MID(Table7[[#This Row],[Column1]],6,3),O998)</f>
        <v xml:space="preserve"> 19</v>
      </c>
      <c r="P999">
        <v>998</v>
      </c>
    </row>
    <row r="1000" spans="11:16" x14ac:dyDescent="0.3">
      <c r="K1000" t="s">
        <v>24</v>
      </c>
      <c r="L1000">
        <f>IF(AND(ISNUMBER(SEARCH(":",Table7[[#This Row],[Column1]]))=FALSE,ISNUMBER(SEARCH("Ronda",Table7[[#This Row],[Column1]]))=FALSE),1,0)</f>
        <v>1</v>
      </c>
      <c r="M1000">
        <f>IF(Table7[[#This Row],[cond]]=1,M999+1,0)</f>
        <v>2</v>
      </c>
      <c r="N1000">
        <f>IF(ISNUMBER(SEARCH("Ronda",Table7[[#This Row],[Column1]]))=TRUE,1,0)</f>
        <v>0</v>
      </c>
      <c r="O1000" t="str">
        <f>IF(Table7[[#This Row],[cond2]]=1,MID(Table7[[#This Row],[Column1]],6,3),O999)</f>
        <v xml:space="preserve"> 19</v>
      </c>
      <c r="P1000">
        <v>999</v>
      </c>
    </row>
    <row r="1001" spans="11:16" x14ac:dyDescent="0.3">
      <c r="K1001">
        <v>3</v>
      </c>
      <c r="L1001">
        <f>IF(AND(ISNUMBER(SEARCH(":",Table7[[#This Row],[Column1]]))=FALSE,ISNUMBER(SEARCH("Ronda",Table7[[#This Row],[Column1]]))=FALSE),1,0)</f>
        <v>1</v>
      </c>
      <c r="M1001">
        <f>IF(Table7[[#This Row],[cond]]=1,M1000+1,0)</f>
        <v>3</v>
      </c>
      <c r="N1001">
        <f>IF(ISNUMBER(SEARCH("Ronda",Table7[[#This Row],[Column1]]))=TRUE,1,0)</f>
        <v>0</v>
      </c>
      <c r="O1001" t="str">
        <f>IF(Table7[[#This Row],[cond2]]=1,MID(Table7[[#This Row],[Column1]],6,3),O1000)</f>
        <v xml:space="preserve"> 19</v>
      </c>
      <c r="P1001">
        <v>1000</v>
      </c>
    </row>
    <row r="1002" spans="11:16" x14ac:dyDescent="0.3">
      <c r="K1002">
        <v>1</v>
      </c>
      <c r="L1002">
        <f>IF(AND(ISNUMBER(SEARCH(":",Table7[[#This Row],[Column1]]))=FALSE,ISNUMBER(SEARCH("Ronda",Table7[[#This Row],[Column1]]))=FALSE),1,0)</f>
        <v>1</v>
      </c>
      <c r="M1002">
        <f>IF(Table7[[#This Row],[cond]]=1,M1001+1,0)</f>
        <v>4</v>
      </c>
      <c r="N1002">
        <f>IF(ISNUMBER(SEARCH("Ronda",Table7[[#This Row],[Column1]]))=TRUE,1,0)</f>
        <v>0</v>
      </c>
      <c r="O1002" t="str">
        <f>IF(Table7[[#This Row],[cond2]]=1,MID(Table7[[#This Row],[Column1]],6,3),O1001)</f>
        <v xml:space="preserve"> 19</v>
      </c>
      <c r="P1002">
        <v>1001</v>
      </c>
    </row>
    <row r="1003" spans="11:16" x14ac:dyDescent="0.3">
      <c r="K1003">
        <v>-2</v>
      </c>
      <c r="L1003">
        <f>IF(AND(ISNUMBER(SEARCH(":",Table7[[#This Row],[Column1]]))=FALSE,ISNUMBER(SEARCH("Ronda",Table7[[#This Row],[Column1]]))=FALSE),1,0)</f>
        <v>1</v>
      </c>
      <c r="M1003">
        <f>IF(Table7[[#This Row],[cond]]=1,M1002+1,0)</f>
        <v>5</v>
      </c>
      <c r="N1003">
        <f>IF(ISNUMBER(SEARCH("Ronda",Table7[[#This Row],[Column1]]))=TRUE,1,0)</f>
        <v>0</v>
      </c>
      <c r="O1003" t="str">
        <f>IF(Table7[[#This Row],[cond2]]=1,MID(Table7[[#This Row],[Column1]],6,3),O1002)</f>
        <v xml:space="preserve"> 19</v>
      </c>
      <c r="P1003">
        <v>1002</v>
      </c>
    </row>
    <row r="1004" spans="11:16" x14ac:dyDescent="0.3">
      <c r="K1004">
        <v>0</v>
      </c>
      <c r="L1004">
        <f>IF(AND(ISNUMBER(SEARCH(":",Table7[[#This Row],[Column1]]))=FALSE,ISNUMBER(SEARCH("Ronda",Table7[[#This Row],[Column1]]))=FALSE),1,0)</f>
        <v>1</v>
      </c>
      <c r="M1004">
        <f>IF(Table7[[#This Row],[cond]]=1,M1003+1,0)</f>
        <v>6</v>
      </c>
      <c r="N1004">
        <f>IF(ISNUMBER(SEARCH("Ronda",Table7[[#This Row],[Column1]]))=TRUE,1,0)</f>
        <v>0</v>
      </c>
      <c r="O1004" t="str">
        <f>IF(Table7[[#This Row],[cond2]]=1,MID(Table7[[#This Row],[Column1]],6,3),O1003)</f>
        <v xml:space="preserve"> 19</v>
      </c>
      <c r="P1004">
        <v>1003</v>
      </c>
    </row>
    <row r="1005" spans="11:16" x14ac:dyDescent="0.3">
      <c r="K1005" t="s">
        <v>405</v>
      </c>
      <c r="L1005">
        <f>IF(AND(ISNUMBER(SEARCH(":",Table7[[#This Row],[Column1]]))=FALSE,ISNUMBER(SEARCH("Ronda",Table7[[#This Row],[Column1]]))=FALSE),1,0)</f>
        <v>0</v>
      </c>
      <c r="M1005">
        <f>IF(Table7[[#This Row],[cond]]=1,M1004+1,0)</f>
        <v>0</v>
      </c>
      <c r="N1005">
        <f>IF(ISNUMBER(SEARCH("Ronda",Table7[[#This Row],[Column1]]))=TRUE,1,0)</f>
        <v>0</v>
      </c>
      <c r="O1005" t="str">
        <f>IF(Table7[[#This Row],[cond2]]=1,MID(Table7[[#This Row],[Column1]],6,3),O1004)</f>
        <v xml:space="preserve"> 19</v>
      </c>
      <c r="P1005">
        <v>1004</v>
      </c>
    </row>
    <row r="1006" spans="11:16" x14ac:dyDescent="0.3">
      <c r="K1006" t="s">
        <v>33</v>
      </c>
      <c r="L1006">
        <f>IF(AND(ISNUMBER(SEARCH(":",Table7[[#This Row],[Column1]]))=FALSE,ISNUMBER(SEARCH("Ronda",Table7[[#This Row],[Column1]]))=FALSE),1,0)</f>
        <v>1</v>
      </c>
      <c r="M1006">
        <f>IF(Table7[[#This Row],[cond]]=1,M1005+1,0)</f>
        <v>1</v>
      </c>
      <c r="N1006">
        <f>IF(ISNUMBER(SEARCH("Ronda",Table7[[#This Row],[Column1]]))=TRUE,1,0)</f>
        <v>0</v>
      </c>
      <c r="O1006" t="str">
        <f>IF(Table7[[#This Row],[cond2]]=1,MID(Table7[[#This Row],[Column1]],6,3),O1005)</f>
        <v xml:space="preserve"> 19</v>
      </c>
      <c r="P1006">
        <v>1005</v>
      </c>
    </row>
    <row r="1007" spans="11:16" x14ac:dyDescent="0.3">
      <c r="K1007" t="s">
        <v>25</v>
      </c>
      <c r="L1007">
        <f>IF(AND(ISNUMBER(SEARCH(":",Table7[[#This Row],[Column1]]))=FALSE,ISNUMBER(SEARCH("Ronda",Table7[[#This Row],[Column1]]))=FALSE),1,0)</f>
        <v>1</v>
      </c>
      <c r="M1007">
        <f>IF(Table7[[#This Row],[cond]]=1,M1006+1,0)</f>
        <v>2</v>
      </c>
      <c r="N1007">
        <f>IF(ISNUMBER(SEARCH("Ronda",Table7[[#This Row],[Column1]]))=TRUE,1,0)</f>
        <v>0</v>
      </c>
      <c r="O1007" t="str">
        <f>IF(Table7[[#This Row],[cond2]]=1,MID(Table7[[#This Row],[Column1]],6,3),O1006)</f>
        <v xml:space="preserve"> 19</v>
      </c>
      <c r="P1007">
        <v>1006</v>
      </c>
    </row>
    <row r="1008" spans="11:16" x14ac:dyDescent="0.3">
      <c r="K1008">
        <v>1</v>
      </c>
      <c r="L1008">
        <f>IF(AND(ISNUMBER(SEARCH(":",Table7[[#This Row],[Column1]]))=FALSE,ISNUMBER(SEARCH("Ronda",Table7[[#This Row],[Column1]]))=FALSE),1,0)</f>
        <v>1</v>
      </c>
      <c r="M1008">
        <f>IF(Table7[[#This Row],[cond]]=1,M1007+1,0)</f>
        <v>3</v>
      </c>
      <c r="N1008">
        <f>IF(ISNUMBER(SEARCH("Ronda",Table7[[#This Row],[Column1]]))=TRUE,1,0)</f>
        <v>0</v>
      </c>
      <c r="O1008" t="str">
        <f>IF(Table7[[#This Row],[cond2]]=1,MID(Table7[[#This Row],[Column1]],6,3),O1007)</f>
        <v xml:space="preserve"> 19</v>
      </c>
      <c r="P1008">
        <v>1007</v>
      </c>
    </row>
    <row r="1009" spans="11:16" x14ac:dyDescent="0.3">
      <c r="K1009">
        <v>3</v>
      </c>
      <c r="L1009">
        <f>IF(AND(ISNUMBER(SEARCH(":",Table7[[#This Row],[Column1]]))=FALSE,ISNUMBER(SEARCH("Ronda",Table7[[#This Row],[Column1]]))=FALSE),1,0)</f>
        <v>1</v>
      </c>
      <c r="M1009">
        <f>IF(Table7[[#This Row],[cond]]=1,M1008+1,0)</f>
        <v>4</v>
      </c>
      <c r="N1009">
        <f>IF(ISNUMBER(SEARCH("Ronda",Table7[[#This Row],[Column1]]))=TRUE,1,0)</f>
        <v>0</v>
      </c>
      <c r="O1009" t="str">
        <f>IF(Table7[[#This Row],[cond2]]=1,MID(Table7[[#This Row],[Column1]],6,3),O1008)</f>
        <v xml:space="preserve"> 19</v>
      </c>
      <c r="P1009">
        <v>1008</v>
      </c>
    </row>
    <row r="1010" spans="11:16" x14ac:dyDescent="0.3">
      <c r="K1010">
        <v>-1</v>
      </c>
      <c r="L1010">
        <f>IF(AND(ISNUMBER(SEARCH(":",Table7[[#This Row],[Column1]]))=FALSE,ISNUMBER(SEARCH("Ronda",Table7[[#This Row],[Column1]]))=FALSE),1,0)</f>
        <v>1</v>
      </c>
      <c r="M1010">
        <f>IF(Table7[[#This Row],[cond]]=1,M1009+1,0)</f>
        <v>5</v>
      </c>
      <c r="N1010">
        <f>IF(ISNUMBER(SEARCH("Ronda",Table7[[#This Row],[Column1]]))=TRUE,1,0)</f>
        <v>0</v>
      </c>
      <c r="O1010" t="str">
        <f>IF(Table7[[#This Row],[cond2]]=1,MID(Table7[[#This Row],[Column1]],6,3),O1009)</f>
        <v xml:space="preserve"> 19</v>
      </c>
      <c r="P1010">
        <v>1009</v>
      </c>
    </row>
    <row r="1011" spans="11:16" x14ac:dyDescent="0.3">
      <c r="K1011">
        <v>-2</v>
      </c>
      <c r="L1011">
        <f>IF(AND(ISNUMBER(SEARCH(":",Table7[[#This Row],[Column1]]))=FALSE,ISNUMBER(SEARCH("Ronda",Table7[[#This Row],[Column1]]))=FALSE),1,0)</f>
        <v>1</v>
      </c>
      <c r="M1011">
        <f>IF(Table7[[#This Row],[cond]]=1,M1010+1,0)</f>
        <v>6</v>
      </c>
      <c r="N1011">
        <f>IF(ISNUMBER(SEARCH("Ronda",Table7[[#This Row],[Column1]]))=TRUE,1,0)</f>
        <v>0</v>
      </c>
      <c r="O1011" t="str">
        <f>IF(Table7[[#This Row],[cond2]]=1,MID(Table7[[#This Row],[Column1]],6,3),O1010)</f>
        <v xml:space="preserve"> 19</v>
      </c>
      <c r="P1011">
        <v>1010</v>
      </c>
    </row>
    <row r="1012" spans="11:16" x14ac:dyDescent="0.3">
      <c r="K1012" t="s">
        <v>405</v>
      </c>
      <c r="L1012">
        <f>IF(AND(ISNUMBER(SEARCH(":",Table7[[#This Row],[Column1]]))=FALSE,ISNUMBER(SEARCH("Ronda",Table7[[#This Row],[Column1]]))=FALSE),1,0)</f>
        <v>0</v>
      </c>
      <c r="M1012">
        <f>IF(Table7[[#This Row],[cond]]=1,M1011+1,0)</f>
        <v>0</v>
      </c>
      <c r="N1012">
        <f>IF(ISNUMBER(SEARCH("Ronda",Table7[[#This Row],[Column1]]))=TRUE,1,0)</f>
        <v>0</v>
      </c>
      <c r="O1012" t="str">
        <f>IF(Table7[[#This Row],[cond2]]=1,MID(Table7[[#This Row],[Column1]],6,3),O1011)</f>
        <v xml:space="preserve"> 19</v>
      </c>
      <c r="P1012">
        <v>1011</v>
      </c>
    </row>
    <row r="1013" spans="11:16" x14ac:dyDescent="0.3">
      <c r="K1013" t="s">
        <v>304</v>
      </c>
      <c r="L1013">
        <f>IF(AND(ISNUMBER(SEARCH(":",Table7[[#This Row],[Column1]]))=FALSE,ISNUMBER(SEARCH("Ronda",Table7[[#This Row],[Column1]]))=FALSE),1,0)</f>
        <v>1</v>
      </c>
      <c r="M1013">
        <f>IF(Table7[[#This Row],[cond]]=1,M1012+1,0)</f>
        <v>1</v>
      </c>
      <c r="N1013">
        <f>IF(ISNUMBER(SEARCH("Ronda",Table7[[#This Row],[Column1]]))=TRUE,1,0)</f>
        <v>0</v>
      </c>
      <c r="O1013" t="str">
        <f>IF(Table7[[#This Row],[cond2]]=1,MID(Table7[[#This Row],[Column1]],6,3),O1012)</f>
        <v xml:space="preserve"> 19</v>
      </c>
      <c r="P1013">
        <v>1012</v>
      </c>
    </row>
    <row r="1014" spans="11:16" x14ac:dyDescent="0.3">
      <c r="K1014" t="s">
        <v>5</v>
      </c>
      <c r="L1014">
        <f>IF(AND(ISNUMBER(SEARCH(":",Table7[[#This Row],[Column1]]))=FALSE,ISNUMBER(SEARCH("Ronda",Table7[[#This Row],[Column1]]))=FALSE),1,0)</f>
        <v>1</v>
      </c>
      <c r="M1014">
        <f>IF(Table7[[#This Row],[cond]]=1,M1013+1,0)</f>
        <v>2</v>
      </c>
      <c r="N1014">
        <f>IF(ISNUMBER(SEARCH("Ronda",Table7[[#This Row],[Column1]]))=TRUE,1,0)</f>
        <v>0</v>
      </c>
      <c r="O1014" t="str">
        <f>IF(Table7[[#This Row],[cond2]]=1,MID(Table7[[#This Row],[Column1]],6,3),O1013)</f>
        <v xml:space="preserve"> 19</v>
      </c>
      <c r="P1014">
        <v>1013</v>
      </c>
    </row>
    <row r="1015" spans="11:16" x14ac:dyDescent="0.3">
      <c r="K1015">
        <v>3</v>
      </c>
      <c r="L1015">
        <f>IF(AND(ISNUMBER(SEARCH(":",Table7[[#This Row],[Column1]]))=FALSE,ISNUMBER(SEARCH("Ronda",Table7[[#This Row],[Column1]]))=FALSE),1,0)</f>
        <v>1</v>
      </c>
      <c r="M1015">
        <f>IF(Table7[[#This Row],[cond]]=1,M1014+1,0)</f>
        <v>3</v>
      </c>
      <c r="N1015">
        <f>IF(ISNUMBER(SEARCH("Ronda",Table7[[#This Row],[Column1]]))=TRUE,1,0)</f>
        <v>0</v>
      </c>
      <c r="O1015" t="str">
        <f>IF(Table7[[#This Row],[cond2]]=1,MID(Table7[[#This Row],[Column1]],6,3),O1014)</f>
        <v xml:space="preserve"> 19</v>
      </c>
      <c r="P1015">
        <v>1014</v>
      </c>
    </row>
    <row r="1016" spans="11:16" x14ac:dyDescent="0.3">
      <c r="K1016">
        <v>0</v>
      </c>
      <c r="L1016">
        <f>IF(AND(ISNUMBER(SEARCH(":",Table7[[#This Row],[Column1]]))=FALSE,ISNUMBER(SEARCH("Ronda",Table7[[#This Row],[Column1]]))=FALSE),1,0)</f>
        <v>1</v>
      </c>
      <c r="M1016">
        <f>IF(Table7[[#This Row],[cond]]=1,M1015+1,0)</f>
        <v>4</v>
      </c>
      <c r="N1016">
        <f>IF(ISNUMBER(SEARCH("Ronda",Table7[[#This Row],[Column1]]))=TRUE,1,0)</f>
        <v>0</v>
      </c>
      <c r="O1016" t="str">
        <f>IF(Table7[[#This Row],[cond2]]=1,MID(Table7[[#This Row],[Column1]],6,3),O1015)</f>
        <v xml:space="preserve"> 19</v>
      </c>
      <c r="P1016">
        <v>1015</v>
      </c>
    </row>
    <row r="1017" spans="11:16" x14ac:dyDescent="0.3">
      <c r="K1017">
        <v>-2</v>
      </c>
      <c r="L1017">
        <f>IF(AND(ISNUMBER(SEARCH(":",Table7[[#This Row],[Column1]]))=FALSE,ISNUMBER(SEARCH("Ronda",Table7[[#This Row],[Column1]]))=FALSE),1,0)</f>
        <v>1</v>
      </c>
      <c r="M1017">
        <f>IF(Table7[[#This Row],[cond]]=1,M1016+1,0)</f>
        <v>5</v>
      </c>
      <c r="N1017">
        <f>IF(ISNUMBER(SEARCH("Ronda",Table7[[#This Row],[Column1]]))=TRUE,1,0)</f>
        <v>0</v>
      </c>
      <c r="O1017" t="str">
        <f>IF(Table7[[#This Row],[cond2]]=1,MID(Table7[[#This Row],[Column1]],6,3),O1016)</f>
        <v xml:space="preserve"> 19</v>
      </c>
      <c r="P1017">
        <v>1016</v>
      </c>
    </row>
    <row r="1018" spans="11:16" x14ac:dyDescent="0.3">
      <c r="K1018">
        <v>0</v>
      </c>
      <c r="L1018">
        <f>IF(AND(ISNUMBER(SEARCH(":",Table7[[#This Row],[Column1]]))=FALSE,ISNUMBER(SEARCH("Ronda",Table7[[#This Row],[Column1]]))=FALSE),1,0)</f>
        <v>1</v>
      </c>
      <c r="M1018">
        <f>IF(Table7[[#This Row],[cond]]=1,M1017+1,0)</f>
        <v>6</v>
      </c>
      <c r="N1018">
        <f>IF(ISNUMBER(SEARCH("Ronda",Table7[[#This Row],[Column1]]))=TRUE,1,0)</f>
        <v>0</v>
      </c>
      <c r="O1018" t="str">
        <f>IF(Table7[[#This Row],[cond2]]=1,MID(Table7[[#This Row],[Column1]],6,3),O1017)</f>
        <v xml:space="preserve"> 19</v>
      </c>
      <c r="P1018">
        <v>1017</v>
      </c>
    </row>
    <row r="1019" spans="11:16" x14ac:dyDescent="0.3">
      <c r="K1019" t="s">
        <v>406</v>
      </c>
      <c r="L1019">
        <f>IF(AND(ISNUMBER(SEARCH(":",Table7[[#This Row],[Column1]]))=FALSE,ISNUMBER(SEARCH("Ronda",Table7[[#This Row],[Column1]]))=FALSE),1,0)</f>
        <v>0</v>
      </c>
      <c r="M1019">
        <f>IF(Table7[[#This Row],[cond]]=1,M1018+1,0)</f>
        <v>0</v>
      </c>
      <c r="N1019">
        <f>IF(ISNUMBER(SEARCH("Ronda",Table7[[#This Row],[Column1]]))=TRUE,1,0)</f>
        <v>0</v>
      </c>
      <c r="O1019" t="str">
        <f>IF(Table7[[#This Row],[cond2]]=1,MID(Table7[[#This Row],[Column1]],6,3),O1018)</f>
        <v xml:space="preserve"> 19</v>
      </c>
      <c r="P1019">
        <v>1018</v>
      </c>
    </row>
    <row r="1020" spans="11:16" x14ac:dyDescent="0.3">
      <c r="K1020" t="s">
        <v>11</v>
      </c>
      <c r="L1020">
        <f>IF(AND(ISNUMBER(SEARCH(":",Table7[[#This Row],[Column1]]))=FALSE,ISNUMBER(SEARCH("Ronda",Table7[[#This Row],[Column1]]))=FALSE),1,0)</f>
        <v>1</v>
      </c>
      <c r="M1020">
        <f>IF(Table7[[#This Row],[cond]]=1,M1019+1,0)</f>
        <v>1</v>
      </c>
      <c r="N1020">
        <f>IF(ISNUMBER(SEARCH("Ronda",Table7[[#This Row],[Column1]]))=TRUE,1,0)</f>
        <v>0</v>
      </c>
      <c r="O1020" t="str">
        <f>IF(Table7[[#This Row],[cond2]]=1,MID(Table7[[#This Row],[Column1]],6,3),O1019)</f>
        <v xml:space="preserve"> 19</v>
      </c>
      <c r="P1020">
        <v>1019</v>
      </c>
    </row>
    <row r="1021" spans="11:16" x14ac:dyDescent="0.3">
      <c r="K1021" t="s">
        <v>3</v>
      </c>
      <c r="L1021">
        <f>IF(AND(ISNUMBER(SEARCH(":",Table7[[#This Row],[Column1]]))=FALSE,ISNUMBER(SEARCH("Ronda",Table7[[#This Row],[Column1]]))=FALSE),1,0)</f>
        <v>1</v>
      </c>
      <c r="M1021">
        <f>IF(Table7[[#This Row],[cond]]=1,M1020+1,0)</f>
        <v>2</v>
      </c>
      <c r="N1021">
        <f>IF(ISNUMBER(SEARCH("Ronda",Table7[[#This Row],[Column1]]))=TRUE,1,0)</f>
        <v>0</v>
      </c>
      <c r="O1021" t="str">
        <f>IF(Table7[[#This Row],[cond2]]=1,MID(Table7[[#This Row],[Column1]],6,3),O1020)</f>
        <v xml:space="preserve"> 19</v>
      </c>
      <c r="P1021">
        <v>1020</v>
      </c>
    </row>
    <row r="1022" spans="11:16" x14ac:dyDescent="0.3">
      <c r="K1022">
        <v>2</v>
      </c>
      <c r="L1022">
        <f>IF(AND(ISNUMBER(SEARCH(":",Table7[[#This Row],[Column1]]))=FALSE,ISNUMBER(SEARCH("Ronda",Table7[[#This Row],[Column1]]))=FALSE),1,0)</f>
        <v>1</v>
      </c>
      <c r="M1022">
        <f>IF(Table7[[#This Row],[cond]]=1,M1021+1,0)</f>
        <v>3</v>
      </c>
      <c r="N1022">
        <f>IF(ISNUMBER(SEARCH("Ronda",Table7[[#This Row],[Column1]]))=TRUE,1,0)</f>
        <v>0</v>
      </c>
      <c r="O1022" t="str">
        <f>IF(Table7[[#This Row],[cond2]]=1,MID(Table7[[#This Row],[Column1]],6,3),O1021)</f>
        <v xml:space="preserve"> 19</v>
      </c>
      <c r="P1022">
        <v>1021</v>
      </c>
    </row>
    <row r="1023" spans="11:16" x14ac:dyDescent="0.3">
      <c r="K1023">
        <v>1</v>
      </c>
      <c r="L1023">
        <f>IF(AND(ISNUMBER(SEARCH(":",Table7[[#This Row],[Column1]]))=FALSE,ISNUMBER(SEARCH("Ronda",Table7[[#This Row],[Column1]]))=FALSE),1,0)</f>
        <v>1</v>
      </c>
      <c r="M1023">
        <f>IF(Table7[[#This Row],[cond]]=1,M1022+1,0)</f>
        <v>4</v>
      </c>
      <c r="N1023">
        <f>IF(ISNUMBER(SEARCH("Ronda",Table7[[#This Row],[Column1]]))=TRUE,1,0)</f>
        <v>0</v>
      </c>
      <c r="O1023" t="str">
        <f>IF(Table7[[#This Row],[cond2]]=1,MID(Table7[[#This Row],[Column1]],6,3),O1022)</f>
        <v xml:space="preserve"> 19</v>
      </c>
      <c r="P1023">
        <v>1022</v>
      </c>
    </row>
    <row r="1024" spans="11:16" x14ac:dyDescent="0.3">
      <c r="K1024">
        <v>-1</v>
      </c>
      <c r="L1024">
        <f>IF(AND(ISNUMBER(SEARCH(":",Table7[[#This Row],[Column1]]))=FALSE,ISNUMBER(SEARCH("Ronda",Table7[[#This Row],[Column1]]))=FALSE),1,0)</f>
        <v>1</v>
      </c>
      <c r="M1024">
        <f>IF(Table7[[#This Row],[cond]]=1,M1023+1,0)</f>
        <v>5</v>
      </c>
      <c r="N1024">
        <f>IF(ISNUMBER(SEARCH("Ronda",Table7[[#This Row],[Column1]]))=TRUE,1,0)</f>
        <v>0</v>
      </c>
      <c r="O1024" t="str">
        <f>IF(Table7[[#This Row],[cond2]]=1,MID(Table7[[#This Row],[Column1]],6,3),O1023)</f>
        <v xml:space="preserve"> 19</v>
      </c>
      <c r="P1024">
        <v>1023</v>
      </c>
    </row>
    <row r="1025" spans="11:16" x14ac:dyDescent="0.3">
      <c r="K1025">
        <v>0</v>
      </c>
      <c r="L1025">
        <f>IF(AND(ISNUMBER(SEARCH(":",Table7[[#This Row],[Column1]]))=FALSE,ISNUMBER(SEARCH("Ronda",Table7[[#This Row],[Column1]]))=FALSE),1,0)</f>
        <v>1</v>
      </c>
      <c r="M1025">
        <f>IF(Table7[[#This Row],[cond]]=1,M1024+1,0)</f>
        <v>6</v>
      </c>
      <c r="N1025">
        <f>IF(ISNUMBER(SEARCH("Ronda",Table7[[#This Row],[Column1]]))=TRUE,1,0)</f>
        <v>0</v>
      </c>
      <c r="O1025" t="str">
        <f>IF(Table7[[#This Row],[cond2]]=1,MID(Table7[[#This Row],[Column1]],6,3),O1024)</f>
        <v xml:space="preserve"> 19</v>
      </c>
      <c r="P1025">
        <v>1024</v>
      </c>
    </row>
    <row r="1026" spans="11:16" x14ac:dyDescent="0.3">
      <c r="K1026" t="s">
        <v>190</v>
      </c>
      <c r="L1026">
        <f>IF(AND(ISNUMBER(SEARCH(":",Table7[[#This Row],[Column1]]))=FALSE,ISNUMBER(SEARCH("Ronda",Table7[[#This Row],[Column1]]))=FALSE),1,0)</f>
        <v>0</v>
      </c>
      <c r="M1026">
        <f>IF(Table7[[#This Row],[cond]]=1,M1025+1,0)</f>
        <v>0</v>
      </c>
      <c r="N1026">
        <f>IF(ISNUMBER(SEARCH("Ronda",Table7[[#This Row],[Column1]]))=TRUE,1,0)</f>
        <v>1</v>
      </c>
      <c r="O1026" t="str">
        <f>IF(Table7[[#This Row],[cond2]]=1,MID(Table7[[#This Row],[Column1]],6,3),O1025)</f>
        <v xml:space="preserve"> 18</v>
      </c>
      <c r="P1026">
        <v>1025</v>
      </c>
    </row>
    <row r="1027" spans="11:16" x14ac:dyDescent="0.3">
      <c r="K1027" t="s">
        <v>407</v>
      </c>
      <c r="L1027">
        <f>IF(AND(ISNUMBER(SEARCH(":",Table7[[#This Row],[Column1]]))=FALSE,ISNUMBER(SEARCH("Ronda",Table7[[#This Row],[Column1]]))=FALSE),1,0)</f>
        <v>0</v>
      </c>
      <c r="M1027">
        <f>IF(Table7[[#This Row],[cond]]=1,M1026+1,0)</f>
        <v>0</v>
      </c>
      <c r="N1027">
        <f>IF(ISNUMBER(SEARCH("Ronda",Table7[[#This Row],[Column1]]))=TRUE,1,0)</f>
        <v>0</v>
      </c>
      <c r="O1027" t="str">
        <f>IF(Table7[[#This Row],[cond2]]=1,MID(Table7[[#This Row],[Column1]],6,3),O1026)</f>
        <v xml:space="preserve"> 18</v>
      </c>
      <c r="P1027">
        <v>1026</v>
      </c>
    </row>
    <row r="1028" spans="11:16" x14ac:dyDescent="0.3">
      <c r="K1028" t="s">
        <v>28</v>
      </c>
      <c r="L1028">
        <f>IF(AND(ISNUMBER(SEARCH(":",Table7[[#This Row],[Column1]]))=FALSE,ISNUMBER(SEARCH("Ronda",Table7[[#This Row],[Column1]]))=FALSE),1,0)</f>
        <v>1</v>
      </c>
      <c r="M1028">
        <f>IF(Table7[[#This Row],[cond]]=1,M1027+1,0)</f>
        <v>1</v>
      </c>
      <c r="N1028">
        <f>IF(ISNUMBER(SEARCH("Ronda",Table7[[#This Row],[Column1]]))=TRUE,1,0)</f>
        <v>0</v>
      </c>
      <c r="O1028" t="str">
        <f>IF(Table7[[#This Row],[cond2]]=1,MID(Table7[[#This Row],[Column1]],6,3),O1027)</f>
        <v xml:space="preserve"> 18</v>
      </c>
      <c r="P1028">
        <v>1027</v>
      </c>
    </row>
    <row r="1029" spans="11:16" x14ac:dyDescent="0.3">
      <c r="K1029" t="s">
        <v>11</v>
      </c>
      <c r="L1029">
        <f>IF(AND(ISNUMBER(SEARCH(":",Table7[[#This Row],[Column1]]))=FALSE,ISNUMBER(SEARCH("Ronda",Table7[[#This Row],[Column1]]))=FALSE),1,0)</f>
        <v>1</v>
      </c>
      <c r="M1029">
        <f>IF(Table7[[#This Row],[cond]]=1,M1028+1,0)</f>
        <v>2</v>
      </c>
      <c r="N1029">
        <f>IF(ISNUMBER(SEARCH("Ronda",Table7[[#This Row],[Column1]]))=TRUE,1,0)</f>
        <v>0</v>
      </c>
      <c r="O1029" t="str">
        <f>IF(Table7[[#This Row],[cond2]]=1,MID(Table7[[#This Row],[Column1]],6,3),O1028)</f>
        <v xml:space="preserve"> 18</v>
      </c>
      <c r="P1029">
        <v>1028</v>
      </c>
    </row>
    <row r="1030" spans="11:16" x14ac:dyDescent="0.3">
      <c r="K1030">
        <v>4</v>
      </c>
      <c r="L1030">
        <f>IF(AND(ISNUMBER(SEARCH(":",Table7[[#This Row],[Column1]]))=FALSE,ISNUMBER(SEARCH("Ronda",Table7[[#This Row],[Column1]]))=FALSE),1,0)</f>
        <v>1</v>
      </c>
      <c r="M1030">
        <f>IF(Table7[[#This Row],[cond]]=1,M1029+1,0)</f>
        <v>3</v>
      </c>
      <c r="N1030">
        <f>IF(ISNUMBER(SEARCH("Ronda",Table7[[#This Row],[Column1]]))=TRUE,1,0)</f>
        <v>0</v>
      </c>
      <c r="O1030" t="str">
        <f>IF(Table7[[#This Row],[cond2]]=1,MID(Table7[[#This Row],[Column1]],6,3),O1029)</f>
        <v xml:space="preserve"> 18</v>
      </c>
      <c r="P1030">
        <v>1029</v>
      </c>
    </row>
    <row r="1031" spans="11:16" x14ac:dyDescent="0.3">
      <c r="K1031">
        <v>0</v>
      </c>
      <c r="L1031">
        <f>IF(AND(ISNUMBER(SEARCH(":",Table7[[#This Row],[Column1]]))=FALSE,ISNUMBER(SEARCH("Ronda",Table7[[#This Row],[Column1]]))=FALSE),1,0)</f>
        <v>1</v>
      </c>
      <c r="M1031">
        <f>IF(Table7[[#This Row],[cond]]=1,M1030+1,0)</f>
        <v>4</v>
      </c>
      <c r="N1031">
        <f>IF(ISNUMBER(SEARCH("Ronda",Table7[[#This Row],[Column1]]))=TRUE,1,0)</f>
        <v>0</v>
      </c>
      <c r="O1031" t="str">
        <f>IF(Table7[[#This Row],[cond2]]=1,MID(Table7[[#This Row],[Column1]],6,3),O1030)</f>
        <v xml:space="preserve"> 18</v>
      </c>
      <c r="P1031">
        <v>1030</v>
      </c>
    </row>
    <row r="1032" spans="11:16" x14ac:dyDescent="0.3">
      <c r="K1032">
        <v>-1</v>
      </c>
      <c r="L1032">
        <f>IF(AND(ISNUMBER(SEARCH(":",Table7[[#This Row],[Column1]]))=FALSE,ISNUMBER(SEARCH("Ronda",Table7[[#This Row],[Column1]]))=FALSE),1,0)</f>
        <v>1</v>
      </c>
      <c r="M1032">
        <f>IF(Table7[[#This Row],[cond]]=1,M1031+1,0)</f>
        <v>5</v>
      </c>
      <c r="N1032">
        <f>IF(ISNUMBER(SEARCH("Ronda",Table7[[#This Row],[Column1]]))=TRUE,1,0)</f>
        <v>0</v>
      </c>
      <c r="O1032" t="str">
        <f>IF(Table7[[#This Row],[cond2]]=1,MID(Table7[[#This Row],[Column1]],6,3),O1031)</f>
        <v xml:space="preserve"> 18</v>
      </c>
      <c r="P1032">
        <v>1031</v>
      </c>
    </row>
    <row r="1033" spans="11:16" x14ac:dyDescent="0.3">
      <c r="K1033">
        <v>0</v>
      </c>
      <c r="L1033">
        <f>IF(AND(ISNUMBER(SEARCH(":",Table7[[#This Row],[Column1]]))=FALSE,ISNUMBER(SEARCH("Ronda",Table7[[#This Row],[Column1]]))=FALSE),1,0)</f>
        <v>1</v>
      </c>
      <c r="M1033">
        <f>IF(Table7[[#This Row],[cond]]=1,M1032+1,0)</f>
        <v>6</v>
      </c>
      <c r="N1033">
        <f>IF(ISNUMBER(SEARCH("Ronda",Table7[[#This Row],[Column1]]))=TRUE,1,0)</f>
        <v>0</v>
      </c>
      <c r="O1033" t="str">
        <f>IF(Table7[[#This Row],[cond2]]=1,MID(Table7[[#This Row],[Column1]],6,3),O1032)</f>
        <v xml:space="preserve"> 18</v>
      </c>
      <c r="P1033">
        <v>1032</v>
      </c>
    </row>
    <row r="1034" spans="11:16" x14ac:dyDescent="0.3">
      <c r="K1034" t="s">
        <v>408</v>
      </c>
      <c r="L1034">
        <f>IF(AND(ISNUMBER(SEARCH(":",Table7[[#This Row],[Column1]]))=FALSE,ISNUMBER(SEARCH("Ronda",Table7[[#This Row],[Column1]]))=FALSE),1,0)</f>
        <v>0</v>
      </c>
      <c r="M1034">
        <f>IF(Table7[[#This Row],[cond]]=1,M1033+1,0)</f>
        <v>0</v>
      </c>
      <c r="N1034">
        <f>IF(ISNUMBER(SEARCH("Ronda",Table7[[#This Row],[Column1]]))=TRUE,1,0)</f>
        <v>0</v>
      </c>
      <c r="O1034" t="str">
        <f>IF(Table7[[#This Row],[cond2]]=1,MID(Table7[[#This Row],[Column1]],6,3),O1033)</f>
        <v xml:space="preserve"> 18</v>
      </c>
      <c r="P1034">
        <v>1033</v>
      </c>
    </row>
    <row r="1035" spans="11:16" x14ac:dyDescent="0.3">
      <c r="K1035" t="s">
        <v>1</v>
      </c>
      <c r="L1035">
        <f>IF(AND(ISNUMBER(SEARCH(":",Table7[[#This Row],[Column1]]))=FALSE,ISNUMBER(SEARCH("Ronda",Table7[[#This Row],[Column1]]))=FALSE),1,0)</f>
        <v>1</v>
      </c>
      <c r="M1035">
        <f>IF(Table7[[#This Row],[cond]]=1,M1034+1,0)</f>
        <v>1</v>
      </c>
      <c r="N1035">
        <f>IF(ISNUMBER(SEARCH("Ronda",Table7[[#This Row],[Column1]]))=TRUE,1,0)</f>
        <v>0</v>
      </c>
      <c r="O1035" t="str">
        <f>IF(Table7[[#This Row],[cond2]]=1,MID(Table7[[#This Row],[Column1]],6,3),O1034)</f>
        <v xml:space="preserve"> 18</v>
      </c>
      <c r="P1035">
        <v>1034</v>
      </c>
    </row>
    <row r="1036" spans="11:16" x14ac:dyDescent="0.3">
      <c r="K1036" t="s">
        <v>8</v>
      </c>
      <c r="L1036">
        <f>IF(AND(ISNUMBER(SEARCH(":",Table7[[#This Row],[Column1]]))=FALSE,ISNUMBER(SEARCH("Ronda",Table7[[#This Row],[Column1]]))=FALSE),1,0)</f>
        <v>1</v>
      </c>
      <c r="M1036">
        <f>IF(Table7[[#This Row],[cond]]=1,M1035+1,0)</f>
        <v>2</v>
      </c>
      <c r="N1036">
        <f>IF(ISNUMBER(SEARCH("Ronda",Table7[[#This Row],[Column1]]))=TRUE,1,0)</f>
        <v>0</v>
      </c>
      <c r="O1036" t="str">
        <f>IF(Table7[[#This Row],[cond2]]=1,MID(Table7[[#This Row],[Column1]],6,3),O1035)</f>
        <v xml:space="preserve"> 18</v>
      </c>
      <c r="P1036">
        <v>1035</v>
      </c>
    </row>
    <row r="1037" spans="11:16" x14ac:dyDescent="0.3">
      <c r="K1037">
        <v>1</v>
      </c>
      <c r="L1037">
        <f>IF(AND(ISNUMBER(SEARCH(":",Table7[[#This Row],[Column1]]))=FALSE,ISNUMBER(SEARCH("Ronda",Table7[[#This Row],[Column1]]))=FALSE),1,0)</f>
        <v>1</v>
      </c>
      <c r="M1037">
        <f>IF(Table7[[#This Row],[cond]]=1,M1036+1,0)</f>
        <v>3</v>
      </c>
      <c r="N1037">
        <f>IF(ISNUMBER(SEARCH("Ronda",Table7[[#This Row],[Column1]]))=TRUE,1,0)</f>
        <v>0</v>
      </c>
      <c r="O1037" t="str">
        <f>IF(Table7[[#This Row],[cond2]]=1,MID(Table7[[#This Row],[Column1]],6,3),O1036)</f>
        <v xml:space="preserve"> 18</v>
      </c>
      <c r="P1037">
        <v>1036</v>
      </c>
    </row>
    <row r="1038" spans="11:16" x14ac:dyDescent="0.3">
      <c r="K1038">
        <v>0</v>
      </c>
      <c r="L1038">
        <f>IF(AND(ISNUMBER(SEARCH(":",Table7[[#This Row],[Column1]]))=FALSE,ISNUMBER(SEARCH("Ronda",Table7[[#This Row],[Column1]]))=FALSE),1,0)</f>
        <v>1</v>
      </c>
      <c r="M1038">
        <f>IF(Table7[[#This Row],[cond]]=1,M1037+1,0)</f>
        <v>4</v>
      </c>
      <c r="N1038">
        <f>IF(ISNUMBER(SEARCH("Ronda",Table7[[#This Row],[Column1]]))=TRUE,1,0)</f>
        <v>0</v>
      </c>
      <c r="O1038" t="str">
        <f>IF(Table7[[#This Row],[cond2]]=1,MID(Table7[[#This Row],[Column1]],6,3),O1037)</f>
        <v xml:space="preserve"> 18</v>
      </c>
      <c r="P1038">
        <v>1037</v>
      </c>
    </row>
    <row r="1039" spans="11:16" x14ac:dyDescent="0.3">
      <c r="K1039">
        <v>-1</v>
      </c>
      <c r="L1039">
        <f>IF(AND(ISNUMBER(SEARCH(":",Table7[[#This Row],[Column1]]))=FALSE,ISNUMBER(SEARCH("Ronda",Table7[[#This Row],[Column1]]))=FALSE),1,0)</f>
        <v>1</v>
      </c>
      <c r="M1039">
        <f>IF(Table7[[#This Row],[cond]]=1,M1038+1,0)</f>
        <v>5</v>
      </c>
      <c r="N1039">
        <f>IF(ISNUMBER(SEARCH("Ronda",Table7[[#This Row],[Column1]]))=TRUE,1,0)</f>
        <v>0</v>
      </c>
      <c r="O1039" t="str">
        <f>IF(Table7[[#This Row],[cond2]]=1,MID(Table7[[#This Row],[Column1]],6,3),O1038)</f>
        <v xml:space="preserve"> 18</v>
      </c>
      <c r="P1039">
        <v>1038</v>
      </c>
    </row>
    <row r="1040" spans="11:16" x14ac:dyDescent="0.3">
      <c r="K1040">
        <v>0</v>
      </c>
      <c r="L1040">
        <f>IF(AND(ISNUMBER(SEARCH(":",Table7[[#This Row],[Column1]]))=FALSE,ISNUMBER(SEARCH("Ronda",Table7[[#This Row],[Column1]]))=FALSE),1,0)</f>
        <v>1</v>
      </c>
      <c r="M1040">
        <f>IF(Table7[[#This Row],[cond]]=1,M1039+1,0)</f>
        <v>6</v>
      </c>
      <c r="N1040">
        <f>IF(ISNUMBER(SEARCH("Ronda",Table7[[#This Row],[Column1]]))=TRUE,1,0)</f>
        <v>0</v>
      </c>
      <c r="O1040" t="str">
        <f>IF(Table7[[#This Row],[cond2]]=1,MID(Table7[[#This Row],[Column1]],6,3),O1039)</f>
        <v xml:space="preserve"> 18</v>
      </c>
      <c r="P1040">
        <v>1039</v>
      </c>
    </row>
    <row r="1041" spans="11:16" x14ac:dyDescent="0.3">
      <c r="K1041" t="s">
        <v>409</v>
      </c>
      <c r="L1041">
        <f>IF(AND(ISNUMBER(SEARCH(":",Table7[[#This Row],[Column1]]))=FALSE,ISNUMBER(SEARCH("Ronda",Table7[[#This Row],[Column1]]))=FALSE),1,0)</f>
        <v>0</v>
      </c>
      <c r="M1041">
        <f>IF(Table7[[#This Row],[cond]]=1,M1040+1,0)</f>
        <v>0</v>
      </c>
      <c r="N1041">
        <f>IF(ISNUMBER(SEARCH("Ronda",Table7[[#This Row],[Column1]]))=TRUE,1,0)</f>
        <v>0</v>
      </c>
      <c r="O1041" t="str">
        <f>IF(Table7[[#This Row],[cond2]]=1,MID(Table7[[#This Row],[Column1]],6,3),O1040)</f>
        <v xml:space="preserve"> 18</v>
      </c>
      <c r="P1041">
        <v>1040</v>
      </c>
    </row>
    <row r="1042" spans="11:16" x14ac:dyDescent="0.3">
      <c r="K1042" t="s">
        <v>5</v>
      </c>
      <c r="L1042">
        <f>IF(AND(ISNUMBER(SEARCH(":",Table7[[#This Row],[Column1]]))=FALSE,ISNUMBER(SEARCH("Ronda",Table7[[#This Row],[Column1]]))=FALSE),1,0)</f>
        <v>1</v>
      </c>
      <c r="M1042">
        <f>IF(Table7[[#This Row],[cond]]=1,M1041+1,0)</f>
        <v>1</v>
      </c>
      <c r="N1042">
        <f>IF(ISNUMBER(SEARCH("Ronda",Table7[[#This Row],[Column1]]))=TRUE,1,0)</f>
        <v>0</v>
      </c>
      <c r="O1042" t="str">
        <f>IF(Table7[[#This Row],[cond2]]=1,MID(Table7[[#This Row],[Column1]],6,3),O1041)</f>
        <v xml:space="preserve"> 18</v>
      </c>
      <c r="P1042">
        <v>1041</v>
      </c>
    </row>
    <row r="1043" spans="11:16" x14ac:dyDescent="0.3">
      <c r="K1043" t="s">
        <v>13</v>
      </c>
      <c r="L1043">
        <f>IF(AND(ISNUMBER(SEARCH(":",Table7[[#This Row],[Column1]]))=FALSE,ISNUMBER(SEARCH("Ronda",Table7[[#This Row],[Column1]]))=FALSE),1,0)</f>
        <v>1</v>
      </c>
      <c r="M1043">
        <f>IF(Table7[[#This Row],[cond]]=1,M1042+1,0)</f>
        <v>2</v>
      </c>
      <c r="N1043">
        <f>IF(ISNUMBER(SEARCH("Ronda",Table7[[#This Row],[Column1]]))=TRUE,1,0)</f>
        <v>0</v>
      </c>
      <c r="O1043" t="str">
        <f>IF(Table7[[#This Row],[cond2]]=1,MID(Table7[[#This Row],[Column1]],6,3),O1042)</f>
        <v xml:space="preserve"> 18</v>
      </c>
      <c r="P1043">
        <v>1042</v>
      </c>
    </row>
    <row r="1044" spans="11:16" x14ac:dyDescent="0.3">
      <c r="K1044">
        <v>2</v>
      </c>
      <c r="L1044">
        <f>IF(AND(ISNUMBER(SEARCH(":",Table7[[#This Row],[Column1]]))=FALSE,ISNUMBER(SEARCH("Ronda",Table7[[#This Row],[Column1]]))=FALSE),1,0)</f>
        <v>1</v>
      </c>
      <c r="M1044">
        <f>IF(Table7[[#This Row],[cond]]=1,M1043+1,0)</f>
        <v>3</v>
      </c>
      <c r="N1044">
        <f>IF(ISNUMBER(SEARCH("Ronda",Table7[[#This Row],[Column1]]))=TRUE,1,0)</f>
        <v>0</v>
      </c>
      <c r="O1044" t="str">
        <f>IF(Table7[[#This Row],[cond2]]=1,MID(Table7[[#This Row],[Column1]],6,3),O1043)</f>
        <v xml:space="preserve"> 18</v>
      </c>
      <c r="P1044">
        <v>1043</v>
      </c>
    </row>
    <row r="1045" spans="11:16" x14ac:dyDescent="0.3">
      <c r="K1045">
        <v>3</v>
      </c>
      <c r="L1045">
        <f>IF(AND(ISNUMBER(SEARCH(":",Table7[[#This Row],[Column1]]))=FALSE,ISNUMBER(SEARCH("Ronda",Table7[[#This Row],[Column1]]))=FALSE),1,0)</f>
        <v>1</v>
      </c>
      <c r="M1045">
        <f>IF(Table7[[#This Row],[cond]]=1,M1044+1,0)</f>
        <v>4</v>
      </c>
      <c r="N1045">
        <f>IF(ISNUMBER(SEARCH("Ronda",Table7[[#This Row],[Column1]]))=TRUE,1,0)</f>
        <v>0</v>
      </c>
      <c r="O1045" t="str">
        <f>IF(Table7[[#This Row],[cond2]]=1,MID(Table7[[#This Row],[Column1]],6,3),O1044)</f>
        <v xml:space="preserve"> 18</v>
      </c>
      <c r="P1045">
        <v>1044</v>
      </c>
    </row>
    <row r="1046" spans="11:16" x14ac:dyDescent="0.3">
      <c r="K1046">
        <v>-1</v>
      </c>
      <c r="L1046">
        <f>IF(AND(ISNUMBER(SEARCH(":",Table7[[#This Row],[Column1]]))=FALSE,ISNUMBER(SEARCH("Ronda",Table7[[#This Row],[Column1]]))=FALSE),1,0)</f>
        <v>1</v>
      </c>
      <c r="M1046">
        <f>IF(Table7[[#This Row],[cond]]=1,M1045+1,0)</f>
        <v>5</v>
      </c>
      <c r="N1046">
        <f>IF(ISNUMBER(SEARCH("Ronda",Table7[[#This Row],[Column1]]))=TRUE,1,0)</f>
        <v>0</v>
      </c>
      <c r="O1046" t="str">
        <f>IF(Table7[[#This Row],[cond2]]=1,MID(Table7[[#This Row],[Column1]],6,3),O1045)</f>
        <v xml:space="preserve"> 18</v>
      </c>
      <c r="P1046">
        <v>1045</v>
      </c>
    </row>
    <row r="1047" spans="11:16" x14ac:dyDescent="0.3">
      <c r="K1047">
        <v>-1</v>
      </c>
      <c r="L1047">
        <f>IF(AND(ISNUMBER(SEARCH(":",Table7[[#This Row],[Column1]]))=FALSE,ISNUMBER(SEARCH("Ronda",Table7[[#This Row],[Column1]]))=FALSE),1,0)</f>
        <v>1</v>
      </c>
      <c r="M1047">
        <f>IF(Table7[[#This Row],[cond]]=1,M1046+1,0)</f>
        <v>6</v>
      </c>
      <c r="N1047">
        <f>IF(ISNUMBER(SEARCH("Ronda",Table7[[#This Row],[Column1]]))=TRUE,1,0)</f>
        <v>0</v>
      </c>
      <c r="O1047" t="str">
        <f>IF(Table7[[#This Row],[cond2]]=1,MID(Table7[[#This Row],[Column1]],6,3),O1046)</f>
        <v xml:space="preserve"> 18</v>
      </c>
      <c r="P1047">
        <v>1046</v>
      </c>
    </row>
    <row r="1048" spans="11:16" x14ac:dyDescent="0.3">
      <c r="K1048" t="s">
        <v>410</v>
      </c>
      <c r="L1048">
        <f>IF(AND(ISNUMBER(SEARCH(":",Table7[[#This Row],[Column1]]))=FALSE,ISNUMBER(SEARCH("Ronda",Table7[[#This Row],[Column1]]))=FALSE),1,0)</f>
        <v>0</v>
      </c>
      <c r="M1048">
        <f>IF(Table7[[#This Row],[cond]]=1,M1047+1,0)</f>
        <v>0</v>
      </c>
      <c r="N1048">
        <f>IF(ISNUMBER(SEARCH("Ronda",Table7[[#This Row],[Column1]]))=TRUE,1,0)</f>
        <v>0</v>
      </c>
      <c r="O1048" t="str">
        <f>IF(Table7[[#This Row],[cond2]]=1,MID(Table7[[#This Row],[Column1]],6,3),O1047)</f>
        <v xml:space="preserve"> 18</v>
      </c>
      <c r="P1048">
        <v>1047</v>
      </c>
    </row>
    <row r="1049" spans="11:16" x14ac:dyDescent="0.3">
      <c r="K1049" t="s">
        <v>24</v>
      </c>
      <c r="L1049">
        <f>IF(AND(ISNUMBER(SEARCH(":",Table7[[#This Row],[Column1]]))=FALSE,ISNUMBER(SEARCH("Ronda",Table7[[#This Row],[Column1]]))=FALSE),1,0)</f>
        <v>1</v>
      </c>
      <c r="M1049">
        <f>IF(Table7[[#This Row],[cond]]=1,M1048+1,0)</f>
        <v>1</v>
      </c>
      <c r="N1049">
        <f>IF(ISNUMBER(SEARCH("Ronda",Table7[[#This Row],[Column1]]))=TRUE,1,0)</f>
        <v>0</v>
      </c>
      <c r="O1049" t="str">
        <f>IF(Table7[[#This Row],[cond2]]=1,MID(Table7[[#This Row],[Column1]],6,3),O1048)</f>
        <v xml:space="preserve"> 18</v>
      </c>
      <c r="P1049">
        <v>1048</v>
      </c>
    </row>
    <row r="1050" spans="11:16" x14ac:dyDescent="0.3">
      <c r="K1050" t="s">
        <v>33</v>
      </c>
      <c r="L1050">
        <f>IF(AND(ISNUMBER(SEARCH(":",Table7[[#This Row],[Column1]]))=FALSE,ISNUMBER(SEARCH("Ronda",Table7[[#This Row],[Column1]]))=FALSE),1,0)</f>
        <v>1</v>
      </c>
      <c r="M1050">
        <f>IF(Table7[[#This Row],[cond]]=1,M1049+1,0)</f>
        <v>2</v>
      </c>
      <c r="N1050">
        <f>IF(ISNUMBER(SEARCH("Ronda",Table7[[#This Row],[Column1]]))=TRUE,1,0)</f>
        <v>0</v>
      </c>
      <c r="O1050" t="str">
        <f>IF(Table7[[#This Row],[cond2]]=1,MID(Table7[[#This Row],[Column1]],6,3),O1049)</f>
        <v xml:space="preserve"> 18</v>
      </c>
      <c r="P1050">
        <v>1049</v>
      </c>
    </row>
    <row r="1051" spans="11:16" x14ac:dyDescent="0.3">
      <c r="K1051">
        <v>1</v>
      </c>
      <c r="L1051">
        <f>IF(AND(ISNUMBER(SEARCH(":",Table7[[#This Row],[Column1]]))=FALSE,ISNUMBER(SEARCH("Ronda",Table7[[#This Row],[Column1]]))=FALSE),1,0)</f>
        <v>1</v>
      </c>
      <c r="M1051">
        <f>IF(Table7[[#This Row],[cond]]=1,M1050+1,0)</f>
        <v>3</v>
      </c>
      <c r="N1051">
        <f>IF(ISNUMBER(SEARCH("Ronda",Table7[[#This Row],[Column1]]))=TRUE,1,0)</f>
        <v>0</v>
      </c>
      <c r="O1051" t="str">
        <f>IF(Table7[[#This Row],[cond2]]=1,MID(Table7[[#This Row],[Column1]],6,3),O1050)</f>
        <v xml:space="preserve"> 18</v>
      </c>
      <c r="P1051">
        <v>1050</v>
      </c>
    </row>
    <row r="1052" spans="11:16" x14ac:dyDescent="0.3">
      <c r="K1052">
        <v>2</v>
      </c>
      <c r="L1052">
        <f>IF(AND(ISNUMBER(SEARCH(":",Table7[[#This Row],[Column1]]))=FALSE,ISNUMBER(SEARCH("Ronda",Table7[[#This Row],[Column1]]))=FALSE),1,0)</f>
        <v>1</v>
      </c>
      <c r="M1052">
        <f>IF(Table7[[#This Row],[cond]]=1,M1051+1,0)</f>
        <v>4</v>
      </c>
      <c r="N1052">
        <f>IF(ISNUMBER(SEARCH("Ronda",Table7[[#This Row],[Column1]]))=TRUE,1,0)</f>
        <v>0</v>
      </c>
      <c r="O1052" t="str">
        <f>IF(Table7[[#This Row],[cond2]]=1,MID(Table7[[#This Row],[Column1]],6,3),O1051)</f>
        <v xml:space="preserve"> 18</v>
      </c>
      <c r="P1052">
        <v>1051</v>
      </c>
    </row>
    <row r="1053" spans="11:16" x14ac:dyDescent="0.3">
      <c r="K1053">
        <v>-1</v>
      </c>
      <c r="L1053">
        <f>IF(AND(ISNUMBER(SEARCH(":",Table7[[#This Row],[Column1]]))=FALSE,ISNUMBER(SEARCH("Ronda",Table7[[#This Row],[Column1]]))=FALSE),1,0)</f>
        <v>1</v>
      </c>
      <c r="M1053">
        <f>IF(Table7[[#This Row],[cond]]=1,M1052+1,0)</f>
        <v>5</v>
      </c>
      <c r="N1053">
        <f>IF(ISNUMBER(SEARCH("Ronda",Table7[[#This Row],[Column1]]))=TRUE,1,0)</f>
        <v>0</v>
      </c>
      <c r="O1053" t="str">
        <f>IF(Table7[[#This Row],[cond2]]=1,MID(Table7[[#This Row],[Column1]],6,3),O1052)</f>
        <v xml:space="preserve"> 18</v>
      </c>
      <c r="P1053">
        <v>1052</v>
      </c>
    </row>
    <row r="1054" spans="11:16" x14ac:dyDescent="0.3">
      <c r="K1054">
        <v>-1</v>
      </c>
      <c r="L1054">
        <f>IF(AND(ISNUMBER(SEARCH(":",Table7[[#This Row],[Column1]]))=FALSE,ISNUMBER(SEARCH("Ronda",Table7[[#This Row],[Column1]]))=FALSE),1,0)</f>
        <v>1</v>
      </c>
      <c r="M1054">
        <f>IF(Table7[[#This Row],[cond]]=1,M1053+1,0)</f>
        <v>6</v>
      </c>
      <c r="N1054">
        <f>IF(ISNUMBER(SEARCH("Ronda",Table7[[#This Row],[Column1]]))=TRUE,1,0)</f>
        <v>0</v>
      </c>
      <c r="O1054" t="str">
        <f>IF(Table7[[#This Row],[cond2]]=1,MID(Table7[[#This Row],[Column1]],6,3),O1053)</f>
        <v xml:space="preserve"> 18</v>
      </c>
      <c r="P1054">
        <v>1053</v>
      </c>
    </row>
    <row r="1055" spans="11:16" x14ac:dyDescent="0.3">
      <c r="K1055" t="s">
        <v>410</v>
      </c>
      <c r="L1055">
        <f>IF(AND(ISNUMBER(SEARCH(":",Table7[[#This Row],[Column1]]))=FALSE,ISNUMBER(SEARCH("Ronda",Table7[[#This Row],[Column1]]))=FALSE),1,0)</f>
        <v>0</v>
      </c>
      <c r="M1055">
        <f>IF(Table7[[#This Row],[cond]]=1,M1054+1,0)</f>
        <v>0</v>
      </c>
      <c r="N1055">
        <f>IF(ISNUMBER(SEARCH("Ronda",Table7[[#This Row],[Column1]]))=TRUE,1,0)</f>
        <v>0</v>
      </c>
      <c r="O1055" t="str">
        <f>IF(Table7[[#This Row],[cond2]]=1,MID(Table7[[#This Row],[Column1]],6,3),O1054)</f>
        <v xml:space="preserve"> 18</v>
      </c>
      <c r="P1055">
        <v>1054</v>
      </c>
    </row>
    <row r="1056" spans="11:16" x14ac:dyDescent="0.3">
      <c r="K1056" t="s">
        <v>4</v>
      </c>
      <c r="L1056">
        <f>IF(AND(ISNUMBER(SEARCH(":",Table7[[#This Row],[Column1]]))=FALSE,ISNUMBER(SEARCH("Ronda",Table7[[#This Row],[Column1]]))=FALSE),1,0)</f>
        <v>1</v>
      </c>
      <c r="M1056">
        <f>IF(Table7[[#This Row],[cond]]=1,M1055+1,0)</f>
        <v>1</v>
      </c>
      <c r="N1056">
        <f>IF(ISNUMBER(SEARCH("Ronda",Table7[[#This Row],[Column1]]))=TRUE,1,0)</f>
        <v>0</v>
      </c>
      <c r="O1056" t="str">
        <f>IF(Table7[[#This Row],[cond2]]=1,MID(Table7[[#This Row],[Column1]],6,3),O1055)</f>
        <v xml:space="preserve"> 18</v>
      </c>
      <c r="P1056">
        <v>1055</v>
      </c>
    </row>
    <row r="1057" spans="11:16" x14ac:dyDescent="0.3">
      <c r="K1057" t="s">
        <v>31</v>
      </c>
      <c r="L1057">
        <f>IF(AND(ISNUMBER(SEARCH(":",Table7[[#This Row],[Column1]]))=FALSE,ISNUMBER(SEARCH("Ronda",Table7[[#This Row],[Column1]]))=FALSE),1,0)</f>
        <v>1</v>
      </c>
      <c r="M1057">
        <f>IF(Table7[[#This Row],[cond]]=1,M1056+1,0)</f>
        <v>2</v>
      </c>
      <c r="N1057">
        <f>IF(ISNUMBER(SEARCH("Ronda",Table7[[#This Row],[Column1]]))=TRUE,1,0)</f>
        <v>0</v>
      </c>
      <c r="O1057" t="str">
        <f>IF(Table7[[#This Row],[cond2]]=1,MID(Table7[[#This Row],[Column1]],6,3),O1056)</f>
        <v xml:space="preserve"> 18</v>
      </c>
      <c r="P1057">
        <v>1056</v>
      </c>
    </row>
    <row r="1058" spans="11:16" x14ac:dyDescent="0.3">
      <c r="K1058">
        <v>1</v>
      </c>
      <c r="L1058">
        <f>IF(AND(ISNUMBER(SEARCH(":",Table7[[#This Row],[Column1]]))=FALSE,ISNUMBER(SEARCH("Ronda",Table7[[#This Row],[Column1]]))=FALSE),1,0)</f>
        <v>1</v>
      </c>
      <c r="M1058">
        <f>IF(Table7[[#This Row],[cond]]=1,M1057+1,0)</f>
        <v>3</v>
      </c>
      <c r="N1058">
        <f>IF(ISNUMBER(SEARCH("Ronda",Table7[[#This Row],[Column1]]))=TRUE,1,0)</f>
        <v>0</v>
      </c>
      <c r="O1058" t="str">
        <f>IF(Table7[[#This Row],[cond2]]=1,MID(Table7[[#This Row],[Column1]],6,3),O1057)</f>
        <v xml:space="preserve"> 18</v>
      </c>
      <c r="P1058">
        <v>1057</v>
      </c>
    </row>
    <row r="1059" spans="11:16" x14ac:dyDescent="0.3">
      <c r="K1059">
        <v>2</v>
      </c>
      <c r="L1059">
        <f>IF(AND(ISNUMBER(SEARCH(":",Table7[[#This Row],[Column1]]))=FALSE,ISNUMBER(SEARCH("Ronda",Table7[[#This Row],[Column1]]))=FALSE),1,0)</f>
        <v>1</v>
      </c>
      <c r="M1059">
        <f>IF(Table7[[#This Row],[cond]]=1,M1058+1,0)</f>
        <v>4</v>
      </c>
      <c r="N1059">
        <f>IF(ISNUMBER(SEARCH("Ronda",Table7[[#This Row],[Column1]]))=TRUE,1,0)</f>
        <v>0</v>
      </c>
      <c r="O1059" t="str">
        <f>IF(Table7[[#This Row],[cond2]]=1,MID(Table7[[#This Row],[Column1]],6,3),O1058)</f>
        <v xml:space="preserve"> 18</v>
      </c>
      <c r="P1059">
        <v>1058</v>
      </c>
    </row>
    <row r="1060" spans="11:16" x14ac:dyDescent="0.3">
      <c r="K1060">
        <v>-1</v>
      </c>
      <c r="L1060">
        <f>IF(AND(ISNUMBER(SEARCH(":",Table7[[#This Row],[Column1]]))=FALSE,ISNUMBER(SEARCH("Ronda",Table7[[#This Row],[Column1]]))=FALSE),1,0)</f>
        <v>1</v>
      </c>
      <c r="M1060">
        <f>IF(Table7[[#This Row],[cond]]=1,M1059+1,0)</f>
        <v>5</v>
      </c>
      <c r="N1060">
        <f>IF(ISNUMBER(SEARCH("Ronda",Table7[[#This Row],[Column1]]))=TRUE,1,0)</f>
        <v>0</v>
      </c>
      <c r="O1060" t="str">
        <f>IF(Table7[[#This Row],[cond2]]=1,MID(Table7[[#This Row],[Column1]],6,3),O1059)</f>
        <v xml:space="preserve"> 18</v>
      </c>
      <c r="P1060">
        <v>1059</v>
      </c>
    </row>
    <row r="1061" spans="11:16" x14ac:dyDescent="0.3">
      <c r="K1061">
        <v>-2</v>
      </c>
      <c r="L1061">
        <f>IF(AND(ISNUMBER(SEARCH(":",Table7[[#This Row],[Column1]]))=FALSE,ISNUMBER(SEARCH("Ronda",Table7[[#This Row],[Column1]]))=FALSE),1,0)</f>
        <v>1</v>
      </c>
      <c r="M1061">
        <f>IF(Table7[[#This Row],[cond]]=1,M1060+1,0)</f>
        <v>6</v>
      </c>
      <c r="N1061">
        <f>IF(ISNUMBER(SEARCH("Ronda",Table7[[#This Row],[Column1]]))=TRUE,1,0)</f>
        <v>0</v>
      </c>
      <c r="O1061" t="str">
        <f>IF(Table7[[#This Row],[cond2]]=1,MID(Table7[[#This Row],[Column1]],6,3),O1060)</f>
        <v xml:space="preserve"> 18</v>
      </c>
      <c r="P1061">
        <v>1060</v>
      </c>
    </row>
    <row r="1062" spans="11:16" x14ac:dyDescent="0.3">
      <c r="K1062" t="s">
        <v>411</v>
      </c>
      <c r="L1062">
        <f>IF(AND(ISNUMBER(SEARCH(":",Table7[[#This Row],[Column1]]))=FALSE,ISNUMBER(SEARCH("Ronda",Table7[[#This Row],[Column1]]))=FALSE),1,0)</f>
        <v>0</v>
      </c>
      <c r="M1062">
        <f>IF(Table7[[#This Row],[cond]]=1,M1061+1,0)</f>
        <v>0</v>
      </c>
      <c r="N1062">
        <f>IF(ISNUMBER(SEARCH("Ronda",Table7[[#This Row],[Column1]]))=TRUE,1,0)</f>
        <v>0</v>
      </c>
      <c r="O1062" t="str">
        <f>IF(Table7[[#This Row],[cond2]]=1,MID(Table7[[#This Row],[Column1]],6,3),O1061)</f>
        <v xml:space="preserve"> 18</v>
      </c>
      <c r="P1062">
        <v>1061</v>
      </c>
    </row>
    <row r="1063" spans="11:16" x14ac:dyDescent="0.3">
      <c r="K1063" t="s">
        <v>25</v>
      </c>
      <c r="L1063">
        <f>IF(AND(ISNUMBER(SEARCH(":",Table7[[#This Row],[Column1]]))=FALSE,ISNUMBER(SEARCH("Ronda",Table7[[#This Row],[Column1]]))=FALSE),1,0)</f>
        <v>1</v>
      </c>
      <c r="M1063">
        <f>IF(Table7[[#This Row],[cond]]=1,M1062+1,0)</f>
        <v>1</v>
      </c>
      <c r="N1063">
        <f>IF(ISNUMBER(SEARCH("Ronda",Table7[[#This Row],[Column1]]))=TRUE,1,0)</f>
        <v>0</v>
      </c>
      <c r="O1063" t="str">
        <f>IF(Table7[[#This Row],[cond2]]=1,MID(Table7[[#This Row],[Column1]],6,3),O1062)</f>
        <v xml:space="preserve"> 18</v>
      </c>
      <c r="P1063">
        <v>1062</v>
      </c>
    </row>
    <row r="1064" spans="11:16" x14ac:dyDescent="0.3">
      <c r="K1064" t="s">
        <v>2</v>
      </c>
      <c r="L1064">
        <f>IF(AND(ISNUMBER(SEARCH(":",Table7[[#This Row],[Column1]]))=FALSE,ISNUMBER(SEARCH("Ronda",Table7[[#This Row],[Column1]]))=FALSE),1,0)</f>
        <v>1</v>
      </c>
      <c r="M1064">
        <f>IF(Table7[[#This Row],[cond]]=1,M1063+1,0)</f>
        <v>2</v>
      </c>
      <c r="N1064">
        <f>IF(ISNUMBER(SEARCH("Ronda",Table7[[#This Row],[Column1]]))=TRUE,1,0)</f>
        <v>0</v>
      </c>
      <c r="O1064" t="str">
        <f>IF(Table7[[#This Row],[cond2]]=1,MID(Table7[[#This Row],[Column1]],6,3),O1063)</f>
        <v xml:space="preserve"> 18</v>
      </c>
      <c r="P1064">
        <v>1063</v>
      </c>
    </row>
    <row r="1065" spans="11:16" x14ac:dyDescent="0.3">
      <c r="K1065">
        <v>1</v>
      </c>
      <c r="L1065">
        <f>IF(AND(ISNUMBER(SEARCH(":",Table7[[#This Row],[Column1]]))=FALSE,ISNUMBER(SEARCH("Ronda",Table7[[#This Row],[Column1]]))=FALSE),1,0)</f>
        <v>1</v>
      </c>
      <c r="M1065">
        <f>IF(Table7[[#This Row],[cond]]=1,M1064+1,0)</f>
        <v>3</v>
      </c>
      <c r="N1065">
        <f>IF(ISNUMBER(SEARCH("Ronda",Table7[[#This Row],[Column1]]))=TRUE,1,0)</f>
        <v>0</v>
      </c>
      <c r="O1065" t="str">
        <f>IF(Table7[[#This Row],[cond2]]=1,MID(Table7[[#This Row],[Column1]],6,3),O1064)</f>
        <v xml:space="preserve"> 18</v>
      </c>
      <c r="P1065">
        <v>1064</v>
      </c>
    </row>
    <row r="1066" spans="11:16" x14ac:dyDescent="0.3">
      <c r="K1066">
        <v>2</v>
      </c>
      <c r="L1066">
        <f>IF(AND(ISNUMBER(SEARCH(":",Table7[[#This Row],[Column1]]))=FALSE,ISNUMBER(SEARCH("Ronda",Table7[[#This Row],[Column1]]))=FALSE),1,0)</f>
        <v>1</v>
      </c>
      <c r="M1066">
        <f>IF(Table7[[#This Row],[cond]]=1,M1065+1,0)</f>
        <v>4</v>
      </c>
      <c r="N1066">
        <f>IF(ISNUMBER(SEARCH("Ronda",Table7[[#This Row],[Column1]]))=TRUE,1,0)</f>
        <v>0</v>
      </c>
      <c r="O1066" t="str">
        <f>IF(Table7[[#This Row],[cond2]]=1,MID(Table7[[#This Row],[Column1]],6,3),O1065)</f>
        <v xml:space="preserve"> 18</v>
      </c>
      <c r="P1066">
        <v>1065</v>
      </c>
    </row>
    <row r="1067" spans="11:16" x14ac:dyDescent="0.3">
      <c r="K1067">
        <v>-1</v>
      </c>
      <c r="L1067">
        <f>IF(AND(ISNUMBER(SEARCH(":",Table7[[#This Row],[Column1]]))=FALSE,ISNUMBER(SEARCH("Ronda",Table7[[#This Row],[Column1]]))=FALSE),1,0)</f>
        <v>1</v>
      </c>
      <c r="M1067">
        <f>IF(Table7[[#This Row],[cond]]=1,M1066+1,0)</f>
        <v>5</v>
      </c>
      <c r="N1067">
        <f>IF(ISNUMBER(SEARCH("Ronda",Table7[[#This Row],[Column1]]))=TRUE,1,0)</f>
        <v>0</v>
      </c>
      <c r="O1067" t="str">
        <f>IF(Table7[[#This Row],[cond2]]=1,MID(Table7[[#This Row],[Column1]],6,3),O1066)</f>
        <v xml:space="preserve"> 18</v>
      </c>
      <c r="P1067">
        <v>1066</v>
      </c>
    </row>
    <row r="1068" spans="11:16" x14ac:dyDescent="0.3">
      <c r="K1068">
        <v>0</v>
      </c>
      <c r="L1068">
        <f>IF(AND(ISNUMBER(SEARCH(":",Table7[[#This Row],[Column1]]))=FALSE,ISNUMBER(SEARCH("Ronda",Table7[[#This Row],[Column1]]))=FALSE),1,0)</f>
        <v>1</v>
      </c>
      <c r="M1068">
        <f>IF(Table7[[#This Row],[cond]]=1,M1067+1,0)</f>
        <v>6</v>
      </c>
      <c r="N1068">
        <f>IF(ISNUMBER(SEARCH("Ronda",Table7[[#This Row],[Column1]]))=TRUE,1,0)</f>
        <v>0</v>
      </c>
      <c r="O1068" t="str">
        <f>IF(Table7[[#This Row],[cond2]]=1,MID(Table7[[#This Row],[Column1]],6,3),O1067)</f>
        <v xml:space="preserve"> 18</v>
      </c>
      <c r="P1068">
        <v>1067</v>
      </c>
    </row>
    <row r="1069" spans="11:16" x14ac:dyDescent="0.3">
      <c r="K1069" t="s">
        <v>412</v>
      </c>
      <c r="L1069">
        <f>IF(AND(ISNUMBER(SEARCH(":",Table7[[#This Row],[Column1]]))=FALSE,ISNUMBER(SEARCH("Ronda",Table7[[#This Row],[Column1]]))=FALSE),1,0)</f>
        <v>0</v>
      </c>
      <c r="M1069">
        <f>IF(Table7[[#This Row],[cond]]=1,M1068+1,0)</f>
        <v>0</v>
      </c>
      <c r="N1069">
        <f>IF(ISNUMBER(SEARCH("Ronda",Table7[[#This Row],[Column1]]))=TRUE,1,0)</f>
        <v>0</v>
      </c>
      <c r="O1069" t="str">
        <f>IF(Table7[[#This Row],[cond2]]=1,MID(Table7[[#This Row],[Column1]],6,3),O1068)</f>
        <v xml:space="preserve"> 18</v>
      </c>
      <c r="P1069">
        <v>1068</v>
      </c>
    </row>
    <row r="1070" spans="11:16" x14ac:dyDescent="0.3">
      <c r="K1070" t="s">
        <v>10</v>
      </c>
      <c r="L1070">
        <f>IF(AND(ISNUMBER(SEARCH(":",Table7[[#This Row],[Column1]]))=FALSE,ISNUMBER(SEARCH("Ronda",Table7[[#This Row],[Column1]]))=FALSE),1,0)</f>
        <v>1</v>
      </c>
      <c r="M1070">
        <f>IF(Table7[[#This Row],[cond]]=1,M1069+1,0)</f>
        <v>1</v>
      </c>
      <c r="N1070">
        <f>IF(ISNUMBER(SEARCH("Ronda",Table7[[#This Row],[Column1]]))=TRUE,1,0)</f>
        <v>0</v>
      </c>
      <c r="O1070" t="str">
        <f>IF(Table7[[#This Row],[cond2]]=1,MID(Table7[[#This Row],[Column1]],6,3),O1069)</f>
        <v xml:space="preserve"> 18</v>
      </c>
      <c r="P1070">
        <v>1069</v>
      </c>
    </row>
    <row r="1071" spans="11:16" x14ac:dyDescent="0.3">
      <c r="K1071" t="s">
        <v>304</v>
      </c>
      <c r="L1071">
        <f>IF(AND(ISNUMBER(SEARCH(":",Table7[[#This Row],[Column1]]))=FALSE,ISNUMBER(SEARCH("Ronda",Table7[[#This Row],[Column1]]))=FALSE),1,0)</f>
        <v>1</v>
      </c>
      <c r="M1071">
        <f>IF(Table7[[#This Row],[cond]]=1,M1070+1,0)</f>
        <v>2</v>
      </c>
      <c r="N1071">
        <f>IF(ISNUMBER(SEARCH("Ronda",Table7[[#This Row],[Column1]]))=TRUE,1,0)</f>
        <v>0</v>
      </c>
      <c r="O1071" t="str">
        <f>IF(Table7[[#This Row],[cond2]]=1,MID(Table7[[#This Row],[Column1]],6,3),O1070)</f>
        <v xml:space="preserve"> 18</v>
      </c>
      <c r="P1071">
        <v>1070</v>
      </c>
    </row>
    <row r="1072" spans="11:16" x14ac:dyDescent="0.3">
      <c r="K1072">
        <v>0</v>
      </c>
      <c r="L1072">
        <f>IF(AND(ISNUMBER(SEARCH(":",Table7[[#This Row],[Column1]]))=FALSE,ISNUMBER(SEARCH("Ronda",Table7[[#This Row],[Column1]]))=FALSE),1,0)</f>
        <v>1</v>
      </c>
      <c r="M1072">
        <f>IF(Table7[[#This Row],[cond]]=1,M1071+1,0)</f>
        <v>3</v>
      </c>
      <c r="N1072">
        <f>IF(ISNUMBER(SEARCH("Ronda",Table7[[#This Row],[Column1]]))=TRUE,1,0)</f>
        <v>0</v>
      </c>
      <c r="O1072" t="str">
        <f>IF(Table7[[#This Row],[cond2]]=1,MID(Table7[[#This Row],[Column1]],6,3),O1071)</f>
        <v xml:space="preserve"> 18</v>
      </c>
      <c r="P1072">
        <v>1071</v>
      </c>
    </row>
    <row r="1073" spans="11:16" x14ac:dyDescent="0.3">
      <c r="K1073">
        <v>1</v>
      </c>
      <c r="L1073">
        <f>IF(AND(ISNUMBER(SEARCH(":",Table7[[#This Row],[Column1]]))=FALSE,ISNUMBER(SEARCH("Ronda",Table7[[#This Row],[Column1]]))=FALSE),1,0)</f>
        <v>1</v>
      </c>
      <c r="M1073">
        <f>IF(Table7[[#This Row],[cond]]=1,M1072+1,0)</f>
        <v>4</v>
      </c>
      <c r="N1073">
        <f>IF(ISNUMBER(SEARCH("Ronda",Table7[[#This Row],[Column1]]))=TRUE,1,0)</f>
        <v>0</v>
      </c>
      <c r="O1073" t="str">
        <f>IF(Table7[[#This Row],[cond2]]=1,MID(Table7[[#This Row],[Column1]],6,3),O1072)</f>
        <v xml:space="preserve"> 18</v>
      </c>
      <c r="P1073">
        <v>1072</v>
      </c>
    </row>
    <row r="1074" spans="11:16" x14ac:dyDescent="0.3">
      <c r="K1074">
        <v>0</v>
      </c>
      <c r="L1074">
        <f>IF(AND(ISNUMBER(SEARCH(":",Table7[[#This Row],[Column1]]))=FALSE,ISNUMBER(SEARCH("Ronda",Table7[[#This Row],[Column1]]))=FALSE),1,0)</f>
        <v>1</v>
      </c>
      <c r="M1074">
        <f>IF(Table7[[#This Row],[cond]]=1,M1073+1,0)</f>
        <v>5</v>
      </c>
      <c r="N1074">
        <f>IF(ISNUMBER(SEARCH("Ronda",Table7[[#This Row],[Column1]]))=TRUE,1,0)</f>
        <v>0</v>
      </c>
      <c r="O1074" t="str">
        <f>IF(Table7[[#This Row],[cond2]]=1,MID(Table7[[#This Row],[Column1]],6,3),O1073)</f>
        <v xml:space="preserve"> 18</v>
      </c>
      <c r="P1074">
        <v>1073</v>
      </c>
    </row>
    <row r="1075" spans="11:16" x14ac:dyDescent="0.3">
      <c r="K1075">
        <v>0</v>
      </c>
      <c r="L1075">
        <f>IF(AND(ISNUMBER(SEARCH(":",Table7[[#This Row],[Column1]]))=FALSE,ISNUMBER(SEARCH("Ronda",Table7[[#This Row],[Column1]]))=FALSE),1,0)</f>
        <v>1</v>
      </c>
      <c r="M1075">
        <f>IF(Table7[[#This Row],[cond]]=1,M1074+1,0)</f>
        <v>6</v>
      </c>
      <c r="N1075">
        <f>IF(ISNUMBER(SEARCH("Ronda",Table7[[#This Row],[Column1]]))=TRUE,1,0)</f>
        <v>0</v>
      </c>
      <c r="O1075" t="str">
        <f>IF(Table7[[#This Row],[cond2]]=1,MID(Table7[[#This Row],[Column1]],6,3),O1074)</f>
        <v xml:space="preserve"> 18</v>
      </c>
      <c r="P1075">
        <v>1074</v>
      </c>
    </row>
    <row r="1076" spans="11:16" x14ac:dyDescent="0.3">
      <c r="K1076" t="s">
        <v>413</v>
      </c>
      <c r="L1076">
        <f>IF(AND(ISNUMBER(SEARCH(":",Table7[[#This Row],[Column1]]))=FALSE,ISNUMBER(SEARCH("Ronda",Table7[[#This Row],[Column1]]))=FALSE),1,0)</f>
        <v>0</v>
      </c>
      <c r="M1076">
        <f>IF(Table7[[#This Row],[cond]]=1,M1075+1,0)</f>
        <v>0</v>
      </c>
      <c r="N1076">
        <f>IF(ISNUMBER(SEARCH("Ronda",Table7[[#This Row],[Column1]]))=TRUE,1,0)</f>
        <v>0</v>
      </c>
      <c r="O1076" t="str">
        <f>IF(Table7[[#This Row],[cond2]]=1,MID(Table7[[#This Row],[Column1]],6,3),O1075)</f>
        <v xml:space="preserve"> 18</v>
      </c>
      <c r="P1076">
        <v>1075</v>
      </c>
    </row>
    <row r="1077" spans="11:16" x14ac:dyDescent="0.3">
      <c r="K1077" t="s">
        <v>3</v>
      </c>
      <c r="L1077">
        <f>IF(AND(ISNUMBER(SEARCH(":",Table7[[#This Row],[Column1]]))=FALSE,ISNUMBER(SEARCH("Ronda",Table7[[#This Row],[Column1]]))=FALSE),1,0)</f>
        <v>1</v>
      </c>
      <c r="M1077">
        <f>IF(Table7[[#This Row],[cond]]=1,M1076+1,0)</f>
        <v>1</v>
      </c>
      <c r="N1077">
        <f>IF(ISNUMBER(SEARCH("Ronda",Table7[[#This Row],[Column1]]))=TRUE,1,0)</f>
        <v>0</v>
      </c>
      <c r="O1077" t="str">
        <f>IF(Table7[[#This Row],[cond2]]=1,MID(Table7[[#This Row],[Column1]],6,3),O1076)</f>
        <v xml:space="preserve"> 18</v>
      </c>
      <c r="P1077">
        <v>1076</v>
      </c>
    </row>
    <row r="1078" spans="11:16" x14ac:dyDescent="0.3">
      <c r="K1078" t="s">
        <v>6</v>
      </c>
      <c r="L1078">
        <f>IF(AND(ISNUMBER(SEARCH(":",Table7[[#This Row],[Column1]]))=FALSE,ISNUMBER(SEARCH("Ronda",Table7[[#This Row],[Column1]]))=FALSE),1,0)</f>
        <v>1</v>
      </c>
      <c r="M1078">
        <f>IF(Table7[[#This Row],[cond]]=1,M1077+1,0)</f>
        <v>2</v>
      </c>
      <c r="N1078">
        <f>IF(ISNUMBER(SEARCH("Ronda",Table7[[#This Row],[Column1]]))=TRUE,1,0)</f>
        <v>0</v>
      </c>
      <c r="O1078" t="str">
        <f>IF(Table7[[#This Row],[cond2]]=1,MID(Table7[[#This Row],[Column1]],6,3),O1077)</f>
        <v xml:space="preserve"> 18</v>
      </c>
      <c r="P1078">
        <v>1077</v>
      </c>
    </row>
    <row r="1079" spans="11:16" x14ac:dyDescent="0.3">
      <c r="K1079">
        <v>1</v>
      </c>
      <c r="L1079">
        <f>IF(AND(ISNUMBER(SEARCH(":",Table7[[#This Row],[Column1]]))=FALSE,ISNUMBER(SEARCH("Ronda",Table7[[#This Row],[Column1]]))=FALSE),1,0)</f>
        <v>1</v>
      </c>
      <c r="M1079">
        <f>IF(Table7[[#This Row],[cond]]=1,M1078+1,0)</f>
        <v>3</v>
      </c>
      <c r="N1079">
        <f>IF(ISNUMBER(SEARCH("Ronda",Table7[[#This Row],[Column1]]))=TRUE,1,0)</f>
        <v>0</v>
      </c>
      <c r="O1079" t="str">
        <f>IF(Table7[[#This Row],[cond2]]=1,MID(Table7[[#This Row],[Column1]],6,3),O1078)</f>
        <v xml:space="preserve"> 18</v>
      </c>
      <c r="P1079">
        <v>1078</v>
      </c>
    </row>
    <row r="1080" spans="11:16" x14ac:dyDescent="0.3">
      <c r="K1080">
        <v>1</v>
      </c>
      <c r="L1080">
        <f>IF(AND(ISNUMBER(SEARCH(":",Table7[[#This Row],[Column1]]))=FALSE,ISNUMBER(SEARCH("Ronda",Table7[[#This Row],[Column1]]))=FALSE),1,0)</f>
        <v>1</v>
      </c>
      <c r="M1080">
        <f>IF(Table7[[#This Row],[cond]]=1,M1079+1,0)</f>
        <v>4</v>
      </c>
      <c r="N1080">
        <f>IF(ISNUMBER(SEARCH("Ronda",Table7[[#This Row],[Column1]]))=TRUE,1,0)</f>
        <v>0</v>
      </c>
      <c r="O1080" t="str">
        <f>IF(Table7[[#This Row],[cond2]]=1,MID(Table7[[#This Row],[Column1]],6,3),O1079)</f>
        <v xml:space="preserve"> 18</v>
      </c>
      <c r="P1080">
        <v>1079</v>
      </c>
    </row>
    <row r="1081" spans="11:16" x14ac:dyDescent="0.3">
      <c r="K1081">
        <v>-1</v>
      </c>
      <c r="L1081">
        <f>IF(AND(ISNUMBER(SEARCH(":",Table7[[#This Row],[Column1]]))=FALSE,ISNUMBER(SEARCH("Ronda",Table7[[#This Row],[Column1]]))=FALSE),1,0)</f>
        <v>1</v>
      </c>
      <c r="M1081">
        <f>IF(Table7[[#This Row],[cond]]=1,M1080+1,0)</f>
        <v>5</v>
      </c>
      <c r="N1081">
        <f>IF(ISNUMBER(SEARCH("Ronda",Table7[[#This Row],[Column1]]))=TRUE,1,0)</f>
        <v>0</v>
      </c>
      <c r="O1081" t="str">
        <f>IF(Table7[[#This Row],[cond2]]=1,MID(Table7[[#This Row],[Column1]],6,3),O1080)</f>
        <v xml:space="preserve"> 18</v>
      </c>
      <c r="P1081">
        <v>1080</v>
      </c>
    </row>
    <row r="1082" spans="11:16" x14ac:dyDescent="0.3">
      <c r="K1082">
        <v>-1</v>
      </c>
      <c r="L1082">
        <f>IF(AND(ISNUMBER(SEARCH(":",Table7[[#This Row],[Column1]]))=FALSE,ISNUMBER(SEARCH("Ronda",Table7[[#This Row],[Column1]]))=FALSE),1,0)</f>
        <v>1</v>
      </c>
      <c r="M1082">
        <f>IF(Table7[[#This Row],[cond]]=1,M1081+1,0)</f>
        <v>6</v>
      </c>
      <c r="N1082">
        <f>IF(ISNUMBER(SEARCH("Ronda",Table7[[#This Row],[Column1]]))=TRUE,1,0)</f>
        <v>0</v>
      </c>
      <c r="O1082" t="str">
        <f>IF(Table7[[#This Row],[cond2]]=1,MID(Table7[[#This Row],[Column1]],6,3),O1081)</f>
        <v xml:space="preserve"> 18</v>
      </c>
      <c r="P1082">
        <v>1081</v>
      </c>
    </row>
    <row r="1083" spans="11:16" x14ac:dyDescent="0.3">
      <c r="K1083" t="s">
        <v>414</v>
      </c>
      <c r="L1083">
        <f>IF(AND(ISNUMBER(SEARCH(":",Table7[[#This Row],[Column1]]))=FALSE,ISNUMBER(SEARCH("Ronda",Table7[[#This Row],[Column1]]))=FALSE),1,0)</f>
        <v>0</v>
      </c>
      <c r="M1083">
        <f>IF(Table7[[#This Row],[cond]]=1,M1082+1,0)</f>
        <v>0</v>
      </c>
      <c r="N1083">
        <f>IF(ISNUMBER(SEARCH("Ronda",Table7[[#This Row],[Column1]]))=TRUE,1,0)</f>
        <v>0</v>
      </c>
      <c r="O1083" t="str">
        <f>IF(Table7[[#This Row],[cond2]]=1,MID(Table7[[#This Row],[Column1]],6,3),O1082)</f>
        <v xml:space="preserve"> 18</v>
      </c>
      <c r="P1083">
        <v>1082</v>
      </c>
    </row>
    <row r="1084" spans="11:16" x14ac:dyDescent="0.3">
      <c r="K1084" t="s">
        <v>7</v>
      </c>
      <c r="L1084">
        <f>IF(AND(ISNUMBER(SEARCH(":",Table7[[#This Row],[Column1]]))=FALSE,ISNUMBER(SEARCH("Ronda",Table7[[#This Row],[Column1]]))=FALSE),1,0)</f>
        <v>1</v>
      </c>
      <c r="M1084">
        <f>IF(Table7[[#This Row],[cond]]=1,M1083+1,0)</f>
        <v>1</v>
      </c>
      <c r="N1084">
        <f>IF(ISNUMBER(SEARCH("Ronda",Table7[[#This Row],[Column1]]))=TRUE,1,0)</f>
        <v>0</v>
      </c>
      <c r="O1084" t="str">
        <f>IF(Table7[[#This Row],[cond2]]=1,MID(Table7[[#This Row],[Column1]],6,3),O1083)</f>
        <v xml:space="preserve"> 18</v>
      </c>
      <c r="P1084">
        <v>1083</v>
      </c>
    </row>
    <row r="1085" spans="11:16" x14ac:dyDescent="0.3">
      <c r="K1085" t="s">
        <v>303</v>
      </c>
      <c r="L1085">
        <f>IF(AND(ISNUMBER(SEARCH(":",Table7[[#This Row],[Column1]]))=FALSE,ISNUMBER(SEARCH("Ronda",Table7[[#This Row],[Column1]]))=FALSE),1,0)</f>
        <v>1</v>
      </c>
      <c r="M1085">
        <f>IF(Table7[[#This Row],[cond]]=1,M1084+1,0)</f>
        <v>2</v>
      </c>
      <c r="N1085">
        <f>IF(ISNUMBER(SEARCH("Ronda",Table7[[#This Row],[Column1]]))=TRUE,1,0)</f>
        <v>0</v>
      </c>
      <c r="O1085" t="str">
        <f>IF(Table7[[#This Row],[cond2]]=1,MID(Table7[[#This Row],[Column1]],6,3),O1084)</f>
        <v xml:space="preserve"> 18</v>
      </c>
      <c r="P1085">
        <v>1084</v>
      </c>
    </row>
    <row r="1086" spans="11:16" x14ac:dyDescent="0.3">
      <c r="K1086">
        <v>2</v>
      </c>
      <c r="L1086">
        <f>IF(AND(ISNUMBER(SEARCH(":",Table7[[#This Row],[Column1]]))=FALSE,ISNUMBER(SEARCH("Ronda",Table7[[#This Row],[Column1]]))=FALSE),1,0)</f>
        <v>1</v>
      </c>
      <c r="M1086">
        <f>IF(Table7[[#This Row],[cond]]=1,M1085+1,0)</f>
        <v>3</v>
      </c>
      <c r="N1086">
        <f>IF(ISNUMBER(SEARCH("Ronda",Table7[[#This Row],[Column1]]))=TRUE,1,0)</f>
        <v>0</v>
      </c>
      <c r="O1086" t="str">
        <f>IF(Table7[[#This Row],[cond2]]=1,MID(Table7[[#This Row],[Column1]],6,3),O1085)</f>
        <v xml:space="preserve"> 18</v>
      </c>
      <c r="P1086">
        <v>1085</v>
      </c>
    </row>
    <row r="1087" spans="11:16" x14ac:dyDescent="0.3">
      <c r="K1087">
        <v>2</v>
      </c>
      <c r="L1087">
        <f>IF(AND(ISNUMBER(SEARCH(":",Table7[[#This Row],[Column1]]))=FALSE,ISNUMBER(SEARCH("Ronda",Table7[[#This Row],[Column1]]))=FALSE),1,0)</f>
        <v>1</v>
      </c>
      <c r="M1087">
        <f>IF(Table7[[#This Row],[cond]]=1,M1086+1,0)</f>
        <v>4</v>
      </c>
      <c r="N1087">
        <f>IF(ISNUMBER(SEARCH("Ronda",Table7[[#This Row],[Column1]]))=TRUE,1,0)</f>
        <v>0</v>
      </c>
      <c r="O1087" t="str">
        <f>IF(Table7[[#This Row],[cond2]]=1,MID(Table7[[#This Row],[Column1]],6,3),O1086)</f>
        <v xml:space="preserve"> 18</v>
      </c>
      <c r="P1087">
        <v>1086</v>
      </c>
    </row>
    <row r="1088" spans="11:16" x14ac:dyDescent="0.3">
      <c r="K1088">
        <v>0</v>
      </c>
      <c r="L1088">
        <f>IF(AND(ISNUMBER(SEARCH(":",Table7[[#This Row],[Column1]]))=FALSE,ISNUMBER(SEARCH("Ronda",Table7[[#This Row],[Column1]]))=FALSE),1,0)</f>
        <v>1</v>
      </c>
      <c r="M1088">
        <f>IF(Table7[[#This Row],[cond]]=1,M1087+1,0)</f>
        <v>5</v>
      </c>
      <c r="N1088">
        <f>IF(ISNUMBER(SEARCH("Ronda",Table7[[#This Row],[Column1]]))=TRUE,1,0)</f>
        <v>0</v>
      </c>
      <c r="O1088" t="str">
        <f>IF(Table7[[#This Row],[cond2]]=1,MID(Table7[[#This Row],[Column1]],6,3),O1087)</f>
        <v xml:space="preserve"> 18</v>
      </c>
      <c r="P1088">
        <v>1087</v>
      </c>
    </row>
    <row r="1089" spans="11:16" x14ac:dyDescent="0.3">
      <c r="K1089">
        <v>-1</v>
      </c>
      <c r="L1089">
        <f>IF(AND(ISNUMBER(SEARCH(":",Table7[[#This Row],[Column1]]))=FALSE,ISNUMBER(SEARCH("Ronda",Table7[[#This Row],[Column1]]))=FALSE),1,0)</f>
        <v>1</v>
      </c>
      <c r="M1089">
        <f>IF(Table7[[#This Row],[cond]]=1,M1088+1,0)</f>
        <v>6</v>
      </c>
      <c r="N1089">
        <f>IF(ISNUMBER(SEARCH("Ronda",Table7[[#This Row],[Column1]]))=TRUE,1,0)</f>
        <v>0</v>
      </c>
      <c r="O1089" t="str">
        <f>IF(Table7[[#This Row],[cond2]]=1,MID(Table7[[#This Row],[Column1]],6,3),O1088)</f>
        <v xml:space="preserve"> 18</v>
      </c>
      <c r="P1089">
        <v>1088</v>
      </c>
    </row>
    <row r="1090" spans="11:16" x14ac:dyDescent="0.3">
      <c r="K1090" t="s">
        <v>197</v>
      </c>
      <c r="L1090">
        <f>IF(AND(ISNUMBER(SEARCH(":",Table7[[#This Row],[Column1]]))=FALSE,ISNUMBER(SEARCH("Ronda",Table7[[#This Row],[Column1]]))=FALSE),1,0)</f>
        <v>0</v>
      </c>
      <c r="M1090">
        <f>IF(Table7[[#This Row],[cond]]=1,M1089+1,0)</f>
        <v>0</v>
      </c>
      <c r="N1090">
        <f>IF(ISNUMBER(SEARCH("Ronda",Table7[[#This Row],[Column1]]))=TRUE,1,0)</f>
        <v>1</v>
      </c>
      <c r="O1090" t="str">
        <f>IF(Table7[[#This Row],[cond2]]=1,MID(Table7[[#This Row],[Column1]],6,3),O1089)</f>
        <v xml:space="preserve"> 17</v>
      </c>
      <c r="P1090">
        <v>1089</v>
      </c>
    </row>
    <row r="1091" spans="11:16" x14ac:dyDescent="0.3">
      <c r="K1091" t="s">
        <v>415</v>
      </c>
      <c r="L1091">
        <f>IF(AND(ISNUMBER(SEARCH(":",Table7[[#This Row],[Column1]]))=FALSE,ISNUMBER(SEARCH("Ronda",Table7[[#This Row],[Column1]]))=FALSE),1,0)</f>
        <v>0</v>
      </c>
      <c r="M1091">
        <f>IF(Table7[[#This Row],[cond]]=1,M1090+1,0)</f>
        <v>0</v>
      </c>
      <c r="N1091">
        <f>IF(ISNUMBER(SEARCH("Ronda",Table7[[#This Row],[Column1]]))=TRUE,1,0)</f>
        <v>0</v>
      </c>
      <c r="O1091" t="str">
        <f>IF(Table7[[#This Row],[cond2]]=1,MID(Table7[[#This Row],[Column1]],6,3),O1090)</f>
        <v xml:space="preserve"> 17</v>
      </c>
      <c r="P1091">
        <v>1090</v>
      </c>
    </row>
    <row r="1092" spans="11:16" x14ac:dyDescent="0.3">
      <c r="K1092" t="s">
        <v>6</v>
      </c>
      <c r="L1092">
        <f>IF(AND(ISNUMBER(SEARCH(":",Table7[[#This Row],[Column1]]))=FALSE,ISNUMBER(SEARCH("Ronda",Table7[[#This Row],[Column1]]))=FALSE),1,0)</f>
        <v>1</v>
      </c>
      <c r="M1092">
        <f>IF(Table7[[#This Row],[cond]]=1,M1091+1,0)</f>
        <v>1</v>
      </c>
      <c r="N1092">
        <f>IF(ISNUMBER(SEARCH("Ronda",Table7[[#This Row],[Column1]]))=TRUE,1,0)</f>
        <v>0</v>
      </c>
      <c r="O1092" t="str">
        <f>IF(Table7[[#This Row],[cond2]]=1,MID(Table7[[#This Row],[Column1]],6,3),O1091)</f>
        <v xml:space="preserve"> 17</v>
      </c>
      <c r="P1092">
        <v>1091</v>
      </c>
    </row>
    <row r="1093" spans="11:16" x14ac:dyDescent="0.3">
      <c r="K1093" t="s">
        <v>11</v>
      </c>
      <c r="L1093">
        <f>IF(AND(ISNUMBER(SEARCH(":",Table7[[#This Row],[Column1]]))=FALSE,ISNUMBER(SEARCH("Ronda",Table7[[#This Row],[Column1]]))=FALSE),1,0)</f>
        <v>1</v>
      </c>
      <c r="M1093">
        <f>IF(Table7[[#This Row],[cond]]=1,M1092+1,0)</f>
        <v>2</v>
      </c>
      <c r="N1093">
        <f>IF(ISNUMBER(SEARCH("Ronda",Table7[[#This Row],[Column1]]))=TRUE,1,0)</f>
        <v>0</v>
      </c>
      <c r="O1093" t="str">
        <f>IF(Table7[[#This Row],[cond2]]=1,MID(Table7[[#This Row],[Column1]],6,3),O1092)</f>
        <v xml:space="preserve"> 17</v>
      </c>
      <c r="P1093">
        <v>1092</v>
      </c>
    </row>
    <row r="1094" spans="11:16" x14ac:dyDescent="0.3">
      <c r="K1094">
        <v>2</v>
      </c>
      <c r="L1094">
        <f>IF(AND(ISNUMBER(SEARCH(":",Table7[[#This Row],[Column1]]))=FALSE,ISNUMBER(SEARCH("Ronda",Table7[[#This Row],[Column1]]))=FALSE),1,0)</f>
        <v>1</v>
      </c>
      <c r="M1094">
        <f>IF(Table7[[#This Row],[cond]]=1,M1093+1,0)</f>
        <v>3</v>
      </c>
      <c r="N1094">
        <f>IF(ISNUMBER(SEARCH("Ronda",Table7[[#This Row],[Column1]]))=TRUE,1,0)</f>
        <v>0</v>
      </c>
      <c r="O1094" t="str">
        <f>IF(Table7[[#This Row],[cond2]]=1,MID(Table7[[#This Row],[Column1]],6,3),O1093)</f>
        <v xml:space="preserve"> 17</v>
      </c>
      <c r="P1094">
        <v>1093</v>
      </c>
    </row>
    <row r="1095" spans="11:16" x14ac:dyDescent="0.3">
      <c r="K1095">
        <v>1</v>
      </c>
      <c r="L1095">
        <f>IF(AND(ISNUMBER(SEARCH(":",Table7[[#This Row],[Column1]]))=FALSE,ISNUMBER(SEARCH("Ronda",Table7[[#This Row],[Column1]]))=FALSE),1,0)</f>
        <v>1</v>
      </c>
      <c r="M1095">
        <f>IF(Table7[[#This Row],[cond]]=1,M1094+1,0)</f>
        <v>4</v>
      </c>
      <c r="N1095">
        <f>IF(ISNUMBER(SEARCH("Ronda",Table7[[#This Row],[Column1]]))=TRUE,1,0)</f>
        <v>0</v>
      </c>
      <c r="O1095" t="str">
        <f>IF(Table7[[#This Row],[cond2]]=1,MID(Table7[[#This Row],[Column1]],6,3),O1094)</f>
        <v xml:space="preserve"> 17</v>
      </c>
      <c r="P1095">
        <v>1094</v>
      </c>
    </row>
    <row r="1096" spans="11:16" x14ac:dyDescent="0.3">
      <c r="K1096">
        <v>-1</v>
      </c>
      <c r="L1096">
        <f>IF(AND(ISNUMBER(SEARCH(":",Table7[[#This Row],[Column1]]))=FALSE,ISNUMBER(SEARCH("Ronda",Table7[[#This Row],[Column1]]))=FALSE),1,0)</f>
        <v>1</v>
      </c>
      <c r="M1096">
        <f>IF(Table7[[#This Row],[cond]]=1,M1095+1,0)</f>
        <v>5</v>
      </c>
      <c r="N1096">
        <f>IF(ISNUMBER(SEARCH("Ronda",Table7[[#This Row],[Column1]]))=TRUE,1,0)</f>
        <v>0</v>
      </c>
      <c r="O1096" t="str">
        <f>IF(Table7[[#This Row],[cond2]]=1,MID(Table7[[#This Row],[Column1]],6,3),O1095)</f>
        <v xml:space="preserve"> 17</v>
      </c>
      <c r="P1096">
        <v>1095</v>
      </c>
    </row>
    <row r="1097" spans="11:16" x14ac:dyDescent="0.3">
      <c r="K1097">
        <v>-1</v>
      </c>
      <c r="L1097">
        <f>IF(AND(ISNUMBER(SEARCH(":",Table7[[#This Row],[Column1]]))=FALSE,ISNUMBER(SEARCH("Ronda",Table7[[#This Row],[Column1]]))=FALSE),1,0)</f>
        <v>1</v>
      </c>
      <c r="M1097">
        <f>IF(Table7[[#This Row],[cond]]=1,M1096+1,0)</f>
        <v>6</v>
      </c>
      <c r="N1097">
        <f>IF(ISNUMBER(SEARCH("Ronda",Table7[[#This Row],[Column1]]))=TRUE,1,0)</f>
        <v>0</v>
      </c>
      <c r="O1097" t="str">
        <f>IF(Table7[[#This Row],[cond2]]=1,MID(Table7[[#This Row],[Column1]],6,3),O1096)</f>
        <v xml:space="preserve"> 17</v>
      </c>
      <c r="P1097">
        <v>1096</v>
      </c>
    </row>
    <row r="1098" spans="11:16" x14ac:dyDescent="0.3">
      <c r="K1098" t="s">
        <v>416</v>
      </c>
      <c r="L1098">
        <f>IF(AND(ISNUMBER(SEARCH(":",Table7[[#This Row],[Column1]]))=FALSE,ISNUMBER(SEARCH("Ronda",Table7[[#This Row],[Column1]]))=FALSE),1,0)</f>
        <v>0</v>
      </c>
      <c r="M1098">
        <f>IF(Table7[[#This Row],[cond]]=1,M1097+1,0)</f>
        <v>0</v>
      </c>
      <c r="N1098">
        <f>IF(ISNUMBER(SEARCH("Ronda",Table7[[#This Row],[Column1]]))=TRUE,1,0)</f>
        <v>0</v>
      </c>
      <c r="O1098" t="str">
        <f>IF(Table7[[#This Row],[cond2]]=1,MID(Table7[[#This Row],[Column1]],6,3),O1097)</f>
        <v xml:space="preserve"> 17</v>
      </c>
      <c r="P1098">
        <v>1097</v>
      </c>
    </row>
    <row r="1099" spans="11:16" x14ac:dyDescent="0.3">
      <c r="K1099" t="s">
        <v>5</v>
      </c>
      <c r="L1099">
        <f>IF(AND(ISNUMBER(SEARCH(":",Table7[[#This Row],[Column1]]))=FALSE,ISNUMBER(SEARCH("Ronda",Table7[[#This Row],[Column1]]))=FALSE),1,0)</f>
        <v>1</v>
      </c>
      <c r="M1099">
        <f>IF(Table7[[#This Row],[cond]]=1,M1098+1,0)</f>
        <v>1</v>
      </c>
      <c r="N1099">
        <f>IF(ISNUMBER(SEARCH("Ronda",Table7[[#This Row],[Column1]]))=TRUE,1,0)</f>
        <v>0</v>
      </c>
      <c r="O1099" t="str">
        <f>IF(Table7[[#This Row],[cond2]]=1,MID(Table7[[#This Row],[Column1]],6,3),O1098)</f>
        <v xml:space="preserve"> 17</v>
      </c>
      <c r="P1099">
        <v>1098</v>
      </c>
    </row>
    <row r="1100" spans="11:16" x14ac:dyDescent="0.3">
      <c r="K1100" t="s">
        <v>2</v>
      </c>
      <c r="L1100">
        <f>IF(AND(ISNUMBER(SEARCH(":",Table7[[#This Row],[Column1]]))=FALSE,ISNUMBER(SEARCH("Ronda",Table7[[#This Row],[Column1]]))=FALSE),1,0)</f>
        <v>1</v>
      </c>
      <c r="M1100">
        <f>IF(Table7[[#This Row],[cond]]=1,M1099+1,0)</f>
        <v>2</v>
      </c>
      <c r="N1100">
        <f>IF(ISNUMBER(SEARCH("Ronda",Table7[[#This Row],[Column1]]))=TRUE,1,0)</f>
        <v>0</v>
      </c>
      <c r="O1100" t="str">
        <f>IF(Table7[[#This Row],[cond2]]=1,MID(Table7[[#This Row],[Column1]],6,3),O1099)</f>
        <v xml:space="preserve"> 17</v>
      </c>
      <c r="P1100">
        <v>1099</v>
      </c>
    </row>
    <row r="1101" spans="11:16" x14ac:dyDescent="0.3">
      <c r="K1101">
        <v>1</v>
      </c>
      <c r="L1101">
        <f>IF(AND(ISNUMBER(SEARCH(":",Table7[[#This Row],[Column1]]))=FALSE,ISNUMBER(SEARCH("Ronda",Table7[[#This Row],[Column1]]))=FALSE),1,0)</f>
        <v>1</v>
      </c>
      <c r="M1101">
        <f>IF(Table7[[#This Row],[cond]]=1,M1100+1,0)</f>
        <v>3</v>
      </c>
      <c r="N1101">
        <f>IF(ISNUMBER(SEARCH("Ronda",Table7[[#This Row],[Column1]]))=TRUE,1,0)</f>
        <v>0</v>
      </c>
      <c r="O1101" t="str">
        <f>IF(Table7[[#This Row],[cond2]]=1,MID(Table7[[#This Row],[Column1]],6,3),O1100)</f>
        <v xml:space="preserve"> 17</v>
      </c>
      <c r="P1101">
        <v>1100</v>
      </c>
    </row>
    <row r="1102" spans="11:16" x14ac:dyDescent="0.3">
      <c r="K1102">
        <v>4</v>
      </c>
      <c r="L1102">
        <f>IF(AND(ISNUMBER(SEARCH(":",Table7[[#This Row],[Column1]]))=FALSE,ISNUMBER(SEARCH("Ronda",Table7[[#This Row],[Column1]]))=FALSE),1,0)</f>
        <v>1</v>
      </c>
      <c r="M1102">
        <f>IF(Table7[[#This Row],[cond]]=1,M1101+1,0)</f>
        <v>4</v>
      </c>
      <c r="N1102">
        <f>IF(ISNUMBER(SEARCH("Ronda",Table7[[#This Row],[Column1]]))=TRUE,1,0)</f>
        <v>0</v>
      </c>
      <c r="O1102" t="str">
        <f>IF(Table7[[#This Row],[cond2]]=1,MID(Table7[[#This Row],[Column1]],6,3),O1101)</f>
        <v xml:space="preserve"> 17</v>
      </c>
      <c r="P1102">
        <v>1101</v>
      </c>
    </row>
    <row r="1103" spans="11:16" x14ac:dyDescent="0.3">
      <c r="K1103">
        <v>0</v>
      </c>
      <c r="L1103">
        <f>IF(AND(ISNUMBER(SEARCH(":",Table7[[#This Row],[Column1]]))=FALSE,ISNUMBER(SEARCH("Ronda",Table7[[#This Row],[Column1]]))=FALSE),1,0)</f>
        <v>1</v>
      </c>
      <c r="M1103">
        <f>IF(Table7[[#This Row],[cond]]=1,M1102+1,0)</f>
        <v>5</v>
      </c>
      <c r="N1103">
        <f>IF(ISNUMBER(SEARCH("Ronda",Table7[[#This Row],[Column1]]))=TRUE,1,0)</f>
        <v>0</v>
      </c>
      <c r="O1103" t="str">
        <f>IF(Table7[[#This Row],[cond2]]=1,MID(Table7[[#This Row],[Column1]],6,3),O1102)</f>
        <v xml:space="preserve"> 17</v>
      </c>
      <c r="P1103">
        <v>1102</v>
      </c>
    </row>
    <row r="1104" spans="11:16" x14ac:dyDescent="0.3">
      <c r="K1104">
        <v>-1</v>
      </c>
      <c r="L1104">
        <f>IF(AND(ISNUMBER(SEARCH(":",Table7[[#This Row],[Column1]]))=FALSE,ISNUMBER(SEARCH("Ronda",Table7[[#This Row],[Column1]]))=FALSE),1,0)</f>
        <v>1</v>
      </c>
      <c r="M1104">
        <f>IF(Table7[[#This Row],[cond]]=1,M1103+1,0)</f>
        <v>6</v>
      </c>
      <c r="N1104">
        <f>IF(ISNUMBER(SEARCH("Ronda",Table7[[#This Row],[Column1]]))=TRUE,1,0)</f>
        <v>0</v>
      </c>
      <c r="O1104" t="str">
        <f>IF(Table7[[#This Row],[cond2]]=1,MID(Table7[[#This Row],[Column1]],6,3),O1103)</f>
        <v xml:space="preserve"> 17</v>
      </c>
      <c r="P1104">
        <v>1103</v>
      </c>
    </row>
    <row r="1105" spans="11:16" x14ac:dyDescent="0.3">
      <c r="K1105" t="s">
        <v>417</v>
      </c>
      <c r="L1105">
        <f>IF(AND(ISNUMBER(SEARCH(":",Table7[[#This Row],[Column1]]))=FALSE,ISNUMBER(SEARCH("Ronda",Table7[[#This Row],[Column1]]))=FALSE),1,0)</f>
        <v>0</v>
      </c>
      <c r="M1105">
        <f>IF(Table7[[#This Row],[cond]]=1,M1104+1,0)</f>
        <v>0</v>
      </c>
      <c r="N1105">
        <f>IF(ISNUMBER(SEARCH("Ronda",Table7[[#This Row],[Column1]]))=TRUE,1,0)</f>
        <v>0</v>
      </c>
      <c r="O1105" t="str">
        <f>IF(Table7[[#This Row],[cond2]]=1,MID(Table7[[#This Row],[Column1]],6,3),O1104)</f>
        <v xml:space="preserve"> 17</v>
      </c>
      <c r="P1105">
        <v>1104</v>
      </c>
    </row>
    <row r="1106" spans="11:16" x14ac:dyDescent="0.3">
      <c r="K1106" t="s">
        <v>28</v>
      </c>
      <c r="L1106">
        <f>IF(AND(ISNUMBER(SEARCH(":",Table7[[#This Row],[Column1]]))=FALSE,ISNUMBER(SEARCH("Ronda",Table7[[#This Row],[Column1]]))=FALSE),1,0)</f>
        <v>1</v>
      </c>
      <c r="M1106">
        <f>IF(Table7[[#This Row],[cond]]=1,M1105+1,0)</f>
        <v>1</v>
      </c>
      <c r="N1106">
        <f>IF(ISNUMBER(SEARCH("Ronda",Table7[[#This Row],[Column1]]))=TRUE,1,0)</f>
        <v>0</v>
      </c>
      <c r="O1106" t="str">
        <f>IF(Table7[[#This Row],[cond2]]=1,MID(Table7[[#This Row],[Column1]],6,3),O1105)</f>
        <v xml:space="preserve"> 17</v>
      </c>
      <c r="P1106">
        <v>1105</v>
      </c>
    </row>
    <row r="1107" spans="11:16" x14ac:dyDescent="0.3">
      <c r="K1107" t="s">
        <v>8</v>
      </c>
      <c r="L1107">
        <f>IF(AND(ISNUMBER(SEARCH(":",Table7[[#This Row],[Column1]]))=FALSE,ISNUMBER(SEARCH("Ronda",Table7[[#This Row],[Column1]]))=FALSE),1,0)</f>
        <v>1</v>
      </c>
      <c r="M1107">
        <f>IF(Table7[[#This Row],[cond]]=1,M1106+1,0)</f>
        <v>2</v>
      </c>
      <c r="N1107">
        <f>IF(ISNUMBER(SEARCH("Ronda",Table7[[#This Row],[Column1]]))=TRUE,1,0)</f>
        <v>0</v>
      </c>
      <c r="O1107" t="str">
        <f>IF(Table7[[#This Row],[cond2]]=1,MID(Table7[[#This Row],[Column1]],6,3),O1106)</f>
        <v xml:space="preserve"> 17</v>
      </c>
      <c r="P1107">
        <v>1106</v>
      </c>
    </row>
    <row r="1108" spans="11:16" x14ac:dyDescent="0.3">
      <c r="K1108">
        <v>0</v>
      </c>
      <c r="L1108">
        <f>IF(AND(ISNUMBER(SEARCH(":",Table7[[#This Row],[Column1]]))=FALSE,ISNUMBER(SEARCH("Ronda",Table7[[#This Row],[Column1]]))=FALSE),1,0)</f>
        <v>1</v>
      </c>
      <c r="M1108">
        <f>IF(Table7[[#This Row],[cond]]=1,M1107+1,0)</f>
        <v>3</v>
      </c>
      <c r="N1108">
        <f>IF(ISNUMBER(SEARCH("Ronda",Table7[[#This Row],[Column1]]))=TRUE,1,0)</f>
        <v>0</v>
      </c>
      <c r="O1108" t="str">
        <f>IF(Table7[[#This Row],[cond2]]=1,MID(Table7[[#This Row],[Column1]],6,3),O1107)</f>
        <v xml:space="preserve"> 17</v>
      </c>
      <c r="P1108">
        <v>1107</v>
      </c>
    </row>
    <row r="1109" spans="11:16" x14ac:dyDescent="0.3">
      <c r="K1109">
        <v>5</v>
      </c>
      <c r="L1109">
        <f>IF(AND(ISNUMBER(SEARCH(":",Table7[[#This Row],[Column1]]))=FALSE,ISNUMBER(SEARCH("Ronda",Table7[[#This Row],[Column1]]))=FALSE),1,0)</f>
        <v>1</v>
      </c>
      <c r="M1109">
        <f>IF(Table7[[#This Row],[cond]]=1,M1108+1,0)</f>
        <v>4</v>
      </c>
      <c r="N1109">
        <f>IF(ISNUMBER(SEARCH("Ronda",Table7[[#This Row],[Column1]]))=TRUE,1,0)</f>
        <v>0</v>
      </c>
      <c r="O1109" t="str">
        <f>IF(Table7[[#This Row],[cond2]]=1,MID(Table7[[#This Row],[Column1]],6,3),O1108)</f>
        <v xml:space="preserve"> 17</v>
      </c>
      <c r="P1109">
        <v>1108</v>
      </c>
    </row>
    <row r="1110" spans="11:16" x14ac:dyDescent="0.3">
      <c r="K1110">
        <v>0</v>
      </c>
      <c r="L1110">
        <f>IF(AND(ISNUMBER(SEARCH(":",Table7[[#This Row],[Column1]]))=FALSE,ISNUMBER(SEARCH("Ronda",Table7[[#This Row],[Column1]]))=FALSE),1,0)</f>
        <v>1</v>
      </c>
      <c r="M1110">
        <f>IF(Table7[[#This Row],[cond]]=1,M1109+1,0)</f>
        <v>5</v>
      </c>
      <c r="N1110">
        <f>IF(ISNUMBER(SEARCH("Ronda",Table7[[#This Row],[Column1]]))=TRUE,1,0)</f>
        <v>0</v>
      </c>
      <c r="O1110" t="str">
        <f>IF(Table7[[#This Row],[cond2]]=1,MID(Table7[[#This Row],[Column1]],6,3),O1109)</f>
        <v xml:space="preserve"> 17</v>
      </c>
      <c r="P1110">
        <v>1109</v>
      </c>
    </row>
    <row r="1111" spans="11:16" x14ac:dyDescent="0.3">
      <c r="K1111">
        <v>-1</v>
      </c>
      <c r="L1111">
        <f>IF(AND(ISNUMBER(SEARCH(":",Table7[[#This Row],[Column1]]))=FALSE,ISNUMBER(SEARCH("Ronda",Table7[[#This Row],[Column1]]))=FALSE),1,0)</f>
        <v>1</v>
      </c>
      <c r="M1111">
        <f>IF(Table7[[#This Row],[cond]]=1,M1110+1,0)</f>
        <v>6</v>
      </c>
      <c r="N1111">
        <f>IF(ISNUMBER(SEARCH("Ronda",Table7[[#This Row],[Column1]]))=TRUE,1,0)</f>
        <v>0</v>
      </c>
      <c r="O1111" t="str">
        <f>IF(Table7[[#This Row],[cond2]]=1,MID(Table7[[#This Row],[Column1]],6,3),O1110)</f>
        <v xml:space="preserve"> 17</v>
      </c>
      <c r="P1111">
        <v>1110</v>
      </c>
    </row>
    <row r="1112" spans="11:16" x14ac:dyDescent="0.3">
      <c r="K1112" t="s">
        <v>418</v>
      </c>
      <c r="L1112">
        <f>IF(AND(ISNUMBER(SEARCH(":",Table7[[#This Row],[Column1]]))=FALSE,ISNUMBER(SEARCH("Ronda",Table7[[#This Row],[Column1]]))=FALSE),1,0)</f>
        <v>0</v>
      </c>
      <c r="M1112">
        <f>IF(Table7[[#This Row],[cond]]=1,M1111+1,0)</f>
        <v>0</v>
      </c>
      <c r="N1112">
        <f>IF(ISNUMBER(SEARCH("Ronda",Table7[[#This Row],[Column1]]))=TRUE,1,0)</f>
        <v>0</v>
      </c>
      <c r="O1112" t="str">
        <f>IF(Table7[[#This Row],[cond2]]=1,MID(Table7[[#This Row],[Column1]],6,3),O1111)</f>
        <v xml:space="preserve"> 17</v>
      </c>
      <c r="P1112">
        <v>1111</v>
      </c>
    </row>
    <row r="1113" spans="11:16" x14ac:dyDescent="0.3">
      <c r="K1113" t="s">
        <v>3</v>
      </c>
      <c r="L1113">
        <f>IF(AND(ISNUMBER(SEARCH(":",Table7[[#This Row],[Column1]]))=FALSE,ISNUMBER(SEARCH("Ronda",Table7[[#This Row],[Column1]]))=FALSE),1,0)</f>
        <v>1</v>
      </c>
      <c r="M1113">
        <f>IF(Table7[[#This Row],[cond]]=1,M1112+1,0)</f>
        <v>1</v>
      </c>
      <c r="N1113">
        <f>IF(ISNUMBER(SEARCH("Ronda",Table7[[#This Row],[Column1]]))=TRUE,1,0)</f>
        <v>0</v>
      </c>
      <c r="O1113" t="str">
        <f>IF(Table7[[#This Row],[cond2]]=1,MID(Table7[[#This Row],[Column1]],6,3),O1112)</f>
        <v xml:space="preserve"> 17</v>
      </c>
      <c r="P1113">
        <v>1112</v>
      </c>
    </row>
    <row r="1114" spans="11:16" x14ac:dyDescent="0.3">
      <c r="K1114" t="s">
        <v>303</v>
      </c>
      <c r="L1114">
        <f>IF(AND(ISNUMBER(SEARCH(":",Table7[[#This Row],[Column1]]))=FALSE,ISNUMBER(SEARCH("Ronda",Table7[[#This Row],[Column1]]))=FALSE),1,0)</f>
        <v>1</v>
      </c>
      <c r="M1114">
        <f>IF(Table7[[#This Row],[cond]]=1,M1113+1,0)</f>
        <v>2</v>
      </c>
      <c r="N1114">
        <f>IF(ISNUMBER(SEARCH("Ronda",Table7[[#This Row],[Column1]]))=TRUE,1,0)</f>
        <v>0</v>
      </c>
      <c r="O1114" t="str">
        <f>IF(Table7[[#This Row],[cond2]]=1,MID(Table7[[#This Row],[Column1]],6,3),O1113)</f>
        <v xml:space="preserve"> 17</v>
      </c>
      <c r="P1114">
        <v>1113</v>
      </c>
    </row>
    <row r="1115" spans="11:16" x14ac:dyDescent="0.3">
      <c r="K1115">
        <v>2</v>
      </c>
      <c r="L1115">
        <f>IF(AND(ISNUMBER(SEARCH(":",Table7[[#This Row],[Column1]]))=FALSE,ISNUMBER(SEARCH("Ronda",Table7[[#This Row],[Column1]]))=FALSE),1,0)</f>
        <v>1</v>
      </c>
      <c r="M1115">
        <f>IF(Table7[[#This Row],[cond]]=1,M1114+1,0)</f>
        <v>3</v>
      </c>
      <c r="N1115">
        <f>IF(ISNUMBER(SEARCH("Ronda",Table7[[#This Row],[Column1]]))=TRUE,1,0)</f>
        <v>0</v>
      </c>
      <c r="O1115" t="str">
        <f>IF(Table7[[#This Row],[cond2]]=1,MID(Table7[[#This Row],[Column1]],6,3),O1114)</f>
        <v xml:space="preserve"> 17</v>
      </c>
      <c r="P1115">
        <v>1114</v>
      </c>
    </row>
    <row r="1116" spans="11:16" x14ac:dyDescent="0.3">
      <c r="K1116">
        <v>1</v>
      </c>
      <c r="L1116">
        <f>IF(AND(ISNUMBER(SEARCH(":",Table7[[#This Row],[Column1]]))=FALSE,ISNUMBER(SEARCH("Ronda",Table7[[#This Row],[Column1]]))=FALSE),1,0)</f>
        <v>1</v>
      </c>
      <c r="M1116">
        <f>IF(Table7[[#This Row],[cond]]=1,M1115+1,0)</f>
        <v>4</v>
      </c>
      <c r="N1116">
        <f>IF(ISNUMBER(SEARCH("Ronda",Table7[[#This Row],[Column1]]))=TRUE,1,0)</f>
        <v>0</v>
      </c>
      <c r="O1116" t="str">
        <f>IF(Table7[[#This Row],[cond2]]=1,MID(Table7[[#This Row],[Column1]],6,3),O1115)</f>
        <v xml:space="preserve"> 17</v>
      </c>
      <c r="P1116">
        <v>1115</v>
      </c>
    </row>
    <row r="1117" spans="11:16" x14ac:dyDescent="0.3">
      <c r="K1117">
        <v>0</v>
      </c>
      <c r="L1117">
        <f>IF(AND(ISNUMBER(SEARCH(":",Table7[[#This Row],[Column1]]))=FALSE,ISNUMBER(SEARCH("Ronda",Table7[[#This Row],[Column1]]))=FALSE),1,0)</f>
        <v>1</v>
      </c>
      <c r="M1117">
        <f>IF(Table7[[#This Row],[cond]]=1,M1116+1,0)</f>
        <v>5</v>
      </c>
      <c r="N1117">
        <f>IF(ISNUMBER(SEARCH("Ronda",Table7[[#This Row],[Column1]]))=TRUE,1,0)</f>
        <v>0</v>
      </c>
      <c r="O1117" t="str">
        <f>IF(Table7[[#This Row],[cond2]]=1,MID(Table7[[#This Row],[Column1]],6,3),O1116)</f>
        <v xml:space="preserve"> 17</v>
      </c>
      <c r="P1117">
        <v>1116</v>
      </c>
    </row>
    <row r="1118" spans="11:16" x14ac:dyDescent="0.3">
      <c r="K1118">
        <v>-1</v>
      </c>
      <c r="L1118">
        <f>IF(AND(ISNUMBER(SEARCH(":",Table7[[#This Row],[Column1]]))=FALSE,ISNUMBER(SEARCH("Ronda",Table7[[#This Row],[Column1]]))=FALSE),1,0)</f>
        <v>1</v>
      </c>
      <c r="M1118">
        <f>IF(Table7[[#This Row],[cond]]=1,M1117+1,0)</f>
        <v>6</v>
      </c>
      <c r="N1118">
        <f>IF(ISNUMBER(SEARCH("Ronda",Table7[[#This Row],[Column1]]))=TRUE,1,0)</f>
        <v>0</v>
      </c>
      <c r="O1118" t="str">
        <f>IF(Table7[[#This Row],[cond2]]=1,MID(Table7[[#This Row],[Column1]],6,3),O1117)</f>
        <v xml:space="preserve"> 17</v>
      </c>
      <c r="P1118">
        <v>1117</v>
      </c>
    </row>
    <row r="1119" spans="11:16" x14ac:dyDescent="0.3">
      <c r="K1119" t="s">
        <v>418</v>
      </c>
      <c r="L1119">
        <f>IF(AND(ISNUMBER(SEARCH(":",Table7[[#This Row],[Column1]]))=FALSE,ISNUMBER(SEARCH("Ronda",Table7[[#This Row],[Column1]]))=FALSE),1,0)</f>
        <v>0</v>
      </c>
      <c r="M1119">
        <f>IF(Table7[[#This Row],[cond]]=1,M1118+1,0)</f>
        <v>0</v>
      </c>
      <c r="N1119">
        <f>IF(ISNUMBER(SEARCH("Ronda",Table7[[#This Row],[Column1]]))=TRUE,1,0)</f>
        <v>0</v>
      </c>
      <c r="O1119" t="str">
        <f>IF(Table7[[#This Row],[cond2]]=1,MID(Table7[[#This Row],[Column1]],6,3),O1118)</f>
        <v xml:space="preserve"> 17</v>
      </c>
      <c r="P1119">
        <v>1118</v>
      </c>
    </row>
    <row r="1120" spans="11:16" x14ac:dyDescent="0.3">
      <c r="K1120" t="s">
        <v>25</v>
      </c>
      <c r="L1120">
        <f>IF(AND(ISNUMBER(SEARCH(":",Table7[[#This Row],[Column1]]))=FALSE,ISNUMBER(SEARCH("Ronda",Table7[[#This Row],[Column1]]))=FALSE),1,0)</f>
        <v>1</v>
      </c>
      <c r="M1120">
        <f>IF(Table7[[#This Row],[cond]]=1,M1119+1,0)</f>
        <v>1</v>
      </c>
      <c r="N1120">
        <f>IF(ISNUMBER(SEARCH("Ronda",Table7[[#This Row],[Column1]]))=TRUE,1,0)</f>
        <v>0</v>
      </c>
      <c r="O1120" t="str">
        <f>IF(Table7[[#This Row],[cond2]]=1,MID(Table7[[#This Row],[Column1]],6,3),O1119)</f>
        <v xml:space="preserve"> 17</v>
      </c>
      <c r="P1120">
        <v>1119</v>
      </c>
    </row>
    <row r="1121" spans="11:16" x14ac:dyDescent="0.3">
      <c r="K1121" t="s">
        <v>31</v>
      </c>
      <c r="L1121">
        <f>IF(AND(ISNUMBER(SEARCH(":",Table7[[#This Row],[Column1]]))=FALSE,ISNUMBER(SEARCH("Ronda",Table7[[#This Row],[Column1]]))=FALSE),1,0)</f>
        <v>1</v>
      </c>
      <c r="M1121">
        <f>IF(Table7[[#This Row],[cond]]=1,M1120+1,0)</f>
        <v>2</v>
      </c>
      <c r="N1121">
        <f>IF(ISNUMBER(SEARCH("Ronda",Table7[[#This Row],[Column1]]))=TRUE,1,0)</f>
        <v>0</v>
      </c>
      <c r="O1121" t="str">
        <f>IF(Table7[[#This Row],[cond2]]=1,MID(Table7[[#This Row],[Column1]],6,3),O1120)</f>
        <v xml:space="preserve"> 17</v>
      </c>
      <c r="P1121">
        <v>1120</v>
      </c>
    </row>
    <row r="1122" spans="11:16" x14ac:dyDescent="0.3">
      <c r="K1122">
        <v>2</v>
      </c>
      <c r="L1122">
        <f>IF(AND(ISNUMBER(SEARCH(":",Table7[[#This Row],[Column1]]))=FALSE,ISNUMBER(SEARCH("Ronda",Table7[[#This Row],[Column1]]))=FALSE),1,0)</f>
        <v>1</v>
      </c>
      <c r="M1122">
        <f>IF(Table7[[#This Row],[cond]]=1,M1121+1,0)</f>
        <v>3</v>
      </c>
      <c r="N1122">
        <f>IF(ISNUMBER(SEARCH("Ronda",Table7[[#This Row],[Column1]]))=TRUE,1,0)</f>
        <v>0</v>
      </c>
      <c r="O1122" t="str">
        <f>IF(Table7[[#This Row],[cond2]]=1,MID(Table7[[#This Row],[Column1]],6,3),O1121)</f>
        <v xml:space="preserve"> 17</v>
      </c>
      <c r="P1122">
        <v>1121</v>
      </c>
    </row>
    <row r="1123" spans="11:16" x14ac:dyDescent="0.3">
      <c r="K1123">
        <v>0</v>
      </c>
      <c r="L1123">
        <f>IF(AND(ISNUMBER(SEARCH(":",Table7[[#This Row],[Column1]]))=FALSE,ISNUMBER(SEARCH("Ronda",Table7[[#This Row],[Column1]]))=FALSE),1,0)</f>
        <v>1</v>
      </c>
      <c r="M1123">
        <f>IF(Table7[[#This Row],[cond]]=1,M1122+1,0)</f>
        <v>4</v>
      </c>
      <c r="N1123">
        <f>IF(ISNUMBER(SEARCH("Ronda",Table7[[#This Row],[Column1]]))=TRUE,1,0)</f>
        <v>0</v>
      </c>
      <c r="O1123" t="str">
        <f>IF(Table7[[#This Row],[cond2]]=1,MID(Table7[[#This Row],[Column1]],6,3),O1122)</f>
        <v xml:space="preserve"> 17</v>
      </c>
      <c r="P1123">
        <v>1122</v>
      </c>
    </row>
    <row r="1124" spans="11:16" x14ac:dyDescent="0.3">
      <c r="K1124">
        <v>0</v>
      </c>
      <c r="L1124">
        <f>IF(AND(ISNUMBER(SEARCH(":",Table7[[#This Row],[Column1]]))=FALSE,ISNUMBER(SEARCH("Ronda",Table7[[#This Row],[Column1]]))=FALSE),1,0)</f>
        <v>1</v>
      </c>
      <c r="M1124">
        <f>IF(Table7[[#This Row],[cond]]=1,M1123+1,0)</f>
        <v>5</v>
      </c>
      <c r="N1124">
        <f>IF(ISNUMBER(SEARCH("Ronda",Table7[[#This Row],[Column1]]))=TRUE,1,0)</f>
        <v>0</v>
      </c>
      <c r="O1124" t="str">
        <f>IF(Table7[[#This Row],[cond2]]=1,MID(Table7[[#This Row],[Column1]],6,3),O1123)</f>
        <v xml:space="preserve"> 17</v>
      </c>
      <c r="P1124">
        <v>1123</v>
      </c>
    </row>
    <row r="1125" spans="11:16" x14ac:dyDescent="0.3">
      <c r="K1125">
        <v>0</v>
      </c>
      <c r="L1125">
        <f>IF(AND(ISNUMBER(SEARCH(":",Table7[[#This Row],[Column1]]))=FALSE,ISNUMBER(SEARCH("Ronda",Table7[[#This Row],[Column1]]))=FALSE),1,0)</f>
        <v>1</v>
      </c>
      <c r="M1125">
        <f>IF(Table7[[#This Row],[cond]]=1,M1124+1,0)</f>
        <v>6</v>
      </c>
      <c r="N1125">
        <f>IF(ISNUMBER(SEARCH("Ronda",Table7[[#This Row],[Column1]]))=TRUE,1,0)</f>
        <v>0</v>
      </c>
      <c r="O1125" t="str">
        <f>IF(Table7[[#This Row],[cond2]]=1,MID(Table7[[#This Row],[Column1]],6,3),O1124)</f>
        <v xml:space="preserve"> 17</v>
      </c>
      <c r="P1125">
        <v>1124</v>
      </c>
    </row>
    <row r="1126" spans="11:16" x14ac:dyDescent="0.3">
      <c r="K1126" t="s">
        <v>418</v>
      </c>
      <c r="L1126">
        <f>IF(AND(ISNUMBER(SEARCH(":",Table7[[#This Row],[Column1]]))=FALSE,ISNUMBER(SEARCH("Ronda",Table7[[#This Row],[Column1]]))=FALSE),1,0)</f>
        <v>0</v>
      </c>
      <c r="M1126">
        <f>IF(Table7[[#This Row],[cond]]=1,M1125+1,0)</f>
        <v>0</v>
      </c>
      <c r="N1126">
        <f>IF(ISNUMBER(SEARCH("Ronda",Table7[[#This Row],[Column1]]))=TRUE,1,0)</f>
        <v>0</v>
      </c>
      <c r="O1126" t="str">
        <f>IF(Table7[[#This Row],[cond2]]=1,MID(Table7[[#This Row],[Column1]],6,3),O1125)</f>
        <v xml:space="preserve"> 17</v>
      </c>
      <c r="P1126">
        <v>1125</v>
      </c>
    </row>
    <row r="1127" spans="11:16" x14ac:dyDescent="0.3">
      <c r="K1127" t="s">
        <v>10</v>
      </c>
      <c r="L1127">
        <f>IF(AND(ISNUMBER(SEARCH(":",Table7[[#This Row],[Column1]]))=FALSE,ISNUMBER(SEARCH("Ronda",Table7[[#This Row],[Column1]]))=FALSE),1,0)</f>
        <v>1</v>
      </c>
      <c r="M1127">
        <f>IF(Table7[[#This Row],[cond]]=1,M1126+1,0)</f>
        <v>1</v>
      </c>
      <c r="N1127">
        <f>IF(ISNUMBER(SEARCH("Ronda",Table7[[#This Row],[Column1]]))=TRUE,1,0)</f>
        <v>0</v>
      </c>
      <c r="O1127" t="str">
        <f>IF(Table7[[#This Row],[cond2]]=1,MID(Table7[[#This Row],[Column1]],6,3),O1126)</f>
        <v xml:space="preserve"> 17</v>
      </c>
      <c r="P1127">
        <v>1126</v>
      </c>
    </row>
    <row r="1128" spans="11:16" x14ac:dyDescent="0.3">
      <c r="K1128" t="s">
        <v>33</v>
      </c>
      <c r="L1128">
        <f>IF(AND(ISNUMBER(SEARCH(":",Table7[[#This Row],[Column1]]))=FALSE,ISNUMBER(SEARCH("Ronda",Table7[[#This Row],[Column1]]))=FALSE),1,0)</f>
        <v>1</v>
      </c>
      <c r="M1128">
        <f>IF(Table7[[#This Row],[cond]]=1,M1127+1,0)</f>
        <v>2</v>
      </c>
      <c r="N1128">
        <f>IF(ISNUMBER(SEARCH("Ronda",Table7[[#This Row],[Column1]]))=TRUE,1,0)</f>
        <v>0</v>
      </c>
      <c r="O1128" t="str">
        <f>IF(Table7[[#This Row],[cond2]]=1,MID(Table7[[#This Row],[Column1]],6,3),O1127)</f>
        <v xml:space="preserve"> 17</v>
      </c>
      <c r="P1128">
        <v>1127</v>
      </c>
    </row>
    <row r="1129" spans="11:16" x14ac:dyDescent="0.3">
      <c r="K1129">
        <v>5</v>
      </c>
      <c r="L1129">
        <f>IF(AND(ISNUMBER(SEARCH(":",Table7[[#This Row],[Column1]]))=FALSE,ISNUMBER(SEARCH("Ronda",Table7[[#This Row],[Column1]]))=FALSE),1,0)</f>
        <v>1</v>
      </c>
      <c r="M1129">
        <f>IF(Table7[[#This Row],[cond]]=1,M1128+1,0)</f>
        <v>3</v>
      </c>
      <c r="N1129">
        <f>IF(ISNUMBER(SEARCH("Ronda",Table7[[#This Row],[Column1]]))=TRUE,1,0)</f>
        <v>0</v>
      </c>
      <c r="O1129" t="str">
        <f>IF(Table7[[#This Row],[cond2]]=1,MID(Table7[[#This Row],[Column1]],6,3),O1128)</f>
        <v xml:space="preserve"> 17</v>
      </c>
      <c r="P1129">
        <v>1128</v>
      </c>
    </row>
    <row r="1130" spans="11:16" x14ac:dyDescent="0.3">
      <c r="K1130">
        <v>1</v>
      </c>
      <c r="L1130">
        <f>IF(AND(ISNUMBER(SEARCH(":",Table7[[#This Row],[Column1]]))=FALSE,ISNUMBER(SEARCH("Ronda",Table7[[#This Row],[Column1]]))=FALSE),1,0)</f>
        <v>1</v>
      </c>
      <c r="M1130">
        <f>IF(Table7[[#This Row],[cond]]=1,M1129+1,0)</f>
        <v>4</v>
      </c>
      <c r="N1130">
        <f>IF(ISNUMBER(SEARCH("Ronda",Table7[[#This Row],[Column1]]))=TRUE,1,0)</f>
        <v>0</v>
      </c>
      <c r="O1130" t="str">
        <f>IF(Table7[[#This Row],[cond2]]=1,MID(Table7[[#This Row],[Column1]],6,3),O1129)</f>
        <v xml:space="preserve"> 17</v>
      </c>
      <c r="P1130">
        <v>1129</v>
      </c>
    </row>
    <row r="1131" spans="11:16" x14ac:dyDescent="0.3">
      <c r="K1131">
        <v>-2</v>
      </c>
      <c r="L1131">
        <f>IF(AND(ISNUMBER(SEARCH(":",Table7[[#This Row],[Column1]]))=FALSE,ISNUMBER(SEARCH("Ronda",Table7[[#This Row],[Column1]]))=FALSE),1,0)</f>
        <v>1</v>
      </c>
      <c r="M1131">
        <f>IF(Table7[[#This Row],[cond]]=1,M1130+1,0)</f>
        <v>5</v>
      </c>
      <c r="N1131">
        <f>IF(ISNUMBER(SEARCH("Ronda",Table7[[#This Row],[Column1]]))=TRUE,1,0)</f>
        <v>0</v>
      </c>
      <c r="O1131" t="str">
        <f>IF(Table7[[#This Row],[cond2]]=1,MID(Table7[[#This Row],[Column1]],6,3),O1130)</f>
        <v xml:space="preserve"> 17</v>
      </c>
      <c r="P1131">
        <v>1130</v>
      </c>
    </row>
    <row r="1132" spans="11:16" x14ac:dyDescent="0.3">
      <c r="K1132">
        <v>0</v>
      </c>
      <c r="L1132">
        <f>IF(AND(ISNUMBER(SEARCH(":",Table7[[#This Row],[Column1]]))=FALSE,ISNUMBER(SEARCH("Ronda",Table7[[#This Row],[Column1]]))=FALSE),1,0)</f>
        <v>1</v>
      </c>
      <c r="M1132">
        <f>IF(Table7[[#This Row],[cond]]=1,M1131+1,0)</f>
        <v>6</v>
      </c>
      <c r="N1132">
        <f>IF(ISNUMBER(SEARCH("Ronda",Table7[[#This Row],[Column1]]))=TRUE,1,0)</f>
        <v>0</v>
      </c>
      <c r="O1132" t="str">
        <f>IF(Table7[[#This Row],[cond2]]=1,MID(Table7[[#This Row],[Column1]],6,3),O1131)</f>
        <v xml:space="preserve"> 17</v>
      </c>
      <c r="P1132">
        <v>1131</v>
      </c>
    </row>
    <row r="1133" spans="11:16" x14ac:dyDescent="0.3">
      <c r="K1133" t="s">
        <v>418</v>
      </c>
      <c r="L1133">
        <f>IF(AND(ISNUMBER(SEARCH(":",Table7[[#This Row],[Column1]]))=FALSE,ISNUMBER(SEARCH("Ronda",Table7[[#This Row],[Column1]]))=FALSE),1,0)</f>
        <v>0</v>
      </c>
      <c r="M1133">
        <f>IF(Table7[[#This Row],[cond]]=1,M1132+1,0)</f>
        <v>0</v>
      </c>
      <c r="N1133">
        <f>IF(ISNUMBER(SEARCH("Ronda",Table7[[#This Row],[Column1]]))=TRUE,1,0)</f>
        <v>0</v>
      </c>
      <c r="O1133" t="str">
        <f>IF(Table7[[#This Row],[cond2]]=1,MID(Table7[[#This Row],[Column1]],6,3),O1132)</f>
        <v xml:space="preserve"> 17</v>
      </c>
      <c r="P1133">
        <v>1132</v>
      </c>
    </row>
    <row r="1134" spans="11:16" x14ac:dyDescent="0.3">
      <c r="K1134" t="s">
        <v>4</v>
      </c>
      <c r="L1134">
        <f>IF(AND(ISNUMBER(SEARCH(":",Table7[[#This Row],[Column1]]))=FALSE,ISNUMBER(SEARCH("Ronda",Table7[[#This Row],[Column1]]))=FALSE),1,0)</f>
        <v>1</v>
      </c>
      <c r="M1134">
        <f>IF(Table7[[#This Row],[cond]]=1,M1133+1,0)</f>
        <v>1</v>
      </c>
      <c r="N1134">
        <f>IF(ISNUMBER(SEARCH("Ronda",Table7[[#This Row],[Column1]]))=TRUE,1,0)</f>
        <v>0</v>
      </c>
      <c r="O1134" t="str">
        <f>IF(Table7[[#This Row],[cond2]]=1,MID(Table7[[#This Row],[Column1]],6,3),O1133)</f>
        <v xml:space="preserve"> 17</v>
      </c>
      <c r="P1134">
        <v>1133</v>
      </c>
    </row>
    <row r="1135" spans="11:16" x14ac:dyDescent="0.3">
      <c r="K1135" t="s">
        <v>304</v>
      </c>
      <c r="L1135">
        <f>IF(AND(ISNUMBER(SEARCH(":",Table7[[#This Row],[Column1]]))=FALSE,ISNUMBER(SEARCH("Ronda",Table7[[#This Row],[Column1]]))=FALSE),1,0)</f>
        <v>1</v>
      </c>
      <c r="M1135">
        <f>IF(Table7[[#This Row],[cond]]=1,M1134+1,0)</f>
        <v>2</v>
      </c>
      <c r="N1135">
        <f>IF(ISNUMBER(SEARCH("Ronda",Table7[[#This Row],[Column1]]))=TRUE,1,0)</f>
        <v>0</v>
      </c>
      <c r="O1135" t="str">
        <f>IF(Table7[[#This Row],[cond2]]=1,MID(Table7[[#This Row],[Column1]],6,3),O1134)</f>
        <v xml:space="preserve"> 17</v>
      </c>
      <c r="P1135">
        <v>1134</v>
      </c>
    </row>
    <row r="1136" spans="11:16" x14ac:dyDescent="0.3">
      <c r="K1136">
        <v>1</v>
      </c>
      <c r="L1136">
        <f>IF(AND(ISNUMBER(SEARCH(":",Table7[[#This Row],[Column1]]))=FALSE,ISNUMBER(SEARCH("Ronda",Table7[[#This Row],[Column1]]))=FALSE),1,0)</f>
        <v>1</v>
      </c>
      <c r="M1136">
        <f>IF(Table7[[#This Row],[cond]]=1,M1135+1,0)</f>
        <v>3</v>
      </c>
      <c r="N1136">
        <f>IF(ISNUMBER(SEARCH("Ronda",Table7[[#This Row],[Column1]]))=TRUE,1,0)</f>
        <v>0</v>
      </c>
      <c r="O1136" t="str">
        <f>IF(Table7[[#This Row],[cond2]]=1,MID(Table7[[#This Row],[Column1]],6,3),O1135)</f>
        <v xml:space="preserve"> 17</v>
      </c>
      <c r="P1136">
        <v>1135</v>
      </c>
    </row>
    <row r="1137" spans="11:16" x14ac:dyDescent="0.3">
      <c r="K1137">
        <v>0</v>
      </c>
      <c r="L1137">
        <f>IF(AND(ISNUMBER(SEARCH(":",Table7[[#This Row],[Column1]]))=FALSE,ISNUMBER(SEARCH("Ronda",Table7[[#This Row],[Column1]]))=FALSE),1,0)</f>
        <v>1</v>
      </c>
      <c r="M1137">
        <f>IF(Table7[[#This Row],[cond]]=1,M1136+1,0)</f>
        <v>4</v>
      </c>
      <c r="N1137">
        <f>IF(ISNUMBER(SEARCH("Ronda",Table7[[#This Row],[Column1]]))=TRUE,1,0)</f>
        <v>0</v>
      </c>
      <c r="O1137" t="str">
        <f>IF(Table7[[#This Row],[cond2]]=1,MID(Table7[[#This Row],[Column1]],6,3),O1136)</f>
        <v xml:space="preserve"> 17</v>
      </c>
      <c r="P1137">
        <v>1136</v>
      </c>
    </row>
    <row r="1138" spans="11:16" x14ac:dyDescent="0.3">
      <c r="K1138">
        <v>-1</v>
      </c>
      <c r="L1138">
        <f>IF(AND(ISNUMBER(SEARCH(":",Table7[[#This Row],[Column1]]))=FALSE,ISNUMBER(SEARCH("Ronda",Table7[[#This Row],[Column1]]))=FALSE),1,0)</f>
        <v>1</v>
      </c>
      <c r="M1138">
        <f>IF(Table7[[#This Row],[cond]]=1,M1137+1,0)</f>
        <v>5</v>
      </c>
      <c r="N1138">
        <f>IF(ISNUMBER(SEARCH("Ronda",Table7[[#This Row],[Column1]]))=TRUE,1,0)</f>
        <v>0</v>
      </c>
      <c r="O1138" t="str">
        <f>IF(Table7[[#This Row],[cond2]]=1,MID(Table7[[#This Row],[Column1]],6,3),O1137)</f>
        <v xml:space="preserve"> 17</v>
      </c>
      <c r="P1138">
        <v>1137</v>
      </c>
    </row>
    <row r="1139" spans="11:16" x14ac:dyDescent="0.3">
      <c r="K1139">
        <v>0</v>
      </c>
      <c r="L1139">
        <f>IF(AND(ISNUMBER(SEARCH(":",Table7[[#This Row],[Column1]]))=FALSE,ISNUMBER(SEARCH("Ronda",Table7[[#This Row],[Column1]]))=FALSE),1,0)</f>
        <v>1</v>
      </c>
      <c r="M1139">
        <f>IF(Table7[[#This Row],[cond]]=1,M1138+1,0)</f>
        <v>6</v>
      </c>
      <c r="N1139">
        <f>IF(ISNUMBER(SEARCH("Ronda",Table7[[#This Row],[Column1]]))=TRUE,1,0)</f>
        <v>0</v>
      </c>
      <c r="O1139" t="str">
        <f>IF(Table7[[#This Row],[cond2]]=1,MID(Table7[[#This Row],[Column1]],6,3),O1138)</f>
        <v xml:space="preserve"> 17</v>
      </c>
      <c r="P1139">
        <v>1138</v>
      </c>
    </row>
    <row r="1140" spans="11:16" x14ac:dyDescent="0.3">
      <c r="K1140" t="s">
        <v>418</v>
      </c>
      <c r="L1140">
        <f>IF(AND(ISNUMBER(SEARCH(":",Table7[[#This Row],[Column1]]))=FALSE,ISNUMBER(SEARCH("Ronda",Table7[[#This Row],[Column1]]))=FALSE),1,0)</f>
        <v>0</v>
      </c>
      <c r="M1140">
        <f>IF(Table7[[#This Row],[cond]]=1,M1139+1,0)</f>
        <v>0</v>
      </c>
      <c r="N1140">
        <f>IF(ISNUMBER(SEARCH("Ronda",Table7[[#This Row],[Column1]]))=TRUE,1,0)</f>
        <v>0</v>
      </c>
      <c r="O1140" t="str">
        <f>IF(Table7[[#This Row],[cond2]]=1,MID(Table7[[#This Row],[Column1]],6,3),O1139)</f>
        <v xml:space="preserve"> 17</v>
      </c>
      <c r="P1140">
        <v>1139</v>
      </c>
    </row>
    <row r="1141" spans="11:16" x14ac:dyDescent="0.3">
      <c r="K1141" t="s">
        <v>7</v>
      </c>
      <c r="L1141">
        <f>IF(AND(ISNUMBER(SEARCH(":",Table7[[#This Row],[Column1]]))=FALSE,ISNUMBER(SEARCH("Ronda",Table7[[#This Row],[Column1]]))=FALSE),1,0)</f>
        <v>1</v>
      </c>
      <c r="M1141">
        <f>IF(Table7[[#This Row],[cond]]=1,M1140+1,0)</f>
        <v>1</v>
      </c>
      <c r="N1141">
        <f>IF(ISNUMBER(SEARCH("Ronda",Table7[[#This Row],[Column1]]))=TRUE,1,0)</f>
        <v>0</v>
      </c>
      <c r="O1141" t="str">
        <f>IF(Table7[[#This Row],[cond2]]=1,MID(Table7[[#This Row],[Column1]],6,3),O1140)</f>
        <v xml:space="preserve"> 17</v>
      </c>
      <c r="P1141">
        <v>1140</v>
      </c>
    </row>
    <row r="1142" spans="11:16" x14ac:dyDescent="0.3">
      <c r="K1142" t="s">
        <v>13</v>
      </c>
      <c r="L1142">
        <f>IF(AND(ISNUMBER(SEARCH(":",Table7[[#This Row],[Column1]]))=FALSE,ISNUMBER(SEARCH("Ronda",Table7[[#This Row],[Column1]]))=FALSE),1,0)</f>
        <v>1</v>
      </c>
      <c r="M1142">
        <f>IF(Table7[[#This Row],[cond]]=1,M1141+1,0)</f>
        <v>2</v>
      </c>
      <c r="N1142">
        <f>IF(ISNUMBER(SEARCH("Ronda",Table7[[#This Row],[Column1]]))=TRUE,1,0)</f>
        <v>0</v>
      </c>
      <c r="O1142" t="str">
        <f>IF(Table7[[#This Row],[cond2]]=1,MID(Table7[[#This Row],[Column1]],6,3),O1141)</f>
        <v xml:space="preserve"> 17</v>
      </c>
      <c r="P1142">
        <v>1141</v>
      </c>
    </row>
    <row r="1143" spans="11:16" x14ac:dyDescent="0.3">
      <c r="K1143">
        <v>3</v>
      </c>
      <c r="L1143">
        <f>IF(AND(ISNUMBER(SEARCH(":",Table7[[#This Row],[Column1]]))=FALSE,ISNUMBER(SEARCH("Ronda",Table7[[#This Row],[Column1]]))=FALSE),1,0)</f>
        <v>1</v>
      </c>
      <c r="M1143">
        <f>IF(Table7[[#This Row],[cond]]=1,M1142+1,0)</f>
        <v>3</v>
      </c>
      <c r="N1143">
        <f>IF(ISNUMBER(SEARCH("Ronda",Table7[[#This Row],[Column1]]))=TRUE,1,0)</f>
        <v>0</v>
      </c>
      <c r="O1143" t="str">
        <f>IF(Table7[[#This Row],[cond2]]=1,MID(Table7[[#This Row],[Column1]],6,3),O1142)</f>
        <v xml:space="preserve"> 17</v>
      </c>
      <c r="P1143">
        <v>1142</v>
      </c>
    </row>
    <row r="1144" spans="11:16" x14ac:dyDescent="0.3">
      <c r="K1144">
        <v>2</v>
      </c>
      <c r="L1144">
        <f>IF(AND(ISNUMBER(SEARCH(":",Table7[[#This Row],[Column1]]))=FALSE,ISNUMBER(SEARCH("Ronda",Table7[[#This Row],[Column1]]))=FALSE),1,0)</f>
        <v>1</v>
      </c>
      <c r="M1144">
        <f>IF(Table7[[#This Row],[cond]]=1,M1143+1,0)</f>
        <v>4</v>
      </c>
      <c r="N1144">
        <f>IF(ISNUMBER(SEARCH("Ronda",Table7[[#This Row],[Column1]]))=TRUE,1,0)</f>
        <v>0</v>
      </c>
      <c r="O1144" t="str">
        <f>IF(Table7[[#This Row],[cond2]]=1,MID(Table7[[#This Row],[Column1]],6,3),O1143)</f>
        <v xml:space="preserve"> 17</v>
      </c>
      <c r="P1144">
        <v>1143</v>
      </c>
    </row>
    <row r="1145" spans="11:16" x14ac:dyDescent="0.3">
      <c r="K1145">
        <v>0</v>
      </c>
      <c r="L1145">
        <f>IF(AND(ISNUMBER(SEARCH(":",Table7[[#This Row],[Column1]]))=FALSE,ISNUMBER(SEARCH("Ronda",Table7[[#This Row],[Column1]]))=FALSE),1,0)</f>
        <v>1</v>
      </c>
      <c r="M1145">
        <f>IF(Table7[[#This Row],[cond]]=1,M1144+1,0)</f>
        <v>5</v>
      </c>
      <c r="N1145">
        <f>IF(ISNUMBER(SEARCH("Ronda",Table7[[#This Row],[Column1]]))=TRUE,1,0)</f>
        <v>0</v>
      </c>
      <c r="O1145" t="str">
        <f>IF(Table7[[#This Row],[cond2]]=1,MID(Table7[[#This Row],[Column1]],6,3),O1144)</f>
        <v xml:space="preserve"> 17</v>
      </c>
      <c r="P1145">
        <v>1144</v>
      </c>
    </row>
    <row r="1146" spans="11:16" x14ac:dyDescent="0.3">
      <c r="K1146">
        <v>-2</v>
      </c>
      <c r="L1146">
        <f>IF(AND(ISNUMBER(SEARCH(":",Table7[[#This Row],[Column1]]))=FALSE,ISNUMBER(SEARCH("Ronda",Table7[[#This Row],[Column1]]))=FALSE),1,0)</f>
        <v>1</v>
      </c>
      <c r="M1146">
        <f>IF(Table7[[#This Row],[cond]]=1,M1145+1,0)</f>
        <v>6</v>
      </c>
      <c r="N1146">
        <f>IF(ISNUMBER(SEARCH("Ronda",Table7[[#This Row],[Column1]]))=TRUE,1,0)</f>
        <v>0</v>
      </c>
      <c r="O1146" t="str">
        <f>IF(Table7[[#This Row],[cond2]]=1,MID(Table7[[#This Row],[Column1]],6,3),O1145)</f>
        <v xml:space="preserve"> 17</v>
      </c>
      <c r="P1146">
        <v>1145</v>
      </c>
    </row>
    <row r="1147" spans="11:16" x14ac:dyDescent="0.3">
      <c r="K1147" t="s">
        <v>419</v>
      </c>
      <c r="L1147">
        <f>IF(AND(ISNUMBER(SEARCH(":",Table7[[#This Row],[Column1]]))=FALSE,ISNUMBER(SEARCH("Ronda",Table7[[#This Row],[Column1]]))=FALSE),1,0)</f>
        <v>0</v>
      </c>
      <c r="M1147">
        <f>IF(Table7[[#This Row],[cond]]=1,M1146+1,0)</f>
        <v>0</v>
      </c>
      <c r="N1147">
        <f>IF(ISNUMBER(SEARCH("Ronda",Table7[[#This Row],[Column1]]))=TRUE,1,0)</f>
        <v>0</v>
      </c>
      <c r="O1147" t="str">
        <f>IF(Table7[[#This Row],[cond2]]=1,MID(Table7[[#This Row],[Column1]],6,3),O1146)</f>
        <v xml:space="preserve"> 17</v>
      </c>
      <c r="P1147">
        <v>1146</v>
      </c>
    </row>
    <row r="1148" spans="11:16" x14ac:dyDescent="0.3">
      <c r="K1148" t="s">
        <v>1</v>
      </c>
      <c r="L1148">
        <f>IF(AND(ISNUMBER(SEARCH(":",Table7[[#This Row],[Column1]]))=FALSE,ISNUMBER(SEARCH("Ronda",Table7[[#This Row],[Column1]]))=FALSE),1,0)</f>
        <v>1</v>
      </c>
      <c r="M1148">
        <f>IF(Table7[[#This Row],[cond]]=1,M1147+1,0)</f>
        <v>1</v>
      </c>
      <c r="N1148">
        <f>IF(ISNUMBER(SEARCH("Ronda",Table7[[#This Row],[Column1]]))=TRUE,1,0)</f>
        <v>0</v>
      </c>
      <c r="O1148" t="str">
        <f>IF(Table7[[#This Row],[cond2]]=1,MID(Table7[[#This Row],[Column1]],6,3),O1147)</f>
        <v xml:space="preserve"> 17</v>
      </c>
      <c r="P1148">
        <v>1147</v>
      </c>
    </row>
    <row r="1149" spans="11:16" x14ac:dyDescent="0.3">
      <c r="K1149" t="s">
        <v>24</v>
      </c>
      <c r="L1149">
        <f>IF(AND(ISNUMBER(SEARCH(":",Table7[[#This Row],[Column1]]))=FALSE,ISNUMBER(SEARCH("Ronda",Table7[[#This Row],[Column1]]))=FALSE),1,0)</f>
        <v>1</v>
      </c>
      <c r="M1149">
        <f>IF(Table7[[#This Row],[cond]]=1,M1148+1,0)</f>
        <v>2</v>
      </c>
      <c r="N1149">
        <f>IF(ISNUMBER(SEARCH("Ronda",Table7[[#This Row],[Column1]]))=TRUE,1,0)</f>
        <v>0</v>
      </c>
      <c r="O1149" t="str">
        <f>IF(Table7[[#This Row],[cond2]]=1,MID(Table7[[#This Row],[Column1]],6,3),O1148)</f>
        <v xml:space="preserve"> 17</v>
      </c>
      <c r="P1149">
        <v>1148</v>
      </c>
    </row>
    <row r="1150" spans="11:16" x14ac:dyDescent="0.3">
      <c r="K1150">
        <v>2</v>
      </c>
      <c r="L1150">
        <f>IF(AND(ISNUMBER(SEARCH(":",Table7[[#This Row],[Column1]]))=FALSE,ISNUMBER(SEARCH("Ronda",Table7[[#This Row],[Column1]]))=FALSE),1,0)</f>
        <v>1</v>
      </c>
      <c r="M1150">
        <f>IF(Table7[[#This Row],[cond]]=1,M1149+1,0)</f>
        <v>3</v>
      </c>
      <c r="N1150">
        <f>IF(ISNUMBER(SEARCH("Ronda",Table7[[#This Row],[Column1]]))=TRUE,1,0)</f>
        <v>0</v>
      </c>
      <c r="O1150" t="str">
        <f>IF(Table7[[#This Row],[cond2]]=1,MID(Table7[[#This Row],[Column1]],6,3),O1149)</f>
        <v xml:space="preserve"> 17</v>
      </c>
      <c r="P1150">
        <v>1149</v>
      </c>
    </row>
    <row r="1151" spans="11:16" x14ac:dyDescent="0.3">
      <c r="K1151">
        <v>2</v>
      </c>
      <c r="L1151">
        <f>IF(AND(ISNUMBER(SEARCH(":",Table7[[#This Row],[Column1]]))=FALSE,ISNUMBER(SEARCH("Ronda",Table7[[#This Row],[Column1]]))=FALSE),1,0)</f>
        <v>1</v>
      </c>
      <c r="M1151">
        <f>IF(Table7[[#This Row],[cond]]=1,M1150+1,0)</f>
        <v>4</v>
      </c>
      <c r="N1151">
        <f>IF(ISNUMBER(SEARCH("Ronda",Table7[[#This Row],[Column1]]))=TRUE,1,0)</f>
        <v>0</v>
      </c>
      <c r="O1151" t="str">
        <f>IF(Table7[[#This Row],[cond2]]=1,MID(Table7[[#This Row],[Column1]],6,3),O1150)</f>
        <v xml:space="preserve"> 17</v>
      </c>
      <c r="P1151">
        <v>1150</v>
      </c>
    </row>
    <row r="1152" spans="11:16" x14ac:dyDescent="0.3">
      <c r="K1152">
        <v>-2</v>
      </c>
      <c r="L1152">
        <f>IF(AND(ISNUMBER(SEARCH(":",Table7[[#This Row],[Column1]]))=FALSE,ISNUMBER(SEARCH("Ronda",Table7[[#This Row],[Column1]]))=FALSE),1,0)</f>
        <v>1</v>
      </c>
      <c r="M1152">
        <f>IF(Table7[[#This Row],[cond]]=1,M1151+1,0)</f>
        <v>5</v>
      </c>
      <c r="N1152">
        <f>IF(ISNUMBER(SEARCH("Ronda",Table7[[#This Row],[Column1]]))=TRUE,1,0)</f>
        <v>0</v>
      </c>
      <c r="O1152" t="str">
        <f>IF(Table7[[#This Row],[cond2]]=1,MID(Table7[[#This Row],[Column1]],6,3),O1151)</f>
        <v xml:space="preserve"> 17</v>
      </c>
      <c r="P1152">
        <v>1151</v>
      </c>
    </row>
    <row r="1153" spans="11:16" x14ac:dyDescent="0.3">
      <c r="K1153">
        <v>0</v>
      </c>
      <c r="L1153">
        <f>IF(AND(ISNUMBER(SEARCH(":",Table7[[#This Row],[Column1]]))=FALSE,ISNUMBER(SEARCH("Ronda",Table7[[#This Row],[Column1]]))=FALSE),1,0)</f>
        <v>1</v>
      </c>
      <c r="M1153">
        <f>IF(Table7[[#This Row],[cond]]=1,M1152+1,0)</f>
        <v>6</v>
      </c>
      <c r="N1153">
        <f>IF(ISNUMBER(SEARCH("Ronda",Table7[[#This Row],[Column1]]))=TRUE,1,0)</f>
        <v>0</v>
      </c>
      <c r="O1153" t="str">
        <f>IF(Table7[[#This Row],[cond2]]=1,MID(Table7[[#This Row],[Column1]],6,3),O1152)</f>
        <v xml:space="preserve"> 17</v>
      </c>
      <c r="P1153">
        <v>1152</v>
      </c>
    </row>
    <row r="1154" spans="11:16" x14ac:dyDescent="0.3">
      <c r="K1154" t="s">
        <v>203</v>
      </c>
      <c r="L1154">
        <f>IF(AND(ISNUMBER(SEARCH(":",Table7[[#This Row],[Column1]]))=FALSE,ISNUMBER(SEARCH("Ronda",Table7[[#This Row],[Column1]]))=FALSE),1,0)</f>
        <v>0</v>
      </c>
      <c r="M1154">
        <f>IF(Table7[[#This Row],[cond]]=1,M1153+1,0)</f>
        <v>0</v>
      </c>
      <c r="N1154">
        <f>IF(ISNUMBER(SEARCH("Ronda",Table7[[#This Row],[Column1]]))=TRUE,1,0)</f>
        <v>1</v>
      </c>
      <c r="O1154" t="str">
        <f>IF(Table7[[#This Row],[cond2]]=1,MID(Table7[[#This Row],[Column1]],6,3),O1153)</f>
        <v xml:space="preserve"> 16</v>
      </c>
      <c r="P1154">
        <v>1153</v>
      </c>
    </row>
    <row r="1155" spans="11:16" x14ac:dyDescent="0.3">
      <c r="K1155" t="s">
        <v>420</v>
      </c>
      <c r="L1155">
        <f>IF(AND(ISNUMBER(SEARCH(":",Table7[[#This Row],[Column1]]))=FALSE,ISNUMBER(SEARCH("Ronda",Table7[[#This Row],[Column1]]))=FALSE),1,0)</f>
        <v>0</v>
      </c>
      <c r="M1155">
        <f>IF(Table7[[#This Row],[cond]]=1,M1154+1,0)</f>
        <v>0</v>
      </c>
      <c r="N1155">
        <f>IF(ISNUMBER(SEARCH("Ronda",Table7[[#This Row],[Column1]]))=TRUE,1,0)</f>
        <v>0</v>
      </c>
      <c r="O1155" t="str">
        <f>IF(Table7[[#This Row],[cond2]]=1,MID(Table7[[#This Row],[Column1]],6,3),O1154)</f>
        <v xml:space="preserve"> 16</v>
      </c>
      <c r="P1155">
        <v>1154</v>
      </c>
    </row>
    <row r="1156" spans="11:16" x14ac:dyDescent="0.3">
      <c r="K1156" t="s">
        <v>8</v>
      </c>
      <c r="L1156">
        <f>IF(AND(ISNUMBER(SEARCH(":",Table7[[#This Row],[Column1]]))=FALSE,ISNUMBER(SEARCH("Ronda",Table7[[#This Row],[Column1]]))=FALSE),1,0)</f>
        <v>1</v>
      </c>
      <c r="M1156">
        <f>IF(Table7[[#This Row],[cond]]=1,M1155+1,0)</f>
        <v>1</v>
      </c>
      <c r="N1156">
        <f>IF(ISNUMBER(SEARCH("Ronda",Table7[[#This Row],[Column1]]))=TRUE,1,0)</f>
        <v>0</v>
      </c>
      <c r="O1156" t="str">
        <f>IF(Table7[[#This Row],[cond2]]=1,MID(Table7[[#This Row],[Column1]],6,3),O1155)</f>
        <v xml:space="preserve"> 16</v>
      </c>
      <c r="P1156">
        <v>1155</v>
      </c>
    </row>
    <row r="1157" spans="11:16" x14ac:dyDescent="0.3">
      <c r="K1157" t="s">
        <v>4</v>
      </c>
      <c r="L1157">
        <f>IF(AND(ISNUMBER(SEARCH(":",Table7[[#This Row],[Column1]]))=FALSE,ISNUMBER(SEARCH("Ronda",Table7[[#This Row],[Column1]]))=FALSE),1,0)</f>
        <v>1</v>
      </c>
      <c r="M1157">
        <f>IF(Table7[[#This Row],[cond]]=1,M1156+1,0)</f>
        <v>2</v>
      </c>
      <c r="N1157">
        <f>IF(ISNUMBER(SEARCH("Ronda",Table7[[#This Row],[Column1]]))=TRUE,1,0)</f>
        <v>0</v>
      </c>
      <c r="O1157" t="str">
        <f>IF(Table7[[#This Row],[cond2]]=1,MID(Table7[[#This Row],[Column1]],6,3),O1156)</f>
        <v xml:space="preserve"> 16</v>
      </c>
      <c r="P1157">
        <v>1156</v>
      </c>
    </row>
    <row r="1158" spans="11:16" x14ac:dyDescent="0.3">
      <c r="K1158">
        <v>1</v>
      </c>
      <c r="L1158">
        <f>IF(AND(ISNUMBER(SEARCH(":",Table7[[#This Row],[Column1]]))=FALSE,ISNUMBER(SEARCH("Ronda",Table7[[#This Row],[Column1]]))=FALSE),1,0)</f>
        <v>1</v>
      </c>
      <c r="M1158">
        <f>IF(Table7[[#This Row],[cond]]=1,M1157+1,0)</f>
        <v>3</v>
      </c>
      <c r="N1158">
        <f>IF(ISNUMBER(SEARCH("Ronda",Table7[[#This Row],[Column1]]))=TRUE,1,0)</f>
        <v>0</v>
      </c>
      <c r="O1158" t="str">
        <f>IF(Table7[[#This Row],[cond2]]=1,MID(Table7[[#This Row],[Column1]],6,3),O1157)</f>
        <v xml:space="preserve"> 16</v>
      </c>
      <c r="P1158">
        <v>1157</v>
      </c>
    </row>
    <row r="1159" spans="11:16" x14ac:dyDescent="0.3">
      <c r="K1159">
        <v>1</v>
      </c>
      <c r="L1159">
        <f>IF(AND(ISNUMBER(SEARCH(":",Table7[[#This Row],[Column1]]))=FALSE,ISNUMBER(SEARCH("Ronda",Table7[[#This Row],[Column1]]))=FALSE),1,0)</f>
        <v>1</v>
      </c>
      <c r="M1159">
        <f>IF(Table7[[#This Row],[cond]]=1,M1158+1,0)</f>
        <v>4</v>
      </c>
      <c r="N1159">
        <f>IF(ISNUMBER(SEARCH("Ronda",Table7[[#This Row],[Column1]]))=TRUE,1,0)</f>
        <v>0</v>
      </c>
      <c r="O1159" t="str">
        <f>IF(Table7[[#This Row],[cond2]]=1,MID(Table7[[#This Row],[Column1]],6,3),O1158)</f>
        <v xml:space="preserve"> 16</v>
      </c>
      <c r="P1159">
        <v>1158</v>
      </c>
    </row>
    <row r="1160" spans="11:16" x14ac:dyDescent="0.3">
      <c r="K1160">
        <v>-1</v>
      </c>
      <c r="L1160">
        <f>IF(AND(ISNUMBER(SEARCH(":",Table7[[#This Row],[Column1]]))=FALSE,ISNUMBER(SEARCH("Ronda",Table7[[#This Row],[Column1]]))=FALSE),1,0)</f>
        <v>1</v>
      </c>
      <c r="M1160">
        <f>IF(Table7[[#This Row],[cond]]=1,M1159+1,0)</f>
        <v>5</v>
      </c>
      <c r="N1160">
        <f>IF(ISNUMBER(SEARCH("Ronda",Table7[[#This Row],[Column1]]))=TRUE,1,0)</f>
        <v>0</v>
      </c>
      <c r="O1160" t="str">
        <f>IF(Table7[[#This Row],[cond2]]=1,MID(Table7[[#This Row],[Column1]],6,3),O1159)</f>
        <v xml:space="preserve"> 16</v>
      </c>
      <c r="P1160">
        <v>1159</v>
      </c>
    </row>
    <row r="1161" spans="11:16" x14ac:dyDescent="0.3">
      <c r="K1161">
        <v>-1</v>
      </c>
      <c r="L1161">
        <f>IF(AND(ISNUMBER(SEARCH(":",Table7[[#This Row],[Column1]]))=FALSE,ISNUMBER(SEARCH("Ronda",Table7[[#This Row],[Column1]]))=FALSE),1,0)</f>
        <v>1</v>
      </c>
      <c r="M1161">
        <f>IF(Table7[[#This Row],[cond]]=1,M1160+1,0)</f>
        <v>6</v>
      </c>
      <c r="N1161">
        <f>IF(ISNUMBER(SEARCH("Ronda",Table7[[#This Row],[Column1]]))=TRUE,1,0)</f>
        <v>0</v>
      </c>
      <c r="O1161" t="str">
        <f>IF(Table7[[#This Row],[cond2]]=1,MID(Table7[[#This Row],[Column1]],6,3),O1160)</f>
        <v xml:space="preserve"> 16</v>
      </c>
      <c r="P1161">
        <v>1160</v>
      </c>
    </row>
    <row r="1162" spans="11:16" x14ac:dyDescent="0.3">
      <c r="K1162" t="s">
        <v>420</v>
      </c>
      <c r="L1162">
        <f>IF(AND(ISNUMBER(SEARCH(":",Table7[[#This Row],[Column1]]))=FALSE,ISNUMBER(SEARCH("Ronda",Table7[[#This Row],[Column1]]))=FALSE),1,0)</f>
        <v>0</v>
      </c>
      <c r="M1162">
        <f>IF(Table7[[#This Row],[cond]]=1,M1161+1,0)</f>
        <v>0</v>
      </c>
      <c r="N1162">
        <f>IF(ISNUMBER(SEARCH("Ronda",Table7[[#This Row],[Column1]]))=TRUE,1,0)</f>
        <v>0</v>
      </c>
      <c r="O1162" t="str">
        <f>IF(Table7[[#This Row],[cond2]]=1,MID(Table7[[#This Row],[Column1]],6,3),O1161)</f>
        <v xml:space="preserve"> 16</v>
      </c>
      <c r="P1162">
        <v>1161</v>
      </c>
    </row>
    <row r="1163" spans="11:16" x14ac:dyDescent="0.3">
      <c r="K1163" t="s">
        <v>11</v>
      </c>
      <c r="L1163">
        <f>IF(AND(ISNUMBER(SEARCH(":",Table7[[#This Row],[Column1]]))=FALSE,ISNUMBER(SEARCH("Ronda",Table7[[#This Row],[Column1]]))=FALSE),1,0)</f>
        <v>1</v>
      </c>
      <c r="M1163">
        <f>IF(Table7[[#This Row],[cond]]=1,M1162+1,0)</f>
        <v>1</v>
      </c>
      <c r="N1163">
        <f>IF(ISNUMBER(SEARCH("Ronda",Table7[[#This Row],[Column1]]))=TRUE,1,0)</f>
        <v>0</v>
      </c>
      <c r="O1163" t="str">
        <f>IF(Table7[[#This Row],[cond2]]=1,MID(Table7[[#This Row],[Column1]],6,3),O1162)</f>
        <v xml:space="preserve"> 16</v>
      </c>
      <c r="P1163">
        <v>1162</v>
      </c>
    </row>
    <row r="1164" spans="11:16" x14ac:dyDescent="0.3">
      <c r="K1164" t="s">
        <v>7</v>
      </c>
      <c r="L1164">
        <f>IF(AND(ISNUMBER(SEARCH(":",Table7[[#This Row],[Column1]]))=FALSE,ISNUMBER(SEARCH("Ronda",Table7[[#This Row],[Column1]]))=FALSE),1,0)</f>
        <v>1</v>
      </c>
      <c r="M1164">
        <f>IF(Table7[[#This Row],[cond]]=1,M1163+1,0)</f>
        <v>2</v>
      </c>
      <c r="N1164">
        <f>IF(ISNUMBER(SEARCH("Ronda",Table7[[#This Row],[Column1]]))=TRUE,1,0)</f>
        <v>0</v>
      </c>
      <c r="O1164" t="str">
        <f>IF(Table7[[#This Row],[cond2]]=1,MID(Table7[[#This Row],[Column1]],6,3),O1163)</f>
        <v xml:space="preserve"> 16</v>
      </c>
      <c r="P1164">
        <v>1163</v>
      </c>
    </row>
    <row r="1165" spans="11:16" x14ac:dyDescent="0.3">
      <c r="K1165">
        <v>0</v>
      </c>
      <c r="L1165">
        <f>IF(AND(ISNUMBER(SEARCH(":",Table7[[#This Row],[Column1]]))=FALSE,ISNUMBER(SEARCH("Ronda",Table7[[#This Row],[Column1]]))=FALSE),1,0)</f>
        <v>1</v>
      </c>
      <c r="M1165">
        <f>IF(Table7[[#This Row],[cond]]=1,M1164+1,0)</f>
        <v>3</v>
      </c>
      <c r="N1165">
        <f>IF(ISNUMBER(SEARCH("Ronda",Table7[[#This Row],[Column1]]))=TRUE,1,0)</f>
        <v>0</v>
      </c>
      <c r="O1165" t="str">
        <f>IF(Table7[[#This Row],[cond2]]=1,MID(Table7[[#This Row],[Column1]],6,3),O1164)</f>
        <v xml:space="preserve"> 16</v>
      </c>
      <c r="P1165">
        <v>1164</v>
      </c>
    </row>
    <row r="1166" spans="11:16" x14ac:dyDescent="0.3">
      <c r="K1166">
        <v>6</v>
      </c>
      <c r="L1166">
        <f>IF(AND(ISNUMBER(SEARCH(":",Table7[[#This Row],[Column1]]))=FALSE,ISNUMBER(SEARCH("Ronda",Table7[[#This Row],[Column1]]))=FALSE),1,0)</f>
        <v>1</v>
      </c>
      <c r="M1166">
        <f>IF(Table7[[#This Row],[cond]]=1,M1165+1,0)</f>
        <v>4</v>
      </c>
      <c r="N1166">
        <f>IF(ISNUMBER(SEARCH("Ronda",Table7[[#This Row],[Column1]]))=TRUE,1,0)</f>
        <v>0</v>
      </c>
      <c r="O1166" t="str">
        <f>IF(Table7[[#This Row],[cond2]]=1,MID(Table7[[#This Row],[Column1]],6,3),O1165)</f>
        <v xml:space="preserve"> 16</v>
      </c>
      <c r="P1166">
        <v>1165</v>
      </c>
    </row>
    <row r="1167" spans="11:16" x14ac:dyDescent="0.3">
      <c r="K1167">
        <v>0</v>
      </c>
      <c r="L1167">
        <f>IF(AND(ISNUMBER(SEARCH(":",Table7[[#This Row],[Column1]]))=FALSE,ISNUMBER(SEARCH("Ronda",Table7[[#This Row],[Column1]]))=FALSE),1,0)</f>
        <v>1</v>
      </c>
      <c r="M1167">
        <f>IF(Table7[[#This Row],[cond]]=1,M1166+1,0)</f>
        <v>5</v>
      </c>
      <c r="N1167">
        <f>IF(ISNUMBER(SEARCH("Ronda",Table7[[#This Row],[Column1]]))=TRUE,1,0)</f>
        <v>0</v>
      </c>
      <c r="O1167" t="str">
        <f>IF(Table7[[#This Row],[cond2]]=1,MID(Table7[[#This Row],[Column1]],6,3),O1166)</f>
        <v xml:space="preserve"> 16</v>
      </c>
      <c r="P1167">
        <v>1166</v>
      </c>
    </row>
    <row r="1168" spans="11:16" x14ac:dyDescent="0.3">
      <c r="K1168">
        <v>-2</v>
      </c>
      <c r="L1168">
        <f>IF(AND(ISNUMBER(SEARCH(":",Table7[[#This Row],[Column1]]))=FALSE,ISNUMBER(SEARCH("Ronda",Table7[[#This Row],[Column1]]))=FALSE),1,0)</f>
        <v>1</v>
      </c>
      <c r="M1168">
        <f>IF(Table7[[#This Row],[cond]]=1,M1167+1,0)</f>
        <v>6</v>
      </c>
      <c r="N1168">
        <f>IF(ISNUMBER(SEARCH("Ronda",Table7[[#This Row],[Column1]]))=TRUE,1,0)</f>
        <v>0</v>
      </c>
      <c r="O1168" t="str">
        <f>IF(Table7[[#This Row],[cond2]]=1,MID(Table7[[#This Row],[Column1]],6,3),O1167)</f>
        <v xml:space="preserve"> 16</v>
      </c>
      <c r="P1168">
        <v>1167</v>
      </c>
    </row>
    <row r="1169" spans="11:16" x14ac:dyDescent="0.3">
      <c r="K1169" t="s">
        <v>421</v>
      </c>
      <c r="L1169">
        <f>IF(AND(ISNUMBER(SEARCH(":",Table7[[#This Row],[Column1]]))=FALSE,ISNUMBER(SEARCH("Ronda",Table7[[#This Row],[Column1]]))=FALSE),1,0)</f>
        <v>0</v>
      </c>
      <c r="M1169">
        <f>IF(Table7[[#This Row],[cond]]=1,M1168+1,0)</f>
        <v>0</v>
      </c>
      <c r="N1169">
        <f>IF(ISNUMBER(SEARCH("Ronda",Table7[[#This Row],[Column1]]))=TRUE,1,0)</f>
        <v>0</v>
      </c>
      <c r="O1169" t="str">
        <f>IF(Table7[[#This Row],[cond2]]=1,MID(Table7[[#This Row],[Column1]],6,3),O1168)</f>
        <v xml:space="preserve"> 16</v>
      </c>
      <c r="P1169">
        <v>1168</v>
      </c>
    </row>
    <row r="1170" spans="11:16" x14ac:dyDescent="0.3">
      <c r="K1170" t="s">
        <v>2</v>
      </c>
      <c r="L1170">
        <f>IF(AND(ISNUMBER(SEARCH(":",Table7[[#This Row],[Column1]]))=FALSE,ISNUMBER(SEARCH("Ronda",Table7[[#This Row],[Column1]]))=FALSE),1,0)</f>
        <v>1</v>
      </c>
      <c r="M1170">
        <f>IF(Table7[[#This Row],[cond]]=1,M1169+1,0)</f>
        <v>1</v>
      </c>
      <c r="N1170">
        <f>IF(ISNUMBER(SEARCH("Ronda",Table7[[#This Row],[Column1]]))=TRUE,1,0)</f>
        <v>0</v>
      </c>
      <c r="O1170" t="str">
        <f>IF(Table7[[#This Row],[cond2]]=1,MID(Table7[[#This Row],[Column1]],6,3),O1169)</f>
        <v xml:space="preserve"> 16</v>
      </c>
      <c r="P1170">
        <v>1169</v>
      </c>
    </row>
    <row r="1171" spans="11:16" x14ac:dyDescent="0.3">
      <c r="K1171" t="s">
        <v>10</v>
      </c>
      <c r="L1171">
        <f>IF(AND(ISNUMBER(SEARCH(":",Table7[[#This Row],[Column1]]))=FALSE,ISNUMBER(SEARCH("Ronda",Table7[[#This Row],[Column1]]))=FALSE),1,0)</f>
        <v>1</v>
      </c>
      <c r="M1171">
        <f>IF(Table7[[#This Row],[cond]]=1,M1170+1,0)</f>
        <v>2</v>
      </c>
      <c r="N1171">
        <f>IF(ISNUMBER(SEARCH("Ronda",Table7[[#This Row],[Column1]]))=TRUE,1,0)</f>
        <v>0</v>
      </c>
      <c r="O1171" t="str">
        <f>IF(Table7[[#This Row],[cond2]]=1,MID(Table7[[#This Row],[Column1]],6,3),O1170)</f>
        <v xml:space="preserve"> 16</v>
      </c>
      <c r="P1171">
        <v>1170</v>
      </c>
    </row>
    <row r="1172" spans="11:16" x14ac:dyDescent="0.3">
      <c r="K1172">
        <v>6</v>
      </c>
      <c r="L1172">
        <f>IF(AND(ISNUMBER(SEARCH(":",Table7[[#This Row],[Column1]]))=FALSE,ISNUMBER(SEARCH("Ronda",Table7[[#This Row],[Column1]]))=FALSE),1,0)</f>
        <v>1</v>
      </c>
      <c r="M1172">
        <f>IF(Table7[[#This Row],[cond]]=1,M1171+1,0)</f>
        <v>3</v>
      </c>
      <c r="N1172">
        <f>IF(ISNUMBER(SEARCH("Ronda",Table7[[#This Row],[Column1]]))=TRUE,1,0)</f>
        <v>0</v>
      </c>
      <c r="O1172" t="str">
        <f>IF(Table7[[#This Row],[cond2]]=1,MID(Table7[[#This Row],[Column1]],6,3),O1171)</f>
        <v xml:space="preserve"> 16</v>
      </c>
      <c r="P1172">
        <v>1171</v>
      </c>
    </row>
    <row r="1173" spans="11:16" x14ac:dyDescent="0.3">
      <c r="K1173">
        <v>0</v>
      </c>
      <c r="L1173">
        <f>IF(AND(ISNUMBER(SEARCH(":",Table7[[#This Row],[Column1]]))=FALSE,ISNUMBER(SEARCH("Ronda",Table7[[#This Row],[Column1]]))=FALSE),1,0)</f>
        <v>1</v>
      </c>
      <c r="M1173">
        <f>IF(Table7[[#This Row],[cond]]=1,M1172+1,0)</f>
        <v>4</v>
      </c>
      <c r="N1173">
        <f>IF(ISNUMBER(SEARCH("Ronda",Table7[[#This Row],[Column1]]))=TRUE,1,0)</f>
        <v>0</v>
      </c>
      <c r="O1173" t="str">
        <f>IF(Table7[[#This Row],[cond2]]=1,MID(Table7[[#This Row],[Column1]],6,3),O1172)</f>
        <v xml:space="preserve"> 16</v>
      </c>
      <c r="P1173">
        <v>1172</v>
      </c>
    </row>
    <row r="1174" spans="11:16" x14ac:dyDescent="0.3">
      <c r="K1174">
        <v>-3</v>
      </c>
      <c r="L1174">
        <f>IF(AND(ISNUMBER(SEARCH(":",Table7[[#This Row],[Column1]]))=FALSE,ISNUMBER(SEARCH("Ronda",Table7[[#This Row],[Column1]]))=FALSE),1,0)</f>
        <v>1</v>
      </c>
      <c r="M1174">
        <f>IF(Table7[[#This Row],[cond]]=1,M1173+1,0)</f>
        <v>5</v>
      </c>
      <c r="N1174">
        <f>IF(ISNUMBER(SEARCH("Ronda",Table7[[#This Row],[Column1]]))=TRUE,1,0)</f>
        <v>0</v>
      </c>
      <c r="O1174" t="str">
        <f>IF(Table7[[#This Row],[cond2]]=1,MID(Table7[[#This Row],[Column1]],6,3),O1173)</f>
        <v xml:space="preserve"> 16</v>
      </c>
      <c r="P1174">
        <v>1173</v>
      </c>
    </row>
    <row r="1175" spans="11:16" x14ac:dyDescent="0.3">
      <c r="K1175">
        <v>0</v>
      </c>
      <c r="L1175">
        <f>IF(AND(ISNUMBER(SEARCH(":",Table7[[#This Row],[Column1]]))=FALSE,ISNUMBER(SEARCH("Ronda",Table7[[#This Row],[Column1]]))=FALSE),1,0)</f>
        <v>1</v>
      </c>
      <c r="M1175">
        <f>IF(Table7[[#This Row],[cond]]=1,M1174+1,0)</f>
        <v>6</v>
      </c>
      <c r="N1175">
        <f>IF(ISNUMBER(SEARCH("Ronda",Table7[[#This Row],[Column1]]))=TRUE,1,0)</f>
        <v>0</v>
      </c>
      <c r="O1175" t="str">
        <f>IF(Table7[[#This Row],[cond2]]=1,MID(Table7[[#This Row],[Column1]],6,3),O1174)</f>
        <v xml:space="preserve"> 16</v>
      </c>
      <c r="P1175">
        <v>1174</v>
      </c>
    </row>
    <row r="1176" spans="11:16" x14ac:dyDescent="0.3">
      <c r="K1176" t="s">
        <v>422</v>
      </c>
      <c r="L1176">
        <f>IF(AND(ISNUMBER(SEARCH(":",Table7[[#This Row],[Column1]]))=FALSE,ISNUMBER(SEARCH("Ronda",Table7[[#This Row],[Column1]]))=FALSE),1,0)</f>
        <v>0</v>
      </c>
      <c r="M1176">
        <f>IF(Table7[[#This Row],[cond]]=1,M1175+1,0)</f>
        <v>0</v>
      </c>
      <c r="N1176">
        <f>IF(ISNUMBER(SEARCH("Ronda",Table7[[#This Row],[Column1]]))=TRUE,1,0)</f>
        <v>0</v>
      </c>
      <c r="O1176" t="str">
        <f>IF(Table7[[#This Row],[cond2]]=1,MID(Table7[[#This Row],[Column1]],6,3),O1175)</f>
        <v xml:space="preserve"> 16</v>
      </c>
      <c r="P1176">
        <v>1175</v>
      </c>
    </row>
    <row r="1177" spans="11:16" x14ac:dyDescent="0.3">
      <c r="K1177" t="s">
        <v>13</v>
      </c>
      <c r="L1177">
        <f>IF(AND(ISNUMBER(SEARCH(":",Table7[[#This Row],[Column1]]))=FALSE,ISNUMBER(SEARCH("Ronda",Table7[[#This Row],[Column1]]))=FALSE),1,0)</f>
        <v>1</v>
      </c>
      <c r="M1177">
        <f>IF(Table7[[#This Row],[cond]]=1,M1176+1,0)</f>
        <v>1</v>
      </c>
      <c r="N1177">
        <f>IF(ISNUMBER(SEARCH("Ronda",Table7[[#This Row],[Column1]]))=TRUE,1,0)</f>
        <v>0</v>
      </c>
      <c r="O1177" t="str">
        <f>IF(Table7[[#This Row],[cond2]]=1,MID(Table7[[#This Row],[Column1]],6,3),O1176)</f>
        <v xml:space="preserve"> 16</v>
      </c>
      <c r="P1177">
        <v>1176</v>
      </c>
    </row>
    <row r="1178" spans="11:16" x14ac:dyDescent="0.3">
      <c r="K1178" t="s">
        <v>3</v>
      </c>
      <c r="L1178">
        <f>IF(AND(ISNUMBER(SEARCH(":",Table7[[#This Row],[Column1]]))=FALSE,ISNUMBER(SEARCH("Ronda",Table7[[#This Row],[Column1]]))=FALSE),1,0)</f>
        <v>1</v>
      </c>
      <c r="M1178">
        <f>IF(Table7[[#This Row],[cond]]=1,M1177+1,0)</f>
        <v>2</v>
      </c>
      <c r="N1178">
        <f>IF(ISNUMBER(SEARCH("Ronda",Table7[[#This Row],[Column1]]))=TRUE,1,0)</f>
        <v>0</v>
      </c>
      <c r="O1178" t="str">
        <f>IF(Table7[[#This Row],[cond2]]=1,MID(Table7[[#This Row],[Column1]],6,3),O1177)</f>
        <v xml:space="preserve"> 16</v>
      </c>
      <c r="P1178">
        <v>1177</v>
      </c>
    </row>
    <row r="1179" spans="11:16" x14ac:dyDescent="0.3">
      <c r="K1179">
        <v>3</v>
      </c>
      <c r="L1179">
        <f>IF(AND(ISNUMBER(SEARCH(":",Table7[[#This Row],[Column1]]))=FALSE,ISNUMBER(SEARCH("Ronda",Table7[[#This Row],[Column1]]))=FALSE),1,0)</f>
        <v>1</v>
      </c>
      <c r="M1179">
        <f>IF(Table7[[#This Row],[cond]]=1,M1178+1,0)</f>
        <v>3</v>
      </c>
      <c r="N1179">
        <f>IF(ISNUMBER(SEARCH("Ronda",Table7[[#This Row],[Column1]]))=TRUE,1,0)</f>
        <v>0</v>
      </c>
      <c r="O1179" t="str">
        <f>IF(Table7[[#This Row],[cond2]]=1,MID(Table7[[#This Row],[Column1]],6,3),O1178)</f>
        <v xml:space="preserve"> 16</v>
      </c>
      <c r="P1179">
        <v>1178</v>
      </c>
    </row>
    <row r="1180" spans="11:16" x14ac:dyDescent="0.3">
      <c r="K1180">
        <v>0</v>
      </c>
      <c r="L1180">
        <f>IF(AND(ISNUMBER(SEARCH(":",Table7[[#This Row],[Column1]]))=FALSE,ISNUMBER(SEARCH("Ronda",Table7[[#This Row],[Column1]]))=FALSE),1,0)</f>
        <v>1</v>
      </c>
      <c r="M1180">
        <f>IF(Table7[[#This Row],[cond]]=1,M1179+1,0)</f>
        <v>4</v>
      </c>
      <c r="N1180">
        <f>IF(ISNUMBER(SEARCH("Ronda",Table7[[#This Row],[Column1]]))=TRUE,1,0)</f>
        <v>0</v>
      </c>
      <c r="O1180" t="str">
        <f>IF(Table7[[#This Row],[cond2]]=1,MID(Table7[[#This Row],[Column1]],6,3),O1179)</f>
        <v xml:space="preserve"> 16</v>
      </c>
      <c r="P1180">
        <v>1179</v>
      </c>
    </row>
    <row r="1181" spans="11:16" x14ac:dyDescent="0.3">
      <c r="K1181">
        <v>-2</v>
      </c>
      <c r="L1181">
        <f>IF(AND(ISNUMBER(SEARCH(":",Table7[[#This Row],[Column1]]))=FALSE,ISNUMBER(SEARCH("Ronda",Table7[[#This Row],[Column1]]))=FALSE),1,0)</f>
        <v>1</v>
      </c>
      <c r="M1181">
        <f>IF(Table7[[#This Row],[cond]]=1,M1180+1,0)</f>
        <v>5</v>
      </c>
      <c r="N1181">
        <f>IF(ISNUMBER(SEARCH("Ronda",Table7[[#This Row],[Column1]]))=TRUE,1,0)</f>
        <v>0</v>
      </c>
      <c r="O1181" t="str">
        <f>IF(Table7[[#This Row],[cond2]]=1,MID(Table7[[#This Row],[Column1]],6,3),O1180)</f>
        <v xml:space="preserve"> 16</v>
      </c>
      <c r="P1181">
        <v>1180</v>
      </c>
    </row>
    <row r="1182" spans="11:16" x14ac:dyDescent="0.3">
      <c r="K1182">
        <v>0</v>
      </c>
      <c r="L1182">
        <f>IF(AND(ISNUMBER(SEARCH(":",Table7[[#This Row],[Column1]]))=FALSE,ISNUMBER(SEARCH("Ronda",Table7[[#This Row],[Column1]]))=FALSE),1,0)</f>
        <v>1</v>
      </c>
      <c r="M1182">
        <f>IF(Table7[[#This Row],[cond]]=1,M1181+1,0)</f>
        <v>6</v>
      </c>
      <c r="N1182">
        <f>IF(ISNUMBER(SEARCH("Ronda",Table7[[#This Row],[Column1]]))=TRUE,1,0)</f>
        <v>0</v>
      </c>
      <c r="O1182" t="str">
        <f>IF(Table7[[#This Row],[cond2]]=1,MID(Table7[[#This Row],[Column1]],6,3),O1181)</f>
        <v xml:space="preserve"> 16</v>
      </c>
      <c r="P1182">
        <v>1181</v>
      </c>
    </row>
    <row r="1183" spans="11:16" x14ac:dyDescent="0.3">
      <c r="K1183" t="s">
        <v>423</v>
      </c>
      <c r="L1183">
        <f>IF(AND(ISNUMBER(SEARCH(":",Table7[[#This Row],[Column1]]))=FALSE,ISNUMBER(SEARCH("Ronda",Table7[[#This Row],[Column1]]))=FALSE),1,0)</f>
        <v>0</v>
      </c>
      <c r="M1183">
        <f>IF(Table7[[#This Row],[cond]]=1,M1182+1,0)</f>
        <v>0</v>
      </c>
      <c r="N1183">
        <f>IF(ISNUMBER(SEARCH("Ronda",Table7[[#This Row],[Column1]]))=TRUE,1,0)</f>
        <v>0</v>
      </c>
      <c r="O1183" t="str">
        <f>IF(Table7[[#This Row],[cond2]]=1,MID(Table7[[#This Row],[Column1]],6,3),O1182)</f>
        <v xml:space="preserve"> 16</v>
      </c>
      <c r="P1183">
        <v>1182</v>
      </c>
    </row>
    <row r="1184" spans="11:16" x14ac:dyDescent="0.3">
      <c r="K1184" t="s">
        <v>31</v>
      </c>
      <c r="L1184">
        <f>IF(AND(ISNUMBER(SEARCH(":",Table7[[#This Row],[Column1]]))=FALSE,ISNUMBER(SEARCH("Ronda",Table7[[#This Row],[Column1]]))=FALSE),1,0)</f>
        <v>1</v>
      </c>
      <c r="M1184">
        <f>IF(Table7[[#This Row],[cond]]=1,M1183+1,0)</f>
        <v>1</v>
      </c>
      <c r="N1184">
        <f>IF(ISNUMBER(SEARCH("Ronda",Table7[[#This Row],[Column1]]))=TRUE,1,0)</f>
        <v>0</v>
      </c>
      <c r="O1184" t="str">
        <f>IF(Table7[[#This Row],[cond2]]=1,MID(Table7[[#This Row],[Column1]],6,3),O1183)</f>
        <v xml:space="preserve"> 16</v>
      </c>
      <c r="P1184">
        <v>1183</v>
      </c>
    </row>
    <row r="1185" spans="11:16" x14ac:dyDescent="0.3">
      <c r="K1185" t="s">
        <v>5</v>
      </c>
      <c r="L1185">
        <f>IF(AND(ISNUMBER(SEARCH(":",Table7[[#This Row],[Column1]]))=FALSE,ISNUMBER(SEARCH("Ronda",Table7[[#This Row],[Column1]]))=FALSE),1,0)</f>
        <v>1</v>
      </c>
      <c r="M1185">
        <f>IF(Table7[[#This Row],[cond]]=1,M1184+1,0)</f>
        <v>2</v>
      </c>
      <c r="N1185">
        <f>IF(ISNUMBER(SEARCH("Ronda",Table7[[#This Row],[Column1]]))=TRUE,1,0)</f>
        <v>0</v>
      </c>
      <c r="O1185" t="str">
        <f>IF(Table7[[#This Row],[cond2]]=1,MID(Table7[[#This Row],[Column1]],6,3),O1184)</f>
        <v xml:space="preserve"> 16</v>
      </c>
      <c r="P1185">
        <v>1184</v>
      </c>
    </row>
    <row r="1186" spans="11:16" x14ac:dyDescent="0.3">
      <c r="K1186">
        <v>2</v>
      </c>
      <c r="L1186">
        <f>IF(AND(ISNUMBER(SEARCH(":",Table7[[#This Row],[Column1]]))=FALSE,ISNUMBER(SEARCH("Ronda",Table7[[#This Row],[Column1]]))=FALSE),1,0)</f>
        <v>1</v>
      </c>
      <c r="M1186">
        <f>IF(Table7[[#This Row],[cond]]=1,M1185+1,0)</f>
        <v>3</v>
      </c>
      <c r="N1186">
        <f>IF(ISNUMBER(SEARCH("Ronda",Table7[[#This Row],[Column1]]))=TRUE,1,0)</f>
        <v>0</v>
      </c>
      <c r="O1186" t="str">
        <f>IF(Table7[[#This Row],[cond2]]=1,MID(Table7[[#This Row],[Column1]],6,3),O1185)</f>
        <v xml:space="preserve"> 16</v>
      </c>
      <c r="P1186">
        <v>1185</v>
      </c>
    </row>
    <row r="1187" spans="11:16" x14ac:dyDescent="0.3">
      <c r="K1187">
        <v>2</v>
      </c>
      <c r="L1187">
        <f>IF(AND(ISNUMBER(SEARCH(":",Table7[[#This Row],[Column1]]))=FALSE,ISNUMBER(SEARCH("Ronda",Table7[[#This Row],[Column1]]))=FALSE),1,0)</f>
        <v>1</v>
      </c>
      <c r="M1187">
        <f>IF(Table7[[#This Row],[cond]]=1,M1186+1,0)</f>
        <v>4</v>
      </c>
      <c r="N1187">
        <f>IF(ISNUMBER(SEARCH("Ronda",Table7[[#This Row],[Column1]]))=TRUE,1,0)</f>
        <v>0</v>
      </c>
      <c r="O1187" t="str">
        <f>IF(Table7[[#This Row],[cond2]]=1,MID(Table7[[#This Row],[Column1]],6,3),O1186)</f>
        <v xml:space="preserve"> 16</v>
      </c>
      <c r="P1187">
        <v>1186</v>
      </c>
    </row>
    <row r="1188" spans="11:16" x14ac:dyDescent="0.3">
      <c r="K1188">
        <v>0</v>
      </c>
      <c r="L1188">
        <f>IF(AND(ISNUMBER(SEARCH(":",Table7[[#This Row],[Column1]]))=FALSE,ISNUMBER(SEARCH("Ronda",Table7[[#This Row],[Column1]]))=FALSE),1,0)</f>
        <v>1</v>
      </c>
      <c r="M1188">
        <f>IF(Table7[[#This Row],[cond]]=1,M1187+1,0)</f>
        <v>5</v>
      </c>
      <c r="N1188">
        <f>IF(ISNUMBER(SEARCH("Ronda",Table7[[#This Row],[Column1]]))=TRUE,1,0)</f>
        <v>0</v>
      </c>
      <c r="O1188" t="str">
        <f>IF(Table7[[#This Row],[cond2]]=1,MID(Table7[[#This Row],[Column1]],6,3),O1187)</f>
        <v xml:space="preserve"> 16</v>
      </c>
      <c r="P1188">
        <v>1187</v>
      </c>
    </row>
    <row r="1189" spans="11:16" x14ac:dyDescent="0.3">
      <c r="K1189">
        <v>-1</v>
      </c>
      <c r="L1189">
        <f>IF(AND(ISNUMBER(SEARCH(":",Table7[[#This Row],[Column1]]))=FALSE,ISNUMBER(SEARCH("Ronda",Table7[[#This Row],[Column1]]))=FALSE),1,0)</f>
        <v>1</v>
      </c>
      <c r="M1189">
        <f>IF(Table7[[#This Row],[cond]]=1,M1188+1,0)</f>
        <v>6</v>
      </c>
      <c r="N1189">
        <f>IF(ISNUMBER(SEARCH("Ronda",Table7[[#This Row],[Column1]]))=TRUE,1,0)</f>
        <v>0</v>
      </c>
      <c r="O1189" t="str">
        <f>IF(Table7[[#This Row],[cond2]]=1,MID(Table7[[#This Row],[Column1]],6,3),O1188)</f>
        <v xml:space="preserve"> 16</v>
      </c>
      <c r="P1189">
        <v>1188</v>
      </c>
    </row>
    <row r="1190" spans="11:16" x14ac:dyDescent="0.3">
      <c r="K1190" t="s">
        <v>424</v>
      </c>
      <c r="L1190">
        <f>IF(AND(ISNUMBER(SEARCH(":",Table7[[#This Row],[Column1]]))=FALSE,ISNUMBER(SEARCH("Ronda",Table7[[#This Row],[Column1]]))=FALSE),1,0)</f>
        <v>0</v>
      </c>
      <c r="M1190">
        <f>IF(Table7[[#This Row],[cond]]=1,M1189+1,0)</f>
        <v>0</v>
      </c>
      <c r="N1190">
        <f>IF(ISNUMBER(SEARCH("Ronda",Table7[[#This Row],[Column1]]))=TRUE,1,0)</f>
        <v>0</v>
      </c>
      <c r="O1190" t="str">
        <f>IF(Table7[[#This Row],[cond2]]=1,MID(Table7[[#This Row],[Column1]],6,3),O1189)</f>
        <v xml:space="preserve"> 16</v>
      </c>
      <c r="P1190">
        <v>1189</v>
      </c>
    </row>
    <row r="1191" spans="11:16" x14ac:dyDescent="0.3">
      <c r="K1191" t="s">
        <v>33</v>
      </c>
      <c r="L1191">
        <f>IF(AND(ISNUMBER(SEARCH(":",Table7[[#This Row],[Column1]]))=FALSE,ISNUMBER(SEARCH("Ronda",Table7[[#This Row],[Column1]]))=FALSE),1,0)</f>
        <v>1</v>
      </c>
      <c r="M1191">
        <f>IF(Table7[[#This Row],[cond]]=1,M1190+1,0)</f>
        <v>1</v>
      </c>
      <c r="N1191">
        <f>IF(ISNUMBER(SEARCH("Ronda",Table7[[#This Row],[Column1]]))=TRUE,1,0)</f>
        <v>0</v>
      </c>
      <c r="O1191" t="str">
        <f>IF(Table7[[#This Row],[cond2]]=1,MID(Table7[[#This Row],[Column1]],6,3),O1190)</f>
        <v xml:space="preserve"> 16</v>
      </c>
      <c r="P1191">
        <v>1190</v>
      </c>
    </row>
    <row r="1192" spans="11:16" x14ac:dyDescent="0.3">
      <c r="K1192" t="s">
        <v>1</v>
      </c>
      <c r="L1192">
        <f>IF(AND(ISNUMBER(SEARCH(":",Table7[[#This Row],[Column1]]))=FALSE,ISNUMBER(SEARCH("Ronda",Table7[[#This Row],[Column1]]))=FALSE),1,0)</f>
        <v>1</v>
      </c>
      <c r="M1192">
        <f>IF(Table7[[#This Row],[cond]]=1,M1191+1,0)</f>
        <v>2</v>
      </c>
      <c r="N1192">
        <f>IF(ISNUMBER(SEARCH("Ronda",Table7[[#This Row],[Column1]]))=TRUE,1,0)</f>
        <v>0</v>
      </c>
      <c r="O1192" t="str">
        <f>IF(Table7[[#This Row],[cond2]]=1,MID(Table7[[#This Row],[Column1]],6,3),O1191)</f>
        <v xml:space="preserve"> 16</v>
      </c>
      <c r="P1192">
        <v>1191</v>
      </c>
    </row>
    <row r="1193" spans="11:16" x14ac:dyDescent="0.3">
      <c r="K1193">
        <v>3</v>
      </c>
      <c r="L1193">
        <f>IF(AND(ISNUMBER(SEARCH(":",Table7[[#This Row],[Column1]]))=FALSE,ISNUMBER(SEARCH("Ronda",Table7[[#This Row],[Column1]]))=FALSE),1,0)</f>
        <v>1</v>
      </c>
      <c r="M1193">
        <f>IF(Table7[[#This Row],[cond]]=1,M1192+1,0)</f>
        <v>3</v>
      </c>
      <c r="N1193">
        <f>IF(ISNUMBER(SEARCH("Ronda",Table7[[#This Row],[Column1]]))=TRUE,1,0)</f>
        <v>0</v>
      </c>
      <c r="O1193" t="str">
        <f>IF(Table7[[#This Row],[cond2]]=1,MID(Table7[[#This Row],[Column1]],6,3),O1192)</f>
        <v xml:space="preserve"> 16</v>
      </c>
      <c r="P1193">
        <v>1192</v>
      </c>
    </row>
    <row r="1194" spans="11:16" x14ac:dyDescent="0.3">
      <c r="K1194">
        <v>4</v>
      </c>
      <c r="L1194">
        <f>IF(AND(ISNUMBER(SEARCH(":",Table7[[#This Row],[Column1]]))=FALSE,ISNUMBER(SEARCH("Ronda",Table7[[#This Row],[Column1]]))=FALSE),1,0)</f>
        <v>1</v>
      </c>
      <c r="M1194">
        <f>IF(Table7[[#This Row],[cond]]=1,M1193+1,0)</f>
        <v>4</v>
      </c>
      <c r="N1194">
        <f>IF(ISNUMBER(SEARCH("Ronda",Table7[[#This Row],[Column1]]))=TRUE,1,0)</f>
        <v>0</v>
      </c>
      <c r="O1194" t="str">
        <f>IF(Table7[[#This Row],[cond2]]=1,MID(Table7[[#This Row],[Column1]],6,3),O1193)</f>
        <v xml:space="preserve"> 16</v>
      </c>
      <c r="P1194">
        <v>1193</v>
      </c>
    </row>
    <row r="1195" spans="11:16" x14ac:dyDescent="0.3">
      <c r="K1195">
        <v>-1</v>
      </c>
      <c r="L1195">
        <f>IF(AND(ISNUMBER(SEARCH(":",Table7[[#This Row],[Column1]]))=FALSE,ISNUMBER(SEARCH("Ronda",Table7[[#This Row],[Column1]]))=FALSE),1,0)</f>
        <v>1</v>
      </c>
      <c r="M1195">
        <f>IF(Table7[[#This Row],[cond]]=1,M1194+1,0)</f>
        <v>5</v>
      </c>
      <c r="N1195">
        <f>IF(ISNUMBER(SEARCH("Ronda",Table7[[#This Row],[Column1]]))=TRUE,1,0)</f>
        <v>0</v>
      </c>
      <c r="O1195" t="str">
        <f>IF(Table7[[#This Row],[cond2]]=1,MID(Table7[[#This Row],[Column1]],6,3),O1194)</f>
        <v xml:space="preserve"> 16</v>
      </c>
      <c r="P1195">
        <v>1194</v>
      </c>
    </row>
    <row r="1196" spans="11:16" x14ac:dyDescent="0.3">
      <c r="K1196">
        <v>-3</v>
      </c>
      <c r="L1196">
        <f>IF(AND(ISNUMBER(SEARCH(":",Table7[[#This Row],[Column1]]))=FALSE,ISNUMBER(SEARCH("Ronda",Table7[[#This Row],[Column1]]))=FALSE),1,0)</f>
        <v>1</v>
      </c>
      <c r="M1196">
        <f>IF(Table7[[#This Row],[cond]]=1,M1195+1,0)</f>
        <v>6</v>
      </c>
      <c r="N1196">
        <f>IF(ISNUMBER(SEARCH("Ronda",Table7[[#This Row],[Column1]]))=TRUE,1,0)</f>
        <v>0</v>
      </c>
      <c r="O1196" t="str">
        <f>IF(Table7[[#This Row],[cond2]]=1,MID(Table7[[#This Row],[Column1]],6,3),O1195)</f>
        <v xml:space="preserve"> 16</v>
      </c>
      <c r="P1196">
        <v>1195</v>
      </c>
    </row>
    <row r="1197" spans="11:16" x14ac:dyDescent="0.3">
      <c r="K1197" t="s">
        <v>425</v>
      </c>
      <c r="L1197">
        <f>IF(AND(ISNUMBER(SEARCH(":",Table7[[#This Row],[Column1]]))=FALSE,ISNUMBER(SEARCH("Ronda",Table7[[#This Row],[Column1]]))=FALSE),1,0)</f>
        <v>0</v>
      </c>
      <c r="M1197">
        <f>IF(Table7[[#This Row],[cond]]=1,M1196+1,0)</f>
        <v>0</v>
      </c>
      <c r="N1197">
        <f>IF(ISNUMBER(SEARCH("Ronda",Table7[[#This Row],[Column1]]))=TRUE,1,0)</f>
        <v>0</v>
      </c>
      <c r="O1197" t="str">
        <f>IF(Table7[[#This Row],[cond2]]=1,MID(Table7[[#This Row],[Column1]],6,3),O1196)</f>
        <v xml:space="preserve"> 16</v>
      </c>
      <c r="P1197">
        <v>1196</v>
      </c>
    </row>
    <row r="1198" spans="11:16" x14ac:dyDescent="0.3">
      <c r="K1198" t="s">
        <v>24</v>
      </c>
      <c r="L1198">
        <f>IF(AND(ISNUMBER(SEARCH(":",Table7[[#This Row],[Column1]]))=FALSE,ISNUMBER(SEARCH("Ronda",Table7[[#This Row],[Column1]]))=FALSE),1,0)</f>
        <v>1</v>
      </c>
      <c r="M1198">
        <f>IF(Table7[[#This Row],[cond]]=1,M1197+1,0)</f>
        <v>1</v>
      </c>
      <c r="N1198">
        <f>IF(ISNUMBER(SEARCH("Ronda",Table7[[#This Row],[Column1]]))=TRUE,1,0)</f>
        <v>0</v>
      </c>
      <c r="O1198" t="str">
        <f>IF(Table7[[#This Row],[cond2]]=1,MID(Table7[[#This Row],[Column1]],6,3),O1197)</f>
        <v xml:space="preserve"> 16</v>
      </c>
      <c r="P1198">
        <v>1197</v>
      </c>
    </row>
    <row r="1199" spans="11:16" x14ac:dyDescent="0.3">
      <c r="K1199" t="s">
        <v>25</v>
      </c>
      <c r="L1199">
        <f>IF(AND(ISNUMBER(SEARCH(":",Table7[[#This Row],[Column1]]))=FALSE,ISNUMBER(SEARCH("Ronda",Table7[[#This Row],[Column1]]))=FALSE),1,0)</f>
        <v>1</v>
      </c>
      <c r="M1199">
        <f>IF(Table7[[#This Row],[cond]]=1,M1198+1,0)</f>
        <v>2</v>
      </c>
      <c r="N1199">
        <f>IF(ISNUMBER(SEARCH("Ronda",Table7[[#This Row],[Column1]]))=TRUE,1,0)</f>
        <v>0</v>
      </c>
      <c r="O1199" t="str">
        <f>IF(Table7[[#This Row],[cond2]]=1,MID(Table7[[#This Row],[Column1]],6,3),O1198)</f>
        <v xml:space="preserve"> 16</v>
      </c>
      <c r="P1199">
        <v>1198</v>
      </c>
    </row>
    <row r="1200" spans="11:16" x14ac:dyDescent="0.3">
      <c r="K1200">
        <v>1</v>
      </c>
      <c r="L1200">
        <f>IF(AND(ISNUMBER(SEARCH(":",Table7[[#This Row],[Column1]]))=FALSE,ISNUMBER(SEARCH("Ronda",Table7[[#This Row],[Column1]]))=FALSE),1,0)</f>
        <v>1</v>
      </c>
      <c r="M1200">
        <f>IF(Table7[[#This Row],[cond]]=1,M1199+1,0)</f>
        <v>3</v>
      </c>
      <c r="N1200">
        <f>IF(ISNUMBER(SEARCH("Ronda",Table7[[#This Row],[Column1]]))=TRUE,1,0)</f>
        <v>0</v>
      </c>
      <c r="O1200" t="str">
        <f>IF(Table7[[#This Row],[cond2]]=1,MID(Table7[[#This Row],[Column1]],6,3),O1199)</f>
        <v xml:space="preserve"> 16</v>
      </c>
      <c r="P1200">
        <v>1199</v>
      </c>
    </row>
    <row r="1201" spans="11:16" x14ac:dyDescent="0.3">
      <c r="K1201">
        <v>0</v>
      </c>
      <c r="L1201">
        <f>IF(AND(ISNUMBER(SEARCH(":",Table7[[#This Row],[Column1]]))=FALSE,ISNUMBER(SEARCH("Ronda",Table7[[#This Row],[Column1]]))=FALSE),1,0)</f>
        <v>1</v>
      </c>
      <c r="M1201">
        <f>IF(Table7[[#This Row],[cond]]=1,M1200+1,0)</f>
        <v>4</v>
      </c>
      <c r="N1201">
        <f>IF(ISNUMBER(SEARCH("Ronda",Table7[[#This Row],[Column1]]))=TRUE,1,0)</f>
        <v>0</v>
      </c>
      <c r="O1201" t="str">
        <f>IF(Table7[[#This Row],[cond2]]=1,MID(Table7[[#This Row],[Column1]],6,3),O1200)</f>
        <v xml:space="preserve"> 16</v>
      </c>
      <c r="P1201">
        <v>1200</v>
      </c>
    </row>
    <row r="1202" spans="11:16" x14ac:dyDescent="0.3">
      <c r="K1202">
        <v>-1</v>
      </c>
      <c r="L1202">
        <f>IF(AND(ISNUMBER(SEARCH(":",Table7[[#This Row],[Column1]]))=FALSE,ISNUMBER(SEARCH("Ronda",Table7[[#This Row],[Column1]]))=FALSE),1,0)</f>
        <v>1</v>
      </c>
      <c r="M1202">
        <f>IF(Table7[[#This Row],[cond]]=1,M1201+1,0)</f>
        <v>5</v>
      </c>
      <c r="N1202">
        <f>IF(ISNUMBER(SEARCH("Ronda",Table7[[#This Row],[Column1]]))=TRUE,1,0)</f>
        <v>0</v>
      </c>
      <c r="O1202" t="str">
        <f>IF(Table7[[#This Row],[cond2]]=1,MID(Table7[[#This Row],[Column1]],6,3),O1201)</f>
        <v xml:space="preserve"> 16</v>
      </c>
      <c r="P1202">
        <v>1201</v>
      </c>
    </row>
    <row r="1203" spans="11:16" x14ac:dyDescent="0.3">
      <c r="K1203">
        <v>0</v>
      </c>
      <c r="L1203">
        <f>IF(AND(ISNUMBER(SEARCH(":",Table7[[#This Row],[Column1]]))=FALSE,ISNUMBER(SEARCH("Ronda",Table7[[#This Row],[Column1]]))=FALSE),1,0)</f>
        <v>1</v>
      </c>
      <c r="M1203">
        <f>IF(Table7[[#This Row],[cond]]=1,M1202+1,0)</f>
        <v>6</v>
      </c>
      <c r="N1203">
        <f>IF(ISNUMBER(SEARCH("Ronda",Table7[[#This Row],[Column1]]))=TRUE,1,0)</f>
        <v>0</v>
      </c>
      <c r="O1203" t="str">
        <f>IF(Table7[[#This Row],[cond2]]=1,MID(Table7[[#This Row],[Column1]],6,3),O1202)</f>
        <v xml:space="preserve"> 16</v>
      </c>
      <c r="P1203">
        <v>1202</v>
      </c>
    </row>
    <row r="1204" spans="11:16" x14ac:dyDescent="0.3">
      <c r="K1204" t="s">
        <v>425</v>
      </c>
      <c r="L1204">
        <f>IF(AND(ISNUMBER(SEARCH(":",Table7[[#This Row],[Column1]]))=FALSE,ISNUMBER(SEARCH("Ronda",Table7[[#This Row],[Column1]]))=FALSE),1,0)</f>
        <v>0</v>
      </c>
      <c r="M1204">
        <f>IF(Table7[[#This Row],[cond]]=1,M1203+1,0)</f>
        <v>0</v>
      </c>
      <c r="N1204">
        <f>IF(ISNUMBER(SEARCH("Ronda",Table7[[#This Row],[Column1]]))=TRUE,1,0)</f>
        <v>0</v>
      </c>
      <c r="O1204" t="str">
        <f>IF(Table7[[#This Row],[cond2]]=1,MID(Table7[[#This Row],[Column1]],6,3),O1203)</f>
        <v xml:space="preserve"> 16</v>
      </c>
      <c r="P1204">
        <v>1203</v>
      </c>
    </row>
    <row r="1205" spans="11:16" x14ac:dyDescent="0.3">
      <c r="K1205" t="s">
        <v>303</v>
      </c>
      <c r="L1205">
        <f>IF(AND(ISNUMBER(SEARCH(":",Table7[[#This Row],[Column1]]))=FALSE,ISNUMBER(SEARCH("Ronda",Table7[[#This Row],[Column1]]))=FALSE),1,0)</f>
        <v>1</v>
      </c>
      <c r="M1205">
        <f>IF(Table7[[#This Row],[cond]]=1,M1204+1,0)</f>
        <v>1</v>
      </c>
      <c r="N1205">
        <f>IF(ISNUMBER(SEARCH("Ronda",Table7[[#This Row],[Column1]]))=TRUE,1,0)</f>
        <v>0</v>
      </c>
      <c r="O1205" t="str">
        <f>IF(Table7[[#This Row],[cond2]]=1,MID(Table7[[#This Row],[Column1]],6,3),O1204)</f>
        <v xml:space="preserve"> 16</v>
      </c>
      <c r="P1205">
        <v>1204</v>
      </c>
    </row>
    <row r="1206" spans="11:16" x14ac:dyDescent="0.3">
      <c r="K1206" t="s">
        <v>6</v>
      </c>
      <c r="L1206">
        <f>IF(AND(ISNUMBER(SEARCH(":",Table7[[#This Row],[Column1]]))=FALSE,ISNUMBER(SEARCH("Ronda",Table7[[#This Row],[Column1]]))=FALSE),1,0)</f>
        <v>1</v>
      </c>
      <c r="M1206">
        <f>IF(Table7[[#This Row],[cond]]=1,M1205+1,0)</f>
        <v>2</v>
      </c>
      <c r="N1206">
        <f>IF(ISNUMBER(SEARCH("Ronda",Table7[[#This Row],[Column1]]))=TRUE,1,0)</f>
        <v>0</v>
      </c>
      <c r="O1206" t="str">
        <f>IF(Table7[[#This Row],[cond2]]=1,MID(Table7[[#This Row],[Column1]],6,3),O1205)</f>
        <v xml:space="preserve"> 16</v>
      </c>
      <c r="P1206">
        <v>1205</v>
      </c>
    </row>
    <row r="1207" spans="11:16" x14ac:dyDescent="0.3">
      <c r="K1207">
        <v>0</v>
      </c>
      <c r="L1207">
        <f>IF(AND(ISNUMBER(SEARCH(":",Table7[[#This Row],[Column1]]))=FALSE,ISNUMBER(SEARCH("Ronda",Table7[[#This Row],[Column1]]))=FALSE),1,0)</f>
        <v>1</v>
      </c>
      <c r="M1207">
        <f>IF(Table7[[#This Row],[cond]]=1,M1206+1,0)</f>
        <v>3</v>
      </c>
      <c r="N1207">
        <f>IF(ISNUMBER(SEARCH("Ronda",Table7[[#This Row],[Column1]]))=TRUE,1,0)</f>
        <v>0</v>
      </c>
      <c r="O1207" t="str">
        <f>IF(Table7[[#This Row],[cond2]]=1,MID(Table7[[#This Row],[Column1]],6,3),O1206)</f>
        <v xml:space="preserve"> 16</v>
      </c>
      <c r="P1207">
        <v>1206</v>
      </c>
    </row>
    <row r="1208" spans="11:16" x14ac:dyDescent="0.3">
      <c r="K1208">
        <v>2</v>
      </c>
      <c r="L1208">
        <f>IF(AND(ISNUMBER(SEARCH(":",Table7[[#This Row],[Column1]]))=FALSE,ISNUMBER(SEARCH("Ronda",Table7[[#This Row],[Column1]]))=FALSE),1,0)</f>
        <v>1</v>
      </c>
      <c r="M1208">
        <f>IF(Table7[[#This Row],[cond]]=1,M1207+1,0)</f>
        <v>4</v>
      </c>
      <c r="N1208">
        <f>IF(ISNUMBER(SEARCH("Ronda",Table7[[#This Row],[Column1]]))=TRUE,1,0)</f>
        <v>0</v>
      </c>
      <c r="O1208" t="str">
        <f>IF(Table7[[#This Row],[cond2]]=1,MID(Table7[[#This Row],[Column1]],6,3),O1207)</f>
        <v xml:space="preserve"> 16</v>
      </c>
      <c r="P1208">
        <v>1207</v>
      </c>
    </row>
    <row r="1209" spans="11:16" x14ac:dyDescent="0.3">
      <c r="K1209">
        <v>0</v>
      </c>
      <c r="L1209">
        <f>IF(AND(ISNUMBER(SEARCH(":",Table7[[#This Row],[Column1]]))=FALSE,ISNUMBER(SEARCH("Ronda",Table7[[#This Row],[Column1]]))=FALSE),1,0)</f>
        <v>1</v>
      </c>
      <c r="M1209">
        <f>IF(Table7[[#This Row],[cond]]=1,M1208+1,0)</f>
        <v>5</v>
      </c>
      <c r="N1209">
        <f>IF(ISNUMBER(SEARCH("Ronda",Table7[[#This Row],[Column1]]))=TRUE,1,0)</f>
        <v>0</v>
      </c>
      <c r="O1209" t="str">
        <f>IF(Table7[[#This Row],[cond2]]=1,MID(Table7[[#This Row],[Column1]],6,3),O1208)</f>
        <v xml:space="preserve"> 16</v>
      </c>
      <c r="P1209">
        <v>1208</v>
      </c>
    </row>
    <row r="1210" spans="11:16" x14ac:dyDescent="0.3">
      <c r="K1210">
        <v>-1</v>
      </c>
      <c r="L1210">
        <f>IF(AND(ISNUMBER(SEARCH(":",Table7[[#This Row],[Column1]]))=FALSE,ISNUMBER(SEARCH("Ronda",Table7[[#This Row],[Column1]]))=FALSE),1,0)</f>
        <v>1</v>
      </c>
      <c r="M1210">
        <f>IF(Table7[[#This Row],[cond]]=1,M1209+1,0)</f>
        <v>6</v>
      </c>
      <c r="N1210">
        <f>IF(ISNUMBER(SEARCH("Ronda",Table7[[#This Row],[Column1]]))=TRUE,1,0)</f>
        <v>0</v>
      </c>
      <c r="O1210" t="str">
        <f>IF(Table7[[#This Row],[cond2]]=1,MID(Table7[[#This Row],[Column1]],6,3),O1209)</f>
        <v xml:space="preserve"> 16</v>
      </c>
      <c r="P1210">
        <v>1209</v>
      </c>
    </row>
    <row r="1211" spans="11:16" x14ac:dyDescent="0.3">
      <c r="K1211" t="s">
        <v>426</v>
      </c>
      <c r="L1211">
        <f>IF(AND(ISNUMBER(SEARCH(":",Table7[[#This Row],[Column1]]))=FALSE,ISNUMBER(SEARCH("Ronda",Table7[[#This Row],[Column1]]))=FALSE),1,0)</f>
        <v>0</v>
      </c>
      <c r="M1211">
        <f>IF(Table7[[#This Row],[cond]]=1,M1210+1,0)</f>
        <v>0</v>
      </c>
      <c r="N1211">
        <f>IF(ISNUMBER(SEARCH("Ronda",Table7[[#This Row],[Column1]]))=TRUE,1,0)</f>
        <v>0</v>
      </c>
      <c r="O1211" t="str">
        <f>IF(Table7[[#This Row],[cond2]]=1,MID(Table7[[#This Row],[Column1]],6,3),O1210)</f>
        <v xml:space="preserve"> 16</v>
      </c>
      <c r="P1211">
        <v>1210</v>
      </c>
    </row>
    <row r="1212" spans="11:16" x14ac:dyDescent="0.3">
      <c r="K1212" t="s">
        <v>304</v>
      </c>
      <c r="L1212">
        <f>IF(AND(ISNUMBER(SEARCH(":",Table7[[#This Row],[Column1]]))=FALSE,ISNUMBER(SEARCH("Ronda",Table7[[#This Row],[Column1]]))=FALSE),1,0)</f>
        <v>1</v>
      </c>
      <c r="M1212">
        <f>IF(Table7[[#This Row],[cond]]=1,M1211+1,0)</f>
        <v>1</v>
      </c>
      <c r="N1212">
        <f>IF(ISNUMBER(SEARCH("Ronda",Table7[[#This Row],[Column1]]))=TRUE,1,0)</f>
        <v>0</v>
      </c>
      <c r="O1212" t="str">
        <f>IF(Table7[[#This Row],[cond2]]=1,MID(Table7[[#This Row],[Column1]],6,3),O1211)</f>
        <v xml:space="preserve"> 16</v>
      </c>
      <c r="P1212">
        <v>1211</v>
      </c>
    </row>
    <row r="1213" spans="11:16" x14ac:dyDescent="0.3">
      <c r="K1213" t="s">
        <v>28</v>
      </c>
      <c r="L1213">
        <f>IF(AND(ISNUMBER(SEARCH(":",Table7[[#This Row],[Column1]]))=FALSE,ISNUMBER(SEARCH("Ronda",Table7[[#This Row],[Column1]]))=FALSE),1,0)</f>
        <v>1</v>
      </c>
      <c r="M1213">
        <f>IF(Table7[[#This Row],[cond]]=1,M1212+1,0)</f>
        <v>2</v>
      </c>
      <c r="N1213">
        <f>IF(ISNUMBER(SEARCH("Ronda",Table7[[#This Row],[Column1]]))=TRUE,1,0)</f>
        <v>0</v>
      </c>
      <c r="O1213" t="str">
        <f>IF(Table7[[#This Row],[cond2]]=1,MID(Table7[[#This Row],[Column1]],6,3),O1212)</f>
        <v xml:space="preserve"> 16</v>
      </c>
      <c r="P1213">
        <v>1212</v>
      </c>
    </row>
    <row r="1214" spans="11:16" x14ac:dyDescent="0.3">
      <c r="K1214">
        <v>1</v>
      </c>
      <c r="L1214">
        <f>IF(AND(ISNUMBER(SEARCH(":",Table7[[#This Row],[Column1]]))=FALSE,ISNUMBER(SEARCH("Ronda",Table7[[#This Row],[Column1]]))=FALSE),1,0)</f>
        <v>1</v>
      </c>
      <c r="M1214">
        <f>IF(Table7[[#This Row],[cond]]=1,M1213+1,0)</f>
        <v>3</v>
      </c>
      <c r="N1214">
        <f>IF(ISNUMBER(SEARCH("Ronda",Table7[[#This Row],[Column1]]))=TRUE,1,0)</f>
        <v>0</v>
      </c>
      <c r="O1214" t="str">
        <f>IF(Table7[[#This Row],[cond2]]=1,MID(Table7[[#This Row],[Column1]],6,3),O1213)</f>
        <v xml:space="preserve"> 16</v>
      </c>
      <c r="P1214">
        <v>1213</v>
      </c>
    </row>
    <row r="1215" spans="11:16" x14ac:dyDescent="0.3">
      <c r="K1215">
        <v>0</v>
      </c>
      <c r="L1215">
        <f>IF(AND(ISNUMBER(SEARCH(":",Table7[[#This Row],[Column1]]))=FALSE,ISNUMBER(SEARCH("Ronda",Table7[[#This Row],[Column1]]))=FALSE),1,0)</f>
        <v>1</v>
      </c>
      <c r="M1215">
        <f>IF(Table7[[#This Row],[cond]]=1,M1214+1,0)</f>
        <v>4</v>
      </c>
      <c r="N1215">
        <f>IF(ISNUMBER(SEARCH("Ronda",Table7[[#This Row],[Column1]]))=TRUE,1,0)</f>
        <v>0</v>
      </c>
      <c r="O1215" t="str">
        <f>IF(Table7[[#This Row],[cond2]]=1,MID(Table7[[#This Row],[Column1]],6,3),O1214)</f>
        <v xml:space="preserve"> 16</v>
      </c>
      <c r="P1215">
        <v>1214</v>
      </c>
    </row>
    <row r="1216" spans="11:16" x14ac:dyDescent="0.3">
      <c r="K1216">
        <v>0</v>
      </c>
      <c r="L1216">
        <f>IF(AND(ISNUMBER(SEARCH(":",Table7[[#This Row],[Column1]]))=FALSE,ISNUMBER(SEARCH("Ronda",Table7[[#This Row],[Column1]]))=FALSE),1,0)</f>
        <v>1</v>
      </c>
      <c r="M1216">
        <f>IF(Table7[[#This Row],[cond]]=1,M1215+1,0)</f>
        <v>5</v>
      </c>
      <c r="N1216">
        <f>IF(ISNUMBER(SEARCH("Ronda",Table7[[#This Row],[Column1]]))=TRUE,1,0)</f>
        <v>0</v>
      </c>
      <c r="O1216" t="str">
        <f>IF(Table7[[#This Row],[cond2]]=1,MID(Table7[[#This Row],[Column1]],6,3),O1215)</f>
        <v xml:space="preserve"> 16</v>
      </c>
      <c r="P1216">
        <v>1215</v>
      </c>
    </row>
    <row r="1217" spans="11:16" x14ac:dyDescent="0.3">
      <c r="K1217">
        <v>0</v>
      </c>
      <c r="L1217">
        <f>IF(AND(ISNUMBER(SEARCH(":",Table7[[#This Row],[Column1]]))=FALSE,ISNUMBER(SEARCH("Ronda",Table7[[#This Row],[Column1]]))=FALSE),1,0)</f>
        <v>1</v>
      </c>
      <c r="M1217">
        <f>IF(Table7[[#This Row],[cond]]=1,M1216+1,0)</f>
        <v>6</v>
      </c>
      <c r="N1217">
        <f>IF(ISNUMBER(SEARCH("Ronda",Table7[[#This Row],[Column1]]))=TRUE,1,0)</f>
        <v>0</v>
      </c>
      <c r="O1217" t="str">
        <f>IF(Table7[[#This Row],[cond2]]=1,MID(Table7[[#This Row],[Column1]],6,3),O1216)</f>
        <v xml:space="preserve"> 16</v>
      </c>
      <c r="P1217">
        <v>1216</v>
      </c>
    </row>
    <row r="1218" spans="11:16" x14ac:dyDescent="0.3">
      <c r="K1218" t="s">
        <v>211</v>
      </c>
      <c r="L1218">
        <f>IF(AND(ISNUMBER(SEARCH(":",Table7[[#This Row],[Column1]]))=FALSE,ISNUMBER(SEARCH("Ronda",Table7[[#This Row],[Column1]]))=FALSE),1,0)</f>
        <v>0</v>
      </c>
      <c r="M1218">
        <f>IF(Table7[[#This Row],[cond]]=1,M1217+1,0)</f>
        <v>0</v>
      </c>
      <c r="N1218">
        <f>IF(ISNUMBER(SEARCH("Ronda",Table7[[#This Row],[Column1]]))=TRUE,1,0)</f>
        <v>1</v>
      </c>
      <c r="O1218" t="str">
        <f>IF(Table7[[#This Row],[cond2]]=1,MID(Table7[[#This Row],[Column1]],6,3),O1217)</f>
        <v xml:space="preserve"> 15</v>
      </c>
      <c r="P1218">
        <v>1217</v>
      </c>
    </row>
    <row r="1219" spans="11:16" x14ac:dyDescent="0.3">
      <c r="K1219" t="s">
        <v>427</v>
      </c>
      <c r="L1219">
        <f>IF(AND(ISNUMBER(SEARCH(":",Table7[[#This Row],[Column1]]))=FALSE,ISNUMBER(SEARCH("Ronda",Table7[[#This Row],[Column1]]))=FALSE),1,0)</f>
        <v>0</v>
      </c>
      <c r="M1219">
        <f>IF(Table7[[#This Row],[cond]]=1,M1218+1,0)</f>
        <v>0</v>
      </c>
      <c r="N1219">
        <f>IF(ISNUMBER(SEARCH("Ronda",Table7[[#This Row],[Column1]]))=TRUE,1,0)</f>
        <v>0</v>
      </c>
      <c r="O1219" t="str">
        <f>IF(Table7[[#This Row],[cond2]]=1,MID(Table7[[#This Row],[Column1]],6,3),O1218)</f>
        <v xml:space="preserve"> 15</v>
      </c>
      <c r="P1219">
        <v>1218</v>
      </c>
    </row>
    <row r="1220" spans="11:16" x14ac:dyDescent="0.3">
      <c r="K1220" t="s">
        <v>4</v>
      </c>
      <c r="L1220">
        <f>IF(AND(ISNUMBER(SEARCH(":",Table7[[#This Row],[Column1]]))=FALSE,ISNUMBER(SEARCH("Ronda",Table7[[#This Row],[Column1]]))=FALSE),1,0)</f>
        <v>1</v>
      </c>
      <c r="M1220">
        <f>IF(Table7[[#This Row],[cond]]=1,M1219+1,0)</f>
        <v>1</v>
      </c>
      <c r="N1220">
        <f>IF(ISNUMBER(SEARCH("Ronda",Table7[[#This Row],[Column1]]))=TRUE,1,0)</f>
        <v>0</v>
      </c>
      <c r="O1220" t="str">
        <f>IF(Table7[[#This Row],[cond2]]=1,MID(Table7[[#This Row],[Column1]],6,3),O1219)</f>
        <v xml:space="preserve"> 15</v>
      </c>
      <c r="P1220">
        <v>1219</v>
      </c>
    </row>
    <row r="1221" spans="11:16" x14ac:dyDescent="0.3">
      <c r="K1221" t="s">
        <v>303</v>
      </c>
      <c r="L1221">
        <f>IF(AND(ISNUMBER(SEARCH(":",Table7[[#This Row],[Column1]]))=FALSE,ISNUMBER(SEARCH("Ronda",Table7[[#This Row],[Column1]]))=FALSE),1,0)</f>
        <v>1</v>
      </c>
      <c r="M1221">
        <f>IF(Table7[[#This Row],[cond]]=1,M1220+1,0)</f>
        <v>2</v>
      </c>
      <c r="N1221">
        <f>IF(ISNUMBER(SEARCH("Ronda",Table7[[#This Row],[Column1]]))=TRUE,1,0)</f>
        <v>0</v>
      </c>
      <c r="O1221" t="str">
        <f>IF(Table7[[#This Row],[cond2]]=1,MID(Table7[[#This Row],[Column1]],6,3),O1220)</f>
        <v xml:space="preserve"> 15</v>
      </c>
      <c r="P1221">
        <v>1220</v>
      </c>
    </row>
    <row r="1222" spans="11:16" x14ac:dyDescent="0.3">
      <c r="K1222">
        <v>2</v>
      </c>
      <c r="L1222">
        <f>IF(AND(ISNUMBER(SEARCH(":",Table7[[#This Row],[Column1]]))=FALSE,ISNUMBER(SEARCH("Ronda",Table7[[#This Row],[Column1]]))=FALSE),1,0)</f>
        <v>1</v>
      </c>
      <c r="M1222">
        <f>IF(Table7[[#This Row],[cond]]=1,M1221+1,0)</f>
        <v>3</v>
      </c>
      <c r="N1222">
        <f>IF(ISNUMBER(SEARCH("Ronda",Table7[[#This Row],[Column1]]))=TRUE,1,0)</f>
        <v>0</v>
      </c>
      <c r="O1222" t="str">
        <f>IF(Table7[[#This Row],[cond2]]=1,MID(Table7[[#This Row],[Column1]],6,3),O1221)</f>
        <v xml:space="preserve"> 15</v>
      </c>
      <c r="P1222">
        <v>1221</v>
      </c>
    </row>
    <row r="1223" spans="11:16" x14ac:dyDescent="0.3">
      <c r="K1223">
        <v>3</v>
      </c>
      <c r="L1223">
        <f>IF(AND(ISNUMBER(SEARCH(":",Table7[[#This Row],[Column1]]))=FALSE,ISNUMBER(SEARCH("Ronda",Table7[[#This Row],[Column1]]))=FALSE),1,0)</f>
        <v>1</v>
      </c>
      <c r="M1223">
        <f>IF(Table7[[#This Row],[cond]]=1,M1222+1,0)</f>
        <v>4</v>
      </c>
      <c r="N1223">
        <f>IF(ISNUMBER(SEARCH("Ronda",Table7[[#This Row],[Column1]]))=TRUE,1,0)</f>
        <v>0</v>
      </c>
      <c r="O1223" t="str">
        <f>IF(Table7[[#This Row],[cond2]]=1,MID(Table7[[#This Row],[Column1]],6,3),O1222)</f>
        <v xml:space="preserve"> 15</v>
      </c>
      <c r="P1223">
        <v>1222</v>
      </c>
    </row>
    <row r="1224" spans="11:16" x14ac:dyDescent="0.3">
      <c r="K1224">
        <v>-1</v>
      </c>
      <c r="L1224">
        <f>IF(AND(ISNUMBER(SEARCH(":",Table7[[#This Row],[Column1]]))=FALSE,ISNUMBER(SEARCH("Ronda",Table7[[#This Row],[Column1]]))=FALSE),1,0)</f>
        <v>1</v>
      </c>
      <c r="M1224">
        <f>IF(Table7[[#This Row],[cond]]=1,M1223+1,0)</f>
        <v>5</v>
      </c>
      <c r="N1224">
        <f>IF(ISNUMBER(SEARCH("Ronda",Table7[[#This Row],[Column1]]))=TRUE,1,0)</f>
        <v>0</v>
      </c>
      <c r="O1224" t="str">
        <f>IF(Table7[[#This Row],[cond2]]=1,MID(Table7[[#This Row],[Column1]],6,3),O1223)</f>
        <v xml:space="preserve"> 15</v>
      </c>
      <c r="P1224">
        <v>1223</v>
      </c>
    </row>
    <row r="1225" spans="11:16" x14ac:dyDescent="0.3">
      <c r="K1225">
        <v>0</v>
      </c>
      <c r="L1225">
        <f>IF(AND(ISNUMBER(SEARCH(":",Table7[[#This Row],[Column1]]))=FALSE,ISNUMBER(SEARCH("Ronda",Table7[[#This Row],[Column1]]))=FALSE),1,0)</f>
        <v>1</v>
      </c>
      <c r="M1225">
        <f>IF(Table7[[#This Row],[cond]]=1,M1224+1,0)</f>
        <v>6</v>
      </c>
      <c r="N1225">
        <f>IF(ISNUMBER(SEARCH("Ronda",Table7[[#This Row],[Column1]]))=TRUE,1,0)</f>
        <v>0</v>
      </c>
      <c r="O1225" t="str">
        <f>IF(Table7[[#This Row],[cond2]]=1,MID(Table7[[#This Row],[Column1]],6,3),O1224)</f>
        <v xml:space="preserve"> 15</v>
      </c>
      <c r="P1225">
        <v>1224</v>
      </c>
    </row>
    <row r="1226" spans="11:16" x14ac:dyDescent="0.3">
      <c r="K1226" t="s">
        <v>428</v>
      </c>
      <c r="L1226">
        <f>IF(AND(ISNUMBER(SEARCH(":",Table7[[#This Row],[Column1]]))=FALSE,ISNUMBER(SEARCH("Ronda",Table7[[#This Row],[Column1]]))=FALSE),1,0)</f>
        <v>0</v>
      </c>
      <c r="M1226">
        <f>IF(Table7[[#This Row],[cond]]=1,M1225+1,0)</f>
        <v>0</v>
      </c>
      <c r="N1226">
        <f>IF(ISNUMBER(SEARCH("Ronda",Table7[[#This Row],[Column1]]))=TRUE,1,0)</f>
        <v>0</v>
      </c>
      <c r="O1226" t="str">
        <f>IF(Table7[[#This Row],[cond2]]=1,MID(Table7[[#This Row],[Column1]],6,3),O1225)</f>
        <v xml:space="preserve"> 15</v>
      </c>
      <c r="P1226">
        <v>1225</v>
      </c>
    </row>
    <row r="1227" spans="11:16" x14ac:dyDescent="0.3">
      <c r="K1227" t="s">
        <v>7</v>
      </c>
      <c r="L1227">
        <f>IF(AND(ISNUMBER(SEARCH(":",Table7[[#This Row],[Column1]]))=FALSE,ISNUMBER(SEARCH("Ronda",Table7[[#This Row],[Column1]]))=FALSE),1,0)</f>
        <v>1</v>
      </c>
      <c r="M1227">
        <f>IF(Table7[[#This Row],[cond]]=1,M1226+1,0)</f>
        <v>1</v>
      </c>
      <c r="N1227">
        <f>IF(ISNUMBER(SEARCH("Ronda",Table7[[#This Row],[Column1]]))=TRUE,1,0)</f>
        <v>0</v>
      </c>
      <c r="O1227" t="str">
        <f>IF(Table7[[#This Row],[cond2]]=1,MID(Table7[[#This Row],[Column1]],6,3),O1226)</f>
        <v xml:space="preserve"> 15</v>
      </c>
      <c r="P1227">
        <v>1226</v>
      </c>
    </row>
    <row r="1228" spans="11:16" x14ac:dyDescent="0.3">
      <c r="K1228" t="s">
        <v>8</v>
      </c>
      <c r="L1228">
        <f>IF(AND(ISNUMBER(SEARCH(":",Table7[[#This Row],[Column1]]))=FALSE,ISNUMBER(SEARCH("Ronda",Table7[[#This Row],[Column1]]))=FALSE),1,0)</f>
        <v>1</v>
      </c>
      <c r="M1228">
        <f>IF(Table7[[#This Row],[cond]]=1,M1227+1,0)</f>
        <v>2</v>
      </c>
      <c r="N1228">
        <f>IF(ISNUMBER(SEARCH("Ronda",Table7[[#This Row],[Column1]]))=TRUE,1,0)</f>
        <v>0</v>
      </c>
      <c r="O1228" t="str">
        <f>IF(Table7[[#This Row],[cond2]]=1,MID(Table7[[#This Row],[Column1]],6,3),O1227)</f>
        <v xml:space="preserve"> 15</v>
      </c>
      <c r="P1228">
        <v>1227</v>
      </c>
    </row>
    <row r="1229" spans="11:16" x14ac:dyDescent="0.3">
      <c r="K1229">
        <v>2</v>
      </c>
      <c r="L1229">
        <f>IF(AND(ISNUMBER(SEARCH(":",Table7[[#This Row],[Column1]]))=FALSE,ISNUMBER(SEARCH("Ronda",Table7[[#This Row],[Column1]]))=FALSE),1,0)</f>
        <v>1</v>
      </c>
      <c r="M1229">
        <f>IF(Table7[[#This Row],[cond]]=1,M1228+1,0)</f>
        <v>3</v>
      </c>
      <c r="N1229">
        <f>IF(ISNUMBER(SEARCH("Ronda",Table7[[#This Row],[Column1]]))=TRUE,1,0)</f>
        <v>0</v>
      </c>
      <c r="O1229" t="str">
        <f>IF(Table7[[#This Row],[cond2]]=1,MID(Table7[[#This Row],[Column1]],6,3),O1228)</f>
        <v xml:space="preserve"> 15</v>
      </c>
      <c r="P1229">
        <v>1228</v>
      </c>
    </row>
    <row r="1230" spans="11:16" x14ac:dyDescent="0.3">
      <c r="K1230">
        <v>0</v>
      </c>
      <c r="L1230">
        <f>IF(AND(ISNUMBER(SEARCH(":",Table7[[#This Row],[Column1]]))=FALSE,ISNUMBER(SEARCH("Ronda",Table7[[#This Row],[Column1]]))=FALSE),1,0)</f>
        <v>1</v>
      </c>
      <c r="M1230">
        <f>IF(Table7[[#This Row],[cond]]=1,M1229+1,0)</f>
        <v>4</v>
      </c>
      <c r="N1230">
        <f>IF(ISNUMBER(SEARCH("Ronda",Table7[[#This Row],[Column1]]))=TRUE,1,0)</f>
        <v>0</v>
      </c>
      <c r="O1230" t="str">
        <f>IF(Table7[[#This Row],[cond2]]=1,MID(Table7[[#This Row],[Column1]],6,3),O1229)</f>
        <v xml:space="preserve"> 15</v>
      </c>
      <c r="P1230">
        <v>1229</v>
      </c>
    </row>
    <row r="1231" spans="11:16" x14ac:dyDescent="0.3">
      <c r="K1231">
        <v>-1</v>
      </c>
      <c r="L1231">
        <f>IF(AND(ISNUMBER(SEARCH(":",Table7[[#This Row],[Column1]]))=FALSE,ISNUMBER(SEARCH("Ronda",Table7[[#This Row],[Column1]]))=FALSE),1,0)</f>
        <v>1</v>
      </c>
      <c r="M1231">
        <f>IF(Table7[[#This Row],[cond]]=1,M1230+1,0)</f>
        <v>5</v>
      </c>
      <c r="N1231">
        <f>IF(ISNUMBER(SEARCH("Ronda",Table7[[#This Row],[Column1]]))=TRUE,1,0)</f>
        <v>0</v>
      </c>
      <c r="O1231" t="str">
        <f>IF(Table7[[#This Row],[cond2]]=1,MID(Table7[[#This Row],[Column1]],6,3),O1230)</f>
        <v xml:space="preserve"> 15</v>
      </c>
      <c r="P1231">
        <v>1230</v>
      </c>
    </row>
    <row r="1232" spans="11:16" x14ac:dyDescent="0.3">
      <c r="K1232">
        <v>0</v>
      </c>
      <c r="L1232">
        <f>IF(AND(ISNUMBER(SEARCH(":",Table7[[#This Row],[Column1]]))=FALSE,ISNUMBER(SEARCH("Ronda",Table7[[#This Row],[Column1]]))=FALSE),1,0)</f>
        <v>1</v>
      </c>
      <c r="M1232">
        <f>IF(Table7[[#This Row],[cond]]=1,M1231+1,0)</f>
        <v>6</v>
      </c>
      <c r="N1232">
        <f>IF(ISNUMBER(SEARCH("Ronda",Table7[[#This Row],[Column1]]))=TRUE,1,0)</f>
        <v>0</v>
      </c>
      <c r="O1232" t="str">
        <f>IF(Table7[[#This Row],[cond2]]=1,MID(Table7[[#This Row],[Column1]],6,3),O1231)</f>
        <v xml:space="preserve"> 15</v>
      </c>
      <c r="P1232">
        <v>1231</v>
      </c>
    </row>
    <row r="1233" spans="11:16" x14ac:dyDescent="0.3">
      <c r="K1233" t="s">
        <v>429</v>
      </c>
      <c r="L1233">
        <f>IF(AND(ISNUMBER(SEARCH(":",Table7[[#This Row],[Column1]]))=FALSE,ISNUMBER(SEARCH("Ronda",Table7[[#This Row],[Column1]]))=FALSE),1,0)</f>
        <v>0</v>
      </c>
      <c r="M1233">
        <f>IF(Table7[[#This Row],[cond]]=1,M1232+1,0)</f>
        <v>0</v>
      </c>
      <c r="N1233">
        <f>IF(ISNUMBER(SEARCH("Ronda",Table7[[#This Row],[Column1]]))=TRUE,1,0)</f>
        <v>0</v>
      </c>
      <c r="O1233" t="str">
        <f>IF(Table7[[#This Row],[cond2]]=1,MID(Table7[[#This Row],[Column1]],6,3),O1232)</f>
        <v xml:space="preserve"> 15</v>
      </c>
      <c r="P1233">
        <v>1232</v>
      </c>
    </row>
    <row r="1234" spans="11:16" x14ac:dyDescent="0.3">
      <c r="K1234" t="s">
        <v>1</v>
      </c>
      <c r="L1234">
        <f>IF(AND(ISNUMBER(SEARCH(":",Table7[[#This Row],[Column1]]))=FALSE,ISNUMBER(SEARCH("Ronda",Table7[[#This Row],[Column1]]))=FALSE),1,0)</f>
        <v>1</v>
      </c>
      <c r="M1234">
        <f>IF(Table7[[#This Row],[cond]]=1,M1233+1,0)</f>
        <v>1</v>
      </c>
      <c r="N1234">
        <f>IF(ISNUMBER(SEARCH("Ronda",Table7[[#This Row],[Column1]]))=TRUE,1,0)</f>
        <v>0</v>
      </c>
      <c r="O1234" t="str">
        <f>IF(Table7[[#This Row],[cond2]]=1,MID(Table7[[#This Row],[Column1]],6,3),O1233)</f>
        <v xml:space="preserve"> 15</v>
      </c>
      <c r="P1234">
        <v>1233</v>
      </c>
    </row>
    <row r="1235" spans="11:16" x14ac:dyDescent="0.3">
      <c r="K1235" t="s">
        <v>2</v>
      </c>
      <c r="L1235">
        <f>IF(AND(ISNUMBER(SEARCH(":",Table7[[#This Row],[Column1]]))=FALSE,ISNUMBER(SEARCH("Ronda",Table7[[#This Row],[Column1]]))=FALSE),1,0)</f>
        <v>1</v>
      </c>
      <c r="M1235">
        <f>IF(Table7[[#This Row],[cond]]=1,M1234+1,0)</f>
        <v>2</v>
      </c>
      <c r="N1235">
        <f>IF(ISNUMBER(SEARCH("Ronda",Table7[[#This Row],[Column1]]))=TRUE,1,0)</f>
        <v>0</v>
      </c>
      <c r="O1235" t="str">
        <f>IF(Table7[[#This Row],[cond2]]=1,MID(Table7[[#This Row],[Column1]],6,3),O1234)</f>
        <v xml:space="preserve"> 15</v>
      </c>
      <c r="P1235">
        <v>1234</v>
      </c>
    </row>
    <row r="1236" spans="11:16" x14ac:dyDescent="0.3">
      <c r="K1236">
        <v>0</v>
      </c>
      <c r="L1236">
        <f>IF(AND(ISNUMBER(SEARCH(":",Table7[[#This Row],[Column1]]))=FALSE,ISNUMBER(SEARCH("Ronda",Table7[[#This Row],[Column1]]))=FALSE),1,0)</f>
        <v>1</v>
      </c>
      <c r="M1236">
        <f>IF(Table7[[#This Row],[cond]]=1,M1235+1,0)</f>
        <v>3</v>
      </c>
      <c r="N1236">
        <f>IF(ISNUMBER(SEARCH("Ronda",Table7[[#This Row],[Column1]]))=TRUE,1,0)</f>
        <v>0</v>
      </c>
      <c r="O1236" t="str">
        <f>IF(Table7[[#This Row],[cond2]]=1,MID(Table7[[#This Row],[Column1]],6,3),O1235)</f>
        <v xml:space="preserve"> 15</v>
      </c>
      <c r="P1236">
        <v>1235</v>
      </c>
    </row>
    <row r="1237" spans="11:16" x14ac:dyDescent="0.3">
      <c r="K1237">
        <v>1</v>
      </c>
      <c r="L1237">
        <f>IF(AND(ISNUMBER(SEARCH(":",Table7[[#This Row],[Column1]]))=FALSE,ISNUMBER(SEARCH("Ronda",Table7[[#This Row],[Column1]]))=FALSE),1,0)</f>
        <v>1</v>
      </c>
      <c r="M1237">
        <f>IF(Table7[[#This Row],[cond]]=1,M1236+1,0)</f>
        <v>4</v>
      </c>
      <c r="N1237">
        <f>IF(ISNUMBER(SEARCH("Ronda",Table7[[#This Row],[Column1]]))=TRUE,1,0)</f>
        <v>0</v>
      </c>
      <c r="O1237" t="str">
        <f>IF(Table7[[#This Row],[cond2]]=1,MID(Table7[[#This Row],[Column1]],6,3),O1236)</f>
        <v xml:space="preserve"> 15</v>
      </c>
      <c r="P1237">
        <v>1236</v>
      </c>
    </row>
    <row r="1238" spans="11:16" x14ac:dyDescent="0.3">
      <c r="K1238">
        <v>0</v>
      </c>
      <c r="L1238">
        <f>IF(AND(ISNUMBER(SEARCH(":",Table7[[#This Row],[Column1]]))=FALSE,ISNUMBER(SEARCH("Ronda",Table7[[#This Row],[Column1]]))=FALSE),1,0)</f>
        <v>1</v>
      </c>
      <c r="M1238">
        <f>IF(Table7[[#This Row],[cond]]=1,M1237+1,0)</f>
        <v>5</v>
      </c>
      <c r="N1238">
        <f>IF(ISNUMBER(SEARCH("Ronda",Table7[[#This Row],[Column1]]))=TRUE,1,0)</f>
        <v>0</v>
      </c>
      <c r="O1238" t="str">
        <f>IF(Table7[[#This Row],[cond2]]=1,MID(Table7[[#This Row],[Column1]],6,3),O1237)</f>
        <v xml:space="preserve"> 15</v>
      </c>
      <c r="P1238">
        <v>1237</v>
      </c>
    </row>
    <row r="1239" spans="11:16" x14ac:dyDescent="0.3">
      <c r="K1239">
        <v>0</v>
      </c>
      <c r="L1239">
        <f>IF(AND(ISNUMBER(SEARCH(":",Table7[[#This Row],[Column1]]))=FALSE,ISNUMBER(SEARCH("Ronda",Table7[[#This Row],[Column1]]))=FALSE),1,0)</f>
        <v>1</v>
      </c>
      <c r="M1239">
        <f>IF(Table7[[#This Row],[cond]]=1,M1238+1,0)</f>
        <v>6</v>
      </c>
      <c r="N1239">
        <f>IF(ISNUMBER(SEARCH("Ronda",Table7[[#This Row],[Column1]]))=TRUE,1,0)</f>
        <v>0</v>
      </c>
      <c r="O1239" t="str">
        <f>IF(Table7[[#This Row],[cond2]]=1,MID(Table7[[#This Row],[Column1]],6,3),O1238)</f>
        <v xml:space="preserve"> 15</v>
      </c>
      <c r="P1239">
        <v>1238</v>
      </c>
    </row>
    <row r="1240" spans="11:16" x14ac:dyDescent="0.3">
      <c r="K1240" t="s">
        <v>430</v>
      </c>
      <c r="L1240">
        <f>IF(AND(ISNUMBER(SEARCH(":",Table7[[#This Row],[Column1]]))=FALSE,ISNUMBER(SEARCH("Ronda",Table7[[#This Row],[Column1]]))=FALSE),1,0)</f>
        <v>0</v>
      </c>
      <c r="M1240">
        <f>IF(Table7[[#This Row],[cond]]=1,M1239+1,0)</f>
        <v>0</v>
      </c>
      <c r="N1240">
        <f>IF(ISNUMBER(SEARCH("Ronda",Table7[[#This Row],[Column1]]))=TRUE,1,0)</f>
        <v>0</v>
      </c>
      <c r="O1240" t="str">
        <f>IF(Table7[[#This Row],[cond2]]=1,MID(Table7[[#This Row],[Column1]],6,3),O1239)</f>
        <v xml:space="preserve"> 15</v>
      </c>
      <c r="P1240">
        <v>1239</v>
      </c>
    </row>
    <row r="1241" spans="11:16" x14ac:dyDescent="0.3">
      <c r="K1241" t="s">
        <v>6</v>
      </c>
      <c r="L1241">
        <f>IF(AND(ISNUMBER(SEARCH(":",Table7[[#This Row],[Column1]]))=FALSE,ISNUMBER(SEARCH("Ronda",Table7[[#This Row],[Column1]]))=FALSE),1,0)</f>
        <v>1</v>
      </c>
      <c r="M1241">
        <f>IF(Table7[[#This Row],[cond]]=1,M1240+1,0)</f>
        <v>1</v>
      </c>
      <c r="N1241">
        <f>IF(ISNUMBER(SEARCH("Ronda",Table7[[#This Row],[Column1]]))=TRUE,1,0)</f>
        <v>0</v>
      </c>
      <c r="O1241" t="str">
        <f>IF(Table7[[#This Row],[cond2]]=1,MID(Table7[[#This Row],[Column1]],6,3),O1240)</f>
        <v xml:space="preserve"> 15</v>
      </c>
      <c r="P1241">
        <v>1240</v>
      </c>
    </row>
    <row r="1242" spans="11:16" x14ac:dyDescent="0.3">
      <c r="K1242" t="s">
        <v>31</v>
      </c>
      <c r="L1242">
        <f>IF(AND(ISNUMBER(SEARCH(":",Table7[[#This Row],[Column1]]))=FALSE,ISNUMBER(SEARCH("Ronda",Table7[[#This Row],[Column1]]))=FALSE),1,0)</f>
        <v>1</v>
      </c>
      <c r="M1242">
        <f>IF(Table7[[#This Row],[cond]]=1,M1241+1,0)</f>
        <v>2</v>
      </c>
      <c r="N1242">
        <f>IF(ISNUMBER(SEARCH("Ronda",Table7[[#This Row],[Column1]]))=TRUE,1,0)</f>
        <v>0</v>
      </c>
      <c r="O1242" t="str">
        <f>IF(Table7[[#This Row],[cond2]]=1,MID(Table7[[#This Row],[Column1]],6,3),O1241)</f>
        <v xml:space="preserve"> 15</v>
      </c>
      <c r="P1242">
        <v>1241</v>
      </c>
    </row>
    <row r="1243" spans="11:16" x14ac:dyDescent="0.3">
      <c r="K1243">
        <v>2</v>
      </c>
      <c r="L1243">
        <f>IF(AND(ISNUMBER(SEARCH(":",Table7[[#This Row],[Column1]]))=FALSE,ISNUMBER(SEARCH("Ronda",Table7[[#This Row],[Column1]]))=FALSE),1,0)</f>
        <v>1</v>
      </c>
      <c r="M1243">
        <f>IF(Table7[[#This Row],[cond]]=1,M1242+1,0)</f>
        <v>3</v>
      </c>
      <c r="N1243">
        <f>IF(ISNUMBER(SEARCH("Ronda",Table7[[#This Row],[Column1]]))=TRUE,1,0)</f>
        <v>0</v>
      </c>
      <c r="O1243" t="str">
        <f>IF(Table7[[#This Row],[cond2]]=1,MID(Table7[[#This Row],[Column1]],6,3),O1242)</f>
        <v xml:space="preserve"> 15</v>
      </c>
      <c r="P1243">
        <v>1242</v>
      </c>
    </row>
    <row r="1244" spans="11:16" x14ac:dyDescent="0.3">
      <c r="K1244">
        <v>2</v>
      </c>
      <c r="L1244">
        <f>IF(AND(ISNUMBER(SEARCH(":",Table7[[#This Row],[Column1]]))=FALSE,ISNUMBER(SEARCH("Ronda",Table7[[#This Row],[Column1]]))=FALSE),1,0)</f>
        <v>1</v>
      </c>
      <c r="M1244">
        <f>IF(Table7[[#This Row],[cond]]=1,M1243+1,0)</f>
        <v>4</v>
      </c>
      <c r="N1244">
        <f>IF(ISNUMBER(SEARCH("Ronda",Table7[[#This Row],[Column1]]))=TRUE,1,0)</f>
        <v>0</v>
      </c>
      <c r="O1244" t="str">
        <f>IF(Table7[[#This Row],[cond2]]=1,MID(Table7[[#This Row],[Column1]],6,3),O1243)</f>
        <v xml:space="preserve"> 15</v>
      </c>
      <c r="P1244">
        <v>1243</v>
      </c>
    </row>
    <row r="1245" spans="11:16" x14ac:dyDescent="0.3">
      <c r="K1245">
        <v>-1</v>
      </c>
      <c r="L1245">
        <f>IF(AND(ISNUMBER(SEARCH(":",Table7[[#This Row],[Column1]]))=FALSE,ISNUMBER(SEARCH("Ronda",Table7[[#This Row],[Column1]]))=FALSE),1,0)</f>
        <v>1</v>
      </c>
      <c r="M1245">
        <f>IF(Table7[[#This Row],[cond]]=1,M1244+1,0)</f>
        <v>5</v>
      </c>
      <c r="N1245">
        <f>IF(ISNUMBER(SEARCH("Ronda",Table7[[#This Row],[Column1]]))=TRUE,1,0)</f>
        <v>0</v>
      </c>
      <c r="O1245" t="str">
        <f>IF(Table7[[#This Row],[cond2]]=1,MID(Table7[[#This Row],[Column1]],6,3),O1244)</f>
        <v xml:space="preserve"> 15</v>
      </c>
      <c r="P1245">
        <v>1244</v>
      </c>
    </row>
    <row r="1246" spans="11:16" x14ac:dyDescent="0.3">
      <c r="K1246">
        <v>-1</v>
      </c>
      <c r="L1246">
        <f>IF(AND(ISNUMBER(SEARCH(":",Table7[[#This Row],[Column1]]))=FALSE,ISNUMBER(SEARCH("Ronda",Table7[[#This Row],[Column1]]))=FALSE),1,0)</f>
        <v>1</v>
      </c>
      <c r="M1246">
        <f>IF(Table7[[#This Row],[cond]]=1,M1245+1,0)</f>
        <v>6</v>
      </c>
      <c r="N1246">
        <f>IF(ISNUMBER(SEARCH("Ronda",Table7[[#This Row],[Column1]]))=TRUE,1,0)</f>
        <v>0</v>
      </c>
      <c r="O1246" t="str">
        <f>IF(Table7[[#This Row],[cond2]]=1,MID(Table7[[#This Row],[Column1]],6,3),O1245)</f>
        <v xml:space="preserve"> 15</v>
      </c>
      <c r="P1246">
        <v>1245</v>
      </c>
    </row>
    <row r="1247" spans="11:16" x14ac:dyDescent="0.3">
      <c r="K1247" t="s">
        <v>431</v>
      </c>
      <c r="L1247">
        <f>IF(AND(ISNUMBER(SEARCH(":",Table7[[#This Row],[Column1]]))=FALSE,ISNUMBER(SEARCH("Ronda",Table7[[#This Row],[Column1]]))=FALSE),1,0)</f>
        <v>0</v>
      </c>
      <c r="M1247">
        <f>IF(Table7[[#This Row],[cond]]=1,M1246+1,0)</f>
        <v>0</v>
      </c>
      <c r="N1247">
        <f>IF(ISNUMBER(SEARCH("Ronda",Table7[[#This Row],[Column1]]))=TRUE,1,0)</f>
        <v>0</v>
      </c>
      <c r="O1247" t="str">
        <f>IF(Table7[[#This Row],[cond2]]=1,MID(Table7[[#This Row],[Column1]],6,3),O1246)</f>
        <v xml:space="preserve"> 15</v>
      </c>
      <c r="P1247">
        <v>1246</v>
      </c>
    </row>
    <row r="1248" spans="11:16" x14ac:dyDescent="0.3">
      <c r="K1248" t="s">
        <v>11</v>
      </c>
      <c r="L1248">
        <f>IF(AND(ISNUMBER(SEARCH(":",Table7[[#This Row],[Column1]]))=FALSE,ISNUMBER(SEARCH("Ronda",Table7[[#This Row],[Column1]]))=FALSE),1,0)</f>
        <v>1</v>
      </c>
      <c r="M1248">
        <f>IF(Table7[[#This Row],[cond]]=1,M1247+1,0)</f>
        <v>1</v>
      </c>
      <c r="N1248">
        <f>IF(ISNUMBER(SEARCH("Ronda",Table7[[#This Row],[Column1]]))=TRUE,1,0)</f>
        <v>0</v>
      </c>
      <c r="O1248" t="str">
        <f>IF(Table7[[#This Row],[cond2]]=1,MID(Table7[[#This Row],[Column1]],6,3),O1247)</f>
        <v xml:space="preserve"> 15</v>
      </c>
      <c r="P1248">
        <v>1247</v>
      </c>
    </row>
    <row r="1249" spans="11:16" x14ac:dyDescent="0.3">
      <c r="K1249" t="s">
        <v>13</v>
      </c>
      <c r="L1249">
        <f>IF(AND(ISNUMBER(SEARCH(":",Table7[[#This Row],[Column1]]))=FALSE,ISNUMBER(SEARCH("Ronda",Table7[[#This Row],[Column1]]))=FALSE),1,0)</f>
        <v>1</v>
      </c>
      <c r="M1249">
        <f>IF(Table7[[#This Row],[cond]]=1,M1248+1,0)</f>
        <v>2</v>
      </c>
      <c r="N1249">
        <f>IF(ISNUMBER(SEARCH("Ronda",Table7[[#This Row],[Column1]]))=TRUE,1,0)</f>
        <v>0</v>
      </c>
      <c r="O1249" t="str">
        <f>IF(Table7[[#This Row],[cond2]]=1,MID(Table7[[#This Row],[Column1]],6,3),O1248)</f>
        <v xml:space="preserve"> 15</v>
      </c>
      <c r="P1249">
        <v>1248</v>
      </c>
    </row>
    <row r="1250" spans="11:16" x14ac:dyDescent="0.3">
      <c r="K1250">
        <v>1</v>
      </c>
      <c r="L1250">
        <f>IF(AND(ISNUMBER(SEARCH(":",Table7[[#This Row],[Column1]]))=FALSE,ISNUMBER(SEARCH("Ronda",Table7[[#This Row],[Column1]]))=FALSE),1,0)</f>
        <v>1</v>
      </c>
      <c r="M1250">
        <f>IF(Table7[[#This Row],[cond]]=1,M1249+1,0)</f>
        <v>3</v>
      </c>
      <c r="N1250">
        <f>IF(ISNUMBER(SEARCH("Ronda",Table7[[#This Row],[Column1]]))=TRUE,1,0)</f>
        <v>0</v>
      </c>
      <c r="O1250" t="str">
        <f>IF(Table7[[#This Row],[cond2]]=1,MID(Table7[[#This Row],[Column1]],6,3),O1249)</f>
        <v xml:space="preserve"> 15</v>
      </c>
      <c r="P1250">
        <v>1249</v>
      </c>
    </row>
    <row r="1251" spans="11:16" x14ac:dyDescent="0.3">
      <c r="K1251">
        <v>1</v>
      </c>
      <c r="L1251">
        <f>IF(AND(ISNUMBER(SEARCH(":",Table7[[#This Row],[Column1]]))=FALSE,ISNUMBER(SEARCH("Ronda",Table7[[#This Row],[Column1]]))=FALSE),1,0)</f>
        <v>1</v>
      </c>
      <c r="M1251">
        <f>IF(Table7[[#This Row],[cond]]=1,M1250+1,0)</f>
        <v>4</v>
      </c>
      <c r="N1251">
        <f>IF(ISNUMBER(SEARCH("Ronda",Table7[[#This Row],[Column1]]))=TRUE,1,0)</f>
        <v>0</v>
      </c>
      <c r="O1251" t="str">
        <f>IF(Table7[[#This Row],[cond2]]=1,MID(Table7[[#This Row],[Column1]],6,3),O1250)</f>
        <v xml:space="preserve"> 15</v>
      </c>
      <c r="P1251">
        <v>1250</v>
      </c>
    </row>
    <row r="1252" spans="11:16" x14ac:dyDescent="0.3">
      <c r="K1252">
        <v>-1</v>
      </c>
      <c r="L1252">
        <f>IF(AND(ISNUMBER(SEARCH(":",Table7[[#This Row],[Column1]]))=FALSE,ISNUMBER(SEARCH("Ronda",Table7[[#This Row],[Column1]]))=FALSE),1,0)</f>
        <v>1</v>
      </c>
      <c r="M1252">
        <f>IF(Table7[[#This Row],[cond]]=1,M1251+1,0)</f>
        <v>5</v>
      </c>
      <c r="N1252">
        <f>IF(ISNUMBER(SEARCH("Ronda",Table7[[#This Row],[Column1]]))=TRUE,1,0)</f>
        <v>0</v>
      </c>
      <c r="O1252" t="str">
        <f>IF(Table7[[#This Row],[cond2]]=1,MID(Table7[[#This Row],[Column1]],6,3),O1251)</f>
        <v xml:space="preserve"> 15</v>
      </c>
      <c r="P1252">
        <v>1251</v>
      </c>
    </row>
    <row r="1253" spans="11:16" x14ac:dyDescent="0.3">
      <c r="K1253">
        <v>0</v>
      </c>
      <c r="L1253">
        <f>IF(AND(ISNUMBER(SEARCH(":",Table7[[#This Row],[Column1]]))=FALSE,ISNUMBER(SEARCH("Ronda",Table7[[#This Row],[Column1]]))=FALSE),1,0)</f>
        <v>1</v>
      </c>
      <c r="M1253">
        <f>IF(Table7[[#This Row],[cond]]=1,M1252+1,0)</f>
        <v>6</v>
      </c>
      <c r="N1253">
        <f>IF(ISNUMBER(SEARCH("Ronda",Table7[[#This Row],[Column1]]))=TRUE,1,0)</f>
        <v>0</v>
      </c>
      <c r="O1253" t="str">
        <f>IF(Table7[[#This Row],[cond2]]=1,MID(Table7[[#This Row],[Column1]],6,3),O1252)</f>
        <v xml:space="preserve"> 15</v>
      </c>
      <c r="P1253">
        <v>1252</v>
      </c>
    </row>
    <row r="1254" spans="11:16" x14ac:dyDescent="0.3">
      <c r="K1254" t="s">
        <v>432</v>
      </c>
      <c r="L1254">
        <f>IF(AND(ISNUMBER(SEARCH(":",Table7[[#This Row],[Column1]]))=FALSE,ISNUMBER(SEARCH("Ronda",Table7[[#This Row],[Column1]]))=FALSE),1,0)</f>
        <v>0</v>
      </c>
      <c r="M1254">
        <f>IF(Table7[[#This Row],[cond]]=1,M1253+1,0)</f>
        <v>0</v>
      </c>
      <c r="N1254">
        <f>IF(ISNUMBER(SEARCH("Ronda",Table7[[#This Row],[Column1]]))=TRUE,1,0)</f>
        <v>0</v>
      </c>
      <c r="O1254" t="str">
        <f>IF(Table7[[#This Row],[cond2]]=1,MID(Table7[[#This Row],[Column1]],6,3),O1253)</f>
        <v xml:space="preserve"> 15</v>
      </c>
      <c r="P1254">
        <v>1253</v>
      </c>
    </row>
    <row r="1255" spans="11:16" x14ac:dyDescent="0.3">
      <c r="K1255" t="s">
        <v>3</v>
      </c>
      <c r="L1255">
        <f>IF(AND(ISNUMBER(SEARCH(":",Table7[[#This Row],[Column1]]))=FALSE,ISNUMBER(SEARCH("Ronda",Table7[[#This Row],[Column1]]))=FALSE),1,0)</f>
        <v>1</v>
      </c>
      <c r="M1255">
        <f>IF(Table7[[#This Row],[cond]]=1,M1254+1,0)</f>
        <v>1</v>
      </c>
      <c r="N1255">
        <f>IF(ISNUMBER(SEARCH("Ronda",Table7[[#This Row],[Column1]]))=TRUE,1,0)</f>
        <v>0</v>
      </c>
      <c r="O1255" t="str">
        <f>IF(Table7[[#This Row],[cond2]]=1,MID(Table7[[#This Row],[Column1]],6,3),O1254)</f>
        <v xml:space="preserve"> 15</v>
      </c>
      <c r="P1255">
        <v>1254</v>
      </c>
    </row>
    <row r="1256" spans="11:16" x14ac:dyDescent="0.3">
      <c r="K1256" t="s">
        <v>304</v>
      </c>
      <c r="L1256">
        <f>IF(AND(ISNUMBER(SEARCH(":",Table7[[#This Row],[Column1]]))=FALSE,ISNUMBER(SEARCH("Ronda",Table7[[#This Row],[Column1]]))=FALSE),1,0)</f>
        <v>1</v>
      </c>
      <c r="M1256">
        <f>IF(Table7[[#This Row],[cond]]=1,M1255+1,0)</f>
        <v>2</v>
      </c>
      <c r="N1256">
        <f>IF(ISNUMBER(SEARCH("Ronda",Table7[[#This Row],[Column1]]))=TRUE,1,0)</f>
        <v>0</v>
      </c>
      <c r="O1256" t="str">
        <f>IF(Table7[[#This Row],[cond2]]=1,MID(Table7[[#This Row],[Column1]],6,3),O1255)</f>
        <v xml:space="preserve"> 15</v>
      </c>
      <c r="P1256">
        <v>1255</v>
      </c>
    </row>
    <row r="1257" spans="11:16" x14ac:dyDescent="0.3">
      <c r="K1257">
        <v>3</v>
      </c>
      <c r="L1257">
        <f>IF(AND(ISNUMBER(SEARCH(":",Table7[[#This Row],[Column1]]))=FALSE,ISNUMBER(SEARCH("Ronda",Table7[[#This Row],[Column1]]))=FALSE),1,0)</f>
        <v>1</v>
      </c>
      <c r="M1257">
        <f>IF(Table7[[#This Row],[cond]]=1,M1256+1,0)</f>
        <v>3</v>
      </c>
      <c r="N1257">
        <f>IF(ISNUMBER(SEARCH("Ronda",Table7[[#This Row],[Column1]]))=TRUE,1,0)</f>
        <v>0</v>
      </c>
      <c r="O1257" t="str">
        <f>IF(Table7[[#This Row],[cond2]]=1,MID(Table7[[#This Row],[Column1]],6,3),O1256)</f>
        <v xml:space="preserve"> 15</v>
      </c>
      <c r="P1257">
        <v>1256</v>
      </c>
    </row>
    <row r="1258" spans="11:16" x14ac:dyDescent="0.3">
      <c r="K1258">
        <v>1</v>
      </c>
      <c r="L1258">
        <f>IF(AND(ISNUMBER(SEARCH(":",Table7[[#This Row],[Column1]]))=FALSE,ISNUMBER(SEARCH("Ronda",Table7[[#This Row],[Column1]]))=FALSE),1,0)</f>
        <v>1</v>
      </c>
      <c r="M1258">
        <f>IF(Table7[[#This Row],[cond]]=1,M1257+1,0)</f>
        <v>4</v>
      </c>
      <c r="N1258">
        <f>IF(ISNUMBER(SEARCH("Ronda",Table7[[#This Row],[Column1]]))=TRUE,1,0)</f>
        <v>0</v>
      </c>
      <c r="O1258" t="str">
        <f>IF(Table7[[#This Row],[cond2]]=1,MID(Table7[[#This Row],[Column1]],6,3),O1257)</f>
        <v xml:space="preserve"> 15</v>
      </c>
      <c r="P1258">
        <v>1257</v>
      </c>
    </row>
    <row r="1259" spans="11:16" x14ac:dyDescent="0.3">
      <c r="K1259">
        <v>-1</v>
      </c>
      <c r="L1259">
        <f>IF(AND(ISNUMBER(SEARCH(":",Table7[[#This Row],[Column1]]))=FALSE,ISNUMBER(SEARCH("Ronda",Table7[[#This Row],[Column1]]))=FALSE),1,0)</f>
        <v>1</v>
      </c>
      <c r="M1259">
        <f>IF(Table7[[#This Row],[cond]]=1,M1258+1,0)</f>
        <v>5</v>
      </c>
      <c r="N1259">
        <f>IF(ISNUMBER(SEARCH("Ronda",Table7[[#This Row],[Column1]]))=TRUE,1,0)</f>
        <v>0</v>
      </c>
      <c r="O1259" t="str">
        <f>IF(Table7[[#This Row],[cond2]]=1,MID(Table7[[#This Row],[Column1]],6,3),O1258)</f>
        <v xml:space="preserve"> 15</v>
      </c>
      <c r="P1259">
        <v>1258</v>
      </c>
    </row>
    <row r="1260" spans="11:16" x14ac:dyDescent="0.3">
      <c r="K1260">
        <v>-1</v>
      </c>
      <c r="L1260">
        <f>IF(AND(ISNUMBER(SEARCH(":",Table7[[#This Row],[Column1]]))=FALSE,ISNUMBER(SEARCH("Ronda",Table7[[#This Row],[Column1]]))=FALSE),1,0)</f>
        <v>1</v>
      </c>
      <c r="M1260">
        <f>IF(Table7[[#This Row],[cond]]=1,M1259+1,0)</f>
        <v>6</v>
      </c>
      <c r="N1260">
        <f>IF(ISNUMBER(SEARCH("Ronda",Table7[[#This Row],[Column1]]))=TRUE,1,0)</f>
        <v>0</v>
      </c>
      <c r="O1260" t="str">
        <f>IF(Table7[[#This Row],[cond2]]=1,MID(Table7[[#This Row],[Column1]],6,3),O1259)</f>
        <v xml:space="preserve"> 15</v>
      </c>
      <c r="P1260">
        <v>1259</v>
      </c>
    </row>
    <row r="1261" spans="11:16" x14ac:dyDescent="0.3">
      <c r="K1261" t="s">
        <v>432</v>
      </c>
      <c r="L1261">
        <f>IF(AND(ISNUMBER(SEARCH(":",Table7[[#This Row],[Column1]]))=FALSE,ISNUMBER(SEARCH("Ronda",Table7[[#This Row],[Column1]]))=FALSE),1,0)</f>
        <v>0</v>
      </c>
      <c r="M1261">
        <f>IF(Table7[[#This Row],[cond]]=1,M1260+1,0)</f>
        <v>0</v>
      </c>
      <c r="N1261">
        <f>IF(ISNUMBER(SEARCH("Ronda",Table7[[#This Row],[Column1]]))=TRUE,1,0)</f>
        <v>0</v>
      </c>
      <c r="O1261" t="str">
        <f>IF(Table7[[#This Row],[cond2]]=1,MID(Table7[[#This Row],[Column1]],6,3),O1260)</f>
        <v xml:space="preserve"> 15</v>
      </c>
      <c r="P1261">
        <v>1260</v>
      </c>
    </row>
    <row r="1262" spans="11:16" x14ac:dyDescent="0.3">
      <c r="K1262" t="s">
        <v>28</v>
      </c>
      <c r="L1262">
        <f>IF(AND(ISNUMBER(SEARCH(":",Table7[[#This Row],[Column1]]))=FALSE,ISNUMBER(SEARCH("Ronda",Table7[[#This Row],[Column1]]))=FALSE),1,0)</f>
        <v>1</v>
      </c>
      <c r="M1262">
        <f>IF(Table7[[#This Row],[cond]]=1,M1261+1,0)</f>
        <v>1</v>
      </c>
      <c r="N1262">
        <f>IF(ISNUMBER(SEARCH("Ronda",Table7[[#This Row],[Column1]]))=TRUE,1,0)</f>
        <v>0</v>
      </c>
      <c r="O1262" t="str">
        <f>IF(Table7[[#This Row],[cond2]]=1,MID(Table7[[#This Row],[Column1]],6,3),O1261)</f>
        <v xml:space="preserve"> 15</v>
      </c>
      <c r="P1262">
        <v>1261</v>
      </c>
    </row>
    <row r="1263" spans="11:16" x14ac:dyDescent="0.3">
      <c r="K1263" t="s">
        <v>33</v>
      </c>
      <c r="L1263">
        <f>IF(AND(ISNUMBER(SEARCH(":",Table7[[#This Row],[Column1]]))=FALSE,ISNUMBER(SEARCH("Ronda",Table7[[#This Row],[Column1]]))=FALSE),1,0)</f>
        <v>1</v>
      </c>
      <c r="M1263">
        <f>IF(Table7[[#This Row],[cond]]=1,M1262+1,0)</f>
        <v>2</v>
      </c>
      <c r="N1263">
        <f>IF(ISNUMBER(SEARCH("Ronda",Table7[[#This Row],[Column1]]))=TRUE,1,0)</f>
        <v>0</v>
      </c>
      <c r="O1263" t="str">
        <f>IF(Table7[[#This Row],[cond2]]=1,MID(Table7[[#This Row],[Column1]],6,3),O1262)</f>
        <v xml:space="preserve"> 15</v>
      </c>
      <c r="P1263">
        <v>1262</v>
      </c>
    </row>
    <row r="1264" spans="11:16" x14ac:dyDescent="0.3">
      <c r="K1264">
        <v>0</v>
      </c>
      <c r="L1264">
        <f>IF(AND(ISNUMBER(SEARCH(":",Table7[[#This Row],[Column1]]))=FALSE,ISNUMBER(SEARCH("Ronda",Table7[[#This Row],[Column1]]))=FALSE),1,0)</f>
        <v>1</v>
      </c>
      <c r="M1264">
        <f>IF(Table7[[#This Row],[cond]]=1,M1263+1,0)</f>
        <v>3</v>
      </c>
      <c r="N1264">
        <f>IF(ISNUMBER(SEARCH("Ronda",Table7[[#This Row],[Column1]]))=TRUE,1,0)</f>
        <v>0</v>
      </c>
      <c r="O1264" t="str">
        <f>IF(Table7[[#This Row],[cond2]]=1,MID(Table7[[#This Row],[Column1]],6,3),O1263)</f>
        <v xml:space="preserve"> 15</v>
      </c>
      <c r="P1264">
        <v>1263</v>
      </c>
    </row>
    <row r="1265" spans="11:16" x14ac:dyDescent="0.3">
      <c r="K1265">
        <v>3</v>
      </c>
      <c r="L1265">
        <f>IF(AND(ISNUMBER(SEARCH(":",Table7[[#This Row],[Column1]]))=FALSE,ISNUMBER(SEARCH("Ronda",Table7[[#This Row],[Column1]]))=FALSE),1,0)</f>
        <v>1</v>
      </c>
      <c r="M1265">
        <f>IF(Table7[[#This Row],[cond]]=1,M1264+1,0)</f>
        <v>4</v>
      </c>
      <c r="N1265">
        <f>IF(ISNUMBER(SEARCH("Ronda",Table7[[#This Row],[Column1]]))=TRUE,1,0)</f>
        <v>0</v>
      </c>
      <c r="O1265" t="str">
        <f>IF(Table7[[#This Row],[cond2]]=1,MID(Table7[[#This Row],[Column1]],6,3),O1264)</f>
        <v xml:space="preserve"> 15</v>
      </c>
      <c r="P1265">
        <v>1264</v>
      </c>
    </row>
    <row r="1266" spans="11:16" x14ac:dyDescent="0.3">
      <c r="K1266">
        <v>0</v>
      </c>
      <c r="L1266">
        <f>IF(AND(ISNUMBER(SEARCH(":",Table7[[#This Row],[Column1]]))=FALSE,ISNUMBER(SEARCH("Ronda",Table7[[#This Row],[Column1]]))=FALSE),1,0)</f>
        <v>1</v>
      </c>
      <c r="M1266">
        <f>IF(Table7[[#This Row],[cond]]=1,M1265+1,0)</f>
        <v>5</v>
      </c>
      <c r="N1266">
        <f>IF(ISNUMBER(SEARCH("Ronda",Table7[[#This Row],[Column1]]))=TRUE,1,0)</f>
        <v>0</v>
      </c>
      <c r="O1266" t="str">
        <f>IF(Table7[[#This Row],[cond2]]=1,MID(Table7[[#This Row],[Column1]],6,3),O1265)</f>
        <v xml:space="preserve"> 15</v>
      </c>
      <c r="P1266">
        <v>1265</v>
      </c>
    </row>
    <row r="1267" spans="11:16" x14ac:dyDescent="0.3">
      <c r="K1267">
        <v>-1</v>
      </c>
      <c r="L1267">
        <f>IF(AND(ISNUMBER(SEARCH(":",Table7[[#This Row],[Column1]]))=FALSE,ISNUMBER(SEARCH("Ronda",Table7[[#This Row],[Column1]]))=FALSE),1,0)</f>
        <v>1</v>
      </c>
      <c r="M1267">
        <f>IF(Table7[[#This Row],[cond]]=1,M1266+1,0)</f>
        <v>6</v>
      </c>
      <c r="N1267">
        <f>IF(ISNUMBER(SEARCH("Ronda",Table7[[#This Row],[Column1]]))=TRUE,1,0)</f>
        <v>0</v>
      </c>
      <c r="O1267" t="str">
        <f>IF(Table7[[#This Row],[cond2]]=1,MID(Table7[[#This Row],[Column1]],6,3),O1266)</f>
        <v xml:space="preserve"> 15</v>
      </c>
      <c r="P1267">
        <v>1266</v>
      </c>
    </row>
    <row r="1268" spans="11:16" x14ac:dyDescent="0.3">
      <c r="K1268" t="s">
        <v>432</v>
      </c>
      <c r="L1268">
        <f>IF(AND(ISNUMBER(SEARCH(":",Table7[[#This Row],[Column1]]))=FALSE,ISNUMBER(SEARCH("Ronda",Table7[[#This Row],[Column1]]))=FALSE),1,0)</f>
        <v>0</v>
      </c>
      <c r="M1268">
        <f>IF(Table7[[#This Row],[cond]]=1,M1267+1,0)</f>
        <v>0</v>
      </c>
      <c r="N1268">
        <f>IF(ISNUMBER(SEARCH("Ronda",Table7[[#This Row],[Column1]]))=TRUE,1,0)</f>
        <v>0</v>
      </c>
      <c r="O1268" t="str">
        <f>IF(Table7[[#This Row],[cond2]]=1,MID(Table7[[#This Row],[Column1]],6,3),O1267)</f>
        <v xml:space="preserve"> 15</v>
      </c>
      <c r="P1268">
        <v>1267</v>
      </c>
    </row>
    <row r="1269" spans="11:16" x14ac:dyDescent="0.3">
      <c r="K1269" t="s">
        <v>10</v>
      </c>
      <c r="L1269">
        <f>IF(AND(ISNUMBER(SEARCH(":",Table7[[#This Row],[Column1]]))=FALSE,ISNUMBER(SEARCH("Ronda",Table7[[#This Row],[Column1]]))=FALSE),1,0)</f>
        <v>1</v>
      </c>
      <c r="M1269">
        <f>IF(Table7[[#This Row],[cond]]=1,M1268+1,0)</f>
        <v>1</v>
      </c>
      <c r="N1269">
        <f>IF(ISNUMBER(SEARCH("Ronda",Table7[[#This Row],[Column1]]))=TRUE,1,0)</f>
        <v>0</v>
      </c>
      <c r="O1269" t="str">
        <f>IF(Table7[[#This Row],[cond2]]=1,MID(Table7[[#This Row],[Column1]],6,3),O1268)</f>
        <v xml:space="preserve"> 15</v>
      </c>
      <c r="P1269">
        <v>1268</v>
      </c>
    </row>
    <row r="1270" spans="11:16" x14ac:dyDescent="0.3">
      <c r="K1270" t="s">
        <v>25</v>
      </c>
      <c r="L1270">
        <f>IF(AND(ISNUMBER(SEARCH(":",Table7[[#This Row],[Column1]]))=FALSE,ISNUMBER(SEARCH("Ronda",Table7[[#This Row],[Column1]]))=FALSE),1,0)</f>
        <v>1</v>
      </c>
      <c r="M1270">
        <f>IF(Table7[[#This Row],[cond]]=1,M1269+1,0)</f>
        <v>2</v>
      </c>
      <c r="N1270">
        <f>IF(ISNUMBER(SEARCH("Ronda",Table7[[#This Row],[Column1]]))=TRUE,1,0)</f>
        <v>0</v>
      </c>
      <c r="O1270" t="str">
        <f>IF(Table7[[#This Row],[cond2]]=1,MID(Table7[[#This Row],[Column1]],6,3),O1269)</f>
        <v xml:space="preserve"> 15</v>
      </c>
      <c r="P1270">
        <v>1269</v>
      </c>
    </row>
    <row r="1271" spans="11:16" x14ac:dyDescent="0.3">
      <c r="K1271">
        <v>1</v>
      </c>
      <c r="L1271">
        <f>IF(AND(ISNUMBER(SEARCH(":",Table7[[#This Row],[Column1]]))=FALSE,ISNUMBER(SEARCH("Ronda",Table7[[#This Row],[Column1]]))=FALSE),1,0)</f>
        <v>1</v>
      </c>
      <c r="M1271">
        <f>IF(Table7[[#This Row],[cond]]=1,M1270+1,0)</f>
        <v>3</v>
      </c>
      <c r="N1271">
        <f>IF(ISNUMBER(SEARCH("Ronda",Table7[[#This Row],[Column1]]))=TRUE,1,0)</f>
        <v>0</v>
      </c>
      <c r="O1271" t="str">
        <f>IF(Table7[[#This Row],[cond2]]=1,MID(Table7[[#This Row],[Column1]],6,3),O1270)</f>
        <v xml:space="preserve"> 15</v>
      </c>
      <c r="P1271">
        <v>1270</v>
      </c>
    </row>
    <row r="1272" spans="11:16" x14ac:dyDescent="0.3">
      <c r="K1272">
        <v>1</v>
      </c>
      <c r="L1272">
        <f>IF(AND(ISNUMBER(SEARCH(":",Table7[[#This Row],[Column1]]))=FALSE,ISNUMBER(SEARCH("Ronda",Table7[[#This Row],[Column1]]))=FALSE),1,0)</f>
        <v>1</v>
      </c>
      <c r="M1272">
        <f>IF(Table7[[#This Row],[cond]]=1,M1271+1,0)</f>
        <v>4</v>
      </c>
      <c r="N1272">
        <f>IF(ISNUMBER(SEARCH("Ronda",Table7[[#This Row],[Column1]]))=TRUE,1,0)</f>
        <v>0</v>
      </c>
      <c r="O1272" t="str">
        <f>IF(Table7[[#This Row],[cond2]]=1,MID(Table7[[#This Row],[Column1]],6,3),O1271)</f>
        <v xml:space="preserve"> 15</v>
      </c>
      <c r="P1272">
        <v>1271</v>
      </c>
    </row>
    <row r="1273" spans="11:16" x14ac:dyDescent="0.3">
      <c r="K1273">
        <v>-1</v>
      </c>
      <c r="L1273">
        <f>IF(AND(ISNUMBER(SEARCH(":",Table7[[#This Row],[Column1]]))=FALSE,ISNUMBER(SEARCH("Ronda",Table7[[#This Row],[Column1]]))=FALSE),1,0)</f>
        <v>1</v>
      </c>
      <c r="M1273">
        <f>IF(Table7[[#This Row],[cond]]=1,M1272+1,0)</f>
        <v>5</v>
      </c>
      <c r="N1273">
        <f>IF(ISNUMBER(SEARCH("Ronda",Table7[[#This Row],[Column1]]))=TRUE,1,0)</f>
        <v>0</v>
      </c>
      <c r="O1273" t="str">
        <f>IF(Table7[[#This Row],[cond2]]=1,MID(Table7[[#This Row],[Column1]],6,3),O1272)</f>
        <v xml:space="preserve"> 15</v>
      </c>
      <c r="P1273">
        <v>1272</v>
      </c>
    </row>
    <row r="1274" spans="11:16" x14ac:dyDescent="0.3">
      <c r="K1274">
        <v>0</v>
      </c>
      <c r="L1274">
        <f>IF(AND(ISNUMBER(SEARCH(":",Table7[[#This Row],[Column1]]))=FALSE,ISNUMBER(SEARCH("Ronda",Table7[[#This Row],[Column1]]))=FALSE),1,0)</f>
        <v>1</v>
      </c>
      <c r="M1274">
        <f>IF(Table7[[#This Row],[cond]]=1,M1273+1,0)</f>
        <v>6</v>
      </c>
      <c r="N1274">
        <f>IF(ISNUMBER(SEARCH("Ronda",Table7[[#This Row],[Column1]]))=TRUE,1,0)</f>
        <v>0</v>
      </c>
      <c r="O1274" t="str">
        <f>IF(Table7[[#This Row],[cond2]]=1,MID(Table7[[#This Row],[Column1]],6,3),O1273)</f>
        <v xml:space="preserve"> 15</v>
      </c>
      <c r="P1274">
        <v>1273</v>
      </c>
    </row>
    <row r="1275" spans="11:16" x14ac:dyDescent="0.3">
      <c r="K1275" t="s">
        <v>432</v>
      </c>
      <c r="L1275">
        <f>IF(AND(ISNUMBER(SEARCH(":",Table7[[#This Row],[Column1]]))=FALSE,ISNUMBER(SEARCH("Ronda",Table7[[#This Row],[Column1]]))=FALSE),1,0)</f>
        <v>0</v>
      </c>
      <c r="M1275">
        <f>IF(Table7[[#This Row],[cond]]=1,M1274+1,0)</f>
        <v>0</v>
      </c>
      <c r="N1275">
        <f>IF(ISNUMBER(SEARCH("Ronda",Table7[[#This Row],[Column1]]))=TRUE,1,0)</f>
        <v>0</v>
      </c>
      <c r="O1275" t="str">
        <f>IF(Table7[[#This Row],[cond2]]=1,MID(Table7[[#This Row],[Column1]],6,3),O1274)</f>
        <v xml:space="preserve"> 15</v>
      </c>
      <c r="P1275">
        <v>1274</v>
      </c>
    </row>
    <row r="1276" spans="11:16" x14ac:dyDescent="0.3">
      <c r="K1276" t="s">
        <v>5</v>
      </c>
      <c r="L1276">
        <f>IF(AND(ISNUMBER(SEARCH(":",Table7[[#This Row],[Column1]]))=FALSE,ISNUMBER(SEARCH("Ronda",Table7[[#This Row],[Column1]]))=FALSE),1,0)</f>
        <v>1</v>
      </c>
      <c r="M1276">
        <f>IF(Table7[[#This Row],[cond]]=1,M1275+1,0)</f>
        <v>1</v>
      </c>
      <c r="N1276">
        <f>IF(ISNUMBER(SEARCH("Ronda",Table7[[#This Row],[Column1]]))=TRUE,1,0)</f>
        <v>0</v>
      </c>
      <c r="O1276" t="str">
        <f>IF(Table7[[#This Row],[cond2]]=1,MID(Table7[[#This Row],[Column1]],6,3),O1275)</f>
        <v xml:space="preserve"> 15</v>
      </c>
      <c r="P1276">
        <v>1275</v>
      </c>
    </row>
    <row r="1277" spans="11:16" x14ac:dyDescent="0.3">
      <c r="K1277" t="s">
        <v>24</v>
      </c>
      <c r="L1277">
        <f>IF(AND(ISNUMBER(SEARCH(":",Table7[[#This Row],[Column1]]))=FALSE,ISNUMBER(SEARCH("Ronda",Table7[[#This Row],[Column1]]))=FALSE),1,0)</f>
        <v>1</v>
      </c>
      <c r="M1277">
        <f>IF(Table7[[#This Row],[cond]]=1,M1276+1,0)</f>
        <v>2</v>
      </c>
      <c r="N1277">
        <f>IF(ISNUMBER(SEARCH("Ronda",Table7[[#This Row],[Column1]]))=TRUE,1,0)</f>
        <v>0</v>
      </c>
      <c r="O1277" t="str">
        <f>IF(Table7[[#This Row],[cond2]]=1,MID(Table7[[#This Row],[Column1]],6,3),O1276)</f>
        <v xml:space="preserve"> 15</v>
      </c>
      <c r="P1277">
        <v>1276</v>
      </c>
    </row>
    <row r="1278" spans="11:16" x14ac:dyDescent="0.3">
      <c r="K1278">
        <v>2</v>
      </c>
      <c r="L1278">
        <f>IF(AND(ISNUMBER(SEARCH(":",Table7[[#This Row],[Column1]]))=FALSE,ISNUMBER(SEARCH("Ronda",Table7[[#This Row],[Column1]]))=FALSE),1,0)</f>
        <v>1</v>
      </c>
      <c r="M1278">
        <f>IF(Table7[[#This Row],[cond]]=1,M1277+1,0)</f>
        <v>3</v>
      </c>
      <c r="N1278">
        <f>IF(ISNUMBER(SEARCH("Ronda",Table7[[#This Row],[Column1]]))=TRUE,1,0)</f>
        <v>0</v>
      </c>
      <c r="O1278" t="str">
        <f>IF(Table7[[#This Row],[cond2]]=1,MID(Table7[[#This Row],[Column1]],6,3),O1277)</f>
        <v xml:space="preserve"> 15</v>
      </c>
      <c r="P1278">
        <v>1277</v>
      </c>
    </row>
    <row r="1279" spans="11:16" x14ac:dyDescent="0.3">
      <c r="K1279">
        <v>2</v>
      </c>
      <c r="L1279">
        <f>IF(AND(ISNUMBER(SEARCH(":",Table7[[#This Row],[Column1]]))=FALSE,ISNUMBER(SEARCH("Ronda",Table7[[#This Row],[Column1]]))=FALSE),1,0)</f>
        <v>1</v>
      </c>
      <c r="M1279">
        <f>IF(Table7[[#This Row],[cond]]=1,M1278+1,0)</f>
        <v>4</v>
      </c>
      <c r="N1279">
        <f>IF(ISNUMBER(SEARCH("Ronda",Table7[[#This Row],[Column1]]))=TRUE,1,0)</f>
        <v>0</v>
      </c>
      <c r="O1279" t="str">
        <f>IF(Table7[[#This Row],[cond2]]=1,MID(Table7[[#This Row],[Column1]],6,3),O1278)</f>
        <v xml:space="preserve"> 15</v>
      </c>
      <c r="P1279">
        <v>1278</v>
      </c>
    </row>
    <row r="1280" spans="11:16" x14ac:dyDescent="0.3">
      <c r="K1280">
        <v>-1</v>
      </c>
      <c r="L1280">
        <f>IF(AND(ISNUMBER(SEARCH(":",Table7[[#This Row],[Column1]]))=FALSE,ISNUMBER(SEARCH("Ronda",Table7[[#This Row],[Column1]]))=FALSE),1,0)</f>
        <v>1</v>
      </c>
      <c r="M1280">
        <f>IF(Table7[[#This Row],[cond]]=1,M1279+1,0)</f>
        <v>5</v>
      </c>
      <c r="N1280">
        <f>IF(ISNUMBER(SEARCH("Ronda",Table7[[#This Row],[Column1]]))=TRUE,1,0)</f>
        <v>0</v>
      </c>
      <c r="O1280" t="str">
        <f>IF(Table7[[#This Row],[cond2]]=1,MID(Table7[[#This Row],[Column1]],6,3),O1279)</f>
        <v xml:space="preserve"> 15</v>
      </c>
      <c r="P1280">
        <v>1279</v>
      </c>
    </row>
    <row r="1281" spans="11:16" x14ac:dyDescent="0.3">
      <c r="K1281">
        <v>-2</v>
      </c>
      <c r="L1281">
        <f>IF(AND(ISNUMBER(SEARCH(":",Table7[[#This Row],[Column1]]))=FALSE,ISNUMBER(SEARCH("Ronda",Table7[[#This Row],[Column1]]))=FALSE),1,0)</f>
        <v>1</v>
      </c>
      <c r="M1281">
        <f>IF(Table7[[#This Row],[cond]]=1,M1280+1,0)</f>
        <v>6</v>
      </c>
      <c r="N1281">
        <f>IF(ISNUMBER(SEARCH("Ronda",Table7[[#This Row],[Column1]]))=TRUE,1,0)</f>
        <v>0</v>
      </c>
      <c r="O1281" t="str">
        <f>IF(Table7[[#This Row],[cond2]]=1,MID(Table7[[#This Row],[Column1]],6,3),O1280)</f>
        <v xml:space="preserve"> 15</v>
      </c>
      <c r="P1281">
        <v>1280</v>
      </c>
    </row>
    <row r="1282" spans="11:16" x14ac:dyDescent="0.3">
      <c r="K1282" t="s">
        <v>219</v>
      </c>
      <c r="L1282">
        <f>IF(AND(ISNUMBER(SEARCH(":",Table7[[#This Row],[Column1]]))=FALSE,ISNUMBER(SEARCH("Ronda",Table7[[#This Row],[Column1]]))=FALSE),1,0)</f>
        <v>0</v>
      </c>
      <c r="M1282">
        <f>IF(Table7[[#This Row],[cond]]=1,M1281+1,0)</f>
        <v>0</v>
      </c>
      <c r="N1282">
        <f>IF(ISNUMBER(SEARCH("Ronda",Table7[[#This Row],[Column1]]))=TRUE,1,0)</f>
        <v>1</v>
      </c>
      <c r="O1282" t="str">
        <f>IF(Table7[[#This Row],[cond2]]=1,MID(Table7[[#This Row],[Column1]],6,3),O1281)</f>
        <v xml:space="preserve"> 14</v>
      </c>
      <c r="P1282">
        <v>1281</v>
      </c>
    </row>
    <row r="1283" spans="11:16" x14ac:dyDescent="0.3">
      <c r="K1283" t="s">
        <v>433</v>
      </c>
      <c r="L1283">
        <f>IF(AND(ISNUMBER(SEARCH(":",Table7[[#This Row],[Column1]]))=FALSE,ISNUMBER(SEARCH("Ronda",Table7[[#This Row],[Column1]]))=FALSE),1,0)</f>
        <v>0</v>
      </c>
      <c r="M1283">
        <f>IF(Table7[[#This Row],[cond]]=1,M1282+1,0)</f>
        <v>0</v>
      </c>
      <c r="N1283">
        <f>IF(ISNUMBER(SEARCH("Ronda",Table7[[#This Row],[Column1]]))=TRUE,1,0)</f>
        <v>0</v>
      </c>
      <c r="O1283" t="str">
        <f>IF(Table7[[#This Row],[cond2]]=1,MID(Table7[[#This Row],[Column1]],6,3),O1282)</f>
        <v xml:space="preserve"> 14</v>
      </c>
      <c r="P1283">
        <v>1282</v>
      </c>
    </row>
    <row r="1284" spans="11:16" x14ac:dyDescent="0.3">
      <c r="K1284" t="s">
        <v>13</v>
      </c>
      <c r="L1284">
        <f>IF(AND(ISNUMBER(SEARCH(":",Table7[[#This Row],[Column1]]))=FALSE,ISNUMBER(SEARCH("Ronda",Table7[[#This Row],[Column1]]))=FALSE),1,0)</f>
        <v>1</v>
      </c>
      <c r="M1284">
        <f>IF(Table7[[#This Row],[cond]]=1,M1283+1,0)</f>
        <v>1</v>
      </c>
      <c r="N1284">
        <f>IF(ISNUMBER(SEARCH("Ronda",Table7[[#This Row],[Column1]]))=TRUE,1,0)</f>
        <v>0</v>
      </c>
      <c r="O1284" t="str">
        <f>IF(Table7[[#This Row],[cond2]]=1,MID(Table7[[#This Row],[Column1]],6,3),O1283)</f>
        <v xml:space="preserve"> 14</v>
      </c>
      <c r="P1284">
        <v>1283</v>
      </c>
    </row>
    <row r="1285" spans="11:16" x14ac:dyDescent="0.3">
      <c r="K1285" t="s">
        <v>6</v>
      </c>
      <c r="L1285">
        <f>IF(AND(ISNUMBER(SEARCH(":",Table7[[#This Row],[Column1]]))=FALSE,ISNUMBER(SEARCH("Ronda",Table7[[#This Row],[Column1]]))=FALSE),1,0)</f>
        <v>1</v>
      </c>
      <c r="M1285">
        <f>IF(Table7[[#This Row],[cond]]=1,M1284+1,0)</f>
        <v>2</v>
      </c>
      <c r="N1285">
        <f>IF(ISNUMBER(SEARCH("Ronda",Table7[[#This Row],[Column1]]))=TRUE,1,0)</f>
        <v>0</v>
      </c>
      <c r="O1285" t="str">
        <f>IF(Table7[[#This Row],[cond2]]=1,MID(Table7[[#This Row],[Column1]],6,3),O1284)</f>
        <v xml:space="preserve"> 14</v>
      </c>
      <c r="P1285">
        <v>1284</v>
      </c>
    </row>
    <row r="1286" spans="11:16" x14ac:dyDescent="0.3">
      <c r="K1286">
        <v>1</v>
      </c>
      <c r="L1286">
        <f>IF(AND(ISNUMBER(SEARCH(":",Table7[[#This Row],[Column1]]))=FALSE,ISNUMBER(SEARCH("Ronda",Table7[[#This Row],[Column1]]))=FALSE),1,0)</f>
        <v>1</v>
      </c>
      <c r="M1286">
        <f>IF(Table7[[#This Row],[cond]]=1,M1285+1,0)</f>
        <v>3</v>
      </c>
      <c r="N1286">
        <f>IF(ISNUMBER(SEARCH("Ronda",Table7[[#This Row],[Column1]]))=TRUE,1,0)</f>
        <v>0</v>
      </c>
      <c r="O1286" t="str">
        <f>IF(Table7[[#This Row],[cond2]]=1,MID(Table7[[#This Row],[Column1]],6,3),O1285)</f>
        <v xml:space="preserve"> 14</v>
      </c>
      <c r="P1286">
        <v>1285</v>
      </c>
    </row>
    <row r="1287" spans="11:16" x14ac:dyDescent="0.3">
      <c r="K1287">
        <v>1</v>
      </c>
      <c r="L1287">
        <f>IF(AND(ISNUMBER(SEARCH(":",Table7[[#This Row],[Column1]]))=FALSE,ISNUMBER(SEARCH("Ronda",Table7[[#This Row],[Column1]]))=FALSE),1,0)</f>
        <v>1</v>
      </c>
      <c r="M1287">
        <f>IF(Table7[[#This Row],[cond]]=1,M1286+1,0)</f>
        <v>4</v>
      </c>
      <c r="N1287">
        <f>IF(ISNUMBER(SEARCH("Ronda",Table7[[#This Row],[Column1]]))=TRUE,1,0)</f>
        <v>0</v>
      </c>
      <c r="O1287" t="str">
        <f>IF(Table7[[#This Row],[cond2]]=1,MID(Table7[[#This Row],[Column1]],6,3),O1286)</f>
        <v xml:space="preserve"> 14</v>
      </c>
      <c r="P1287">
        <v>1286</v>
      </c>
    </row>
    <row r="1288" spans="11:16" x14ac:dyDescent="0.3">
      <c r="K1288">
        <v>-1</v>
      </c>
      <c r="L1288">
        <f>IF(AND(ISNUMBER(SEARCH(":",Table7[[#This Row],[Column1]]))=FALSE,ISNUMBER(SEARCH("Ronda",Table7[[#This Row],[Column1]]))=FALSE),1,0)</f>
        <v>1</v>
      </c>
      <c r="M1288">
        <f>IF(Table7[[#This Row],[cond]]=1,M1287+1,0)</f>
        <v>5</v>
      </c>
      <c r="N1288">
        <f>IF(ISNUMBER(SEARCH("Ronda",Table7[[#This Row],[Column1]]))=TRUE,1,0)</f>
        <v>0</v>
      </c>
      <c r="O1288" t="str">
        <f>IF(Table7[[#This Row],[cond2]]=1,MID(Table7[[#This Row],[Column1]],6,3),O1287)</f>
        <v xml:space="preserve"> 14</v>
      </c>
      <c r="P1288">
        <v>1287</v>
      </c>
    </row>
    <row r="1289" spans="11:16" x14ac:dyDescent="0.3">
      <c r="K1289">
        <v>0</v>
      </c>
      <c r="L1289">
        <f>IF(AND(ISNUMBER(SEARCH(":",Table7[[#This Row],[Column1]]))=FALSE,ISNUMBER(SEARCH("Ronda",Table7[[#This Row],[Column1]]))=FALSE),1,0)</f>
        <v>1</v>
      </c>
      <c r="M1289">
        <f>IF(Table7[[#This Row],[cond]]=1,M1288+1,0)</f>
        <v>6</v>
      </c>
      <c r="N1289">
        <f>IF(ISNUMBER(SEARCH("Ronda",Table7[[#This Row],[Column1]]))=TRUE,1,0)</f>
        <v>0</v>
      </c>
      <c r="O1289" t="str">
        <f>IF(Table7[[#This Row],[cond2]]=1,MID(Table7[[#This Row],[Column1]],6,3),O1288)</f>
        <v xml:space="preserve"> 14</v>
      </c>
      <c r="P1289">
        <v>1288</v>
      </c>
    </row>
    <row r="1290" spans="11:16" x14ac:dyDescent="0.3">
      <c r="K1290" t="s">
        <v>434</v>
      </c>
      <c r="L1290">
        <f>IF(AND(ISNUMBER(SEARCH(":",Table7[[#This Row],[Column1]]))=FALSE,ISNUMBER(SEARCH("Ronda",Table7[[#This Row],[Column1]]))=FALSE),1,0)</f>
        <v>0</v>
      </c>
      <c r="M1290">
        <f>IF(Table7[[#This Row],[cond]]=1,M1289+1,0)</f>
        <v>0</v>
      </c>
      <c r="N1290">
        <f>IF(ISNUMBER(SEARCH("Ronda",Table7[[#This Row],[Column1]]))=TRUE,1,0)</f>
        <v>0</v>
      </c>
      <c r="O1290" t="str">
        <f>IF(Table7[[#This Row],[cond2]]=1,MID(Table7[[#This Row],[Column1]],6,3),O1289)</f>
        <v xml:space="preserve"> 14</v>
      </c>
      <c r="P1290">
        <v>1289</v>
      </c>
    </row>
    <row r="1291" spans="11:16" x14ac:dyDescent="0.3">
      <c r="K1291" t="s">
        <v>31</v>
      </c>
      <c r="L1291">
        <f>IF(AND(ISNUMBER(SEARCH(":",Table7[[#This Row],[Column1]]))=FALSE,ISNUMBER(SEARCH("Ronda",Table7[[#This Row],[Column1]]))=FALSE),1,0)</f>
        <v>1</v>
      </c>
      <c r="M1291">
        <f>IF(Table7[[#This Row],[cond]]=1,M1290+1,0)</f>
        <v>1</v>
      </c>
      <c r="N1291">
        <f>IF(ISNUMBER(SEARCH("Ronda",Table7[[#This Row],[Column1]]))=TRUE,1,0)</f>
        <v>0</v>
      </c>
      <c r="O1291" t="str">
        <f>IF(Table7[[#This Row],[cond2]]=1,MID(Table7[[#This Row],[Column1]],6,3),O1290)</f>
        <v xml:space="preserve"> 14</v>
      </c>
      <c r="P1291">
        <v>1290</v>
      </c>
    </row>
    <row r="1292" spans="11:16" x14ac:dyDescent="0.3">
      <c r="K1292" t="s">
        <v>28</v>
      </c>
      <c r="L1292">
        <f>IF(AND(ISNUMBER(SEARCH(":",Table7[[#This Row],[Column1]]))=FALSE,ISNUMBER(SEARCH("Ronda",Table7[[#This Row],[Column1]]))=FALSE),1,0)</f>
        <v>1</v>
      </c>
      <c r="M1292">
        <f>IF(Table7[[#This Row],[cond]]=1,M1291+1,0)</f>
        <v>2</v>
      </c>
      <c r="N1292">
        <f>IF(ISNUMBER(SEARCH("Ronda",Table7[[#This Row],[Column1]]))=TRUE,1,0)</f>
        <v>0</v>
      </c>
      <c r="O1292" t="str">
        <f>IF(Table7[[#This Row],[cond2]]=1,MID(Table7[[#This Row],[Column1]],6,3),O1291)</f>
        <v xml:space="preserve"> 14</v>
      </c>
      <c r="P1292">
        <v>1291</v>
      </c>
    </row>
    <row r="1293" spans="11:16" x14ac:dyDescent="0.3">
      <c r="K1293">
        <v>1</v>
      </c>
      <c r="L1293">
        <f>IF(AND(ISNUMBER(SEARCH(":",Table7[[#This Row],[Column1]]))=FALSE,ISNUMBER(SEARCH("Ronda",Table7[[#This Row],[Column1]]))=FALSE),1,0)</f>
        <v>1</v>
      </c>
      <c r="M1293">
        <f>IF(Table7[[#This Row],[cond]]=1,M1292+1,0)</f>
        <v>3</v>
      </c>
      <c r="N1293">
        <f>IF(ISNUMBER(SEARCH("Ronda",Table7[[#This Row],[Column1]]))=TRUE,1,0)</f>
        <v>0</v>
      </c>
      <c r="O1293" t="str">
        <f>IF(Table7[[#This Row],[cond2]]=1,MID(Table7[[#This Row],[Column1]],6,3),O1292)</f>
        <v xml:space="preserve"> 14</v>
      </c>
      <c r="P1293">
        <v>1292</v>
      </c>
    </row>
    <row r="1294" spans="11:16" x14ac:dyDescent="0.3">
      <c r="K1294">
        <v>0</v>
      </c>
      <c r="L1294">
        <f>IF(AND(ISNUMBER(SEARCH(":",Table7[[#This Row],[Column1]]))=FALSE,ISNUMBER(SEARCH("Ronda",Table7[[#This Row],[Column1]]))=FALSE),1,0)</f>
        <v>1</v>
      </c>
      <c r="M1294">
        <f>IF(Table7[[#This Row],[cond]]=1,M1293+1,0)</f>
        <v>4</v>
      </c>
      <c r="N1294">
        <f>IF(ISNUMBER(SEARCH("Ronda",Table7[[#This Row],[Column1]]))=TRUE,1,0)</f>
        <v>0</v>
      </c>
      <c r="O1294" t="str">
        <f>IF(Table7[[#This Row],[cond2]]=1,MID(Table7[[#This Row],[Column1]],6,3),O1293)</f>
        <v xml:space="preserve"> 14</v>
      </c>
      <c r="P1294">
        <v>1293</v>
      </c>
    </row>
    <row r="1295" spans="11:16" x14ac:dyDescent="0.3">
      <c r="K1295">
        <v>-1</v>
      </c>
      <c r="L1295">
        <f>IF(AND(ISNUMBER(SEARCH(":",Table7[[#This Row],[Column1]]))=FALSE,ISNUMBER(SEARCH("Ronda",Table7[[#This Row],[Column1]]))=FALSE),1,0)</f>
        <v>1</v>
      </c>
      <c r="M1295">
        <f>IF(Table7[[#This Row],[cond]]=1,M1294+1,0)</f>
        <v>5</v>
      </c>
      <c r="N1295">
        <f>IF(ISNUMBER(SEARCH("Ronda",Table7[[#This Row],[Column1]]))=TRUE,1,0)</f>
        <v>0</v>
      </c>
      <c r="O1295" t="str">
        <f>IF(Table7[[#This Row],[cond2]]=1,MID(Table7[[#This Row],[Column1]],6,3),O1294)</f>
        <v xml:space="preserve"> 14</v>
      </c>
      <c r="P1295">
        <v>1294</v>
      </c>
    </row>
    <row r="1296" spans="11:16" x14ac:dyDescent="0.3">
      <c r="K1296">
        <v>0</v>
      </c>
      <c r="L1296">
        <f>IF(AND(ISNUMBER(SEARCH(":",Table7[[#This Row],[Column1]]))=FALSE,ISNUMBER(SEARCH("Ronda",Table7[[#This Row],[Column1]]))=FALSE),1,0)</f>
        <v>1</v>
      </c>
      <c r="M1296">
        <f>IF(Table7[[#This Row],[cond]]=1,M1295+1,0)</f>
        <v>6</v>
      </c>
      <c r="N1296">
        <f>IF(ISNUMBER(SEARCH("Ronda",Table7[[#This Row],[Column1]]))=TRUE,1,0)</f>
        <v>0</v>
      </c>
      <c r="O1296" t="str">
        <f>IF(Table7[[#This Row],[cond2]]=1,MID(Table7[[#This Row],[Column1]],6,3),O1295)</f>
        <v xml:space="preserve"> 14</v>
      </c>
      <c r="P1296">
        <v>1295</v>
      </c>
    </row>
    <row r="1297" spans="11:16" x14ac:dyDescent="0.3">
      <c r="K1297" t="s">
        <v>435</v>
      </c>
      <c r="L1297">
        <f>IF(AND(ISNUMBER(SEARCH(":",Table7[[#This Row],[Column1]]))=FALSE,ISNUMBER(SEARCH("Ronda",Table7[[#This Row],[Column1]]))=FALSE),1,0)</f>
        <v>0</v>
      </c>
      <c r="M1297">
        <f>IF(Table7[[#This Row],[cond]]=1,M1296+1,0)</f>
        <v>0</v>
      </c>
      <c r="N1297">
        <f>IF(ISNUMBER(SEARCH("Ronda",Table7[[#This Row],[Column1]]))=TRUE,1,0)</f>
        <v>0</v>
      </c>
      <c r="O1297" t="str">
        <f>IF(Table7[[#This Row],[cond2]]=1,MID(Table7[[#This Row],[Column1]],6,3),O1296)</f>
        <v xml:space="preserve"> 14</v>
      </c>
      <c r="P1297">
        <v>1296</v>
      </c>
    </row>
    <row r="1298" spans="11:16" x14ac:dyDescent="0.3">
      <c r="K1298" t="s">
        <v>8</v>
      </c>
      <c r="L1298">
        <f>IF(AND(ISNUMBER(SEARCH(":",Table7[[#This Row],[Column1]]))=FALSE,ISNUMBER(SEARCH("Ronda",Table7[[#This Row],[Column1]]))=FALSE),1,0)</f>
        <v>1</v>
      </c>
      <c r="M1298">
        <f>IF(Table7[[#This Row],[cond]]=1,M1297+1,0)</f>
        <v>1</v>
      </c>
      <c r="N1298">
        <f>IF(ISNUMBER(SEARCH("Ronda",Table7[[#This Row],[Column1]]))=TRUE,1,0)</f>
        <v>0</v>
      </c>
      <c r="O1298" t="str">
        <f>IF(Table7[[#This Row],[cond2]]=1,MID(Table7[[#This Row],[Column1]],6,3),O1297)</f>
        <v xml:space="preserve"> 14</v>
      </c>
      <c r="P1298">
        <v>1297</v>
      </c>
    </row>
    <row r="1299" spans="11:16" x14ac:dyDescent="0.3">
      <c r="K1299" t="s">
        <v>3</v>
      </c>
      <c r="L1299">
        <f>IF(AND(ISNUMBER(SEARCH(":",Table7[[#This Row],[Column1]]))=FALSE,ISNUMBER(SEARCH("Ronda",Table7[[#This Row],[Column1]]))=FALSE),1,0)</f>
        <v>1</v>
      </c>
      <c r="M1299">
        <f>IF(Table7[[#This Row],[cond]]=1,M1298+1,0)</f>
        <v>2</v>
      </c>
      <c r="N1299">
        <f>IF(ISNUMBER(SEARCH("Ronda",Table7[[#This Row],[Column1]]))=TRUE,1,0)</f>
        <v>0</v>
      </c>
      <c r="O1299" t="str">
        <f>IF(Table7[[#This Row],[cond2]]=1,MID(Table7[[#This Row],[Column1]],6,3),O1298)</f>
        <v xml:space="preserve"> 14</v>
      </c>
      <c r="P1299">
        <v>1298</v>
      </c>
    </row>
    <row r="1300" spans="11:16" x14ac:dyDescent="0.3">
      <c r="K1300">
        <v>3</v>
      </c>
      <c r="L1300">
        <f>IF(AND(ISNUMBER(SEARCH(":",Table7[[#This Row],[Column1]]))=FALSE,ISNUMBER(SEARCH("Ronda",Table7[[#This Row],[Column1]]))=FALSE),1,0)</f>
        <v>1</v>
      </c>
      <c r="M1300">
        <f>IF(Table7[[#This Row],[cond]]=1,M1299+1,0)</f>
        <v>3</v>
      </c>
      <c r="N1300">
        <f>IF(ISNUMBER(SEARCH("Ronda",Table7[[#This Row],[Column1]]))=TRUE,1,0)</f>
        <v>0</v>
      </c>
      <c r="O1300" t="str">
        <f>IF(Table7[[#This Row],[cond2]]=1,MID(Table7[[#This Row],[Column1]],6,3),O1299)</f>
        <v xml:space="preserve"> 14</v>
      </c>
      <c r="P1300">
        <v>1299</v>
      </c>
    </row>
    <row r="1301" spans="11:16" x14ac:dyDescent="0.3">
      <c r="K1301">
        <v>1</v>
      </c>
      <c r="L1301">
        <f>IF(AND(ISNUMBER(SEARCH(":",Table7[[#This Row],[Column1]]))=FALSE,ISNUMBER(SEARCH("Ronda",Table7[[#This Row],[Column1]]))=FALSE),1,0)</f>
        <v>1</v>
      </c>
      <c r="M1301">
        <f>IF(Table7[[#This Row],[cond]]=1,M1300+1,0)</f>
        <v>4</v>
      </c>
      <c r="N1301">
        <f>IF(ISNUMBER(SEARCH("Ronda",Table7[[#This Row],[Column1]]))=TRUE,1,0)</f>
        <v>0</v>
      </c>
      <c r="O1301" t="str">
        <f>IF(Table7[[#This Row],[cond2]]=1,MID(Table7[[#This Row],[Column1]],6,3),O1300)</f>
        <v xml:space="preserve"> 14</v>
      </c>
      <c r="P1301">
        <v>1300</v>
      </c>
    </row>
    <row r="1302" spans="11:16" x14ac:dyDescent="0.3">
      <c r="K1302">
        <v>-1</v>
      </c>
      <c r="L1302">
        <f>IF(AND(ISNUMBER(SEARCH(":",Table7[[#This Row],[Column1]]))=FALSE,ISNUMBER(SEARCH("Ronda",Table7[[#This Row],[Column1]]))=FALSE),1,0)</f>
        <v>1</v>
      </c>
      <c r="M1302">
        <f>IF(Table7[[#This Row],[cond]]=1,M1301+1,0)</f>
        <v>5</v>
      </c>
      <c r="N1302">
        <f>IF(ISNUMBER(SEARCH("Ronda",Table7[[#This Row],[Column1]]))=TRUE,1,0)</f>
        <v>0</v>
      </c>
      <c r="O1302" t="str">
        <f>IF(Table7[[#This Row],[cond2]]=1,MID(Table7[[#This Row],[Column1]],6,3),O1301)</f>
        <v xml:space="preserve"> 14</v>
      </c>
      <c r="P1302">
        <v>1301</v>
      </c>
    </row>
    <row r="1303" spans="11:16" x14ac:dyDescent="0.3">
      <c r="K1303">
        <v>0</v>
      </c>
      <c r="L1303">
        <f>IF(AND(ISNUMBER(SEARCH(":",Table7[[#This Row],[Column1]]))=FALSE,ISNUMBER(SEARCH("Ronda",Table7[[#This Row],[Column1]]))=FALSE),1,0)</f>
        <v>1</v>
      </c>
      <c r="M1303">
        <f>IF(Table7[[#This Row],[cond]]=1,M1302+1,0)</f>
        <v>6</v>
      </c>
      <c r="N1303">
        <f>IF(ISNUMBER(SEARCH("Ronda",Table7[[#This Row],[Column1]]))=TRUE,1,0)</f>
        <v>0</v>
      </c>
      <c r="O1303" t="str">
        <f>IF(Table7[[#This Row],[cond2]]=1,MID(Table7[[#This Row],[Column1]],6,3),O1302)</f>
        <v xml:space="preserve"> 14</v>
      </c>
      <c r="P1303">
        <v>1302</v>
      </c>
    </row>
    <row r="1304" spans="11:16" x14ac:dyDescent="0.3">
      <c r="K1304" t="s">
        <v>436</v>
      </c>
      <c r="L1304">
        <f>IF(AND(ISNUMBER(SEARCH(":",Table7[[#This Row],[Column1]]))=FALSE,ISNUMBER(SEARCH("Ronda",Table7[[#This Row],[Column1]]))=FALSE),1,0)</f>
        <v>0</v>
      </c>
      <c r="M1304">
        <f>IF(Table7[[#This Row],[cond]]=1,M1303+1,0)</f>
        <v>0</v>
      </c>
      <c r="N1304">
        <f>IF(ISNUMBER(SEARCH("Ronda",Table7[[#This Row],[Column1]]))=TRUE,1,0)</f>
        <v>0</v>
      </c>
      <c r="O1304" t="str">
        <f>IF(Table7[[#This Row],[cond2]]=1,MID(Table7[[#This Row],[Column1]],6,3),O1303)</f>
        <v xml:space="preserve"> 14</v>
      </c>
      <c r="P1304">
        <v>1303</v>
      </c>
    </row>
    <row r="1305" spans="11:16" x14ac:dyDescent="0.3">
      <c r="K1305" t="s">
        <v>304</v>
      </c>
      <c r="L1305">
        <f>IF(AND(ISNUMBER(SEARCH(":",Table7[[#This Row],[Column1]]))=FALSE,ISNUMBER(SEARCH("Ronda",Table7[[#This Row],[Column1]]))=FALSE),1,0)</f>
        <v>1</v>
      </c>
      <c r="M1305">
        <f>IF(Table7[[#This Row],[cond]]=1,M1304+1,0)</f>
        <v>1</v>
      </c>
      <c r="N1305">
        <f>IF(ISNUMBER(SEARCH("Ronda",Table7[[#This Row],[Column1]]))=TRUE,1,0)</f>
        <v>0</v>
      </c>
      <c r="O1305" t="str">
        <f>IF(Table7[[#This Row],[cond2]]=1,MID(Table7[[#This Row],[Column1]],6,3),O1304)</f>
        <v xml:space="preserve"> 14</v>
      </c>
      <c r="P1305">
        <v>1304</v>
      </c>
    </row>
    <row r="1306" spans="11:16" x14ac:dyDescent="0.3">
      <c r="K1306" t="s">
        <v>7</v>
      </c>
      <c r="L1306">
        <f>IF(AND(ISNUMBER(SEARCH(":",Table7[[#This Row],[Column1]]))=FALSE,ISNUMBER(SEARCH("Ronda",Table7[[#This Row],[Column1]]))=FALSE),1,0)</f>
        <v>1</v>
      </c>
      <c r="M1306">
        <f>IF(Table7[[#This Row],[cond]]=1,M1305+1,0)</f>
        <v>2</v>
      </c>
      <c r="N1306">
        <f>IF(ISNUMBER(SEARCH("Ronda",Table7[[#This Row],[Column1]]))=TRUE,1,0)</f>
        <v>0</v>
      </c>
      <c r="O1306" t="str">
        <f>IF(Table7[[#This Row],[cond2]]=1,MID(Table7[[#This Row],[Column1]],6,3),O1305)</f>
        <v xml:space="preserve"> 14</v>
      </c>
      <c r="P1306">
        <v>1305</v>
      </c>
    </row>
    <row r="1307" spans="11:16" x14ac:dyDescent="0.3">
      <c r="K1307">
        <v>1</v>
      </c>
      <c r="L1307">
        <f>IF(AND(ISNUMBER(SEARCH(":",Table7[[#This Row],[Column1]]))=FALSE,ISNUMBER(SEARCH("Ronda",Table7[[#This Row],[Column1]]))=FALSE),1,0)</f>
        <v>1</v>
      </c>
      <c r="M1307">
        <f>IF(Table7[[#This Row],[cond]]=1,M1306+1,0)</f>
        <v>3</v>
      </c>
      <c r="N1307">
        <f>IF(ISNUMBER(SEARCH("Ronda",Table7[[#This Row],[Column1]]))=TRUE,1,0)</f>
        <v>0</v>
      </c>
      <c r="O1307" t="str">
        <f>IF(Table7[[#This Row],[cond2]]=1,MID(Table7[[#This Row],[Column1]],6,3),O1306)</f>
        <v xml:space="preserve"> 14</v>
      </c>
      <c r="P1307">
        <v>1306</v>
      </c>
    </row>
    <row r="1308" spans="11:16" x14ac:dyDescent="0.3">
      <c r="K1308">
        <v>0</v>
      </c>
      <c r="L1308">
        <f>IF(AND(ISNUMBER(SEARCH(":",Table7[[#This Row],[Column1]]))=FALSE,ISNUMBER(SEARCH("Ronda",Table7[[#This Row],[Column1]]))=FALSE),1,0)</f>
        <v>1</v>
      </c>
      <c r="M1308">
        <f>IF(Table7[[#This Row],[cond]]=1,M1307+1,0)</f>
        <v>4</v>
      </c>
      <c r="N1308">
        <f>IF(ISNUMBER(SEARCH("Ronda",Table7[[#This Row],[Column1]]))=TRUE,1,0)</f>
        <v>0</v>
      </c>
      <c r="O1308" t="str">
        <f>IF(Table7[[#This Row],[cond2]]=1,MID(Table7[[#This Row],[Column1]],6,3),O1307)</f>
        <v xml:space="preserve"> 14</v>
      </c>
      <c r="P1308">
        <v>1307</v>
      </c>
    </row>
    <row r="1309" spans="11:16" x14ac:dyDescent="0.3">
      <c r="K1309">
        <v>0</v>
      </c>
      <c r="L1309">
        <f>IF(AND(ISNUMBER(SEARCH(":",Table7[[#This Row],[Column1]]))=FALSE,ISNUMBER(SEARCH("Ronda",Table7[[#This Row],[Column1]]))=FALSE),1,0)</f>
        <v>1</v>
      </c>
      <c r="M1309">
        <f>IF(Table7[[#This Row],[cond]]=1,M1308+1,0)</f>
        <v>5</v>
      </c>
      <c r="N1309">
        <f>IF(ISNUMBER(SEARCH("Ronda",Table7[[#This Row],[Column1]]))=TRUE,1,0)</f>
        <v>0</v>
      </c>
      <c r="O1309" t="str">
        <f>IF(Table7[[#This Row],[cond2]]=1,MID(Table7[[#This Row],[Column1]],6,3),O1308)</f>
        <v xml:space="preserve"> 14</v>
      </c>
      <c r="P1309">
        <v>1308</v>
      </c>
    </row>
    <row r="1310" spans="11:16" x14ac:dyDescent="0.3">
      <c r="K1310">
        <v>0</v>
      </c>
      <c r="L1310">
        <f>IF(AND(ISNUMBER(SEARCH(":",Table7[[#This Row],[Column1]]))=FALSE,ISNUMBER(SEARCH("Ronda",Table7[[#This Row],[Column1]]))=FALSE),1,0)</f>
        <v>1</v>
      </c>
      <c r="M1310">
        <f>IF(Table7[[#This Row],[cond]]=1,M1309+1,0)</f>
        <v>6</v>
      </c>
      <c r="N1310">
        <f>IF(ISNUMBER(SEARCH("Ronda",Table7[[#This Row],[Column1]]))=TRUE,1,0)</f>
        <v>0</v>
      </c>
      <c r="O1310" t="str">
        <f>IF(Table7[[#This Row],[cond2]]=1,MID(Table7[[#This Row],[Column1]],6,3),O1309)</f>
        <v xml:space="preserve"> 14</v>
      </c>
      <c r="P1310">
        <v>1309</v>
      </c>
    </row>
    <row r="1311" spans="11:16" x14ac:dyDescent="0.3">
      <c r="K1311" t="s">
        <v>437</v>
      </c>
      <c r="L1311">
        <f>IF(AND(ISNUMBER(SEARCH(":",Table7[[#This Row],[Column1]]))=FALSE,ISNUMBER(SEARCH("Ronda",Table7[[#This Row],[Column1]]))=FALSE),1,0)</f>
        <v>0</v>
      </c>
      <c r="M1311">
        <f>IF(Table7[[#This Row],[cond]]=1,M1310+1,0)</f>
        <v>0</v>
      </c>
      <c r="N1311">
        <f>IF(ISNUMBER(SEARCH("Ronda",Table7[[#This Row],[Column1]]))=TRUE,1,0)</f>
        <v>0</v>
      </c>
      <c r="O1311" t="str">
        <f>IF(Table7[[#This Row],[cond2]]=1,MID(Table7[[#This Row],[Column1]],6,3),O1310)</f>
        <v xml:space="preserve"> 14</v>
      </c>
      <c r="P1311">
        <v>1310</v>
      </c>
    </row>
    <row r="1312" spans="11:16" x14ac:dyDescent="0.3">
      <c r="K1312" t="s">
        <v>2</v>
      </c>
      <c r="L1312">
        <f>IF(AND(ISNUMBER(SEARCH(":",Table7[[#This Row],[Column1]]))=FALSE,ISNUMBER(SEARCH("Ronda",Table7[[#This Row],[Column1]]))=FALSE),1,0)</f>
        <v>1</v>
      </c>
      <c r="M1312">
        <f>IF(Table7[[#This Row],[cond]]=1,M1311+1,0)</f>
        <v>1</v>
      </c>
      <c r="N1312">
        <f>IF(ISNUMBER(SEARCH("Ronda",Table7[[#This Row],[Column1]]))=TRUE,1,0)</f>
        <v>0</v>
      </c>
      <c r="O1312" t="str">
        <f>IF(Table7[[#This Row],[cond2]]=1,MID(Table7[[#This Row],[Column1]],6,3),O1311)</f>
        <v xml:space="preserve"> 14</v>
      </c>
      <c r="P1312">
        <v>1311</v>
      </c>
    </row>
    <row r="1313" spans="11:16" x14ac:dyDescent="0.3">
      <c r="K1313" t="s">
        <v>4</v>
      </c>
      <c r="L1313">
        <f>IF(AND(ISNUMBER(SEARCH(":",Table7[[#This Row],[Column1]]))=FALSE,ISNUMBER(SEARCH("Ronda",Table7[[#This Row],[Column1]]))=FALSE),1,0)</f>
        <v>1</v>
      </c>
      <c r="M1313">
        <f>IF(Table7[[#This Row],[cond]]=1,M1312+1,0)</f>
        <v>2</v>
      </c>
      <c r="N1313">
        <f>IF(ISNUMBER(SEARCH("Ronda",Table7[[#This Row],[Column1]]))=TRUE,1,0)</f>
        <v>0</v>
      </c>
      <c r="O1313" t="str">
        <f>IF(Table7[[#This Row],[cond2]]=1,MID(Table7[[#This Row],[Column1]],6,3),O1312)</f>
        <v xml:space="preserve"> 14</v>
      </c>
      <c r="P1313">
        <v>1312</v>
      </c>
    </row>
    <row r="1314" spans="11:16" x14ac:dyDescent="0.3">
      <c r="K1314">
        <v>3</v>
      </c>
      <c r="L1314">
        <f>IF(AND(ISNUMBER(SEARCH(":",Table7[[#This Row],[Column1]]))=FALSE,ISNUMBER(SEARCH("Ronda",Table7[[#This Row],[Column1]]))=FALSE),1,0)</f>
        <v>1</v>
      </c>
      <c r="M1314">
        <f>IF(Table7[[#This Row],[cond]]=1,M1313+1,0)</f>
        <v>3</v>
      </c>
      <c r="N1314">
        <f>IF(ISNUMBER(SEARCH("Ronda",Table7[[#This Row],[Column1]]))=TRUE,1,0)</f>
        <v>0</v>
      </c>
      <c r="O1314" t="str">
        <f>IF(Table7[[#This Row],[cond2]]=1,MID(Table7[[#This Row],[Column1]],6,3),O1313)</f>
        <v xml:space="preserve"> 14</v>
      </c>
      <c r="P1314">
        <v>1313</v>
      </c>
    </row>
    <row r="1315" spans="11:16" x14ac:dyDescent="0.3">
      <c r="K1315">
        <v>1</v>
      </c>
      <c r="L1315">
        <f>IF(AND(ISNUMBER(SEARCH(":",Table7[[#This Row],[Column1]]))=FALSE,ISNUMBER(SEARCH("Ronda",Table7[[#This Row],[Column1]]))=FALSE),1,0)</f>
        <v>1</v>
      </c>
      <c r="M1315">
        <f>IF(Table7[[#This Row],[cond]]=1,M1314+1,0)</f>
        <v>4</v>
      </c>
      <c r="N1315">
        <f>IF(ISNUMBER(SEARCH("Ronda",Table7[[#This Row],[Column1]]))=TRUE,1,0)</f>
        <v>0</v>
      </c>
      <c r="O1315" t="str">
        <f>IF(Table7[[#This Row],[cond2]]=1,MID(Table7[[#This Row],[Column1]],6,3),O1314)</f>
        <v xml:space="preserve"> 14</v>
      </c>
      <c r="P1315">
        <v>1314</v>
      </c>
    </row>
    <row r="1316" spans="11:16" x14ac:dyDescent="0.3">
      <c r="K1316">
        <v>-1</v>
      </c>
      <c r="L1316">
        <f>IF(AND(ISNUMBER(SEARCH(":",Table7[[#This Row],[Column1]]))=FALSE,ISNUMBER(SEARCH("Ronda",Table7[[#This Row],[Column1]]))=FALSE),1,0)</f>
        <v>1</v>
      </c>
      <c r="M1316">
        <f>IF(Table7[[#This Row],[cond]]=1,M1315+1,0)</f>
        <v>5</v>
      </c>
      <c r="N1316">
        <f>IF(ISNUMBER(SEARCH("Ronda",Table7[[#This Row],[Column1]]))=TRUE,1,0)</f>
        <v>0</v>
      </c>
      <c r="O1316" t="str">
        <f>IF(Table7[[#This Row],[cond2]]=1,MID(Table7[[#This Row],[Column1]],6,3),O1315)</f>
        <v xml:space="preserve"> 14</v>
      </c>
      <c r="P1316">
        <v>1315</v>
      </c>
    </row>
    <row r="1317" spans="11:16" x14ac:dyDescent="0.3">
      <c r="K1317">
        <v>-1</v>
      </c>
      <c r="L1317">
        <f>IF(AND(ISNUMBER(SEARCH(":",Table7[[#This Row],[Column1]]))=FALSE,ISNUMBER(SEARCH("Ronda",Table7[[#This Row],[Column1]]))=FALSE),1,0)</f>
        <v>1</v>
      </c>
      <c r="M1317">
        <f>IF(Table7[[#This Row],[cond]]=1,M1316+1,0)</f>
        <v>6</v>
      </c>
      <c r="N1317">
        <f>IF(ISNUMBER(SEARCH("Ronda",Table7[[#This Row],[Column1]]))=TRUE,1,0)</f>
        <v>0</v>
      </c>
      <c r="O1317" t="str">
        <f>IF(Table7[[#This Row],[cond2]]=1,MID(Table7[[#This Row],[Column1]],6,3),O1316)</f>
        <v xml:space="preserve"> 14</v>
      </c>
      <c r="P1317">
        <v>1316</v>
      </c>
    </row>
    <row r="1318" spans="11:16" x14ac:dyDescent="0.3">
      <c r="K1318" t="s">
        <v>437</v>
      </c>
      <c r="L1318">
        <f>IF(AND(ISNUMBER(SEARCH(":",Table7[[#This Row],[Column1]]))=FALSE,ISNUMBER(SEARCH("Ronda",Table7[[#This Row],[Column1]]))=FALSE),1,0)</f>
        <v>0</v>
      </c>
      <c r="M1318">
        <f>IF(Table7[[#This Row],[cond]]=1,M1317+1,0)</f>
        <v>0</v>
      </c>
      <c r="N1318">
        <f>IF(ISNUMBER(SEARCH("Ronda",Table7[[#This Row],[Column1]]))=TRUE,1,0)</f>
        <v>0</v>
      </c>
      <c r="O1318" t="str">
        <f>IF(Table7[[#This Row],[cond2]]=1,MID(Table7[[#This Row],[Column1]],6,3),O1317)</f>
        <v xml:space="preserve"> 14</v>
      </c>
      <c r="P1318">
        <v>1317</v>
      </c>
    </row>
    <row r="1319" spans="11:16" x14ac:dyDescent="0.3">
      <c r="K1319" t="s">
        <v>33</v>
      </c>
      <c r="L1319">
        <f>IF(AND(ISNUMBER(SEARCH(":",Table7[[#This Row],[Column1]]))=FALSE,ISNUMBER(SEARCH("Ronda",Table7[[#This Row],[Column1]]))=FALSE),1,0)</f>
        <v>1</v>
      </c>
      <c r="M1319">
        <f>IF(Table7[[#This Row],[cond]]=1,M1318+1,0)</f>
        <v>1</v>
      </c>
      <c r="N1319">
        <f>IF(ISNUMBER(SEARCH("Ronda",Table7[[#This Row],[Column1]]))=TRUE,1,0)</f>
        <v>0</v>
      </c>
      <c r="O1319" t="str">
        <f>IF(Table7[[#This Row],[cond2]]=1,MID(Table7[[#This Row],[Column1]],6,3),O1318)</f>
        <v xml:space="preserve"> 14</v>
      </c>
      <c r="P1319">
        <v>1318</v>
      </c>
    </row>
    <row r="1320" spans="11:16" x14ac:dyDescent="0.3">
      <c r="K1320" t="s">
        <v>5</v>
      </c>
      <c r="L1320">
        <f>IF(AND(ISNUMBER(SEARCH(":",Table7[[#This Row],[Column1]]))=FALSE,ISNUMBER(SEARCH("Ronda",Table7[[#This Row],[Column1]]))=FALSE),1,0)</f>
        <v>1</v>
      </c>
      <c r="M1320">
        <f>IF(Table7[[#This Row],[cond]]=1,M1319+1,0)</f>
        <v>2</v>
      </c>
      <c r="N1320">
        <f>IF(ISNUMBER(SEARCH("Ronda",Table7[[#This Row],[Column1]]))=TRUE,1,0)</f>
        <v>0</v>
      </c>
      <c r="O1320" t="str">
        <f>IF(Table7[[#This Row],[cond2]]=1,MID(Table7[[#This Row],[Column1]],6,3),O1319)</f>
        <v xml:space="preserve"> 14</v>
      </c>
      <c r="P1320">
        <v>1319</v>
      </c>
    </row>
    <row r="1321" spans="11:16" x14ac:dyDescent="0.3">
      <c r="K1321">
        <v>2</v>
      </c>
      <c r="L1321">
        <f>IF(AND(ISNUMBER(SEARCH(":",Table7[[#This Row],[Column1]]))=FALSE,ISNUMBER(SEARCH("Ronda",Table7[[#This Row],[Column1]]))=FALSE),1,0)</f>
        <v>1</v>
      </c>
      <c r="M1321">
        <f>IF(Table7[[#This Row],[cond]]=1,M1320+1,0)</f>
        <v>3</v>
      </c>
      <c r="N1321">
        <f>IF(ISNUMBER(SEARCH("Ronda",Table7[[#This Row],[Column1]]))=TRUE,1,0)</f>
        <v>0</v>
      </c>
      <c r="O1321" t="str">
        <f>IF(Table7[[#This Row],[cond2]]=1,MID(Table7[[#This Row],[Column1]],6,3),O1320)</f>
        <v xml:space="preserve"> 14</v>
      </c>
      <c r="P1321">
        <v>1320</v>
      </c>
    </row>
    <row r="1322" spans="11:16" x14ac:dyDescent="0.3">
      <c r="K1322">
        <v>0</v>
      </c>
      <c r="L1322">
        <f>IF(AND(ISNUMBER(SEARCH(":",Table7[[#This Row],[Column1]]))=FALSE,ISNUMBER(SEARCH("Ronda",Table7[[#This Row],[Column1]]))=FALSE),1,0)</f>
        <v>1</v>
      </c>
      <c r="M1322">
        <f>IF(Table7[[#This Row],[cond]]=1,M1321+1,0)</f>
        <v>4</v>
      </c>
      <c r="N1322">
        <f>IF(ISNUMBER(SEARCH("Ronda",Table7[[#This Row],[Column1]]))=TRUE,1,0)</f>
        <v>0</v>
      </c>
      <c r="O1322" t="str">
        <f>IF(Table7[[#This Row],[cond2]]=1,MID(Table7[[#This Row],[Column1]],6,3),O1321)</f>
        <v xml:space="preserve"> 14</v>
      </c>
      <c r="P1322">
        <v>1321</v>
      </c>
    </row>
    <row r="1323" spans="11:16" x14ac:dyDescent="0.3">
      <c r="K1323">
        <v>-2</v>
      </c>
      <c r="L1323">
        <f>IF(AND(ISNUMBER(SEARCH(":",Table7[[#This Row],[Column1]]))=FALSE,ISNUMBER(SEARCH("Ronda",Table7[[#This Row],[Column1]]))=FALSE),1,0)</f>
        <v>1</v>
      </c>
      <c r="M1323">
        <f>IF(Table7[[#This Row],[cond]]=1,M1322+1,0)</f>
        <v>5</v>
      </c>
      <c r="N1323">
        <f>IF(ISNUMBER(SEARCH("Ronda",Table7[[#This Row],[Column1]]))=TRUE,1,0)</f>
        <v>0</v>
      </c>
      <c r="O1323" t="str">
        <f>IF(Table7[[#This Row],[cond2]]=1,MID(Table7[[#This Row],[Column1]],6,3),O1322)</f>
        <v xml:space="preserve"> 14</v>
      </c>
      <c r="P1323">
        <v>1322</v>
      </c>
    </row>
    <row r="1324" spans="11:16" x14ac:dyDescent="0.3">
      <c r="K1324">
        <v>0</v>
      </c>
      <c r="L1324">
        <f>IF(AND(ISNUMBER(SEARCH(":",Table7[[#This Row],[Column1]]))=FALSE,ISNUMBER(SEARCH("Ronda",Table7[[#This Row],[Column1]]))=FALSE),1,0)</f>
        <v>1</v>
      </c>
      <c r="M1324">
        <f>IF(Table7[[#This Row],[cond]]=1,M1323+1,0)</f>
        <v>6</v>
      </c>
      <c r="N1324">
        <f>IF(ISNUMBER(SEARCH("Ronda",Table7[[#This Row],[Column1]]))=TRUE,1,0)</f>
        <v>0</v>
      </c>
      <c r="O1324" t="str">
        <f>IF(Table7[[#This Row],[cond2]]=1,MID(Table7[[#This Row],[Column1]],6,3),O1323)</f>
        <v xml:space="preserve"> 14</v>
      </c>
      <c r="P1324">
        <v>1323</v>
      </c>
    </row>
    <row r="1325" spans="11:16" x14ac:dyDescent="0.3">
      <c r="K1325" t="s">
        <v>437</v>
      </c>
      <c r="L1325">
        <f>IF(AND(ISNUMBER(SEARCH(":",Table7[[#This Row],[Column1]]))=FALSE,ISNUMBER(SEARCH("Ronda",Table7[[#This Row],[Column1]]))=FALSE),1,0)</f>
        <v>0</v>
      </c>
      <c r="M1325">
        <f>IF(Table7[[#This Row],[cond]]=1,M1324+1,0)</f>
        <v>0</v>
      </c>
      <c r="N1325">
        <f>IF(ISNUMBER(SEARCH("Ronda",Table7[[#This Row],[Column1]]))=TRUE,1,0)</f>
        <v>0</v>
      </c>
      <c r="O1325" t="str">
        <f>IF(Table7[[#This Row],[cond2]]=1,MID(Table7[[#This Row],[Column1]],6,3),O1324)</f>
        <v xml:space="preserve"> 14</v>
      </c>
      <c r="P1325">
        <v>1324</v>
      </c>
    </row>
    <row r="1326" spans="11:16" x14ac:dyDescent="0.3">
      <c r="K1326" t="s">
        <v>303</v>
      </c>
      <c r="L1326">
        <f>IF(AND(ISNUMBER(SEARCH(":",Table7[[#This Row],[Column1]]))=FALSE,ISNUMBER(SEARCH("Ronda",Table7[[#This Row],[Column1]]))=FALSE),1,0)</f>
        <v>1</v>
      </c>
      <c r="M1326">
        <f>IF(Table7[[#This Row],[cond]]=1,M1325+1,0)</f>
        <v>1</v>
      </c>
      <c r="N1326">
        <f>IF(ISNUMBER(SEARCH("Ronda",Table7[[#This Row],[Column1]]))=TRUE,1,0)</f>
        <v>0</v>
      </c>
      <c r="O1326" t="str">
        <f>IF(Table7[[#This Row],[cond2]]=1,MID(Table7[[#This Row],[Column1]],6,3),O1325)</f>
        <v xml:space="preserve"> 14</v>
      </c>
      <c r="P1326">
        <v>1325</v>
      </c>
    </row>
    <row r="1327" spans="11:16" x14ac:dyDescent="0.3">
      <c r="K1327" t="s">
        <v>11</v>
      </c>
      <c r="L1327">
        <f>IF(AND(ISNUMBER(SEARCH(":",Table7[[#This Row],[Column1]]))=FALSE,ISNUMBER(SEARCH("Ronda",Table7[[#This Row],[Column1]]))=FALSE),1,0)</f>
        <v>1</v>
      </c>
      <c r="M1327">
        <f>IF(Table7[[#This Row],[cond]]=1,M1326+1,0)</f>
        <v>2</v>
      </c>
      <c r="N1327">
        <f>IF(ISNUMBER(SEARCH("Ronda",Table7[[#This Row],[Column1]]))=TRUE,1,0)</f>
        <v>0</v>
      </c>
      <c r="O1327" t="str">
        <f>IF(Table7[[#This Row],[cond2]]=1,MID(Table7[[#This Row],[Column1]],6,3),O1326)</f>
        <v xml:space="preserve"> 14</v>
      </c>
      <c r="P1327">
        <v>1326</v>
      </c>
    </row>
    <row r="1328" spans="11:16" x14ac:dyDescent="0.3">
      <c r="K1328">
        <v>1</v>
      </c>
      <c r="L1328">
        <f>IF(AND(ISNUMBER(SEARCH(":",Table7[[#This Row],[Column1]]))=FALSE,ISNUMBER(SEARCH("Ronda",Table7[[#This Row],[Column1]]))=FALSE),1,0)</f>
        <v>1</v>
      </c>
      <c r="M1328">
        <f>IF(Table7[[#This Row],[cond]]=1,M1327+1,0)</f>
        <v>3</v>
      </c>
      <c r="N1328">
        <f>IF(ISNUMBER(SEARCH("Ronda",Table7[[#This Row],[Column1]]))=TRUE,1,0)</f>
        <v>0</v>
      </c>
      <c r="O1328" t="str">
        <f>IF(Table7[[#This Row],[cond2]]=1,MID(Table7[[#This Row],[Column1]],6,3),O1327)</f>
        <v xml:space="preserve"> 14</v>
      </c>
      <c r="P1328">
        <v>1327</v>
      </c>
    </row>
    <row r="1329" spans="11:16" x14ac:dyDescent="0.3">
      <c r="K1329">
        <v>3</v>
      </c>
      <c r="L1329">
        <f>IF(AND(ISNUMBER(SEARCH(":",Table7[[#This Row],[Column1]]))=FALSE,ISNUMBER(SEARCH("Ronda",Table7[[#This Row],[Column1]]))=FALSE),1,0)</f>
        <v>1</v>
      </c>
      <c r="M1329">
        <f>IF(Table7[[#This Row],[cond]]=1,M1328+1,0)</f>
        <v>4</v>
      </c>
      <c r="N1329">
        <f>IF(ISNUMBER(SEARCH("Ronda",Table7[[#This Row],[Column1]]))=TRUE,1,0)</f>
        <v>0</v>
      </c>
      <c r="O1329" t="str">
        <f>IF(Table7[[#This Row],[cond2]]=1,MID(Table7[[#This Row],[Column1]],6,3),O1328)</f>
        <v xml:space="preserve"> 14</v>
      </c>
      <c r="P1329">
        <v>1328</v>
      </c>
    </row>
    <row r="1330" spans="11:16" x14ac:dyDescent="0.3">
      <c r="K1330">
        <v>-1</v>
      </c>
      <c r="L1330">
        <f>IF(AND(ISNUMBER(SEARCH(":",Table7[[#This Row],[Column1]]))=FALSE,ISNUMBER(SEARCH("Ronda",Table7[[#This Row],[Column1]]))=FALSE),1,0)</f>
        <v>1</v>
      </c>
      <c r="M1330">
        <f>IF(Table7[[#This Row],[cond]]=1,M1329+1,0)</f>
        <v>5</v>
      </c>
      <c r="N1330">
        <f>IF(ISNUMBER(SEARCH("Ronda",Table7[[#This Row],[Column1]]))=TRUE,1,0)</f>
        <v>0</v>
      </c>
      <c r="O1330" t="str">
        <f>IF(Table7[[#This Row],[cond2]]=1,MID(Table7[[#This Row],[Column1]],6,3),O1329)</f>
        <v xml:space="preserve"> 14</v>
      </c>
      <c r="P1330">
        <v>1329</v>
      </c>
    </row>
    <row r="1331" spans="11:16" x14ac:dyDescent="0.3">
      <c r="K1331">
        <v>-3</v>
      </c>
      <c r="L1331">
        <f>IF(AND(ISNUMBER(SEARCH(":",Table7[[#This Row],[Column1]]))=FALSE,ISNUMBER(SEARCH("Ronda",Table7[[#This Row],[Column1]]))=FALSE),1,0)</f>
        <v>1</v>
      </c>
      <c r="M1331">
        <f>IF(Table7[[#This Row],[cond]]=1,M1330+1,0)</f>
        <v>6</v>
      </c>
      <c r="N1331">
        <f>IF(ISNUMBER(SEARCH("Ronda",Table7[[#This Row],[Column1]]))=TRUE,1,0)</f>
        <v>0</v>
      </c>
      <c r="O1331" t="str">
        <f>IF(Table7[[#This Row],[cond2]]=1,MID(Table7[[#This Row],[Column1]],6,3),O1330)</f>
        <v xml:space="preserve"> 14</v>
      </c>
      <c r="P1331">
        <v>1330</v>
      </c>
    </row>
    <row r="1332" spans="11:16" x14ac:dyDescent="0.3">
      <c r="K1332" t="s">
        <v>438</v>
      </c>
      <c r="L1332">
        <f>IF(AND(ISNUMBER(SEARCH(":",Table7[[#This Row],[Column1]]))=FALSE,ISNUMBER(SEARCH("Ronda",Table7[[#This Row],[Column1]]))=FALSE),1,0)</f>
        <v>0</v>
      </c>
      <c r="M1332">
        <f>IF(Table7[[#This Row],[cond]]=1,M1331+1,0)</f>
        <v>0</v>
      </c>
      <c r="N1332">
        <f>IF(ISNUMBER(SEARCH("Ronda",Table7[[#This Row],[Column1]]))=TRUE,1,0)</f>
        <v>0</v>
      </c>
      <c r="O1332" t="str">
        <f>IF(Table7[[#This Row],[cond2]]=1,MID(Table7[[#This Row],[Column1]],6,3),O1331)</f>
        <v xml:space="preserve"> 14</v>
      </c>
      <c r="P1332">
        <v>1331</v>
      </c>
    </row>
    <row r="1333" spans="11:16" x14ac:dyDescent="0.3">
      <c r="K1333" t="s">
        <v>25</v>
      </c>
      <c r="L1333">
        <f>IF(AND(ISNUMBER(SEARCH(":",Table7[[#This Row],[Column1]]))=FALSE,ISNUMBER(SEARCH("Ronda",Table7[[#This Row],[Column1]]))=FALSE),1,0)</f>
        <v>1</v>
      </c>
      <c r="M1333">
        <f>IF(Table7[[#This Row],[cond]]=1,M1332+1,0)</f>
        <v>1</v>
      </c>
      <c r="N1333">
        <f>IF(ISNUMBER(SEARCH("Ronda",Table7[[#This Row],[Column1]]))=TRUE,1,0)</f>
        <v>0</v>
      </c>
      <c r="O1333" t="str">
        <f>IF(Table7[[#This Row],[cond2]]=1,MID(Table7[[#This Row],[Column1]],6,3),O1332)</f>
        <v xml:space="preserve"> 14</v>
      </c>
      <c r="P1333">
        <v>1332</v>
      </c>
    </row>
    <row r="1334" spans="11:16" x14ac:dyDescent="0.3">
      <c r="K1334" t="s">
        <v>1</v>
      </c>
      <c r="L1334">
        <f>IF(AND(ISNUMBER(SEARCH(":",Table7[[#This Row],[Column1]]))=FALSE,ISNUMBER(SEARCH("Ronda",Table7[[#This Row],[Column1]]))=FALSE),1,0)</f>
        <v>1</v>
      </c>
      <c r="M1334">
        <f>IF(Table7[[#This Row],[cond]]=1,M1333+1,0)</f>
        <v>2</v>
      </c>
      <c r="N1334">
        <f>IF(ISNUMBER(SEARCH("Ronda",Table7[[#This Row],[Column1]]))=TRUE,1,0)</f>
        <v>0</v>
      </c>
      <c r="O1334" t="str">
        <f>IF(Table7[[#This Row],[cond2]]=1,MID(Table7[[#This Row],[Column1]],6,3),O1333)</f>
        <v xml:space="preserve"> 14</v>
      </c>
      <c r="P1334">
        <v>1333</v>
      </c>
    </row>
    <row r="1335" spans="11:16" x14ac:dyDescent="0.3">
      <c r="K1335">
        <v>0</v>
      </c>
      <c r="L1335">
        <f>IF(AND(ISNUMBER(SEARCH(":",Table7[[#This Row],[Column1]]))=FALSE,ISNUMBER(SEARCH("Ronda",Table7[[#This Row],[Column1]]))=FALSE),1,0)</f>
        <v>1</v>
      </c>
      <c r="M1335">
        <f>IF(Table7[[#This Row],[cond]]=1,M1334+1,0)</f>
        <v>3</v>
      </c>
      <c r="N1335">
        <f>IF(ISNUMBER(SEARCH("Ronda",Table7[[#This Row],[Column1]]))=TRUE,1,0)</f>
        <v>0</v>
      </c>
      <c r="O1335" t="str">
        <f>IF(Table7[[#This Row],[cond2]]=1,MID(Table7[[#This Row],[Column1]],6,3),O1334)</f>
        <v xml:space="preserve"> 14</v>
      </c>
      <c r="P1335">
        <v>1334</v>
      </c>
    </row>
    <row r="1336" spans="11:16" x14ac:dyDescent="0.3">
      <c r="K1336">
        <v>1</v>
      </c>
      <c r="L1336">
        <f>IF(AND(ISNUMBER(SEARCH(":",Table7[[#This Row],[Column1]]))=FALSE,ISNUMBER(SEARCH("Ronda",Table7[[#This Row],[Column1]]))=FALSE),1,0)</f>
        <v>1</v>
      </c>
      <c r="M1336">
        <f>IF(Table7[[#This Row],[cond]]=1,M1335+1,0)</f>
        <v>4</v>
      </c>
      <c r="N1336">
        <f>IF(ISNUMBER(SEARCH("Ronda",Table7[[#This Row],[Column1]]))=TRUE,1,0)</f>
        <v>0</v>
      </c>
      <c r="O1336" t="str">
        <f>IF(Table7[[#This Row],[cond2]]=1,MID(Table7[[#This Row],[Column1]],6,3),O1335)</f>
        <v xml:space="preserve"> 14</v>
      </c>
      <c r="P1336">
        <v>1335</v>
      </c>
    </row>
    <row r="1337" spans="11:16" x14ac:dyDescent="0.3">
      <c r="K1337">
        <v>0</v>
      </c>
      <c r="L1337">
        <f>IF(AND(ISNUMBER(SEARCH(":",Table7[[#This Row],[Column1]]))=FALSE,ISNUMBER(SEARCH("Ronda",Table7[[#This Row],[Column1]]))=FALSE),1,0)</f>
        <v>1</v>
      </c>
      <c r="M1337">
        <f>IF(Table7[[#This Row],[cond]]=1,M1336+1,0)</f>
        <v>5</v>
      </c>
      <c r="N1337">
        <f>IF(ISNUMBER(SEARCH("Ronda",Table7[[#This Row],[Column1]]))=TRUE,1,0)</f>
        <v>0</v>
      </c>
      <c r="O1337" t="str">
        <f>IF(Table7[[#This Row],[cond2]]=1,MID(Table7[[#This Row],[Column1]],6,3),O1336)</f>
        <v xml:space="preserve"> 14</v>
      </c>
      <c r="P1337">
        <v>1336</v>
      </c>
    </row>
    <row r="1338" spans="11:16" x14ac:dyDescent="0.3">
      <c r="K1338">
        <v>-1</v>
      </c>
      <c r="L1338">
        <f>IF(AND(ISNUMBER(SEARCH(":",Table7[[#This Row],[Column1]]))=FALSE,ISNUMBER(SEARCH("Ronda",Table7[[#This Row],[Column1]]))=FALSE),1,0)</f>
        <v>1</v>
      </c>
      <c r="M1338">
        <f>IF(Table7[[#This Row],[cond]]=1,M1337+1,0)</f>
        <v>6</v>
      </c>
      <c r="N1338">
        <f>IF(ISNUMBER(SEARCH("Ronda",Table7[[#This Row],[Column1]]))=TRUE,1,0)</f>
        <v>0</v>
      </c>
      <c r="O1338" t="str">
        <f>IF(Table7[[#This Row],[cond2]]=1,MID(Table7[[#This Row],[Column1]],6,3),O1337)</f>
        <v xml:space="preserve"> 14</v>
      </c>
      <c r="P1338">
        <v>1337</v>
      </c>
    </row>
    <row r="1339" spans="11:16" x14ac:dyDescent="0.3">
      <c r="K1339" t="s">
        <v>439</v>
      </c>
      <c r="L1339">
        <f>IF(AND(ISNUMBER(SEARCH(":",Table7[[#This Row],[Column1]]))=FALSE,ISNUMBER(SEARCH("Ronda",Table7[[#This Row],[Column1]]))=FALSE),1,0)</f>
        <v>0</v>
      </c>
      <c r="M1339">
        <f>IF(Table7[[#This Row],[cond]]=1,M1338+1,0)</f>
        <v>0</v>
      </c>
      <c r="N1339">
        <f>IF(ISNUMBER(SEARCH("Ronda",Table7[[#This Row],[Column1]]))=TRUE,1,0)</f>
        <v>0</v>
      </c>
      <c r="O1339" t="str">
        <f>IF(Table7[[#This Row],[cond2]]=1,MID(Table7[[#This Row],[Column1]],6,3),O1338)</f>
        <v xml:space="preserve"> 14</v>
      </c>
      <c r="P1339">
        <v>1338</v>
      </c>
    </row>
    <row r="1340" spans="11:16" x14ac:dyDescent="0.3">
      <c r="K1340" t="s">
        <v>24</v>
      </c>
      <c r="L1340">
        <f>IF(AND(ISNUMBER(SEARCH(":",Table7[[#This Row],[Column1]]))=FALSE,ISNUMBER(SEARCH("Ronda",Table7[[#This Row],[Column1]]))=FALSE),1,0)</f>
        <v>1</v>
      </c>
      <c r="M1340">
        <f>IF(Table7[[#This Row],[cond]]=1,M1339+1,0)</f>
        <v>1</v>
      </c>
      <c r="N1340">
        <f>IF(ISNUMBER(SEARCH("Ronda",Table7[[#This Row],[Column1]]))=TRUE,1,0)</f>
        <v>0</v>
      </c>
      <c r="O1340" t="str">
        <f>IF(Table7[[#This Row],[cond2]]=1,MID(Table7[[#This Row],[Column1]],6,3),O1339)</f>
        <v xml:space="preserve"> 14</v>
      </c>
      <c r="P1340">
        <v>1339</v>
      </c>
    </row>
    <row r="1341" spans="11:16" x14ac:dyDescent="0.3">
      <c r="K1341" t="s">
        <v>10</v>
      </c>
      <c r="L1341">
        <f>IF(AND(ISNUMBER(SEARCH(":",Table7[[#This Row],[Column1]]))=FALSE,ISNUMBER(SEARCH("Ronda",Table7[[#This Row],[Column1]]))=FALSE),1,0)</f>
        <v>1</v>
      </c>
      <c r="M1341">
        <f>IF(Table7[[#This Row],[cond]]=1,M1340+1,0)</f>
        <v>2</v>
      </c>
      <c r="N1341">
        <f>IF(ISNUMBER(SEARCH("Ronda",Table7[[#This Row],[Column1]]))=TRUE,1,0)</f>
        <v>0</v>
      </c>
      <c r="O1341" t="str">
        <f>IF(Table7[[#This Row],[cond2]]=1,MID(Table7[[#This Row],[Column1]],6,3),O1340)</f>
        <v xml:space="preserve"> 14</v>
      </c>
      <c r="P1341">
        <v>1340</v>
      </c>
    </row>
    <row r="1342" spans="11:16" x14ac:dyDescent="0.3">
      <c r="K1342">
        <v>4</v>
      </c>
      <c r="L1342">
        <f>IF(AND(ISNUMBER(SEARCH(":",Table7[[#This Row],[Column1]]))=FALSE,ISNUMBER(SEARCH("Ronda",Table7[[#This Row],[Column1]]))=FALSE),1,0)</f>
        <v>1</v>
      </c>
      <c r="M1342">
        <f>IF(Table7[[#This Row],[cond]]=1,M1341+1,0)</f>
        <v>3</v>
      </c>
      <c r="N1342">
        <f>IF(ISNUMBER(SEARCH("Ronda",Table7[[#This Row],[Column1]]))=TRUE,1,0)</f>
        <v>0</v>
      </c>
      <c r="O1342" t="str">
        <f>IF(Table7[[#This Row],[cond2]]=1,MID(Table7[[#This Row],[Column1]],6,3),O1341)</f>
        <v xml:space="preserve"> 14</v>
      </c>
      <c r="P1342">
        <v>1341</v>
      </c>
    </row>
    <row r="1343" spans="11:16" x14ac:dyDescent="0.3">
      <c r="K1343">
        <v>1</v>
      </c>
      <c r="L1343">
        <f>IF(AND(ISNUMBER(SEARCH(":",Table7[[#This Row],[Column1]]))=FALSE,ISNUMBER(SEARCH("Ronda",Table7[[#This Row],[Column1]]))=FALSE),1,0)</f>
        <v>1</v>
      </c>
      <c r="M1343">
        <f>IF(Table7[[#This Row],[cond]]=1,M1342+1,0)</f>
        <v>4</v>
      </c>
      <c r="N1343">
        <f>IF(ISNUMBER(SEARCH("Ronda",Table7[[#This Row],[Column1]]))=TRUE,1,0)</f>
        <v>0</v>
      </c>
      <c r="O1343" t="str">
        <f>IF(Table7[[#This Row],[cond2]]=1,MID(Table7[[#This Row],[Column1]],6,3),O1342)</f>
        <v xml:space="preserve"> 14</v>
      </c>
      <c r="P1343">
        <v>1342</v>
      </c>
    </row>
    <row r="1344" spans="11:16" x14ac:dyDescent="0.3">
      <c r="K1344">
        <v>-2</v>
      </c>
      <c r="L1344">
        <f>IF(AND(ISNUMBER(SEARCH(":",Table7[[#This Row],[Column1]]))=FALSE,ISNUMBER(SEARCH("Ronda",Table7[[#This Row],[Column1]]))=FALSE),1,0)</f>
        <v>1</v>
      </c>
      <c r="M1344">
        <f>IF(Table7[[#This Row],[cond]]=1,M1343+1,0)</f>
        <v>5</v>
      </c>
      <c r="N1344">
        <f>IF(ISNUMBER(SEARCH("Ronda",Table7[[#This Row],[Column1]]))=TRUE,1,0)</f>
        <v>0</v>
      </c>
      <c r="O1344" t="str">
        <f>IF(Table7[[#This Row],[cond2]]=1,MID(Table7[[#This Row],[Column1]],6,3),O1343)</f>
        <v xml:space="preserve"> 14</v>
      </c>
      <c r="P1344">
        <v>1343</v>
      </c>
    </row>
    <row r="1345" spans="11:16" x14ac:dyDescent="0.3">
      <c r="K1345">
        <v>0</v>
      </c>
      <c r="L1345">
        <f>IF(AND(ISNUMBER(SEARCH(":",Table7[[#This Row],[Column1]]))=FALSE,ISNUMBER(SEARCH("Ronda",Table7[[#This Row],[Column1]]))=FALSE),1,0)</f>
        <v>1</v>
      </c>
      <c r="M1345">
        <f>IF(Table7[[#This Row],[cond]]=1,M1344+1,0)</f>
        <v>6</v>
      </c>
      <c r="N1345">
        <f>IF(ISNUMBER(SEARCH("Ronda",Table7[[#This Row],[Column1]]))=TRUE,1,0)</f>
        <v>0</v>
      </c>
      <c r="O1345" t="str">
        <f>IF(Table7[[#This Row],[cond2]]=1,MID(Table7[[#This Row],[Column1]],6,3),O1344)</f>
        <v xml:space="preserve"> 14</v>
      </c>
      <c r="P1345">
        <v>1344</v>
      </c>
    </row>
    <row r="1346" spans="11:16" x14ac:dyDescent="0.3">
      <c r="K1346" t="s">
        <v>275</v>
      </c>
      <c r="L1346">
        <f>IF(AND(ISNUMBER(SEARCH(":",Table7[[#This Row],[Column1]]))=FALSE,ISNUMBER(SEARCH("Ronda",Table7[[#This Row],[Column1]]))=FALSE),1,0)</f>
        <v>0</v>
      </c>
      <c r="M1346">
        <f>IF(Table7[[#This Row],[cond]]=1,M1345+1,0)</f>
        <v>0</v>
      </c>
      <c r="N1346">
        <f>IF(ISNUMBER(SEARCH("Ronda",Table7[[#This Row],[Column1]]))=TRUE,1,0)</f>
        <v>1</v>
      </c>
      <c r="O1346" t="str">
        <f>IF(Table7[[#This Row],[cond2]]=1,MID(Table7[[#This Row],[Column1]],6,3),O1345)</f>
        <v xml:space="preserve"> 7</v>
      </c>
      <c r="P1346">
        <v>1345</v>
      </c>
    </row>
    <row r="1347" spans="11:16" x14ac:dyDescent="0.3">
      <c r="K1347" t="s">
        <v>440</v>
      </c>
      <c r="L1347">
        <f>IF(AND(ISNUMBER(SEARCH(":",Table7[[#This Row],[Column1]]))=FALSE,ISNUMBER(SEARCH("Ronda",Table7[[#This Row],[Column1]]))=FALSE),1,0)</f>
        <v>0</v>
      </c>
      <c r="M1347">
        <f>IF(Table7[[#This Row],[cond]]=1,M1346+1,0)</f>
        <v>0</v>
      </c>
      <c r="N1347">
        <f>IF(ISNUMBER(SEARCH("Ronda",Table7[[#This Row],[Column1]]))=TRUE,1,0)</f>
        <v>0</v>
      </c>
      <c r="O1347" t="str">
        <f>IF(Table7[[#This Row],[cond2]]=1,MID(Table7[[#This Row],[Column1]],6,3),O1346)</f>
        <v xml:space="preserve"> 7</v>
      </c>
      <c r="P1347">
        <v>1346</v>
      </c>
    </row>
    <row r="1348" spans="11:16" x14ac:dyDescent="0.3">
      <c r="K1348" t="s">
        <v>304</v>
      </c>
      <c r="L1348">
        <f>IF(AND(ISNUMBER(SEARCH(":",Table7[[#This Row],[Column1]]))=FALSE,ISNUMBER(SEARCH("Ronda",Table7[[#This Row],[Column1]]))=FALSE),1,0)</f>
        <v>1</v>
      </c>
      <c r="M1348">
        <f>IF(Table7[[#This Row],[cond]]=1,M1347+1,0)</f>
        <v>1</v>
      </c>
      <c r="N1348">
        <f>IF(ISNUMBER(SEARCH("Ronda",Table7[[#This Row],[Column1]]))=TRUE,1,0)</f>
        <v>0</v>
      </c>
      <c r="O1348" t="str">
        <f>IF(Table7[[#This Row],[cond2]]=1,MID(Table7[[#This Row],[Column1]],6,3),O1347)</f>
        <v xml:space="preserve"> 7</v>
      </c>
      <c r="P1348">
        <v>1347</v>
      </c>
    </row>
    <row r="1349" spans="11:16" x14ac:dyDescent="0.3">
      <c r="K1349" t="s">
        <v>2</v>
      </c>
      <c r="L1349">
        <f>IF(AND(ISNUMBER(SEARCH(":",Table7[[#This Row],[Column1]]))=FALSE,ISNUMBER(SEARCH("Ronda",Table7[[#This Row],[Column1]]))=FALSE),1,0)</f>
        <v>1</v>
      </c>
      <c r="M1349">
        <f>IF(Table7[[#This Row],[cond]]=1,M1348+1,0)</f>
        <v>2</v>
      </c>
      <c r="N1349">
        <f>IF(ISNUMBER(SEARCH("Ronda",Table7[[#This Row],[Column1]]))=TRUE,1,0)</f>
        <v>0</v>
      </c>
      <c r="O1349" t="str">
        <f>IF(Table7[[#This Row],[cond2]]=1,MID(Table7[[#This Row],[Column1]],6,3),O1348)</f>
        <v xml:space="preserve"> 7</v>
      </c>
      <c r="P1349">
        <v>1348</v>
      </c>
    </row>
    <row r="1350" spans="11:16" x14ac:dyDescent="0.3">
      <c r="K1350">
        <v>0</v>
      </c>
      <c r="L1350">
        <f>IF(AND(ISNUMBER(SEARCH(":",Table7[[#This Row],[Column1]]))=FALSE,ISNUMBER(SEARCH("Ronda",Table7[[#This Row],[Column1]]))=FALSE),1,0)</f>
        <v>1</v>
      </c>
      <c r="M1350">
        <f>IF(Table7[[#This Row],[cond]]=1,M1349+1,0)</f>
        <v>3</v>
      </c>
      <c r="N1350">
        <f>IF(ISNUMBER(SEARCH("Ronda",Table7[[#This Row],[Column1]]))=TRUE,1,0)</f>
        <v>0</v>
      </c>
      <c r="O1350" t="str">
        <f>IF(Table7[[#This Row],[cond2]]=1,MID(Table7[[#This Row],[Column1]],6,3),O1349)</f>
        <v xml:space="preserve"> 7</v>
      </c>
      <c r="P1350">
        <v>1349</v>
      </c>
    </row>
    <row r="1351" spans="11:16" x14ac:dyDescent="0.3">
      <c r="K1351">
        <v>0</v>
      </c>
      <c r="L1351">
        <f>IF(AND(ISNUMBER(SEARCH(":",Table7[[#This Row],[Column1]]))=FALSE,ISNUMBER(SEARCH("Ronda",Table7[[#This Row],[Column1]]))=FALSE),1,0)</f>
        <v>1</v>
      </c>
      <c r="M1351">
        <f>IF(Table7[[#This Row],[cond]]=1,M1350+1,0)</f>
        <v>4</v>
      </c>
      <c r="N1351">
        <f>IF(ISNUMBER(SEARCH("Ronda",Table7[[#This Row],[Column1]]))=TRUE,1,0)</f>
        <v>0</v>
      </c>
      <c r="O1351" t="str">
        <f>IF(Table7[[#This Row],[cond2]]=1,MID(Table7[[#This Row],[Column1]],6,3),O1350)</f>
        <v xml:space="preserve"> 7</v>
      </c>
      <c r="P1351">
        <v>1350</v>
      </c>
    </row>
    <row r="1352" spans="11:16" x14ac:dyDescent="0.3">
      <c r="K1352">
        <v>0</v>
      </c>
      <c r="L1352">
        <f>IF(AND(ISNUMBER(SEARCH(":",Table7[[#This Row],[Column1]]))=FALSE,ISNUMBER(SEARCH("Ronda",Table7[[#This Row],[Column1]]))=FALSE),1,0)</f>
        <v>1</v>
      </c>
      <c r="M1352">
        <f>IF(Table7[[#This Row],[cond]]=1,M1351+1,0)</f>
        <v>5</v>
      </c>
      <c r="N1352">
        <f>IF(ISNUMBER(SEARCH("Ronda",Table7[[#This Row],[Column1]]))=TRUE,1,0)</f>
        <v>0</v>
      </c>
      <c r="O1352" t="str">
        <f>IF(Table7[[#This Row],[cond2]]=1,MID(Table7[[#This Row],[Column1]],6,3),O1351)</f>
        <v xml:space="preserve"> 7</v>
      </c>
      <c r="P1352">
        <v>1351</v>
      </c>
    </row>
    <row r="1353" spans="11:16" x14ac:dyDescent="0.3">
      <c r="K1353">
        <v>0</v>
      </c>
      <c r="L1353">
        <f>IF(AND(ISNUMBER(SEARCH(":",Table7[[#This Row],[Column1]]))=FALSE,ISNUMBER(SEARCH("Ronda",Table7[[#This Row],[Column1]]))=FALSE),1,0)</f>
        <v>1</v>
      </c>
      <c r="M1353">
        <f>IF(Table7[[#This Row],[cond]]=1,M1352+1,0)</f>
        <v>6</v>
      </c>
      <c r="N1353">
        <f>IF(ISNUMBER(SEARCH("Ronda",Table7[[#This Row],[Column1]]))=TRUE,1,0)</f>
        <v>0</v>
      </c>
      <c r="O1353" t="str">
        <f>IF(Table7[[#This Row],[cond2]]=1,MID(Table7[[#This Row],[Column1]],6,3),O1352)</f>
        <v xml:space="preserve"> 7</v>
      </c>
      <c r="P1353">
        <v>1352</v>
      </c>
    </row>
    <row r="1354" spans="11:16" x14ac:dyDescent="0.3">
      <c r="K1354" t="s">
        <v>227</v>
      </c>
      <c r="L1354">
        <f>IF(AND(ISNUMBER(SEARCH(":",Table7[[#This Row],[Column1]]))=FALSE,ISNUMBER(SEARCH("Ronda",Table7[[#This Row],[Column1]]))=FALSE),1,0)</f>
        <v>0</v>
      </c>
      <c r="M1354">
        <f>IF(Table7[[#This Row],[cond]]=1,M1353+1,0)</f>
        <v>0</v>
      </c>
      <c r="N1354">
        <f>IF(ISNUMBER(SEARCH("Ronda",Table7[[#This Row],[Column1]]))=TRUE,1,0)</f>
        <v>1</v>
      </c>
      <c r="O1354" t="str">
        <f>IF(Table7[[#This Row],[cond2]]=1,MID(Table7[[#This Row],[Column1]],6,3),O1353)</f>
        <v xml:space="preserve"> 13</v>
      </c>
      <c r="P1354">
        <v>1353</v>
      </c>
    </row>
    <row r="1355" spans="11:16" x14ac:dyDescent="0.3">
      <c r="K1355" t="s">
        <v>228</v>
      </c>
      <c r="L1355">
        <f>IF(AND(ISNUMBER(SEARCH(":",Table7[[#This Row],[Column1]]))=FALSE,ISNUMBER(SEARCH("Ronda",Table7[[#This Row],[Column1]]))=FALSE),1,0)</f>
        <v>0</v>
      </c>
      <c r="M1355">
        <f>IF(Table7[[#This Row],[cond]]=1,M1354+1,0)</f>
        <v>0</v>
      </c>
      <c r="N1355">
        <f>IF(ISNUMBER(SEARCH("Ronda",Table7[[#This Row],[Column1]]))=TRUE,1,0)</f>
        <v>0</v>
      </c>
      <c r="O1355" t="str">
        <f>IF(Table7[[#This Row],[cond2]]=1,MID(Table7[[#This Row],[Column1]],6,3),O1354)</f>
        <v xml:space="preserve"> 13</v>
      </c>
      <c r="P1355">
        <v>1354</v>
      </c>
    </row>
    <row r="1356" spans="11:16" x14ac:dyDescent="0.3">
      <c r="K1356" t="s">
        <v>3</v>
      </c>
      <c r="L1356">
        <f>IF(AND(ISNUMBER(SEARCH(":",Table7[[#This Row],[Column1]]))=FALSE,ISNUMBER(SEARCH("Ronda",Table7[[#This Row],[Column1]]))=FALSE),1,0)</f>
        <v>1</v>
      </c>
      <c r="M1356">
        <f>IF(Table7[[#This Row],[cond]]=1,M1355+1,0)</f>
        <v>1</v>
      </c>
      <c r="N1356">
        <f>IF(ISNUMBER(SEARCH("Ronda",Table7[[#This Row],[Column1]]))=TRUE,1,0)</f>
        <v>0</v>
      </c>
      <c r="O1356" t="str">
        <f>IF(Table7[[#This Row],[cond2]]=1,MID(Table7[[#This Row],[Column1]],6,3),O1355)</f>
        <v xml:space="preserve"> 13</v>
      </c>
      <c r="P1356">
        <v>1355</v>
      </c>
    </row>
    <row r="1357" spans="11:16" x14ac:dyDescent="0.3">
      <c r="K1357" t="s">
        <v>31</v>
      </c>
      <c r="L1357">
        <f>IF(AND(ISNUMBER(SEARCH(":",Table7[[#This Row],[Column1]]))=FALSE,ISNUMBER(SEARCH("Ronda",Table7[[#This Row],[Column1]]))=FALSE),1,0)</f>
        <v>1</v>
      </c>
      <c r="M1357">
        <f>IF(Table7[[#This Row],[cond]]=1,M1356+1,0)</f>
        <v>2</v>
      </c>
      <c r="N1357">
        <f>IF(ISNUMBER(SEARCH("Ronda",Table7[[#This Row],[Column1]]))=TRUE,1,0)</f>
        <v>0</v>
      </c>
      <c r="O1357" t="str">
        <f>IF(Table7[[#This Row],[cond2]]=1,MID(Table7[[#This Row],[Column1]],6,3),O1356)</f>
        <v xml:space="preserve"> 13</v>
      </c>
      <c r="P1357">
        <v>1356</v>
      </c>
    </row>
    <row r="1358" spans="11:16" x14ac:dyDescent="0.3">
      <c r="K1358">
        <v>4</v>
      </c>
      <c r="L1358">
        <f>IF(AND(ISNUMBER(SEARCH(":",Table7[[#This Row],[Column1]]))=FALSE,ISNUMBER(SEARCH("Ronda",Table7[[#This Row],[Column1]]))=FALSE),1,0)</f>
        <v>1</v>
      </c>
      <c r="M1358">
        <f>IF(Table7[[#This Row],[cond]]=1,M1357+1,0)</f>
        <v>3</v>
      </c>
      <c r="N1358">
        <f>IF(ISNUMBER(SEARCH("Ronda",Table7[[#This Row],[Column1]]))=TRUE,1,0)</f>
        <v>0</v>
      </c>
      <c r="O1358" t="str">
        <f>IF(Table7[[#This Row],[cond2]]=1,MID(Table7[[#This Row],[Column1]],6,3),O1357)</f>
        <v xml:space="preserve"> 13</v>
      </c>
      <c r="P1358">
        <v>1357</v>
      </c>
    </row>
    <row r="1359" spans="11:16" x14ac:dyDescent="0.3">
      <c r="K1359">
        <v>3</v>
      </c>
      <c r="L1359">
        <f>IF(AND(ISNUMBER(SEARCH(":",Table7[[#This Row],[Column1]]))=FALSE,ISNUMBER(SEARCH("Ronda",Table7[[#This Row],[Column1]]))=FALSE),1,0)</f>
        <v>1</v>
      </c>
      <c r="M1359">
        <f>IF(Table7[[#This Row],[cond]]=1,M1358+1,0)</f>
        <v>4</v>
      </c>
      <c r="N1359">
        <f>IF(ISNUMBER(SEARCH("Ronda",Table7[[#This Row],[Column1]]))=TRUE,1,0)</f>
        <v>0</v>
      </c>
      <c r="O1359" t="str">
        <f>IF(Table7[[#This Row],[cond2]]=1,MID(Table7[[#This Row],[Column1]],6,3),O1358)</f>
        <v xml:space="preserve"> 13</v>
      </c>
      <c r="P1359">
        <v>1358</v>
      </c>
    </row>
    <row r="1360" spans="11:16" x14ac:dyDescent="0.3">
      <c r="K1360">
        <v>-2</v>
      </c>
      <c r="L1360">
        <f>IF(AND(ISNUMBER(SEARCH(":",Table7[[#This Row],[Column1]]))=FALSE,ISNUMBER(SEARCH("Ronda",Table7[[#This Row],[Column1]]))=FALSE),1,0)</f>
        <v>1</v>
      </c>
      <c r="M1360">
        <f>IF(Table7[[#This Row],[cond]]=1,M1359+1,0)</f>
        <v>5</v>
      </c>
      <c r="N1360">
        <f>IF(ISNUMBER(SEARCH("Ronda",Table7[[#This Row],[Column1]]))=TRUE,1,0)</f>
        <v>0</v>
      </c>
      <c r="O1360" t="str">
        <f>IF(Table7[[#This Row],[cond2]]=1,MID(Table7[[#This Row],[Column1]],6,3),O1359)</f>
        <v xml:space="preserve"> 13</v>
      </c>
      <c r="P1360">
        <v>1359</v>
      </c>
    </row>
    <row r="1361" spans="11:16" x14ac:dyDescent="0.3">
      <c r="K1361">
        <v>-1</v>
      </c>
      <c r="L1361">
        <f>IF(AND(ISNUMBER(SEARCH(":",Table7[[#This Row],[Column1]]))=FALSE,ISNUMBER(SEARCH("Ronda",Table7[[#This Row],[Column1]]))=FALSE),1,0)</f>
        <v>1</v>
      </c>
      <c r="M1361">
        <f>IF(Table7[[#This Row],[cond]]=1,M1360+1,0)</f>
        <v>6</v>
      </c>
      <c r="N1361">
        <f>IF(ISNUMBER(SEARCH("Ronda",Table7[[#This Row],[Column1]]))=TRUE,1,0)</f>
        <v>0</v>
      </c>
      <c r="O1361" t="str">
        <f>IF(Table7[[#This Row],[cond2]]=1,MID(Table7[[#This Row],[Column1]],6,3),O1360)</f>
        <v xml:space="preserve"> 13</v>
      </c>
      <c r="P1361">
        <v>1360</v>
      </c>
    </row>
    <row r="1362" spans="11:16" x14ac:dyDescent="0.3">
      <c r="K1362" t="s">
        <v>441</v>
      </c>
      <c r="L1362">
        <f>IF(AND(ISNUMBER(SEARCH(":",Table7[[#This Row],[Column1]]))=FALSE,ISNUMBER(SEARCH("Ronda",Table7[[#This Row],[Column1]]))=FALSE),1,0)</f>
        <v>0</v>
      </c>
      <c r="M1362">
        <f>IF(Table7[[#This Row],[cond]]=1,M1361+1,0)</f>
        <v>0</v>
      </c>
      <c r="N1362">
        <f>IF(ISNUMBER(SEARCH("Ronda",Table7[[#This Row],[Column1]]))=TRUE,1,0)</f>
        <v>0</v>
      </c>
      <c r="O1362" t="str">
        <f>IF(Table7[[#This Row],[cond2]]=1,MID(Table7[[#This Row],[Column1]],6,3),O1361)</f>
        <v xml:space="preserve"> 13</v>
      </c>
      <c r="P1362">
        <v>1361</v>
      </c>
    </row>
    <row r="1363" spans="11:16" x14ac:dyDescent="0.3">
      <c r="K1363" t="s">
        <v>5</v>
      </c>
      <c r="L1363">
        <f>IF(AND(ISNUMBER(SEARCH(":",Table7[[#This Row],[Column1]]))=FALSE,ISNUMBER(SEARCH("Ronda",Table7[[#This Row],[Column1]]))=FALSE),1,0)</f>
        <v>1</v>
      </c>
      <c r="M1363">
        <f>IF(Table7[[#This Row],[cond]]=1,M1362+1,0)</f>
        <v>1</v>
      </c>
      <c r="N1363">
        <f>IF(ISNUMBER(SEARCH("Ronda",Table7[[#This Row],[Column1]]))=TRUE,1,0)</f>
        <v>0</v>
      </c>
      <c r="O1363" t="str">
        <f>IF(Table7[[#This Row],[cond2]]=1,MID(Table7[[#This Row],[Column1]],6,3),O1362)</f>
        <v xml:space="preserve"> 13</v>
      </c>
      <c r="P1363">
        <v>1362</v>
      </c>
    </row>
    <row r="1364" spans="11:16" x14ac:dyDescent="0.3">
      <c r="K1364" t="s">
        <v>8</v>
      </c>
      <c r="L1364">
        <f>IF(AND(ISNUMBER(SEARCH(":",Table7[[#This Row],[Column1]]))=FALSE,ISNUMBER(SEARCH("Ronda",Table7[[#This Row],[Column1]]))=FALSE),1,0)</f>
        <v>1</v>
      </c>
      <c r="M1364">
        <f>IF(Table7[[#This Row],[cond]]=1,M1363+1,0)</f>
        <v>2</v>
      </c>
      <c r="N1364">
        <f>IF(ISNUMBER(SEARCH("Ronda",Table7[[#This Row],[Column1]]))=TRUE,1,0)</f>
        <v>0</v>
      </c>
      <c r="O1364" t="str">
        <f>IF(Table7[[#This Row],[cond2]]=1,MID(Table7[[#This Row],[Column1]],6,3),O1363)</f>
        <v xml:space="preserve"> 13</v>
      </c>
      <c r="P1364">
        <v>1363</v>
      </c>
    </row>
    <row r="1365" spans="11:16" x14ac:dyDescent="0.3">
      <c r="K1365">
        <v>1</v>
      </c>
      <c r="L1365">
        <f>IF(AND(ISNUMBER(SEARCH(":",Table7[[#This Row],[Column1]]))=FALSE,ISNUMBER(SEARCH("Ronda",Table7[[#This Row],[Column1]]))=FALSE),1,0)</f>
        <v>1</v>
      </c>
      <c r="M1365">
        <f>IF(Table7[[#This Row],[cond]]=1,M1364+1,0)</f>
        <v>3</v>
      </c>
      <c r="N1365">
        <f>IF(ISNUMBER(SEARCH("Ronda",Table7[[#This Row],[Column1]]))=TRUE,1,0)</f>
        <v>0</v>
      </c>
      <c r="O1365" t="str">
        <f>IF(Table7[[#This Row],[cond2]]=1,MID(Table7[[#This Row],[Column1]],6,3),O1364)</f>
        <v xml:space="preserve"> 13</v>
      </c>
      <c r="P1365">
        <v>1364</v>
      </c>
    </row>
    <row r="1366" spans="11:16" x14ac:dyDescent="0.3">
      <c r="K1366">
        <v>2</v>
      </c>
      <c r="L1366">
        <f>IF(AND(ISNUMBER(SEARCH(":",Table7[[#This Row],[Column1]]))=FALSE,ISNUMBER(SEARCH("Ronda",Table7[[#This Row],[Column1]]))=FALSE),1,0)</f>
        <v>1</v>
      </c>
      <c r="M1366">
        <f>IF(Table7[[#This Row],[cond]]=1,M1365+1,0)</f>
        <v>4</v>
      </c>
      <c r="N1366">
        <f>IF(ISNUMBER(SEARCH("Ronda",Table7[[#This Row],[Column1]]))=TRUE,1,0)</f>
        <v>0</v>
      </c>
      <c r="O1366" t="str">
        <f>IF(Table7[[#This Row],[cond2]]=1,MID(Table7[[#This Row],[Column1]],6,3),O1365)</f>
        <v xml:space="preserve"> 13</v>
      </c>
      <c r="P1366">
        <v>1365</v>
      </c>
    </row>
    <row r="1367" spans="11:16" x14ac:dyDescent="0.3">
      <c r="K1367">
        <v>-1</v>
      </c>
      <c r="L1367">
        <f>IF(AND(ISNUMBER(SEARCH(":",Table7[[#This Row],[Column1]]))=FALSE,ISNUMBER(SEARCH("Ronda",Table7[[#This Row],[Column1]]))=FALSE),1,0)</f>
        <v>1</v>
      </c>
      <c r="M1367">
        <f>IF(Table7[[#This Row],[cond]]=1,M1366+1,0)</f>
        <v>5</v>
      </c>
      <c r="N1367">
        <f>IF(ISNUMBER(SEARCH("Ronda",Table7[[#This Row],[Column1]]))=TRUE,1,0)</f>
        <v>0</v>
      </c>
      <c r="O1367" t="str">
        <f>IF(Table7[[#This Row],[cond2]]=1,MID(Table7[[#This Row],[Column1]],6,3),O1366)</f>
        <v xml:space="preserve"> 13</v>
      </c>
      <c r="P1367">
        <v>1366</v>
      </c>
    </row>
    <row r="1368" spans="11:16" x14ac:dyDescent="0.3">
      <c r="K1368">
        <v>-2</v>
      </c>
      <c r="L1368">
        <f>IF(AND(ISNUMBER(SEARCH(":",Table7[[#This Row],[Column1]]))=FALSE,ISNUMBER(SEARCH("Ronda",Table7[[#This Row],[Column1]]))=FALSE),1,0)</f>
        <v>1</v>
      </c>
      <c r="M1368">
        <f>IF(Table7[[#This Row],[cond]]=1,M1367+1,0)</f>
        <v>6</v>
      </c>
      <c r="N1368">
        <f>IF(ISNUMBER(SEARCH("Ronda",Table7[[#This Row],[Column1]]))=TRUE,1,0)</f>
        <v>0</v>
      </c>
      <c r="O1368" t="str">
        <f>IF(Table7[[#This Row],[cond2]]=1,MID(Table7[[#This Row],[Column1]],6,3),O1367)</f>
        <v xml:space="preserve"> 13</v>
      </c>
      <c r="P1368">
        <v>1367</v>
      </c>
    </row>
    <row r="1369" spans="11:16" x14ac:dyDescent="0.3">
      <c r="K1369" t="s">
        <v>442</v>
      </c>
      <c r="L1369">
        <f>IF(AND(ISNUMBER(SEARCH(":",Table7[[#This Row],[Column1]]))=FALSE,ISNUMBER(SEARCH("Ronda",Table7[[#This Row],[Column1]]))=FALSE),1,0)</f>
        <v>0</v>
      </c>
      <c r="M1369">
        <f>IF(Table7[[#This Row],[cond]]=1,M1368+1,0)</f>
        <v>0</v>
      </c>
      <c r="N1369">
        <f>IF(ISNUMBER(SEARCH("Ronda",Table7[[#This Row],[Column1]]))=TRUE,1,0)</f>
        <v>0</v>
      </c>
      <c r="O1369" t="str">
        <f>IF(Table7[[#This Row],[cond2]]=1,MID(Table7[[#This Row],[Column1]],6,3),O1368)</f>
        <v xml:space="preserve"> 13</v>
      </c>
      <c r="P1369">
        <v>1368</v>
      </c>
    </row>
    <row r="1370" spans="11:16" x14ac:dyDescent="0.3">
      <c r="K1370" t="s">
        <v>303</v>
      </c>
      <c r="L1370">
        <f>IF(AND(ISNUMBER(SEARCH(":",Table7[[#This Row],[Column1]]))=FALSE,ISNUMBER(SEARCH("Ronda",Table7[[#This Row],[Column1]]))=FALSE),1,0)</f>
        <v>1</v>
      </c>
      <c r="M1370">
        <f>IF(Table7[[#This Row],[cond]]=1,M1369+1,0)</f>
        <v>1</v>
      </c>
      <c r="N1370">
        <f>IF(ISNUMBER(SEARCH("Ronda",Table7[[#This Row],[Column1]]))=TRUE,1,0)</f>
        <v>0</v>
      </c>
      <c r="O1370" t="str">
        <f>IF(Table7[[#This Row],[cond2]]=1,MID(Table7[[#This Row],[Column1]],6,3),O1369)</f>
        <v xml:space="preserve"> 13</v>
      </c>
      <c r="P1370">
        <v>1369</v>
      </c>
    </row>
    <row r="1371" spans="11:16" x14ac:dyDescent="0.3">
      <c r="K1371" t="s">
        <v>13</v>
      </c>
      <c r="L1371">
        <f>IF(AND(ISNUMBER(SEARCH(":",Table7[[#This Row],[Column1]]))=FALSE,ISNUMBER(SEARCH("Ronda",Table7[[#This Row],[Column1]]))=FALSE),1,0)</f>
        <v>1</v>
      </c>
      <c r="M1371">
        <f>IF(Table7[[#This Row],[cond]]=1,M1370+1,0)</f>
        <v>2</v>
      </c>
      <c r="N1371">
        <f>IF(ISNUMBER(SEARCH("Ronda",Table7[[#This Row],[Column1]]))=TRUE,1,0)</f>
        <v>0</v>
      </c>
      <c r="O1371" t="str">
        <f>IF(Table7[[#This Row],[cond2]]=1,MID(Table7[[#This Row],[Column1]],6,3),O1370)</f>
        <v xml:space="preserve"> 13</v>
      </c>
      <c r="P1371">
        <v>1370</v>
      </c>
    </row>
    <row r="1372" spans="11:16" x14ac:dyDescent="0.3">
      <c r="K1372">
        <v>0</v>
      </c>
      <c r="L1372">
        <f>IF(AND(ISNUMBER(SEARCH(":",Table7[[#This Row],[Column1]]))=FALSE,ISNUMBER(SEARCH("Ronda",Table7[[#This Row],[Column1]]))=FALSE),1,0)</f>
        <v>1</v>
      </c>
      <c r="M1372">
        <f>IF(Table7[[#This Row],[cond]]=1,M1371+1,0)</f>
        <v>3</v>
      </c>
      <c r="N1372">
        <f>IF(ISNUMBER(SEARCH("Ronda",Table7[[#This Row],[Column1]]))=TRUE,1,0)</f>
        <v>0</v>
      </c>
      <c r="O1372" t="str">
        <f>IF(Table7[[#This Row],[cond2]]=1,MID(Table7[[#This Row],[Column1]],6,3),O1371)</f>
        <v xml:space="preserve"> 13</v>
      </c>
      <c r="P1372">
        <v>1371</v>
      </c>
    </row>
    <row r="1373" spans="11:16" x14ac:dyDescent="0.3">
      <c r="K1373">
        <v>1</v>
      </c>
      <c r="L1373">
        <f>IF(AND(ISNUMBER(SEARCH(":",Table7[[#This Row],[Column1]]))=FALSE,ISNUMBER(SEARCH("Ronda",Table7[[#This Row],[Column1]]))=FALSE),1,0)</f>
        <v>1</v>
      </c>
      <c r="M1373">
        <f>IF(Table7[[#This Row],[cond]]=1,M1372+1,0)</f>
        <v>4</v>
      </c>
      <c r="N1373">
        <f>IF(ISNUMBER(SEARCH("Ronda",Table7[[#This Row],[Column1]]))=TRUE,1,0)</f>
        <v>0</v>
      </c>
      <c r="O1373" t="str">
        <f>IF(Table7[[#This Row],[cond2]]=1,MID(Table7[[#This Row],[Column1]],6,3),O1372)</f>
        <v xml:space="preserve"> 13</v>
      </c>
      <c r="P1373">
        <v>1372</v>
      </c>
    </row>
    <row r="1374" spans="11:16" x14ac:dyDescent="0.3">
      <c r="K1374">
        <v>0</v>
      </c>
      <c r="L1374">
        <f>IF(AND(ISNUMBER(SEARCH(":",Table7[[#This Row],[Column1]]))=FALSE,ISNUMBER(SEARCH("Ronda",Table7[[#This Row],[Column1]]))=FALSE),1,0)</f>
        <v>1</v>
      </c>
      <c r="M1374">
        <f>IF(Table7[[#This Row],[cond]]=1,M1373+1,0)</f>
        <v>5</v>
      </c>
      <c r="N1374">
        <f>IF(ISNUMBER(SEARCH("Ronda",Table7[[#This Row],[Column1]]))=TRUE,1,0)</f>
        <v>0</v>
      </c>
      <c r="O1374" t="str">
        <f>IF(Table7[[#This Row],[cond2]]=1,MID(Table7[[#This Row],[Column1]],6,3),O1373)</f>
        <v xml:space="preserve"> 13</v>
      </c>
      <c r="P1374">
        <v>1373</v>
      </c>
    </row>
    <row r="1375" spans="11:16" x14ac:dyDescent="0.3">
      <c r="K1375">
        <v>0</v>
      </c>
      <c r="L1375">
        <f>IF(AND(ISNUMBER(SEARCH(":",Table7[[#This Row],[Column1]]))=FALSE,ISNUMBER(SEARCH("Ronda",Table7[[#This Row],[Column1]]))=FALSE),1,0)</f>
        <v>1</v>
      </c>
      <c r="M1375">
        <f>IF(Table7[[#This Row],[cond]]=1,M1374+1,0)</f>
        <v>6</v>
      </c>
      <c r="N1375">
        <f>IF(ISNUMBER(SEARCH("Ronda",Table7[[#This Row],[Column1]]))=TRUE,1,0)</f>
        <v>0</v>
      </c>
      <c r="O1375" t="str">
        <f>IF(Table7[[#This Row],[cond2]]=1,MID(Table7[[#This Row],[Column1]],6,3),O1374)</f>
        <v xml:space="preserve"> 13</v>
      </c>
      <c r="P1375">
        <v>1374</v>
      </c>
    </row>
    <row r="1376" spans="11:16" x14ac:dyDescent="0.3">
      <c r="K1376" t="s">
        <v>443</v>
      </c>
      <c r="L1376">
        <f>IF(AND(ISNUMBER(SEARCH(":",Table7[[#This Row],[Column1]]))=FALSE,ISNUMBER(SEARCH("Ronda",Table7[[#This Row],[Column1]]))=FALSE),1,0)</f>
        <v>0</v>
      </c>
      <c r="M1376">
        <f>IF(Table7[[#This Row],[cond]]=1,M1375+1,0)</f>
        <v>0</v>
      </c>
      <c r="N1376">
        <f>IF(ISNUMBER(SEARCH("Ronda",Table7[[#This Row],[Column1]]))=TRUE,1,0)</f>
        <v>0</v>
      </c>
      <c r="O1376" t="str">
        <f>IF(Table7[[#This Row],[cond2]]=1,MID(Table7[[#This Row],[Column1]],6,3),O1375)</f>
        <v xml:space="preserve"> 13</v>
      </c>
      <c r="P1376">
        <v>1375</v>
      </c>
    </row>
    <row r="1377" spans="11:16" x14ac:dyDescent="0.3">
      <c r="K1377" t="s">
        <v>7</v>
      </c>
      <c r="L1377">
        <f>IF(AND(ISNUMBER(SEARCH(":",Table7[[#This Row],[Column1]]))=FALSE,ISNUMBER(SEARCH("Ronda",Table7[[#This Row],[Column1]]))=FALSE),1,0)</f>
        <v>1</v>
      </c>
      <c r="M1377">
        <f>IF(Table7[[#This Row],[cond]]=1,M1376+1,0)</f>
        <v>1</v>
      </c>
      <c r="N1377">
        <f>IF(ISNUMBER(SEARCH("Ronda",Table7[[#This Row],[Column1]]))=TRUE,1,0)</f>
        <v>0</v>
      </c>
      <c r="O1377" t="str">
        <f>IF(Table7[[#This Row],[cond2]]=1,MID(Table7[[#This Row],[Column1]],6,3),O1376)</f>
        <v xml:space="preserve"> 13</v>
      </c>
      <c r="P1377">
        <v>1376</v>
      </c>
    </row>
    <row r="1378" spans="11:16" x14ac:dyDescent="0.3">
      <c r="K1378" t="s">
        <v>33</v>
      </c>
      <c r="L1378">
        <f>IF(AND(ISNUMBER(SEARCH(":",Table7[[#This Row],[Column1]]))=FALSE,ISNUMBER(SEARCH("Ronda",Table7[[#This Row],[Column1]]))=FALSE),1,0)</f>
        <v>1</v>
      </c>
      <c r="M1378">
        <f>IF(Table7[[#This Row],[cond]]=1,M1377+1,0)</f>
        <v>2</v>
      </c>
      <c r="N1378">
        <f>IF(ISNUMBER(SEARCH("Ronda",Table7[[#This Row],[Column1]]))=TRUE,1,0)</f>
        <v>0</v>
      </c>
      <c r="O1378" t="str">
        <f>IF(Table7[[#This Row],[cond2]]=1,MID(Table7[[#This Row],[Column1]],6,3),O1377)</f>
        <v xml:space="preserve"> 13</v>
      </c>
      <c r="P1378">
        <v>1377</v>
      </c>
    </row>
    <row r="1379" spans="11:16" x14ac:dyDescent="0.3">
      <c r="K1379">
        <v>3</v>
      </c>
      <c r="L1379">
        <f>IF(AND(ISNUMBER(SEARCH(":",Table7[[#This Row],[Column1]]))=FALSE,ISNUMBER(SEARCH("Ronda",Table7[[#This Row],[Column1]]))=FALSE),1,0)</f>
        <v>1</v>
      </c>
      <c r="M1379">
        <f>IF(Table7[[#This Row],[cond]]=1,M1378+1,0)</f>
        <v>3</v>
      </c>
      <c r="N1379">
        <f>IF(ISNUMBER(SEARCH("Ronda",Table7[[#This Row],[Column1]]))=TRUE,1,0)</f>
        <v>0</v>
      </c>
      <c r="O1379" t="str">
        <f>IF(Table7[[#This Row],[cond2]]=1,MID(Table7[[#This Row],[Column1]],6,3),O1378)</f>
        <v xml:space="preserve"> 13</v>
      </c>
      <c r="P1379">
        <v>1378</v>
      </c>
    </row>
    <row r="1380" spans="11:16" x14ac:dyDescent="0.3">
      <c r="K1380">
        <v>1</v>
      </c>
      <c r="L1380">
        <f>IF(AND(ISNUMBER(SEARCH(":",Table7[[#This Row],[Column1]]))=FALSE,ISNUMBER(SEARCH("Ronda",Table7[[#This Row],[Column1]]))=FALSE),1,0)</f>
        <v>1</v>
      </c>
      <c r="M1380">
        <f>IF(Table7[[#This Row],[cond]]=1,M1379+1,0)</f>
        <v>4</v>
      </c>
      <c r="N1380">
        <f>IF(ISNUMBER(SEARCH("Ronda",Table7[[#This Row],[Column1]]))=TRUE,1,0)</f>
        <v>0</v>
      </c>
      <c r="O1380" t="str">
        <f>IF(Table7[[#This Row],[cond2]]=1,MID(Table7[[#This Row],[Column1]],6,3),O1379)</f>
        <v xml:space="preserve"> 13</v>
      </c>
      <c r="P1380">
        <v>1379</v>
      </c>
    </row>
    <row r="1381" spans="11:16" x14ac:dyDescent="0.3">
      <c r="K1381">
        <v>-2</v>
      </c>
      <c r="L1381">
        <f>IF(AND(ISNUMBER(SEARCH(":",Table7[[#This Row],[Column1]]))=FALSE,ISNUMBER(SEARCH("Ronda",Table7[[#This Row],[Column1]]))=FALSE),1,0)</f>
        <v>1</v>
      </c>
      <c r="M1381">
        <f>IF(Table7[[#This Row],[cond]]=1,M1380+1,0)</f>
        <v>5</v>
      </c>
      <c r="N1381">
        <f>IF(ISNUMBER(SEARCH("Ronda",Table7[[#This Row],[Column1]]))=TRUE,1,0)</f>
        <v>0</v>
      </c>
      <c r="O1381" t="str">
        <f>IF(Table7[[#This Row],[cond2]]=1,MID(Table7[[#This Row],[Column1]],6,3),O1380)</f>
        <v xml:space="preserve"> 13</v>
      </c>
      <c r="P1381">
        <v>1380</v>
      </c>
    </row>
    <row r="1382" spans="11:16" x14ac:dyDescent="0.3">
      <c r="K1382">
        <v>0</v>
      </c>
      <c r="L1382">
        <f>IF(AND(ISNUMBER(SEARCH(":",Table7[[#This Row],[Column1]]))=FALSE,ISNUMBER(SEARCH("Ronda",Table7[[#This Row],[Column1]]))=FALSE),1,0)</f>
        <v>1</v>
      </c>
      <c r="M1382">
        <f>IF(Table7[[#This Row],[cond]]=1,M1381+1,0)</f>
        <v>6</v>
      </c>
      <c r="N1382">
        <f>IF(ISNUMBER(SEARCH("Ronda",Table7[[#This Row],[Column1]]))=TRUE,1,0)</f>
        <v>0</v>
      </c>
      <c r="O1382" t="str">
        <f>IF(Table7[[#This Row],[cond2]]=1,MID(Table7[[#This Row],[Column1]],6,3),O1381)</f>
        <v xml:space="preserve"> 13</v>
      </c>
      <c r="P1382">
        <v>1381</v>
      </c>
    </row>
    <row r="1383" spans="11:16" x14ac:dyDescent="0.3">
      <c r="K1383" t="s">
        <v>444</v>
      </c>
      <c r="L1383">
        <f>IF(AND(ISNUMBER(SEARCH(":",Table7[[#This Row],[Column1]]))=FALSE,ISNUMBER(SEARCH("Ronda",Table7[[#This Row],[Column1]]))=FALSE),1,0)</f>
        <v>0</v>
      </c>
      <c r="M1383">
        <f>IF(Table7[[#This Row],[cond]]=1,M1382+1,0)</f>
        <v>0</v>
      </c>
      <c r="N1383">
        <f>IF(ISNUMBER(SEARCH("Ronda",Table7[[#This Row],[Column1]]))=TRUE,1,0)</f>
        <v>0</v>
      </c>
      <c r="O1383" t="str">
        <f>IF(Table7[[#This Row],[cond2]]=1,MID(Table7[[#This Row],[Column1]],6,3),O1382)</f>
        <v xml:space="preserve"> 13</v>
      </c>
      <c r="P1383">
        <v>1382</v>
      </c>
    </row>
    <row r="1384" spans="11:16" x14ac:dyDescent="0.3">
      <c r="K1384" t="s">
        <v>11</v>
      </c>
      <c r="L1384">
        <f>IF(AND(ISNUMBER(SEARCH(":",Table7[[#This Row],[Column1]]))=FALSE,ISNUMBER(SEARCH("Ronda",Table7[[#This Row],[Column1]]))=FALSE),1,0)</f>
        <v>1</v>
      </c>
      <c r="M1384">
        <f>IF(Table7[[#This Row],[cond]]=1,M1383+1,0)</f>
        <v>1</v>
      </c>
      <c r="N1384">
        <f>IF(ISNUMBER(SEARCH("Ronda",Table7[[#This Row],[Column1]]))=TRUE,1,0)</f>
        <v>0</v>
      </c>
      <c r="O1384" t="str">
        <f>IF(Table7[[#This Row],[cond2]]=1,MID(Table7[[#This Row],[Column1]],6,3),O1383)</f>
        <v xml:space="preserve"> 13</v>
      </c>
      <c r="P1384">
        <v>1383</v>
      </c>
    </row>
    <row r="1385" spans="11:16" x14ac:dyDescent="0.3">
      <c r="K1385" t="s">
        <v>2</v>
      </c>
      <c r="L1385">
        <f>IF(AND(ISNUMBER(SEARCH(":",Table7[[#This Row],[Column1]]))=FALSE,ISNUMBER(SEARCH("Ronda",Table7[[#This Row],[Column1]]))=FALSE),1,0)</f>
        <v>1</v>
      </c>
      <c r="M1385">
        <f>IF(Table7[[#This Row],[cond]]=1,M1384+1,0)</f>
        <v>2</v>
      </c>
      <c r="N1385">
        <f>IF(ISNUMBER(SEARCH("Ronda",Table7[[#This Row],[Column1]]))=TRUE,1,0)</f>
        <v>0</v>
      </c>
      <c r="O1385" t="str">
        <f>IF(Table7[[#This Row],[cond2]]=1,MID(Table7[[#This Row],[Column1]],6,3),O1384)</f>
        <v xml:space="preserve"> 13</v>
      </c>
      <c r="P1385">
        <v>1384</v>
      </c>
    </row>
    <row r="1386" spans="11:16" x14ac:dyDescent="0.3">
      <c r="K1386">
        <v>2</v>
      </c>
      <c r="L1386">
        <f>IF(AND(ISNUMBER(SEARCH(":",Table7[[#This Row],[Column1]]))=FALSE,ISNUMBER(SEARCH("Ronda",Table7[[#This Row],[Column1]]))=FALSE),1,0)</f>
        <v>1</v>
      </c>
      <c r="M1386">
        <f>IF(Table7[[#This Row],[cond]]=1,M1385+1,0)</f>
        <v>3</v>
      </c>
      <c r="N1386">
        <f>IF(ISNUMBER(SEARCH("Ronda",Table7[[#This Row],[Column1]]))=TRUE,1,0)</f>
        <v>0</v>
      </c>
      <c r="O1386" t="str">
        <f>IF(Table7[[#This Row],[cond2]]=1,MID(Table7[[#This Row],[Column1]],6,3),O1385)</f>
        <v xml:space="preserve"> 13</v>
      </c>
      <c r="P1386">
        <v>1385</v>
      </c>
    </row>
    <row r="1387" spans="11:16" x14ac:dyDescent="0.3">
      <c r="K1387">
        <v>4</v>
      </c>
      <c r="L1387">
        <f>IF(AND(ISNUMBER(SEARCH(":",Table7[[#This Row],[Column1]]))=FALSE,ISNUMBER(SEARCH("Ronda",Table7[[#This Row],[Column1]]))=FALSE),1,0)</f>
        <v>1</v>
      </c>
      <c r="M1387">
        <f>IF(Table7[[#This Row],[cond]]=1,M1386+1,0)</f>
        <v>4</v>
      </c>
      <c r="N1387">
        <f>IF(ISNUMBER(SEARCH("Ronda",Table7[[#This Row],[Column1]]))=TRUE,1,0)</f>
        <v>0</v>
      </c>
      <c r="O1387" t="str">
        <f>IF(Table7[[#This Row],[cond2]]=1,MID(Table7[[#This Row],[Column1]],6,3),O1386)</f>
        <v xml:space="preserve"> 13</v>
      </c>
      <c r="P1387">
        <v>1386</v>
      </c>
    </row>
    <row r="1388" spans="11:16" x14ac:dyDescent="0.3">
      <c r="K1388">
        <v>0</v>
      </c>
      <c r="L1388">
        <f>IF(AND(ISNUMBER(SEARCH(":",Table7[[#This Row],[Column1]]))=FALSE,ISNUMBER(SEARCH("Ronda",Table7[[#This Row],[Column1]]))=FALSE),1,0)</f>
        <v>1</v>
      </c>
      <c r="M1388">
        <f>IF(Table7[[#This Row],[cond]]=1,M1387+1,0)</f>
        <v>5</v>
      </c>
      <c r="N1388">
        <f>IF(ISNUMBER(SEARCH("Ronda",Table7[[#This Row],[Column1]]))=TRUE,1,0)</f>
        <v>0</v>
      </c>
      <c r="O1388" t="str">
        <f>IF(Table7[[#This Row],[cond2]]=1,MID(Table7[[#This Row],[Column1]],6,3),O1387)</f>
        <v xml:space="preserve"> 13</v>
      </c>
      <c r="P1388">
        <v>1387</v>
      </c>
    </row>
    <row r="1389" spans="11:16" x14ac:dyDescent="0.3">
      <c r="K1389">
        <v>-2</v>
      </c>
      <c r="L1389">
        <f>IF(AND(ISNUMBER(SEARCH(":",Table7[[#This Row],[Column1]]))=FALSE,ISNUMBER(SEARCH("Ronda",Table7[[#This Row],[Column1]]))=FALSE),1,0)</f>
        <v>1</v>
      </c>
      <c r="M1389">
        <f>IF(Table7[[#This Row],[cond]]=1,M1388+1,0)</f>
        <v>6</v>
      </c>
      <c r="N1389">
        <f>IF(ISNUMBER(SEARCH("Ronda",Table7[[#This Row],[Column1]]))=TRUE,1,0)</f>
        <v>0</v>
      </c>
      <c r="O1389" t="str">
        <f>IF(Table7[[#This Row],[cond2]]=1,MID(Table7[[#This Row],[Column1]],6,3),O1388)</f>
        <v xml:space="preserve"> 13</v>
      </c>
      <c r="P1389">
        <v>1388</v>
      </c>
    </row>
    <row r="1390" spans="11:16" x14ac:dyDescent="0.3">
      <c r="K1390" t="s">
        <v>445</v>
      </c>
      <c r="L1390">
        <f>IF(AND(ISNUMBER(SEARCH(":",Table7[[#This Row],[Column1]]))=FALSE,ISNUMBER(SEARCH("Ronda",Table7[[#This Row],[Column1]]))=FALSE),1,0)</f>
        <v>0</v>
      </c>
      <c r="M1390">
        <f>IF(Table7[[#This Row],[cond]]=1,M1389+1,0)</f>
        <v>0</v>
      </c>
      <c r="N1390">
        <f>IF(ISNUMBER(SEARCH("Ronda",Table7[[#This Row],[Column1]]))=TRUE,1,0)</f>
        <v>0</v>
      </c>
      <c r="O1390" t="str">
        <f>IF(Table7[[#This Row],[cond2]]=1,MID(Table7[[#This Row],[Column1]],6,3),O1389)</f>
        <v xml:space="preserve"> 13</v>
      </c>
      <c r="P1390">
        <v>1389</v>
      </c>
    </row>
    <row r="1391" spans="11:16" x14ac:dyDescent="0.3">
      <c r="K1391" t="s">
        <v>1</v>
      </c>
      <c r="L1391">
        <f>IF(AND(ISNUMBER(SEARCH(":",Table7[[#This Row],[Column1]]))=FALSE,ISNUMBER(SEARCH("Ronda",Table7[[#This Row],[Column1]]))=FALSE),1,0)</f>
        <v>1</v>
      </c>
      <c r="M1391">
        <f>IF(Table7[[#This Row],[cond]]=1,M1390+1,0)</f>
        <v>1</v>
      </c>
      <c r="N1391">
        <f>IF(ISNUMBER(SEARCH("Ronda",Table7[[#This Row],[Column1]]))=TRUE,1,0)</f>
        <v>0</v>
      </c>
      <c r="O1391" t="str">
        <f>IF(Table7[[#This Row],[cond2]]=1,MID(Table7[[#This Row],[Column1]],6,3),O1390)</f>
        <v xml:space="preserve"> 13</v>
      </c>
      <c r="P1391">
        <v>1390</v>
      </c>
    </row>
    <row r="1392" spans="11:16" x14ac:dyDescent="0.3">
      <c r="K1392" t="s">
        <v>10</v>
      </c>
      <c r="L1392">
        <f>IF(AND(ISNUMBER(SEARCH(":",Table7[[#This Row],[Column1]]))=FALSE,ISNUMBER(SEARCH("Ronda",Table7[[#This Row],[Column1]]))=FALSE),1,0)</f>
        <v>1</v>
      </c>
      <c r="M1392">
        <f>IF(Table7[[#This Row],[cond]]=1,M1391+1,0)</f>
        <v>2</v>
      </c>
      <c r="N1392">
        <f>IF(ISNUMBER(SEARCH("Ronda",Table7[[#This Row],[Column1]]))=TRUE,1,0)</f>
        <v>0</v>
      </c>
      <c r="O1392" t="str">
        <f>IF(Table7[[#This Row],[cond2]]=1,MID(Table7[[#This Row],[Column1]],6,3),O1391)</f>
        <v xml:space="preserve"> 13</v>
      </c>
      <c r="P1392">
        <v>1391</v>
      </c>
    </row>
    <row r="1393" spans="11:16" x14ac:dyDescent="0.3">
      <c r="K1393">
        <v>3</v>
      </c>
      <c r="L1393">
        <f>IF(AND(ISNUMBER(SEARCH(":",Table7[[#This Row],[Column1]]))=FALSE,ISNUMBER(SEARCH("Ronda",Table7[[#This Row],[Column1]]))=FALSE),1,0)</f>
        <v>1</v>
      </c>
      <c r="M1393">
        <f>IF(Table7[[#This Row],[cond]]=1,M1392+1,0)</f>
        <v>3</v>
      </c>
      <c r="N1393">
        <f>IF(ISNUMBER(SEARCH("Ronda",Table7[[#This Row],[Column1]]))=TRUE,1,0)</f>
        <v>0</v>
      </c>
      <c r="O1393" t="str">
        <f>IF(Table7[[#This Row],[cond2]]=1,MID(Table7[[#This Row],[Column1]],6,3),O1392)</f>
        <v xml:space="preserve"> 13</v>
      </c>
      <c r="P1393">
        <v>1392</v>
      </c>
    </row>
    <row r="1394" spans="11:16" x14ac:dyDescent="0.3">
      <c r="K1394">
        <v>4</v>
      </c>
      <c r="L1394">
        <f>IF(AND(ISNUMBER(SEARCH(":",Table7[[#This Row],[Column1]]))=FALSE,ISNUMBER(SEARCH("Ronda",Table7[[#This Row],[Column1]]))=FALSE),1,0)</f>
        <v>1</v>
      </c>
      <c r="M1394">
        <f>IF(Table7[[#This Row],[cond]]=1,M1393+1,0)</f>
        <v>4</v>
      </c>
      <c r="N1394">
        <f>IF(ISNUMBER(SEARCH("Ronda",Table7[[#This Row],[Column1]]))=TRUE,1,0)</f>
        <v>0</v>
      </c>
      <c r="O1394" t="str">
        <f>IF(Table7[[#This Row],[cond2]]=1,MID(Table7[[#This Row],[Column1]],6,3),O1393)</f>
        <v xml:space="preserve"> 13</v>
      </c>
      <c r="P1394">
        <v>1393</v>
      </c>
    </row>
    <row r="1395" spans="11:16" x14ac:dyDescent="0.3">
      <c r="K1395">
        <v>-1</v>
      </c>
      <c r="L1395">
        <f>IF(AND(ISNUMBER(SEARCH(":",Table7[[#This Row],[Column1]]))=FALSE,ISNUMBER(SEARCH("Ronda",Table7[[#This Row],[Column1]]))=FALSE),1,0)</f>
        <v>1</v>
      </c>
      <c r="M1395">
        <f>IF(Table7[[#This Row],[cond]]=1,M1394+1,0)</f>
        <v>5</v>
      </c>
      <c r="N1395">
        <f>IF(ISNUMBER(SEARCH("Ronda",Table7[[#This Row],[Column1]]))=TRUE,1,0)</f>
        <v>0</v>
      </c>
      <c r="O1395" t="str">
        <f>IF(Table7[[#This Row],[cond2]]=1,MID(Table7[[#This Row],[Column1]],6,3),O1394)</f>
        <v xml:space="preserve"> 13</v>
      </c>
      <c r="P1395">
        <v>1394</v>
      </c>
    </row>
    <row r="1396" spans="11:16" x14ac:dyDescent="0.3">
      <c r="K1396">
        <v>-2</v>
      </c>
      <c r="L1396">
        <f>IF(AND(ISNUMBER(SEARCH(":",Table7[[#This Row],[Column1]]))=FALSE,ISNUMBER(SEARCH("Ronda",Table7[[#This Row],[Column1]]))=FALSE),1,0)</f>
        <v>1</v>
      </c>
      <c r="M1396">
        <f>IF(Table7[[#This Row],[cond]]=1,M1395+1,0)</f>
        <v>6</v>
      </c>
      <c r="N1396">
        <f>IF(ISNUMBER(SEARCH("Ronda",Table7[[#This Row],[Column1]]))=TRUE,1,0)</f>
        <v>0</v>
      </c>
      <c r="O1396" t="str">
        <f>IF(Table7[[#This Row],[cond2]]=1,MID(Table7[[#This Row],[Column1]],6,3),O1395)</f>
        <v xml:space="preserve"> 13</v>
      </c>
      <c r="P1396">
        <v>1395</v>
      </c>
    </row>
    <row r="1397" spans="11:16" x14ac:dyDescent="0.3">
      <c r="K1397" t="s">
        <v>446</v>
      </c>
      <c r="L1397">
        <f>IF(AND(ISNUMBER(SEARCH(":",Table7[[#This Row],[Column1]]))=FALSE,ISNUMBER(SEARCH("Ronda",Table7[[#This Row],[Column1]]))=FALSE),1,0)</f>
        <v>0</v>
      </c>
      <c r="M1397">
        <f>IF(Table7[[#This Row],[cond]]=1,M1396+1,0)</f>
        <v>0</v>
      </c>
      <c r="N1397">
        <f>IF(ISNUMBER(SEARCH("Ronda",Table7[[#This Row],[Column1]]))=TRUE,1,0)</f>
        <v>0</v>
      </c>
      <c r="O1397" t="str">
        <f>IF(Table7[[#This Row],[cond2]]=1,MID(Table7[[#This Row],[Column1]],6,3),O1396)</f>
        <v xml:space="preserve"> 13</v>
      </c>
      <c r="P1397">
        <v>1396</v>
      </c>
    </row>
    <row r="1398" spans="11:16" x14ac:dyDescent="0.3">
      <c r="K1398" t="s">
        <v>6</v>
      </c>
      <c r="L1398">
        <f>IF(AND(ISNUMBER(SEARCH(":",Table7[[#This Row],[Column1]]))=FALSE,ISNUMBER(SEARCH("Ronda",Table7[[#This Row],[Column1]]))=FALSE),1,0)</f>
        <v>1</v>
      </c>
      <c r="M1398">
        <f>IF(Table7[[#This Row],[cond]]=1,M1397+1,0)</f>
        <v>1</v>
      </c>
      <c r="N1398">
        <f>IF(ISNUMBER(SEARCH("Ronda",Table7[[#This Row],[Column1]]))=TRUE,1,0)</f>
        <v>0</v>
      </c>
      <c r="O1398" t="str">
        <f>IF(Table7[[#This Row],[cond2]]=1,MID(Table7[[#This Row],[Column1]],6,3),O1397)</f>
        <v xml:space="preserve"> 13</v>
      </c>
      <c r="P1398">
        <v>1397</v>
      </c>
    </row>
    <row r="1399" spans="11:16" x14ac:dyDescent="0.3">
      <c r="K1399" t="s">
        <v>304</v>
      </c>
      <c r="L1399">
        <f>IF(AND(ISNUMBER(SEARCH(":",Table7[[#This Row],[Column1]]))=FALSE,ISNUMBER(SEARCH("Ronda",Table7[[#This Row],[Column1]]))=FALSE),1,0)</f>
        <v>1</v>
      </c>
      <c r="M1399">
        <f>IF(Table7[[#This Row],[cond]]=1,M1398+1,0)</f>
        <v>2</v>
      </c>
      <c r="N1399">
        <f>IF(ISNUMBER(SEARCH("Ronda",Table7[[#This Row],[Column1]]))=TRUE,1,0)</f>
        <v>0</v>
      </c>
      <c r="O1399" t="str">
        <f>IF(Table7[[#This Row],[cond2]]=1,MID(Table7[[#This Row],[Column1]],6,3),O1398)</f>
        <v xml:space="preserve"> 13</v>
      </c>
      <c r="P1399">
        <v>1398</v>
      </c>
    </row>
    <row r="1400" spans="11:16" x14ac:dyDescent="0.3">
      <c r="K1400">
        <v>6</v>
      </c>
      <c r="L1400">
        <f>IF(AND(ISNUMBER(SEARCH(":",Table7[[#This Row],[Column1]]))=FALSE,ISNUMBER(SEARCH("Ronda",Table7[[#This Row],[Column1]]))=FALSE),1,0)</f>
        <v>1</v>
      </c>
      <c r="M1400">
        <f>IF(Table7[[#This Row],[cond]]=1,M1399+1,0)</f>
        <v>3</v>
      </c>
      <c r="N1400">
        <f>IF(ISNUMBER(SEARCH("Ronda",Table7[[#This Row],[Column1]]))=TRUE,1,0)</f>
        <v>0</v>
      </c>
      <c r="O1400" t="str">
        <f>IF(Table7[[#This Row],[cond2]]=1,MID(Table7[[#This Row],[Column1]],6,3),O1399)</f>
        <v xml:space="preserve"> 13</v>
      </c>
      <c r="P1400">
        <v>1399</v>
      </c>
    </row>
    <row r="1401" spans="11:16" x14ac:dyDescent="0.3">
      <c r="K1401">
        <v>0</v>
      </c>
      <c r="L1401">
        <f>IF(AND(ISNUMBER(SEARCH(":",Table7[[#This Row],[Column1]]))=FALSE,ISNUMBER(SEARCH("Ronda",Table7[[#This Row],[Column1]]))=FALSE),1,0)</f>
        <v>1</v>
      </c>
      <c r="M1401">
        <f>IF(Table7[[#This Row],[cond]]=1,M1400+1,0)</f>
        <v>4</v>
      </c>
      <c r="N1401">
        <f>IF(ISNUMBER(SEARCH("Ronda",Table7[[#This Row],[Column1]]))=TRUE,1,0)</f>
        <v>0</v>
      </c>
      <c r="O1401" t="str">
        <f>IF(Table7[[#This Row],[cond2]]=1,MID(Table7[[#This Row],[Column1]],6,3),O1400)</f>
        <v xml:space="preserve"> 13</v>
      </c>
      <c r="P1401">
        <v>1400</v>
      </c>
    </row>
    <row r="1402" spans="11:16" x14ac:dyDescent="0.3">
      <c r="K1402">
        <v>-3</v>
      </c>
      <c r="L1402">
        <f>IF(AND(ISNUMBER(SEARCH(":",Table7[[#This Row],[Column1]]))=FALSE,ISNUMBER(SEARCH("Ronda",Table7[[#This Row],[Column1]]))=FALSE),1,0)</f>
        <v>1</v>
      </c>
      <c r="M1402">
        <f>IF(Table7[[#This Row],[cond]]=1,M1401+1,0)</f>
        <v>5</v>
      </c>
      <c r="N1402">
        <f>IF(ISNUMBER(SEARCH("Ronda",Table7[[#This Row],[Column1]]))=TRUE,1,0)</f>
        <v>0</v>
      </c>
      <c r="O1402" t="str">
        <f>IF(Table7[[#This Row],[cond2]]=1,MID(Table7[[#This Row],[Column1]],6,3),O1401)</f>
        <v xml:space="preserve"> 13</v>
      </c>
      <c r="P1402">
        <v>1401</v>
      </c>
    </row>
    <row r="1403" spans="11:16" x14ac:dyDescent="0.3">
      <c r="K1403">
        <v>0</v>
      </c>
      <c r="L1403">
        <f>IF(AND(ISNUMBER(SEARCH(":",Table7[[#This Row],[Column1]]))=FALSE,ISNUMBER(SEARCH("Ronda",Table7[[#This Row],[Column1]]))=FALSE),1,0)</f>
        <v>1</v>
      </c>
      <c r="M1403">
        <f>IF(Table7[[#This Row],[cond]]=1,M1402+1,0)</f>
        <v>6</v>
      </c>
      <c r="N1403">
        <f>IF(ISNUMBER(SEARCH("Ronda",Table7[[#This Row],[Column1]]))=TRUE,1,0)</f>
        <v>0</v>
      </c>
      <c r="O1403" t="str">
        <f>IF(Table7[[#This Row],[cond2]]=1,MID(Table7[[#This Row],[Column1]],6,3),O1402)</f>
        <v xml:space="preserve"> 13</v>
      </c>
      <c r="P1403">
        <v>1402</v>
      </c>
    </row>
    <row r="1404" spans="11:16" x14ac:dyDescent="0.3">
      <c r="K1404" t="s">
        <v>447</v>
      </c>
      <c r="L1404">
        <f>IF(AND(ISNUMBER(SEARCH(":",Table7[[#This Row],[Column1]]))=FALSE,ISNUMBER(SEARCH("Ronda",Table7[[#This Row],[Column1]]))=FALSE),1,0)</f>
        <v>0</v>
      </c>
      <c r="M1404">
        <f>IF(Table7[[#This Row],[cond]]=1,M1403+1,0)</f>
        <v>0</v>
      </c>
      <c r="N1404">
        <f>IF(ISNUMBER(SEARCH("Ronda",Table7[[#This Row],[Column1]]))=TRUE,1,0)</f>
        <v>0</v>
      </c>
      <c r="O1404" t="str">
        <f>IF(Table7[[#This Row],[cond2]]=1,MID(Table7[[#This Row],[Column1]],6,3),O1403)</f>
        <v xml:space="preserve"> 13</v>
      </c>
      <c r="P1404">
        <v>1403</v>
      </c>
    </row>
    <row r="1405" spans="11:16" x14ac:dyDescent="0.3">
      <c r="K1405" t="s">
        <v>4</v>
      </c>
      <c r="L1405">
        <f>IF(AND(ISNUMBER(SEARCH(":",Table7[[#This Row],[Column1]]))=FALSE,ISNUMBER(SEARCH("Ronda",Table7[[#This Row],[Column1]]))=FALSE),1,0)</f>
        <v>1</v>
      </c>
      <c r="M1405">
        <f>IF(Table7[[#This Row],[cond]]=1,M1404+1,0)</f>
        <v>1</v>
      </c>
      <c r="N1405">
        <f>IF(ISNUMBER(SEARCH("Ronda",Table7[[#This Row],[Column1]]))=TRUE,1,0)</f>
        <v>0</v>
      </c>
      <c r="O1405" t="str">
        <f>IF(Table7[[#This Row],[cond2]]=1,MID(Table7[[#This Row],[Column1]],6,3),O1404)</f>
        <v xml:space="preserve"> 13</v>
      </c>
      <c r="P1405">
        <v>1404</v>
      </c>
    </row>
    <row r="1406" spans="11:16" x14ac:dyDescent="0.3">
      <c r="K1406" t="s">
        <v>24</v>
      </c>
      <c r="L1406">
        <f>IF(AND(ISNUMBER(SEARCH(":",Table7[[#This Row],[Column1]]))=FALSE,ISNUMBER(SEARCH("Ronda",Table7[[#This Row],[Column1]]))=FALSE),1,0)</f>
        <v>1</v>
      </c>
      <c r="M1406">
        <f>IF(Table7[[#This Row],[cond]]=1,M1405+1,0)</f>
        <v>2</v>
      </c>
      <c r="N1406">
        <f>IF(ISNUMBER(SEARCH("Ronda",Table7[[#This Row],[Column1]]))=TRUE,1,0)</f>
        <v>0</v>
      </c>
      <c r="O1406" t="str">
        <f>IF(Table7[[#This Row],[cond2]]=1,MID(Table7[[#This Row],[Column1]],6,3),O1405)</f>
        <v xml:space="preserve"> 13</v>
      </c>
      <c r="P1406">
        <v>1405</v>
      </c>
    </row>
    <row r="1407" spans="11:16" x14ac:dyDescent="0.3">
      <c r="K1407">
        <v>3</v>
      </c>
      <c r="L1407">
        <f>IF(AND(ISNUMBER(SEARCH(":",Table7[[#This Row],[Column1]]))=FALSE,ISNUMBER(SEARCH("Ronda",Table7[[#This Row],[Column1]]))=FALSE),1,0)</f>
        <v>1</v>
      </c>
      <c r="M1407">
        <f>IF(Table7[[#This Row],[cond]]=1,M1406+1,0)</f>
        <v>3</v>
      </c>
      <c r="N1407">
        <f>IF(ISNUMBER(SEARCH("Ronda",Table7[[#This Row],[Column1]]))=TRUE,1,0)</f>
        <v>0</v>
      </c>
      <c r="O1407" t="str">
        <f>IF(Table7[[#This Row],[cond2]]=1,MID(Table7[[#This Row],[Column1]],6,3),O1406)</f>
        <v xml:space="preserve"> 13</v>
      </c>
      <c r="P1407">
        <v>1406</v>
      </c>
    </row>
    <row r="1408" spans="11:16" x14ac:dyDescent="0.3">
      <c r="K1408">
        <v>1</v>
      </c>
      <c r="L1408">
        <f>IF(AND(ISNUMBER(SEARCH(":",Table7[[#This Row],[Column1]]))=FALSE,ISNUMBER(SEARCH("Ronda",Table7[[#This Row],[Column1]]))=FALSE),1,0)</f>
        <v>1</v>
      </c>
      <c r="M1408">
        <f>IF(Table7[[#This Row],[cond]]=1,M1407+1,0)</f>
        <v>4</v>
      </c>
      <c r="N1408">
        <f>IF(ISNUMBER(SEARCH("Ronda",Table7[[#This Row],[Column1]]))=TRUE,1,0)</f>
        <v>0</v>
      </c>
      <c r="O1408" t="str">
        <f>IF(Table7[[#This Row],[cond2]]=1,MID(Table7[[#This Row],[Column1]],6,3),O1407)</f>
        <v xml:space="preserve"> 13</v>
      </c>
      <c r="P1408">
        <v>1407</v>
      </c>
    </row>
    <row r="1409" spans="11:16" x14ac:dyDescent="0.3">
      <c r="K1409">
        <v>-1</v>
      </c>
      <c r="L1409">
        <f>IF(AND(ISNUMBER(SEARCH(":",Table7[[#This Row],[Column1]]))=FALSE,ISNUMBER(SEARCH("Ronda",Table7[[#This Row],[Column1]]))=FALSE),1,0)</f>
        <v>1</v>
      </c>
      <c r="M1409">
        <f>IF(Table7[[#This Row],[cond]]=1,M1408+1,0)</f>
        <v>5</v>
      </c>
      <c r="N1409">
        <f>IF(ISNUMBER(SEARCH("Ronda",Table7[[#This Row],[Column1]]))=TRUE,1,0)</f>
        <v>0</v>
      </c>
      <c r="O1409" t="str">
        <f>IF(Table7[[#This Row],[cond2]]=1,MID(Table7[[#This Row],[Column1]],6,3),O1408)</f>
        <v xml:space="preserve"> 13</v>
      </c>
      <c r="P1409">
        <v>1408</v>
      </c>
    </row>
    <row r="1410" spans="11:16" x14ac:dyDescent="0.3">
      <c r="K1410">
        <v>0</v>
      </c>
      <c r="L1410">
        <f>IF(AND(ISNUMBER(SEARCH(":",Table7[[#This Row],[Column1]]))=FALSE,ISNUMBER(SEARCH("Ronda",Table7[[#This Row],[Column1]]))=FALSE),1,0)</f>
        <v>1</v>
      </c>
      <c r="M1410">
        <f>IF(Table7[[#This Row],[cond]]=1,M1409+1,0)</f>
        <v>6</v>
      </c>
      <c r="N1410">
        <f>IF(ISNUMBER(SEARCH("Ronda",Table7[[#This Row],[Column1]]))=TRUE,1,0)</f>
        <v>0</v>
      </c>
      <c r="O1410" t="str">
        <f>IF(Table7[[#This Row],[cond2]]=1,MID(Table7[[#This Row],[Column1]],6,3),O1409)</f>
        <v xml:space="preserve"> 13</v>
      </c>
      <c r="P1410">
        <v>1409</v>
      </c>
    </row>
    <row r="1411" spans="11:16" x14ac:dyDescent="0.3">
      <c r="K1411" t="s">
        <v>448</v>
      </c>
      <c r="L1411">
        <f>IF(AND(ISNUMBER(SEARCH(":",Table7[[#This Row],[Column1]]))=FALSE,ISNUMBER(SEARCH("Ronda",Table7[[#This Row],[Column1]]))=FALSE),1,0)</f>
        <v>0</v>
      </c>
      <c r="M1411">
        <f>IF(Table7[[#This Row],[cond]]=1,M1410+1,0)</f>
        <v>0</v>
      </c>
      <c r="N1411">
        <f>IF(ISNUMBER(SEARCH("Ronda",Table7[[#This Row],[Column1]]))=TRUE,1,0)</f>
        <v>0</v>
      </c>
      <c r="O1411" t="str">
        <f>IF(Table7[[#This Row],[cond2]]=1,MID(Table7[[#This Row],[Column1]],6,3),O1410)</f>
        <v xml:space="preserve"> 13</v>
      </c>
      <c r="P1411">
        <v>1410</v>
      </c>
    </row>
    <row r="1412" spans="11:16" x14ac:dyDescent="0.3">
      <c r="K1412" t="s">
        <v>28</v>
      </c>
      <c r="L1412">
        <f>IF(AND(ISNUMBER(SEARCH(":",Table7[[#This Row],[Column1]]))=FALSE,ISNUMBER(SEARCH("Ronda",Table7[[#This Row],[Column1]]))=FALSE),1,0)</f>
        <v>1</v>
      </c>
      <c r="M1412">
        <f>IF(Table7[[#This Row],[cond]]=1,M1411+1,0)</f>
        <v>1</v>
      </c>
      <c r="N1412">
        <f>IF(ISNUMBER(SEARCH("Ronda",Table7[[#This Row],[Column1]]))=TRUE,1,0)</f>
        <v>0</v>
      </c>
      <c r="O1412" t="str">
        <f>IF(Table7[[#This Row],[cond2]]=1,MID(Table7[[#This Row],[Column1]],6,3),O1411)</f>
        <v xml:space="preserve"> 13</v>
      </c>
      <c r="P1412">
        <v>1411</v>
      </c>
    </row>
    <row r="1413" spans="11:16" x14ac:dyDescent="0.3">
      <c r="K1413" t="s">
        <v>25</v>
      </c>
      <c r="L1413">
        <f>IF(AND(ISNUMBER(SEARCH(":",Table7[[#This Row],[Column1]]))=FALSE,ISNUMBER(SEARCH("Ronda",Table7[[#This Row],[Column1]]))=FALSE),1,0)</f>
        <v>1</v>
      </c>
      <c r="M1413">
        <f>IF(Table7[[#This Row],[cond]]=1,M1412+1,0)</f>
        <v>2</v>
      </c>
      <c r="N1413">
        <f>IF(ISNUMBER(SEARCH("Ronda",Table7[[#This Row],[Column1]]))=TRUE,1,0)</f>
        <v>0</v>
      </c>
      <c r="O1413" t="str">
        <f>IF(Table7[[#This Row],[cond2]]=1,MID(Table7[[#This Row],[Column1]],6,3),O1412)</f>
        <v xml:space="preserve"> 13</v>
      </c>
      <c r="P1413">
        <v>1412</v>
      </c>
    </row>
    <row r="1414" spans="11:16" x14ac:dyDescent="0.3">
      <c r="K1414">
        <v>1</v>
      </c>
      <c r="L1414">
        <f>IF(AND(ISNUMBER(SEARCH(":",Table7[[#This Row],[Column1]]))=FALSE,ISNUMBER(SEARCH("Ronda",Table7[[#This Row],[Column1]]))=FALSE),1,0)</f>
        <v>1</v>
      </c>
      <c r="M1414">
        <f>IF(Table7[[#This Row],[cond]]=1,M1413+1,0)</f>
        <v>3</v>
      </c>
      <c r="N1414">
        <f>IF(ISNUMBER(SEARCH("Ronda",Table7[[#This Row],[Column1]]))=TRUE,1,0)</f>
        <v>0</v>
      </c>
      <c r="O1414" t="str">
        <f>IF(Table7[[#This Row],[cond2]]=1,MID(Table7[[#This Row],[Column1]],6,3),O1413)</f>
        <v xml:space="preserve"> 13</v>
      </c>
      <c r="P1414">
        <v>1413</v>
      </c>
    </row>
    <row r="1415" spans="11:16" x14ac:dyDescent="0.3">
      <c r="K1415">
        <v>1</v>
      </c>
      <c r="L1415">
        <f>IF(AND(ISNUMBER(SEARCH(":",Table7[[#This Row],[Column1]]))=FALSE,ISNUMBER(SEARCH("Ronda",Table7[[#This Row],[Column1]]))=FALSE),1,0)</f>
        <v>1</v>
      </c>
      <c r="M1415">
        <f>IF(Table7[[#This Row],[cond]]=1,M1414+1,0)</f>
        <v>4</v>
      </c>
      <c r="N1415">
        <f>IF(ISNUMBER(SEARCH("Ronda",Table7[[#This Row],[Column1]]))=TRUE,1,0)</f>
        <v>0</v>
      </c>
      <c r="O1415" t="str">
        <f>IF(Table7[[#This Row],[cond2]]=1,MID(Table7[[#This Row],[Column1]],6,3),O1414)</f>
        <v xml:space="preserve"> 13</v>
      </c>
      <c r="P1415">
        <v>1414</v>
      </c>
    </row>
    <row r="1416" spans="11:16" x14ac:dyDescent="0.3">
      <c r="K1416">
        <v>-1</v>
      </c>
      <c r="L1416">
        <f>IF(AND(ISNUMBER(SEARCH(":",Table7[[#This Row],[Column1]]))=FALSE,ISNUMBER(SEARCH("Ronda",Table7[[#This Row],[Column1]]))=FALSE),1,0)</f>
        <v>1</v>
      </c>
      <c r="M1416">
        <f>IF(Table7[[#This Row],[cond]]=1,M1415+1,0)</f>
        <v>5</v>
      </c>
      <c r="N1416">
        <f>IF(ISNUMBER(SEARCH("Ronda",Table7[[#This Row],[Column1]]))=TRUE,1,0)</f>
        <v>0</v>
      </c>
      <c r="O1416" t="str">
        <f>IF(Table7[[#This Row],[cond2]]=1,MID(Table7[[#This Row],[Column1]],6,3),O1415)</f>
        <v xml:space="preserve"> 13</v>
      </c>
      <c r="P1416">
        <v>1415</v>
      </c>
    </row>
    <row r="1417" spans="11:16" x14ac:dyDescent="0.3">
      <c r="K1417">
        <v>-1</v>
      </c>
      <c r="L1417">
        <f>IF(AND(ISNUMBER(SEARCH(":",Table7[[#This Row],[Column1]]))=FALSE,ISNUMBER(SEARCH("Ronda",Table7[[#This Row],[Column1]]))=FALSE),1,0)</f>
        <v>1</v>
      </c>
      <c r="M1417">
        <f>IF(Table7[[#This Row],[cond]]=1,M1416+1,0)</f>
        <v>6</v>
      </c>
      <c r="N1417">
        <f>IF(ISNUMBER(SEARCH("Ronda",Table7[[#This Row],[Column1]]))=TRUE,1,0)</f>
        <v>0</v>
      </c>
      <c r="O1417" t="str">
        <f>IF(Table7[[#This Row],[cond2]]=1,MID(Table7[[#This Row],[Column1]],6,3),O1416)</f>
        <v xml:space="preserve"> 13</v>
      </c>
      <c r="P1417">
        <v>1416</v>
      </c>
    </row>
    <row r="1418" spans="11:16" x14ac:dyDescent="0.3">
      <c r="K1418" t="s">
        <v>234</v>
      </c>
      <c r="L1418">
        <f>IF(AND(ISNUMBER(SEARCH(":",Table7[[#This Row],[Column1]]))=FALSE,ISNUMBER(SEARCH("Ronda",Table7[[#This Row],[Column1]]))=FALSE),1,0)</f>
        <v>0</v>
      </c>
      <c r="M1418">
        <f>IF(Table7[[#This Row],[cond]]=1,M1417+1,0)</f>
        <v>0</v>
      </c>
      <c r="N1418">
        <f>IF(ISNUMBER(SEARCH("Ronda",Table7[[#This Row],[Column1]]))=TRUE,1,0)</f>
        <v>1</v>
      </c>
      <c r="O1418" t="str">
        <f>IF(Table7[[#This Row],[cond2]]=1,MID(Table7[[#This Row],[Column1]],6,3),O1417)</f>
        <v xml:space="preserve"> 12</v>
      </c>
      <c r="P1418">
        <v>1417</v>
      </c>
    </row>
    <row r="1419" spans="11:16" x14ac:dyDescent="0.3">
      <c r="K1419" t="s">
        <v>449</v>
      </c>
      <c r="L1419">
        <f>IF(AND(ISNUMBER(SEARCH(":",Table7[[#This Row],[Column1]]))=FALSE,ISNUMBER(SEARCH("Ronda",Table7[[#This Row],[Column1]]))=FALSE),1,0)</f>
        <v>0</v>
      </c>
      <c r="M1419">
        <f>IF(Table7[[#This Row],[cond]]=1,M1418+1,0)</f>
        <v>0</v>
      </c>
      <c r="N1419">
        <f>IF(ISNUMBER(SEARCH("Ronda",Table7[[#This Row],[Column1]]))=TRUE,1,0)</f>
        <v>0</v>
      </c>
      <c r="O1419" t="str">
        <f>IF(Table7[[#This Row],[cond2]]=1,MID(Table7[[#This Row],[Column1]],6,3),O1418)</f>
        <v xml:space="preserve"> 12</v>
      </c>
      <c r="P1419">
        <v>1418</v>
      </c>
    </row>
    <row r="1420" spans="11:16" x14ac:dyDescent="0.3">
      <c r="K1420" t="s">
        <v>1</v>
      </c>
      <c r="L1420">
        <f>IF(AND(ISNUMBER(SEARCH(":",Table7[[#This Row],[Column1]]))=FALSE,ISNUMBER(SEARCH("Ronda",Table7[[#This Row],[Column1]]))=FALSE),1,0)</f>
        <v>1</v>
      </c>
      <c r="M1420">
        <f>IF(Table7[[#This Row],[cond]]=1,M1419+1,0)</f>
        <v>1</v>
      </c>
      <c r="N1420">
        <f>IF(ISNUMBER(SEARCH("Ronda",Table7[[#This Row],[Column1]]))=TRUE,1,0)</f>
        <v>0</v>
      </c>
      <c r="O1420" t="str">
        <f>IF(Table7[[#This Row],[cond2]]=1,MID(Table7[[#This Row],[Column1]],6,3),O1419)</f>
        <v xml:space="preserve"> 12</v>
      </c>
      <c r="P1420">
        <v>1419</v>
      </c>
    </row>
    <row r="1421" spans="11:16" x14ac:dyDescent="0.3">
      <c r="K1421" t="s">
        <v>4</v>
      </c>
      <c r="L1421">
        <f>IF(AND(ISNUMBER(SEARCH(":",Table7[[#This Row],[Column1]]))=FALSE,ISNUMBER(SEARCH("Ronda",Table7[[#This Row],[Column1]]))=FALSE),1,0)</f>
        <v>1</v>
      </c>
      <c r="M1421">
        <f>IF(Table7[[#This Row],[cond]]=1,M1420+1,0)</f>
        <v>2</v>
      </c>
      <c r="N1421">
        <f>IF(ISNUMBER(SEARCH("Ronda",Table7[[#This Row],[Column1]]))=TRUE,1,0)</f>
        <v>0</v>
      </c>
      <c r="O1421" t="str">
        <f>IF(Table7[[#This Row],[cond2]]=1,MID(Table7[[#This Row],[Column1]],6,3),O1420)</f>
        <v xml:space="preserve"> 12</v>
      </c>
      <c r="P1421">
        <v>1420</v>
      </c>
    </row>
    <row r="1422" spans="11:16" x14ac:dyDescent="0.3">
      <c r="K1422">
        <v>3</v>
      </c>
      <c r="L1422">
        <f>IF(AND(ISNUMBER(SEARCH(":",Table7[[#This Row],[Column1]]))=FALSE,ISNUMBER(SEARCH("Ronda",Table7[[#This Row],[Column1]]))=FALSE),1,0)</f>
        <v>1</v>
      </c>
      <c r="M1422">
        <f>IF(Table7[[#This Row],[cond]]=1,M1421+1,0)</f>
        <v>3</v>
      </c>
      <c r="N1422">
        <f>IF(ISNUMBER(SEARCH("Ronda",Table7[[#This Row],[Column1]]))=TRUE,1,0)</f>
        <v>0</v>
      </c>
      <c r="O1422" t="str">
        <f>IF(Table7[[#This Row],[cond2]]=1,MID(Table7[[#This Row],[Column1]],6,3),O1421)</f>
        <v xml:space="preserve"> 12</v>
      </c>
      <c r="P1422">
        <v>1421</v>
      </c>
    </row>
    <row r="1423" spans="11:16" x14ac:dyDescent="0.3">
      <c r="K1423">
        <v>1</v>
      </c>
      <c r="L1423">
        <f>IF(AND(ISNUMBER(SEARCH(":",Table7[[#This Row],[Column1]]))=FALSE,ISNUMBER(SEARCH("Ronda",Table7[[#This Row],[Column1]]))=FALSE),1,0)</f>
        <v>1</v>
      </c>
      <c r="M1423">
        <f>IF(Table7[[#This Row],[cond]]=1,M1422+1,0)</f>
        <v>4</v>
      </c>
      <c r="N1423">
        <f>IF(ISNUMBER(SEARCH("Ronda",Table7[[#This Row],[Column1]]))=TRUE,1,0)</f>
        <v>0</v>
      </c>
      <c r="O1423" t="str">
        <f>IF(Table7[[#This Row],[cond2]]=1,MID(Table7[[#This Row],[Column1]],6,3),O1422)</f>
        <v xml:space="preserve"> 12</v>
      </c>
      <c r="P1423">
        <v>1422</v>
      </c>
    </row>
    <row r="1424" spans="11:16" x14ac:dyDescent="0.3">
      <c r="K1424">
        <v>-1</v>
      </c>
      <c r="L1424">
        <f>IF(AND(ISNUMBER(SEARCH(":",Table7[[#This Row],[Column1]]))=FALSE,ISNUMBER(SEARCH("Ronda",Table7[[#This Row],[Column1]]))=FALSE),1,0)</f>
        <v>1</v>
      </c>
      <c r="M1424">
        <f>IF(Table7[[#This Row],[cond]]=1,M1423+1,0)</f>
        <v>5</v>
      </c>
      <c r="N1424">
        <f>IF(ISNUMBER(SEARCH("Ronda",Table7[[#This Row],[Column1]]))=TRUE,1,0)</f>
        <v>0</v>
      </c>
      <c r="O1424" t="str">
        <f>IF(Table7[[#This Row],[cond2]]=1,MID(Table7[[#This Row],[Column1]],6,3),O1423)</f>
        <v xml:space="preserve"> 12</v>
      </c>
      <c r="P1424">
        <v>1423</v>
      </c>
    </row>
    <row r="1425" spans="11:16" x14ac:dyDescent="0.3">
      <c r="K1425">
        <v>-1</v>
      </c>
      <c r="L1425">
        <f>IF(AND(ISNUMBER(SEARCH(":",Table7[[#This Row],[Column1]]))=FALSE,ISNUMBER(SEARCH("Ronda",Table7[[#This Row],[Column1]]))=FALSE),1,0)</f>
        <v>1</v>
      </c>
      <c r="M1425">
        <f>IF(Table7[[#This Row],[cond]]=1,M1424+1,0)</f>
        <v>6</v>
      </c>
      <c r="N1425">
        <f>IF(ISNUMBER(SEARCH("Ronda",Table7[[#This Row],[Column1]]))=TRUE,1,0)</f>
        <v>0</v>
      </c>
      <c r="O1425" t="str">
        <f>IF(Table7[[#This Row],[cond2]]=1,MID(Table7[[#This Row],[Column1]],6,3),O1424)</f>
        <v xml:space="preserve"> 12</v>
      </c>
      <c r="P1425">
        <v>1424</v>
      </c>
    </row>
    <row r="1426" spans="11:16" x14ac:dyDescent="0.3">
      <c r="K1426" t="s">
        <v>240</v>
      </c>
      <c r="L1426">
        <f>IF(AND(ISNUMBER(SEARCH(":",Table7[[#This Row],[Column1]]))=FALSE,ISNUMBER(SEARCH("Ronda",Table7[[#This Row],[Column1]]))=FALSE),1,0)</f>
        <v>0</v>
      </c>
      <c r="M1426">
        <f>IF(Table7[[#This Row],[cond]]=1,M1425+1,0)</f>
        <v>0</v>
      </c>
      <c r="N1426">
        <f>IF(ISNUMBER(SEARCH("Ronda",Table7[[#This Row],[Column1]]))=TRUE,1,0)</f>
        <v>0</v>
      </c>
      <c r="O1426" t="str">
        <f>IF(Table7[[#This Row],[cond2]]=1,MID(Table7[[#This Row],[Column1]],6,3),O1425)</f>
        <v xml:space="preserve"> 12</v>
      </c>
      <c r="P1426">
        <v>1425</v>
      </c>
    </row>
    <row r="1427" spans="11:16" x14ac:dyDescent="0.3">
      <c r="K1427" t="s">
        <v>33</v>
      </c>
      <c r="L1427">
        <f>IF(AND(ISNUMBER(SEARCH(":",Table7[[#This Row],[Column1]]))=FALSE,ISNUMBER(SEARCH("Ronda",Table7[[#This Row],[Column1]]))=FALSE),1,0)</f>
        <v>1</v>
      </c>
      <c r="M1427">
        <f>IF(Table7[[#This Row],[cond]]=1,M1426+1,0)</f>
        <v>1</v>
      </c>
      <c r="N1427">
        <f>IF(ISNUMBER(SEARCH("Ronda",Table7[[#This Row],[Column1]]))=TRUE,1,0)</f>
        <v>0</v>
      </c>
      <c r="O1427" t="str">
        <f>IF(Table7[[#This Row],[cond2]]=1,MID(Table7[[#This Row],[Column1]],6,3),O1426)</f>
        <v xml:space="preserve"> 12</v>
      </c>
      <c r="P1427">
        <v>1426</v>
      </c>
    </row>
    <row r="1428" spans="11:16" x14ac:dyDescent="0.3">
      <c r="K1428" t="s">
        <v>13</v>
      </c>
      <c r="L1428">
        <f>IF(AND(ISNUMBER(SEARCH(":",Table7[[#This Row],[Column1]]))=FALSE,ISNUMBER(SEARCH("Ronda",Table7[[#This Row],[Column1]]))=FALSE),1,0)</f>
        <v>1</v>
      </c>
      <c r="M1428">
        <f>IF(Table7[[#This Row],[cond]]=1,M1427+1,0)</f>
        <v>2</v>
      </c>
      <c r="N1428">
        <f>IF(ISNUMBER(SEARCH("Ronda",Table7[[#This Row],[Column1]]))=TRUE,1,0)</f>
        <v>0</v>
      </c>
      <c r="O1428" t="str">
        <f>IF(Table7[[#This Row],[cond2]]=1,MID(Table7[[#This Row],[Column1]],6,3),O1427)</f>
        <v xml:space="preserve"> 12</v>
      </c>
      <c r="P1428">
        <v>1427</v>
      </c>
    </row>
    <row r="1429" spans="11:16" x14ac:dyDescent="0.3">
      <c r="K1429">
        <v>0</v>
      </c>
      <c r="L1429">
        <f>IF(AND(ISNUMBER(SEARCH(":",Table7[[#This Row],[Column1]]))=FALSE,ISNUMBER(SEARCH("Ronda",Table7[[#This Row],[Column1]]))=FALSE),1,0)</f>
        <v>1</v>
      </c>
      <c r="M1429">
        <f>IF(Table7[[#This Row],[cond]]=1,M1428+1,0)</f>
        <v>3</v>
      </c>
      <c r="N1429">
        <f>IF(ISNUMBER(SEARCH("Ronda",Table7[[#This Row],[Column1]]))=TRUE,1,0)</f>
        <v>0</v>
      </c>
      <c r="O1429" t="str">
        <f>IF(Table7[[#This Row],[cond2]]=1,MID(Table7[[#This Row],[Column1]],6,3),O1428)</f>
        <v xml:space="preserve"> 12</v>
      </c>
      <c r="P1429">
        <v>1428</v>
      </c>
    </row>
    <row r="1430" spans="11:16" x14ac:dyDescent="0.3">
      <c r="K1430">
        <v>0</v>
      </c>
      <c r="L1430">
        <f>IF(AND(ISNUMBER(SEARCH(":",Table7[[#This Row],[Column1]]))=FALSE,ISNUMBER(SEARCH("Ronda",Table7[[#This Row],[Column1]]))=FALSE),1,0)</f>
        <v>1</v>
      </c>
      <c r="M1430">
        <f>IF(Table7[[#This Row],[cond]]=1,M1429+1,0)</f>
        <v>4</v>
      </c>
      <c r="N1430">
        <f>IF(ISNUMBER(SEARCH("Ronda",Table7[[#This Row],[Column1]]))=TRUE,1,0)</f>
        <v>0</v>
      </c>
      <c r="O1430" t="str">
        <f>IF(Table7[[#This Row],[cond2]]=1,MID(Table7[[#This Row],[Column1]],6,3),O1429)</f>
        <v xml:space="preserve"> 12</v>
      </c>
      <c r="P1430">
        <v>1429</v>
      </c>
    </row>
    <row r="1431" spans="11:16" x14ac:dyDescent="0.3">
      <c r="K1431">
        <v>0</v>
      </c>
      <c r="L1431">
        <f>IF(AND(ISNUMBER(SEARCH(":",Table7[[#This Row],[Column1]]))=FALSE,ISNUMBER(SEARCH("Ronda",Table7[[#This Row],[Column1]]))=FALSE),1,0)</f>
        <v>1</v>
      </c>
      <c r="M1431">
        <f>IF(Table7[[#This Row],[cond]]=1,M1430+1,0)</f>
        <v>5</v>
      </c>
      <c r="N1431">
        <f>IF(ISNUMBER(SEARCH("Ronda",Table7[[#This Row],[Column1]]))=TRUE,1,0)</f>
        <v>0</v>
      </c>
      <c r="O1431" t="str">
        <f>IF(Table7[[#This Row],[cond2]]=1,MID(Table7[[#This Row],[Column1]],6,3),O1430)</f>
        <v xml:space="preserve"> 12</v>
      </c>
      <c r="P1431">
        <v>1430</v>
      </c>
    </row>
    <row r="1432" spans="11:16" x14ac:dyDescent="0.3">
      <c r="K1432">
        <v>0</v>
      </c>
      <c r="L1432">
        <f>IF(AND(ISNUMBER(SEARCH(":",Table7[[#This Row],[Column1]]))=FALSE,ISNUMBER(SEARCH("Ronda",Table7[[#This Row],[Column1]]))=FALSE),1,0)</f>
        <v>1</v>
      </c>
      <c r="M1432">
        <f>IF(Table7[[#This Row],[cond]]=1,M1431+1,0)</f>
        <v>6</v>
      </c>
      <c r="N1432">
        <f>IF(ISNUMBER(SEARCH("Ronda",Table7[[#This Row],[Column1]]))=TRUE,1,0)</f>
        <v>0</v>
      </c>
      <c r="O1432" t="str">
        <f>IF(Table7[[#This Row],[cond2]]=1,MID(Table7[[#This Row],[Column1]],6,3),O1431)</f>
        <v xml:space="preserve"> 12</v>
      </c>
      <c r="P1432">
        <v>1431</v>
      </c>
    </row>
    <row r="1433" spans="11:16" x14ac:dyDescent="0.3">
      <c r="K1433" t="s">
        <v>241</v>
      </c>
      <c r="L1433">
        <f>IF(AND(ISNUMBER(SEARCH(":",Table7[[#This Row],[Column1]]))=FALSE,ISNUMBER(SEARCH("Ronda",Table7[[#This Row],[Column1]]))=FALSE),1,0)</f>
        <v>0</v>
      </c>
      <c r="M1433">
        <f>IF(Table7[[#This Row],[cond]]=1,M1432+1,0)</f>
        <v>0</v>
      </c>
      <c r="N1433">
        <f>IF(ISNUMBER(SEARCH("Ronda",Table7[[#This Row],[Column1]]))=TRUE,1,0)</f>
        <v>0</v>
      </c>
      <c r="O1433" t="str">
        <f>IF(Table7[[#This Row],[cond2]]=1,MID(Table7[[#This Row],[Column1]],6,3),O1432)</f>
        <v xml:space="preserve"> 12</v>
      </c>
      <c r="P1433">
        <v>1432</v>
      </c>
    </row>
    <row r="1434" spans="11:16" x14ac:dyDescent="0.3">
      <c r="K1434" t="s">
        <v>24</v>
      </c>
      <c r="L1434">
        <f>IF(AND(ISNUMBER(SEARCH(":",Table7[[#This Row],[Column1]]))=FALSE,ISNUMBER(SEARCH("Ronda",Table7[[#This Row],[Column1]]))=FALSE),1,0)</f>
        <v>1</v>
      </c>
      <c r="M1434">
        <f>IF(Table7[[#This Row],[cond]]=1,M1433+1,0)</f>
        <v>1</v>
      </c>
      <c r="N1434">
        <f>IF(ISNUMBER(SEARCH("Ronda",Table7[[#This Row],[Column1]]))=TRUE,1,0)</f>
        <v>0</v>
      </c>
      <c r="O1434" t="str">
        <f>IF(Table7[[#This Row],[cond2]]=1,MID(Table7[[#This Row],[Column1]],6,3),O1433)</f>
        <v xml:space="preserve"> 12</v>
      </c>
      <c r="P1434">
        <v>1433</v>
      </c>
    </row>
    <row r="1435" spans="11:16" x14ac:dyDescent="0.3">
      <c r="K1435" t="s">
        <v>28</v>
      </c>
      <c r="L1435">
        <f>IF(AND(ISNUMBER(SEARCH(":",Table7[[#This Row],[Column1]]))=FALSE,ISNUMBER(SEARCH("Ronda",Table7[[#This Row],[Column1]]))=FALSE),1,0)</f>
        <v>1</v>
      </c>
      <c r="M1435">
        <f>IF(Table7[[#This Row],[cond]]=1,M1434+1,0)</f>
        <v>2</v>
      </c>
      <c r="N1435">
        <f>IF(ISNUMBER(SEARCH("Ronda",Table7[[#This Row],[Column1]]))=TRUE,1,0)</f>
        <v>0</v>
      </c>
      <c r="O1435" t="str">
        <f>IF(Table7[[#This Row],[cond2]]=1,MID(Table7[[#This Row],[Column1]],6,3),O1434)</f>
        <v xml:space="preserve"> 12</v>
      </c>
      <c r="P1435">
        <v>1434</v>
      </c>
    </row>
    <row r="1436" spans="11:16" x14ac:dyDescent="0.3">
      <c r="K1436">
        <v>3</v>
      </c>
      <c r="L1436">
        <f>IF(AND(ISNUMBER(SEARCH(":",Table7[[#This Row],[Column1]]))=FALSE,ISNUMBER(SEARCH("Ronda",Table7[[#This Row],[Column1]]))=FALSE),1,0)</f>
        <v>1</v>
      </c>
      <c r="M1436">
        <f>IF(Table7[[#This Row],[cond]]=1,M1435+1,0)</f>
        <v>3</v>
      </c>
      <c r="N1436">
        <f>IF(ISNUMBER(SEARCH("Ronda",Table7[[#This Row],[Column1]]))=TRUE,1,0)</f>
        <v>0</v>
      </c>
      <c r="O1436" t="str">
        <f>IF(Table7[[#This Row],[cond2]]=1,MID(Table7[[#This Row],[Column1]],6,3),O1435)</f>
        <v xml:space="preserve"> 12</v>
      </c>
      <c r="P1436">
        <v>1435</v>
      </c>
    </row>
    <row r="1437" spans="11:16" x14ac:dyDescent="0.3">
      <c r="K1437">
        <v>2</v>
      </c>
      <c r="L1437">
        <f>IF(AND(ISNUMBER(SEARCH(":",Table7[[#This Row],[Column1]]))=FALSE,ISNUMBER(SEARCH("Ronda",Table7[[#This Row],[Column1]]))=FALSE),1,0)</f>
        <v>1</v>
      </c>
      <c r="M1437">
        <f>IF(Table7[[#This Row],[cond]]=1,M1436+1,0)</f>
        <v>4</v>
      </c>
      <c r="N1437">
        <f>IF(ISNUMBER(SEARCH("Ronda",Table7[[#This Row],[Column1]]))=TRUE,1,0)</f>
        <v>0</v>
      </c>
      <c r="O1437" t="str">
        <f>IF(Table7[[#This Row],[cond2]]=1,MID(Table7[[#This Row],[Column1]],6,3),O1436)</f>
        <v xml:space="preserve"> 12</v>
      </c>
      <c r="P1437">
        <v>1436</v>
      </c>
    </row>
    <row r="1438" spans="11:16" x14ac:dyDescent="0.3">
      <c r="K1438">
        <v>-2</v>
      </c>
      <c r="L1438">
        <f>IF(AND(ISNUMBER(SEARCH(":",Table7[[#This Row],[Column1]]))=FALSE,ISNUMBER(SEARCH("Ronda",Table7[[#This Row],[Column1]]))=FALSE),1,0)</f>
        <v>1</v>
      </c>
      <c r="M1438">
        <f>IF(Table7[[#This Row],[cond]]=1,M1437+1,0)</f>
        <v>5</v>
      </c>
      <c r="N1438">
        <f>IF(ISNUMBER(SEARCH("Ronda",Table7[[#This Row],[Column1]]))=TRUE,1,0)</f>
        <v>0</v>
      </c>
      <c r="O1438" t="str">
        <f>IF(Table7[[#This Row],[cond2]]=1,MID(Table7[[#This Row],[Column1]],6,3),O1437)</f>
        <v xml:space="preserve"> 12</v>
      </c>
      <c r="P1438">
        <v>1437</v>
      </c>
    </row>
    <row r="1439" spans="11:16" x14ac:dyDescent="0.3">
      <c r="K1439">
        <v>-2</v>
      </c>
      <c r="L1439">
        <f>IF(AND(ISNUMBER(SEARCH(":",Table7[[#This Row],[Column1]]))=FALSE,ISNUMBER(SEARCH("Ronda",Table7[[#This Row],[Column1]]))=FALSE),1,0)</f>
        <v>1</v>
      </c>
      <c r="M1439">
        <f>IF(Table7[[#This Row],[cond]]=1,M1438+1,0)</f>
        <v>6</v>
      </c>
      <c r="N1439">
        <f>IF(ISNUMBER(SEARCH("Ronda",Table7[[#This Row],[Column1]]))=TRUE,1,0)</f>
        <v>0</v>
      </c>
      <c r="O1439" t="str">
        <f>IF(Table7[[#This Row],[cond2]]=1,MID(Table7[[#This Row],[Column1]],6,3),O1438)</f>
        <v xml:space="preserve"> 12</v>
      </c>
      <c r="P1439">
        <v>1438</v>
      </c>
    </row>
    <row r="1440" spans="11:16" x14ac:dyDescent="0.3">
      <c r="K1440" t="s">
        <v>241</v>
      </c>
      <c r="L1440">
        <f>IF(AND(ISNUMBER(SEARCH(":",Table7[[#This Row],[Column1]]))=FALSE,ISNUMBER(SEARCH("Ronda",Table7[[#This Row],[Column1]]))=FALSE),1,0)</f>
        <v>0</v>
      </c>
      <c r="M1440">
        <f>IF(Table7[[#This Row],[cond]]=1,M1439+1,0)</f>
        <v>0</v>
      </c>
      <c r="N1440">
        <f>IF(ISNUMBER(SEARCH("Ronda",Table7[[#This Row],[Column1]]))=TRUE,1,0)</f>
        <v>0</v>
      </c>
      <c r="O1440" t="str">
        <f>IF(Table7[[#This Row],[cond2]]=1,MID(Table7[[#This Row],[Column1]],6,3),O1439)</f>
        <v xml:space="preserve"> 12</v>
      </c>
      <c r="P1440">
        <v>1439</v>
      </c>
    </row>
    <row r="1441" spans="11:16" x14ac:dyDescent="0.3">
      <c r="K1441" t="s">
        <v>25</v>
      </c>
      <c r="L1441">
        <f>IF(AND(ISNUMBER(SEARCH(":",Table7[[#This Row],[Column1]]))=FALSE,ISNUMBER(SEARCH("Ronda",Table7[[#This Row],[Column1]]))=FALSE),1,0)</f>
        <v>1</v>
      </c>
      <c r="M1441">
        <f>IF(Table7[[#This Row],[cond]]=1,M1440+1,0)</f>
        <v>1</v>
      </c>
      <c r="N1441">
        <f>IF(ISNUMBER(SEARCH("Ronda",Table7[[#This Row],[Column1]]))=TRUE,1,0)</f>
        <v>0</v>
      </c>
      <c r="O1441" t="str">
        <f>IF(Table7[[#This Row],[cond2]]=1,MID(Table7[[#This Row],[Column1]],6,3),O1440)</f>
        <v xml:space="preserve"> 12</v>
      </c>
      <c r="P1441">
        <v>1440</v>
      </c>
    </row>
    <row r="1442" spans="11:16" x14ac:dyDescent="0.3">
      <c r="K1442" t="s">
        <v>5</v>
      </c>
      <c r="L1442">
        <f>IF(AND(ISNUMBER(SEARCH(":",Table7[[#This Row],[Column1]]))=FALSE,ISNUMBER(SEARCH("Ronda",Table7[[#This Row],[Column1]]))=FALSE),1,0)</f>
        <v>1</v>
      </c>
      <c r="M1442">
        <f>IF(Table7[[#This Row],[cond]]=1,M1441+1,0)</f>
        <v>2</v>
      </c>
      <c r="N1442">
        <f>IF(ISNUMBER(SEARCH("Ronda",Table7[[#This Row],[Column1]]))=TRUE,1,0)</f>
        <v>0</v>
      </c>
      <c r="O1442" t="str">
        <f>IF(Table7[[#This Row],[cond2]]=1,MID(Table7[[#This Row],[Column1]],6,3),O1441)</f>
        <v xml:space="preserve"> 12</v>
      </c>
      <c r="P1442">
        <v>1441</v>
      </c>
    </row>
    <row r="1443" spans="11:16" x14ac:dyDescent="0.3">
      <c r="K1443">
        <v>1</v>
      </c>
      <c r="L1443">
        <f>IF(AND(ISNUMBER(SEARCH(":",Table7[[#This Row],[Column1]]))=FALSE,ISNUMBER(SEARCH("Ronda",Table7[[#This Row],[Column1]]))=FALSE),1,0)</f>
        <v>1</v>
      </c>
      <c r="M1443">
        <f>IF(Table7[[#This Row],[cond]]=1,M1442+1,0)</f>
        <v>3</v>
      </c>
      <c r="N1443">
        <f>IF(ISNUMBER(SEARCH("Ronda",Table7[[#This Row],[Column1]]))=TRUE,1,0)</f>
        <v>0</v>
      </c>
      <c r="O1443" t="str">
        <f>IF(Table7[[#This Row],[cond2]]=1,MID(Table7[[#This Row],[Column1]],6,3),O1442)</f>
        <v xml:space="preserve"> 12</v>
      </c>
      <c r="P1443">
        <v>1442</v>
      </c>
    </row>
    <row r="1444" spans="11:16" x14ac:dyDescent="0.3">
      <c r="K1444">
        <v>1</v>
      </c>
      <c r="L1444">
        <f>IF(AND(ISNUMBER(SEARCH(":",Table7[[#This Row],[Column1]]))=FALSE,ISNUMBER(SEARCH("Ronda",Table7[[#This Row],[Column1]]))=FALSE),1,0)</f>
        <v>1</v>
      </c>
      <c r="M1444">
        <f>IF(Table7[[#This Row],[cond]]=1,M1443+1,0)</f>
        <v>4</v>
      </c>
      <c r="N1444">
        <f>IF(ISNUMBER(SEARCH("Ronda",Table7[[#This Row],[Column1]]))=TRUE,1,0)</f>
        <v>0</v>
      </c>
      <c r="O1444" t="str">
        <f>IF(Table7[[#This Row],[cond2]]=1,MID(Table7[[#This Row],[Column1]],6,3),O1443)</f>
        <v xml:space="preserve"> 12</v>
      </c>
      <c r="P1444">
        <v>1443</v>
      </c>
    </row>
    <row r="1445" spans="11:16" x14ac:dyDescent="0.3">
      <c r="K1445">
        <v>0</v>
      </c>
      <c r="L1445">
        <f>IF(AND(ISNUMBER(SEARCH(":",Table7[[#This Row],[Column1]]))=FALSE,ISNUMBER(SEARCH("Ronda",Table7[[#This Row],[Column1]]))=FALSE),1,0)</f>
        <v>1</v>
      </c>
      <c r="M1445">
        <f>IF(Table7[[#This Row],[cond]]=1,M1444+1,0)</f>
        <v>5</v>
      </c>
      <c r="N1445">
        <f>IF(ISNUMBER(SEARCH("Ronda",Table7[[#This Row],[Column1]]))=TRUE,1,0)</f>
        <v>0</v>
      </c>
      <c r="O1445" t="str">
        <f>IF(Table7[[#This Row],[cond2]]=1,MID(Table7[[#This Row],[Column1]],6,3),O1444)</f>
        <v xml:space="preserve"> 12</v>
      </c>
      <c r="P1445">
        <v>1444</v>
      </c>
    </row>
    <row r="1446" spans="11:16" x14ac:dyDescent="0.3">
      <c r="K1446">
        <v>0</v>
      </c>
      <c r="L1446">
        <f>IF(AND(ISNUMBER(SEARCH(":",Table7[[#This Row],[Column1]]))=FALSE,ISNUMBER(SEARCH("Ronda",Table7[[#This Row],[Column1]]))=FALSE),1,0)</f>
        <v>1</v>
      </c>
      <c r="M1446">
        <f>IF(Table7[[#This Row],[cond]]=1,M1445+1,0)</f>
        <v>6</v>
      </c>
      <c r="N1446">
        <f>IF(ISNUMBER(SEARCH("Ronda",Table7[[#This Row],[Column1]]))=TRUE,1,0)</f>
        <v>0</v>
      </c>
      <c r="O1446" t="str">
        <f>IF(Table7[[#This Row],[cond2]]=1,MID(Table7[[#This Row],[Column1]],6,3),O1445)</f>
        <v xml:space="preserve"> 12</v>
      </c>
      <c r="P1446">
        <v>1445</v>
      </c>
    </row>
    <row r="1447" spans="11:16" x14ac:dyDescent="0.3">
      <c r="K1447" t="s">
        <v>241</v>
      </c>
      <c r="L1447">
        <f>IF(AND(ISNUMBER(SEARCH(":",Table7[[#This Row],[Column1]]))=FALSE,ISNUMBER(SEARCH("Ronda",Table7[[#This Row],[Column1]]))=FALSE),1,0)</f>
        <v>0</v>
      </c>
      <c r="M1447">
        <f>IF(Table7[[#This Row],[cond]]=1,M1446+1,0)</f>
        <v>0</v>
      </c>
      <c r="N1447">
        <f>IF(ISNUMBER(SEARCH("Ronda",Table7[[#This Row],[Column1]]))=TRUE,1,0)</f>
        <v>0</v>
      </c>
      <c r="O1447" t="str">
        <f>IF(Table7[[#This Row],[cond2]]=1,MID(Table7[[#This Row],[Column1]],6,3),O1446)</f>
        <v xml:space="preserve"> 12</v>
      </c>
      <c r="P1447">
        <v>1446</v>
      </c>
    </row>
    <row r="1448" spans="11:16" x14ac:dyDescent="0.3">
      <c r="K1448" t="s">
        <v>304</v>
      </c>
      <c r="L1448">
        <f>IF(AND(ISNUMBER(SEARCH(":",Table7[[#This Row],[Column1]]))=FALSE,ISNUMBER(SEARCH("Ronda",Table7[[#This Row],[Column1]]))=FALSE),1,0)</f>
        <v>1</v>
      </c>
      <c r="M1448">
        <f>IF(Table7[[#This Row],[cond]]=1,M1447+1,0)</f>
        <v>1</v>
      </c>
      <c r="N1448">
        <f>IF(ISNUMBER(SEARCH("Ronda",Table7[[#This Row],[Column1]]))=TRUE,1,0)</f>
        <v>0</v>
      </c>
      <c r="O1448" t="str">
        <f>IF(Table7[[#This Row],[cond2]]=1,MID(Table7[[#This Row],[Column1]],6,3),O1447)</f>
        <v xml:space="preserve"> 12</v>
      </c>
      <c r="P1448">
        <v>1447</v>
      </c>
    </row>
    <row r="1449" spans="11:16" x14ac:dyDescent="0.3">
      <c r="K1449" t="s">
        <v>303</v>
      </c>
      <c r="L1449">
        <f>IF(AND(ISNUMBER(SEARCH(":",Table7[[#This Row],[Column1]]))=FALSE,ISNUMBER(SEARCH("Ronda",Table7[[#This Row],[Column1]]))=FALSE),1,0)</f>
        <v>1</v>
      </c>
      <c r="M1449">
        <f>IF(Table7[[#This Row],[cond]]=1,M1448+1,0)</f>
        <v>2</v>
      </c>
      <c r="N1449">
        <f>IF(ISNUMBER(SEARCH("Ronda",Table7[[#This Row],[Column1]]))=TRUE,1,0)</f>
        <v>0</v>
      </c>
      <c r="O1449" t="str">
        <f>IF(Table7[[#This Row],[cond2]]=1,MID(Table7[[#This Row],[Column1]],6,3),O1448)</f>
        <v xml:space="preserve"> 12</v>
      </c>
      <c r="P1449">
        <v>1448</v>
      </c>
    </row>
    <row r="1450" spans="11:16" x14ac:dyDescent="0.3">
      <c r="K1450">
        <v>2</v>
      </c>
      <c r="L1450">
        <f>IF(AND(ISNUMBER(SEARCH(":",Table7[[#This Row],[Column1]]))=FALSE,ISNUMBER(SEARCH("Ronda",Table7[[#This Row],[Column1]]))=FALSE),1,0)</f>
        <v>1</v>
      </c>
      <c r="M1450">
        <f>IF(Table7[[#This Row],[cond]]=1,M1449+1,0)</f>
        <v>3</v>
      </c>
      <c r="N1450">
        <f>IF(ISNUMBER(SEARCH("Ronda",Table7[[#This Row],[Column1]]))=TRUE,1,0)</f>
        <v>0</v>
      </c>
      <c r="O1450" t="str">
        <f>IF(Table7[[#This Row],[cond2]]=1,MID(Table7[[#This Row],[Column1]],6,3),O1449)</f>
        <v xml:space="preserve"> 12</v>
      </c>
      <c r="P1450">
        <v>1449</v>
      </c>
    </row>
    <row r="1451" spans="11:16" x14ac:dyDescent="0.3">
      <c r="K1451">
        <v>0</v>
      </c>
      <c r="L1451">
        <f>IF(AND(ISNUMBER(SEARCH(":",Table7[[#This Row],[Column1]]))=FALSE,ISNUMBER(SEARCH("Ronda",Table7[[#This Row],[Column1]]))=FALSE),1,0)</f>
        <v>1</v>
      </c>
      <c r="M1451">
        <f>IF(Table7[[#This Row],[cond]]=1,M1450+1,0)</f>
        <v>4</v>
      </c>
      <c r="N1451">
        <f>IF(ISNUMBER(SEARCH("Ronda",Table7[[#This Row],[Column1]]))=TRUE,1,0)</f>
        <v>0</v>
      </c>
      <c r="O1451" t="str">
        <f>IF(Table7[[#This Row],[cond2]]=1,MID(Table7[[#This Row],[Column1]],6,3),O1450)</f>
        <v xml:space="preserve"> 12</v>
      </c>
      <c r="P1451">
        <v>1450</v>
      </c>
    </row>
    <row r="1452" spans="11:16" x14ac:dyDescent="0.3">
      <c r="K1452">
        <v>-1</v>
      </c>
      <c r="L1452">
        <f>IF(AND(ISNUMBER(SEARCH(":",Table7[[#This Row],[Column1]]))=FALSE,ISNUMBER(SEARCH("Ronda",Table7[[#This Row],[Column1]]))=FALSE),1,0)</f>
        <v>1</v>
      </c>
      <c r="M1452">
        <f>IF(Table7[[#This Row],[cond]]=1,M1451+1,0)</f>
        <v>5</v>
      </c>
      <c r="N1452">
        <f>IF(ISNUMBER(SEARCH("Ronda",Table7[[#This Row],[Column1]]))=TRUE,1,0)</f>
        <v>0</v>
      </c>
      <c r="O1452" t="str">
        <f>IF(Table7[[#This Row],[cond2]]=1,MID(Table7[[#This Row],[Column1]],6,3),O1451)</f>
        <v xml:space="preserve"> 12</v>
      </c>
      <c r="P1452">
        <v>1451</v>
      </c>
    </row>
    <row r="1453" spans="11:16" x14ac:dyDescent="0.3">
      <c r="K1453">
        <v>0</v>
      </c>
      <c r="L1453">
        <f>IF(AND(ISNUMBER(SEARCH(":",Table7[[#This Row],[Column1]]))=FALSE,ISNUMBER(SEARCH("Ronda",Table7[[#This Row],[Column1]]))=FALSE),1,0)</f>
        <v>1</v>
      </c>
      <c r="M1453">
        <f>IF(Table7[[#This Row],[cond]]=1,M1452+1,0)</f>
        <v>6</v>
      </c>
      <c r="N1453">
        <f>IF(ISNUMBER(SEARCH("Ronda",Table7[[#This Row],[Column1]]))=TRUE,1,0)</f>
        <v>0</v>
      </c>
      <c r="O1453" t="str">
        <f>IF(Table7[[#This Row],[cond2]]=1,MID(Table7[[#This Row],[Column1]],6,3),O1452)</f>
        <v xml:space="preserve"> 12</v>
      </c>
      <c r="P1453">
        <v>1452</v>
      </c>
    </row>
    <row r="1454" spans="11:16" x14ac:dyDescent="0.3">
      <c r="K1454" t="s">
        <v>450</v>
      </c>
      <c r="L1454">
        <f>IF(AND(ISNUMBER(SEARCH(":",Table7[[#This Row],[Column1]]))=FALSE,ISNUMBER(SEARCH("Ronda",Table7[[#This Row],[Column1]]))=FALSE),1,0)</f>
        <v>0</v>
      </c>
      <c r="M1454">
        <f>IF(Table7[[#This Row],[cond]]=1,M1453+1,0)</f>
        <v>0</v>
      </c>
      <c r="N1454">
        <f>IF(ISNUMBER(SEARCH("Ronda",Table7[[#This Row],[Column1]]))=TRUE,1,0)</f>
        <v>0</v>
      </c>
      <c r="O1454" t="str">
        <f>IF(Table7[[#This Row],[cond2]]=1,MID(Table7[[#This Row],[Column1]],6,3),O1453)</f>
        <v xml:space="preserve"> 12</v>
      </c>
      <c r="P1454">
        <v>1453</v>
      </c>
    </row>
    <row r="1455" spans="11:16" x14ac:dyDescent="0.3">
      <c r="K1455" t="s">
        <v>10</v>
      </c>
      <c r="L1455">
        <f>IF(AND(ISNUMBER(SEARCH(":",Table7[[#This Row],[Column1]]))=FALSE,ISNUMBER(SEARCH("Ronda",Table7[[#This Row],[Column1]]))=FALSE),1,0)</f>
        <v>1</v>
      </c>
      <c r="M1455">
        <f>IF(Table7[[#This Row],[cond]]=1,M1454+1,0)</f>
        <v>1</v>
      </c>
      <c r="N1455">
        <f>IF(ISNUMBER(SEARCH("Ronda",Table7[[#This Row],[Column1]]))=TRUE,1,0)</f>
        <v>0</v>
      </c>
      <c r="O1455" t="str">
        <f>IF(Table7[[#This Row],[cond2]]=1,MID(Table7[[#This Row],[Column1]],6,3),O1454)</f>
        <v xml:space="preserve"> 12</v>
      </c>
      <c r="P1455">
        <v>1454</v>
      </c>
    </row>
    <row r="1456" spans="11:16" x14ac:dyDescent="0.3">
      <c r="K1456" t="s">
        <v>7</v>
      </c>
      <c r="L1456">
        <f>IF(AND(ISNUMBER(SEARCH(":",Table7[[#This Row],[Column1]]))=FALSE,ISNUMBER(SEARCH("Ronda",Table7[[#This Row],[Column1]]))=FALSE),1,0)</f>
        <v>1</v>
      </c>
      <c r="M1456">
        <f>IF(Table7[[#This Row],[cond]]=1,M1455+1,0)</f>
        <v>2</v>
      </c>
      <c r="N1456">
        <f>IF(ISNUMBER(SEARCH("Ronda",Table7[[#This Row],[Column1]]))=TRUE,1,0)</f>
        <v>0</v>
      </c>
      <c r="O1456" t="str">
        <f>IF(Table7[[#This Row],[cond2]]=1,MID(Table7[[#This Row],[Column1]],6,3),O1455)</f>
        <v xml:space="preserve"> 12</v>
      </c>
      <c r="P1456">
        <v>1455</v>
      </c>
    </row>
    <row r="1457" spans="11:16" x14ac:dyDescent="0.3">
      <c r="K1457">
        <v>0</v>
      </c>
      <c r="L1457">
        <f>IF(AND(ISNUMBER(SEARCH(":",Table7[[#This Row],[Column1]]))=FALSE,ISNUMBER(SEARCH("Ronda",Table7[[#This Row],[Column1]]))=FALSE),1,0)</f>
        <v>1</v>
      </c>
      <c r="M1457">
        <f>IF(Table7[[#This Row],[cond]]=1,M1456+1,0)</f>
        <v>3</v>
      </c>
      <c r="N1457">
        <f>IF(ISNUMBER(SEARCH("Ronda",Table7[[#This Row],[Column1]]))=TRUE,1,0)</f>
        <v>0</v>
      </c>
      <c r="O1457" t="str">
        <f>IF(Table7[[#This Row],[cond2]]=1,MID(Table7[[#This Row],[Column1]],6,3),O1456)</f>
        <v xml:space="preserve"> 12</v>
      </c>
      <c r="P1457">
        <v>1456</v>
      </c>
    </row>
    <row r="1458" spans="11:16" x14ac:dyDescent="0.3">
      <c r="K1458">
        <v>1</v>
      </c>
      <c r="L1458">
        <f>IF(AND(ISNUMBER(SEARCH(":",Table7[[#This Row],[Column1]]))=FALSE,ISNUMBER(SEARCH("Ronda",Table7[[#This Row],[Column1]]))=FALSE),1,0)</f>
        <v>1</v>
      </c>
      <c r="M1458">
        <f>IF(Table7[[#This Row],[cond]]=1,M1457+1,0)</f>
        <v>4</v>
      </c>
      <c r="N1458">
        <f>IF(ISNUMBER(SEARCH("Ronda",Table7[[#This Row],[Column1]]))=TRUE,1,0)</f>
        <v>0</v>
      </c>
      <c r="O1458" t="str">
        <f>IF(Table7[[#This Row],[cond2]]=1,MID(Table7[[#This Row],[Column1]],6,3),O1457)</f>
        <v xml:space="preserve"> 12</v>
      </c>
      <c r="P1458">
        <v>1457</v>
      </c>
    </row>
    <row r="1459" spans="11:16" x14ac:dyDescent="0.3">
      <c r="K1459">
        <v>0</v>
      </c>
      <c r="L1459">
        <f>IF(AND(ISNUMBER(SEARCH(":",Table7[[#This Row],[Column1]]))=FALSE,ISNUMBER(SEARCH("Ronda",Table7[[#This Row],[Column1]]))=FALSE),1,0)</f>
        <v>1</v>
      </c>
      <c r="M1459">
        <f>IF(Table7[[#This Row],[cond]]=1,M1458+1,0)</f>
        <v>5</v>
      </c>
      <c r="N1459">
        <f>IF(ISNUMBER(SEARCH("Ronda",Table7[[#This Row],[Column1]]))=TRUE,1,0)</f>
        <v>0</v>
      </c>
      <c r="O1459" t="str">
        <f>IF(Table7[[#This Row],[cond2]]=1,MID(Table7[[#This Row],[Column1]],6,3),O1458)</f>
        <v xml:space="preserve"> 12</v>
      </c>
      <c r="P1459">
        <v>1458</v>
      </c>
    </row>
    <row r="1460" spans="11:16" x14ac:dyDescent="0.3">
      <c r="K1460">
        <v>0</v>
      </c>
      <c r="L1460">
        <f>IF(AND(ISNUMBER(SEARCH(":",Table7[[#This Row],[Column1]]))=FALSE,ISNUMBER(SEARCH("Ronda",Table7[[#This Row],[Column1]]))=FALSE),1,0)</f>
        <v>1</v>
      </c>
      <c r="M1460">
        <f>IF(Table7[[#This Row],[cond]]=1,M1459+1,0)</f>
        <v>6</v>
      </c>
      <c r="N1460">
        <f>IF(ISNUMBER(SEARCH("Ronda",Table7[[#This Row],[Column1]]))=TRUE,1,0)</f>
        <v>0</v>
      </c>
      <c r="O1460" t="str">
        <f>IF(Table7[[#This Row],[cond2]]=1,MID(Table7[[#This Row],[Column1]],6,3),O1459)</f>
        <v xml:space="preserve"> 12</v>
      </c>
      <c r="P1460">
        <v>1459</v>
      </c>
    </row>
    <row r="1461" spans="11:16" x14ac:dyDescent="0.3">
      <c r="K1461" t="s">
        <v>451</v>
      </c>
      <c r="L1461">
        <f>IF(AND(ISNUMBER(SEARCH(":",Table7[[#This Row],[Column1]]))=FALSE,ISNUMBER(SEARCH("Ronda",Table7[[#This Row],[Column1]]))=FALSE),1,0)</f>
        <v>0</v>
      </c>
      <c r="M1461">
        <f>IF(Table7[[#This Row],[cond]]=1,M1460+1,0)</f>
        <v>0</v>
      </c>
      <c r="N1461">
        <f>IF(ISNUMBER(SEARCH("Ronda",Table7[[#This Row],[Column1]]))=TRUE,1,0)</f>
        <v>0</v>
      </c>
      <c r="O1461" t="str">
        <f>IF(Table7[[#This Row],[cond2]]=1,MID(Table7[[#This Row],[Column1]],6,3),O1460)</f>
        <v xml:space="preserve"> 12</v>
      </c>
      <c r="P1461">
        <v>1460</v>
      </c>
    </row>
    <row r="1462" spans="11:16" x14ac:dyDescent="0.3">
      <c r="K1462" t="s">
        <v>8</v>
      </c>
      <c r="L1462">
        <f>IF(AND(ISNUMBER(SEARCH(":",Table7[[#This Row],[Column1]]))=FALSE,ISNUMBER(SEARCH("Ronda",Table7[[#This Row],[Column1]]))=FALSE),1,0)</f>
        <v>1</v>
      </c>
      <c r="M1462">
        <f>IF(Table7[[#This Row],[cond]]=1,M1461+1,0)</f>
        <v>1</v>
      </c>
      <c r="N1462">
        <f>IF(ISNUMBER(SEARCH("Ronda",Table7[[#This Row],[Column1]]))=TRUE,1,0)</f>
        <v>0</v>
      </c>
      <c r="O1462" t="str">
        <f>IF(Table7[[#This Row],[cond2]]=1,MID(Table7[[#This Row],[Column1]],6,3),O1461)</f>
        <v xml:space="preserve"> 12</v>
      </c>
      <c r="P1462">
        <v>1461</v>
      </c>
    </row>
    <row r="1463" spans="11:16" x14ac:dyDescent="0.3">
      <c r="K1463" t="s">
        <v>6</v>
      </c>
      <c r="L1463">
        <f>IF(AND(ISNUMBER(SEARCH(":",Table7[[#This Row],[Column1]]))=FALSE,ISNUMBER(SEARCH("Ronda",Table7[[#This Row],[Column1]]))=FALSE),1,0)</f>
        <v>1</v>
      </c>
      <c r="M1463">
        <f>IF(Table7[[#This Row],[cond]]=1,M1462+1,0)</f>
        <v>2</v>
      </c>
      <c r="N1463">
        <f>IF(ISNUMBER(SEARCH("Ronda",Table7[[#This Row],[Column1]]))=TRUE,1,0)</f>
        <v>0</v>
      </c>
      <c r="O1463" t="str">
        <f>IF(Table7[[#This Row],[cond2]]=1,MID(Table7[[#This Row],[Column1]],6,3),O1462)</f>
        <v xml:space="preserve"> 12</v>
      </c>
      <c r="P1463">
        <v>1462</v>
      </c>
    </row>
    <row r="1464" spans="11:16" x14ac:dyDescent="0.3">
      <c r="K1464">
        <v>2</v>
      </c>
      <c r="L1464">
        <f>IF(AND(ISNUMBER(SEARCH(":",Table7[[#This Row],[Column1]]))=FALSE,ISNUMBER(SEARCH("Ronda",Table7[[#This Row],[Column1]]))=FALSE),1,0)</f>
        <v>1</v>
      </c>
      <c r="M1464">
        <f>IF(Table7[[#This Row],[cond]]=1,M1463+1,0)</f>
        <v>3</v>
      </c>
      <c r="N1464">
        <f>IF(ISNUMBER(SEARCH("Ronda",Table7[[#This Row],[Column1]]))=TRUE,1,0)</f>
        <v>0</v>
      </c>
      <c r="O1464" t="str">
        <f>IF(Table7[[#This Row],[cond2]]=1,MID(Table7[[#This Row],[Column1]],6,3),O1463)</f>
        <v xml:space="preserve"> 12</v>
      </c>
      <c r="P1464">
        <v>1463</v>
      </c>
    </row>
    <row r="1465" spans="11:16" x14ac:dyDescent="0.3">
      <c r="K1465">
        <v>1</v>
      </c>
      <c r="L1465">
        <f>IF(AND(ISNUMBER(SEARCH(":",Table7[[#This Row],[Column1]]))=FALSE,ISNUMBER(SEARCH("Ronda",Table7[[#This Row],[Column1]]))=FALSE),1,0)</f>
        <v>1</v>
      </c>
      <c r="M1465">
        <f>IF(Table7[[#This Row],[cond]]=1,M1464+1,0)</f>
        <v>4</v>
      </c>
      <c r="N1465">
        <f>IF(ISNUMBER(SEARCH("Ronda",Table7[[#This Row],[Column1]]))=TRUE,1,0)</f>
        <v>0</v>
      </c>
      <c r="O1465" t="str">
        <f>IF(Table7[[#This Row],[cond2]]=1,MID(Table7[[#This Row],[Column1]],6,3),O1464)</f>
        <v xml:space="preserve"> 12</v>
      </c>
      <c r="P1465">
        <v>1464</v>
      </c>
    </row>
    <row r="1466" spans="11:16" x14ac:dyDescent="0.3">
      <c r="K1466">
        <v>-1</v>
      </c>
      <c r="L1466">
        <f>IF(AND(ISNUMBER(SEARCH(":",Table7[[#This Row],[Column1]]))=FALSE,ISNUMBER(SEARCH("Ronda",Table7[[#This Row],[Column1]]))=FALSE),1,0)</f>
        <v>1</v>
      </c>
      <c r="M1466">
        <f>IF(Table7[[#This Row],[cond]]=1,M1465+1,0)</f>
        <v>5</v>
      </c>
      <c r="N1466">
        <f>IF(ISNUMBER(SEARCH("Ronda",Table7[[#This Row],[Column1]]))=TRUE,1,0)</f>
        <v>0</v>
      </c>
      <c r="O1466" t="str">
        <f>IF(Table7[[#This Row],[cond2]]=1,MID(Table7[[#This Row],[Column1]],6,3),O1465)</f>
        <v xml:space="preserve"> 12</v>
      </c>
      <c r="P1466">
        <v>1465</v>
      </c>
    </row>
    <row r="1467" spans="11:16" x14ac:dyDescent="0.3">
      <c r="K1467">
        <v>-1</v>
      </c>
      <c r="L1467">
        <f>IF(AND(ISNUMBER(SEARCH(":",Table7[[#This Row],[Column1]]))=FALSE,ISNUMBER(SEARCH("Ronda",Table7[[#This Row],[Column1]]))=FALSE),1,0)</f>
        <v>1</v>
      </c>
      <c r="M1467">
        <f>IF(Table7[[#This Row],[cond]]=1,M1466+1,0)</f>
        <v>6</v>
      </c>
      <c r="N1467">
        <f>IF(ISNUMBER(SEARCH("Ronda",Table7[[#This Row],[Column1]]))=TRUE,1,0)</f>
        <v>0</v>
      </c>
      <c r="O1467" t="str">
        <f>IF(Table7[[#This Row],[cond2]]=1,MID(Table7[[#This Row],[Column1]],6,3),O1466)</f>
        <v xml:space="preserve"> 12</v>
      </c>
      <c r="P1467">
        <v>1466</v>
      </c>
    </row>
    <row r="1468" spans="11:16" x14ac:dyDescent="0.3">
      <c r="K1468" t="s">
        <v>452</v>
      </c>
      <c r="L1468">
        <f>IF(AND(ISNUMBER(SEARCH(":",Table7[[#This Row],[Column1]]))=FALSE,ISNUMBER(SEARCH("Ronda",Table7[[#This Row],[Column1]]))=FALSE),1,0)</f>
        <v>0</v>
      </c>
      <c r="M1468">
        <f>IF(Table7[[#This Row],[cond]]=1,M1467+1,0)</f>
        <v>0</v>
      </c>
      <c r="N1468">
        <f>IF(ISNUMBER(SEARCH("Ronda",Table7[[#This Row],[Column1]]))=TRUE,1,0)</f>
        <v>0</v>
      </c>
      <c r="O1468" t="str">
        <f>IF(Table7[[#This Row],[cond2]]=1,MID(Table7[[#This Row],[Column1]],6,3),O1467)</f>
        <v xml:space="preserve"> 12</v>
      </c>
      <c r="P1468">
        <v>1467</v>
      </c>
    </row>
    <row r="1469" spans="11:16" x14ac:dyDescent="0.3">
      <c r="K1469" t="s">
        <v>31</v>
      </c>
      <c r="L1469">
        <f>IF(AND(ISNUMBER(SEARCH(":",Table7[[#This Row],[Column1]]))=FALSE,ISNUMBER(SEARCH("Ronda",Table7[[#This Row],[Column1]]))=FALSE),1,0)</f>
        <v>1</v>
      </c>
      <c r="M1469">
        <f>IF(Table7[[#This Row],[cond]]=1,M1468+1,0)</f>
        <v>1</v>
      </c>
      <c r="N1469">
        <f>IF(ISNUMBER(SEARCH("Ronda",Table7[[#This Row],[Column1]]))=TRUE,1,0)</f>
        <v>0</v>
      </c>
      <c r="O1469" t="str">
        <f>IF(Table7[[#This Row],[cond2]]=1,MID(Table7[[#This Row],[Column1]],6,3),O1468)</f>
        <v xml:space="preserve"> 12</v>
      </c>
      <c r="P1469">
        <v>1468</v>
      </c>
    </row>
    <row r="1470" spans="11:16" x14ac:dyDescent="0.3">
      <c r="K1470" t="s">
        <v>11</v>
      </c>
      <c r="L1470">
        <f>IF(AND(ISNUMBER(SEARCH(":",Table7[[#This Row],[Column1]]))=FALSE,ISNUMBER(SEARCH("Ronda",Table7[[#This Row],[Column1]]))=FALSE),1,0)</f>
        <v>1</v>
      </c>
      <c r="M1470">
        <f>IF(Table7[[#This Row],[cond]]=1,M1469+1,0)</f>
        <v>2</v>
      </c>
      <c r="N1470">
        <f>IF(ISNUMBER(SEARCH("Ronda",Table7[[#This Row],[Column1]]))=TRUE,1,0)</f>
        <v>0</v>
      </c>
      <c r="O1470" t="str">
        <f>IF(Table7[[#This Row],[cond2]]=1,MID(Table7[[#This Row],[Column1]],6,3),O1469)</f>
        <v xml:space="preserve"> 12</v>
      </c>
      <c r="P1470">
        <v>1469</v>
      </c>
    </row>
    <row r="1471" spans="11:16" x14ac:dyDescent="0.3">
      <c r="K1471">
        <v>0</v>
      </c>
      <c r="L1471">
        <f>IF(AND(ISNUMBER(SEARCH(":",Table7[[#This Row],[Column1]]))=FALSE,ISNUMBER(SEARCH("Ronda",Table7[[#This Row],[Column1]]))=FALSE),1,0)</f>
        <v>1</v>
      </c>
      <c r="M1471">
        <f>IF(Table7[[#This Row],[cond]]=1,M1470+1,0)</f>
        <v>3</v>
      </c>
      <c r="N1471">
        <f>IF(ISNUMBER(SEARCH("Ronda",Table7[[#This Row],[Column1]]))=TRUE,1,0)</f>
        <v>0</v>
      </c>
      <c r="O1471" t="str">
        <f>IF(Table7[[#This Row],[cond2]]=1,MID(Table7[[#This Row],[Column1]],6,3),O1470)</f>
        <v xml:space="preserve"> 12</v>
      </c>
      <c r="P1471">
        <v>1470</v>
      </c>
    </row>
    <row r="1472" spans="11:16" x14ac:dyDescent="0.3">
      <c r="K1472">
        <v>3</v>
      </c>
      <c r="L1472">
        <f>IF(AND(ISNUMBER(SEARCH(":",Table7[[#This Row],[Column1]]))=FALSE,ISNUMBER(SEARCH("Ronda",Table7[[#This Row],[Column1]]))=FALSE),1,0)</f>
        <v>1</v>
      </c>
      <c r="M1472">
        <f>IF(Table7[[#This Row],[cond]]=1,M1471+1,0)</f>
        <v>4</v>
      </c>
      <c r="N1472">
        <f>IF(ISNUMBER(SEARCH("Ronda",Table7[[#This Row],[Column1]]))=TRUE,1,0)</f>
        <v>0</v>
      </c>
      <c r="O1472" t="str">
        <f>IF(Table7[[#This Row],[cond2]]=1,MID(Table7[[#This Row],[Column1]],6,3),O1471)</f>
        <v xml:space="preserve"> 12</v>
      </c>
      <c r="P1472">
        <v>1471</v>
      </c>
    </row>
    <row r="1473" spans="11:16" x14ac:dyDescent="0.3">
      <c r="K1473">
        <v>0</v>
      </c>
      <c r="L1473">
        <f>IF(AND(ISNUMBER(SEARCH(":",Table7[[#This Row],[Column1]]))=FALSE,ISNUMBER(SEARCH("Ronda",Table7[[#This Row],[Column1]]))=FALSE),1,0)</f>
        <v>1</v>
      </c>
      <c r="M1473">
        <f>IF(Table7[[#This Row],[cond]]=1,M1472+1,0)</f>
        <v>5</v>
      </c>
      <c r="N1473">
        <f>IF(ISNUMBER(SEARCH("Ronda",Table7[[#This Row],[Column1]]))=TRUE,1,0)</f>
        <v>0</v>
      </c>
      <c r="O1473" t="str">
        <f>IF(Table7[[#This Row],[cond2]]=1,MID(Table7[[#This Row],[Column1]],6,3),O1472)</f>
        <v xml:space="preserve"> 12</v>
      </c>
      <c r="P1473">
        <v>1472</v>
      </c>
    </row>
    <row r="1474" spans="11:16" x14ac:dyDescent="0.3">
      <c r="K1474">
        <v>-2</v>
      </c>
      <c r="L1474">
        <f>IF(AND(ISNUMBER(SEARCH(":",Table7[[#This Row],[Column1]]))=FALSE,ISNUMBER(SEARCH("Ronda",Table7[[#This Row],[Column1]]))=FALSE),1,0)</f>
        <v>1</v>
      </c>
      <c r="M1474">
        <f>IF(Table7[[#This Row],[cond]]=1,M1473+1,0)</f>
        <v>6</v>
      </c>
      <c r="N1474">
        <f>IF(ISNUMBER(SEARCH("Ronda",Table7[[#This Row],[Column1]]))=TRUE,1,0)</f>
        <v>0</v>
      </c>
      <c r="O1474" t="str">
        <f>IF(Table7[[#This Row],[cond2]]=1,MID(Table7[[#This Row],[Column1]],6,3),O1473)</f>
        <v xml:space="preserve"> 12</v>
      </c>
      <c r="P1474">
        <v>1473</v>
      </c>
    </row>
    <row r="1475" spans="11:16" x14ac:dyDescent="0.3">
      <c r="K1475" t="s">
        <v>453</v>
      </c>
      <c r="L1475">
        <f>IF(AND(ISNUMBER(SEARCH(":",Table7[[#This Row],[Column1]]))=FALSE,ISNUMBER(SEARCH("Ronda",Table7[[#This Row],[Column1]]))=FALSE),1,0)</f>
        <v>0</v>
      </c>
      <c r="M1475">
        <f>IF(Table7[[#This Row],[cond]]=1,M1474+1,0)</f>
        <v>0</v>
      </c>
      <c r="N1475">
        <f>IF(ISNUMBER(SEARCH("Ronda",Table7[[#This Row],[Column1]]))=TRUE,1,0)</f>
        <v>0</v>
      </c>
      <c r="O1475" t="str">
        <f>IF(Table7[[#This Row],[cond2]]=1,MID(Table7[[#This Row],[Column1]],6,3),O1474)</f>
        <v xml:space="preserve"> 12</v>
      </c>
      <c r="P1475">
        <v>1474</v>
      </c>
    </row>
    <row r="1476" spans="11:16" x14ac:dyDescent="0.3">
      <c r="K1476" t="s">
        <v>2</v>
      </c>
      <c r="L1476">
        <f>IF(AND(ISNUMBER(SEARCH(":",Table7[[#This Row],[Column1]]))=FALSE,ISNUMBER(SEARCH("Ronda",Table7[[#This Row],[Column1]]))=FALSE),1,0)</f>
        <v>1</v>
      </c>
      <c r="M1476">
        <f>IF(Table7[[#This Row],[cond]]=1,M1475+1,0)</f>
        <v>1</v>
      </c>
      <c r="N1476">
        <f>IF(ISNUMBER(SEARCH("Ronda",Table7[[#This Row],[Column1]]))=TRUE,1,0)</f>
        <v>0</v>
      </c>
      <c r="O1476" t="str">
        <f>IF(Table7[[#This Row],[cond2]]=1,MID(Table7[[#This Row],[Column1]],6,3),O1475)</f>
        <v xml:space="preserve"> 12</v>
      </c>
      <c r="P1476">
        <v>1475</v>
      </c>
    </row>
    <row r="1477" spans="11:16" x14ac:dyDescent="0.3">
      <c r="K1477" t="s">
        <v>3</v>
      </c>
      <c r="L1477">
        <f>IF(AND(ISNUMBER(SEARCH(":",Table7[[#This Row],[Column1]]))=FALSE,ISNUMBER(SEARCH("Ronda",Table7[[#This Row],[Column1]]))=FALSE),1,0)</f>
        <v>1</v>
      </c>
      <c r="M1477">
        <f>IF(Table7[[#This Row],[cond]]=1,M1476+1,0)</f>
        <v>2</v>
      </c>
      <c r="N1477">
        <f>IF(ISNUMBER(SEARCH("Ronda",Table7[[#This Row],[Column1]]))=TRUE,1,0)</f>
        <v>0</v>
      </c>
      <c r="O1477" t="str">
        <f>IF(Table7[[#This Row],[cond2]]=1,MID(Table7[[#This Row],[Column1]],6,3),O1476)</f>
        <v xml:space="preserve"> 12</v>
      </c>
      <c r="P1477">
        <v>1476</v>
      </c>
    </row>
    <row r="1478" spans="11:16" x14ac:dyDescent="0.3">
      <c r="K1478">
        <v>3</v>
      </c>
      <c r="L1478">
        <f>IF(AND(ISNUMBER(SEARCH(":",Table7[[#This Row],[Column1]]))=FALSE,ISNUMBER(SEARCH("Ronda",Table7[[#This Row],[Column1]]))=FALSE),1,0)</f>
        <v>1</v>
      </c>
      <c r="M1478">
        <f>IF(Table7[[#This Row],[cond]]=1,M1477+1,0)</f>
        <v>3</v>
      </c>
      <c r="N1478">
        <f>IF(ISNUMBER(SEARCH("Ronda",Table7[[#This Row],[Column1]]))=TRUE,1,0)</f>
        <v>0</v>
      </c>
      <c r="O1478" t="str">
        <f>IF(Table7[[#This Row],[cond2]]=1,MID(Table7[[#This Row],[Column1]],6,3),O1477)</f>
        <v xml:space="preserve"> 12</v>
      </c>
      <c r="P1478">
        <v>1477</v>
      </c>
    </row>
    <row r="1479" spans="11:16" x14ac:dyDescent="0.3">
      <c r="K1479">
        <v>0</v>
      </c>
      <c r="L1479">
        <f>IF(AND(ISNUMBER(SEARCH(":",Table7[[#This Row],[Column1]]))=FALSE,ISNUMBER(SEARCH("Ronda",Table7[[#This Row],[Column1]]))=FALSE),1,0)</f>
        <v>1</v>
      </c>
      <c r="M1479">
        <f>IF(Table7[[#This Row],[cond]]=1,M1478+1,0)</f>
        <v>4</v>
      </c>
      <c r="N1479">
        <f>IF(ISNUMBER(SEARCH("Ronda",Table7[[#This Row],[Column1]]))=TRUE,1,0)</f>
        <v>0</v>
      </c>
      <c r="O1479" t="str">
        <f>IF(Table7[[#This Row],[cond2]]=1,MID(Table7[[#This Row],[Column1]],6,3),O1478)</f>
        <v xml:space="preserve"> 12</v>
      </c>
      <c r="P1479">
        <v>1478</v>
      </c>
    </row>
    <row r="1480" spans="11:16" x14ac:dyDescent="0.3">
      <c r="K1480">
        <v>-1</v>
      </c>
      <c r="L1480">
        <f>IF(AND(ISNUMBER(SEARCH(":",Table7[[#This Row],[Column1]]))=FALSE,ISNUMBER(SEARCH("Ronda",Table7[[#This Row],[Column1]]))=FALSE),1,0)</f>
        <v>1</v>
      </c>
      <c r="M1480">
        <f>IF(Table7[[#This Row],[cond]]=1,M1479+1,0)</f>
        <v>5</v>
      </c>
      <c r="N1480">
        <f>IF(ISNUMBER(SEARCH("Ronda",Table7[[#This Row],[Column1]]))=TRUE,1,0)</f>
        <v>0</v>
      </c>
      <c r="O1480" t="str">
        <f>IF(Table7[[#This Row],[cond2]]=1,MID(Table7[[#This Row],[Column1]],6,3),O1479)</f>
        <v xml:space="preserve"> 12</v>
      </c>
      <c r="P1480">
        <v>1479</v>
      </c>
    </row>
    <row r="1481" spans="11:16" x14ac:dyDescent="0.3">
      <c r="K1481">
        <v>0</v>
      </c>
      <c r="L1481">
        <f>IF(AND(ISNUMBER(SEARCH(":",Table7[[#This Row],[Column1]]))=FALSE,ISNUMBER(SEARCH("Ronda",Table7[[#This Row],[Column1]]))=FALSE),1,0)</f>
        <v>1</v>
      </c>
      <c r="M1481">
        <f>IF(Table7[[#This Row],[cond]]=1,M1480+1,0)</f>
        <v>6</v>
      </c>
      <c r="N1481">
        <f>IF(ISNUMBER(SEARCH("Ronda",Table7[[#This Row],[Column1]]))=TRUE,1,0)</f>
        <v>0</v>
      </c>
      <c r="O1481" t="str">
        <f>IF(Table7[[#This Row],[cond2]]=1,MID(Table7[[#This Row],[Column1]],6,3),O1480)</f>
        <v xml:space="preserve"> 12</v>
      </c>
      <c r="P1481">
        <v>1480</v>
      </c>
    </row>
    <row r="1482" spans="11:16" x14ac:dyDescent="0.3">
      <c r="K1482" t="s">
        <v>259</v>
      </c>
      <c r="L1482">
        <f>IF(AND(ISNUMBER(SEARCH(":",Table7[[#This Row],[Column1]]))=FALSE,ISNUMBER(SEARCH("Ronda",Table7[[#This Row],[Column1]]))=FALSE),1,0)</f>
        <v>0</v>
      </c>
      <c r="M1482">
        <f>IF(Table7[[#This Row],[cond]]=1,M1481+1,0)</f>
        <v>0</v>
      </c>
      <c r="N1482">
        <f>IF(ISNUMBER(SEARCH("Ronda",Table7[[#This Row],[Column1]]))=TRUE,1,0)</f>
        <v>1</v>
      </c>
      <c r="O1482" t="str">
        <f>IF(Table7[[#This Row],[cond2]]=1,MID(Table7[[#This Row],[Column1]],6,3),O1481)</f>
        <v xml:space="preserve"> 9</v>
      </c>
      <c r="P1482">
        <v>1481</v>
      </c>
    </row>
    <row r="1483" spans="11:16" x14ac:dyDescent="0.3">
      <c r="K1483" t="s">
        <v>454</v>
      </c>
      <c r="L1483">
        <f>IF(AND(ISNUMBER(SEARCH(":",Table7[[#This Row],[Column1]]))=FALSE,ISNUMBER(SEARCH("Ronda",Table7[[#This Row],[Column1]]))=FALSE),1,0)</f>
        <v>0</v>
      </c>
      <c r="M1483">
        <f>IF(Table7[[#This Row],[cond]]=1,M1482+1,0)</f>
        <v>0</v>
      </c>
      <c r="N1483">
        <f>IF(ISNUMBER(SEARCH("Ronda",Table7[[#This Row],[Column1]]))=TRUE,1,0)</f>
        <v>0</v>
      </c>
      <c r="O1483" t="str">
        <f>IF(Table7[[#This Row],[cond2]]=1,MID(Table7[[#This Row],[Column1]],6,3),O1482)</f>
        <v xml:space="preserve"> 9</v>
      </c>
      <c r="P1483">
        <v>1482</v>
      </c>
    </row>
    <row r="1484" spans="11:16" x14ac:dyDescent="0.3">
      <c r="K1484" t="s">
        <v>304</v>
      </c>
      <c r="L1484">
        <f>IF(AND(ISNUMBER(SEARCH(":",Table7[[#This Row],[Column1]]))=FALSE,ISNUMBER(SEARCH("Ronda",Table7[[#This Row],[Column1]]))=FALSE),1,0)</f>
        <v>1</v>
      </c>
      <c r="M1484">
        <f>IF(Table7[[#This Row],[cond]]=1,M1483+1,0)</f>
        <v>1</v>
      </c>
      <c r="N1484">
        <f>IF(ISNUMBER(SEARCH("Ronda",Table7[[#This Row],[Column1]]))=TRUE,1,0)</f>
        <v>0</v>
      </c>
      <c r="O1484" t="str">
        <f>IF(Table7[[#This Row],[cond2]]=1,MID(Table7[[#This Row],[Column1]],6,3),O1483)</f>
        <v xml:space="preserve"> 9</v>
      </c>
      <c r="P1484">
        <v>1483</v>
      </c>
    </row>
    <row r="1485" spans="11:16" x14ac:dyDescent="0.3">
      <c r="K1485" t="s">
        <v>8</v>
      </c>
      <c r="L1485">
        <f>IF(AND(ISNUMBER(SEARCH(":",Table7[[#This Row],[Column1]]))=FALSE,ISNUMBER(SEARCH("Ronda",Table7[[#This Row],[Column1]]))=FALSE),1,0)</f>
        <v>1</v>
      </c>
      <c r="M1485">
        <f>IF(Table7[[#This Row],[cond]]=1,M1484+1,0)</f>
        <v>2</v>
      </c>
      <c r="N1485">
        <f>IF(ISNUMBER(SEARCH("Ronda",Table7[[#This Row],[Column1]]))=TRUE,1,0)</f>
        <v>0</v>
      </c>
      <c r="O1485" t="str">
        <f>IF(Table7[[#This Row],[cond2]]=1,MID(Table7[[#This Row],[Column1]],6,3),O1484)</f>
        <v xml:space="preserve"> 9</v>
      </c>
      <c r="P1485">
        <v>1484</v>
      </c>
    </row>
    <row r="1486" spans="11:16" x14ac:dyDescent="0.3">
      <c r="K1486">
        <v>0</v>
      </c>
      <c r="L1486">
        <f>IF(AND(ISNUMBER(SEARCH(":",Table7[[#This Row],[Column1]]))=FALSE,ISNUMBER(SEARCH("Ronda",Table7[[#This Row],[Column1]]))=FALSE),1,0)</f>
        <v>1</v>
      </c>
      <c r="M1486">
        <f>IF(Table7[[#This Row],[cond]]=1,M1485+1,0)</f>
        <v>3</v>
      </c>
      <c r="N1486">
        <f>IF(ISNUMBER(SEARCH("Ronda",Table7[[#This Row],[Column1]]))=TRUE,1,0)</f>
        <v>0</v>
      </c>
      <c r="O1486" t="str">
        <f>IF(Table7[[#This Row],[cond2]]=1,MID(Table7[[#This Row],[Column1]],6,3),O1485)</f>
        <v xml:space="preserve"> 9</v>
      </c>
      <c r="P1486">
        <v>1485</v>
      </c>
    </row>
    <row r="1487" spans="11:16" x14ac:dyDescent="0.3">
      <c r="K1487">
        <v>4</v>
      </c>
      <c r="L1487">
        <f>IF(AND(ISNUMBER(SEARCH(":",Table7[[#This Row],[Column1]]))=FALSE,ISNUMBER(SEARCH("Ronda",Table7[[#This Row],[Column1]]))=FALSE),1,0)</f>
        <v>1</v>
      </c>
      <c r="M1487">
        <f>IF(Table7[[#This Row],[cond]]=1,M1486+1,0)</f>
        <v>4</v>
      </c>
      <c r="N1487">
        <f>IF(ISNUMBER(SEARCH("Ronda",Table7[[#This Row],[Column1]]))=TRUE,1,0)</f>
        <v>0</v>
      </c>
      <c r="O1487" t="str">
        <f>IF(Table7[[#This Row],[cond2]]=1,MID(Table7[[#This Row],[Column1]],6,3),O1486)</f>
        <v xml:space="preserve"> 9</v>
      </c>
      <c r="P1487">
        <v>1486</v>
      </c>
    </row>
    <row r="1488" spans="11:16" x14ac:dyDescent="0.3">
      <c r="K1488">
        <v>0</v>
      </c>
      <c r="L1488">
        <f>IF(AND(ISNUMBER(SEARCH(":",Table7[[#This Row],[Column1]]))=FALSE,ISNUMBER(SEARCH("Ronda",Table7[[#This Row],[Column1]]))=FALSE),1,0)</f>
        <v>1</v>
      </c>
      <c r="M1488">
        <f>IF(Table7[[#This Row],[cond]]=1,M1487+1,0)</f>
        <v>5</v>
      </c>
      <c r="N1488">
        <f>IF(ISNUMBER(SEARCH("Ronda",Table7[[#This Row],[Column1]]))=TRUE,1,0)</f>
        <v>0</v>
      </c>
      <c r="O1488" t="str">
        <f>IF(Table7[[#This Row],[cond2]]=1,MID(Table7[[#This Row],[Column1]],6,3),O1487)</f>
        <v xml:space="preserve"> 9</v>
      </c>
      <c r="P1488">
        <v>1487</v>
      </c>
    </row>
    <row r="1489" spans="11:16" x14ac:dyDescent="0.3">
      <c r="K1489">
        <v>-3</v>
      </c>
      <c r="L1489">
        <f>IF(AND(ISNUMBER(SEARCH(":",Table7[[#This Row],[Column1]]))=FALSE,ISNUMBER(SEARCH("Ronda",Table7[[#This Row],[Column1]]))=FALSE),1,0)</f>
        <v>1</v>
      </c>
      <c r="M1489">
        <f>IF(Table7[[#This Row],[cond]]=1,M1488+1,0)</f>
        <v>6</v>
      </c>
      <c r="N1489">
        <f>IF(ISNUMBER(SEARCH("Ronda",Table7[[#This Row],[Column1]]))=TRUE,1,0)</f>
        <v>0</v>
      </c>
      <c r="O1489" t="str">
        <f>IF(Table7[[#This Row],[cond2]]=1,MID(Table7[[#This Row],[Column1]],6,3),O1488)</f>
        <v xml:space="preserve"> 9</v>
      </c>
      <c r="P1489">
        <v>1488</v>
      </c>
    </row>
    <row r="1490" spans="11:16" x14ac:dyDescent="0.3">
      <c r="K1490" t="s">
        <v>243</v>
      </c>
      <c r="L1490">
        <f>IF(AND(ISNUMBER(SEARCH(":",Table7[[#This Row],[Column1]]))=FALSE,ISNUMBER(SEARCH("Ronda",Table7[[#This Row],[Column1]]))=FALSE),1,0)</f>
        <v>0</v>
      </c>
      <c r="M1490">
        <f>IF(Table7[[#This Row],[cond]]=1,M1489+1,0)</f>
        <v>0</v>
      </c>
      <c r="N1490">
        <f>IF(ISNUMBER(SEARCH("Ronda",Table7[[#This Row],[Column1]]))=TRUE,1,0)</f>
        <v>1</v>
      </c>
      <c r="O1490" t="str">
        <f>IF(Table7[[#This Row],[cond2]]=1,MID(Table7[[#This Row],[Column1]],6,3),O1489)</f>
        <v xml:space="preserve"> 11</v>
      </c>
      <c r="P1490">
        <v>1489</v>
      </c>
    </row>
    <row r="1491" spans="11:16" x14ac:dyDescent="0.3">
      <c r="K1491" t="s">
        <v>455</v>
      </c>
      <c r="L1491">
        <f>IF(AND(ISNUMBER(SEARCH(":",Table7[[#This Row],[Column1]]))=FALSE,ISNUMBER(SEARCH("Ronda",Table7[[#This Row],[Column1]]))=FALSE),1,0)</f>
        <v>0</v>
      </c>
      <c r="M1491">
        <f>IF(Table7[[#This Row],[cond]]=1,M1490+1,0)</f>
        <v>0</v>
      </c>
      <c r="N1491">
        <f>IF(ISNUMBER(SEARCH("Ronda",Table7[[#This Row],[Column1]]))=TRUE,1,0)</f>
        <v>0</v>
      </c>
      <c r="O1491" t="str">
        <f>IF(Table7[[#This Row],[cond2]]=1,MID(Table7[[#This Row],[Column1]],6,3),O1490)</f>
        <v xml:space="preserve"> 11</v>
      </c>
      <c r="P1491">
        <v>1490</v>
      </c>
    </row>
    <row r="1492" spans="11:16" x14ac:dyDescent="0.3">
      <c r="K1492" t="s">
        <v>13</v>
      </c>
      <c r="L1492">
        <f>IF(AND(ISNUMBER(SEARCH(":",Table7[[#This Row],[Column1]]))=FALSE,ISNUMBER(SEARCH("Ronda",Table7[[#This Row],[Column1]]))=FALSE),1,0)</f>
        <v>1</v>
      </c>
      <c r="M1492">
        <f>IF(Table7[[#This Row],[cond]]=1,M1491+1,0)</f>
        <v>1</v>
      </c>
      <c r="N1492">
        <f>IF(ISNUMBER(SEARCH("Ronda",Table7[[#This Row],[Column1]]))=TRUE,1,0)</f>
        <v>0</v>
      </c>
      <c r="O1492" t="str">
        <f>IF(Table7[[#This Row],[cond2]]=1,MID(Table7[[#This Row],[Column1]],6,3),O1491)</f>
        <v xml:space="preserve"> 11</v>
      </c>
      <c r="P1492">
        <v>1491</v>
      </c>
    </row>
    <row r="1493" spans="11:16" x14ac:dyDescent="0.3">
      <c r="K1493" t="s">
        <v>2</v>
      </c>
      <c r="L1493">
        <f>IF(AND(ISNUMBER(SEARCH(":",Table7[[#This Row],[Column1]]))=FALSE,ISNUMBER(SEARCH("Ronda",Table7[[#This Row],[Column1]]))=FALSE),1,0)</f>
        <v>1</v>
      </c>
      <c r="M1493">
        <f>IF(Table7[[#This Row],[cond]]=1,M1492+1,0)</f>
        <v>2</v>
      </c>
      <c r="N1493">
        <f>IF(ISNUMBER(SEARCH("Ronda",Table7[[#This Row],[Column1]]))=TRUE,1,0)</f>
        <v>0</v>
      </c>
      <c r="O1493" t="str">
        <f>IF(Table7[[#This Row],[cond2]]=1,MID(Table7[[#This Row],[Column1]],6,3),O1492)</f>
        <v xml:space="preserve"> 11</v>
      </c>
      <c r="P1493">
        <v>1492</v>
      </c>
    </row>
    <row r="1494" spans="11:16" x14ac:dyDescent="0.3">
      <c r="K1494">
        <v>0</v>
      </c>
      <c r="L1494">
        <f>IF(AND(ISNUMBER(SEARCH(":",Table7[[#This Row],[Column1]]))=FALSE,ISNUMBER(SEARCH("Ronda",Table7[[#This Row],[Column1]]))=FALSE),1,0)</f>
        <v>1</v>
      </c>
      <c r="M1494">
        <f>IF(Table7[[#This Row],[cond]]=1,M1493+1,0)</f>
        <v>3</v>
      </c>
      <c r="N1494">
        <f>IF(ISNUMBER(SEARCH("Ronda",Table7[[#This Row],[Column1]]))=TRUE,1,0)</f>
        <v>0</v>
      </c>
      <c r="O1494" t="str">
        <f>IF(Table7[[#This Row],[cond2]]=1,MID(Table7[[#This Row],[Column1]],6,3),O1493)</f>
        <v xml:space="preserve"> 11</v>
      </c>
      <c r="P1494">
        <v>1493</v>
      </c>
    </row>
    <row r="1495" spans="11:16" x14ac:dyDescent="0.3">
      <c r="K1495">
        <v>2</v>
      </c>
      <c r="L1495">
        <f>IF(AND(ISNUMBER(SEARCH(":",Table7[[#This Row],[Column1]]))=FALSE,ISNUMBER(SEARCH("Ronda",Table7[[#This Row],[Column1]]))=FALSE),1,0)</f>
        <v>1</v>
      </c>
      <c r="M1495">
        <f>IF(Table7[[#This Row],[cond]]=1,M1494+1,0)</f>
        <v>4</v>
      </c>
      <c r="N1495">
        <f>IF(ISNUMBER(SEARCH("Ronda",Table7[[#This Row],[Column1]]))=TRUE,1,0)</f>
        <v>0</v>
      </c>
      <c r="O1495" t="str">
        <f>IF(Table7[[#This Row],[cond2]]=1,MID(Table7[[#This Row],[Column1]],6,3),O1494)</f>
        <v xml:space="preserve"> 11</v>
      </c>
      <c r="P1495">
        <v>1494</v>
      </c>
    </row>
    <row r="1496" spans="11:16" x14ac:dyDescent="0.3">
      <c r="K1496">
        <v>0</v>
      </c>
      <c r="L1496">
        <f>IF(AND(ISNUMBER(SEARCH(":",Table7[[#This Row],[Column1]]))=FALSE,ISNUMBER(SEARCH("Ronda",Table7[[#This Row],[Column1]]))=FALSE),1,0)</f>
        <v>1</v>
      </c>
      <c r="M1496">
        <f>IF(Table7[[#This Row],[cond]]=1,M1495+1,0)</f>
        <v>5</v>
      </c>
      <c r="N1496">
        <f>IF(ISNUMBER(SEARCH("Ronda",Table7[[#This Row],[Column1]]))=TRUE,1,0)</f>
        <v>0</v>
      </c>
      <c r="O1496" t="str">
        <f>IF(Table7[[#This Row],[cond2]]=1,MID(Table7[[#This Row],[Column1]],6,3),O1495)</f>
        <v xml:space="preserve"> 11</v>
      </c>
      <c r="P1496">
        <v>1495</v>
      </c>
    </row>
    <row r="1497" spans="11:16" x14ac:dyDescent="0.3">
      <c r="K1497">
        <v>-2</v>
      </c>
      <c r="L1497">
        <f>IF(AND(ISNUMBER(SEARCH(":",Table7[[#This Row],[Column1]]))=FALSE,ISNUMBER(SEARCH("Ronda",Table7[[#This Row],[Column1]]))=FALSE),1,0)</f>
        <v>1</v>
      </c>
      <c r="M1497">
        <f>IF(Table7[[#This Row],[cond]]=1,M1496+1,0)</f>
        <v>6</v>
      </c>
      <c r="N1497">
        <f>IF(ISNUMBER(SEARCH("Ronda",Table7[[#This Row],[Column1]]))=TRUE,1,0)</f>
        <v>0</v>
      </c>
      <c r="O1497" t="str">
        <f>IF(Table7[[#This Row],[cond2]]=1,MID(Table7[[#This Row],[Column1]],6,3),O1496)</f>
        <v xml:space="preserve"> 11</v>
      </c>
      <c r="P1497">
        <v>1496</v>
      </c>
    </row>
    <row r="1498" spans="11:16" x14ac:dyDescent="0.3">
      <c r="K1498" t="s">
        <v>456</v>
      </c>
      <c r="L1498">
        <f>IF(AND(ISNUMBER(SEARCH(":",Table7[[#This Row],[Column1]]))=FALSE,ISNUMBER(SEARCH("Ronda",Table7[[#This Row],[Column1]]))=FALSE),1,0)</f>
        <v>0</v>
      </c>
      <c r="M1498">
        <f>IF(Table7[[#This Row],[cond]]=1,M1497+1,0)</f>
        <v>0</v>
      </c>
      <c r="N1498">
        <f>IF(ISNUMBER(SEARCH("Ronda",Table7[[#This Row],[Column1]]))=TRUE,1,0)</f>
        <v>0</v>
      </c>
      <c r="O1498" t="str">
        <f>IF(Table7[[#This Row],[cond2]]=1,MID(Table7[[#This Row],[Column1]],6,3),O1497)</f>
        <v xml:space="preserve"> 11</v>
      </c>
      <c r="P1498">
        <v>1497</v>
      </c>
    </row>
    <row r="1499" spans="11:16" x14ac:dyDescent="0.3">
      <c r="K1499" t="s">
        <v>7</v>
      </c>
      <c r="L1499">
        <f>IF(AND(ISNUMBER(SEARCH(":",Table7[[#This Row],[Column1]]))=FALSE,ISNUMBER(SEARCH("Ronda",Table7[[#This Row],[Column1]]))=FALSE),1,0)</f>
        <v>1</v>
      </c>
      <c r="M1499">
        <f>IF(Table7[[#This Row],[cond]]=1,M1498+1,0)</f>
        <v>1</v>
      </c>
      <c r="N1499">
        <f>IF(ISNUMBER(SEARCH("Ronda",Table7[[#This Row],[Column1]]))=TRUE,1,0)</f>
        <v>0</v>
      </c>
      <c r="O1499" t="str">
        <f>IF(Table7[[#This Row],[cond2]]=1,MID(Table7[[#This Row],[Column1]],6,3),O1498)</f>
        <v xml:space="preserve"> 11</v>
      </c>
      <c r="P1499">
        <v>1498</v>
      </c>
    </row>
    <row r="1500" spans="11:16" x14ac:dyDescent="0.3">
      <c r="K1500" t="s">
        <v>31</v>
      </c>
      <c r="L1500">
        <f>IF(AND(ISNUMBER(SEARCH(":",Table7[[#This Row],[Column1]]))=FALSE,ISNUMBER(SEARCH("Ronda",Table7[[#This Row],[Column1]]))=FALSE),1,0)</f>
        <v>1</v>
      </c>
      <c r="M1500">
        <f>IF(Table7[[#This Row],[cond]]=1,M1499+1,0)</f>
        <v>2</v>
      </c>
      <c r="N1500">
        <f>IF(ISNUMBER(SEARCH("Ronda",Table7[[#This Row],[Column1]]))=TRUE,1,0)</f>
        <v>0</v>
      </c>
      <c r="O1500" t="str">
        <f>IF(Table7[[#This Row],[cond2]]=1,MID(Table7[[#This Row],[Column1]],6,3),O1499)</f>
        <v xml:space="preserve"> 11</v>
      </c>
      <c r="P1500">
        <v>1499</v>
      </c>
    </row>
    <row r="1501" spans="11:16" x14ac:dyDescent="0.3">
      <c r="K1501">
        <v>1</v>
      </c>
      <c r="L1501">
        <f>IF(AND(ISNUMBER(SEARCH(":",Table7[[#This Row],[Column1]]))=FALSE,ISNUMBER(SEARCH("Ronda",Table7[[#This Row],[Column1]]))=FALSE),1,0)</f>
        <v>1</v>
      </c>
      <c r="M1501">
        <f>IF(Table7[[#This Row],[cond]]=1,M1500+1,0)</f>
        <v>3</v>
      </c>
      <c r="N1501">
        <f>IF(ISNUMBER(SEARCH("Ronda",Table7[[#This Row],[Column1]]))=TRUE,1,0)</f>
        <v>0</v>
      </c>
      <c r="O1501" t="str">
        <f>IF(Table7[[#This Row],[cond2]]=1,MID(Table7[[#This Row],[Column1]],6,3),O1500)</f>
        <v xml:space="preserve"> 11</v>
      </c>
      <c r="P1501">
        <v>1500</v>
      </c>
    </row>
    <row r="1502" spans="11:16" x14ac:dyDescent="0.3">
      <c r="K1502">
        <v>0</v>
      </c>
      <c r="L1502">
        <f>IF(AND(ISNUMBER(SEARCH(":",Table7[[#This Row],[Column1]]))=FALSE,ISNUMBER(SEARCH("Ronda",Table7[[#This Row],[Column1]]))=FALSE),1,0)</f>
        <v>1</v>
      </c>
      <c r="M1502">
        <f>IF(Table7[[#This Row],[cond]]=1,M1501+1,0)</f>
        <v>4</v>
      </c>
      <c r="N1502">
        <f>IF(ISNUMBER(SEARCH("Ronda",Table7[[#This Row],[Column1]]))=TRUE,1,0)</f>
        <v>0</v>
      </c>
      <c r="O1502" t="str">
        <f>IF(Table7[[#This Row],[cond2]]=1,MID(Table7[[#This Row],[Column1]],6,3),O1501)</f>
        <v xml:space="preserve"> 11</v>
      </c>
      <c r="P1502">
        <v>1501</v>
      </c>
    </row>
    <row r="1503" spans="11:16" x14ac:dyDescent="0.3">
      <c r="K1503">
        <v>0</v>
      </c>
      <c r="L1503">
        <f>IF(AND(ISNUMBER(SEARCH(":",Table7[[#This Row],[Column1]]))=FALSE,ISNUMBER(SEARCH("Ronda",Table7[[#This Row],[Column1]]))=FALSE),1,0)</f>
        <v>1</v>
      </c>
      <c r="M1503">
        <f>IF(Table7[[#This Row],[cond]]=1,M1502+1,0)</f>
        <v>5</v>
      </c>
      <c r="N1503">
        <f>IF(ISNUMBER(SEARCH("Ronda",Table7[[#This Row],[Column1]]))=TRUE,1,0)</f>
        <v>0</v>
      </c>
      <c r="O1503" t="str">
        <f>IF(Table7[[#This Row],[cond2]]=1,MID(Table7[[#This Row],[Column1]],6,3),O1502)</f>
        <v xml:space="preserve"> 11</v>
      </c>
      <c r="P1503">
        <v>1502</v>
      </c>
    </row>
    <row r="1504" spans="11:16" x14ac:dyDescent="0.3">
      <c r="K1504">
        <v>0</v>
      </c>
      <c r="L1504">
        <f>IF(AND(ISNUMBER(SEARCH(":",Table7[[#This Row],[Column1]]))=FALSE,ISNUMBER(SEARCH("Ronda",Table7[[#This Row],[Column1]]))=FALSE),1,0)</f>
        <v>1</v>
      </c>
      <c r="M1504">
        <f>IF(Table7[[#This Row],[cond]]=1,M1503+1,0)</f>
        <v>6</v>
      </c>
      <c r="N1504">
        <f>IF(ISNUMBER(SEARCH("Ronda",Table7[[#This Row],[Column1]]))=TRUE,1,0)</f>
        <v>0</v>
      </c>
      <c r="O1504" t="str">
        <f>IF(Table7[[#This Row],[cond2]]=1,MID(Table7[[#This Row],[Column1]],6,3),O1503)</f>
        <v xml:space="preserve"> 11</v>
      </c>
      <c r="P1504">
        <v>1503</v>
      </c>
    </row>
    <row r="1505" spans="11:16" x14ac:dyDescent="0.3">
      <c r="K1505" t="s">
        <v>457</v>
      </c>
      <c r="L1505">
        <f>IF(AND(ISNUMBER(SEARCH(":",Table7[[#This Row],[Column1]]))=FALSE,ISNUMBER(SEARCH("Ronda",Table7[[#This Row],[Column1]]))=FALSE),1,0)</f>
        <v>0</v>
      </c>
      <c r="M1505">
        <f>IF(Table7[[#This Row],[cond]]=1,M1504+1,0)</f>
        <v>0</v>
      </c>
      <c r="N1505">
        <f>IF(ISNUMBER(SEARCH("Ronda",Table7[[#This Row],[Column1]]))=TRUE,1,0)</f>
        <v>0</v>
      </c>
      <c r="O1505" t="str">
        <f>IF(Table7[[#This Row],[cond2]]=1,MID(Table7[[#This Row],[Column1]],6,3),O1504)</f>
        <v xml:space="preserve"> 11</v>
      </c>
      <c r="P1505">
        <v>1504</v>
      </c>
    </row>
    <row r="1506" spans="11:16" x14ac:dyDescent="0.3">
      <c r="K1506" t="s">
        <v>6</v>
      </c>
      <c r="L1506">
        <f>IF(AND(ISNUMBER(SEARCH(":",Table7[[#This Row],[Column1]]))=FALSE,ISNUMBER(SEARCH("Ronda",Table7[[#This Row],[Column1]]))=FALSE),1,0)</f>
        <v>1</v>
      </c>
      <c r="M1506">
        <f>IF(Table7[[#This Row],[cond]]=1,M1505+1,0)</f>
        <v>1</v>
      </c>
      <c r="N1506">
        <f>IF(ISNUMBER(SEARCH("Ronda",Table7[[#This Row],[Column1]]))=TRUE,1,0)</f>
        <v>0</v>
      </c>
      <c r="O1506" t="str">
        <f>IF(Table7[[#This Row],[cond2]]=1,MID(Table7[[#This Row],[Column1]],6,3),O1505)</f>
        <v xml:space="preserve"> 11</v>
      </c>
      <c r="P1506">
        <v>1505</v>
      </c>
    </row>
    <row r="1507" spans="11:16" x14ac:dyDescent="0.3">
      <c r="K1507" t="s">
        <v>25</v>
      </c>
      <c r="L1507">
        <f>IF(AND(ISNUMBER(SEARCH(":",Table7[[#This Row],[Column1]]))=FALSE,ISNUMBER(SEARCH("Ronda",Table7[[#This Row],[Column1]]))=FALSE),1,0)</f>
        <v>1</v>
      </c>
      <c r="M1507">
        <f>IF(Table7[[#This Row],[cond]]=1,M1506+1,0)</f>
        <v>2</v>
      </c>
      <c r="N1507">
        <f>IF(ISNUMBER(SEARCH("Ronda",Table7[[#This Row],[Column1]]))=TRUE,1,0)</f>
        <v>0</v>
      </c>
      <c r="O1507" t="str">
        <f>IF(Table7[[#This Row],[cond2]]=1,MID(Table7[[#This Row],[Column1]],6,3),O1506)</f>
        <v xml:space="preserve"> 11</v>
      </c>
      <c r="P1507">
        <v>1506</v>
      </c>
    </row>
    <row r="1508" spans="11:16" x14ac:dyDescent="0.3">
      <c r="K1508">
        <v>2</v>
      </c>
      <c r="L1508">
        <f>IF(AND(ISNUMBER(SEARCH(":",Table7[[#This Row],[Column1]]))=FALSE,ISNUMBER(SEARCH("Ronda",Table7[[#This Row],[Column1]]))=FALSE),1,0)</f>
        <v>1</v>
      </c>
      <c r="M1508">
        <f>IF(Table7[[#This Row],[cond]]=1,M1507+1,0)</f>
        <v>3</v>
      </c>
      <c r="N1508">
        <f>IF(ISNUMBER(SEARCH("Ronda",Table7[[#This Row],[Column1]]))=TRUE,1,0)</f>
        <v>0</v>
      </c>
      <c r="O1508" t="str">
        <f>IF(Table7[[#This Row],[cond2]]=1,MID(Table7[[#This Row],[Column1]],6,3),O1507)</f>
        <v xml:space="preserve"> 11</v>
      </c>
      <c r="P1508">
        <v>1507</v>
      </c>
    </row>
    <row r="1509" spans="11:16" x14ac:dyDescent="0.3">
      <c r="K1509">
        <v>0</v>
      </c>
      <c r="L1509">
        <f>IF(AND(ISNUMBER(SEARCH(":",Table7[[#This Row],[Column1]]))=FALSE,ISNUMBER(SEARCH("Ronda",Table7[[#This Row],[Column1]]))=FALSE),1,0)</f>
        <v>1</v>
      </c>
      <c r="M1509">
        <f>IF(Table7[[#This Row],[cond]]=1,M1508+1,0)</f>
        <v>4</v>
      </c>
      <c r="N1509">
        <f>IF(ISNUMBER(SEARCH("Ronda",Table7[[#This Row],[Column1]]))=TRUE,1,0)</f>
        <v>0</v>
      </c>
      <c r="O1509" t="str">
        <f>IF(Table7[[#This Row],[cond2]]=1,MID(Table7[[#This Row],[Column1]],6,3),O1508)</f>
        <v xml:space="preserve"> 11</v>
      </c>
      <c r="P1509">
        <v>1508</v>
      </c>
    </row>
    <row r="1510" spans="11:16" x14ac:dyDescent="0.3">
      <c r="K1510">
        <v>-1</v>
      </c>
      <c r="L1510">
        <f>IF(AND(ISNUMBER(SEARCH(":",Table7[[#This Row],[Column1]]))=FALSE,ISNUMBER(SEARCH("Ronda",Table7[[#This Row],[Column1]]))=FALSE),1,0)</f>
        <v>1</v>
      </c>
      <c r="M1510">
        <f>IF(Table7[[#This Row],[cond]]=1,M1509+1,0)</f>
        <v>5</v>
      </c>
      <c r="N1510">
        <f>IF(ISNUMBER(SEARCH("Ronda",Table7[[#This Row],[Column1]]))=TRUE,1,0)</f>
        <v>0</v>
      </c>
      <c r="O1510" t="str">
        <f>IF(Table7[[#This Row],[cond2]]=1,MID(Table7[[#This Row],[Column1]],6,3),O1509)</f>
        <v xml:space="preserve"> 11</v>
      </c>
      <c r="P1510">
        <v>1509</v>
      </c>
    </row>
    <row r="1511" spans="11:16" x14ac:dyDescent="0.3">
      <c r="K1511">
        <v>0</v>
      </c>
      <c r="L1511">
        <f>IF(AND(ISNUMBER(SEARCH(":",Table7[[#This Row],[Column1]]))=FALSE,ISNUMBER(SEARCH("Ronda",Table7[[#This Row],[Column1]]))=FALSE),1,0)</f>
        <v>1</v>
      </c>
      <c r="M1511">
        <f>IF(Table7[[#This Row],[cond]]=1,M1510+1,0)</f>
        <v>6</v>
      </c>
      <c r="N1511">
        <f>IF(ISNUMBER(SEARCH("Ronda",Table7[[#This Row],[Column1]]))=TRUE,1,0)</f>
        <v>0</v>
      </c>
      <c r="O1511" t="str">
        <f>IF(Table7[[#This Row],[cond2]]=1,MID(Table7[[#This Row],[Column1]],6,3),O1510)</f>
        <v xml:space="preserve"> 11</v>
      </c>
      <c r="P1511">
        <v>1510</v>
      </c>
    </row>
    <row r="1512" spans="11:16" x14ac:dyDescent="0.3">
      <c r="K1512" t="s">
        <v>250</v>
      </c>
      <c r="L1512">
        <f>IF(AND(ISNUMBER(SEARCH(":",Table7[[#This Row],[Column1]]))=FALSE,ISNUMBER(SEARCH("Ronda",Table7[[#This Row],[Column1]]))=FALSE),1,0)</f>
        <v>0</v>
      </c>
      <c r="M1512">
        <f>IF(Table7[[#This Row],[cond]]=1,M1511+1,0)</f>
        <v>0</v>
      </c>
      <c r="N1512">
        <f>IF(ISNUMBER(SEARCH("Ronda",Table7[[#This Row],[Column1]]))=TRUE,1,0)</f>
        <v>0</v>
      </c>
      <c r="O1512" t="str">
        <f>IF(Table7[[#This Row],[cond2]]=1,MID(Table7[[#This Row],[Column1]],6,3),O1511)</f>
        <v xml:space="preserve"> 11</v>
      </c>
      <c r="P1512">
        <v>1511</v>
      </c>
    </row>
    <row r="1513" spans="11:16" x14ac:dyDescent="0.3">
      <c r="K1513" t="s">
        <v>3</v>
      </c>
      <c r="L1513">
        <f>IF(AND(ISNUMBER(SEARCH(":",Table7[[#This Row],[Column1]]))=FALSE,ISNUMBER(SEARCH("Ronda",Table7[[#This Row],[Column1]]))=FALSE),1,0)</f>
        <v>1</v>
      </c>
      <c r="M1513">
        <f>IF(Table7[[#This Row],[cond]]=1,M1512+1,0)</f>
        <v>1</v>
      </c>
      <c r="N1513">
        <f>IF(ISNUMBER(SEARCH("Ronda",Table7[[#This Row],[Column1]]))=TRUE,1,0)</f>
        <v>0</v>
      </c>
      <c r="O1513" t="str">
        <f>IF(Table7[[#This Row],[cond2]]=1,MID(Table7[[#This Row],[Column1]],6,3),O1512)</f>
        <v xml:space="preserve"> 11</v>
      </c>
      <c r="P1513">
        <v>1512</v>
      </c>
    </row>
    <row r="1514" spans="11:16" x14ac:dyDescent="0.3">
      <c r="K1514" t="s">
        <v>24</v>
      </c>
      <c r="L1514">
        <f>IF(AND(ISNUMBER(SEARCH(":",Table7[[#This Row],[Column1]]))=FALSE,ISNUMBER(SEARCH("Ronda",Table7[[#This Row],[Column1]]))=FALSE),1,0)</f>
        <v>1</v>
      </c>
      <c r="M1514">
        <f>IF(Table7[[#This Row],[cond]]=1,M1513+1,0)</f>
        <v>2</v>
      </c>
      <c r="N1514">
        <f>IF(ISNUMBER(SEARCH("Ronda",Table7[[#This Row],[Column1]]))=TRUE,1,0)</f>
        <v>0</v>
      </c>
      <c r="O1514" t="str">
        <f>IF(Table7[[#This Row],[cond2]]=1,MID(Table7[[#This Row],[Column1]],6,3),O1513)</f>
        <v xml:space="preserve"> 11</v>
      </c>
      <c r="P1514">
        <v>1513</v>
      </c>
    </row>
    <row r="1515" spans="11:16" x14ac:dyDescent="0.3">
      <c r="K1515">
        <v>1</v>
      </c>
      <c r="L1515">
        <f>IF(AND(ISNUMBER(SEARCH(":",Table7[[#This Row],[Column1]]))=FALSE,ISNUMBER(SEARCH("Ronda",Table7[[#This Row],[Column1]]))=FALSE),1,0)</f>
        <v>1</v>
      </c>
      <c r="M1515">
        <f>IF(Table7[[#This Row],[cond]]=1,M1514+1,0)</f>
        <v>3</v>
      </c>
      <c r="N1515">
        <f>IF(ISNUMBER(SEARCH("Ronda",Table7[[#This Row],[Column1]]))=TRUE,1,0)</f>
        <v>0</v>
      </c>
      <c r="O1515" t="str">
        <f>IF(Table7[[#This Row],[cond2]]=1,MID(Table7[[#This Row],[Column1]],6,3),O1514)</f>
        <v xml:space="preserve"> 11</v>
      </c>
      <c r="P1515">
        <v>1514</v>
      </c>
    </row>
    <row r="1516" spans="11:16" x14ac:dyDescent="0.3">
      <c r="K1516">
        <v>1</v>
      </c>
      <c r="L1516">
        <f>IF(AND(ISNUMBER(SEARCH(":",Table7[[#This Row],[Column1]]))=FALSE,ISNUMBER(SEARCH("Ronda",Table7[[#This Row],[Column1]]))=FALSE),1,0)</f>
        <v>1</v>
      </c>
      <c r="M1516">
        <f>IF(Table7[[#This Row],[cond]]=1,M1515+1,0)</f>
        <v>4</v>
      </c>
      <c r="N1516">
        <f>IF(ISNUMBER(SEARCH("Ronda",Table7[[#This Row],[Column1]]))=TRUE,1,0)</f>
        <v>0</v>
      </c>
      <c r="O1516" t="str">
        <f>IF(Table7[[#This Row],[cond2]]=1,MID(Table7[[#This Row],[Column1]],6,3),O1515)</f>
        <v xml:space="preserve"> 11</v>
      </c>
      <c r="P1516">
        <v>1515</v>
      </c>
    </row>
    <row r="1517" spans="11:16" x14ac:dyDescent="0.3">
      <c r="K1517">
        <v>-1</v>
      </c>
      <c r="L1517">
        <f>IF(AND(ISNUMBER(SEARCH(":",Table7[[#This Row],[Column1]]))=FALSE,ISNUMBER(SEARCH("Ronda",Table7[[#This Row],[Column1]]))=FALSE),1,0)</f>
        <v>1</v>
      </c>
      <c r="M1517">
        <f>IF(Table7[[#This Row],[cond]]=1,M1516+1,0)</f>
        <v>5</v>
      </c>
      <c r="N1517">
        <f>IF(ISNUMBER(SEARCH("Ronda",Table7[[#This Row],[Column1]]))=TRUE,1,0)</f>
        <v>0</v>
      </c>
      <c r="O1517" t="str">
        <f>IF(Table7[[#This Row],[cond2]]=1,MID(Table7[[#This Row],[Column1]],6,3),O1516)</f>
        <v xml:space="preserve"> 11</v>
      </c>
      <c r="P1517">
        <v>1516</v>
      </c>
    </row>
    <row r="1518" spans="11:16" x14ac:dyDescent="0.3">
      <c r="K1518">
        <v>-1</v>
      </c>
      <c r="L1518">
        <f>IF(AND(ISNUMBER(SEARCH(":",Table7[[#This Row],[Column1]]))=FALSE,ISNUMBER(SEARCH("Ronda",Table7[[#This Row],[Column1]]))=FALSE),1,0)</f>
        <v>1</v>
      </c>
      <c r="M1518">
        <f>IF(Table7[[#This Row],[cond]]=1,M1517+1,0)</f>
        <v>6</v>
      </c>
      <c r="N1518">
        <f>IF(ISNUMBER(SEARCH("Ronda",Table7[[#This Row],[Column1]]))=TRUE,1,0)</f>
        <v>0</v>
      </c>
      <c r="O1518" t="str">
        <f>IF(Table7[[#This Row],[cond2]]=1,MID(Table7[[#This Row],[Column1]],6,3),O1517)</f>
        <v xml:space="preserve"> 11</v>
      </c>
      <c r="P1518">
        <v>1517</v>
      </c>
    </row>
    <row r="1519" spans="11:16" x14ac:dyDescent="0.3">
      <c r="K1519" t="s">
        <v>250</v>
      </c>
      <c r="L1519">
        <f>IF(AND(ISNUMBER(SEARCH(":",Table7[[#This Row],[Column1]]))=FALSE,ISNUMBER(SEARCH("Ronda",Table7[[#This Row],[Column1]]))=FALSE),1,0)</f>
        <v>0</v>
      </c>
      <c r="M1519">
        <f>IF(Table7[[#This Row],[cond]]=1,M1518+1,0)</f>
        <v>0</v>
      </c>
      <c r="N1519">
        <f>IF(ISNUMBER(SEARCH("Ronda",Table7[[#This Row],[Column1]]))=TRUE,1,0)</f>
        <v>0</v>
      </c>
      <c r="O1519" t="str">
        <f>IF(Table7[[#This Row],[cond2]]=1,MID(Table7[[#This Row],[Column1]],6,3),O1518)</f>
        <v xml:space="preserve"> 11</v>
      </c>
      <c r="P1519">
        <v>1518</v>
      </c>
    </row>
    <row r="1520" spans="11:16" x14ac:dyDescent="0.3">
      <c r="K1520" t="s">
        <v>4</v>
      </c>
      <c r="L1520">
        <f>IF(AND(ISNUMBER(SEARCH(":",Table7[[#This Row],[Column1]]))=FALSE,ISNUMBER(SEARCH("Ronda",Table7[[#This Row],[Column1]]))=FALSE),1,0)</f>
        <v>1</v>
      </c>
      <c r="M1520">
        <f>IF(Table7[[#This Row],[cond]]=1,M1519+1,0)</f>
        <v>1</v>
      </c>
      <c r="N1520">
        <f>IF(ISNUMBER(SEARCH("Ronda",Table7[[#This Row],[Column1]]))=TRUE,1,0)</f>
        <v>0</v>
      </c>
      <c r="O1520" t="str">
        <f>IF(Table7[[#This Row],[cond2]]=1,MID(Table7[[#This Row],[Column1]],6,3),O1519)</f>
        <v xml:space="preserve"> 11</v>
      </c>
      <c r="P1520">
        <v>1519</v>
      </c>
    </row>
    <row r="1521" spans="11:16" x14ac:dyDescent="0.3">
      <c r="K1521" t="s">
        <v>33</v>
      </c>
      <c r="L1521">
        <f>IF(AND(ISNUMBER(SEARCH(":",Table7[[#This Row],[Column1]]))=FALSE,ISNUMBER(SEARCH("Ronda",Table7[[#This Row],[Column1]]))=FALSE),1,0)</f>
        <v>1</v>
      </c>
      <c r="M1521">
        <f>IF(Table7[[#This Row],[cond]]=1,M1520+1,0)</f>
        <v>2</v>
      </c>
      <c r="N1521">
        <f>IF(ISNUMBER(SEARCH("Ronda",Table7[[#This Row],[Column1]]))=TRUE,1,0)</f>
        <v>0</v>
      </c>
      <c r="O1521" t="str">
        <f>IF(Table7[[#This Row],[cond2]]=1,MID(Table7[[#This Row],[Column1]],6,3),O1520)</f>
        <v xml:space="preserve"> 11</v>
      </c>
      <c r="P1521">
        <v>1520</v>
      </c>
    </row>
    <row r="1522" spans="11:16" x14ac:dyDescent="0.3">
      <c r="K1522">
        <v>0</v>
      </c>
      <c r="L1522">
        <f>IF(AND(ISNUMBER(SEARCH(":",Table7[[#This Row],[Column1]]))=FALSE,ISNUMBER(SEARCH("Ronda",Table7[[#This Row],[Column1]]))=FALSE),1,0)</f>
        <v>1</v>
      </c>
      <c r="M1522">
        <f>IF(Table7[[#This Row],[cond]]=1,M1521+1,0)</f>
        <v>3</v>
      </c>
      <c r="N1522">
        <f>IF(ISNUMBER(SEARCH("Ronda",Table7[[#This Row],[Column1]]))=TRUE,1,0)</f>
        <v>0</v>
      </c>
      <c r="O1522" t="str">
        <f>IF(Table7[[#This Row],[cond2]]=1,MID(Table7[[#This Row],[Column1]],6,3),O1521)</f>
        <v xml:space="preserve"> 11</v>
      </c>
      <c r="P1522">
        <v>1521</v>
      </c>
    </row>
    <row r="1523" spans="11:16" x14ac:dyDescent="0.3">
      <c r="K1523">
        <v>1</v>
      </c>
      <c r="L1523">
        <f>IF(AND(ISNUMBER(SEARCH(":",Table7[[#This Row],[Column1]]))=FALSE,ISNUMBER(SEARCH("Ronda",Table7[[#This Row],[Column1]]))=FALSE),1,0)</f>
        <v>1</v>
      </c>
      <c r="M1523">
        <f>IF(Table7[[#This Row],[cond]]=1,M1522+1,0)</f>
        <v>4</v>
      </c>
      <c r="N1523">
        <f>IF(ISNUMBER(SEARCH("Ronda",Table7[[#This Row],[Column1]]))=TRUE,1,0)</f>
        <v>0</v>
      </c>
      <c r="O1523" t="str">
        <f>IF(Table7[[#This Row],[cond2]]=1,MID(Table7[[#This Row],[Column1]],6,3),O1522)</f>
        <v xml:space="preserve"> 11</v>
      </c>
      <c r="P1523">
        <v>1522</v>
      </c>
    </row>
    <row r="1524" spans="11:16" x14ac:dyDescent="0.3">
      <c r="K1524">
        <v>0</v>
      </c>
      <c r="L1524">
        <f>IF(AND(ISNUMBER(SEARCH(":",Table7[[#This Row],[Column1]]))=FALSE,ISNUMBER(SEARCH("Ronda",Table7[[#This Row],[Column1]]))=FALSE),1,0)</f>
        <v>1</v>
      </c>
      <c r="M1524">
        <f>IF(Table7[[#This Row],[cond]]=1,M1523+1,0)</f>
        <v>5</v>
      </c>
      <c r="N1524">
        <f>IF(ISNUMBER(SEARCH("Ronda",Table7[[#This Row],[Column1]]))=TRUE,1,0)</f>
        <v>0</v>
      </c>
      <c r="O1524" t="str">
        <f>IF(Table7[[#This Row],[cond2]]=1,MID(Table7[[#This Row],[Column1]],6,3),O1523)</f>
        <v xml:space="preserve"> 11</v>
      </c>
      <c r="P1524">
        <v>1523</v>
      </c>
    </row>
    <row r="1525" spans="11:16" x14ac:dyDescent="0.3">
      <c r="K1525">
        <v>0</v>
      </c>
      <c r="L1525">
        <f>IF(AND(ISNUMBER(SEARCH(":",Table7[[#This Row],[Column1]]))=FALSE,ISNUMBER(SEARCH("Ronda",Table7[[#This Row],[Column1]]))=FALSE),1,0)</f>
        <v>1</v>
      </c>
      <c r="M1525">
        <f>IF(Table7[[#This Row],[cond]]=1,M1524+1,0)</f>
        <v>6</v>
      </c>
      <c r="N1525">
        <f>IF(ISNUMBER(SEARCH("Ronda",Table7[[#This Row],[Column1]]))=TRUE,1,0)</f>
        <v>0</v>
      </c>
      <c r="O1525" t="str">
        <f>IF(Table7[[#This Row],[cond2]]=1,MID(Table7[[#This Row],[Column1]],6,3),O1524)</f>
        <v xml:space="preserve"> 11</v>
      </c>
      <c r="P1525">
        <v>1524</v>
      </c>
    </row>
    <row r="1526" spans="11:16" x14ac:dyDescent="0.3">
      <c r="K1526" t="s">
        <v>458</v>
      </c>
      <c r="L1526">
        <f>IF(AND(ISNUMBER(SEARCH(":",Table7[[#This Row],[Column1]]))=FALSE,ISNUMBER(SEARCH("Ronda",Table7[[#This Row],[Column1]]))=FALSE),1,0)</f>
        <v>0</v>
      </c>
      <c r="M1526">
        <f>IF(Table7[[#This Row],[cond]]=1,M1525+1,0)</f>
        <v>0</v>
      </c>
      <c r="N1526">
        <f>IF(ISNUMBER(SEARCH("Ronda",Table7[[#This Row],[Column1]]))=TRUE,1,0)</f>
        <v>0</v>
      </c>
      <c r="O1526" t="str">
        <f>IF(Table7[[#This Row],[cond2]]=1,MID(Table7[[#This Row],[Column1]],6,3),O1525)</f>
        <v xml:space="preserve"> 11</v>
      </c>
      <c r="P1526">
        <v>1525</v>
      </c>
    </row>
    <row r="1527" spans="11:16" x14ac:dyDescent="0.3">
      <c r="K1527" t="s">
        <v>303</v>
      </c>
      <c r="L1527">
        <f>IF(AND(ISNUMBER(SEARCH(":",Table7[[#This Row],[Column1]]))=FALSE,ISNUMBER(SEARCH("Ronda",Table7[[#This Row],[Column1]]))=FALSE),1,0)</f>
        <v>1</v>
      </c>
      <c r="M1527">
        <f>IF(Table7[[#This Row],[cond]]=1,M1526+1,0)</f>
        <v>1</v>
      </c>
      <c r="N1527">
        <f>IF(ISNUMBER(SEARCH("Ronda",Table7[[#This Row],[Column1]]))=TRUE,1,0)</f>
        <v>0</v>
      </c>
      <c r="O1527" t="str">
        <f>IF(Table7[[#This Row],[cond2]]=1,MID(Table7[[#This Row],[Column1]],6,3),O1526)</f>
        <v xml:space="preserve"> 11</v>
      </c>
      <c r="P1527">
        <v>1526</v>
      </c>
    </row>
    <row r="1528" spans="11:16" x14ac:dyDescent="0.3">
      <c r="K1528" t="s">
        <v>8</v>
      </c>
      <c r="L1528">
        <f>IF(AND(ISNUMBER(SEARCH(":",Table7[[#This Row],[Column1]]))=FALSE,ISNUMBER(SEARCH("Ronda",Table7[[#This Row],[Column1]]))=FALSE),1,0)</f>
        <v>1</v>
      </c>
      <c r="M1528">
        <f>IF(Table7[[#This Row],[cond]]=1,M1527+1,0)</f>
        <v>2</v>
      </c>
      <c r="N1528">
        <f>IF(ISNUMBER(SEARCH("Ronda",Table7[[#This Row],[Column1]]))=TRUE,1,0)</f>
        <v>0</v>
      </c>
      <c r="O1528" t="str">
        <f>IF(Table7[[#This Row],[cond2]]=1,MID(Table7[[#This Row],[Column1]],6,3),O1527)</f>
        <v xml:space="preserve"> 11</v>
      </c>
      <c r="P1528">
        <v>1527</v>
      </c>
    </row>
    <row r="1529" spans="11:16" x14ac:dyDescent="0.3">
      <c r="K1529">
        <v>0</v>
      </c>
      <c r="L1529">
        <f>IF(AND(ISNUMBER(SEARCH(":",Table7[[#This Row],[Column1]]))=FALSE,ISNUMBER(SEARCH("Ronda",Table7[[#This Row],[Column1]]))=FALSE),1,0)</f>
        <v>1</v>
      </c>
      <c r="M1529">
        <f>IF(Table7[[#This Row],[cond]]=1,M1528+1,0)</f>
        <v>3</v>
      </c>
      <c r="N1529">
        <f>IF(ISNUMBER(SEARCH("Ronda",Table7[[#This Row],[Column1]]))=TRUE,1,0)</f>
        <v>0</v>
      </c>
      <c r="O1529" t="str">
        <f>IF(Table7[[#This Row],[cond2]]=1,MID(Table7[[#This Row],[Column1]],6,3),O1528)</f>
        <v xml:space="preserve"> 11</v>
      </c>
      <c r="P1529">
        <v>1528</v>
      </c>
    </row>
    <row r="1530" spans="11:16" x14ac:dyDescent="0.3">
      <c r="K1530">
        <v>1</v>
      </c>
      <c r="L1530">
        <f>IF(AND(ISNUMBER(SEARCH(":",Table7[[#This Row],[Column1]]))=FALSE,ISNUMBER(SEARCH("Ronda",Table7[[#This Row],[Column1]]))=FALSE),1,0)</f>
        <v>1</v>
      </c>
      <c r="M1530">
        <f>IF(Table7[[#This Row],[cond]]=1,M1529+1,0)</f>
        <v>4</v>
      </c>
      <c r="N1530">
        <f>IF(ISNUMBER(SEARCH("Ronda",Table7[[#This Row],[Column1]]))=TRUE,1,0)</f>
        <v>0</v>
      </c>
      <c r="O1530" t="str">
        <f>IF(Table7[[#This Row],[cond2]]=1,MID(Table7[[#This Row],[Column1]],6,3),O1529)</f>
        <v xml:space="preserve"> 11</v>
      </c>
      <c r="P1530">
        <v>1529</v>
      </c>
    </row>
    <row r="1531" spans="11:16" x14ac:dyDescent="0.3">
      <c r="K1531">
        <v>0</v>
      </c>
      <c r="L1531">
        <f>IF(AND(ISNUMBER(SEARCH(":",Table7[[#This Row],[Column1]]))=FALSE,ISNUMBER(SEARCH("Ronda",Table7[[#This Row],[Column1]]))=FALSE),1,0)</f>
        <v>1</v>
      </c>
      <c r="M1531">
        <f>IF(Table7[[#This Row],[cond]]=1,M1530+1,0)</f>
        <v>5</v>
      </c>
      <c r="N1531">
        <f>IF(ISNUMBER(SEARCH("Ronda",Table7[[#This Row],[Column1]]))=TRUE,1,0)</f>
        <v>0</v>
      </c>
      <c r="O1531" t="str">
        <f>IF(Table7[[#This Row],[cond2]]=1,MID(Table7[[#This Row],[Column1]],6,3),O1530)</f>
        <v xml:space="preserve"> 11</v>
      </c>
      <c r="P1531">
        <v>1530</v>
      </c>
    </row>
    <row r="1532" spans="11:16" x14ac:dyDescent="0.3">
      <c r="K1532">
        <v>-1</v>
      </c>
      <c r="L1532">
        <f>IF(AND(ISNUMBER(SEARCH(":",Table7[[#This Row],[Column1]]))=FALSE,ISNUMBER(SEARCH("Ronda",Table7[[#This Row],[Column1]]))=FALSE),1,0)</f>
        <v>1</v>
      </c>
      <c r="M1532">
        <f>IF(Table7[[#This Row],[cond]]=1,M1531+1,0)</f>
        <v>6</v>
      </c>
      <c r="N1532">
        <f>IF(ISNUMBER(SEARCH("Ronda",Table7[[#This Row],[Column1]]))=TRUE,1,0)</f>
        <v>0</v>
      </c>
      <c r="O1532" t="str">
        <f>IF(Table7[[#This Row],[cond2]]=1,MID(Table7[[#This Row],[Column1]],6,3),O1531)</f>
        <v xml:space="preserve"> 11</v>
      </c>
      <c r="P1532">
        <v>1531</v>
      </c>
    </row>
    <row r="1533" spans="11:16" x14ac:dyDescent="0.3">
      <c r="K1533" t="s">
        <v>459</v>
      </c>
      <c r="L1533">
        <f>IF(AND(ISNUMBER(SEARCH(":",Table7[[#This Row],[Column1]]))=FALSE,ISNUMBER(SEARCH("Ronda",Table7[[#This Row],[Column1]]))=FALSE),1,0)</f>
        <v>0</v>
      </c>
      <c r="M1533">
        <f>IF(Table7[[#This Row],[cond]]=1,M1532+1,0)</f>
        <v>0</v>
      </c>
      <c r="N1533">
        <f>IF(ISNUMBER(SEARCH("Ronda",Table7[[#This Row],[Column1]]))=TRUE,1,0)</f>
        <v>0</v>
      </c>
      <c r="O1533" t="str">
        <f>IF(Table7[[#This Row],[cond2]]=1,MID(Table7[[#This Row],[Column1]],6,3),O1532)</f>
        <v xml:space="preserve"> 11</v>
      </c>
      <c r="P1533">
        <v>1532</v>
      </c>
    </row>
    <row r="1534" spans="11:16" x14ac:dyDescent="0.3">
      <c r="K1534" t="s">
        <v>28</v>
      </c>
      <c r="L1534">
        <f>IF(AND(ISNUMBER(SEARCH(":",Table7[[#This Row],[Column1]]))=FALSE,ISNUMBER(SEARCH("Ronda",Table7[[#This Row],[Column1]]))=FALSE),1,0)</f>
        <v>1</v>
      </c>
      <c r="M1534">
        <f>IF(Table7[[#This Row],[cond]]=1,M1533+1,0)</f>
        <v>1</v>
      </c>
      <c r="N1534">
        <f>IF(ISNUMBER(SEARCH("Ronda",Table7[[#This Row],[Column1]]))=TRUE,1,0)</f>
        <v>0</v>
      </c>
      <c r="O1534" t="str">
        <f>IF(Table7[[#This Row],[cond2]]=1,MID(Table7[[#This Row],[Column1]],6,3),O1533)</f>
        <v xml:space="preserve"> 11</v>
      </c>
      <c r="P1534">
        <v>1533</v>
      </c>
    </row>
    <row r="1535" spans="11:16" x14ac:dyDescent="0.3">
      <c r="K1535" t="s">
        <v>1</v>
      </c>
      <c r="L1535">
        <f>IF(AND(ISNUMBER(SEARCH(":",Table7[[#This Row],[Column1]]))=FALSE,ISNUMBER(SEARCH("Ronda",Table7[[#This Row],[Column1]]))=FALSE),1,0)</f>
        <v>1</v>
      </c>
      <c r="M1535">
        <f>IF(Table7[[#This Row],[cond]]=1,M1534+1,0)</f>
        <v>2</v>
      </c>
      <c r="N1535">
        <f>IF(ISNUMBER(SEARCH("Ronda",Table7[[#This Row],[Column1]]))=TRUE,1,0)</f>
        <v>0</v>
      </c>
      <c r="O1535" t="str">
        <f>IF(Table7[[#This Row],[cond2]]=1,MID(Table7[[#This Row],[Column1]],6,3),O1534)</f>
        <v xml:space="preserve"> 11</v>
      </c>
      <c r="P1535">
        <v>1534</v>
      </c>
    </row>
    <row r="1536" spans="11:16" x14ac:dyDescent="0.3">
      <c r="K1536">
        <v>1</v>
      </c>
      <c r="L1536">
        <f>IF(AND(ISNUMBER(SEARCH(":",Table7[[#This Row],[Column1]]))=FALSE,ISNUMBER(SEARCH("Ronda",Table7[[#This Row],[Column1]]))=FALSE),1,0)</f>
        <v>1</v>
      </c>
      <c r="M1536">
        <f>IF(Table7[[#This Row],[cond]]=1,M1535+1,0)</f>
        <v>3</v>
      </c>
      <c r="N1536">
        <f>IF(ISNUMBER(SEARCH("Ronda",Table7[[#This Row],[Column1]]))=TRUE,1,0)</f>
        <v>0</v>
      </c>
      <c r="O1536" t="str">
        <f>IF(Table7[[#This Row],[cond2]]=1,MID(Table7[[#This Row],[Column1]],6,3),O1535)</f>
        <v xml:space="preserve"> 11</v>
      </c>
      <c r="P1536">
        <v>1535</v>
      </c>
    </row>
    <row r="1537" spans="11:16" x14ac:dyDescent="0.3">
      <c r="K1537">
        <v>2</v>
      </c>
      <c r="L1537">
        <f>IF(AND(ISNUMBER(SEARCH(":",Table7[[#This Row],[Column1]]))=FALSE,ISNUMBER(SEARCH("Ronda",Table7[[#This Row],[Column1]]))=FALSE),1,0)</f>
        <v>1</v>
      </c>
      <c r="M1537">
        <f>IF(Table7[[#This Row],[cond]]=1,M1536+1,0)</f>
        <v>4</v>
      </c>
      <c r="N1537">
        <f>IF(ISNUMBER(SEARCH("Ronda",Table7[[#This Row],[Column1]]))=TRUE,1,0)</f>
        <v>0</v>
      </c>
      <c r="O1537" t="str">
        <f>IF(Table7[[#This Row],[cond2]]=1,MID(Table7[[#This Row],[Column1]],6,3),O1536)</f>
        <v xml:space="preserve"> 11</v>
      </c>
      <c r="P1537">
        <v>1536</v>
      </c>
    </row>
    <row r="1538" spans="11:16" x14ac:dyDescent="0.3">
      <c r="K1538">
        <v>-1</v>
      </c>
      <c r="L1538">
        <f>IF(AND(ISNUMBER(SEARCH(":",Table7[[#This Row],[Column1]]))=FALSE,ISNUMBER(SEARCH("Ronda",Table7[[#This Row],[Column1]]))=FALSE),1,0)</f>
        <v>1</v>
      </c>
      <c r="M1538">
        <f>IF(Table7[[#This Row],[cond]]=1,M1537+1,0)</f>
        <v>5</v>
      </c>
      <c r="N1538">
        <f>IF(ISNUMBER(SEARCH("Ronda",Table7[[#This Row],[Column1]]))=TRUE,1,0)</f>
        <v>0</v>
      </c>
      <c r="O1538" t="str">
        <f>IF(Table7[[#This Row],[cond2]]=1,MID(Table7[[#This Row],[Column1]],6,3),O1537)</f>
        <v xml:space="preserve"> 11</v>
      </c>
      <c r="P1538">
        <v>1537</v>
      </c>
    </row>
    <row r="1539" spans="11:16" x14ac:dyDescent="0.3">
      <c r="K1539">
        <v>0</v>
      </c>
      <c r="L1539">
        <f>IF(AND(ISNUMBER(SEARCH(":",Table7[[#This Row],[Column1]]))=FALSE,ISNUMBER(SEARCH("Ronda",Table7[[#This Row],[Column1]]))=FALSE),1,0)</f>
        <v>1</v>
      </c>
      <c r="M1539">
        <f>IF(Table7[[#This Row],[cond]]=1,M1538+1,0)</f>
        <v>6</v>
      </c>
      <c r="N1539">
        <f>IF(ISNUMBER(SEARCH("Ronda",Table7[[#This Row],[Column1]]))=TRUE,1,0)</f>
        <v>0</v>
      </c>
      <c r="O1539" t="str">
        <f>IF(Table7[[#This Row],[cond2]]=1,MID(Table7[[#This Row],[Column1]],6,3),O1538)</f>
        <v xml:space="preserve"> 11</v>
      </c>
      <c r="P1539">
        <v>1538</v>
      </c>
    </row>
    <row r="1540" spans="11:16" x14ac:dyDescent="0.3">
      <c r="K1540" t="s">
        <v>460</v>
      </c>
      <c r="L1540">
        <f>IF(AND(ISNUMBER(SEARCH(":",Table7[[#This Row],[Column1]]))=FALSE,ISNUMBER(SEARCH("Ronda",Table7[[#This Row],[Column1]]))=FALSE),1,0)</f>
        <v>0</v>
      </c>
      <c r="M1540">
        <f>IF(Table7[[#This Row],[cond]]=1,M1539+1,0)</f>
        <v>0</v>
      </c>
      <c r="N1540">
        <f>IF(ISNUMBER(SEARCH("Ronda",Table7[[#This Row],[Column1]]))=TRUE,1,0)</f>
        <v>0</v>
      </c>
      <c r="O1540" t="str">
        <f>IF(Table7[[#This Row],[cond2]]=1,MID(Table7[[#This Row],[Column1]],6,3),O1539)</f>
        <v xml:space="preserve"> 11</v>
      </c>
      <c r="P1540">
        <v>1539</v>
      </c>
    </row>
    <row r="1541" spans="11:16" x14ac:dyDescent="0.3">
      <c r="K1541" t="s">
        <v>11</v>
      </c>
      <c r="L1541">
        <f>IF(AND(ISNUMBER(SEARCH(":",Table7[[#This Row],[Column1]]))=FALSE,ISNUMBER(SEARCH("Ronda",Table7[[#This Row],[Column1]]))=FALSE),1,0)</f>
        <v>1</v>
      </c>
      <c r="M1541">
        <f>IF(Table7[[#This Row],[cond]]=1,M1540+1,0)</f>
        <v>1</v>
      </c>
      <c r="N1541">
        <f>IF(ISNUMBER(SEARCH("Ronda",Table7[[#This Row],[Column1]]))=TRUE,1,0)</f>
        <v>0</v>
      </c>
      <c r="O1541" t="str">
        <f>IF(Table7[[#This Row],[cond2]]=1,MID(Table7[[#This Row],[Column1]],6,3),O1540)</f>
        <v xml:space="preserve"> 11</v>
      </c>
      <c r="P1541">
        <v>1540</v>
      </c>
    </row>
    <row r="1542" spans="11:16" x14ac:dyDescent="0.3">
      <c r="K1542" t="s">
        <v>304</v>
      </c>
      <c r="L1542">
        <f>IF(AND(ISNUMBER(SEARCH(":",Table7[[#This Row],[Column1]]))=FALSE,ISNUMBER(SEARCH("Ronda",Table7[[#This Row],[Column1]]))=FALSE),1,0)</f>
        <v>1</v>
      </c>
      <c r="M1542">
        <f>IF(Table7[[#This Row],[cond]]=1,M1541+1,0)</f>
        <v>2</v>
      </c>
      <c r="N1542">
        <f>IF(ISNUMBER(SEARCH("Ronda",Table7[[#This Row],[Column1]]))=TRUE,1,0)</f>
        <v>0</v>
      </c>
      <c r="O1542" t="str">
        <f>IF(Table7[[#This Row],[cond2]]=1,MID(Table7[[#This Row],[Column1]],6,3),O1541)</f>
        <v xml:space="preserve"> 11</v>
      </c>
      <c r="P1542">
        <v>1541</v>
      </c>
    </row>
    <row r="1543" spans="11:16" x14ac:dyDescent="0.3">
      <c r="K1543">
        <v>2</v>
      </c>
      <c r="L1543">
        <f>IF(AND(ISNUMBER(SEARCH(":",Table7[[#This Row],[Column1]]))=FALSE,ISNUMBER(SEARCH("Ronda",Table7[[#This Row],[Column1]]))=FALSE),1,0)</f>
        <v>1</v>
      </c>
      <c r="M1543">
        <f>IF(Table7[[#This Row],[cond]]=1,M1542+1,0)</f>
        <v>3</v>
      </c>
      <c r="N1543">
        <f>IF(ISNUMBER(SEARCH("Ronda",Table7[[#This Row],[Column1]]))=TRUE,1,0)</f>
        <v>0</v>
      </c>
      <c r="O1543" t="str">
        <f>IF(Table7[[#This Row],[cond2]]=1,MID(Table7[[#This Row],[Column1]],6,3),O1542)</f>
        <v xml:space="preserve"> 11</v>
      </c>
      <c r="P1543">
        <v>1542</v>
      </c>
    </row>
    <row r="1544" spans="11:16" x14ac:dyDescent="0.3">
      <c r="K1544">
        <v>2</v>
      </c>
      <c r="L1544">
        <f>IF(AND(ISNUMBER(SEARCH(":",Table7[[#This Row],[Column1]]))=FALSE,ISNUMBER(SEARCH("Ronda",Table7[[#This Row],[Column1]]))=FALSE),1,0)</f>
        <v>1</v>
      </c>
      <c r="M1544">
        <f>IF(Table7[[#This Row],[cond]]=1,M1543+1,0)</f>
        <v>4</v>
      </c>
      <c r="N1544">
        <f>IF(ISNUMBER(SEARCH("Ronda",Table7[[#This Row],[Column1]]))=TRUE,1,0)</f>
        <v>0</v>
      </c>
      <c r="O1544" t="str">
        <f>IF(Table7[[#This Row],[cond2]]=1,MID(Table7[[#This Row],[Column1]],6,3),O1543)</f>
        <v xml:space="preserve"> 11</v>
      </c>
      <c r="P1544">
        <v>1543</v>
      </c>
    </row>
    <row r="1545" spans="11:16" x14ac:dyDescent="0.3">
      <c r="K1545">
        <v>-1</v>
      </c>
      <c r="L1545">
        <f>IF(AND(ISNUMBER(SEARCH(":",Table7[[#This Row],[Column1]]))=FALSE,ISNUMBER(SEARCH("Ronda",Table7[[#This Row],[Column1]]))=FALSE),1,0)</f>
        <v>1</v>
      </c>
      <c r="M1545">
        <f>IF(Table7[[#This Row],[cond]]=1,M1544+1,0)</f>
        <v>5</v>
      </c>
      <c r="N1545">
        <f>IF(ISNUMBER(SEARCH("Ronda",Table7[[#This Row],[Column1]]))=TRUE,1,0)</f>
        <v>0</v>
      </c>
      <c r="O1545" t="str">
        <f>IF(Table7[[#This Row],[cond2]]=1,MID(Table7[[#This Row],[Column1]],6,3),O1544)</f>
        <v xml:space="preserve"> 11</v>
      </c>
      <c r="P1545">
        <v>1544</v>
      </c>
    </row>
    <row r="1546" spans="11:16" x14ac:dyDescent="0.3">
      <c r="K1546">
        <v>0</v>
      </c>
      <c r="L1546">
        <f>IF(AND(ISNUMBER(SEARCH(":",Table7[[#This Row],[Column1]]))=FALSE,ISNUMBER(SEARCH("Ronda",Table7[[#This Row],[Column1]]))=FALSE),1,0)</f>
        <v>1</v>
      </c>
      <c r="M1546">
        <f>IF(Table7[[#This Row],[cond]]=1,M1545+1,0)</f>
        <v>6</v>
      </c>
      <c r="N1546">
        <f>IF(ISNUMBER(SEARCH("Ronda",Table7[[#This Row],[Column1]]))=TRUE,1,0)</f>
        <v>0</v>
      </c>
      <c r="O1546" t="str">
        <f>IF(Table7[[#This Row],[cond2]]=1,MID(Table7[[#This Row],[Column1]],6,3),O1545)</f>
        <v xml:space="preserve"> 11</v>
      </c>
      <c r="P1546">
        <v>1545</v>
      </c>
    </row>
    <row r="1547" spans="11:16" x14ac:dyDescent="0.3">
      <c r="K1547" t="s">
        <v>461</v>
      </c>
      <c r="L1547">
        <f>IF(AND(ISNUMBER(SEARCH(":",Table7[[#This Row],[Column1]]))=FALSE,ISNUMBER(SEARCH("Ronda",Table7[[#This Row],[Column1]]))=FALSE),1,0)</f>
        <v>0</v>
      </c>
      <c r="M1547">
        <f>IF(Table7[[#This Row],[cond]]=1,M1546+1,0)</f>
        <v>0</v>
      </c>
      <c r="N1547">
        <f>IF(ISNUMBER(SEARCH("Ronda",Table7[[#This Row],[Column1]]))=TRUE,1,0)</f>
        <v>0</v>
      </c>
      <c r="O1547" t="str">
        <f>IF(Table7[[#This Row],[cond2]]=1,MID(Table7[[#This Row],[Column1]],6,3),O1546)</f>
        <v xml:space="preserve"> 11</v>
      </c>
      <c r="P1547">
        <v>1546</v>
      </c>
    </row>
    <row r="1548" spans="11:16" x14ac:dyDescent="0.3">
      <c r="K1548" t="s">
        <v>5</v>
      </c>
      <c r="L1548">
        <f>IF(AND(ISNUMBER(SEARCH(":",Table7[[#This Row],[Column1]]))=FALSE,ISNUMBER(SEARCH("Ronda",Table7[[#This Row],[Column1]]))=FALSE),1,0)</f>
        <v>1</v>
      </c>
      <c r="M1548">
        <f>IF(Table7[[#This Row],[cond]]=1,M1547+1,0)</f>
        <v>1</v>
      </c>
      <c r="N1548">
        <f>IF(ISNUMBER(SEARCH("Ronda",Table7[[#This Row],[Column1]]))=TRUE,1,0)</f>
        <v>0</v>
      </c>
      <c r="O1548" t="str">
        <f>IF(Table7[[#This Row],[cond2]]=1,MID(Table7[[#This Row],[Column1]],6,3),O1547)</f>
        <v xml:space="preserve"> 11</v>
      </c>
      <c r="P1548">
        <v>1547</v>
      </c>
    </row>
    <row r="1549" spans="11:16" x14ac:dyDescent="0.3">
      <c r="K1549" t="s">
        <v>10</v>
      </c>
      <c r="L1549">
        <f>IF(AND(ISNUMBER(SEARCH(":",Table7[[#This Row],[Column1]]))=FALSE,ISNUMBER(SEARCH("Ronda",Table7[[#This Row],[Column1]]))=FALSE),1,0)</f>
        <v>1</v>
      </c>
      <c r="M1549">
        <f>IF(Table7[[#This Row],[cond]]=1,M1548+1,0)</f>
        <v>2</v>
      </c>
      <c r="N1549">
        <f>IF(ISNUMBER(SEARCH("Ronda",Table7[[#This Row],[Column1]]))=TRUE,1,0)</f>
        <v>0</v>
      </c>
      <c r="O1549" t="str">
        <f>IF(Table7[[#This Row],[cond2]]=1,MID(Table7[[#This Row],[Column1]],6,3),O1548)</f>
        <v xml:space="preserve"> 11</v>
      </c>
      <c r="P1549">
        <v>1548</v>
      </c>
    </row>
    <row r="1550" spans="11:16" x14ac:dyDescent="0.3">
      <c r="K1550">
        <v>3</v>
      </c>
      <c r="L1550">
        <f>IF(AND(ISNUMBER(SEARCH(":",Table7[[#This Row],[Column1]]))=FALSE,ISNUMBER(SEARCH("Ronda",Table7[[#This Row],[Column1]]))=FALSE),1,0)</f>
        <v>1</v>
      </c>
      <c r="M1550">
        <f>IF(Table7[[#This Row],[cond]]=1,M1549+1,0)</f>
        <v>3</v>
      </c>
      <c r="N1550">
        <f>IF(ISNUMBER(SEARCH("Ronda",Table7[[#This Row],[Column1]]))=TRUE,1,0)</f>
        <v>0</v>
      </c>
      <c r="O1550" t="str">
        <f>IF(Table7[[#This Row],[cond2]]=1,MID(Table7[[#This Row],[Column1]],6,3),O1549)</f>
        <v xml:space="preserve"> 11</v>
      </c>
      <c r="P1550">
        <v>1549</v>
      </c>
    </row>
    <row r="1551" spans="11:16" x14ac:dyDescent="0.3">
      <c r="K1551">
        <v>1</v>
      </c>
      <c r="L1551">
        <f>IF(AND(ISNUMBER(SEARCH(":",Table7[[#This Row],[Column1]]))=FALSE,ISNUMBER(SEARCH("Ronda",Table7[[#This Row],[Column1]]))=FALSE),1,0)</f>
        <v>1</v>
      </c>
      <c r="M1551">
        <f>IF(Table7[[#This Row],[cond]]=1,M1550+1,0)</f>
        <v>4</v>
      </c>
      <c r="N1551">
        <f>IF(ISNUMBER(SEARCH("Ronda",Table7[[#This Row],[Column1]]))=TRUE,1,0)</f>
        <v>0</v>
      </c>
      <c r="O1551" t="str">
        <f>IF(Table7[[#This Row],[cond2]]=1,MID(Table7[[#This Row],[Column1]],6,3),O1550)</f>
        <v xml:space="preserve"> 11</v>
      </c>
      <c r="P1551">
        <v>1550</v>
      </c>
    </row>
    <row r="1552" spans="11:16" x14ac:dyDescent="0.3">
      <c r="K1552">
        <v>-1</v>
      </c>
      <c r="L1552">
        <f>IF(AND(ISNUMBER(SEARCH(":",Table7[[#This Row],[Column1]]))=FALSE,ISNUMBER(SEARCH("Ronda",Table7[[#This Row],[Column1]]))=FALSE),1,0)</f>
        <v>1</v>
      </c>
      <c r="M1552">
        <f>IF(Table7[[#This Row],[cond]]=1,M1551+1,0)</f>
        <v>5</v>
      </c>
      <c r="N1552">
        <f>IF(ISNUMBER(SEARCH("Ronda",Table7[[#This Row],[Column1]]))=TRUE,1,0)</f>
        <v>0</v>
      </c>
      <c r="O1552" t="str">
        <f>IF(Table7[[#This Row],[cond2]]=1,MID(Table7[[#This Row],[Column1]],6,3),O1551)</f>
        <v xml:space="preserve"> 11</v>
      </c>
      <c r="P1552">
        <v>1551</v>
      </c>
    </row>
    <row r="1553" spans="11:16" x14ac:dyDescent="0.3">
      <c r="K1553">
        <v>-1</v>
      </c>
      <c r="L1553">
        <f>IF(AND(ISNUMBER(SEARCH(":",Table7[[#This Row],[Column1]]))=FALSE,ISNUMBER(SEARCH("Ronda",Table7[[#This Row],[Column1]]))=FALSE),1,0)</f>
        <v>1</v>
      </c>
      <c r="M1553">
        <f>IF(Table7[[#This Row],[cond]]=1,M1552+1,0)</f>
        <v>6</v>
      </c>
      <c r="N1553">
        <f>IF(ISNUMBER(SEARCH("Ronda",Table7[[#This Row],[Column1]]))=TRUE,1,0)</f>
        <v>0</v>
      </c>
      <c r="O1553" t="str">
        <f>IF(Table7[[#This Row],[cond2]]=1,MID(Table7[[#This Row],[Column1]],6,3),O1552)</f>
        <v xml:space="preserve"> 11</v>
      </c>
      <c r="P1553">
        <v>1552</v>
      </c>
    </row>
    <row r="1554" spans="11:16" x14ac:dyDescent="0.3">
      <c r="K1554" t="s">
        <v>252</v>
      </c>
      <c r="L1554">
        <f>IF(AND(ISNUMBER(SEARCH(":",Table7[[#This Row],[Column1]]))=FALSE,ISNUMBER(SEARCH("Ronda",Table7[[#This Row],[Column1]]))=FALSE),1,0)</f>
        <v>0</v>
      </c>
      <c r="M1554">
        <f>IF(Table7[[#This Row],[cond]]=1,M1553+1,0)</f>
        <v>0</v>
      </c>
      <c r="N1554">
        <f>IF(ISNUMBER(SEARCH("Ronda",Table7[[#This Row],[Column1]]))=TRUE,1,0)</f>
        <v>1</v>
      </c>
      <c r="O1554" t="str">
        <f>IF(Table7[[#This Row],[cond2]]=1,MID(Table7[[#This Row],[Column1]],6,3),O1553)</f>
        <v xml:space="preserve"> 10</v>
      </c>
      <c r="P1554">
        <v>1553</v>
      </c>
    </row>
    <row r="1555" spans="11:16" x14ac:dyDescent="0.3">
      <c r="K1555" t="s">
        <v>462</v>
      </c>
      <c r="L1555">
        <f>IF(AND(ISNUMBER(SEARCH(":",Table7[[#This Row],[Column1]]))=FALSE,ISNUMBER(SEARCH("Ronda",Table7[[#This Row],[Column1]]))=FALSE),1,0)</f>
        <v>0</v>
      </c>
      <c r="M1555">
        <f>IF(Table7[[#This Row],[cond]]=1,M1554+1,0)</f>
        <v>0</v>
      </c>
      <c r="N1555">
        <f>IF(ISNUMBER(SEARCH("Ronda",Table7[[#This Row],[Column1]]))=TRUE,1,0)</f>
        <v>0</v>
      </c>
      <c r="O1555" t="str">
        <f>IF(Table7[[#This Row],[cond2]]=1,MID(Table7[[#This Row],[Column1]],6,3),O1554)</f>
        <v xml:space="preserve"> 10</v>
      </c>
      <c r="P1555">
        <v>1554</v>
      </c>
    </row>
    <row r="1556" spans="11:16" x14ac:dyDescent="0.3">
      <c r="K1556" t="s">
        <v>304</v>
      </c>
      <c r="L1556">
        <f>IF(AND(ISNUMBER(SEARCH(":",Table7[[#This Row],[Column1]]))=FALSE,ISNUMBER(SEARCH("Ronda",Table7[[#This Row],[Column1]]))=FALSE),1,0)</f>
        <v>1</v>
      </c>
      <c r="M1556">
        <f>IF(Table7[[#This Row],[cond]]=1,M1555+1,0)</f>
        <v>1</v>
      </c>
      <c r="N1556">
        <f>IF(ISNUMBER(SEARCH("Ronda",Table7[[#This Row],[Column1]]))=TRUE,1,0)</f>
        <v>0</v>
      </c>
      <c r="O1556" t="str">
        <f>IF(Table7[[#This Row],[cond2]]=1,MID(Table7[[#This Row],[Column1]],6,3),O1555)</f>
        <v xml:space="preserve"> 10</v>
      </c>
      <c r="P1556">
        <v>1555</v>
      </c>
    </row>
    <row r="1557" spans="11:16" x14ac:dyDescent="0.3">
      <c r="K1557" t="s">
        <v>13</v>
      </c>
      <c r="L1557">
        <f>IF(AND(ISNUMBER(SEARCH(":",Table7[[#This Row],[Column1]]))=FALSE,ISNUMBER(SEARCH("Ronda",Table7[[#This Row],[Column1]]))=FALSE),1,0)</f>
        <v>1</v>
      </c>
      <c r="M1557">
        <f>IF(Table7[[#This Row],[cond]]=1,M1556+1,0)</f>
        <v>2</v>
      </c>
      <c r="N1557">
        <f>IF(ISNUMBER(SEARCH("Ronda",Table7[[#This Row],[Column1]]))=TRUE,1,0)</f>
        <v>0</v>
      </c>
      <c r="O1557" t="str">
        <f>IF(Table7[[#This Row],[cond2]]=1,MID(Table7[[#This Row],[Column1]],6,3),O1556)</f>
        <v xml:space="preserve"> 10</v>
      </c>
      <c r="P1557">
        <v>1556</v>
      </c>
    </row>
    <row r="1558" spans="11:16" x14ac:dyDescent="0.3">
      <c r="K1558">
        <v>0</v>
      </c>
      <c r="L1558">
        <f>IF(AND(ISNUMBER(SEARCH(":",Table7[[#This Row],[Column1]]))=FALSE,ISNUMBER(SEARCH("Ronda",Table7[[#This Row],[Column1]]))=FALSE),1,0)</f>
        <v>1</v>
      </c>
      <c r="M1558">
        <f>IF(Table7[[#This Row],[cond]]=1,M1557+1,0)</f>
        <v>3</v>
      </c>
      <c r="N1558">
        <f>IF(ISNUMBER(SEARCH("Ronda",Table7[[#This Row],[Column1]]))=TRUE,1,0)</f>
        <v>0</v>
      </c>
      <c r="O1558" t="str">
        <f>IF(Table7[[#This Row],[cond2]]=1,MID(Table7[[#This Row],[Column1]],6,3),O1557)</f>
        <v xml:space="preserve"> 10</v>
      </c>
      <c r="P1558">
        <v>1557</v>
      </c>
    </row>
    <row r="1559" spans="11:16" x14ac:dyDescent="0.3">
      <c r="K1559">
        <v>1</v>
      </c>
      <c r="L1559">
        <f>IF(AND(ISNUMBER(SEARCH(":",Table7[[#This Row],[Column1]]))=FALSE,ISNUMBER(SEARCH("Ronda",Table7[[#This Row],[Column1]]))=FALSE),1,0)</f>
        <v>1</v>
      </c>
      <c r="M1559">
        <f>IF(Table7[[#This Row],[cond]]=1,M1558+1,0)</f>
        <v>4</v>
      </c>
      <c r="N1559">
        <f>IF(ISNUMBER(SEARCH("Ronda",Table7[[#This Row],[Column1]]))=TRUE,1,0)</f>
        <v>0</v>
      </c>
      <c r="O1559" t="str">
        <f>IF(Table7[[#This Row],[cond2]]=1,MID(Table7[[#This Row],[Column1]],6,3),O1558)</f>
        <v xml:space="preserve"> 10</v>
      </c>
      <c r="P1559">
        <v>1558</v>
      </c>
    </row>
    <row r="1560" spans="11:16" x14ac:dyDescent="0.3">
      <c r="K1560">
        <v>0</v>
      </c>
      <c r="L1560">
        <f>IF(AND(ISNUMBER(SEARCH(":",Table7[[#This Row],[Column1]]))=FALSE,ISNUMBER(SEARCH("Ronda",Table7[[#This Row],[Column1]]))=FALSE),1,0)</f>
        <v>1</v>
      </c>
      <c r="M1560">
        <f>IF(Table7[[#This Row],[cond]]=1,M1559+1,0)</f>
        <v>5</v>
      </c>
      <c r="N1560">
        <f>IF(ISNUMBER(SEARCH("Ronda",Table7[[#This Row],[Column1]]))=TRUE,1,0)</f>
        <v>0</v>
      </c>
      <c r="O1560" t="str">
        <f>IF(Table7[[#This Row],[cond2]]=1,MID(Table7[[#This Row],[Column1]],6,3),O1559)</f>
        <v xml:space="preserve"> 10</v>
      </c>
      <c r="P1560">
        <v>1559</v>
      </c>
    </row>
    <row r="1561" spans="11:16" x14ac:dyDescent="0.3">
      <c r="K1561">
        <v>0</v>
      </c>
      <c r="L1561">
        <f>IF(AND(ISNUMBER(SEARCH(":",Table7[[#This Row],[Column1]]))=FALSE,ISNUMBER(SEARCH("Ronda",Table7[[#This Row],[Column1]]))=FALSE),1,0)</f>
        <v>1</v>
      </c>
      <c r="M1561">
        <f>IF(Table7[[#This Row],[cond]]=1,M1560+1,0)</f>
        <v>6</v>
      </c>
      <c r="N1561">
        <f>IF(ISNUMBER(SEARCH("Ronda",Table7[[#This Row],[Column1]]))=TRUE,1,0)</f>
        <v>0</v>
      </c>
      <c r="O1561" t="str">
        <f>IF(Table7[[#This Row],[cond2]]=1,MID(Table7[[#This Row],[Column1]],6,3),O1560)</f>
        <v xml:space="preserve"> 10</v>
      </c>
      <c r="P1561">
        <v>1560</v>
      </c>
    </row>
    <row r="1562" spans="11:16" x14ac:dyDescent="0.3">
      <c r="K1562" t="s">
        <v>463</v>
      </c>
      <c r="L1562">
        <f>IF(AND(ISNUMBER(SEARCH(":",Table7[[#This Row],[Column1]]))=FALSE,ISNUMBER(SEARCH("Ronda",Table7[[#This Row],[Column1]]))=FALSE),1,0)</f>
        <v>0</v>
      </c>
      <c r="M1562">
        <f>IF(Table7[[#This Row],[cond]]=1,M1561+1,0)</f>
        <v>0</v>
      </c>
      <c r="N1562">
        <f>IF(ISNUMBER(SEARCH("Ronda",Table7[[#This Row],[Column1]]))=TRUE,1,0)</f>
        <v>0</v>
      </c>
      <c r="O1562" t="str">
        <f>IF(Table7[[#This Row],[cond2]]=1,MID(Table7[[#This Row],[Column1]],6,3),O1561)</f>
        <v xml:space="preserve"> 10</v>
      </c>
      <c r="P1562">
        <v>1561</v>
      </c>
    </row>
    <row r="1563" spans="11:16" x14ac:dyDescent="0.3">
      <c r="K1563" t="s">
        <v>31</v>
      </c>
      <c r="L1563">
        <f>IF(AND(ISNUMBER(SEARCH(":",Table7[[#This Row],[Column1]]))=FALSE,ISNUMBER(SEARCH("Ronda",Table7[[#This Row],[Column1]]))=FALSE),1,0)</f>
        <v>1</v>
      </c>
      <c r="M1563">
        <f>IF(Table7[[#This Row],[cond]]=1,M1562+1,0)</f>
        <v>1</v>
      </c>
      <c r="N1563">
        <f>IF(ISNUMBER(SEARCH("Ronda",Table7[[#This Row],[Column1]]))=TRUE,1,0)</f>
        <v>0</v>
      </c>
      <c r="O1563" t="str">
        <f>IF(Table7[[#This Row],[cond2]]=1,MID(Table7[[#This Row],[Column1]],6,3),O1562)</f>
        <v xml:space="preserve"> 10</v>
      </c>
      <c r="P1563">
        <v>1562</v>
      </c>
    </row>
    <row r="1564" spans="11:16" x14ac:dyDescent="0.3">
      <c r="K1564" t="s">
        <v>303</v>
      </c>
      <c r="L1564">
        <f>IF(AND(ISNUMBER(SEARCH(":",Table7[[#This Row],[Column1]]))=FALSE,ISNUMBER(SEARCH("Ronda",Table7[[#This Row],[Column1]]))=FALSE),1,0)</f>
        <v>1</v>
      </c>
      <c r="M1564">
        <f>IF(Table7[[#This Row],[cond]]=1,M1563+1,0)</f>
        <v>2</v>
      </c>
      <c r="N1564">
        <f>IF(ISNUMBER(SEARCH("Ronda",Table7[[#This Row],[Column1]]))=TRUE,1,0)</f>
        <v>0</v>
      </c>
      <c r="O1564" t="str">
        <f>IF(Table7[[#This Row],[cond2]]=1,MID(Table7[[#This Row],[Column1]],6,3),O1563)</f>
        <v xml:space="preserve"> 10</v>
      </c>
      <c r="P1564">
        <v>1563</v>
      </c>
    </row>
    <row r="1565" spans="11:16" x14ac:dyDescent="0.3">
      <c r="K1565">
        <v>2</v>
      </c>
      <c r="L1565">
        <f>IF(AND(ISNUMBER(SEARCH(":",Table7[[#This Row],[Column1]]))=FALSE,ISNUMBER(SEARCH("Ronda",Table7[[#This Row],[Column1]]))=FALSE),1,0)</f>
        <v>1</v>
      </c>
      <c r="M1565">
        <f>IF(Table7[[#This Row],[cond]]=1,M1564+1,0)</f>
        <v>3</v>
      </c>
      <c r="N1565">
        <f>IF(ISNUMBER(SEARCH("Ronda",Table7[[#This Row],[Column1]]))=TRUE,1,0)</f>
        <v>0</v>
      </c>
      <c r="O1565" t="str">
        <f>IF(Table7[[#This Row],[cond2]]=1,MID(Table7[[#This Row],[Column1]],6,3),O1564)</f>
        <v xml:space="preserve"> 10</v>
      </c>
      <c r="P1565">
        <v>1564</v>
      </c>
    </row>
    <row r="1566" spans="11:16" x14ac:dyDescent="0.3">
      <c r="K1566">
        <v>1</v>
      </c>
      <c r="L1566">
        <f>IF(AND(ISNUMBER(SEARCH(":",Table7[[#This Row],[Column1]]))=FALSE,ISNUMBER(SEARCH("Ronda",Table7[[#This Row],[Column1]]))=FALSE),1,0)</f>
        <v>1</v>
      </c>
      <c r="M1566">
        <f>IF(Table7[[#This Row],[cond]]=1,M1565+1,0)</f>
        <v>4</v>
      </c>
      <c r="N1566">
        <f>IF(ISNUMBER(SEARCH("Ronda",Table7[[#This Row],[Column1]]))=TRUE,1,0)</f>
        <v>0</v>
      </c>
      <c r="O1566" t="str">
        <f>IF(Table7[[#This Row],[cond2]]=1,MID(Table7[[#This Row],[Column1]],6,3),O1565)</f>
        <v xml:space="preserve"> 10</v>
      </c>
      <c r="P1566">
        <v>1565</v>
      </c>
    </row>
    <row r="1567" spans="11:16" x14ac:dyDescent="0.3">
      <c r="K1567">
        <v>-1</v>
      </c>
      <c r="L1567">
        <f>IF(AND(ISNUMBER(SEARCH(":",Table7[[#This Row],[Column1]]))=FALSE,ISNUMBER(SEARCH("Ronda",Table7[[#This Row],[Column1]]))=FALSE),1,0)</f>
        <v>1</v>
      </c>
      <c r="M1567">
        <f>IF(Table7[[#This Row],[cond]]=1,M1566+1,0)</f>
        <v>5</v>
      </c>
      <c r="N1567">
        <f>IF(ISNUMBER(SEARCH("Ronda",Table7[[#This Row],[Column1]]))=TRUE,1,0)</f>
        <v>0</v>
      </c>
      <c r="O1567" t="str">
        <f>IF(Table7[[#This Row],[cond2]]=1,MID(Table7[[#This Row],[Column1]],6,3),O1566)</f>
        <v xml:space="preserve"> 10</v>
      </c>
      <c r="P1567">
        <v>1566</v>
      </c>
    </row>
    <row r="1568" spans="11:16" x14ac:dyDescent="0.3">
      <c r="K1568">
        <v>0</v>
      </c>
      <c r="L1568">
        <f>IF(AND(ISNUMBER(SEARCH(":",Table7[[#This Row],[Column1]]))=FALSE,ISNUMBER(SEARCH("Ronda",Table7[[#This Row],[Column1]]))=FALSE),1,0)</f>
        <v>1</v>
      </c>
      <c r="M1568">
        <f>IF(Table7[[#This Row],[cond]]=1,M1567+1,0)</f>
        <v>6</v>
      </c>
      <c r="N1568">
        <f>IF(ISNUMBER(SEARCH("Ronda",Table7[[#This Row],[Column1]]))=TRUE,1,0)</f>
        <v>0</v>
      </c>
      <c r="O1568" t="str">
        <f>IF(Table7[[#This Row],[cond2]]=1,MID(Table7[[#This Row],[Column1]],6,3),O1567)</f>
        <v xml:space="preserve"> 10</v>
      </c>
      <c r="P1568">
        <v>1567</v>
      </c>
    </row>
    <row r="1569" spans="11:16" x14ac:dyDescent="0.3">
      <c r="K1569" t="s">
        <v>464</v>
      </c>
      <c r="L1569">
        <f>IF(AND(ISNUMBER(SEARCH(":",Table7[[#This Row],[Column1]]))=FALSE,ISNUMBER(SEARCH("Ronda",Table7[[#This Row],[Column1]]))=FALSE),1,0)</f>
        <v>0</v>
      </c>
      <c r="M1569">
        <f>IF(Table7[[#This Row],[cond]]=1,M1568+1,0)</f>
        <v>0</v>
      </c>
      <c r="N1569">
        <f>IF(ISNUMBER(SEARCH("Ronda",Table7[[#This Row],[Column1]]))=TRUE,1,0)</f>
        <v>0</v>
      </c>
      <c r="O1569" t="str">
        <f>IF(Table7[[#This Row],[cond2]]=1,MID(Table7[[#This Row],[Column1]],6,3),O1568)</f>
        <v xml:space="preserve"> 10</v>
      </c>
      <c r="P1569">
        <v>1568</v>
      </c>
    </row>
    <row r="1570" spans="11:16" x14ac:dyDescent="0.3">
      <c r="K1570" t="s">
        <v>24</v>
      </c>
      <c r="L1570">
        <f>IF(AND(ISNUMBER(SEARCH(":",Table7[[#This Row],[Column1]]))=FALSE,ISNUMBER(SEARCH("Ronda",Table7[[#This Row],[Column1]]))=FALSE),1,0)</f>
        <v>1</v>
      </c>
      <c r="M1570">
        <f>IF(Table7[[#This Row],[cond]]=1,M1569+1,0)</f>
        <v>1</v>
      </c>
      <c r="N1570">
        <f>IF(ISNUMBER(SEARCH("Ronda",Table7[[#This Row],[Column1]]))=TRUE,1,0)</f>
        <v>0</v>
      </c>
      <c r="O1570" t="str">
        <f>IF(Table7[[#This Row],[cond2]]=1,MID(Table7[[#This Row],[Column1]],6,3),O1569)</f>
        <v xml:space="preserve"> 10</v>
      </c>
      <c r="P1570">
        <v>1569</v>
      </c>
    </row>
    <row r="1571" spans="11:16" x14ac:dyDescent="0.3">
      <c r="K1571" t="s">
        <v>7</v>
      </c>
      <c r="L1571">
        <f>IF(AND(ISNUMBER(SEARCH(":",Table7[[#This Row],[Column1]]))=FALSE,ISNUMBER(SEARCH("Ronda",Table7[[#This Row],[Column1]]))=FALSE),1,0)</f>
        <v>1</v>
      </c>
      <c r="M1571">
        <f>IF(Table7[[#This Row],[cond]]=1,M1570+1,0)</f>
        <v>2</v>
      </c>
      <c r="N1571">
        <f>IF(ISNUMBER(SEARCH("Ronda",Table7[[#This Row],[Column1]]))=TRUE,1,0)</f>
        <v>0</v>
      </c>
      <c r="O1571" t="str">
        <f>IF(Table7[[#This Row],[cond2]]=1,MID(Table7[[#This Row],[Column1]],6,3),O1570)</f>
        <v xml:space="preserve"> 10</v>
      </c>
      <c r="P1571">
        <v>1570</v>
      </c>
    </row>
    <row r="1572" spans="11:16" x14ac:dyDescent="0.3">
      <c r="K1572">
        <v>0</v>
      </c>
      <c r="L1572">
        <f>IF(AND(ISNUMBER(SEARCH(":",Table7[[#This Row],[Column1]]))=FALSE,ISNUMBER(SEARCH("Ronda",Table7[[#This Row],[Column1]]))=FALSE),1,0)</f>
        <v>1</v>
      </c>
      <c r="M1572">
        <f>IF(Table7[[#This Row],[cond]]=1,M1571+1,0)</f>
        <v>3</v>
      </c>
      <c r="N1572">
        <f>IF(ISNUMBER(SEARCH("Ronda",Table7[[#This Row],[Column1]]))=TRUE,1,0)</f>
        <v>0</v>
      </c>
      <c r="O1572" t="str">
        <f>IF(Table7[[#This Row],[cond2]]=1,MID(Table7[[#This Row],[Column1]],6,3),O1571)</f>
        <v xml:space="preserve"> 10</v>
      </c>
      <c r="P1572">
        <v>1571</v>
      </c>
    </row>
    <row r="1573" spans="11:16" x14ac:dyDescent="0.3">
      <c r="K1573">
        <v>1</v>
      </c>
      <c r="L1573">
        <f>IF(AND(ISNUMBER(SEARCH(":",Table7[[#This Row],[Column1]]))=FALSE,ISNUMBER(SEARCH("Ronda",Table7[[#This Row],[Column1]]))=FALSE),1,0)</f>
        <v>1</v>
      </c>
      <c r="M1573">
        <f>IF(Table7[[#This Row],[cond]]=1,M1572+1,0)</f>
        <v>4</v>
      </c>
      <c r="N1573">
        <f>IF(ISNUMBER(SEARCH("Ronda",Table7[[#This Row],[Column1]]))=TRUE,1,0)</f>
        <v>0</v>
      </c>
      <c r="O1573" t="str">
        <f>IF(Table7[[#This Row],[cond2]]=1,MID(Table7[[#This Row],[Column1]],6,3),O1572)</f>
        <v xml:space="preserve"> 10</v>
      </c>
      <c r="P1573">
        <v>1572</v>
      </c>
    </row>
    <row r="1574" spans="11:16" x14ac:dyDescent="0.3">
      <c r="K1574">
        <v>0</v>
      </c>
      <c r="L1574">
        <f>IF(AND(ISNUMBER(SEARCH(":",Table7[[#This Row],[Column1]]))=FALSE,ISNUMBER(SEARCH("Ronda",Table7[[#This Row],[Column1]]))=FALSE),1,0)</f>
        <v>1</v>
      </c>
      <c r="M1574">
        <f>IF(Table7[[#This Row],[cond]]=1,M1573+1,0)</f>
        <v>5</v>
      </c>
      <c r="N1574">
        <f>IF(ISNUMBER(SEARCH("Ronda",Table7[[#This Row],[Column1]]))=TRUE,1,0)</f>
        <v>0</v>
      </c>
      <c r="O1574" t="str">
        <f>IF(Table7[[#This Row],[cond2]]=1,MID(Table7[[#This Row],[Column1]],6,3),O1573)</f>
        <v xml:space="preserve"> 10</v>
      </c>
      <c r="P1574">
        <v>1573</v>
      </c>
    </row>
    <row r="1575" spans="11:16" x14ac:dyDescent="0.3">
      <c r="K1575">
        <v>0</v>
      </c>
      <c r="L1575">
        <f>IF(AND(ISNUMBER(SEARCH(":",Table7[[#This Row],[Column1]]))=FALSE,ISNUMBER(SEARCH("Ronda",Table7[[#This Row],[Column1]]))=FALSE),1,0)</f>
        <v>1</v>
      </c>
      <c r="M1575">
        <f>IF(Table7[[#This Row],[cond]]=1,M1574+1,0)</f>
        <v>6</v>
      </c>
      <c r="N1575">
        <f>IF(ISNUMBER(SEARCH("Ronda",Table7[[#This Row],[Column1]]))=TRUE,1,0)</f>
        <v>0</v>
      </c>
      <c r="O1575" t="str">
        <f>IF(Table7[[#This Row],[cond2]]=1,MID(Table7[[#This Row],[Column1]],6,3),O1574)</f>
        <v xml:space="preserve"> 10</v>
      </c>
      <c r="P1575">
        <v>1574</v>
      </c>
    </row>
    <row r="1576" spans="11:16" x14ac:dyDescent="0.3">
      <c r="K1576" t="s">
        <v>465</v>
      </c>
      <c r="L1576">
        <f>IF(AND(ISNUMBER(SEARCH(":",Table7[[#This Row],[Column1]]))=FALSE,ISNUMBER(SEARCH("Ronda",Table7[[#This Row],[Column1]]))=FALSE),1,0)</f>
        <v>0</v>
      </c>
      <c r="M1576">
        <f>IF(Table7[[#This Row],[cond]]=1,M1575+1,0)</f>
        <v>0</v>
      </c>
      <c r="N1576">
        <f>IF(ISNUMBER(SEARCH("Ronda",Table7[[#This Row],[Column1]]))=TRUE,1,0)</f>
        <v>0</v>
      </c>
      <c r="O1576" t="str">
        <f>IF(Table7[[#This Row],[cond2]]=1,MID(Table7[[#This Row],[Column1]],6,3),O1575)</f>
        <v xml:space="preserve"> 10</v>
      </c>
      <c r="P1576">
        <v>1575</v>
      </c>
    </row>
    <row r="1577" spans="11:16" x14ac:dyDescent="0.3">
      <c r="K1577" t="s">
        <v>8</v>
      </c>
      <c r="L1577">
        <f>IF(AND(ISNUMBER(SEARCH(":",Table7[[#This Row],[Column1]]))=FALSE,ISNUMBER(SEARCH("Ronda",Table7[[#This Row],[Column1]]))=FALSE),1,0)</f>
        <v>1</v>
      </c>
      <c r="M1577">
        <f>IF(Table7[[#This Row],[cond]]=1,M1576+1,0)</f>
        <v>1</v>
      </c>
      <c r="N1577">
        <f>IF(ISNUMBER(SEARCH("Ronda",Table7[[#This Row],[Column1]]))=TRUE,1,0)</f>
        <v>0</v>
      </c>
      <c r="O1577" t="str">
        <f>IF(Table7[[#This Row],[cond2]]=1,MID(Table7[[#This Row],[Column1]],6,3),O1576)</f>
        <v xml:space="preserve"> 10</v>
      </c>
      <c r="P1577">
        <v>1576</v>
      </c>
    </row>
    <row r="1578" spans="11:16" x14ac:dyDescent="0.3">
      <c r="K1578" t="s">
        <v>11</v>
      </c>
      <c r="L1578">
        <f>IF(AND(ISNUMBER(SEARCH(":",Table7[[#This Row],[Column1]]))=FALSE,ISNUMBER(SEARCH("Ronda",Table7[[#This Row],[Column1]]))=FALSE),1,0)</f>
        <v>1</v>
      </c>
      <c r="M1578">
        <f>IF(Table7[[#This Row],[cond]]=1,M1577+1,0)</f>
        <v>2</v>
      </c>
      <c r="N1578">
        <f>IF(ISNUMBER(SEARCH("Ronda",Table7[[#This Row],[Column1]]))=TRUE,1,0)</f>
        <v>0</v>
      </c>
      <c r="O1578" t="str">
        <f>IF(Table7[[#This Row],[cond2]]=1,MID(Table7[[#This Row],[Column1]],6,3),O1577)</f>
        <v xml:space="preserve"> 10</v>
      </c>
      <c r="P1578">
        <v>1577</v>
      </c>
    </row>
    <row r="1579" spans="11:16" x14ac:dyDescent="0.3">
      <c r="K1579">
        <v>2</v>
      </c>
      <c r="L1579">
        <f>IF(AND(ISNUMBER(SEARCH(":",Table7[[#This Row],[Column1]]))=FALSE,ISNUMBER(SEARCH("Ronda",Table7[[#This Row],[Column1]]))=FALSE),1,0)</f>
        <v>1</v>
      </c>
      <c r="M1579">
        <f>IF(Table7[[#This Row],[cond]]=1,M1578+1,0)</f>
        <v>3</v>
      </c>
      <c r="N1579">
        <f>IF(ISNUMBER(SEARCH("Ronda",Table7[[#This Row],[Column1]]))=TRUE,1,0)</f>
        <v>0</v>
      </c>
      <c r="O1579" t="str">
        <f>IF(Table7[[#This Row],[cond2]]=1,MID(Table7[[#This Row],[Column1]],6,3),O1578)</f>
        <v xml:space="preserve"> 10</v>
      </c>
      <c r="P1579">
        <v>1578</v>
      </c>
    </row>
    <row r="1580" spans="11:16" x14ac:dyDescent="0.3">
      <c r="K1580">
        <v>0</v>
      </c>
      <c r="L1580">
        <f>IF(AND(ISNUMBER(SEARCH(":",Table7[[#This Row],[Column1]]))=FALSE,ISNUMBER(SEARCH("Ronda",Table7[[#This Row],[Column1]]))=FALSE),1,0)</f>
        <v>1</v>
      </c>
      <c r="M1580">
        <f>IF(Table7[[#This Row],[cond]]=1,M1579+1,0)</f>
        <v>4</v>
      </c>
      <c r="N1580">
        <f>IF(ISNUMBER(SEARCH("Ronda",Table7[[#This Row],[Column1]]))=TRUE,1,0)</f>
        <v>0</v>
      </c>
      <c r="O1580" t="str">
        <f>IF(Table7[[#This Row],[cond2]]=1,MID(Table7[[#This Row],[Column1]],6,3),O1579)</f>
        <v xml:space="preserve"> 10</v>
      </c>
      <c r="P1580">
        <v>1579</v>
      </c>
    </row>
    <row r="1581" spans="11:16" x14ac:dyDescent="0.3">
      <c r="K1581">
        <v>0</v>
      </c>
      <c r="L1581">
        <f>IF(AND(ISNUMBER(SEARCH(":",Table7[[#This Row],[Column1]]))=FALSE,ISNUMBER(SEARCH("Ronda",Table7[[#This Row],[Column1]]))=FALSE),1,0)</f>
        <v>1</v>
      </c>
      <c r="M1581">
        <f>IF(Table7[[#This Row],[cond]]=1,M1580+1,0)</f>
        <v>5</v>
      </c>
      <c r="N1581">
        <f>IF(ISNUMBER(SEARCH("Ronda",Table7[[#This Row],[Column1]]))=TRUE,1,0)</f>
        <v>0</v>
      </c>
      <c r="O1581" t="str">
        <f>IF(Table7[[#This Row],[cond2]]=1,MID(Table7[[#This Row],[Column1]],6,3),O1580)</f>
        <v xml:space="preserve"> 10</v>
      </c>
      <c r="P1581">
        <v>1580</v>
      </c>
    </row>
    <row r="1582" spans="11:16" x14ac:dyDescent="0.3">
      <c r="K1582">
        <v>0</v>
      </c>
      <c r="L1582">
        <f>IF(AND(ISNUMBER(SEARCH(":",Table7[[#This Row],[Column1]]))=FALSE,ISNUMBER(SEARCH("Ronda",Table7[[#This Row],[Column1]]))=FALSE),1,0)</f>
        <v>1</v>
      </c>
      <c r="M1582">
        <f>IF(Table7[[#This Row],[cond]]=1,M1581+1,0)</f>
        <v>6</v>
      </c>
      <c r="N1582">
        <f>IF(ISNUMBER(SEARCH("Ronda",Table7[[#This Row],[Column1]]))=TRUE,1,0)</f>
        <v>0</v>
      </c>
      <c r="O1582" t="str">
        <f>IF(Table7[[#This Row],[cond2]]=1,MID(Table7[[#This Row],[Column1]],6,3),O1581)</f>
        <v xml:space="preserve"> 10</v>
      </c>
      <c r="P1582">
        <v>1581</v>
      </c>
    </row>
    <row r="1583" spans="11:16" x14ac:dyDescent="0.3">
      <c r="K1583" t="s">
        <v>466</v>
      </c>
      <c r="L1583">
        <f>IF(AND(ISNUMBER(SEARCH(":",Table7[[#This Row],[Column1]]))=FALSE,ISNUMBER(SEARCH("Ronda",Table7[[#This Row],[Column1]]))=FALSE),1,0)</f>
        <v>0</v>
      </c>
      <c r="M1583">
        <f>IF(Table7[[#This Row],[cond]]=1,M1582+1,0)</f>
        <v>0</v>
      </c>
      <c r="N1583">
        <f>IF(ISNUMBER(SEARCH("Ronda",Table7[[#This Row],[Column1]]))=TRUE,1,0)</f>
        <v>0</v>
      </c>
      <c r="O1583" t="str">
        <f>IF(Table7[[#This Row],[cond2]]=1,MID(Table7[[#This Row],[Column1]],6,3),O1582)</f>
        <v xml:space="preserve"> 10</v>
      </c>
      <c r="P1583">
        <v>1582</v>
      </c>
    </row>
    <row r="1584" spans="11:16" x14ac:dyDescent="0.3">
      <c r="K1584" t="s">
        <v>2</v>
      </c>
      <c r="L1584">
        <f>IF(AND(ISNUMBER(SEARCH(":",Table7[[#This Row],[Column1]]))=FALSE,ISNUMBER(SEARCH("Ronda",Table7[[#This Row],[Column1]]))=FALSE),1,0)</f>
        <v>1</v>
      </c>
      <c r="M1584">
        <f>IF(Table7[[#This Row],[cond]]=1,M1583+1,0)</f>
        <v>1</v>
      </c>
      <c r="N1584">
        <f>IF(ISNUMBER(SEARCH("Ronda",Table7[[#This Row],[Column1]]))=TRUE,1,0)</f>
        <v>0</v>
      </c>
      <c r="O1584" t="str">
        <f>IF(Table7[[#This Row],[cond2]]=1,MID(Table7[[#This Row],[Column1]],6,3),O1583)</f>
        <v xml:space="preserve"> 10</v>
      </c>
      <c r="P1584">
        <v>1583</v>
      </c>
    </row>
    <row r="1585" spans="11:16" x14ac:dyDescent="0.3">
      <c r="K1585" t="s">
        <v>28</v>
      </c>
      <c r="L1585">
        <f>IF(AND(ISNUMBER(SEARCH(":",Table7[[#This Row],[Column1]]))=FALSE,ISNUMBER(SEARCH("Ronda",Table7[[#This Row],[Column1]]))=FALSE),1,0)</f>
        <v>1</v>
      </c>
      <c r="M1585">
        <f>IF(Table7[[#This Row],[cond]]=1,M1584+1,0)</f>
        <v>2</v>
      </c>
      <c r="N1585">
        <f>IF(ISNUMBER(SEARCH("Ronda",Table7[[#This Row],[Column1]]))=TRUE,1,0)</f>
        <v>0</v>
      </c>
      <c r="O1585" t="str">
        <f>IF(Table7[[#This Row],[cond2]]=1,MID(Table7[[#This Row],[Column1]],6,3),O1584)</f>
        <v xml:space="preserve"> 10</v>
      </c>
      <c r="P1585">
        <v>1584</v>
      </c>
    </row>
    <row r="1586" spans="11:16" x14ac:dyDescent="0.3">
      <c r="K1586">
        <v>2</v>
      </c>
      <c r="L1586">
        <f>IF(AND(ISNUMBER(SEARCH(":",Table7[[#This Row],[Column1]]))=FALSE,ISNUMBER(SEARCH("Ronda",Table7[[#This Row],[Column1]]))=FALSE),1,0)</f>
        <v>1</v>
      </c>
      <c r="M1586">
        <f>IF(Table7[[#This Row],[cond]]=1,M1585+1,0)</f>
        <v>3</v>
      </c>
      <c r="N1586">
        <f>IF(ISNUMBER(SEARCH("Ronda",Table7[[#This Row],[Column1]]))=TRUE,1,0)</f>
        <v>0</v>
      </c>
      <c r="O1586" t="str">
        <f>IF(Table7[[#This Row],[cond2]]=1,MID(Table7[[#This Row],[Column1]],6,3),O1585)</f>
        <v xml:space="preserve"> 10</v>
      </c>
      <c r="P1586">
        <v>1585</v>
      </c>
    </row>
    <row r="1587" spans="11:16" x14ac:dyDescent="0.3">
      <c r="K1587">
        <v>0</v>
      </c>
      <c r="L1587">
        <f>IF(AND(ISNUMBER(SEARCH(":",Table7[[#This Row],[Column1]]))=FALSE,ISNUMBER(SEARCH("Ronda",Table7[[#This Row],[Column1]]))=FALSE),1,0)</f>
        <v>1</v>
      </c>
      <c r="M1587">
        <f>IF(Table7[[#This Row],[cond]]=1,M1586+1,0)</f>
        <v>4</v>
      </c>
      <c r="N1587">
        <f>IF(ISNUMBER(SEARCH("Ronda",Table7[[#This Row],[Column1]]))=TRUE,1,0)</f>
        <v>0</v>
      </c>
      <c r="O1587" t="str">
        <f>IF(Table7[[#This Row],[cond2]]=1,MID(Table7[[#This Row],[Column1]],6,3),O1586)</f>
        <v xml:space="preserve"> 10</v>
      </c>
      <c r="P1587">
        <v>1586</v>
      </c>
    </row>
    <row r="1588" spans="11:16" x14ac:dyDescent="0.3">
      <c r="K1588">
        <v>-1</v>
      </c>
      <c r="L1588">
        <f>IF(AND(ISNUMBER(SEARCH(":",Table7[[#This Row],[Column1]]))=FALSE,ISNUMBER(SEARCH("Ronda",Table7[[#This Row],[Column1]]))=FALSE),1,0)</f>
        <v>1</v>
      </c>
      <c r="M1588">
        <f>IF(Table7[[#This Row],[cond]]=1,M1587+1,0)</f>
        <v>5</v>
      </c>
      <c r="N1588">
        <f>IF(ISNUMBER(SEARCH("Ronda",Table7[[#This Row],[Column1]]))=TRUE,1,0)</f>
        <v>0</v>
      </c>
      <c r="O1588" t="str">
        <f>IF(Table7[[#This Row],[cond2]]=1,MID(Table7[[#This Row],[Column1]],6,3),O1587)</f>
        <v xml:space="preserve"> 10</v>
      </c>
      <c r="P1588">
        <v>1587</v>
      </c>
    </row>
    <row r="1589" spans="11:16" x14ac:dyDescent="0.3">
      <c r="K1589">
        <v>0</v>
      </c>
      <c r="L1589">
        <f>IF(AND(ISNUMBER(SEARCH(":",Table7[[#This Row],[Column1]]))=FALSE,ISNUMBER(SEARCH("Ronda",Table7[[#This Row],[Column1]]))=FALSE),1,0)</f>
        <v>1</v>
      </c>
      <c r="M1589">
        <f>IF(Table7[[#This Row],[cond]]=1,M1588+1,0)</f>
        <v>6</v>
      </c>
      <c r="N1589">
        <f>IF(ISNUMBER(SEARCH("Ronda",Table7[[#This Row],[Column1]]))=TRUE,1,0)</f>
        <v>0</v>
      </c>
      <c r="O1589" t="str">
        <f>IF(Table7[[#This Row],[cond2]]=1,MID(Table7[[#This Row],[Column1]],6,3),O1588)</f>
        <v xml:space="preserve"> 10</v>
      </c>
      <c r="P1589">
        <v>1588</v>
      </c>
    </row>
    <row r="1590" spans="11:16" x14ac:dyDescent="0.3">
      <c r="K1590" t="s">
        <v>466</v>
      </c>
      <c r="L1590">
        <f>IF(AND(ISNUMBER(SEARCH(":",Table7[[#This Row],[Column1]]))=FALSE,ISNUMBER(SEARCH("Ronda",Table7[[#This Row],[Column1]]))=FALSE),1,0)</f>
        <v>0</v>
      </c>
      <c r="M1590">
        <f>IF(Table7[[#This Row],[cond]]=1,M1589+1,0)</f>
        <v>0</v>
      </c>
      <c r="N1590">
        <f>IF(ISNUMBER(SEARCH("Ronda",Table7[[#This Row],[Column1]]))=TRUE,1,0)</f>
        <v>0</v>
      </c>
      <c r="O1590" t="str">
        <f>IF(Table7[[#This Row],[cond2]]=1,MID(Table7[[#This Row],[Column1]],6,3),O1589)</f>
        <v xml:space="preserve"> 10</v>
      </c>
      <c r="P1590">
        <v>1589</v>
      </c>
    </row>
    <row r="1591" spans="11:16" x14ac:dyDescent="0.3">
      <c r="K1591" t="s">
        <v>10</v>
      </c>
      <c r="L1591">
        <f>IF(AND(ISNUMBER(SEARCH(":",Table7[[#This Row],[Column1]]))=FALSE,ISNUMBER(SEARCH("Ronda",Table7[[#This Row],[Column1]]))=FALSE),1,0)</f>
        <v>1</v>
      </c>
      <c r="M1591">
        <f>IF(Table7[[#This Row],[cond]]=1,M1590+1,0)</f>
        <v>1</v>
      </c>
      <c r="N1591">
        <f>IF(ISNUMBER(SEARCH("Ronda",Table7[[#This Row],[Column1]]))=TRUE,1,0)</f>
        <v>0</v>
      </c>
      <c r="O1591" t="str">
        <f>IF(Table7[[#This Row],[cond2]]=1,MID(Table7[[#This Row],[Column1]],6,3),O1590)</f>
        <v xml:space="preserve"> 10</v>
      </c>
      <c r="P1591">
        <v>1590</v>
      </c>
    </row>
    <row r="1592" spans="11:16" x14ac:dyDescent="0.3">
      <c r="K1592" t="s">
        <v>4</v>
      </c>
      <c r="L1592">
        <f>IF(AND(ISNUMBER(SEARCH(":",Table7[[#This Row],[Column1]]))=FALSE,ISNUMBER(SEARCH("Ronda",Table7[[#This Row],[Column1]]))=FALSE),1,0)</f>
        <v>1</v>
      </c>
      <c r="M1592">
        <f>IF(Table7[[#This Row],[cond]]=1,M1591+1,0)</f>
        <v>2</v>
      </c>
      <c r="N1592">
        <f>IF(ISNUMBER(SEARCH("Ronda",Table7[[#This Row],[Column1]]))=TRUE,1,0)</f>
        <v>0</v>
      </c>
      <c r="O1592" t="str">
        <f>IF(Table7[[#This Row],[cond2]]=1,MID(Table7[[#This Row],[Column1]],6,3),O1591)</f>
        <v xml:space="preserve"> 10</v>
      </c>
      <c r="P1592">
        <v>1591</v>
      </c>
    </row>
    <row r="1593" spans="11:16" x14ac:dyDescent="0.3">
      <c r="K1593">
        <v>3</v>
      </c>
      <c r="L1593">
        <f>IF(AND(ISNUMBER(SEARCH(":",Table7[[#This Row],[Column1]]))=FALSE,ISNUMBER(SEARCH("Ronda",Table7[[#This Row],[Column1]]))=FALSE),1,0)</f>
        <v>1</v>
      </c>
      <c r="M1593">
        <f>IF(Table7[[#This Row],[cond]]=1,M1592+1,0)</f>
        <v>3</v>
      </c>
      <c r="N1593">
        <f>IF(ISNUMBER(SEARCH("Ronda",Table7[[#This Row],[Column1]]))=TRUE,1,0)</f>
        <v>0</v>
      </c>
      <c r="O1593" t="str">
        <f>IF(Table7[[#This Row],[cond2]]=1,MID(Table7[[#This Row],[Column1]],6,3),O1592)</f>
        <v xml:space="preserve"> 10</v>
      </c>
      <c r="P1593">
        <v>1592</v>
      </c>
    </row>
    <row r="1594" spans="11:16" x14ac:dyDescent="0.3">
      <c r="K1594">
        <v>2</v>
      </c>
      <c r="L1594">
        <f>IF(AND(ISNUMBER(SEARCH(":",Table7[[#This Row],[Column1]]))=FALSE,ISNUMBER(SEARCH("Ronda",Table7[[#This Row],[Column1]]))=FALSE),1,0)</f>
        <v>1</v>
      </c>
      <c r="M1594">
        <f>IF(Table7[[#This Row],[cond]]=1,M1593+1,0)</f>
        <v>4</v>
      </c>
      <c r="N1594">
        <f>IF(ISNUMBER(SEARCH("Ronda",Table7[[#This Row],[Column1]]))=TRUE,1,0)</f>
        <v>0</v>
      </c>
      <c r="O1594" t="str">
        <f>IF(Table7[[#This Row],[cond2]]=1,MID(Table7[[#This Row],[Column1]],6,3),O1593)</f>
        <v xml:space="preserve"> 10</v>
      </c>
      <c r="P1594">
        <v>1593</v>
      </c>
    </row>
    <row r="1595" spans="11:16" x14ac:dyDescent="0.3">
      <c r="K1595">
        <v>-2</v>
      </c>
      <c r="L1595">
        <f>IF(AND(ISNUMBER(SEARCH(":",Table7[[#This Row],[Column1]]))=FALSE,ISNUMBER(SEARCH("Ronda",Table7[[#This Row],[Column1]]))=FALSE),1,0)</f>
        <v>1</v>
      </c>
      <c r="M1595">
        <f>IF(Table7[[#This Row],[cond]]=1,M1594+1,0)</f>
        <v>5</v>
      </c>
      <c r="N1595">
        <f>IF(ISNUMBER(SEARCH("Ronda",Table7[[#This Row],[Column1]]))=TRUE,1,0)</f>
        <v>0</v>
      </c>
      <c r="O1595" t="str">
        <f>IF(Table7[[#This Row],[cond2]]=1,MID(Table7[[#This Row],[Column1]],6,3),O1594)</f>
        <v xml:space="preserve"> 10</v>
      </c>
      <c r="P1595">
        <v>1594</v>
      </c>
    </row>
    <row r="1596" spans="11:16" x14ac:dyDescent="0.3">
      <c r="K1596">
        <v>0</v>
      </c>
      <c r="L1596">
        <f>IF(AND(ISNUMBER(SEARCH(":",Table7[[#This Row],[Column1]]))=FALSE,ISNUMBER(SEARCH("Ronda",Table7[[#This Row],[Column1]]))=FALSE),1,0)</f>
        <v>1</v>
      </c>
      <c r="M1596">
        <f>IF(Table7[[#This Row],[cond]]=1,M1595+1,0)</f>
        <v>6</v>
      </c>
      <c r="N1596">
        <f>IF(ISNUMBER(SEARCH("Ronda",Table7[[#This Row],[Column1]]))=TRUE,1,0)</f>
        <v>0</v>
      </c>
      <c r="O1596" t="str">
        <f>IF(Table7[[#This Row],[cond2]]=1,MID(Table7[[#This Row],[Column1]],6,3),O1595)</f>
        <v xml:space="preserve"> 10</v>
      </c>
      <c r="P1596">
        <v>1595</v>
      </c>
    </row>
    <row r="1597" spans="11:16" x14ac:dyDescent="0.3">
      <c r="K1597" t="s">
        <v>466</v>
      </c>
      <c r="L1597">
        <f>IF(AND(ISNUMBER(SEARCH(":",Table7[[#This Row],[Column1]]))=FALSE,ISNUMBER(SEARCH("Ronda",Table7[[#This Row],[Column1]]))=FALSE),1,0)</f>
        <v>0</v>
      </c>
      <c r="M1597">
        <f>IF(Table7[[#This Row],[cond]]=1,M1596+1,0)</f>
        <v>0</v>
      </c>
      <c r="N1597">
        <f>IF(ISNUMBER(SEARCH("Ronda",Table7[[#This Row],[Column1]]))=TRUE,1,0)</f>
        <v>0</v>
      </c>
      <c r="O1597" t="str">
        <f>IF(Table7[[#This Row],[cond2]]=1,MID(Table7[[#This Row],[Column1]],6,3),O1596)</f>
        <v xml:space="preserve"> 10</v>
      </c>
      <c r="P1597">
        <v>1596</v>
      </c>
    </row>
    <row r="1598" spans="11:16" x14ac:dyDescent="0.3">
      <c r="K1598" t="s">
        <v>33</v>
      </c>
      <c r="L1598">
        <f>IF(AND(ISNUMBER(SEARCH(":",Table7[[#This Row],[Column1]]))=FALSE,ISNUMBER(SEARCH("Ronda",Table7[[#This Row],[Column1]]))=FALSE),1,0)</f>
        <v>1</v>
      </c>
      <c r="M1598">
        <f>IF(Table7[[#This Row],[cond]]=1,M1597+1,0)</f>
        <v>1</v>
      </c>
      <c r="N1598">
        <f>IF(ISNUMBER(SEARCH("Ronda",Table7[[#This Row],[Column1]]))=TRUE,1,0)</f>
        <v>0</v>
      </c>
      <c r="O1598" t="str">
        <f>IF(Table7[[#This Row],[cond2]]=1,MID(Table7[[#This Row],[Column1]],6,3),O1597)</f>
        <v xml:space="preserve"> 10</v>
      </c>
      <c r="P1598">
        <v>1597</v>
      </c>
    </row>
    <row r="1599" spans="11:16" x14ac:dyDescent="0.3">
      <c r="K1599" t="s">
        <v>6</v>
      </c>
      <c r="L1599">
        <f>IF(AND(ISNUMBER(SEARCH(":",Table7[[#This Row],[Column1]]))=FALSE,ISNUMBER(SEARCH("Ronda",Table7[[#This Row],[Column1]]))=FALSE),1,0)</f>
        <v>1</v>
      </c>
      <c r="M1599">
        <f>IF(Table7[[#This Row],[cond]]=1,M1598+1,0)</f>
        <v>2</v>
      </c>
      <c r="N1599">
        <f>IF(ISNUMBER(SEARCH("Ronda",Table7[[#This Row],[Column1]]))=TRUE,1,0)</f>
        <v>0</v>
      </c>
      <c r="O1599" t="str">
        <f>IF(Table7[[#This Row],[cond2]]=1,MID(Table7[[#This Row],[Column1]],6,3),O1598)</f>
        <v xml:space="preserve"> 10</v>
      </c>
      <c r="P1599">
        <v>1598</v>
      </c>
    </row>
    <row r="1600" spans="11:16" x14ac:dyDescent="0.3">
      <c r="K1600">
        <v>2</v>
      </c>
      <c r="L1600">
        <f>IF(AND(ISNUMBER(SEARCH(":",Table7[[#This Row],[Column1]]))=FALSE,ISNUMBER(SEARCH("Ronda",Table7[[#This Row],[Column1]]))=FALSE),1,0)</f>
        <v>1</v>
      </c>
      <c r="M1600">
        <f>IF(Table7[[#This Row],[cond]]=1,M1599+1,0)</f>
        <v>3</v>
      </c>
      <c r="N1600">
        <f>IF(ISNUMBER(SEARCH("Ronda",Table7[[#This Row],[Column1]]))=TRUE,1,0)</f>
        <v>0</v>
      </c>
      <c r="O1600" t="str">
        <f>IF(Table7[[#This Row],[cond2]]=1,MID(Table7[[#This Row],[Column1]],6,3),O1599)</f>
        <v xml:space="preserve"> 10</v>
      </c>
      <c r="P1600">
        <v>1599</v>
      </c>
    </row>
    <row r="1601" spans="11:16" x14ac:dyDescent="0.3">
      <c r="K1601">
        <v>0</v>
      </c>
      <c r="L1601">
        <f>IF(AND(ISNUMBER(SEARCH(":",Table7[[#This Row],[Column1]]))=FALSE,ISNUMBER(SEARCH("Ronda",Table7[[#This Row],[Column1]]))=FALSE),1,0)</f>
        <v>1</v>
      </c>
      <c r="M1601">
        <f>IF(Table7[[#This Row],[cond]]=1,M1600+1,0)</f>
        <v>4</v>
      </c>
      <c r="N1601">
        <f>IF(ISNUMBER(SEARCH("Ronda",Table7[[#This Row],[Column1]]))=TRUE,1,0)</f>
        <v>0</v>
      </c>
      <c r="O1601" t="str">
        <f>IF(Table7[[#This Row],[cond2]]=1,MID(Table7[[#This Row],[Column1]],6,3),O1600)</f>
        <v xml:space="preserve"> 10</v>
      </c>
      <c r="P1601">
        <v>1600</v>
      </c>
    </row>
    <row r="1602" spans="11:16" x14ac:dyDescent="0.3">
      <c r="K1602">
        <v>-1</v>
      </c>
      <c r="L1602">
        <f>IF(AND(ISNUMBER(SEARCH(":",Table7[[#This Row],[Column1]]))=FALSE,ISNUMBER(SEARCH("Ronda",Table7[[#This Row],[Column1]]))=FALSE),1,0)</f>
        <v>1</v>
      </c>
      <c r="M1602">
        <f>IF(Table7[[#This Row],[cond]]=1,M1601+1,0)</f>
        <v>5</v>
      </c>
      <c r="N1602">
        <f>IF(ISNUMBER(SEARCH("Ronda",Table7[[#This Row],[Column1]]))=TRUE,1,0)</f>
        <v>0</v>
      </c>
      <c r="O1602" t="str">
        <f>IF(Table7[[#This Row],[cond2]]=1,MID(Table7[[#This Row],[Column1]],6,3),O1601)</f>
        <v xml:space="preserve"> 10</v>
      </c>
      <c r="P1602">
        <v>1601</v>
      </c>
    </row>
    <row r="1603" spans="11:16" x14ac:dyDescent="0.3">
      <c r="K1603">
        <v>0</v>
      </c>
      <c r="L1603">
        <f>IF(AND(ISNUMBER(SEARCH(":",Table7[[#This Row],[Column1]]))=FALSE,ISNUMBER(SEARCH("Ronda",Table7[[#This Row],[Column1]]))=FALSE),1,0)</f>
        <v>1</v>
      </c>
      <c r="M1603">
        <f>IF(Table7[[#This Row],[cond]]=1,M1602+1,0)</f>
        <v>6</v>
      </c>
      <c r="N1603">
        <f>IF(ISNUMBER(SEARCH("Ronda",Table7[[#This Row],[Column1]]))=TRUE,1,0)</f>
        <v>0</v>
      </c>
      <c r="O1603" t="str">
        <f>IF(Table7[[#This Row],[cond2]]=1,MID(Table7[[#This Row],[Column1]],6,3),O1602)</f>
        <v xml:space="preserve"> 10</v>
      </c>
      <c r="P1603">
        <v>1602</v>
      </c>
    </row>
    <row r="1604" spans="11:16" x14ac:dyDescent="0.3">
      <c r="K1604" t="s">
        <v>467</v>
      </c>
      <c r="L1604">
        <f>IF(AND(ISNUMBER(SEARCH(":",Table7[[#This Row],[Column1]]))=FALSE,ISNUMBER(SEARCH("Ronda",Table7[[#This Row],[Column1]]))=FALSE),1,0)</f>
        <v>0</v>
      </c>
      <c r="M1604">
        <f>IF(Table7[[#This Row],[cond]]=1,M1603+1,0)</f>
        <v>0</v>
      </c>
      <c r="N1604">
        <f>IF(ISNUMBER(SEARCH("Ronda",Table7[[#This Row],[Column1]]))=TRUE,1,0)</f>
        <v>0</v>
      </c>
      <c r="O1604" t="str">
        <f>IF(Table7[[#This Row],[cond2]]=1,MID(Table7[[#This Row],[Column1]],6,3),O1603)</f>
        <v xml:space="preserve"> 10</v>
      </c>
      <c r="P1604">
        <v>1603</v>
      </c>
    </row>
    <row r="1605" spans="11:16" x14ac:dyDescent="0.3">
      <c r="K1605" t="s">
        <v>1</v>
      </c>
      <c r="L1605">
        <f>IF(AND(ISNUMBER(SEARCH(":",Table7[[#This Row],[Column1]]))=FALSE,ISNUMBER(SEARCH("Ronda",Table7[[#This Row],[Column1]]))=FALSE),1,0)</f>
        <v>1</v>
      </c>
      <c r="M1605">
        <f>IF(Table7[[#This Row],[cond]]=1,M1604+1,0)</f>
        <v>1</v>
      </c>
      <c r="N1605">
        <f>IF(ISNUMBER(SEARCH("Ronda",Table7[[#This Row],[Column1]]))=TRUE,1,0)</f>
        <v>0</v>
      </c>
      <c r="O1605" t="str">
        <f>IF(Table7[[#This Row],[cond2]]=1,MID(Table7[[#This Row],[Column1]],6,3),O1604)</f>
        <v xml:space="preserve"> 10</v>
      </c>
      <c r="P1605">
        <v>1604</v>
      </c>
    </row>
    <row r="1606" spans="11:16" x14ac:dyDescent="0.3">
      <c r="K1606" t="s">
        <v>5</v>
      </c>
      <c r="L1606">
        <f>IF(AND(ISNUMBER(SEARCH(":",Table7[[#This Row],[Column1]]))=FALSE,ISNUMBER(SEARCH("Ronda",Table7[[#This Row],[Column1]]))=FALSE),1,0)</f>
        <v>1</v>
      </c>
      <c r="M1606">
        <f>IF(Table7[[#This Row],[cond]]=1,M1605+1,0)</f>
        <v>2</v>
      </c>
      <c r="N1606">
        <f>IF(ISNUMBER(SEARCH("Ronda",Table7[[#This Row],[Column1]]))=TRUE,1,0)</f>
        <v>0</v>
      </c>
      <c r="O1606" t="str">
        <f>IF(Table7[[#This Row],[cond2]]=1,MID(Table7[[#This Row],[Column1]],6,3),O1605)</f>
        <v xml:space="preserve"> 10</v>
      </c>
      <c r="P1606">
        <v>1605</v>
      </c>
    </row>
    <row r="1607" spans="11:16" x14ac:dyDescent="0.3">
      <c r="K1607">
        <v>0</v>
      </c>
      <c r="L1607">
        <f>IF(AND(ISNUMBER(SEARCH(":",Table7[[#This Row],[Column1]]))=FALSE,ISNUMBER(SEARCH("Ronda",Table7[[#This Row],[Column1]]))=FALSE),1,0)</f>
        <v>1</v>
      </c>
      <c r="M1607">
        <f>IF(Table7[[#This Row],[cond]]=1,M1606+1,0)</f>
        <v>3</v>
      </c>
      <c r="N1607">
        <f>IF(ISNUMBER(SEARCH("Ronda",Table7[[#This Row],[Column1]]))=TRUE,1,0)</f>
        <v>0</v>
      </c>
      <c r="O1607" t="str">
        <f>IF(Table7[[#This Row],[cond2]]=1,MID(Table7[[#This Row],[Column1]],6,3),O1606)</f>
        <v xml:space="preserve"> 10</v>
      </c>
      <c r="P1607">
        <v>1606</v>
      </c>
    </row>
    <row r="1608" spans="11:16" x14ac:dyDescent="0.3">
      <c r="K1608">
        <v>1</v>
      </c>
      <c r="L1608">
        <f>IF(AND(ISNUMBER(SEARCH(":",Table7[[#This Row],[Column1]]))=FALSE,ISNUMBER(SEARCH("Ronda",Table7[[#This Row],[Column1]]))=FALSE),1,0)</f>
        <v>1</v>
      </c>
      <c r="M1608">
        <f>IF(Table7[[#This Row],[cond]]=1,M1607+1,0)</f>
        <v>4</v>
      </c>
      <c r="N1608">
        <f>IF(ISNUMBER(SEARCH("Ronda",Table7[[#This Row],[Column1]]))=TRUE,1,0)</f>
        <v>0</v>
      </c>
      <c r="O1608" t="str">
        <f>IF(Table7[[#This Row],[cond2]]=1,MID(Table7[[#This Row],[Column1]],6,3),O1607)</f>
        <v xml:space="preserve"> 10</v>
      </c>
      <c r="P1608">
        <v>1607</v>
      </c>
    </row>
    <row r="1609" spans="11:16" x14ac:dyDescent="0.3">
      <c r="K1609">
        <v>0</v>
      </c>
      <c r="L1609">
        <f>IF(AND(ISNUMBER(SEARCH(":",Table7[[#This Row],[Column1]]))=FALSE,ISNUMBER(SEARCH("Ronda",Table7[[#This Row],[Column1]]))=FALSE),1,0)</f>
        <v>1</v>
      </c>
      <c r="M1609">
        <f>IF(Table7[[#This Row],[cond]]=1,M1608+1,0)</f>
        <v>5</v>
      </c>
      <c r="N1609">
        <f>IF(ISNUMBER(SEARCH("Ronda",Table7[[#This Row],[Column1]]))=TRUE,1,0)</f>
        <v>0</v>
      </c>
      <c r="O1609" t="str">
        <f>IF(Table7[[#This Row],[cond2]]=1,MID(Table7[[#This Row],[Column1]],6,3),O1608)</f>
        <v xml:space="preserve"> 10</v>
      </c>
      <c r="P1609">
        <v>1608</v>
      </c>
    </row>
    <row r="1610" spans="11:16" x14ac:dyDescent="0.3">
      <c r="K1610">
        <v>-1</v>
      </c>
      <c r="L1610">
        <f>IF(AND(ISNUMBER(SEARCH(":",Table7[[#This Row],[Column1]]))=FALSE,ISNUMBER(SEARCH("Ronda",Table7[[#This Row],[Column1]]))=FALSE),1,0)</f>
        <v>1</v>
      </c>
      <c r="M1610">
        <f>IF(Table7[[#This Row],[cond]]=1,M1609+1,0)</f>
        <v>6</v>
      </c>
      <c r="N1610">
        <f>IF(ISNUMBER(SEARCH("Ronda",Table7[[#This Row],[Column1]]))=TRUE,1,0)</f>
        <v>0</v>
      </c>
      <c r="O1610" t="str">
        <f>IF(Table7[[#This Row],[cond2]]=1,MID(Table7[[#This Row],[Column1]],6,3),O1609)</f>
        <v xml:space="preserve"> 10</v>
      </c>
      <c r="P1610">
        <v>1609</v>
      </c>
    </row>
    <row r="1611" spans="11:16" x14ac:dyDescent="0.3">
      <c r="K1611" t="s">
        <v>468</v>
      </c>
      <c r="L1611">
        <f>IF(AND(ISNUMBER(SEARCH(":",Table7[[#This Row],[Column1]]))=FALSE,ISNUMBER(SEARCH("Ronda",Table7[[#This Row],[Column1]]))=FALSE),1,0)</f>
        <v>0</v>
      </c>
      <c r="M1611">
        <f>IF(Table7[[#This Row],[cond]]=1,M1610+1,0)</f>
        <v>0</v>
      </c>
      <c r="N1611">
        <f>IF(ISNUMBER(SEARCH("Ronda",Table7[[#This Row],[Column1]]))=TRUE,1,0)</f>
        <v>0</v>
      </c>
      <c r="O1611" t="str">
        <f>IF(Table7[[#This Row],[cond2]]=1,MID(Table7[[#This Row],[Column1]],6,3),O1610)</f>
        <v xml:space="preserve"> 10</v>
      </c>
      <c r="P1611">
        <v>1610</v>
      </c>
    </row>
    <row r="1612" spans="11:16" x14ac:dyDescent="0.3">
      <c r="K1612" t="s">
        <v>25</v>
      </c>
      <c r="L1612">
        <f>IF(AND(ISNUMBER(SEARCH(":",Table7[[#This Row],[Column1]]))=FALSE,ISNUMBER(SEARCH("Ronda",Table7[[#This Row],[Column1]]))=FALSE),1,0)</f>
        <v>1</v>
      </c>
      <c r="M1612">
        <f>IF(Table7[[#This Row],[cond]]=1,M1611+1,0)</f>
        <v>1</v>
      </c>
      <c r="N1612">
        <f>IF(ISNUMBER(SEARCH("Ronda",Table7[[#This Row],[Column1]]))=TRUE,1,0)</f>
        <v>0</v>
      </c>
      <c r="O1612" t="str">
        <f>IF(Table7[[#This Row],[cond2]]=1,MID(Table7[[#This Row],[Column1]],6,3),O1611)</f>
        <v xml:space="preserve"> 10</v>
      </c>
      <c r="P1612">
        <v>1611</v>
      </c>
    </row>
    <row r="1613" spans="11:16" x14ac:dyDescent="0.3">
      <c r="K1613" t="s">
        <v>3</v>
      </c>
      <c r="L1613">
        <f>IF(AND(ISNUMBER(SEARCH(":",Table7[[#This Row],[Column1]]))=FALSE,ISNUMBER(SEARCH("Ronda",Table7[[#This Row],[Column1]]))=FALSE),1,0)</f>
        <v>1</v>
      </c>
      <c r="M1613">
        <f>IF(Table7[[#This Row],[cond]]=1,M1612+1,0)</f>
        <v>2</v>
      </c>
      <c r="N1613">
        <f>IF(ISNUMBER(SEARCH("Ronda",Table7[[#This Row],[Column1]]))=TRUE,1,0)</f>
        <v>0</v>
      </c>
      <c r="O1613" t="str">
        <f>IF(Table7[[#This Row],[cond2]]=1,MID(Table7[[#This Row],[Column1]],6,3),O1612)</f>
        <v xml:space="preserve"> 10</v>
      </c>
      <c r="P1613">
        <v>1612</v>
      </c>
    </row>
    <row r="1614" spans="11:16" x14ac:dyDescent="0.3">
      <c r="K1614">
        <v>1</v>
      </c>
      <c r="L1614">
        <f>IF(AND(ISNUMBER(SEARCH(":",Table7[[#This Row],[Column1]]))=FALSE,ISNUMBER(SEARCH("Ronda",Table7[[#This Row],[Column1]]))=FALSE),1,0)</f>
        <v>1</v>
      </c>
      <c r="M1614">
        <f>IF(Table7[[#This Row],[cond]]=1,M1613+1,0)</f>
        <v>3</v>
      </c>
      <c r="N1614">
        <f>IF(ISNUMBER(SEARCH("Ronda",Table7[[#This Row],[Column1]]))=TRUE,1,0)</f>
        <v>0</v>
      </c>
      <c r="O1614" t="str">
        <f>IF(Table7[[#This Row],[cond2]]=1,MID(Table7[[#This Row],[Column1]],6,3),O1613)</f>
        <v xml:space="preserve"> 10</v>
      </c>
      <c r="P1614">
        <v>1613</v>
      </c>
    </row>
    <row r="1615" spans="11:16" x14ac:dyDescent="0.3">
      <c r="K1615">
        <v>1</v>
      </c>
      <c r="L1615">
        <f>IF(AND(ISNUMBER(SEARCH(":",Table7[[#This Row],[Column1]]))=FALSE,ISNUMBER(SEARCH("Ronda",Table7[[#This Row],[Column1]]))=FALSE),1,0)</f>
        <v>1</v>
      </c>
      <c r="M1615">
        <f>IF(Table7[[#This Row],[cond]]=1,M1614+1,0)</f>
        <v>4</v>
      </c>
      <c r="N1615">
        <f>IF(ISNUMBER(SEARCH("Ronda",Table7[[#This Row],[Column1]]))=TRUE,1,0)</f>
        <v>0</v>
      </c>
      <c r="O1615" t="str">
        <f>IF(Table7[[#This Row],[cond2]]=1,MID(Table7[[#This Row],[Column1]],6,3),O1614)</f>
        <v xml:space="preserve"> 10</v>
      </c>
      <c r="P1615">
        <v>1614</v>
      </c>
    </row>
    <row r="1616" spans="11:16" x14ac:dyDescent="0.3">
      <c r="K1616">
        <v>-1</v>
      </c>
      <c r="L1616">
        <f>IF(AND(ISNUMBER(SEARCH(":",Table7[[#This Row],[Column1]]))=FALSE,ISNUMBER(SEARCH("Ronda",Table7[[#This Row],[Column1]]))=FALSE),1,0)</f>
        <v>1</v>
      </c>
      <c r="M1616">
        <f>IF(Table7[[#This Row],[cond]]=1,M1615+1,0)</f>
        <v>5</v>
      </c>
      <c r="N1616">
        <f>IF(ISNUMBER(SEARCH("Ronda",Table7[[#This Row],[Column1]]))=TRUE,1,0)</f>
        <v>0</v>
      </c>
      <c r="O1616" t="str">
        <f>IF(Table7[[#This Row],[cond2]]=1,MID(Table7[[#This Row],[Column1]],6,3),O1615)</f>
        <v xml:space="preserve"> 10</v>
      </c>
      <c r="P1616">
        <v>1615</v>
      </c>
    </row>
    <row r="1617" spans="11:16" x14ac:dyDescent="0.3">
      <c r="K1617">
        <v>0</v>
      </c>
      <c r="L1617">
        <f>IF(AND(ISNUMBER(SEARCH(":",Table7[[#This Row],[Column1]]))=FALSE,ISNUMBER(SEARCH("Ronda",Table7[[#This Row],[Column1]]))=FALSE),1,0)</f>
        <v>1</v>
      </c>
      <c r="M1617">
        <f>IF(Table7[[#This Row],[cond]]=1,M1616+1,0)</f>
        <v>6</v>
      </c>
      <c r="N1617">
        <f>IF(ISNUMBER(SEARCH("Ronda",Table7[[#This Row],[Column1]]))=TRUE,1,0)</f>
        <v>0</v>
      </c>
      <c r="O1617" t="str">
        <f>IF(Table7[[#This Row],[cond2]]=1,MID(Table7[[#This Row],[Column1]],6,3),O1616)</f>
        <v xml:space="preserve"> 10</v>
      </c>
      <c r="P1617">
        <v>1616</v>
      </c>
    </row>
    <row r="1618" spans="11:16" x14ac:dyDescent="0.3">
      <c r="K1618" t="s">
        <v>259</v>
      </c>
      <c r="L1618">
        <f>IF(AND(ISNUMBER(SEARCH(":",Table7[[#This Row],[Column1]]))=FALSE,ISNUMBER(SEARCH("Ronda",Table7[[#This Row],[Column1]]))=FALSE),1,0)</f>
        <v>0</v>
      </c>
      <c r="M1618">
        <f>IF(Table7[[#This Row],[cond]]=1,M1617+1,0)</f>
        <v>0</v>
      </c>
      <c r="N1618">
        <f>IF(ISNUMBER(SEARCH("Ronda",Table7[[#This Row],[Column1]]))=TRUE,1,0)</f>
        <v>1</v>
      </c>
      <c r="O1618" t="str">
        <f>IF(Table7[[#This Row],[cond2]]=1,MID(Table7[[#This Row],[Column1]],6,3),O1617)</f>
        <v xml:space="preserve"> 9</v>
      </c>
      <c r="P1618">
        <v>1617</v>
      </c>
    </row>
    <row r="1619" spans="11:16" x14ac:dyDescent="0.3">
      <c r="K1619" t="s">
        <v>469</v>
      </c>
      <c r="L1619">
        <f>IF(AND(ISNUMBER(SEARCH(":",Table7[[#This Row],[Column1]]))=FALSE,ISNUMBER(SEARCH("Ronda",Table7[[#This Row],[Column1]]))=FALSE),1,0)</f>
        <v>0</v>
      </c>
      <c r="M1619">
        <f>IF(Table7[[#This Row],[cond]]=1,M1618+1,0)</f>
        <v>0</v>
      </c>
      <c r="N1619">
        <f>IF(ISNUMBER(SEARCH("Ronda",Table7[[#This Row],[Column1]]))=TRUE,1,0)</f>
        <v>0</v>
      </c>
      <c r="O1619" t="str">
        <f>IF(Table7[[#This Row],[cond2]]=1,MID(Table7[[#This Row],[Column1]],6,3),O1618)</f>
        <v xml:space="preserve"> 9</v>
      </c>
      <c r="P1619">
        <v>1618</v>
      </c>
    </row>
    <row r="1620" spans="11:16" x14ac:dyDescent="0.3">
      <c r="K1620" t="s">
        <v>6</v>
      </c>
      <c r="L1620">
        <f>IF(AND(ISNUMBER(SEARCH(":",Table7[[#This Row],[Column1]]))=FALSE,ISNUMBER(SEARCH("Ronda",Table7[[#This Row],[Column1]]))=FALSE),1,0)</f>
        <v>1</v>
      </c>
      <c r="M1620">
        <f>IF(Table7[[#This Row],[cond]]=1,M1619+1,0)</f>
        <v>1</v>
      </c>
      <c r="N1620">
        <f>IF(ISNUMBER(SEARCH("Ronda",Table7[[#This Row],[Column1]]))=TRUE,1,0)</f>
        <v>0</v>
      </c>
      <c r="O1620" t="str">
        <f>IF(Table7[[#This Row],[cond2]]=1,MID(Table7[[#This Row],[Column1]],6,3),O1619)</f>
        <v xml:space="preserve"> 9</v>
      </c>
      <c r="P1620">
        <v>1619</v>
      </c>
    </row>
    <row r="1621" spans="11:16" x14ac:dyDescent="0.3">
      <c r="K1621" t="s">
        <v>1</v>
      </c>
      <c r="L1621">
        <f>IF(AND(ISNUMBER(SEARCH(":",Table7[[#This Row],[Column1]]))=FALSE,ISNUMBER(SEARCH("Ronda",Table7[[#This Row],[Column1]]))=FALSE),1,0)</f>
        <v>1</v>
      </c>
      <c r="M1621">
        <f>IF(Table7[[#This Row],[cond]]=1,M1620+1,0)</f>
        <v>2</v>
      </c>
      <c r="N1621">
        <f>IF(ISNUMBER(SEARCH("Ronda",Table7[[#This Row],[Column1]]))=TRUE,1,0)</f>
        <v>0</v>
      </c>
      <c r="O1621" t="str">
        <f>IF(Table7[[#This Row],[cond2]]=1,MID(Table7[[#This Row],[Column1]],6,3),O1620)</f>
        <v xml:space="preserve"> 9</v>
      </c>
      <c r="P1621">
        <v>1620</v>
      </c>
    </row>
    <row r="1622" spans="11:16" x14ac:dyDescent="0.3">
      <c r="K1622">
        <v>0</v>
      </c>
      <c r="L1622">
        <f>IF(AND(ISNUMBER(SEARCH(":",Table7[[#This Row],[Column1]]))=FALSE,ISNUMBER(SEARCH("Ronda",Table7[[#This Row],[Column1]]))=FALSE),1,0)</f>
        <v>1</v>
      </c>
      <c r="M1622">
        <f>IF(Table7[[#This Row],[cond]]=1,M1621+1,0)</f>
        <v>3</v>
      </c>
      <c r="N1622">
        <f>IF(ISNUMBER(SEARCH("Ronda",Table7[[#This Row],[Column1]]))=TRUE,1,0)</f>
        <v>0</v>
      </c>
      <c r="O1622" t="str">
        <f>IF(Table7[[#This Row],[cond2]]=1,MID(Table7[[#This Row],[Column1]],6,3),O1621)</f>
        <v xml:space="preserve"> 9</v>
      </c>
      <c r="P1622">
        <v>1621</v>
      </c>
    </row>
    <row r="1623" spans="11:16" x14ac:dyDescent="0.3">
      <c r="K1623">
        <v>1</v>
      </c>
      <c r="L1623">
        <f>IF(AND(ISNUMBER(SEARCH(":",Table7[[#This Row],[Column1]]))=FALSE,ISNUMBER(SEARCH("Ronda",Table7[[#This Row],[Column1]]))=FALSE),1,0)</f>
        <v>1</v>
      </c>
      <c r="M1623">
        <f>IF(Table7[[#This Row],[cond]]=1,M1622+1,0)</f>
        <v>4</v>
      </c>
      <c r="N1623">
        <f>IF(ISNUMBER(SEARCH("Ronda",Table7[[#This Row],[Column1]]))=TRUE,1,0)</f>
        <v>0</v>
      </c>
      <c r="O1623" t="str">
        <f>IF(Table7[[#This Row],[cond2]]=1,MID(Table7[[#This Row],[Column1]],6,3),O1622)</f>
        <v xml:space="preserve"> 9</v>
      </c>
      <c r="P1623">
        <v>1622</v>
      </c>
    </row>
    <row r="1624" spans="11:16" x14ac:dyDescent="0.3">
      <c r="K1624">
        <v>0</v>
      </c>
      <c r="L1624">
        <f>IF(AND(ISNUMBER(SEARCH(":",Table7[[#This Row],[Column1]]))=FALSE,ISNUMBER(SEARCH("Ronda",Table7[[#This Row],[Column1]]))=FALSE),1,0)</f>
        <v>1</v>
      </c>
      <c r="M1624">
        <f>IF(Table7[[#This Row],[cond]]=1,M1623+1,0)</f>
        <v>5</v>
      </c>
      <c r="N1624">
        <f>IF(ISNUMBER(SEARCH("Ronda",Table7[[#This Row],[Column1]]))=TRUE,1,0)</f>
        <v>0</v>
      </c>
      <c r="O1624" t="str">
        <f>IF(Table7[[#This Row],[cond2]]=1,MID(Table7[[#This Row],[Column1]],6,3),O1623)</f>
        <v xml:space="preserve"> 9</v>
      </c>
      <c r="P1624">
        <v>1623</v>
      </c>
    </row>
    <row r="1625" spans="11:16" x14ac:dyDescent="0.3">
      <c r="K1625">
        <v>0</v>
      </c>
      <c r="L1625">
        <f>IF(AND(ISNUMBER(SEARCH(":",Table7[[#This Row],[Column1]]))=FALSE,ISNUMBER(SEARCH("Ronda",Table7[[#This Row],[Column1]]))=FALSE),1,0)</f>
        <v>1</v>
      </c>
      <c r="M1625">
        <f>IF(Table7[[#This Row],[cond]]=1,M1624+1,0)</f>
        <v>6</v>
      </c>
      <c r="N1625">
        <f>IF(ISNUMBER(SEARCH("Ronda",Table7[[#This Row],[Column1]]))=TRUE,1,0)</f>
        <v>0</v>
      </c>
      <c r="O1625" t="str">
        <f>IF(Table7[[#This Row],[cond2]]=1,MID(Table7[[#This Row],[Column1]],6,3),O1624)</f>
        <v xml:space="preserve"> 9</v>
      </c>
      <c r="P1625">
        <v>1624</v>
      </c>
    </row>
    <row r="1626" spans="11:16" x14ac:dyDescent="0.3">
      <c r="K1626" t="s">
        <v>470</v>
      </c>
      <c r="L1626">
        <f>IF(AND(ISNUMBER(SEARCH(":",Table7[[#This Row],[Column1]]))=FALSE,ISNUMBER(SEARCH("Ronda",Table7[[#This Row],[Column1]]))=FALSE),1,0)</f>
        <v>0</v>
      </c>
      <c r="M1626">
        <f>IF(Table7[[#This Row],[cond]]=1,M1625+1,0)</f>
        <v>0</v>
      </c>
      <c r="N1626">
        <f>IF(ISNUMBER(SEARCH("Ronda",Table7[[#This Row],[Column1]]))=TRUE,1,0)</f>
        <v>0</v>
      </c>
      <c r="O1626" t="str">
        <f>IF(Table7[[#This Row],[cond2]]=1,MID(Table7[[#This Row],[Column1]],6,3),O1625)</f>
        <v xml:space="preserve"> 9</v>
      </c>
      <c r="P1626">
        <v>1625</v>
      </c>
    </row>
    <row r="1627" spans="11:16" x14ac:dyDescent="0.3">
      <c r="K1627" t="s">
        <v>28</v>
      </c>
      <c r="L1627">
        <f>IF(AND(ISNUMBER(SEARCH(":",Table7[[#This Row],[Column1]]))=FALSE,ISNUMBER(SEARCH("Ronda",Table7[[#This Row],[Column1]]))=FALSE),1,0)</f>
        <v>1</v>
      </c>
      <c r="M1627">
        <f>IF(Table7[[#This Row],[cond]]=1,M1626+1,0)</f>
        <v>1</v>
      </c>
      <c r="N1627">
        <f>IF(ISNUMBER(SEARCH("Ronda",Table7[[#This Row],[Column1]]))=TRUE,1,0)</f>
        <v>0</v>
      </c>
      <c r="O1627" t="str">
        <f>IF(Table7[[#This Row],[cond2]]=1,MID(Table7[[#This Row],[Column1]],6,3),O1626)</f>
        <v xml:space="preserve"> 9</v>
      </c>
      <c r="P1627">
        <v>1626</v>
      </c>
    </row>
    <row r="1628" spans="11:16" x14ac:dyDescent="0.3">
      <c r="K1628" t="s">
        <v>10</v>
      </c>
      <c r="L1628">
        <f>IF(AND(ISNUMBER(SEARCH(":",Table7[[#This Row],[Column1]]))=FALSE,ISNUMBER(SEARCH("Ronda",Table7[[#This Row],[Column1]]))=FALSE),1,0)</f>
        <v>1</v>
      </c>
      <c r="M1628">
        <f>IF(Table7[[#This Row],[cond]]=1,M1627+1,0)</f>
        <v>2</v>
      </c>
      <c r="N1628">
        <f>IF(ISNUMBER(SEARCH("Ronda",Table7[[#This Row],[Column1]]))=TRUE,1,0)</f>
        <v>0</v>
      </c>
      <c r="O1628" t="str">
        <f>IF(Table7[[#This Row],[cond2]]=1,MID(Table7[[#This Row],[Column1]],6,3),O1627)</f>
        <v xml:space="preserve"> 9</v>
      </c>
      <c r="P1628">
        <v>1627</v>
      </c>
    </row>
    <row r="1629" spans="11:16" x14ac:dyDescent="0.3">
      <c r="K1629">
        <v>0</v>
      </c>
      <c r="L1629">
        <f>IF(AND(ISNUMBER(SEARCH(":",Table7[[#This Row],[Column1]]))=FALSE,ISNUMBER(SEARCH("Ronda",Table7[[#This Row],[Column1]]))=FALSE),1,0)</f>
        <v>1</v>
      </c>
      <c r="M1629">
        <f>IF(Table7[[#This Row],[cond]]=1,M1628+1,0)</f>
        <v>3</v>
      </c>
      <c r="N1629">
        <f>IF(ISNUMBER(SEARCH("Ronda",Table7[[#This Row],[Column1]]))=TRUE,1,0)</f>
        <v>0</v>
      </c>
      <c r="O1629" t="str">
        <f>IF(Table7[[#This Row],[cond2]]=1,MID(Table7[[#This Row],[Column1]],6,3),O1628)</f>
        <v xml:space="preserve"> 9</v>
      </c>
      <c r="P1629">
        <v>1628</v>
      </c>
    </row>
    <row r="1630" spans="11:16" x14ac:dyDescent="0.3">
      <c r="K1630">
        <v>1</v>
      </c>
      <c r="L1630">
        <f>IF(AND(ISNUMBER(SEARCH(":",Table7[[#This Row],[Column1]]))=FALSE,ISNUMBER(SEARCH("Ronda",Table7[[#This Row],[Column1]]))=FALSE),1,0)</f>
        <v>1</v>
      </c>
      <c r="M1630">
        <f>IF(Table7[[#This Row],[cond]]=1,M1629+1,0)</f>
        <v>4</v>
      </c>
      <c r="N1630">
        <f>IF(ISNUMBER(SEARCH("Ronda",Table7[[#This Row],[Column1]]))=TRUE,1,0)</f>
        <v>0</v>
      </c>
      <c r="O1630" t="str">
        <f>IF(Table7[[#This Row],[cond2]]=1,MID(Table7[[#This Row],[Column1]],6,3),O1629)</f>
        <v xml:space="preserve"> 9</v>
      </c>
      <c r="P1630">
        <v>1629</v>
      </c>
    </row>
    <row r="1631" spans="11:16" x14ac:dyDescent="0.3">
      <c r="K1631">
        <v>0</v>
      </c>
      <c r="L1631">
        <f>IF(AND(ISNUMBER(SEARCH(":",Table7[[#This Row],[Column1]]))=FALSE,ISNUMBER(SEARCH("Ronda",Table7[[#This Row],[Column1]]))=FALSE),1,0)</f>
        <v>1</v>
      </c>
      <c r="M1631">
        <f>IF(Table7[[#This Row],[cond]]=1,M1630+1,0)</f>
        <v>5</v>
      </c>
      <c r="N1631">
        <f>IF(ISNUMBER(SEARCH("Ronda",Table7[[#This Row],[Column1]]))=TRUE,1,0)</f>
        <v>0</v>
      </c>
      <c r="O1631" t="str">
        <f>IF(Table7[[#This Row],[cond2]]=1,MID(Table7[[#This Row],[Column1]],6,3),O1630)</f>
        <v xml:space="preserve"> 9</v>
      </c>
      <c r="P1631">
        <v>1630</v>
      </c>
    </row>
    <row r="1632" spans="11:16" x14ac:dyDescent="0.3">
      <c r="K1632">
        <v>-1</v>
      </c>
      <c r="L1632">
        <f>IF(AND(ISNUMBER(SEARCH(":",Table7[[#This Row],[Column1]]))=FALSE,ISNUMBER(SEARCH("Ronda",Table7[[#This Row],[Column1]]))=FALSE),1,0)</f>
        <v>1</v>
      </c>
      <c r="M1632">
        <f>IF(Table7[[#This Row],[cond]]=1,M1631+1,0)</f>
        <v>6</v>
      </c>
      <c r="N1632">
        <f>IF(ISNUMBER(SEARCH("Ronda",Table7[[#This Row],[Column1]]))=TRUE,1,0)</f>
        <v>0</v>
      </c>
      <c r="O1632" t="str">
        <f>IF(Table7[[#This Row],[cond2]]=1,MID(Table7[[#This Row],[Column1]],6,3),O1631)</f>
        <v xml:space="preserve"> 9</v>
      </c>
      <c r="P1632">
        <v>1631</v>
      </c>
    </row>
    <row r="1633" spans="11:16" x14ac:dyDescent="0.3">
      <c r="K1633" t="s">
        <v>265</v>
      </c>
      <c r="L1633">
        <f>IF(AND(ISNUMBER(SEARCH(":",Table7[[#This Row],[Column1]]))=FALSE,ISNUMBER(SEARCH("Ronda",Table7[[#This Row],[Column1]]))=FALSE),1,0)</f>
        <v>0</v>
      </c>
      <c r="M1633">
        <f>IF(Table7[[#This Row],[cond]]=1,M1632+1,0)</f>
        <v>0</v>
      </c>
      <c r="N1633">
        <f>IF(ISNUMBER(SEARCH("Ronda",Table7[[#This Row],[Column1]]))=TRUE,1,0)</f>
        <v>0</v>
      </c>
      <c r="O1633" t="str">
        <f>IF(Table7[[#This Row],[cond2]]=1,MID(Table7[[#This Row],[Column1]],6,3),O1632)</f>
        <v xml:space="preserve"> 9</v>
      </c>
      <c r="P1633">
        <v>1632</v>
      </c>
    </row>
    <row r="1634" spans="11:16" x14ac:dyDescent="0.3">
      <c r="K1634" t="s">
        <v>3</v>
      </c>
      <c r="L1634">
        <f>IF(AND(ISNUMBER(SEARCH(":",Table7[[#This Row],[Column1]]))=FALSE,ISNUMBER(SEARCH("Ronda",Table7[[#This Row],[Column1]]))=FALSE),1,0)</f>
        <v>1</v>
      </c>
      <c r="M1634">
        <f>IF(Table7[[#This Row],[cond]]=1,M1633+1,0)</f>
        <v>1</v>
      </c>
      <c r="N1634">
        <f>IF(ISNUMBER(SEARCH("Ronda",Table7[[#This Row],[Column1]]))=TRUE,1,0)</f>
        <v>0</v>
      </c>
      <c r="O1634" t="str">
        <f>IF(Table7[[#This Row],[cond2]]=1,MID(Table7[[#This Row],[Column1]],6,3),O1633)</f>
        <v xml:space="preserve"> 9</v>
      </c>
      <c r="P1634">
        <v>1633</v>
      </c>
    </row>
    <row r="1635" spans="11:16" x14ac:dyDescent="0.3">
      <c r="K1635" t="s">
        <v>33</v>
      </c>
      <c r="L1635">
        <f>IF(AND(ISNUMBER(SEARCH(":",Table7[[#This Row],[Column1]]))=FALSE,ISNUMBER(SEARCH("Ronda",Table7[[#This Row],[Column1]]))=FALSE),1,0)</f>
        <v>1</v>
      </c>
      <c r="M1635">
        <f>IF(Table7[[#This Row],[cond]]=1,M1634+1,0)</f>
        <v>2</v>
      </c>
      <c r="N1635">
        <f>IF(ISNUMBER(SEARCH("Ronda",Table7[[#This Row],[Column1]]))=TRUE,1,0)</f>
        <v>0</v>
      </c>
      <c r="O1635" t="str">
        <f>IF(Table7[[#This Row],[cond2]]=1,MID(Table7[[#This Row],[Column1]],6,3),O1634)</f>
        <v xml:space="preserve"> 9</v>
      </c>
      <c r="P1635">
        <v>1634</v>
      </c>
    </row>
    <row r="1636" spans="11:16" x14ac:dyDescent="0.3">
      <c r="K1636">
        <v>1</v>
      </c>
      <c r="L1636">
        <f>IF(AND(ISNUMBER(SEARCH(":",Table7[[#This Row],[Column1]]))=FALSE,ISNUMBER(SEARCH("Ronda",Table7[[#This Row],[Column1]]))=FALSE),1,0)</f>
        <v>1</v>
      </c>
      <c r="M1636">
        <f>IF(Table7[[#This Row],[cond]]=1,M1635+1,0)</f>
        <v>3</v>
      </c>
      <c r="N1636">
        <f>IF(ISNUMBER(SEARCH("Ronda",Table7[[#This Row],[Column1]]))=TRUE,1,0)</f>
        <v>0</v>
      </c>
      <c r="O1636" t="str">
        <f>IF(Table7[[#This Row],[cond2]]=1,MID(Table7[[#This Row],[Column1]],6,3),O1635)</f>
        <v xml:space="preserve"> 9</v>
      </c>
      <c r="P1636">
        <v>1635</v>
      </c>
    </row>
    <row r="1637" spans="11:16" x14ac:dyDescent="0.3">
      <c r="K1637">
        <v>1</v>
      </c>
      <c r="L1637">
        <f>IF(AND(ISNUMBER(SEARCH(":",Table7[[#This Row],[Column1]]))=FALSE,ISNUMBER(SEARCH("Ronda",Table7[[#This Row],[Column1]]))=FALSE),1,0)</f>
        <v>1</v>
      </c>
      <c r="M1637">
        <f>IF(Table7[[#This Row],[cond]]=1,M1636+1,0)</f>
        <v>4</v>
      </c>
      <c r="N1637">
        <f>IF(ISNUMBER(SEARCH("Ronda",Table7[[#This Row],[Column1]]))=TRUE,1,0)</f>
        <v>0</v>
      </c>
      <c r="O1637" t="str">
        <f>IF(Table7[[#This Row],[cond2]]=1,MID(Table7[[#This Row],[Column1]],6,3),O1636)</f>
        <v xml:space="preserve"> 9</v>
      </c>
      <c r="P1637">
        <v>1636</v>
      </c>
    </row>
    <row r="1638" spans="11:16" x14ac:dyDescent="0.3">
      <c r="K1638">
        <v>-1</v>
      </c>
      <c r="L1638">
        <f>IF(AND(ISNUMBER(SEARCH(":",Table7[[#This Row],[Column1]]))=FALSE,ISNUMBER(SEARCH("Ronda",Table7[[#This Row],[Column1]]))=FALSE),1,0)</f>
        <v>1</v>
      </c>
      <c r="M1638">
        <f>IF(Table7[[#This Row],[cond]]=1,M1637+1,0)</f>
        <v>5</v>
      </c>
      <c r="N1638">
        <f>IF(ISNUMBER(SEARCH("Ronda",Table7[[#This Row],[Column1]]))=TRUE,1,0)</f>
        <v>0</v>
      </c>
      <c r="O1638" t="str">
        <f>IF(Table7[[#This Row],[cond2]]=1,MID(Table7[[#This Row],[Column1]],6,3),O1637)</f>
        <v xml:space="preserve"> 9</v>
      </c>
      <c r="P1638">
        <v>1637</v>
      </c>
    </row>
    <row r="1639" spans="11:16" x14ac:dyDescent="0.3">
      <c r="K1639">
        <v>0</v>
      </c>
      <c r="L1639">
        <f>IF(AND(ISNUMBER(SEARCH(":",Table7[[#This Row],[Column1]]))=FALSE,ISNUMBER(SEARCH("Ronda",Table7[[#This Row],[Column1]]))=FALSE),1,0)</f>
        <v>1</v>
      </c>
      <c r="M1639">
        <f>IF(Table7[[#This Row],[cond]]=1,M1638+1,0)</f>
        <v>6</v>
      </c>
      <c r="N1639">
        <f>IF(ISNUMBER(SEARCH("Ronda",Table7[[#This Row],[Column1]]))=TRUE,1,0)</f>
        <v>0</v>
      </c>
      <c r="O1639" t="str">
        <f>IF(Table7[[#This Row],[cond2]]=1,MID(Table7[[#This Row],[Column1]],6,3),O1638)</f>
        <v xml:space="preserve"> 9</v>
      </c>
      <c r="P1639">
        <v>1638</v>
      </c>
    </row>
    <row r="1640" spans="11:16" x14ac:dyDescent="0.3">
      <c r="K1640" t="s">
        <v>265</v>
      </c>
      <c r="L1640">
        <f>IF(AND(ISNUMBER(SEARCH(":",Table7[[#This Row],[Column1]]))=FALSE,ISNUMBER(SEARCH("Ronda",Table7[[#This Row],[Column1]]))=FALSE),1,0)</f>
        <v>0</v>
      </c>
      <c r="M1640">
        <f>IF(Table7[[#This Row],[cond]]=1,M1639+1,0)</f>
        <v>0</v>
      </c>
      <c r="N1640">
        <f>IF(ISNUMBER(SEARCH("Ronda",Table7[[#This Row],[Column1]]))=TRUE,1,0)</f>
        <v>0</v>
      </c>
      <c r="O1640" t="str">
        <f>IF(Table7[[#This Row],[cond2]]=1,MID(Table7[[#This Row],[Column1]],6,3),O1639)</f>
        <v xml:space="preserve"> 9</v>
      </c>
      <c r="P1640">
        <v>1639</v>
      </c>
    </row>
    <row r="1641" spans="11:16" x14ac:dyDescent="0.3">
      <c r="K1641" t="s">
        <v>4</v>
      </c>
      <c r="L1641">
        <f>IF(AND(ISNUMBER(SEARCH(":",Table7[[#This Row],[Column1]]))=FALSE,ISNUMBER(SEARCH("Ronda",Table7[[#This Row],[Column1]]))=FALSE),1,0)</f>
        <v>1</v>
      </c>
      <c r="M1641">
        <f>IF(Table7[[#This Row],[cond]]=1,M1640+1,0)</f>
        <v>1</v>
      </c>
      <c r="N1641">
        <f>IF(ISNUMBER(SEARCH("Ronda",Table7[[#This Row],[Column1]]))=TRUE,1,0)</f>
        <v>0</v>
      </c>
      <c r="O1641" t="str">
        <f>IF(Table7[[#This Row],[cond2]]=1,MID(Table7[[#This Row],[Column1]],6,3),O1640)</f>
        <v xml:space="preserve"> 9</v>
      </c>
      <c r="P1641">
        <v>1640</v>
      </c>
    </row>
    <row r="1642" spans="11:16" x14ac:dyDescent="0.3">
      <c r="K1642" t="s">
        <v>5</v>
      </c>
      <c r="L1642">
        <f>IF(AND(ISNUMBER(SEARCH(":",Table7[[#This Row],[Column1]]))=FALSE,ISNUMBER(SEARCH("Ronda",Table7[[#This Row],[Column1]]))=FALSE),1,0)</f>
        <v>1</v>
      </c>
      <c r="M1642">
        <f>IF(Table7[[#This Row],[cond]]=1,M1641+1,0)</f>
        <v>2</v>
      </c>
      <c r="N1642">
        <f>IF(ISNUMBER(SEARCH("Ronda",Table7[[#This Row],[Column1]]))=TRUE,1,0)</f>
        <v>0</v>
      </c>
      <c r="O1642" t="str">
        <f>IF(Table7[[#This Row],[cond2]]=1,MID(Table7[[#This Row],[Column1]],6,3),O1641)</f>
        <v xml:space="preserve"> 9</v>
      </c>
      <c r="P1642">
        <v>1641</v>
      </c>
    </row>
    <row r="1643" spans="11:16" x14ac:dyDescent="0.3">
      <c r="K1643">
        <v>1</v>
      </c>
      <c r="L1643">
        <f>IF(AND(ISNUMBER(SEARCH(":",Table7[[#This Row],[Column1]]))=FALSE,ISNUMBER(SEARCH("Ronda",Table7[[#This Row],[Column1]]))=FALSE),1,0)</f>
        <v>1</v>
      </c>
      <c r="M1643">
        <f>IF(Table7[[#This Row],[cond]]=1,M1642+1,0)</f>
        <v>3</v>
      </c>
      <c r="N1643">
        <f>IF(ISNUMBER(SEARCH("Ronda",Table7[[#This Row],[Column1]]))=TRUE,1,0)</f>
        <v>0</v>
      </c>
      <c r="O1643" t="str">
        <f>IF(Table7[[#This Row],[cond2]]=1,MID(Table7[[#This Row],[Column1]],6,3),O1642)</f>
        <v xml:space="preserve"> 9</v>
      </c>
      <c r="P1643">
        <v>1642</v>
      </c>
    </row>
    <row r="1644" spans="11:16" x14ac:dyDescent="0.3">
      <c r="K1644">
        <v>0</v>
      </c>
      <c r="L1644">
        <f>IF(AND(ISNUMBER(SEARCH(":",Table7[[#This Row],[Column1]]))=FALSE,ISNUMBER(SEARCH("Ronda",Table7[[#This Row],[Column1]]))=FALSE),1,0)</f>
        <v>1</v>
      </c>
      <c r="M1644">
        <f>IF(Table7[[#This Row],[cond]]=1,M1643+1,0)</f>
        <v>4</v>
      </c>
      <c r="N1644">
        <f>IF(ISNUMBER(SEARCH("Ronda",Table7[[#This Row],[Column1]]))=TRUE,1,0)</f>
        <v>0</v>
      </c>
      <c r="O1644" t="str">
        <f>IF(Table7[[#This Row],[cond2]]=1,MID(Table7[[#This Row],[Column1]],6,3),O1643)</f>
        <v xml:space="preserve"> 9</v>
      </c>
      <c r="P1644">
        <v>1643</v>
      </c>
    </row>
    <row r="1645" spans="11:16" x14ac:dyDescent="0.3">
      <c r="K1645">
        <v>0</v>
      </c>
      <c r="L1645">
        <f>IF(AND(ISNUMBER(SEARCH(":",Table7[[#This Row],[Column1]]))=FALSE,ISNUMBER(SEARCH("Ronda",Table7[[#This Row],[Column1]]))=FALSE),1,0)</f>
        <v>1</v>
      </c>
      <c r="M1645">
        <f>IF(Table7[[#This Row],[cond]]=1,M1644+1,0)</f>
        <v>5</v>
      </c>
      <c r="N1645">
        <f>IF(ISNUMBER(SEARCH("Ronda",Table7[[#This Row],[Column1]]))=TRUE,1,0)</f>
        <v>0</v>
      </c>
      <c r="O1645" t="str">
        <f>IF(Table7[[#This Row],[cond2]]=1,MID(Table7[[#This Row],[Column1]],6,3),O1644)</f>
        <v xml:space="preserve"> 9</v>
      </c>
      <c r="P1645">
        <v>1644</v>
      </c>
    </row>
    <row r="1646" spans="11:16" x14ac:dyDescent="0.3">
      <c r="K1646">
        <v>0</v>
      </c>
      <c r="L1646">
        <f>IF(AND(ISNUMBER(SEARCH(":",Table7[[#This Row],[Column1]]))=FALSE,ISNUMBER(SEARCH("Ronda",Table7[[#This Row],[Column1]]))=FALSE),1,0)</f>
        <v>1</v>
      </c>
      <c r="M1646">
        <f>IF(Table7[[#This Row],[cond]]=1,M1645+1,0)</f>
        <v>6</v>
      </c>
      <c r="N1646">
        <f>IF(ISNUMBER(SEARCH("Ronda",Table7[[#This Row],[Column1]]))=TRUE,1,0)</f>
        <v>0</v>
      </c>
      <c r="O1646" t="str">
        <f>IF(Table7[[#This Row],[cond2]]=1,MID(Table7[[#This Row],[Column1]],6,3),O1645)</f>
        <v xml:space="preserve"> 9</v>
      </c>
      <c r="P1646">
        <v>1645</v>
      </c>
    </row>
    <row r="1647" spans="11:16" x14ac:dyDescent="0.3">
      <c r="K1647" t="s">
        <v>265</v>
      </c>
      <c r="L1647">
        <f>IF(AND(ISNUMBER(SEARCH(":",Table7[[#This Row],[Column1]]))=FALSE,ISNUMBER(SEARCH("Ronda",Table7[[#This Row],[Column1]]))=FALSE),1,0)</f>
        <v>0</v>
      </c>
      <c r="M1647">
        <f>IF(Table7[[#This Row],[cond]]=1,M1646+1,0)</f>
        <v>0</v>
      </c>
      <c r="N1647">
        <f>IF(ISNUMBER(SEARCH("Ronda",Table7[[#This Row],[Column1]]))=TRUE,1,0)</f>
        <v>0</v>
      </c>
      <c r="O1647" t="str">
        <f>IF(Table7[[#This Row],[cond2]]=1,MID(Table7[[#This Row],[Column1]],6,3),O1646)</f>
        <v xml:space="preserve"> 9</v>
      </c>
      <c r="P1647">
        <v>1646</v>
      </c>
    </row>
    <row r="1648" spans="11:16" x14ac:dyDescent="0.3">
      <c r="K1648" t="s">
        <v>11</v>
      </c>
      <c r="L1648">
        <f>IF(AND(ISNUMBER(SEARCH(":",Table7[[#This Row],[Column1]]))=FALSE,ISNUMBER(SEARCH("Ronda",Table7[[#This Row],[Column1]]))=FALSE),1,0)</f>
        <v>1</v>
      </c>
      <c r="M1648">
        <f>IF(Table7[[#This Row],[cond]]=1,M1647+1,0)</f>
        <v>1</v>
      </c>
      <c r="N1648">
        <f>IF(ISNUMBER(SEARCH("Ronda",Table7[[#This Row],[Column1]]))=TRUE,1,0)</f>
        <v>0</v>
      </c>
      <c r="O1648" t="str">
        <f>IF(Table7[[#This Row],[cond2]]=1,MID(Table7[[#This Row],[Column1]],6,3),O1647)</f>
        <v xml:space="preserve"> 9</v>
      </c>
      <c r="P1648">
        <v>1647</v>
      </c>
    </row>
    <row r="1649" spans="11:16" x14ac:dyDescent="0.3">
      <c r="K1649" t="s">
        <v>24</v>
      </c>
      <c r="L1649">
        <f>IF(AND(ISNUMBER(SEARCH(":",Table7[[#This Row],[Column1]]))=FALSE,ISNUMBER(SEARCH("Ronda",Table7[[#This Row],[Column1]]))=FALSE),1,0)</f>
        <v>1</v>
      </c>
      <c r="M1649">
        <f>IF(Table7[[#This Row],[cond]]=1,M1648+1,0)</f>
        <v>2</v>
      </c>
      <c r="N1649">
        <f>IF(ISNUMBER(SEARCH("Ronda",Table7[[#This Row],[Column1]]))=TRUE,1,0)</f>
        <v>0</v>
      </c>
      <c r="O1649" t="str">
        <f>IF(Table7[[#This Row],[cond2]]=1,MID(Table7[[#This Row],[Column1]],6,3),O1648)</f>
        <v xml:space="preserve"> 9</v>
      </c>
      <c r="P1649">
        <v>1648</v>
      </c>
    </row>
    <row r="1650" spans="11:16" x14ac:dyDescent="0.3">
      <c r="K1650">
        <v>0</v>
      </c>
      <c r="L1650">
        <f>IF(AND(ISNUMBER(SEARCH(":",Table7[[#This Row],[Column1]]))=FALSE,ISNUMBER(SEARCH("Ronda",Table7[[#This Row],[Column1]]))=FALSE),1,0)</f>
        <v>1</v>
      </c>
      <c r="M1650">
        <f>IF(Table7[[#This Row],[cond]]=1,M1649+1,0)</f>
        <v>3</v>
      </c>
      <c r="N1650">
        <f>IF(ISNUMBER(SEARCH("Ronda",Table7[[#This Row],[Column1]]))=TRUE,1,0)</f>
        <v>0</v>
      </c>
      <c r="O1650" t="str">
        <f>IF(Table7[[#This Row],[cond2]]=1,MID(Table7[[#This Row],[Column1]],6,3),O1649)</f>
        <v xml:space="preserve"> 9</v>
      </c>
      <c r="P1650">
        <v>1649</v>
      </c>
    </row>
    <row r="1651" spans="11:16" x14ac:dyDescent="0.3">
      <c r="K1651">
        <v>0</v>
      </c>
      <c r="L1651">
        <f>IF(AND(ISNUMBER(SEARCH(":",Table7[[#This Row],[Column1]]))=FALSE,ISNUMBER(SEARCH("Ronda",Table7[[#This Row],[Column1]]))=FALSE),1,0)</f>
        <v>1</v>
      </c>
      <c r="M1651">
        <f>IF(Table7[[#This Row],[cond]]=1,M1650+1,0)</f>
        <v>4</v>
      </c>
      <c r="N1651">
        <f>IF(ISNUMBER(SEARCH("Ronda",Table7[[#This Row],[Column1]]))=TRUE,1,0)</f>
        <v>0</v>
      </c>
      <c r="O1651" t="str">
        <f>IF(Table7[[#This Row],[cond2]]=1,MID(Table7[[#This Row],[Column1]],6,3),O1650)</f>
        <v xml:space="preserve"> 9</v>
      </c>
      <c r="P1651">
        <v>1650</v>
      </c>
    </row>
    <row r="1652" spans="11:16" x14ac:dyDescent="0.3">
      <c r="K1652">
        <v>0</v>
      </c>
      <c r="L1652">
        <f>IF(AND(ISNUMBER(SEARCH(":",Table7[[#This Row],[Column1]]))=FALSE,ISNUMBER(SEARCH("Ronda",Table7[[#This Row],[Column1]]))=FALSE),1,0)</f>
        <v>1</v>
      </c>
      <c r="M1652">
        <f>IF(Table7[[#This Row],[cond]]=1,M1651+1,0)</f>
        <v>5</v>
      </c>
      <c r="N1652">
        <f>IF(ISNUMBER(SEARCH("Ronda",Table7[[#This Row],[Column1]]))=TRUE,1,0)</f>
        <v>0</v>
      </c>
      <c r="O1652" t="str">
        <f>IF(Table7[[#This Row],[cond2]]=1,MID(Table7[[#This Row],[Column1]],6,3),O1651)</f>
        <v xml:space="preserve"> 9</v>
      </c>
      <c r="P1652">
        <v>1651</v>
      </c>
    </row>
    <row r="1653" spans="11:16" x14ac:dyDescent="0.3">
      <c r="K1653">
        <v>0</v>
      </c>
      <c r="L1653">
        <f>IF(AND(ISNUMBER(SEARCH(":",Table7[[#This Row],[Column1]]))=FALSE,ISNUMBER(SEARCH("Ronda",Table7[[#This Row],[Column1]]))=FALSE),1,0)</f>
        <v>1</v>
      </c>
      <c r="M1653">
        <f>IF(Table7[[#This Row],[cond]]=1,M1652+1,0)</f>
        <v>6</v>
      </c>
      <c r="N1653">
        <f>IF(ISNUMBER(SEARCH("Ronda",Table7[[#This Row],[Column1]]))=TRUE,1,0)</f>
        <v>0</v>
      </c>
      <c r="O1653" t="str">
        <f>IF(Table7[[#This Row],[cond2]]=1,MID(Table7[[#This Row],[Column1]],6,3),O1652)</f>
        <v xml:space="preserve"> 9</v>
      </c>
      <c r="P1653">
        <v>1652</v>
      </c>
    </row>
    <row r="1654" spans="11:16" x14ac:dyDescent="0.3">
      <c r="K1654" t="s">
        <v>471</v>
      </c>
      <c r="L1654">
        <f>IF(AND(ISNUMBER(SEARCH(":",Table7[[#This Row],[Column1]]))=FALSE,ISNUMBER(SEARCH("Ronda",Table7[[#This Row],[Column1]]))=FALSE),1,0)</f>
        <v>0</v>
      </c>
      <c r="M1654">
        <f>IF(Table7[[#This Row],[cond]]=1,M1653+1,0)</f>
        <v>0</v>
      </c>
      <c r="N1654">
        <f>IF(ISNUMBER(SEARCH("Ronda",Table7[[#This Row],[Column1]]))=TRUE,1,0)</f>
        <v>0</v>
      </c>
      <c r="O1654" t="str">
        <f>IF(Table7[[#This Row],[cond2]]=1,MID(Table7[[#This Row],[Column1]],6,3),O1653)</f>
        <v xml:space="preserve"> 9</v>
      </c>
      <c r="P1654">
        <v>1653</v>
      </c>
    </row>
    <row r="1655" spans="11:16" x14ac:dyDescent="0.3">
      <c r="K1655" t="s">
        <v>7</v>
      </c>
      <c r="L1655">
        <f>IF(AND(ISNUMBER(SEARCH(":",Table7[[#This Row],[Column1]]))=FALSE,ISNUMBER(SEARCH("Ronda",Table7[[#This Row],[Column1]]))=FALSE),1,0)</f>
        <v>1</v>
      </c>
      <c r="M1655">
        <f>IF(Table7[[#This Row],[cond]]=1,M1654+1,0)</f>
        <v>1</v>
      </c>
      <c r="N1655">
        <f>IF(ISNUMBER(SEARCH("Ronda",Table7[[#This Row],[Column1]]))=TRUE,1,0)</f>
        <v>0</v>
      </c>
      <c r="O1655" t="str">
        <f>IF(Table7[[#This Row],[cond2]]=1,MID(Table7[[#This Row],[Column1]],6,3),O1654)</f>
        <v xml:space="preserve"> 9</v>
      </c>
      <c r="P1655">
        <v>1654</v>
      </c>
    </row>
    <row r="1656" spans="11:16" x14ac:dyDescent="0.3">
      <c r="K1656" t="s">
        <v>25</v>
      </c>
      <c r="L1656">
        <f>IF(AND(ISNUMBER(SEARCH(":",Table7[[#This Row],[Column1]]))=FALSE,ISNUMBER(SEARCH("Ronda",Table7[[#This Row],[Column1]]))=FALSE),1,0)</f>
        <v>1</v>
      </c>
      <c r="M1656">
        <f>IF(Table7[[#This Row],[cond]]=1,M1655+1,0)</f>
        <v>2</v>
      </c>
      <c r="N1656">
        <f>IF(ISNUMBER(SEARCH("Ronda",Table7[[#This Row],[Column1]]))=TRUE,1,0)</f>
        <v>0</v>
      </c>
      <c r="O1656" t="str">
        <f>IF(Table7[[#This Row],[cond2]]=1,MID(Table7[[#This Row],[Column1]],6,3),O1655)</f>
        <v xml:space="preserve"> 9</v>
      </c>
      <c r="P1656">
        <v>1655</v>
      </c>
    </row>
    <row r="1657" spans="11:16" x14ac:dyDescent="0.3">
      <c r="K1657">
        <v>1</v>
      </c>
      <c r="L1657">
        <f>IF(AND(ISNUMBER(SEARCH(":",Table7[[#This Row],[Column1]]))=FALSE,ISNUMBER(SEARCH("Ronda",Table7[[#This Row],[Column1]]))=FALSE),1,0)</f>
        <v>1</v>
      </c>
      <c r="M1657">
        <f>IF(Table7[[#This Row],[cond]]=1,M1656+1,0)</f>
        <v>3</v>
      </c>
      <c r="N1657">
        <f>IF(ISNUMBER(SEARCH("Ronda",Table7[[#This Row],[Column1]]))=TRUE,1,0)</f>
        <v>0</v>
      </c>
      <c r="O1657" t="str">
        <f>IF(Table7[[#This Row],[cond2]]=1,MID(Table7[[#This Row],[Column1]],6,3),O1656)</f>
        <v xml:space="preserve"> 9</v>
      </c>
      <c r="P1657">
        <v>1656</v>
      </c>
    </row>
    <row r="1658" spans="11:16" x14ac:dyDescent="0.3">
      <c r="K1658">
        <v>0</v>
      </c>
      <c r="L1658">
        <f>IF(AND(ISNUMBER(SEARCH(":",Table7[[#This Row],[Column1]]))=FALSE,ISNUMBER(SEARCH("Ronda",Table7[[#This Row],[Column1]]))=FALSE),1,0)</f>
        <v>1</v>
      </c>
      <c r="M1658">
        <f>IF(Table7[[#This Row],[cond]]=1,M1657+1,0)</f>
        <v>4</v>
      </c>
      <c r="N1658">
        <f>IF(ISNUMBER(SEARCH("Ronda",Table7[[#This Row],[Column1]]))=TRUE,1,0)</f>
        <v>0</v>
      </c>
      <c r="O1658" t="str">
        <f>IF(Table7[[#This Row],[cond2]]=1,MID(Table7[[#This Row],[Column1]],6,3),O1657)</f>
        <v xml:space="preserve"> 9</v>
      </c>
      <c r="P1658">
        <v>1657</v>
      </c>
    </row>
    <row r="1659" spans="11:16" x14ac:dyDescent="0.3">
      <c r="K1659">
        <v>0</v>
      </c>
      <c r="L1659">
        <f>IF(AND(ISNUMBER(SEARCH(":",Table7[[#This Row],[Column1]]))=FALSE,ISNUMBER(SEARCH("Ronda",Table7[[#This Row],[Column1]]))=FALSE),1,0)</f>
        <v>1</v>
      </c>
      <c r="M1659">
        <f>IF(Table7[[#This Row],[cond]]=1,M1658+1,0)</f>
        <v>5</v>
      </c>
      <c r="N1659">
        <f>IF(ISNUMBER(SEARCH("Ronda",Table7[[#This Row],[Column1]]))=TRUE,1,0)</f>
        <v>0</v>
      </c>
      <c r="O1659" t="str">
        <f>IF(Table7[[#This Row],[cond2]]=1,MID(Table7[[#This Row],[Column1]],6,3),O1658)</f>
        <v xml:space="preserve"> 9</v>
      </c>
      <c r="P1659">
        <v>1658</v>
      </c>
    </row>
    <row r="1660" spans="11:16" x14ac:dyDescent="0.3">
      <c r="K1660">
        <v>0</v>
      </c>
      <c r="L1660">
        <f>IF(AND(ISNUMBER(SEARCH(":",Table7[[#This Row],[Column1]]))=FALSE,ISNUMBER(SEARCH("Ronda",Table7[[#This Row],[Column1]]))=FALSE),1,0)</f>
        <v>1</v>
      </c>
      <c r="M1660">
        <f>IF(Table7[[#This Row],[cond]]=1,M1659+1,0)</f>
        <v>6</v>
      </c>
      <c r="N1660">
        <f>IF(ISNUMBER(SEARCH("Ronda",Table7[[#This Row],[Column1]]))=TRUE,1,0)</f>
        <v>0</v>
      </c>
      <c r="O1660" t="str">
        <f>IF(Table7[[#This Row],[cond2]]=1,MID(Table7[[#This Row],[Column1]],6,3),O1659)</f>
        <v xml:space="preserve"> 9</v>
      </c>
      <c r="P1660">
        <v>1659</v>
      </c>
    </row>
    <row r="1661" spans="11:16" x14ac:dyDescent="0.3">
      <c r="K1661" t="s">
        <v>472</v>
      </c>
      <c r="L1661">
        <f>IF(AND(ISNUMBER(SEARCH(":",Table7[[#This Row],[Column1]]))=FALSE,ISNUMBER(SEARCH("Ronda",Table7[[#This Row],[Column1]]))=FALSE),1,0)</f>
        <v>0</v>
      </c>
      <c r="M1661">
        <f>IF(Table7[[#This Row],[cond]]=1,M1660+1,0)</f>
        <v>0</v>
      </c>
      <c r="N1661">
        <f>IF(ISNUMBER(SEARCH("Ronda",Table7[[#This Row],[Column1]]))=TRUE,1,0)</f>
        <v>0</v>
      </c>
      <c r="O1661" t="str">
        <f>IF(Table7[[#This Row],[cond2]]=1,MID(Table7[[#This Row],[Column1]],6,3),O1660)</f>
        <v xml:space="preserve"> 9</v>
      </c>
      <c r="P1661">
        <v>1660</v>
      </c>
    </row>
    <row r="1662" spans="11:16" x14ac:dyDescent="0.3">
      <c r="K1662" t="s">
        <v>13</v>
      </c>
      <c r="L1662">
        <f>IF(AND(ISNUMBER(SEARCH(":",Table7[[#This Row],[Column1]]))=FALSE,ISNUMBER(SEARCH("Ronda",Table7[[#This Row],[Column1]]))=FALSE),1,0)</f>
        <v>1</v>
      </c>
      <c r="M1662">
        <f>IF(Table7[[#This Row],[cond]]=1,M1661+1,0)</f>
        <v>1</v>
      </c>
      <c r="N1662">
        <f>IF(ISNUMBER(SEARCH("Ronda",Table7[[#This Row],[Column1]]))=TRUE,1,0)</f>
        <v>0</v>
      </c>
      <c r="O1662" t="str">
        <f>IF(Table7[[#This Row],[cond2]]=1,MID(Table7[[#This Row],[Column1]],6,3),O1661)</f>
        <v xml:space="preserve"> 9</v>
      </c>
      <c r="P1662">
        <v>1661</v>
      </c>
    </row>
    <row r="1663" spans="11:16" x14ac:dyDescent="0.3">
      <c r="K1663" t="s">
        <v>31</v>
      </c>
      <c r="L1663">
        <f>IF(AND(ISNUMBER(SEARCH(":",Table7[[#This Row],[Column1]]))=FALSE,ISNUMBER(SEARCH("Ronda",Table7[[#This Row],[Column1]]))=FALSE),1,0)</f>
        <v>1</v>
      </c>
      <c r="M1663">
        <f>IF(Table7[[#This Row],[cond]]=1,M1662+1,0)</f>
        <v>2</v>
      </c>
      <c r="N1663">
        <f>IF(ISNUMBER(SEARCH("Ronda",Table7[[#This Row],[Column1]]))=TRUE,1,0)</f>
        <v>0</v>
      </c>
      <c r="O1663" t="str">
        <f>IF(Table7[[#This Row],[cond2]]=1,MID(Table7[[#This Row],[Column1]],6,3),O1662)</f>
        <v xml:space="preserve"> 9</v>
      </c>
      <c r="P1663">
        <v>1662</v>
      </c>
    </row>
    <row r="1664" spans="11:16" x14ac:dyDescent="0.3">
      <c r="K1664">
        <v>4</v>
      </c>
      <c r="L1664">
        <f>IF(AND(ISNUMBER(SEARCH(":",Table7[[#This Row],[Column1]]))=FALSE,ISNUMBER(SEARCH("Ronda",Table7[[#This Row],[Column1]]))=FALSE),1,0)</f>
        <v>1</v>
      </c>
      <c r="M1664">
        <f>IF(Table7[[#This Row],[cond]]=1,M1663+1,0)</f>
        <v>3</v>
      </c>
      <c r="N1664">
        <f>IF(ISNUMBER(SEARCH("Ronda",Table7[[#This Row],[Column1]]))=TRUE,1,0)</f>
        <v>0</v>
      </c>
      <c r="O1664" t="str">
        <f>IF(Table7[[#This Row],[cond2]]=1,MID(Table7[[#This Row],[Column1]],6,3),O1663)</f>
        <v xml:space="preserve"> 9</v>
      </c>
      <c r="P1664">
        <v>1663</v>
      </c>
    </row>
    <row r="1665" spans="11:16" x14ac:dyDescent="0.3">
      <c r="K1665">
        <v>0</v>
      </c>
      <c r="L1665">
        <f>IF(AND(ISNUMBER(SEARCH(":",Table7[[#This Row],[Column1]]))=FALSE,ISNUMBER(SEARCH("Ronda",Table7[[#This Row],[Column1]]))=FALSE),1,0)</f>
        <v>1</v>
      </c>
      <c r="M1665">
        <f>IF(Table7[[#This Row],[cond]]=1,M1664+1,0)</f>
        <v>4</v>
      </c>
      <c r="N1665">
        <f>IF(ISNUMBER(SEARCH("Ronda",Table7[[#This Row],[Column1]]))=TRUE,1,0)</f>
        <v>0</v>
      </c>
      <c r="O1665" t="str">
        <f>IF(Table7[[#This Row],[cond2]]=1,MID(Table7[[#This Row],[Column1]],6,3),O1664)</f>
        <v xml:space="preserve"> 9</v>
      </c>
      <c r="P1665">
        <v>1664</v>
      </c>
    </row>
    <row r="1666" spans="11:16" x14ac:dyDescent="0.3">
      <c r="K1666">
        <v>-1</v>
      </c>
      <c r="L1666">
        <f>IF(AND(ISNUMBER(SEARCH(":",Table7[[#This Row],[Column1]]))=FALSE,ISNUMBER(SEARCH("Ronda",Table7[[#This Row],[Column1]]))=FALSE),1,0)</f>
        <v>1</v>
      </c>
      <c r="M1666">
        <f>IF(Table7[[#This Row],[cond]]=1,M1665+1,0)</f>
        <v>5</v>
      </c>
      <c r="N1666">
        <f>IF(ISNUMBER(SEARCH("Ronda",Table7[[#This Row],[Column1]]))=TRUE,1,0)</f>
        <v>0</v>
      </c>
      <c r="O1666" t="str">
        <f>IF(Table7[[#This Row],[cond2]]=1,MID(Table7[[#This Row],[Column1]],6,3),O1665)</f>
        <v xml:space="preserve"> 9</v>
      </c>
      <c r="P1666">
        <v>1665</v>
      </c>
    </row>
    <row r="1667" spans="11:16" x14ac:dyDescent="0.3">
      <c r="K1667">
        <v>0</v>
      </c>
      <c r="L1667">
        <f>IF(AND(ISNUMBER(SEARCH(":",Table7[[#This Row],[Column1]]))=FALSE,ISNUMBER(SEARCH("Ronda",Table7[[#This Row],[Column1]]))=FALSE),1,0)</f>
        <v>1</v>
      </c>
      <c r="M1667">
        <f>IF(Table7[[#This Row],[cond]]=1,M1666+1,0)</f>
        <v>6</v>
      </c>
      <c r="N1667">
        <f>IF(ISNUMBER(SEARCH("Ronda",Table7[[#This Row],[Column1]]))=TRUE,1,0)</f>
        <v>0</v>
      </c>
      <c r="O1667" t="str">
        <f>IF(Table7[[#This Row],[cond2]]=1,MID(Table7[[#This Row],[Column1]],6,3),O1666)</f>
        <v xml:space="preserve"> 9</v>
      </c>
      <c r="P1667">
        <v>1666</v>
      </c>
    </row>
    <row r="1668" spans="11:16" x14ac:dyDescent="0.3">
      <c r="K1668" t="s">
        <v>473</v>
      </c>
      <c r="L1668">
        <f>IF(AND(ISNUMBER(SEARCH(":",Table7[[#This Row],[Column1]]))=FALSE,ISNUMBER(SEARCH("Ronda",Table7[[#This Row],[Column1]]))=FALSE),1,0)</f>
        <v>0</v>
      </c>
      <c r="M1668">
        <f>IF(Table7[[#This Row],[cond]]=1,M1667+1,0)</f>
        <v>0</v>
      </c>
      <c r="N1668">
        <f>IF(ISNUMBER(SEARCH("Ronda",Table7[[#This Row],[Column1]]))=TRUE,1,0)</f>
        <v>0</v>
      </c>
      <c r="O1668" t="str">
        <f>IF(Table7[[#This Row],[cond2]]=1,MID(Table7[[#This Row],[Column1]],6,3),O1667)</f>
        <v xml:space="preserve"> 9</v>
      </c>
      <c r="P1668">
        <v>1667</v>
      </c>
    </row>
    <row r="1669" spans="11:16" x14ac:dyDescent="0.3">
      <c r="K1669" t="s">
        <v>303</v>
      </c>
      <c r="L1669">
        <f>IF(AND(ISNUMBER(SEARCH(":",Table7[[#This Row],[Column1]]))=FALSE,ISNUMBER(SEARCH("Ronda",Table7[[#This Row],[Column1]]))=FALSE),1,0)</f>
        <v>1</v>
      </c>
      <c r="M1669">
        <f>IF(Table7[[#This Row],[cond]]=1,M1668+1,0)</f>
        <v>1</v>
      </c>
      <c r="N1669">
        <f>IF(ISNUMBER(SEARCH("Ronda",Table7[[#This Row],[Column1]]))=TRUE,1,0)</f>
        <v>0</v>
      </c>
      <c r="O1669" t="str">
        <f>IF(Table7[[#This Row],[cond2]]=1,MID(Table7[[#This Row],[Column1]],6,3),O1668)</f>
        <v xml:space="preserve"> 9</v>
      </c>
      <c r="P1669">
        <v>1668</v>
      </c>
    </row>
    <row r="1670" spans="11:16" x14ac:dyDescent="0.3">
      <c r="K1670" t="s">
        <v>2</v>
      </c>
      <c r="L1670">
        <f>IF(AND(ISNUMBER(SEARCH(":",Table7[[#This Row],[Column1]]))=FALSE,ISNUMBER(SEARCH("Ronda",Table7[[#This Row],[Column1]]))=FALSE),1,0)</f>
        <v>1</v>
      </c>
      <c r="M1670">
        <f>IF(Table7[[#This Row],[cond]]=1,M1669+1,0)</f>
        <v>2</v>
      </c>
      <c r="N1670">
        <f>IF(ISNUMBER(SEARCH("Ronda",Table7[[#This Row],[Column1]]))=TRUE,1,0)</f>
        <v>0</v>
      </c>
      <c r="O1670" t="str">
        <f>IF(Table7[[#This Row],[cond2]]=1,MID(Table7[[#This Row],[Column1]],6,3),O1669)</f>
        <v xml:space="preserve"> 9</v>
      </c>
      <c r="P1670">
        <v>1669</v>
      </c>
    </row>
    <row r="1671" spans="11:16" x14ac:dyDescent="0.3">
      <c r="K1671">
        <v>0</v>
      </c>
      <c r="L1671">
        <f>IF(AND(ISNUMBER(SEARCH(":",Table7[[#This Row],[Column1]]))=FALSE,ISNUMBER(SEARCH("Ronda",Table7[[#This Row],[Column1]]))=FALSE),1,0)</f>
        <v>1</v>
      </c>
      <c r="M1671">
        <f>IF(Table7[[#This Row],[cond]]=1,M1670+1,0)</f>
        <v>3</v>
      </c>
      <c r="N1671">
        <f>IF(ISNUMBER(SEARCH("Ronda",Table7[[#This Row],[Column1]]))=TRUE,1,0)</f>
        <v>0</v>
      </c>
      <c r="O1671" t="str">
        <f>IF(Table7[[#This Row],[cond2]]=1,MID(Table7[[#This Row],[Column1]],6,3),O1670)</f>
        <v xml:space="preserve"> 9</v>
      </c>
      <c r="P1671">
        <v>1670</v>
      </c>
    </row>
    <row r="1672" spans="11:16" x14ac:dyDescent="0.3">
      <c r="K1672">
        <v>4</v>
      </c>
      <c r="L1672">
        <f>IF(AND(ISNUMBER(SEARCH(":",Table7[[#This Row],[Column1]]))=FALSE,ISNUMBER(SEARCH("Ronda",Table7[[#This Row],[Column1]]))=FALSE),1,0)</f>
        <v>1</v>
      </c>
      <c r="M1672">
        <f>IF(Table7[[#This Row],[cond]]=1,M1671+1,0)</f>
        <v>4</v>
      </c>
      <c r="N1672">
        <f>IF(ISNUMBER(SEARCH("Ronda",Table7[[#This Row],[Column1]]))=TRUE,1,0)</f>
        <v>0</v>
      </c>
      <c r="O1672" t="str">
        <f>IF(Table7[[#This Row],[cond2]]=1,MID(Table7[[#This Row],[Column1]],6,3),O1671)</f>
        <v xml:space="preserve"> 9</v>
      </c>
      <c r="P1672">
        <v>1671</v>
      </c>
    </row>
    <row r="1673" spans="11:16" x14ac:dyDescent="0.3">
      <c r="K1673">
        <v>0</v>
      </c>
      <c r="L1673">
        <f>IF(AND(ISNUMBER(SEARCH(":",Table7[[#This Row],[Column1]]))=FALSE,ISNUMBER(SEARCH("Ronda",Table7[[#This Row],[Column1]]))=FALSE),1,0)</f>
        <v>1</v>
      </c>
      <c r="M1673">
        <f>IF(Table7[[#This Row],[cond]]=1,M1672+1,0)</f>
        <v>5</v>
      </c>
      <c r="N1673">
        <f>IF(ISNUMBER(SEARCH("Ronda",Table7[[#This Row],[Column1]]))=TRUE,1,0)</f>
        <v>0</v>
      </c>
      <c r="O1673" t="str">
        <f>IF(Table7[[#This Row],[cond2]]=1,MID(Table7[[#This Row],[Column1]],6,3),O1672)</f>
        <v xml:space="preserve"> 9</v>
      </c>
      <c r="P1673">
        <v>1672</v>
      </c>
    </row>
    <row r="1674" spans="11:16" x14ac:dyDescent="0.3">
      <c r="K1674">
        <v>-3</v>
      </c>
      <c r="L1674">
        <f>IF(AND(ISNUMBER(SEARCH(":",Table7[[#This Row],[Column1]]))=FALSE,ISNUMBER(SEARCH("Ronda",Table7[[#This Row],[Column1]]))=FALSE),1,0)</f>
        <v>1</v>
      </c>
      <c r="M1674">
        <f>IF(Table7[[#This Row],[cond]]=1,M1673+1,0)</f>
        <v>6</v>
      </c>
      <c r="N1674">
        <f>IF(ISNUMBER(SEARCH("Ronda",Table7[[#This Row],[Column1]]))=TRUE,1,0)</f>
        <v>0</v>
      </c>
      <c r="O1674" t="str">
        <f>IF(Table7[[#This Row],[cond2]]=1,MID(Table7[[#This Row],[Column1]],6,3),O1673)</f>
        <v xml:space="preserve"> 9</v>
      </c>
      <c r="P1674">
        <v>1673</v>
      </c>
    </row>
    <row r="1675" spans="11:16" x14ac:dyDescent="0.3">
      <c r="K1675" t="s">
        <v>267</v>
      </c>
      <c r="L1675">
        <f>IF(AND(ISNUMBER(SEARCH(":",Table7[[#This Row],[Column1]]))=FALSE,ISNUMBER(SEARCH("Ronda",Table7[[#This Row],[Column1]]))=FALSE),1,0)</f>
        <v>0</v>
      </c>
      <c r="M1675">
        <f>IF(Table7[[#This Row],[cond]]=1,M1674+1,0)</f>
        <v>0</v>
      </c>
      <c r="N1675">
        <f>IF(ISNUMBER(SEARCH("Ronda",Table7[[#This Row],[Column1]]))=TRUE,1,0)</f>
        <v>1</v>
      </c>
      <c r="O1675" t="str">
        <f>IF(Table7[[#This Row],[cond2]]=1,MID(Table7[[#This Row],[Column1]],6,3),O1674)</f>
        <v xml:space="preserve"> 8</v>
      </c>
      <c r="P1675">
        <v>1674</v>
      </c>
    </row>
    <row r="1676" spans="11:16" x14ac:dyDescent="0.3">
      <c r="K1676" t="s">
        <v>474</v>
      </c>
      <c r="L1676">
        <f>IF(AND(ISNUMBER(SEARCH(":",Table7[[#This Row],[Column1]]))=FALSE,ISNUMBER(SEARCH("Ronda",Table7[[#This Row],[Column1]]))=FALSE),1,0)</f>
        <v>0</v>
      </c>
      <c r="M1676">
        <f>IF(Table7[[#This Row],[cond]]=1,M1675+1,0)</f>
        <v>0</v>
      </c>
      <c r="N1676">
        <f>IF(ISNUMBER(SEARCH("Ronda",Table7[[#This Row],[Column1]]))=TRUE,1,0)</f>
        <v>0</v>
      </c>
      <c r="O1676" t="str">
        <f>IF(Table7[[#This Row],[cond2]]=1,MID(Table7[[#This Row],[Column1]],6,3),O1675)</f>
        <v xml:space="preserve"> 8</v>
      </c>
      <c r="P1676">
        <v>1675</v>
      </c>
    </row>
    <row r="1677" spans="11:16" x14ac:dyDescent="0.3">
      <c r="K1677" t="s">
        <v>31</v>
      </c>
      <c r="L1677">
        <f>IF(AND(ISNUMBER(SEARCH(":",Table7[[#This Row],[Column1]]))=FALSE,ISNUMBER(SEARCH("Ronda",Table7[[#This Row],[Column1]]))=FALSE),1,0)</f>
        <v>1</v>
      </c>
      <c r="M1677">
        <f>IF(Table7[[#This Row],[cond]]=1,M1676+1,0)</f>
        <v>1</v>
      </c>
      <c r="N1677">
        <f>IF(ISNUMBER(SEARCH("Ronda",Table7[[#This Row],[Column1]]))=TRUE,1,0)</f>
        <v>0</v>
      </c>
      <c r="O1677" t="str">
        <f>IF(Table7[[#This Row],[cond2]]=1,MID(Table7[[#This Row],[Column1]],6,3),O1676)</f>
        <v xml:space="preserve"> 8</v>
      </c>
      <c r="P1677">
        <v>1676</v>
      </c>
    </row>
    <row r="1678" spans="11:16" x14ac:dyDescent="0.3">
      <c r="K1678" t="s">
        <v>304</v>
      </c>
      <c r="L1678">
        <f>IF(AND(ISNUMBER(SEARCH(":",Table7[[#This Row],[Column1]]))=FALSE,ISNUMBER(SEARCH("Ronda",Table7[[#This Row],[Column1]]))=FALSE),1,0)</f>
        <v>1</v>
      </c>
      <c r="M1678">
        <f>IF(Table7[[#This Row],[cond]]=1,M1677+1,0)</f>
        <v>2</v>
      </c>
      <c r="N1678">
        <f>IF(ISNUMBER(SEARCH("Ronda",Table7[[#This Row],[Column1]]))=TRUE,1,0)</f>
        <v>0</v>
      </c>
      <c r="O1678" t="str">
        <f>IF(Table7[[#This Row],[cond2]]=1,MID(Table7[[#This Row],[Column1]],6,3),O1677)</f>
        <v xml:space="preserve"> 8</v>
      </c>
      <c r="P1678">
        <v>1677</v>
      </c>
    </row>
    <row r="1679" spans="11:16" x14ac:dyDescent="0.3">
      <c r="K1679">
        <v>1</v>
      </c>
      <c r="L1679">
        <f>IF(AND(ISNUMBER(SEARCH(":",Table7[[#This Row],[Column1]]))=FALSE,ISNUMBER(SEARCH("Ronda",Table7[[#This Row],[Column1]]))=FALSE),1,0)</f>
        <v>1</v>
      </c>
      <c r="M1679">
        <f>IF(Table7[[#This Row],[cond]]=1,M1678+1,0)</f>
        <v>3</v>
      </c>
      <c r="N1679">
        <f>IF(ISNUMBER(SEARCH("Ronda",Table7[[#This Row],[Column1]]))=TRUE,1,0)</f>
        <v>0</v>
      </c>
      <c r="O1679" t="str">
        <f>IF(Table7[[#This Row],[cond2]]=1,MID(Table7[[#This Row],[Column1]],6,3),O1678)</f>
        <v xml:space="preserve"> 8</v>
      </c>
      <c r="P1679">
        <v>1678</v>
      </c>
    </row>
    <row r="1680" spans="11:16" x14ac:dyDescent="0.3">
      <c r="K1680">
        <v>0</v>
      </c>
      <c r="L1680">
        <f>IF(AND(ISNUMBER(SEARCH(":",Table7[[#This Row],[Column1]]))=FALSE,ISNUMBER(SEARCH("Ronda",Table7[[#This Row],[Column1]]))=FALSE),1,0)</f>
        <v>1</v>
      </c>
      <c r="M1680">
        <f>IF(Table7[[#This Row],[cond]]=1,M1679+1,0)</f>
        <v>4</v>
      </c>
      <c r="N1680">
        <f>IF(ISNUMBER(SEARCH("Ronda",Table7[[#This Row],[Column1]]))=TRUE,1,0)</f>
        <v>0</v>
      </c>
      <c r="O1680" t="str">
        <f>IF(Table7[[#This Row],[cond2]]=1,MID(Table7[[#This Row],[Column1]],6,3),O1679)</f>
        <v xml:space="preserve"> 8</v>
      </c>
      <c r="P1680">
        <v>1679</v>
      </c>
    </row>
    <row r="1681" spans="11:16" x14ac:dyDescent="0.3">
      <c r="K1681">
        <v>0</v>
      </c>
      <c r="L1681">
        <f>IF(AND(ISNUMBER(SEARCH(":",Table7[[#This Row],[Column1]]))=FALSE,ISNUMBER(SEARCH("Ronda",Table7[[#This Row],[Column1]]))=FALSE),1,0)</f>
        <v>1</v>
      </c>
      <c r="M1681">
        <f>IF(Table7[[#This Row],[cond]]=1,M1680+1,0)</f>
        <v>5</v>
      </c>
      <c r="N1681">
        <f>IF(ISNUMBER(SEARCH("Ronda",Table7[[#This Row],[Column1]]))=TRUE,1,0)</f>
        <v>0</v>
      </c>
      <c r="O1681" t="str">
        <f>IF(Table7[[#This Row],[cond2]]=1,MID(Table7[[#This Row],[Column1]],6,3),O1680)</f>
        <v xml:space="preserve"> 8</v>
      </c>
      <c r="P1681">
        <v>1680</v>
      </c>
    </row>
    <row r="1682" spans="11:16" x14ac:dyDescent="0.3">
      <c r="K1682">
        <v>0</v>
      </c>
      <c r="L1682">
        <f>IF(AND(ISNUMBER(SEARCH(":",Table7[[#This Row],[Column1]]))=FALSE,ISNUMBER(SEARCH("Ronda",Table7[[#This Row],[Column1]]))=FALSE),1,0)</f>
        <v>1</v>
      </c>
      <c r="M1682">
        <f>IF(Table7[[#This Row],[cond]]=1,M1681+1,0)</f>
        <v>6</v>
      </c>
      <c r="N1682">
        <f>IF(ISNUMBER(SEARCH("Ronda",Table7[[#This Row],[Column1]]))=TRUE,1,0)</f>
        <v>0</v>
      </c>
      <c r="O1682" t="str">
        <f>IF(Table7[[#This Row],[cond2]]=1,MID(Table7[[#This Row],[Column1]],6,3),O1681)</f>
        <v xml:space="preserve"> 8</v>
      </c>
      <c r="P1682">
        <v>1681</v>
      </c>
    </row>
    <row r="1683" spans="11:16" x14ac:dyDescent="0.3">
      <c r="K1683" t="s">
        <v>475</v>
      </c>
      <c r="L1683">
        <f>IF(AND(ISNUMBER(SEARCH(":",Table7[[#This Row],[Column1]]))=FALSE,ISNUMBER(SEARCH("Ronda",Table7[[#This Row],[Column1]]))=FALSE),1,0)</f>
        <v>0</v>
      </c>
      <c r="M1683">
        <f>IF(Table7[[#This Row],[cond]]=1,M1682+1,0)</f>
        <v>0</v>
      </c>
      <c r="N1683">
        <f>IF(ISNUMBER(SEARCH("Ronda",Table7[[#This Row],[Column1]]))=TRUE,1,0)</f>
        <v>0</v>
      </c>
      <c r="O1683" t="str">
        <f>IF(Table7[[#This Row],[cond2]]=1,MID(Table7[[#This Row],[Column1]],6,3),O1682)</f>
        <v xml:space="preserve"> 8</v>
      </c>
      <c r="P1683">
        <v>1682</v>
      </c>
    </row>
    <row r="1684" spans="11:16" x14ac:dyDescent="0.3">
      <c r="K1684" t="s">
        <v>8</v>
      </c>
      <c r="L1684">
        <f>IF(AND(ISNUMBER(SEARCH(":",Table7[[#This Row],[Column1]]))=FALSE,ISNUMBER(SEARCH("Ronda",Table7[[#This Row],[Column1]]))=FALSE),1,0)</f>
        <v>1</v>
      </c>
      <c r="M1684">
        <f>IF(Table7[[#This Row],[cond]]=1,M1683+1,0)</f>
        <v>1</v>
      </c>
      <c r="N1684">
        <f>IF(ISNUMBER(SEARCH("Ronda",Table7[[#This Row],[Column1]]))=TRUE,1,0)</f>
        <v>0</v>
      </c>
      <c r="O1684" t="str">
        <f>IF(Table7[[#This Row],[cond2]]=1,MID(Table7[[#This Row],[Column1]],6,3),O1683)</f>
        <v xml:space="preserve"> 8</v>
      </c>
      <c r="P1684">
        <v>1683</v>
      </c>
    </row>
    <row r="1685" spans="11:16" x14ac:dyDescent="0.3">
      <c r="K1685" t="s">
        <v>13</v>
      </c>
      <c r="L1685">
        <f>IF(AND(ISNUMBER(SEARCH(":",Table7[[#This Row],[Column1]]))=FALSE,ISNUMBER(SEARCH("Ronda",Table7[[#This Row],[Column1]]))=FALSE),1,0)</f>
        <v>1</v>
      </c>
      <c r="M1685">
        <f>IF(Table7[[#This Row],[cond]]=1,M1684+1,0)</f>
        <v>2</v>
      </c>
      <c r="N1685">
        <f>IF(ISNUMBER(SEARCH("Ronda",Table7[[#This Row],[Column1]]))=TRUE,1,0)</f>
        <v>0</v>
      </c>
      <c r="O1685" t="str">
        <f>IF(Table7[[#This Row],[cond2]]=1,MID(Table7[[#This Row],[Column1]],6,3),O1684)</f>
        <v xml:space="preserve"> 8</v>
      </c>
      <c r="P1685">
        <v>1684</v>
      </c>
    </row>
    <row r="1686" spans="11:16" x14ac:dyDescent="0.3">
      <c r="K1686">
        <v>0</v>
      </c>
      <c r="L1686">
        <f>IF(AND(ISNUMBER(SEARCH(":",Table7[[#This Row],[Column1]]))=FALSE,ISNUMBER(SEARCH("Ronda",Table7[[#This Row],[Column1]]))=FALSE),1,0)</f>
        <v>1</v>
      </c>
      <c r="M1686">
        <f>IF(Table7[[#This Row],[cond]]=1,M1685+1,0)</f>
        <v>3</v>
      </c>
      <c r="N1686">
        <f>IF(ISNUMBER(SEARCH("Ronda",Table7[[#This Row],[Column1]]))=TRUE,1,0)</f>
        <v>0</v>
      </c>
      <c r="O1686" t="str">
        <f>IF(Table7[[#This Row],[cond2]]=1,MID(Table7[[#This Row],[Column1]],6,3),O1685)</f>
        <v xml:space="preserve"> 8</v>
      </c>
      <c r="P1686">
        <v>1685</v>
      </c>
    </row>
    <row r="1687" spans="11:16" x14ac:dyDescent="0.3">
      <c r="K1687">
        <v>0</v>
      </c>
      <c r="L1687">
        <f>IF(AND(ISNUMBER(SEARCH(":",Table7[[#This Row],[Column1]]))=FALSE,ISNUMBER(SEARCH("Ronda",Table7[[#This Row],[Column1]]))=FALSE),1,0)</f>
        <v>1</v>
      </c>
      <c r="M1687">
        <f>IF(Table7[[#This Row],[cond]]=1,M1686+1,0)</f>
        <v>4</v>
      </c>
      <c r="N1687">
        <f>IF(ISNUMBER(SEARCH("Ronda",Table7[[#This Row],[Column1]]))=TRUE,1,0)</f>
        <v>0</v>
      </c>
      <c r="O1687" t="str">
        <f>IF(Table7[[#This Row],[cond2]]=1,MID(Table7[[#This Row],[Column1]],6,3),O1686)</f>
        <v xml:space="preserve"> 8</v>
      </c>
      <c r="P1687">
        <v>1686</v>
      </c>
    </row>
    <row r="1688" spans="11:16" x14ac:dyDescent="0.3">
      <c r="K1688">
        <v>0</v>
      </c>
      <c r="L1688">
        <f>IF(AND(ISNUMBER(SEARCH(":",Table7[[#This Row],[Column1]]))=FALSE,ISNUMBER(SEARCH("Ronda",Table7[[#This Row],[Column1]]))=FALSE),1,0)</f>
        <v>1</v>
      </c>
      <c r="M1688">
        <f>IF(Table7[[#This Row],[cond]]=1,M1687+1,0)</f>
        <v>5</v>
      </c>
      <c r="N1688">
        <f>IF(ISNUMBER(SEARCH("Ronda",Table7[[#This Row],[Column1]]))=TRUE,1,0)</f>
        <v>0</v>
      </c>
      <c r="O1688" t="str">
        <f>IF(Table7[[#This Row],[cond2]]=1,MID(Table7[[#This Row],[Column1]],6,3),O1687)</f>
        <v xml:space="preserve"> 8</v>
      </c>
      <c r="P1688">
        <v>1687</v>
      </c>
    </row>
    <row r="1689" spans="11:16" x14ac:dyDescent="0.3">
      <c r="K1689">
        <v>0</v>
      </c>
      <c r="L1689">
        <f>IF(AND(ISNUMBER(SEARCH(":",Table7[[#This Row],[Column1]]))=FALSE,ISNUMBER(SEARCH("Ronda",Table7[[#This Row],[Column1]]))=FALSE),1,0)</f>
        <v>1</v>
      </c>
      <c r="M1689">
        <f>IF(Table7[[#This Row],[cond]]=1,M1688+1,0)</f>
        <v>6</v>
      </c>
      <c r="N1689">
        <f>IF(ISNUMBER(SEARCH("Ronda",Table7[[#This Row],[Column1]]))=TRUE,1,0)</f>
        <v>0</v>
      </c>
      <c r="O1689" t="str">
        <f>IF(Table7[[#This Row],[cond2]]=1,MID(Table7[[#This Row],[Column1]],6,3),O1688)</f>
        <v xml:space="preserve"> 8</v>
      </c>
      <c r="P1689">
        <v>1688</v>
      </c>
    </row>
    <row r="1690" spans="11:16" x14ac:dyDescent="0.3">
      <c r="K1690" t="s">
        <v>476</v>
      </c>
      <c r="L1690">
        <f>IF(AND(ISNUMBER(SEARCH(":",Table7[[#This Row],[Column1]]))=FALSE,ISNUMBER(SEARCH("Ronda",Table7[[#This Row],[Column1]]))=FALSE),1,0)</f>
        <v>0</v>
      </c>
      <c r="M1690">
        <f>IF(Table7[[#This Row],[cond]]=1,M1689+1,0)</f>
        <v>0</v>
      </c>
      <c r="N1690">
        <f>IF(ISNUMBER(SEARCH("Ronda",Table7[[#This Row],[Column1]]))=TRUE,1,0)</f>
        <v>0</v>
      </c>
      <c r="O1690" t="str">
        <f>IF(Table7[[#This Row],[cond2]]=1,MID(Table7[[#This Row],[Column1]],6,3),O1689)</f>
        <v xml:space="preserve"> 8</v>
      </c>
      <c r="P1690">
        <v>1689</v>
      </c>
    </row>
    <row r="1691" spans="11:16" x14ac:dyDescent="0.3">
      <c r="K1691" t="s">
        <v>2</v>
      </c>
      <c r="L1691">
        <f>IF(AND(ISNUMBER(SEARCH(":",Table7[[#This Row],[Column1]]))=FALSE,ISNUMBER(SEARCH("Ronda",Table7[[#This Row],[Column1]]))=FALSE),1,0)</f>
        <v>1</v>
      </c>
      <c r="M1691">
        <f>IF(Table7[[#This Row],[cond]]=1,M1690+1,0)</f>
        <v>1</v>
      </c>
      <c r="N1691">
        <f>IF(ISNUMBER(SEARCH("Ronda",Table7[[#This Row],[Column1]]))=TRUE,1,0)</f>
        <v>0</v>
      </c>
      <c r="O1691" t="str">
        <f>IF(Table7[[#This Row],[cond2]]=1,MID(Table7[[#This Row],[Column1]],6,3),O1690)</f>
        <v xml:space="preserve"> 8</v>
      </c>
      <c r="P1691">
        <v>1690</v>
      </c>
    </row>
    <row r="1692" spans="11:16" x14ac:dyDescent="0.3">
      <c r="K1692" t="s">
        <v>7</v>
      </c>
      <c r="L1692">
        <f>IF(AND(ISNUMBER(SEARCH(":",Table7[[#This Row],[Column1]]))=FALSE,ISNUMBER(SEARCH("Ronda",Table7[[#This Row],[Column1]]))=FALSE),1,0)</f>
        <v>1</v>
      </c>
      <c r="M1692">
        <f>IF(Table7[[#This Row],[cond]]=1,M1691+1,0)</f>
        <v>2</v>
      </c>
      <c r="N1692">
        <f>IF(ISNUMBER(SEARCH("Ronda",Table7[[#This Row],[Column1]]))=TRUE,1,0)</f>
        <v>0</v>
      </c>
      <c r="O1692" t="str">
        <f>IF(Table7[[#This Row],[cond2]]=1,MID(Table7[[#This Row],[Column1]],6,3),O1691)</f>
        <v xml:space="preserve"> 8</v>
      </c>
      <c r="P1692">
        <v>1691</v>
      </c>
    </row>
    <row r="1693" spans="11:16" x14ac:dyDescent="0.3">
      <c r="K1693">
        <v>0</v>
      </c>
      <c r="L1693">
        <f>IF(AND(ISNUMBER(SEARCH(":",Table7[[#This Row],[Column1]]))=FALSE,ISNUMBER(SEARCH("Ronda",Table7[[#This Row],[Column1]]))=FALSE),1,0)</f>
        <v>1</v>
      </c>
      <c r="M1693">
        <f>IF(Table7[[#This Row],[cond]]=1,M1692+1,0)</f>
        <v>3</v>
      </c>
      <c r="N1693">
        <f>IF(ISNUMBER(SEARCH("Ronda",Table7[[#This Row],[Column1]]))=TRUE,1,0)</f>
        <v>0</v>
      </c>
      <c r="O1693" t="str">
        <f>IF(Table7[[#This Row],[cond2]]=1,MID(Table7[[#This Row],[Column1]],6,3),O1692)</f>
        <v xml:space="preserve"> 8</v>
      </c>
      <c r="P1693">
        <v>1692</v>
      </c>
    </row>
    <row r="1694" spans="11:16" x14ac:dyDescent="0.3">
      <c r="K1694">
        <v>3</v>
      </c>
      <c r="L1694">
        <f>IF(AND(ISNUMBER(SEARCH(":",Table7[[#This Row],[Column1]]))=FALSE,ISNUMBER(SEARCH("Ronda",Table7[[#This Row],[Column1]]))=FALSE),1,0)</f>
        <v>1</v>
      </c>
      <c r="M1694">
        <f>IF(Table7[[#This Row],[cond]]=1,M1693+1,0)</f>
        <v>4</v>
      </c>
      <c r="N1694">
        <f>IF(ISNUMBER(SEARCH("Ronda",Table7[[#This Row],[Column1]]))=TRUE,1,0)</f>
        <v>0</v>
      </c>
      <c r="O1694" t="str">
        <f>IF(Table7[[#This Row],[cond2]]=1,MID(Table7[[#This Row],[Column1]],6,3),O1693)</f>
        <v xml:space="preserve"> 8</v>
      </c>
      <c r="P1694">
        <v>1693</v>
      </c>
    </row>
    <row r="1695" spans="11:16" x14ac:dyDescent="0.3">
      <c r="K1695">
        <v>0</v>
      </c>
      <c r="L1695">
        <f>IF(AND(ISNUMBER(SEARCH(":",Table7[[#This Row],[Column1]]))=FALSE,ISNUMBER(SEARCH("Ronda",Table7[[#This Row],[Column1]]))=FALSE),1,0)</f>
        <v>1</v>
      </c>
      <c r="M1695">
        <f>IF(Table7[[#This Row],[cond]]=1,M1694+1,0)</f>
        <v>5</v>
      </c>
      <c r="N1695">
        <f>IF(ISNUMBER(SEARCH("Ronda",Table7[[#This Row],[Column1]]))=TRUE,1,0)</f>
        <v>0</v>
      </c>
      <c r="O1695" t="str">
        <f>IF(Table7[[#This Row],[cond2]]=1,MID(Table7[[#This Row],[Column1]],6,3),O1694)</f>
        <v xml:space="preserve"> 8</v>
      </c>
      <c r="P1695">
        <v>1694</v>
      </c>
    </row>
    <row r="1696" spans="11:16" x14ac:dyDescent="0.3">
      <c r="K1696">
        <v>-3</v>
      </c>
      <c r="L1696">
        <f>IF(AND(ISNUMBER(SEARCH(":",Table7[[#This Row],[Column1]]))=FALSE,ISNUMBER(SEARCH("Ronda",Table7[[#This Row],[Column1]]))=FALSE),1,0)</f>
        <v>1</v>
      </c>
      <c r="M1696">
        <f>IF(Table7[[#This Row],[cond]]=1,M1695+1,0)</f>
        <v>6</v>
      </c>
      <c r="N1696">
        <f>IF(ISNUMBER(SEARCH("Ronda",Table7[[#This Row],[Column1]]))=TRUE,1,0)</f>
        <v>0</v>
      </c>
      <c r="O1696" t="str">
        <f>IF(Table7[[#This Row],[cond2]]=1,MID(Table7[[#This Row],[Column1]],6,3),O1695)</f>
        <v xml:space="preserve"> 8</v>
      </c>
      <c r="P1696">
        <v>1695</v>
      </c>
    </row>
    <row r="1697" spans="11:16" x14ac:dyDescent="0.3">
      <c r="K1697" t="s">
        <v>273</v>
      </c>
      <c r="L1697">
        <f>IF(AND(ISNUMBER(SEARCH(":",Table7[[#This Row],[Column1]]))=FALSE,ISNUMBER(SEARCH("Ronda",Table7[[#This Row],[Column1]]))=FALSE),1,0)</f>
        <v>0</v>
      </c>
      <c r="M1697">
        <f>IF(Table7[[#This Row],[cond]]=1,M1696+1,0)</f>
        <v>0</v>
      </c>
      <c r="N1697">
        <f>IF(ISNUMBER(SEARCH("Ronda",Table7[[#This Row],[Column1]]))=TRUE,1,0)</f>
        <v>0</v>
      </c>
      <c r="O1697" t="str">
        <f>IF(Table7[[#This Row],[cond2]]=1,MID(Table7[[#This Row],[Column1]],6,3),O1696)</f>
        <v xml:space="preserve"> 8</v>
      </c>
      <c r="P1697">
        <v>1696</v>
      </c>
    </row>
    <row r="1698" spans="11:16" x14ac:dyDescent="0.3">
      <c r="K1698" t="s">
        <v>24</v>
      </c>
      <c r="L1698">
        <f>IF(AND(ISNUMBER(SEARCH(":",Table7[[#This Row],[Column1]]))=FALSE,ISNUMBER(SEARCH("Ronda",Table7[[#This Row],[Column1]]))=FALSE),1,0)</f>
        <v>1</v>
      </c>
      <c r="M1698">
        <f>IF(Table7[[#This Row],[cond]]=1,M1697+1,0)</f>
        <v>1</v>
      </c>
      <c r="N1698">
        <f>IF(ISNUMBER(SEARCH("Ronda",Table7[[#This Row],[Column1]]))=TRUE,1,0)</f>
        <v>0</v>
      </c>
      <c r="O1698" t="str">
        <f>IF(Table7[[#This Row],[cond2]]=1,MID(Table7[[#This Row],[Column1]],6,3),O1697)</f>
        <v xml:space="preserve"> 8</v>
      </c>
      <c r="P1698">
        <v>1697</v>
      </c>
    </row>
    <row r="1699" spans="11:16" x14ac:dyDescent="0.3">
      <c r="K1699" t="s">
        <v>303</v>
      </c>
      <c r="L1699">
        <f>IF(AND(ISNUMBER(SEARCH(":",Table7[[#This Row],[Column1]]))=FALSE,ISNUMBER(SEARCH("Ronda",Table7[[#This Row],[Column1]]))=FALSE),1,0)</f>
        <v>1</v>
      </c>
      <c r="M1699">
        <f>IF(Table7[[#This Row],[cond]]=1,M1698+1,0)</f>
        <v>2</v>
      </c>
      <c r="N1699">
        <f>IF(ISNUMBER(SEARCH("Ronda",Table7[[#This Row],[Column1]]))=TRUE,1,0)</f>
        <v>0</v>
      </c>
      <c r="O1699" t="str">
        <f>IF(Table7[[#This Row],[cond2]]=1,MID(Table7[[#This Row],[Column1]],6,3),O1698)</f>
        <v xml:space="preserve"> 8</v>
      </c>
      <c r="P1699">
        <v>1698</v>
      </c>
    </row>
    <row r="1700" spans="11:16" x14ac:dyDescent="0.3">
      <c r="K1700">
        <v>1</v>
      </c>
      <c r="L1700">
        <f>IF(AND(ISNUMBER(SEARCH(":",Table7[[#This Row],[Column1]]))=FALSE,ISNUMBER(SEARCH("Ronda",Table7[[#This Row],[Column1]]))=FALSE),1,0)</f>
        <v>1</v>
      </c>
      <c r="M1700">
        <f>IF(Table7[[#This Row],[cond]]=1,M1699+1,0)</f>
        <v>3</v>
      </c>
      <c r="N1700">
        <f>IF(ISNUMBER(SEARCH("Ronda",Table7[[#This Row],[Column1]]))=TRUE,1,0)</f>
        <v>0</v>
      </c>
      <c r="O1700" t="str">
        <f>IF(Table7[[#This Row],[cond2]]=1,MID(Table7[[#This Row],[Column1]],6,3),O1699)</f>
        <v xml:space="preserve"> 8</v>
      </c>
      <c r="P1700">
        <v>1699</v>
      </c>
    </row>
    <row r="1701" spans="11:16" x14ac:dyDescent="0.3">
      <c r="K1701">
        <v>1</v>
      </c>
      <c r="L1701">
        <f>IF(AND(ISNUMBER(SEARCH(":",Table7[[#This Row],[Column1]]))=FALSE,ISNUMBER(SEARCH("Ronda",Table7[[#This Row],[Column1]]))=FALSE),1,0)</f>
        <v>1</v>
      </c>
      <c r="M1701">
        <f>IF(Table7[[#This Row],[cond]]=1,M1700+1,0)</f>
        <v>4</v>
      </c>
      <c r="N1701">
        <f>IF(ISNUMBER(SEARCH("Ronda",Table7[[#This Row],[Column1]]))=TRUE,1,0)</f>
        <v>0</v>
      </c>
      <c r="O1701" t="str">
        <f>IF(Table7[[#This Row],[cond2]]=1,MID(Table7[[#This Row],[Column1]],6,3),O1700)</f>
        <v xml:space="preserve"> 8</v>
      </c>
      <c r="P1701">
        <v>1700</v>
      </c>
    </row>
    <row r="1702" spans="11:16" x14ac:dyDescent="0.3">
      <c r="K1702">
        <v>0</v>
      </c>
      <c r="L1702">
        <f>IF(AND(ISNUMBER(SEARCH(":",Table7[[#This Row],[Column1]]))=FALSE,ISNUMBER(SEARCH("Ronda",Table7[[#This Row],[Column1]]))=FALSE),1,0)</f>
        <v>1</v>
      </c>
      <c r="M1702">
        <f>IF(Table7[[#This Row],[cond]]=1,M1701+1,0)</f>
        <v>5</v>
      </c>
      <c r="N1702">
        <f>IF(ISNUMBER(SEARCH("Ronda",Table7[[#This Row],[Column1]]))=TRUE,1,0)</f>
        <v>0</v>
      </c>
      <c r="O1702" t="str">
        <f>IF(Table7[[#This Row],[cond2]]=1,MID(Table7[[#This Row],[Column1]],6,3),O1701)</f>
        <v xml:space="preserve"> 8</v>
      </c>
      <c r="P1702">
        <v>1701</v>
      </c>
    </row>
    <row r="1703" spans="11:16" x14ac:dyDescent="0.3">
      <c r="K1703">
        <v>0</v>
      </c>
      <c r="L1703">
        <f>IF(AND(ISNUMBER(SEARCH(":",Table7[[#This Row],[Column1]]))=FALSE,ISNUMBER(SEARCH("Ronda",Table7[[#This Row],[Column1]]))=FALSE),1,0)</f>
        <v>1</v>
      </c>
      <c r="M1703">
        <f>IF(Table7[[#This Row],[cond]]=1,M1702+1,0)</f>
        <v>6</v>
      </c>
      <c r="N1703">
        <f>IF(ISNUMBER(SEARCH("Ronda",Table7[[#This Row],[Column1]]))=TRUE,1,0)</f>
        <v>0</v>
      </c>
      <c r="O1703" t="str">
        <f>IF(Table7[[#This Row],[cond2]]=1,MID(Table7[[#This Row],[Column1]],6,3),O1702)</f>
        <v xml:space="preserve"> 8</v>
      </c>
      <c r="P1703">
        <v>1702</v>
      </c>
    </row>
    <row r="1704" spans="11:16" x14ac:dyDescent="0.3">
      <c r="K1704" t="s">
        <v>273</v>
      </c>
      <c r="L1704">
        <f>IF(AND(ISNUMBER(SEARCH(":",Table7[[#This Row],[Column1]]))=FALSE,ISNUMBER(SEARCH("Ronda",Table7[[#This Row],[Column1]]))=FALSE),1,0)</f>
        <v>0</v>
      </c>
      <c r="M1704">
        <f>IF(Table7[[#This Row],[cond]]=1,M1703+1,0)</f>
        <v>0</v>
      </c>
      <c r="N1704">
        <f>IF(ISNUMBER(SEARCH("Ronda",Table7[[#This Row],[Column1]]))=TRUE,1,0)</f>
        <v>0</v>
      </c>
      <c r="O1704" t="str">
        <f>IF(Table7[[#This Row],[cond2]]=1,MID(Table7[[#This Row],[Column1]],6,3),O1703)</f>
        <v xml:space="preserve"> 8</v>
      </c>
      <c r="P1704">
        <v>1703</v>
      </c>
    </row>
    <row r="1705" spans="11:16" x14ac:dyDescent="0.3">
      <c r="K1705" t="s">
        <v>33</v>
      </c>
      <c r="L1705">
        <f>IF(AND(ISNUMBER(SEARCH(":",Table7[[#This Row],[Column1]]))=FALSE,ISNUMBER(SEARCH("Ronda",Table7[[#This Row],[Column1]]))=FALSE),1,0)</f>
        <v>1</v>
      </c>
      <c r="M1705">
        <f>IF(Table7[[#This Row],[cond]]=1,M1704+1,0)</f>
        <v>1</v>
      </c>
      <c r="N1705">
        <f>IF(ISNUMBER(SEARCH("Ronda",Table7[[#This Row],[Column1]]))=TRUE,1,0)</f>
        <v>0</v>
      </c>
      <c r="O1705" t="str">
        <f>IF(Table7[[#This Row],[cond2]]=1,MID(Table7[[#This Row],[Column1]],6,3),O1704)</f>
        <v xml:space="preserve"> 8</v>
      </c>
      <c r="P1705">
        <v>1704</v>
      </c>
    </row>
    <row r="1706" spans="11:16" x14ac:dyDescent="0.3">
      <c r="K1706" t="s">
        <v>11</v>
      </c>
      <c r="L1706">
        <f>IF(AND(ISNUMBER(SEARCH(":",Table7[[#This Row],[Column1]]))=FALSE,ISNUMBER(SEARCH("Ronda",Table7[[#This Row],[Column1]]))=FALSE),1,0)</f>
        <v>1</v>
      </c>
      <c r="M1706">
        <f>IF(Table7[[#This Row],[cond]]=1,M1705+1,0)</f>
        <v>2</v>
      </c>
      <c r="N1706">
        <f>IF(ISNUMBER(SEARCH("Ronda",Table7[[#This Row],[Column1]]))=TRUE,1,0)</f>
        <v>0</v>
      </c>
      <c r="O1706" t="str">
        <f>IF(Table7[[#This Row],[cond2]]=1,MID(Table7[[#This Row],[Column1]],6,3),O1705)</f>
        <v xml:space="preserve"> 8</v>
      </c>
      <c r="P1706">
        <v>1705</v>
      </c>
    </row>
    <row r="1707" spans="11:16" x14ac:dyDescent="0.3">
      <c r="K1707">
        <v>0</v>
      </c>
      <c r="L1707">
        <f>IF(AND(ISNUMBER(SEARCH(":",Table7[[#This Row],[Column1]]))=FALSE,ISNUMBER(SEARCH("Ronda",Table7[[#This Row],[Column1]]))=FALSE),1,0)</f>
        <v>1</v>
      </c>
      <c r="M1707">
        <f>IF(Table7[[#This Row],[cond]]=1,M1706+1,0)</f>
        <v>3</v>
      </c>
      <c r="N1707">
        <f>IF(ISNUMBER(SEARCH("Ronda",Table7[[#This Row],[Column1]]))=TRUE,1,0)</f>
        <v>0</v>
      </c>
      <c r="O1707" t="str">
        <f>IF(Table7[[#This Row],[cond2]]=1,MID(Table7[[#This Row],[Column1]],6,3),O1706)</f>
        <v xml:space="preserve"> 8</v>
      </c>
      <c r="P1707">
        <v>1706</v>
      </c>
    </row>
    <row r="1708" spans="11:16" x14ac:dyDescent="0.3">
      <c r="K1708">
        <v>2</v>
      </c>
      <c r="L1708">
        <f>IF(AND(ISNUMBER(SEARCH(":",Table7[[#This Row],[Column1]]))=FALSE,ISNUMBER(SEARCH("Ronda",Table7[[#This Row],[Column1]]))=FALSE),1,0)</f>
        <v>1</v>
      </c>
      <c r="M1708">
        <f>IF(Table7[[#This Row],[cond]]=1,M1707+1,0)</f>
        <v>4</v>
      </c>
      <c r="N1708">
        <f>IF(ISNUMBER(SEARCH("Ronda",Table7[[#This Row],[Column1]]))=TRUE,1,0)</f>
        <v>0</v>
      </c>
      <c r="O1708" t="str">
        <f>IF(Table7[[#This Row],[cond2]]=1,MID(Table7[[#This Row],[Column1]],6,3),O1707)</f>
        <v xml:space="preserve"> 8</v>
      </c>
      <c r="P1708">
        <v>1707</v>
      </c>
    </row>
    <row r="1709" spans="11:16" x14ac:dyDescent="0.3">
      <c r="K1709">
        <v>0</v>
      </c>
      <c r="L1709">
        <f>IF(AND(ISNUMBER(SEARCH(":",Table7[[#This Row],[Column1]]))=FALSE,ISNUMBER(SEARCH("Ronda",Table7[[#This Row],[Column1]]))=FALSE),1,0)</f>
        <v>1</v>
      </c>
      <c r="M1709">
        <f>IF(Table7[[#This Row],[cond]]=1,M1708+1,0)</f>
        <v>5</v>
      </c>
      <c r="N1709">
        <f>IF(ISNUMBER(SEARCH("Ronda",Table7[[#This Row],[Column1]]))=TRUE,1,0)</f>
        <v>0</v>
      </c>
      <c r="O1709" t="str">
        <f>IF(Table7[[#This Row],[cond2]]=1,MID(Table7[[#This Row],[Column1]],6,3),O1708)</f>
        <v xml:space="preserve"> 8</v>
      </c>
      <c r="P1709">
        <v>1708</v>
      </c>
    </row>
    <row r="1710" spans="11:16" x14ac:dyDescent="0.3">
      <c r="K1710">
        <v>-1</v>
      </c>
      <c r="L1710">
        <f>IF(AND(ISNUMBER(SEARCH(":",Table7[[#This Row],[Column1]]))=FALSE,ISNUMBER(SEARCH("Ronda",Table7[[#This Row],[Column1]]))=FALSE),1,0)</f>
        <v>1</v>
      </c>
      <c r="M1710">
        <f>IF(Table7[[#This Row],[cond]]=1,M1709+1,0)</f>
        <v>6</v>
      </c>
      <c r="N1710">
        <f>IF(ISNUMBER(SEARCH("Ronda",Table7[[#This Row],[Column1]]))=TRUE,1,0)</f>
        <v>0</v>
      </c>
      <c r="O1710" t="str">
        <f>IF(Table7[[#This Row],[cond2]]=1,MID(Table7[[#This Row],[Column1]],6,3),O1709)</f>
        <v xml:space="preserve"> 8</v>
      </c>
      <c r="P1710">
        <v>1709</v>
      </c>
    </row>
    <row r="1711" spans="11:16" x14ac:dyDescent="0.3">
      <c r="K1711" t="s">
        <v>477</v>
      </c>
      <c r="L1711">
        <f>IF(AND(ISNUMBER(SEARCH(":",Table7[[#This Row],[Column1]]))=FALSE,ISNUMBER(SEARCH("Ronda",Table7[[#This Row],[Column1]]))=FALSE),1,0)</f>
        <v>0</v>
      </c>
      <c r="M1711">
        <f>IF(Table7[[#This Row],[cond]]=1,M1710+1,0)</f>
        <v>0</v>
      </c>
      <c r="N1711">
        <f>IF(ISNUMBER(SEARCH("Ronda",Table7[[#This Row],[Column1]]))=TRUE,1,0)</f>
        <v>0</v>
      </c>
      <c r="O1711" t="str">
        <f>IF(Table7[[#This Row],[cond2]]=1,MID(Table7[[#This Row],[Column1]],6,3),O1710)</f>
        <v xml:space="preserve"> 8</v>
      </c>
      <c r="P1711">
        <v>1710</v>
      </c>
    </row>
    <row r="1712" spans="11:16" x14ac:dyDescent="0.3">
      <c r="K1712" t="s">
        <v>1</v>
      </c>
      <c r="L1712">
        <f>IF(AND(ISNUMBER(SEARCH(":",Table7[[#This Row],[Column1]]))=FALSE,ISNUMBER(SEARCH("Ronda",Table7[[#This Row],[Column1]]))=FALSE),1,0)</f>
        <v>1</v>
      </c>
      <c r="M1712">
        <f>IF(Table7[[#This Row],[cond]]=1,M1711+1,0)</f>
        <v>1</v>
      </c>
      <c r="N1712">
        <f>IF(ISNUMBER(SEARCH("Ronda",Table7[[#This Row],[Column1]]))=TRUE,1,0)</f>
        <v>0</v>
      </c>
      <c r="O1712" t="str">
        <f>IF(Table7[[#This Row],[cond2]]=1,MID(Table7[[#This Row],[Column1]],6,3),O1711)</f>
        <v xml:space="preserve"> 8</v>
      </c>
      <c r="P1712">
        <v>1711</v>
      </c>
    </row>
    <row r="1713" spans="11:16" x14ac:dyDescent="0.3">
      <c r="K1713" t="s">
        <v>3</v>
      </c>
      <c r="L1713">
        <f>IF(AND(ISNUMBER(SEARCH(":",Table7[[#This Row],[Column1]]))=FALSE,ISNUMBER(SEARCH("Ronda",Table7[[#This Row],[Column1]]))=FALSE),1,0)</f>
        <v>1</v>
      </c>
      <c r="M1713">
        <f>IF(Table7[[#This Row],[cond]]=1,M1712+1,0)</f>
        <v>2</v>
      </c>
      <c r="N1713">
        <f>IF(ISNUMBER(SEARCH("Ronda",Table7[[#This Row],[Column1]]))=TRUE,1,0)</f>
        <v>0</v>
      </c>
      <c r="O1713" t="str">
        <f>IF(Table7[[#This Row],[cond2]]=1,MID(Table7[[#This Row],[Column1]],6,3),O1712)</f>
        <v xml:space="preserve"> 8</v>
      </c>
      <c r="P1713">
        <v>1712</v>
      </c>
    </row>
    <row r="1714" spans="11:16" x14ac:dyDescent="0.3">
      <c r="K1714">
        <v>1</v>
      </c>
      <c r="L1714">
        <f>IF(AND(ISNUMBER(SEARCH(":",Table7[[#This Row],[Column1]]))=FALSE,ISNUMBER(SEARCH("Ronda",Table7[[#This Row],[Column1]]))=FALSE),1,0)</f>
        <v>1</v>
      </c>
      <c r="M1714">
        <f>IF(Table7[[#This Row],[cond]]=1,M1713+1,0)</f>
        <v>3</v>
      </c>
      <c r="N1714">
        <f>IF(ISNUMBER(SEARCH("Ronda",Table7[[#This Row],[Column1]]))=TRUE,1,0)</f>
        <v>0</v>
      </c>
      <c r="O1714" t="str">
        <f>IF(Table7[[#This Row],[cond2]]=1,MID(Table7[[#This Row],[Column1]],6,3),O1713)</f>
        <v xml:space="preserve"> 8</v>
      </c>
      <c r="P1714">
        <v>1713</v>
      </c>
    </row>
    <row r="1715" spans="11:16" x14ac:dyDescent="0.3">
      <c r="K1715">
        <v>1</v>
      </c>
      <c r="L1715">
        <f>IF(AND(ISNUMBER(SEARCH(":",Table7[[#This Row],[Column1]]))=FALSE,ISNUMBER(SEARCH("Ronda",Table7[[#This Row],[Column1]]))=FALSE),1,0)</f>
        <v>1</v>
      </c>
      <c r="M1715">
        <f>IF(Table7[[#This Row],[cond]]=1,M1714+1,0)</f>
        <v>4</v>
      </c>
      <c r="N1715">
        <f>IF(ISNUMBER(SEARCH("Ronda",Table7[[#This Row],[Column1]]))=TRUE,1,0)</f>
        <v>0</v>
      </c>
      <c r="O1715" t="str">
        <f>IF(Table7[[#This Row],[cond2]]=1,MID(Table7[[#This Row],[Column1]],6,3),O1714)</f>
        <v xml:space="preserve"> 8</v>
      </c>
      <c r="P1715">
        <v>1714</v>
      </c>
    </row>
    <row r="1716" spans="11:16" x14ac:dyDescent="0.3">
      <c r="K1716">
        <v>-1</v>
      </c>
      <c r="L1716">
        <f>IF(AND(ISNUMBER(SEARCH(":",Table7[[#This Row],[Column1]]))=FALSE,ISNUMBER(SEARCH("Ronda",Table7[[#This Row],[Column1]]))=FALSE),1,0)</f>
        <v>1</v>
      </c>
      <c r="M1716">
        <f>IF(Table7[[#This Row],[cond]]=1,M1715+1,0)</f>
        <v>5</v>
      </c>
      <c r="N1716">
        <f>IF(ISNUMBER(SEARCH("Ronda",Table7[[#This Row],[Column1]]))=TRUE,1,0)</f>
        <v>0</v>
      </c>
      <c r="O1716" t="str">
        <f>IF(Table7[[#This Row],[cond2]]=1,MID(Table7[[#This Row],[Column1]],6,3),O1715)</f>
        <v xml:space="preserve"> 8</v>
      </c>
      <c r="P1716">
        <v>1715</v>
      </c>
    </row>
    <row r="1717" spans="11:16" x14ac:dyDescent="0.3">
      <c r="K1717">
        <v>0</v>
      </c>
      <c r="L1717">
        <f>IF(AND(ISNUMBER(SEARCH(":",Table7[[#This Row],[Column1]]))=FALSE,ISNUMBER(SEARCH("Ronda",Table7[[#This Row],[Column1]]))=FALSE),1,0)</f>
        <v>1</v>
      </c>
      <c r="M1717">
        <f>IF(Table7[[#This Row],[cond]]=1,M1716+1,0)</f>
        <v>6</v>
      </c>
      <c r="N1717">
        <f>IF(ISNUMBER(SEARCH("Ronda",Table7[[#This Row],[Column1]]))=TRUE,1,0)</f>
        <v>0</v>
      </c>
      <c r="O1717" t="str">
        <f>IF(Table7[[#This Row],[cond2]]=1,MID(Table7[[#This Row],[Column1]],6,3),O1716)</f>
        <v xml:space="preserve"> 8</v>
      </c>
      <c r="P1717">
        <v>1716</v>
      </c>
    </row>
    <row r="1718" spans="11:16" x14ac:dyDescent="0.3">
      <c r="K1718" t="s">
        <v>478</v>
      </c>
      <c r="L1718">
        <f>IF(AND(ISNUMBER(SEARCH(":",Table7[[#This Row],[Column1]]))=FALSE,ISNUMBER(SEARCH("Ronda",Table7[[#This Row],[Column1]]))=FALSE),1,0)</f>
        <v>0</v>
      </c>
      <c r="M1718">
        <f>IF(Table7[[#This Row],[cond]]=1,M1717+1,0)</f>
        <v>0</v>
      </c>
      <c r="N1718">
        <f>IF(ISNUMBER(SEARCH("Ronda",Table7[[#This Row],[Column1]]))=TRUE,1,0)</f>
        <v>0</v>
      </c>
      <c r="O1718" t="str">
        <f>IF(Table7[[#This Row],[cond2]]=1,MID(Table7[[#This Row],[Column1]],6,3),O1717)</f>
        <v xml:space="preserve"> 8</v>
      </c>
      <c r="P1718">
        <v>1717</v>
      </c>
    </row>
    <row r="1719" spans="11:16" x14ac:dyDescent="0.3">
      <c r="K1719" t="s">
        <v>25</v>
      </c>
      <c r="L1719">
        <f>IF(AND(ISNUMBER(SEARCH(":",Table7[[#This Row],[Column1]]))=FALSE,ISNUMBER(SEARCH("Ronda",Table7[[#This Row],[Column1]]))=FALSE),1,0)</f>
        <v>1</v>
      </c>
      <c r="M1719">
        <f>IF(Table7[[#This Row],[cond]]=1,M1718+1,0)</f>
        <v>1</v>
      </c>
      <c r="N1719">
        <f>IF(ISNUMBER(SEARCH("Ronda",Table7[[#This Row],[Column1]]))=TRUE,1,0)</f>
        <v>0</v>
      </c>
      <c r="O1719" t="str">
        <f>IF(Table7[[#This Row],[cond2]]=1,MID(Table7[[#This Row],[Column1]],6,3),O1718)</f>
        <v xml:space="preserve"> 8</v>
      </c>
      <c r="P1719">
        <v>1718</v>
      </c>
    </row>
    <row r="1720" spans="11:16" x14ac:dyDescent="0.3">
      <c r="K1720" t="s">
        <v>4</v>
      </c>
      <c r="L1720">
        <f>IF(AND(ISNUMBER(SEARCH(":",Table7[[#This Row],[Column1]]))=FALSE,ISNUMBER(SEARCH("Ronda",Table7[[#This Row],[Column1]]))=FALSE),1,0)</f>
        <v>1</v>
      </c>
      <c r="M1720">
        <f>IF(Table7[[#This Row],[cond]]=1,M1719+1,0)</f>
        <v>2</v>
      </c>
      <c r="N1720">
        <f>IF(ISNUMBER(SEARCH("Ronda",Table7[[#This Row],[Column1]]))=TRUE,1,0)</f>
        <v>0</v>
      </c>
      <c r="O1720" t="str">
        <f>IF(Table7[[#This Row],[cond2]]=1,MID(Table7[[#This Row],[Column1]],6,3),O1719)</f>
        <v xml:space="preserve"> 8</v>
      </c>
      <c r="P1720">
        <v>1719</v>
      </c>
    </row>
    <row r="1721" spans="11:16" x14ac:dyDescent="0.3">
      <c r="K1721">
        <v>2</v>
      </c>
      <c r="L1721">
        <f>IF(AND(ISNUMBER(SEARCH(":",Table7[[#This Row],[Column1]]))=FALSE,ISNUMBER(SEARCH("Ronda",Table7[[#This Row],[Column1]]))=FALSE),1,0)</f>
        <v>1</v>
      </c>
      <c r="M1721">
        <f>IF(Table7[[#This Row],[cond]]=1,M1720+1,0)</f>
        <v>3</v>
      </c>
      <c r="N1721">
        <f>IF(ISNUMBER(SEARCH("Ronda",Table7[[#This Row],[Column1]]))=TRUE,1,0)</f>
        <v>0</v>
      </c>
      <c r="O1721" t="str">
        <f>IF(Table7[[#This Row],[cond2]]=1,MID(Table7[[#This Row],[Column1]],6,3),O1720)</f>
        <v xml:space="preserve"> 8</v>
      </c>
      <c r="P1721">
        <v>1720</v>
      </c>
    </row>
    <row r="1722" spans="11:16" x14ac:dyDescent="0.3">
      <c r="K1722">
        <v>2</v>
      </c>
      <c r="L1722">
        <f>IF(AND(ISNUMBER(SEARCH(":",Table7[[#This Row],[Column1]]))=FALSE,ISNUMBER(SEARCH("Ronda",Table7[[#This Row],[Column1]]))=FALSE),1,0)</f>
        <v>1</v>
      </c>
      <c r="M1722">
        <f>IF(Table7[[#This Row],[cond]]=1,M1721+1,0)</f>
        <v>4</v>
      </c>
      <c r="N1722">
        <f>IF(ISNUMBER(SEARCH("Ronda",Table7[[#This Row],[Column1]]))=TRUE,1,0)</f>
        <v>0</v>
      </c>
      <c r="O1722" t="str">
        <f>IF(Table7[[#This Row],[cond2]]=1,MID(Table7[[#This Row],[Column1]],6,3),O1721)</f>
        <v xml:space="preserve"> 8</v>
      </c>
      <c r="P1722">
        <v>1721</v>
      </c>
    </row>
    <row r="1723" spans="11:16" x14ac:dyDescent="0.3">
      <c r="K1723">
        <v>0</v>
      </c>
      <c r="L1723">
        <f>IF(AND(ISNUMBER(SEARCH(":",Table7[[#This Row],[Column1]]))=FALSE,ISNUMBER(SEARCH("Ronda",Table7[[#This Row],[Column1]]))=FALSE),1,0)</f>
        <v>1</v>
      </c>
      <c r="M1723">
        <f>IF(Table7[[#This Row],[cond]]=1,M1722+1,0)</f>
        <v>5</v>
      </c>
      <c r="N1723">
        <f>IF(ISNUMBER(SEARCH("Ronda",Table7[[#This Row],[Column1]]))=TRUE,1,0)</f>
        <v>0</v>
      </c>
      <c r="O1723" t="str">
        <f>IF(Table7[[#This Row],[cond2]]=1,MID(Table7[[#This Row],[Column1]],6,3),O1722)</f>
        <v xml:space="preserve"> 8</v>
      </c>
      <c r="P1723">
        <v>1722</v>
      </c>
    </row>
    <row r="1724" spans="11:16" x14ac:dyDescent="0.3">
      <c r="K1724">
        <v>-1</v>
      </c>
      <c r="L1724">
        <f>IF(AND(ISNUMBER(SEARCH(":",Table7[[#This Row],[Column1]]))=FALSE,ISNUMBER(SEARCH("Ronda",Table7[[#This Row],[Column1]]))=FALSE),1,0)</f>
        <v>1</v>
      </c>
      <c r="M1724">
        <f>IF(Table7[[#This Row],[cond]]=1,M1723+1,0)</f>
        <v>6</v>
      </c>
      <c r="N1724">
        <f>IF(ISNUMBER(SEARCH("Ronda",Table7[[#This Row],[Column1]]))=TRUE,1,0)</f>
        <v>0</v>
      </c>
      <c r="O1724" t="str">
        <f>IF(Table7[[#This Row],[cond2]]=1,MID(Table7[[#This Row],[Column1]],6,3),O1723)</f>
        <v xml:space="preserve"> 8</v>
      </c>
      <c r="P1724">
        <v>1723</v>
      </c>
    </row>
    <row r="1725" spans="11:16" x14ac:dyDescent="0.3">
      <c r="K1725" t="s">
        <v>479</v>
      </c>
      <c r="L1725">
        <f>IF(AND(ISNUMBER(SEARCH(":",Table7[[#This Row],[Column1]]))=FALSE,ISNUMBER(SEARCH("Ronda",Table7[[#This Row],[Column1]]))=FALSE),1,0)</f>
        <v>0</v>
      </c>
      <c r="M1725">
        <f>IF(Table7[[#This Row],[cond]]=1,M1724+1,0)</f>
        <v>0</v>
      </c>
      <c r="N1725">
        <f>IF(ISNUMBER(SEARCH("Ronda",Table7[[#This Row],[Column1]]))=TRUE,1,0)</f>
        <v>0</v>
      </c>
      <c r="O1725" t="str">
        <f>IF(Table7[[#This Row],[cond2]]=1,MID(Table7[[#This Row],[Column1]],6,3),O1724)</f>
        <v xml:space="preserve"> 8</v>
      </c>
      <c r="P1725">
        <v>1724</v>
      </c>
    </row>
    <row r="1726" spans="11:16" x14ac:dyDescent="0.3">
      <c r="K1726" t="s">
        <v>10</v>
      </c>
      <c r="L1726">
        <f>IF(AND(ISNUMBER(SEARCH(":",Table7[[#This Row],[Column1]]))=FALSE,ISNUMBER(SEARCH("Ronda",Table7[[#This Row],[Column1]]))=FALSE),1,0)</f>
        <v>1</v>
      </c>
      <c r="M1726">
        <f>IF(Table7[[#This Row],[cond]]=1,M1725+1,0)</f>
        <v>1</v>
      </c>
      <c r="N1726">
        <f>IF(ISNUMBER(SEARCH("Ronda",Table7[[#This Row],[Column1]]))=TRUE,1,0)</f>
        <v>0</v>
      </c>
      <c r="O1726" t="str">
        <f>IF(Table7[[#This Row],[cond2]]=1,MID(Table7[[#This Row],[Column1]],6,3),O1725)</f>
        <v xml:space="preserve"> 8</v>
      </c>
      <c r="P1726">
        <v>1725</v>
      </c>
    </row>
    <row r="1727" spans="11:16" x14ac:dyDescent="0.3">
      <c r="K1727" t="s">
        <v>6</v>
      </c>
      <c r="L1727">
        <f>IF(AND(ISNUMBER(SEARCH(":",Table7[[#This Row],[Column1]]))=FALSE,ISNUMBER(SEARCH("Ronda",Table7[[#This Row],[Column1]]))=FALSE),1,0)</f>
        <v>1</v>
      </c>
      <c r="M1727">
        <f>IF(Table7[[#This Row],[cond]]=1,M1726+1,0)</f>
        <v>2</v>
      </c>
      <c r="N1727">
        <f>IF(ISNUMBER(SEARCH("Ronda",Table7[[#This Row],[Column1]]))=TRUE,1,0)</f>
        <v>0</v>
      </c>
      <c r="O1727" t="str">
        <f>IF(Table7[[#This Row],[cond2]]=1,MID(Table7[[#This Row],[Column1]],6,3),O1726)</f>
        <v xml:space="preserve"> 8</v>
      </c>
      <c r="P1727">
        <v>1726</v>
      </c>
    </row>
    <row r="1728" spans="11:16" x14ac:dyDescent="0.3">
      <c r="K1728">
        <v>0</v>
      </c>
      <c r="L1728">
        <f>IF(AND(ISNUMBER(SEARCH(":",Table7[[#This Row],[Column1]]))=FALSE,ISNUMBER(SEARCH("Ronda",Table7[[#This Row],[Column1]]))=FALSE),1,0)</f>
        <v>1</v>
      </c>
      <c r="M1728">
        <f>IF(Table7[[#This Row],[cond]]=1,M1727+1,0)</f>
        <v>3</v>
      </c>
      <c r="N1728">
        <f>IF(ISNUMBER(SEARCH("Ronda",Table7[[#This Row],[Column1]]))=TRUE,1,0)</f>
        <v>0</v>
      </c>
      <c r="O1728" t="str">
        <f>IF(Table7[[#This Row],[cond2]]=1,MID(Table7[[#This Row],[Column1]],6,3),O1727)</f>
        <v xml:space="preserve"> 8</v>
      </c>
      <c r="P1728">
        <v>1727</v>
      </c>
    </row>
    <row r="1729" spans="11:16" x14ac:dyDescent="0.3">
      <c r="K1729">
        <v>2</v>
      </c>
      <c r="L1729">
        <f>IF(AND(ISNUMBER(SEARCH(":",Table7[[#This Row],[Column1]]))=FALSE,ISNUMBER(SEARCH("Ronda",Table7[[#This Row],[Column1]]))=FALSE),1,0)</f>
        <v>1</v>
      </c>
      <c r="M1729">
        <f>IF(Table7[[#This Row],[cond]]=1,M1728+1,0)</f>
        <v>4</v>
      </c>
      <c r="N1729">
        <f>IF(ISNUMBER(SEARCH("Ronda",Table7[[#This Row],[Column1]]))=TRUE,1,0)</f>
        <v>0</v>
      </c>
      <c r="O1729" t="str">
        <f>IF(Table7[[#This Row],[cond2]]=1,MID(Table7[[#This Row],[Column1]],6,3),O1728)</f>
        <v xml:space="preserve"> 8</v>
      </c>
      <c r="P1729">
        <v>1728</v>
      </c>
    </row>
    <row r="1730" spans="11:16" x14ac:dyDescent="0.3">
      <c r="K1730">
        <v>0</v>
      </c>
      <c r="L1730">
        <f>IF(AND(ISNUMBER(SEARCH(":",Table7[[#This Row],[Column1]]))=FALSE,ISNUMBER(SEARCH("Ronda",Table7[[#This Row],[Column1]]))=FALSE),1,0)</f>
        <v>1</v>
      </c>
      <c r="M1730">
        <f>IF(Table7[[#This Row],[cond]]=1,M1729+1,0)</f>
        <v>5</v>
      </c>
      <c r="N1730">
        <f>IF(ISNUMBER(SEARCH("Ronda",Table7[[#This Row],[Column1]]))=TRUE,1,0)</f>
        <v>0</v>
      </c>
      <c r="O1730" t="str">
        <f>IF(Table7[[#This Row],[cond2]]=1,MID(Table7[[#This Row],[Column1]],6,3),O1729)</f>
        <v xml:space="preserve"> 8</v>
      </c>
      <c r="P1730">
        <v>1729</v>
      </c>
    </row>
    <row r="1731" spans="11:16" x14ac:dyDescent="0.3">
      <c r="K1731">
        <v>-1</v>
      </c>
      <c r="L1731">
        <f>IF(AND(ISNUMBER(SEARCH(":",Table7[[#This Row],[Column1]]))=FALSE,ISNUMBER(SEARCH("Ronda",Table7[[#This Row],[Column1]]))=FALSE),1,0)</f>
        <v>1</v>
      </c>
      <c r="M1731">
        <f>IF(Table7[[#This Row],[cond]]=1,M1730+1,0)</f>
        <v>6</v>
      </c>
      <c r="N1731">
        <f>IF(ISNUMBER(SEARCH("Ronda",Table7[[#This Row],[Column1]]))=TRUE,1,0)</f>
        <v>0</v>
      </c>
      <c r="O1731" t="str">
        <f>IF(Table7[[#This Row],[cond2]]=1,MID(Table7[[#This Row],[Column1]],6,3),O1730)</f>
        <v xml:space="preserve"> 8</v>
      </c>
      <c r="P1731">
        <v>1730</v>
      </c>
    </row>
    <row r="1732" spans="11:16" x14ac:dyDescent="0.3">
      <c r="K1732" t="s">
        <v>480</v>
      </c>
      <c r="L1732">
        <f>IF(AND(ISNUMBER(SEARCH(":",Table7[[#This Row],[Column1]]))=FALSE,ISNUMBER(SEARCH("Ronda",Table7[[#This Row],[Column1]]))=FALSE),1,0)</f>
        <v>0</v>
      </c>
      <c r="M1732">
        <f>IF(Table7[[#This Row],[cond]]=1,M1731+1,0)</f>
        <v>0</v>
      </c>
      <c r="N1732">
        <f>IF(ISNUMBER(SEARCH("Ronda",Table7[[#This Row],[Column1]]))=TRUE,1,0)</f>
        <v>0</v>
      </c>
      <c r="O1732" t="str">
        <f>IF(Table7[[#This Row],[cond2]]=1,MID(Table7[[#This Row],[Column1]],6,3),O1731)</f>
        <v xml:space="preserve"> 8</v>
      </c>
      <c r="P1732">
        <v>1731</v>
      </c>
    </row>
    <row r="1733" spans="11:16" x14ac:dyDescent="0.3">
      <c r="K1733" t="s">
        <v>5</v>
      </c>
      <c r="L1733">
        <f>IF(AND(ISNUMBER(SEARCH(":",Table7[[#This Row],[Column1]]))=FALSE,ISNUMBER(SEARCH("Ronda",Table7[[#This Row],[Column1]]))=FALSE),1,0)</f>
        <v>1</v>
      </c>
      <c r="M1733">
        <f>IF(Table7[[#This Row],[cond]]=1,M1732+1,0)</f>
        <v>1</v>
      </c>
      <c r="N1733">
        <f>IF(ISNUMBER(SEARCH("Ronda",Table7[[#This Row],[Column1]]))=TRUE,1,0)</f>
        <v>0</v>
      </c>
      <c r="O1733" t="str">
        <f>IF(Table7[[#This Row],[cond2]]=1,MID(Table7[[#This Row],[Column1]],6,3),O1732)</f>
        <v xml:space="preserve"> 8</v>
      </c>
      <c r="P1733">
        <v>1732</v>
      </c>
    </row>
    <row r="1734" spans="11:16" x14ac:dyDescent="0.3">
      <c r="K1734" t="s">
        <v>28</v>
      </c>
      <c r="L1734">
        <f>IF(AND(ISNUMBER(SEARCH(":",Table7[[#This Row],[Column1]]))=FALSE,ISNUMBER(SEARCH("Ronda",Table7[[#This Row],[Column1]]))=FALSE),1,0)</f>
        <v>1</v>
      </c>
      <c r="M1734">
        <f>IF(Table7[[#This Row],[cond]]=1,M1733+1,0)</f>
        <v>2</v>
      </c>
      <c r="N1734">
        <f>IF(ISNUMBER(SEARCH("Ronda",Table7[[#This Row],[Column1]]))=TRUE,1,0)</f>
        <v>0</v>
      </c>
      <c r="O1734" t="str">
        <f>IF(Table7[[#This Row],[cond2]]=1,MID(Table7[[#This Row],[Column1]],6,3),O1733)</f>
        <v xml:space="preserve"> 8</v>
      </c>
      <c r="P1734">
        <v>1733</v>
      </c>
    </row>
    <row r="1735" spans="11:16" x14ac:dyDescent="0.3">
      <c r="K1735">
        <v>0</v>
      </c>
      <c r="L1735">
        <f>IF(AND(ISNUMBER(SEARCH(":",Table7[[#This Row],[Column1]]))=FALSE,ISNUMBER(SEARCH("Ronda",Table7[[#This Row],[Column1]]))=FALSE),1,0)</f>
        <v>1</v>
      </c>
      <c r="M1735">
        <f>IF(Table7[[#This Row],[cond]]=1,M1734+1,0)</f>
        <v>3</v>
      </c>
      <c r="N1735">
        <f>IF(ISNUMBER(SEARCH("Ronda",Table7[[#This Row],[Column1]]))=TRUE,1,0)</f>
        <v>0</v>
      </c>
      <c r="O1735" t="str">
        <f>IF(Table7[[#This Row],[cond2]]=1,MID(Table7[[#This Row],[Column1]],6,3),O1734)</f>
        <v xml:space="preserve"> 8</v>
      </c>
      <c r="P1735">
        <v>1734</v>
      </c>
    </row>
    <row r="1736" spans="11:16" x14ac:dyDescent="0.3">
      <c r="K1736">
        <v>0</v>
      </c>
      <c r="L1736">
        <f>IF(AND(ISNUMBER(SEARCH(":",Table7[[#This Row],[Column1]]))=FALSE,ISNUMBER(SEARCH("Ronda",Table7[[#This Row],[Column1]]))=FALSE),1,0)</f>
        <v>1</v>
      </c>
      <c r="M1736">
        <f>IF(Table7[[#This Row],[cond]]=1,M1735+1,0)</f>
        <v>4</v>
      </c>
      <c r="N1736">
        <f>IF(ISNUMBER(SEARCH("Ronda",Table7[[#This Row],[Column1]]))=TRUE,1,0)</f>
        <v>0</v>
      </c>
      <c r="O1736" t="str">
        <f>IF(Table7[[#This Row],[cond2]]=1,MID(Table7[[#This Row],[Column1]],6,3),O1735)</f>
        <v xml:space="preserve"> 8</v>
      </c>
      <c r="P1736">
        <v>1735</v>
      </c>
    </row>
    <row r="1737" spans="11:16" x14ac:dyDescent="0.3">
      <c r="K1737">
        <v>0</v>
      </c>
      <c r="L1737">
        <f>IF(AND(ISNUMBER(SEARCH(":",Table7[[#This Row],[Column1]]))=FALSE,ISNUMBER(SEARCH("Ronda",Table7[[#This Row],[Column1]]))=FALSE),1,0)</f>
        <v>1</v>
      </c>
      <c r="M1737">
        <f>IF(Table7[[#This Row],[cond]]=1,M1736+1,0)</f>
        <v>5</v>
      </c>
      <c r="N1737">
        <f>IF(ISNUMBER(SEARCH("Ronda",Table7[[#This Row],[Column1]]))=TRUE,1,0)</f>
        <v>0</v>
      </c>
      <c r="O1737" t="str">
        <f>IF(Table7[[#This Row],[cond2]]=1,MID(Table7[[#This Row],[Column1]],6,3),O1736)</f>
        <v xml:space="preserve"> 8</v>
      </c>
      <c r="P1737">
        <v>1736</v>
      </c>
    </row>
    <row r="1738" spans="11:16" x14ac:dyDescent="0.3">
      <c r="K1738">
        <v>0</v>
      </c>
      <c r="L1738">
        <f>IF(AND(ISNUMBER(SEARCH(":",Table7[[#This Row],[Column1]]))=FALSE,ISNUMBER(SEARCH("Ronda",Table7[[#This Row],[Column1]]))=FALSE),1,0)</f>
        <v>1</v>
      </c>
      <c r="M1738">
        <f>IF(Table7[[#This Row],[cond]]=1,M1737+1,0)</f>
        <v>6</v>
      </c>
      <c r="N1738">
        <f>IF(ISNUMBER(SEARCH("Ronda",Table7[[#This Row],[Column1]]))=TRUE,1,0)</f>
        <v>0</v>
      </c>
      <c r="O1738" t="str">
        <f>IF(Table7[[#This Row],[cond2]]=1,MID(Table7[[#This Row],[Column1]],6,3),O1737)</f>
        <v xml:space="preserve"> 8</v>
      </c>
      <c r="P1738">
        <v>1737</v>
      </c>
    </row>
    <row r="1739" spans="11:16" x14ac:dyDescent="0.3">
      <c r="K1739" t="s">
        <v>275</v>
      </c>
      <c r="L1739">
        <f>IF(AND(ISNUMBER(SEARCH(":",Table7[[#This Row],[Column1]]))=FALSE,ISNUMBER(SEARCH("Ronda",Table7[[#This Row],[Column1]]))=FALSE),1,0)</f>
        <v>0</v>
      </c>
      <c r="M1739">
        <f>IF(Table7[[#This Row],[cond]]=1,M1738+1,0)</f>
        <v>0</v>
      </c>
      <c r="N1739">
        <f>IF(ISNUMBER(SEARCH("Ronda",Table7[[#This Row],[Column1]]))=TRUE,1,0)</f>
        <v>1</v>
      </c>
      <c r="O1739" t="str">
        <f>IF(Table7[[#This Row],[cond2]]=1,MID(Table7[[#This Row],[Column1]],6,3),O1738)</f>
        <v xml:space="preserve"> 7</v>
      </c>
      <c r="P1739">
        <v>1738</v>
      </c>
    </row>
    <row r="1740" spans="11:16" x14ac:dyDescent="0.3">
      <c r="K1740" t="s">
        <v>481</v>
      </c>
      <c r="L1740">
        <f>IF(AND(ISNUMBER(SEARCH(":",Table7[[#This Row],[Column1]]))=FALSE,ISNUMBER(SEARCH("Ronda",Table7[[#This Row],[Column1]]))=FALSE),1,0)</f>
        <v>0</v>
      </c>
      <c r="M1740">
        <f>IF(Table7[[#This Row],[cond]]=1,M1739+1,0)</f>
        <v>0</v>
      </c>
      <c r="N1740">
        <f>IF(ISNUMBER(SEARCH("Ronda",Table7[[#This Row],[Column1]]))=TRUE,1,0)</f>
        <v>0</v>
      </c>
      <c r="O1740" t="str">
        <f>IF(Table7[[#This Row],[cond2]]=1,MID(Table7[[#This Row],[Column1]],6,3),O1739)</f>
        <v xml:space="preserve"> 7</v>
      </c>
      <c r="P1740">
        <v>1739</v>
      </c>
    </row>
    <row r="1741" spans="11:16" x14ac:dyDescent="0.3">
      <c r="K1741" t="s">
        <v>7</v>
      </c>
      <c r="L1741">
        <f>IF(AND(ISNUMBER(SEARCH(":",Table7[[#This Row],[Column1]]))=FALSE,ISNUMBER(SEARCH("Ronda",Table7[[#This Row],[Column1]]))=FALSE),1,0)</f>
        <v>1</v>
      </c>
      <c r="M1741">
        <f>IF(Table7[[#This Row],[cond]]=1,M1740+1,0)</f>
        <v>1</v>
      </c>
      <c r="N1741">
        <f>IF(ISNUMBER(SEARCH("Ronda",Table7[[#This Row],[Column1]]))=TRUE,1,0)</f>
        <v>0</v>
      </c>
      <c r="O1741" t="str">
        <f>IF(Table7[[#This Row],[cond2]]=1,MID(Table7[[#This Row],[Column1]],6,3),O1740)</f>
        <v xml:space="preserve"> 7</v>
      </c>
      <c r="P1741">
        <v>1740</v>
      </c>
    </row>
    <row r="1742" spans="11:16" x14ac:dyDescent="0.3">
      <c r="K1742" t="s">
        <v>1</v>
      </c>
      <c r="L1742">
        <f>IF(AND(ISNUMBER(SEARCH(":",Table7[[#This Row],[Column1]]))=FALSE,ISNUMBER(SEARCH("Ronda",Table7[[#This Row],[Column1]]))=FALSE),1,0)</f>
        <v>1</v>
      </c>
      <c r="M1742">
        <f>IF(Table7[[#This Row],[cond]]=1,M1741+1,0)</f>
        <v>2</v>
      </c>
      <c r="N1742">
        <f>IF(ISNUMBER(SEARCH("Ronda",Table7[[#This Row],[Column1]]))=TRUE,1,0)</f>
        <v>0</v>
      </c>
      <c r="O1742" t="str">
        <f>IF(Table7[[#This Row],[cond2]]=1,MID(Table7[[#This Row],[Column1]],6,3),O1741)</f>
        <v xml:space="preserve"> 7</v>
      </c>
      <c r="P1742">
        <v>1741</v>
      </c>
    </row>
    <row r="1743" spans="11:16" x14ac:dyDescent="0.3">
      <c r="K1743">
        <v>5</v>
      </c>
      <c r="L1743">
        <f>IF(AND(ISNUMBER(SEARCH(":",Table7[[#This Row],[Column1]]))=FALSE,ISNUMBER(SEARCH("Ronda",Table7[[#This Row],[Column1]]))=FALSE),1,0)</f>
        <v>1</v>
      </c>
      <c r="M1743">
        <f>IF(Table7[[#This Row],[cond]]=1,M1742+1,0)</f>
        <v>3</v>
      </c>
      <c r="N1743">
        <f>IF(ISNUMBER(SEARCH("Ronda",Table7[[#This Row],[Column1]]))=TRUE,1,0)</f>
        <v>0</v>
      </c>
      <c r="O1743" t="str">
        <f>IF(Table7[[#This Row],[cond2]]=1,MID(Table7[[#This Row],[Column1]],6,3),O1742)</f>
        <v xml:space="preserve"> 7</v>
      </c>
      <c r="P1743">
        <v>1742</v>
      </c>
    </row>
    <row r="1744" spans="11:16" x14ac:dyDescent="0.3">
      <c r="K1744">
        <v>1</v>
      </c>
      <c r="L1744">
        <f>IF(AND(ISNUMBER(SEARCH(":",Table7[[#This Row],[Column1]]))=FALSE,ISNUMBER(SEARCH("Ronda",Table7[[#This Row],[Column1]]))=FALSE),1,0)</f>
        <v>1</v>
      </c>
      <c r="M1744">
        <f>IF(Table7[[#This Row],[cond]]=1,M1743+1,0)</f>
        <v>4</v>
      </c>
      <c r="N1744">
        <f>IF(ISNUMBER(SEARCH("Ronda",Table7[[#This Row],[Column1]]))=TRUE,1,0)</f>
        <v>0</v>
      </c>
      <c r="O1744" t="str">
        <f>IF(Table7[[#This Row],[cond2]]=1,MID(Table7[[#This Row],[Column1]],6,3),O1743)</f>
        <v xml:space="preserve"> 7</v>
      </c>
      <c r="P1744">
        <v>1743</v>
      </c>
    </row>
    <row r="1745" spans="11:16" x14ac:dyDescent="0.3">
      <c r="K1745">
        <v>-2</v>
      </c>
      <c r="L1745">
        <f>IF(AND(ISNUMBER(SEARCH(":",Table7[[#This Row],[Column1]]))=FALSE,ISNUMBER(SEARCH("Ronda",Table7[[#This Row],[Column1]]))=FALSE),1,0)</f>
        <v>1</v>
      </c>
      <c r="M1745">
        <f>IF(Table7[[#This Row],[cond]]=1,M1744+1,0)</f>
        <v>5</v>
      </c>
      <c r="N1745">
        <f>IF(ISNUMBER(SEARCH("Ronda",Table7[[#This Row],[Column1]]))=TRUE,1,0)</f>
        <v>0</v>
      </c>
      <c r="O1745" t="str">
        <f>IF(Table7[[#This Row],[cond2]]=1,MID(Table7[[#This Row],[Column1]],6,3),O1744)</f>
        <v xml:space="preserve"> 7</v>
      </c>
      <c r="P1745">
        <v>1744</v>
      </c>
    </row>
    <row r="1746" spans="11:16" x14ac:dyDescent="0.3">
      <c r="K1746">
        <v>0</v>
      </c>
      <c r="L1746">
        <f>IF(AND(ISNUMBER(SEARCH(":",Table7[[#This Row],[Column1]]))=FALSE,ISNUMBER(SEARCH("Ronda",Table7[[#This Row],[Column1]]))=FALSE),1,0)</f>
        <v>1</v>
      </c>
      <c r="M1746">
        <f>IF(Table7[[#This Row],[cond]]=1,M1745+1,0)</f>
        <v>6</v>
      </c>
      <c r="N1746">
        <f>IF(ISNUMBER(SEARCH("Ronda",Table7[[#This Row],[Column1]]))=TRUE,1,0)</f>
        <v>0</v>
      </c>
      <c r="O1746" t="str">
        <f>IF(Table7[[#This Row],[cond2]]=1,MID(Table7[[#This Row],[Column1]],6,3),O1745)</f>
        <v xml:space="preserve"> 7</v>
      </c>
      <c r="P1746">
        <v>1745</v>
      </c>
    </row>
    <row r="1747" spans="11:16" x14ac:dyDescent="0.3">
      <c r="K1747" t="s">
        <v>482</v>
      </c>
      <c r="L1747">
        <f>IF(AND(ISNUMBER(SEARCH(":",Table7[[#This Row],[Column1]]))=FALSE,ISNUMBER(SEARCH("Ronda",Table7[[#This Row],[Column1]]))=FALSE),1,0)</f>
        <v>0</v>
      </c>
      <c r="M1747">
        <f>IF(Table7[[#This Row],[cond]]=1,M1746+1,0)</f>
        <v>0</v>
      </c>
      <c r="N1747">
        <f>IF(ISNUMBER(SEARCH("Ronda",Table7[[#This Row],[Column1]]))=TRUE,1,0)</f>
        <v>0</v>
      </c>
      <c r="O1747" t="str">
        <f>IF(Table7[[#This Row],[cond2]]=1,MID(Table7[[#This Row],[Column1]],6,3),O1746)</f>
        <v xml:space="preserve"> 7</v>
      </c>
      <c r="P1747">
        <v>1746</v>
      </c>
    </row>
    <row r="1748" spans="11:16" x14ac:dyDescent="0.3">
      <c r="K1748" t="s">
        <v>8</v>
      </c>
      <c r="L1748">
        <f>IF(AND(ISNUMBER(SEARCH(":",Table7[[#This Row],[Column1]]))=FALSE,ISNUMBER(SEARCH("Ronda",Table7[[#This Row],[Column1]]))=FALSE),1,0)</f>
        <v>1</v>
      </c>
      <c r="M1748">
        <f>IF(Table7[[#This Row],[cond]]=1,M1747+1,0)</f>
        <v>1</v>
      </c>
      <c r="N1748">
        <f>IF(ISNUMBER(SEARCH("Ronda",Table7[[#This Row],[Column1]]))=TRUE,1,0)</f>
        <v>0</v>
      </c>
      <c r="O1748" t="str">
        <f>IF(Table7[[#This Row],[cond2]]=1,MID(Table7[[#This Row],[Column1]],6,3),O1747)</f>
        <v xml:space="preserve"> 7</v>
      </c>
      <c r="P1748">
        <v>1747</v>
      </c>
    </row>
    <row r="1749" spans="11:16" x14ac:dyDescent="0.3">
      <c r="K1749" t="s">
        <v>31</v>
      </c>
      <c r="L1749">
        <f>IF(AND(ISNUMBER(SEARCH(":",Table7[[#This Row],[Column1]]))=FALSE,ISNUMBER(SEARCH("Ronda",Table7[[#This Row],[Column1]]))=FALSE),1,0)</f>
        <v>1</v>
      </c>
      <c r="M1749">
        <f>IF(Table7[[#This Row],[cond]]=1,M1748+1,0)</f>
        <v>2</v>
      </c>
      <c r="N1749">
        <f>IF(ISNUMBER(SEARCH("Ronda",Table7[[#This Row],[Column1]]))=TRUE,1,0)</f>
        <v>0</v>
      </c>
      <c r="O1749" t="str">
        <f>IF(Table7[[#This Row],[cond2]]=1,MID(Table7[[#This Row],[Column1]],6,3),O1748)</f>
        <v xml:space="preserve"> 7</v>
      </c>
      <c r="P1749">
        <v>1748</v>
      </c>
    </row>
    <row r="1750" spans="11:16" x14ac:dyDescent="0.3">
      <c r="K1750">
        <v>4</v>
      </c>
      <c r="L1750">
        <f>IF(AND(ISNUMBER(SEARCH(":",Table7[[#This Row],[Column1]]))=FALSE,ISNUMBER(SEARCH("Ronda",Table7[[#This Row],[Column1]]))=FALSE),1,0)</f>
        <v>1</v>
      </c>
      <c r="M1750">
        <f>IF(Table7[[#This Row],[cond]]=1,M1749+1,0)</f>
        <v>3</v>
      </c>
      <c r="N1750">
        <f>IF(ISNUMBER(SEARCH("Ronda",Table7[[#This Row],[Column1]]))=TRUE,1,0)</f>
        <v>0</v>
      </c>
      <c r="O1750" t="str">
        <f>IF(Table7[[#This Row],[cond2]]=1,MID(Table7[[#This Row],[Column1]],6,3),O1749)</f>
        <v xml:space="preserve"> 7</v>
      </c>
      <c r="P1750">
        <v>1749</v>
      </c>
    </row>
    <row r="1751" spans="11:16" x14ac:dyDescent="0.3">
      <c r="K1751">
        <v>0</v>
      </c>
      <c r="L1751">
        <f>IF(AND(ISNUMBER(SEARCH(":",Table7[[#This Row],[Column1]]))=FALSE,ISNUMBER(SEARCH("Ronda",Table7[[#This Row],[Column1]]))=FALSE),1,0)</f>
        <v>1</v>
      </c>
      <c r="M1751">
        <f>IF(Table7[[#This Row],[cond]]=1,M1750+1,0)</f>
        <v>4</v>
      </c>
      <c r="N1751">
        <f>IF(ISNUMBER(SEARCH("Ronda",Table7[[#This Row],[Column1]]))=TRUE,1,0)</f>
        <v>0</v>
      </c>
      <c r="O1751" t="str">
        <f>IF(Table7[[#This Row],[cond2]]=1,MID(Table7[[#This Row],[Column1]],6,3),O1750)</f>
        <v xml:space="preserve"> 7</v>
      </c>
      <c r="P1751">
        <v>1750</v>
      </c>
    </row>
    <row r="1752" spans="11:16" x14ac:dyDescent="0.3">
      <c r="K1752">
        <v>0</v>
      </c>
      <c r="L1752">
        <f>IF(AND(ISNUMBER(SEARCH(":",Table7[[#This Row],[Column1]]))=FALSE,ISNUMBER(SEARCH("Ronda",Table7[[#This Row],[Column1]]))=FALSE),1,0)</f>
        <v>1</v>
      </c>
      <c r="M1752">
        <f>IF(Table7[[#This Row],[cond]]=1,M1751+1,0)</f>
        <v>5</v>
      </c>
      <c r="N1752">
        <f>IF(ISNUMBER(SEARCH("Ronda",Table7[[#This Row],[Column1]]))=TRUE,1,0)</f>
        <v>0</v>
      </c>
      <c r="O1752" t="str">
        <f>IF(Table7[[#This Row],[cond2]]=1,MID(Table7[[#This Row],[Column1]],6,3),O1751)</f>
        <v xml:space="preserve"> 7</v>
      </c>
      <c r="P1752">
        <v>1751</v>
      </c>
    </row>
    <row r="1753" spans="11:16" x14ac:dyDescent="0.3">
      <c r="K1753">
        <v>0</v>
      </c>
      <c r="L1753">
        <f>IF(AND(ISNUMBER(SEARCH(":",Table7[[#This Row],[Column1]]))=FALSE,ISNUMBER(SEARCH("Ronda",Table7[[#This Row],[Column1]]))=FALSE),1,0)</f>
        <v>1</v>
      </c>
      <c r="M1753">
        <f>IF(Table7[[#This Row],[cond]]=1,M1752+1,0)</f>
        <v>6</v>
      </c>
      <c r="N1753">
        <f>IF(ISNUMBER(SEARCH("Ronda",Table7[[#This Row],[Column1]]))=TRUE,1,0)</f>
        <v>0</v>
      </c>
      <c r="O1753" t="str">
        <f>IF(Table7[[#This Row],[cond2]]=1,MID(Table7[[#This Row],[Column1]],6,3),O1752)</f>
        <v xml:space="preserve"> 7</v>
      </c>
      <c r="P1753">
        <v>1752</v>
      </c>
    </row>
    <row r="1754" spans="11:16" x14ac:dyDescent="0.3">
      <c r="K1754" t="s">
        <v>483</v>
      </c>
      <c r="L1754">
        <f>IF(AND(ISNUMBER(SEARCH(":",Table7[[#This Row],[Column1]]))=FALSE,ISNUMBER(SEARCH("Ronda",Table7[[#This Row],[Column1]]))=FALSE),1,0)</f>
        <v>0</v>
      </c>
      <c r="M1754">
        <f>IF(Table7[[#This Row],[cond]]=1,M1753+1,0)</f>
        <v>0</v>
      </c>
      <c r="N1754">
        <f>IF(ISNUMBER(SEARCH("Ronda",Table7[[#This Row],[Column1]]))=TRUE,1,0)</f>
        <v>0</v>
      </c>
      <c r="O1754" t="str">
        <f>IF(Table7[[#This Row],[cond2]]=1,MID(Table7[[#This Row],[Column1]],6,3),O1753)</f>
        <v xml:space="preserve"> 7</v>
      </c>
      <c r="P1754">
        <v>1753</v>
      </c>
    </row>
    <row r="1755" spans="11:16" x14ac:dyDescent="0.3">
      <c r="K1755" t="s">
        <v>13</v>
      </c>
      <c r="L1755">
        <f>IF(AND(ISNUMBER(SEARCH(":",Table7[[#This Row],[Column1]]))=FALSE,ISNUMBER(SEARCH("Ronda",Table7[[#This Row],[Column1]]))=FALSE),1,0)</f>
        <v>1</v>
      </c>
      <c r="M1755">
        <f>IF(Table7[[#This Row],[cond]]=1,M1754+1,0)</f>
        <v>1</v>
      </c>
      <c r="N1755">
        <f>IF(ISNUMBER(SEARCH("Ronda",Table7[[#This Row],[Column1]]))=TRUE,1,0)</f>
        <v>0</v>
      </c>
      <c r="O1755" t="str">
        <f>IF(Table7[[#This Row],[cond2]]=1,MID(Table7[[#This Row],[Column1]],6,3),O1754)</f>
        <v xml:space="preserve"> 7</v>
      </c>
      <c r="P1755">
        <v>1754</v>
      </c>
    </row>
    <row r="1756" spans="11:16" x14ac:dyDescent="0.3">
      <c r="K1756" t="s">
        <v>24</v>
      </c>
      <c r="L1756">
        <f>IF(AND(ISNUMBER(SEARCH(":",Table7[[#This Row],[Column1]]))=FALSE,ISNUMBER(SEARCH("Ronda",Table7[[#This Row],[Column1]]))=FALSE),1,0)</f>
        <v>1</v>
      </c>
      <c r="M1756">
        <f>IF(Table7[[#This Row],[cond]]=1,M1755+1,0)</f>
        <v>2</v>
      </c>
      <c r="N1756">
        <f>IF(ISNUMBER(SEARCH("Ronda",Table7[[#This Row],[Column1]]))=TRUE,1,0)</f>
        <v>0</v>
      </c>
      <c r="O1756" t="str">
        <f>IF(Table7[[#This Row],[cond2]]=1,MID(Table7[[#This Row],[Column1]],6,3),O1755)</f>
        <v xml:space="preserve"> 7</v>
      </c>
      <c r="P1756">
        <v>1755</v>
      </c>
    </row>
    <row r="1757" spans="11:16" x14ac:dyDescent="0.3">
      <c r="K1757">
        <v>0</v>
      </c>
      <c r="L1757">
        <f>IF(AND(ISNUMBER(SEARCH(":",Table7[[#This Row],[Column1]]))=FALSE,ISNUMBER(SEARCH("Ronda",Table7[[#This Row],[Column1]]))=FALSE),1,0)</f>
        <v>1</v>
      </c>
      <c r="M1757">
        <f>IF(Table7[[#This Row],[cond]]=1,M1756+1,0)</f>
        <v>3</v>
      </c>
      <c r="N1757">
        <f>IF(ISNUMBER(SEARCH("Ronda",Table7[[#This Row],[Column1]]))=TRUE,1,0)</f>
        <v>0</v>
      </c>
      <c r="O1757" t="str">
        <f>IF(Table7[[#This Row],[cond2]]=1,MID(Table7[[#This Row],[Column1]],6,3),O1756)</f>
        <v xml:space="preserve"> 7</v>
      </c>
      <c r="P1757">
        <v>1756</v>
      </c>
    </row>
    <row r="1758" spans="11:16" x14ac:dyDescent="0.3">
      <c r="K1758">
        <v>0</v>
      </c>
      <c r="L1758">
        <f>IF(AND(ISNUMBER(SEARCH(":",Table7[[#This Row],[Column1]]))=FALSE,ISNUMBER(SEARCH("Ronda",Table7[[#This Row],[Column1]]))=FALSE),1,0)</f>
        <v>1</v>
      </c>
      <c r="M1758">
        <f>IF(Table7[[#This Row],[cond]]=1,M1757+1,0)</f>
        <v>4</v>
      </c>
      <c r="N1758">
        <f>IF(ISNUMBER(SEARCH("Ronda",Table7[[#This Row],[Column1]]))=TRUE,1,0)</f>
        <v>0</v>
      </c>
      <c r="O1758" t="str">
        <f>IF(Table7[[#This Row],[cond2]]=1,MID(Table7[[#This Row],[Column1]],6,3),O1757)</f>
        <v xml:space="preserve"> 7</v>
      </c>
      <c r="P1758">
        <v>1757</v>
      </c>
    </row>
    <row r="1759" spans="11:16" x14ac:dyDescent="0.3">
      <c r="K1759">
        <v>0</v>
      </c>
      <c r="L1759">
        <f>IF(AND(ISNUMBER(SEARCH(":",Table7[[#This Row],[Column1]]))=FALSE,ISNUMBER(SEARCH("Ronda",Table7[[#This Row],[Column1]]))=FALSE),1,0)</f>
        <v>1</v>
      </c>
      <c r="M1759">
        <f>IF(Table7[[#This Row],[cond]]=1,M1758+1,0)</f>
        <v>5</v>
      </c>
      <c r="N1759">
        <f>IF(ISNUMBER(SEARCH("Ronda",Table7[[#This Row],[Column1]]))=TRUE,1,0)</f>
        <v>0</v>
      </c>
      <c r="O1759" t="str">
        <f>IF(Table7[[#This Row],[cond2]]=1,MID(Table7[[#This Row],[Column1]],6,3),O1758)</f>
        <v xml:space="preserve"> 7</v>
      </c>
      <c r="P1759">
        <v>1758</v>
      </c>
    </row>
    <row r="1760" spans="11:16" x14ac:dyDescent="0.3">
      <c r="K1760">
        <v>0</v>
      </c>
      <c r="L1760">
        <f>IF(AND(ISNUMBER(SEARCH(":",Table7[[#This Row],[Column1]]))=FALSE,ISNUMBER(SEARCH("Ronda",Table7[[#This Row],[Column1]]))=FALSE),1,0)</f>
        <v>1</v>
      </c>
      <c r="M1760">
        <f>IF(Table7[[#This Row],[cond]]=1,M1759+1,0)</f>
        <v>6</v>
      </c>
      <c r="N1760">
        <f>IF(ISNUMBER(SEARCH("Ronda",Table7[[#This Row],[Column1]]))=TRUE,1,0)</f>
        <v>0</v>
      </c>
      <c r="O1760" t="str">
        <f>IF(Table7[[#This Row],[cond2]]=1,MID(Table7[[#This Row],[Column1]],6,3),O1759)</f>
        <v xml:space="preserve"> 7</v>
      </c>
      <c r="P1760">
        <v>1759</v>
      </c>
    </row>
    <row r="1761" spans="11:16" x14ac:dyDescent="0.3">
      <c r="K1761" t="s">
        <v>484</v>
      </c>
      <c r="L1761">
        <f>IF(AND(ISNUMBER(SEARCH(":",Table7[[#This Row],[Column1]]))=FALSE,ISNUMBER(SEARCH("Ronda",Table7[[#This Row],[Column1]]))=FALSE),1,0)</f>
        <v>0</v>
      </c>
      <c r="M1761">
        <f>IF(Table7[[#This Row],[cond]]=1,M1760+1,0)</f>
        <v>0</v>
      </c>
      <c r="N1761">
        <f>IF(ISNUMBER(SEARCH("Ronda",Table7[[#This Row],[Column1]]))=TRUE,1,0)</f>
        <v>0</v>
      </c>
      <c r="O1761" t="str">
        <f>IF(Table7[[#This Row],[cond2]]=1,MID(Table7[[#This Row],[Column1]],6,3),O1760)</f>
        <v xml:space="preserve"> 7</v>
      </c>
      <c r="P1761">
        <v>1760</v>
      </c>
    </row>
    <row r="1762" spans="11:16" x14ac:dyDescent="0.3">
      <c r="K1762" t="s">
        <v>4</v>
      </c>
      <c r="L1762">
        <f>IF(AND(ISNUMBER(SEARCH(":",Table7[[#This Row],[Column1]]))=FALSE,ISNUMBER(SEARCH("Ronda",Table7[[#This Row],[Column1]]))=FALSE),1,0)</f>
        <v>1</v>
      </c>
      <c r="M1762">
        <f>IF(Table7[[#This Row],[cond]]=1,M1761+1,0)</f>
        <v>1</v>
      </c>
      <c r="N1762">
        <f>IF(ISNUMBER(SEARCH("Ronda",Table7[[#This Row],[Column1]]))=TRUE,1,0)</f>
        <v>0</v>
      </c>
      <c r="O1762" t="str">
        <f>IF(Table7[[#This Row],[cond2]]=1,MID(Table7[[#This Row],[Column1]],6,3),O1761)</f>
        <v xml:space="preserve"> 7</v>
      </c>
      <c r="P1762">
        <v>1761</v>
      </c>
    </row>
    <row r="1763" spans="11:16" x14ac:dyDescent="0.3">
      <c r="K1763" t="s">
        <v>28</v>
      </c>
      <c r="L1763">
        <f>IF(AND(ISNUMBER(SEARCH(":",Table7[[#This Row],[Column1]]))=FALSE,ISNUMBER(SEARCH("Ronda",Table7[[#This Row],[Column1]]))=FALSE),1,0)</f>
        <v>1</v>
      </c>
      <c r="M1763">
        <f>IF(Table7[[#This Row],[cond]]=1,M1762+1,0)</f>
        <v>2</v>
      </c>
      <c r="N1763">
        <f>IF(ISNUMBER(SEARCH("Ronda",Table7[[#This Row],[Column1]]))=TRUE,1,0)</f>
        <v>0</v>
      </c>
      <c r="O1763" t="str">
        <f>IF(Table7[[#This Row],[cond2]]=1,MID(Table7[[#This Row],[Column1]],6,3),O1762)</f>
        <v xml:space="preserve"> 7</v>
      </c>
      <c r="P1763">
        <v>1762</v>
      </c>
    </row>
    <row r="1764" spans="11:16" x14ac:dyDescent="0.3">
      <c r="K1764">
        <v>1</v>
      </c>
      <c r="L1764">
        <f>IF(AND(ISNUMBER(SEARCH(":",Table7[[#This Row],[Column1]]))=FALSE,ISNUMBER(SEARCH("Ronda",Table7[[#This Row],[Column1]]))=FALSE),1,0)</f>
        <v>1</v>
      </c>
      <c r="M1764">
        <f>IF(Table7[[#This Row],[cond]]=1,M1763+1,0)</f>
        <v>3</v>
      </c>
      <c r="N1764">
        <f>IF(ISNUMBER(SEARCH("Ronda",Table7[[#This Row],[Column1]]))=TRUE,1,0)</f>
        <v>0</v>
      </c>
      <c r="O1764" t="str">
        <f>IF(Table7[[#This Row],[cond2]]=1,MID(Table7[[#This Row],[Column1]],6,3),O1763)</f>
        <v xml:space="preserve"> 7</v>
      </c>
      <c r="P1764">
        <v>1763</v>
      </c>
    </row>
    <row r="1765" spans="11:16" x14ac:dyDescent="0.3">
      <c r="K1765">
        <v>0</v>
      </c>
      <c r="L1765">
        <f>IF(AND(ISNUMBER(SEARCH(":",Table7[[#This Row],[Column1]]))=FALSE,ISNUMBER(SEARCH("Ronda",Table7[[#This Row],[Column1]]))=FALSE),1,0)</f>
        <v>1</v>
      </c>
      <c r="M1765">
        <f>IF(Table7[[#This Row],[cond]]=1,M1764+1,0)</f>
        <v>4</v>
      </c>
      <c r="N1765">
        <f>IF(ISNUMBER(SEARCH("Ronda",Table7[[#This Row],[Column1]]))=TRUE,1,0)</f>
        <v>0</v>
      </c>
      <c r="O1765" t="str">
        <f>IF(Table7[[#This Row],[cond2]]=1,MID(Table7[[#This Row],[Column1]],6,3),O1764)</f>
        <v xml:space="preserve"> 7</v>
      </c>
      <c r="P1765">
        <v>1764</v>
      </c>
    </row>
    <row r="1766" spans="11:16" x14ac:dyDescent="0.3">
      <c r="K1766">
        <v>0</v>
      </c>
      <c r="L1766">
        <f>IF(AND(ISNUMBER(SEARCH(":",Table7[[#This Row],[Column1]]))=FALSE,ISNUMBER(SEARCH("Ronda",Table7[[#This Row],[Column1]]))=FALSE),1,0)</f>
        <v>1</v>
      </c>
      <c r="M1766">
        <f>IF(Table7[[#This Row],[cond]]=1,M1765+1,0)</f>
        <v>5</v>
      </c>
      <c r="N1766">
        <f>IF(ISNUMBER(SEARCH("Ronda",Table7[[#This Row],[Column1]]))=TRUE,1,0)</f>
        <v>0</v>
      </c>
      <c r="O1766" t="str">
        <f>IF(Table7[[#This Row],[cond2]]=1,MID(Table7[[#This Row],[Column1]],6,3),O1765)</f>
        <v xml:space="preserve"> 7</v>
      </c>
      <c r="P1766">
        <v>1765</v>
      </c>
    </row>
    <row r="1767" spans="11:16" x14ac:dyDescent="0.3">
      <c r="K1767">
        <v>0</v>
      </c>
      <c r="L1767">
        <f>IF(AND(ISNUMBER(SEARCH(":",Table7[[#This Row],[Column1]]))=FALSE,ISNUMBER(SEARCH("Ronda",Table7[[#This Row],[Column1]]))=FALSE),1,0)</f>
        <v>1</v>
      </c>
      <c r="M1767">
        <f>IF(Table7[[#This Row],[cond]]=1,M1766+1,0)</f>
        <v>6</v>
      </c>
      <c r="N1767">
        <f>IF(ISNUMBER(SEARCH("Ronda",Table7[[#This Row],[Column1]]))=TRUE,1,0)</f>
        <v>0</v>
      </c>
      <c r="O1767" t="str">
        <f>IF(Table7[[#This Row],[cond2]]=1,MID(Table7[[#This Row],[Column1]],6,3),O1766)</f>
        <v xml:space="preserve"> 7</v>
      </c>
      <c r="P1767">
        <v>1766</v>
      </c>
    </row>
    <row r="1768" spans="11:16" x14ac:dyDescent="0.3">
      <c r="K1768" t="s">
        <v>485</v>
      </c>
      <c r="L1768">
        <f>IF(AND(ISNUMBER(SEARCH(":",Table7[[#This Row],[Column1]]))=FALSE,ISNUMBER(SEARCH("Ronda",Table7[[#This Row],[Column1]]))=FALSE),1,0)</f>
        <v>0</v>
      </c>
      <c r="M1768">
        <f>IF(Table7[[#This Row],[cond]]=1,M1767+1,0)</f>
        <v>0</v>
      </c>
      <c r="N1768">
        <f>IF(ISNUMBER(SEARCH("Ronda",Table7[[#This Row],[Column1]]))=TRUE,1,0)</f>
        <v>0</v>
      </c>
      <c r="O1768" t="str">
        <f>IF(Table7[[#This Row],[cond2]]=1,MID(Table7[[#This Row],[Column1]],6,3),O1767)</f>
        <v xml:space="preserve"> 7</v>
      </c>
      <c r="P1768">
        <v>1767</v>
      </c>
    </row>
    <row r="1769" spans="11:16" x14ac:dyDescent="0.3">
      <c r="K1769" t="s">
        <v>3</v>
      </c>
      <c r="L1769">
        <f>IF(AND(ISNUMBER(SEARCH(":",Table7[[#This Row],[Column1]]))=FALSE,ISNUMBER(SEARCH("Ronda",Table7[[#This Row],[Column1]]))=FALSE),1,0)</f>
        <v>1</v>
      </c>
      <c r="M1769">
        <f>IF(Table7[[#This Row],[cond]]=1,M1768+1,0)</f>
        <v>1</v>
      </c>
      <c r="N1769">
        <f>IF(ISNUMBER(SEARCH("Ronda",Table7[[#This Row],[Column1]]))=TRUE,1,0)</f>
        <v>0</v>
      </c>
      <c r="O1769" t="str">
        <f>IF(Table7[[#This Row],[cond2]]=1,MID(Table7[[#This Row],[Column1]],6,3),O1768)</f>
        <v xml:space="preserve"> 7</v>
      </c>
      <c r="P1769">
        <v>1768</v>
      </c>
    </row>
    <row r="1770" spans="11:16" x14ac:dyDescent="0.3">
      <c r="K1770" t="s">
        <v>10</v>
      </c>
      <c r="L1770">
        <f>IF(AND(ISNUMBER(SEARCH(":",Table7[[#This Row],[Column1]]))=FALSE,ISNUMBER(SEARCH("Ronda",Table7[[#This Row],[Column1]]))=FALSE),1,0)</f>
        <v>1</v>
      </c>
      <c r="M1770">
        <f>IF(Table7[[#This Row],[cond]]=1,M1769+1,0)</f>
        <v>2</v>
      </c>
      <c r="N1770">
        <f>IF(ISNUMBER(SEARCH("Ronda",Table7[[#This Row],[Column1]]))=TRUE,1,0)</f>
        <v>0</v>
      </c>
      <c r="O1770" t="str">
        <f>IF(Table7[[#This Row],[cond2]]=1,MID(Table7[[#This Row],[Column1]],6,3),O1769)</f>
        <v xml:space="preserve"> 7</v>
      </c>
      <c r="P1770">
        <v>1769</v>
      </c>
    </row>
    <row r="1771" spans="11:16" x14ac:dyDescent="0.3">
      <c r="K1771">
        <v>1</v>
      </c>
      <c r="L1771">
        <f>IF(AND(ISNUMBER(SEARCH(":",Table7[[#This Row],[Column1]]))=FALSE,ISNUMBER(SEARCH("Ronda",Table7[[#This Row],[Column1]]))=FALSE),1,0)</f>
        <v>1</v>
      </c>
      <c r="M1771">
        <f>IF(Table7[[#This Row],[cond]]=1,M1770+1,0)</f>
        <v>3</v>
      </c>
      <c r="N1771">
        <f>IF(ISNUMBER(SEARCH("Ronda",Table7[[#This Row],[Column1]]))=TRUE,1,0)</f>
        <v>0</v>
      </c>
      <c r="O1771" t="str">
        <f>IF(Table7[[#This Row],[cond2]]=1,MID(Table7[[#This Row],[Column1]],6,3),O1770)</f>
        <v xml:space="preserve"> 7</v>
      </c>
      <c r="P1771">
        <v>1770</v>
      </c>
    </row>
    <row r="1772" spans="11:16" x14ac:dyDescent="0.3">
      <c r="K1772">
        <v>0</v>
      </c>
      <c r="L1772">
        <f>IF(AND(ISNUMBER(SEARCH(":",Table7[[#This Row],[Column1]]))=FALSE,ISNUMBER(SEARCH("Ronda",Table7[[#This Row],[Column1]]))=FALSE),1,0)</f>
        <v>1</v>
      </c>
      <c r="M1772">
        <f>IF(Table7[[#This Row],[cond]]=1,M1771+1,0)</f>
        <v>4</v>
      </c>
      <c r="N1772">
        <f>IF(ISNUMBER(SEARCH("Ronda",Table7[[#This Row],[Column1]]))=TRUE,1,0)</f>
        <v>0</v>
      </c>
      <c r="O1772" t="str">
        <f>IF(Table7[[#This Row],[cond2]]=1,MID(Table7[[#This Row],[Column1]],6,3),O1771)</f>
        <v xml:space="preserve"> 7</v>
      </c>
      <c r="P1772">
        <v>1771</v>
      </c>
    </row>
    <row r="1773" spans="11:16" x14ac:dyDescent="0.3">
      <c r="K1773">
        <v>0</v>
      </c>
      <c r="L1773">
        <f>IF(AND(ISNUMBER(SEARCH(":",Table7[[#This Row],[Column1]]))=FALSE,ISNUMBER(SEARCH("Ronda",Table7[[#This Row],[Column1]]))=FALSE),1,0)</f>
        <v>1</v>
      </c>
      <c r="M1773">
        <f>IF(Table7[[#This Row],[cond]]=1,M1772+1,0)</f>
        <v>5</v>
      </c>
      <c r="N1773">
        <f>IF(ISNUMBER(SEARCH("Ronda",Table7[[#This Row],[Column1]]))=TRUE,1,0)</f>
        <v>0</v>
      </c>
      <c r="O1773" t="str">
        <f>IF(Table7[[#This Row],[cond2]]=1,MID(Table7[[#This Row],[Column1]],6,3),O1772)</f>
        <v xml:space="preserve"> 7</v>
      </c>
      <c r="P1773">
        <v>1772</v>
      </c>
    </row>
    <row r="1774" spans="11:16" x14ac:dyDescent="0.3">
      <c r="K1774">
        <v>0</v>
      </c>
      <c r="L1774">
        <f>IF(AND(ISNUMBER(SEARCH(":",Table7[[#This Row],[Column1]]))=FALSE,ISNUMBER(SEARCH("Ronda",Table7[[#This Row],[Column1]]))=FALSE),1,0)</f>
        <v>1</v>
      </c>
      <c r="M1774">
        <f>IF(Table7[[#This Row],[cond]]=1,M1773+1,0)</f>
        <v>6</v>
      </c>
      <c r="N1774">
        <f>IF(ISNUMBER(SEARCH("Ronda",Table7[[#This Row],[Column1]]))=TRUE,1,0)</f>
        <v>0</v>
      </c>
      <c r="O1774" t="str">
        <f>IF(Table7[[#This Row],[cond2]]=1,MID(Table7[[#This Row],[Column1]],6,3),O1773)</f>
        <v xml:space="preserve"> 7</v>
      </c>
      <c r="P1774">
        <v>1773</v>
      </c>
    </row>
    <row r="1775" spans="11:16" x14ac:dyDescent="0.3">
      <c r="K1775" t="s">
        <v>486</v>
      </c>
      <c r="L1775">
        <f>IF(AND(ISNUMBER(SEARCH(":",Table7[[#This Row],[Column1]]))=FALSE,ISNUMBER(SEARCH("Ronda",Table7[[#This Row],[Column1]]))=FALSE),1,0)</f>
        <v>0</v>
      </c>
      <c r="M1775">
        <f>IF(Table7[[#This Row],[cond]]=1,M1774+1,0)</f>
        <v>0</v>
      </c>
      <c r="N1775">
        <f>IF(ISNUMBER(SEARCH("Ronda",Table7[[#This Row],[Column1]]))=TRUE,1,0)</f>
        <v>0</v>
      </c>
      <c r="O1775" t="str">
        <f>IF(Table7[[#This Row],[cond2]]=1,MID(Table7[[#This Row],[Column1]],6,3),O1774)</f>
        <v xml:space="preserve"> 7</v>
      </c>
      <c r="P1775">
        <v>1774</v>
      </c>
    </row>
    <row r="1776" spans="11:16" x14ac:dyDescent="0.3">
      <c r="K1776" t="s">
        <v>6</v>
      </c>
      <c r="L1776">
        <f>IF(AND(ISNUMBER(SEARCH(":",Table7[[#This Row],[Column1]]))=FALSE,ISNUMBER(SEARCH("Ronda",Table7[[#This Row],[Column1]]))=FALSE),1,0)</f>
        <v>1</v>
      </c>
      <c r="M1776">
        <f>IF(Table7[[#This Row],[cond]]=1,M1775+1,0)</f>
        <v>1</v>
      </c>
      <c r="N1776">
        <f>IF(ISNUMBER(SEARCH("Ronda",Table7[[#This Row],[Column1]]))=TRUE,1,0)</f>
        <v>0</v>
      </c>
      <c r="O1776" t="str">
        <f>IF(Table7[[#This Row],[cond2]]=1,MID(Table7[[#This Row],[Column1]],6,3),O1775)</f>
        <v xml:space="preserve"> 7</v>
      </c>
      <c r="P1776">
        <v>1775</v>
      </c>
    </row>
    <row r="1777" spans="11:16" x14ac:dyDescent="0.3">
      <c r="K1777" t="s">
        <v>5</v>
      </c>
      <c r="L1777">
        <f>IF(AND(ISNUMBER(SEARCH(":",Table7[[#This Row],[Column1]]))=FALSE,ISNUMBER(SEARCH("Ronda",Table7[[#This Row],[Column1]]))=FALSE),1,0)</f>
        <v>1</v>
      </c>
      <c r="M1777">
        <f>IF(Table7[[#This Row],[cond]]=1,M1776+1,0)</f>
        <v>2</v>
      </c>
      <c r="N1777">
        <f>IF(ISNUMBER(SEARCH("Ronda",Table7[[#This Row],[Column1]]))=TRUE,1,0)</f>
        <v>0</v>
      </c>
      <c r="O1777" t="str">
        <f>IF(Table7[[#This Row],[cond2]]=1,MID(Table7[[#This Row],[Column1]],6,3),O1776)</f>
        <v xml:space="preserve"> 7</v>
      </c>
      <c r="P1777">
        <v>1776</v>
      </c>
    </row>
    <row r="1778" spans="11:16" x14ac:dyDescent="0.3">
      <c r="K1778">
        <v>3</v>
      </c>
      <c r="L1778">
        <f>IF(AND(ISNUMBER(SEARCH(":",Table7[[#This Row],[Column1]]))=FALSE,ISNUMBER(SEARCH("Ronda",Table7[[#This Row],[Column1]]))=FALSE),1,0)</f>
        <v>1</v>
      </c>
      <c r="M1778">
        <f>IF(Table7[[#This Row],[cond]]=1,M1777+1,0)</f>
        <v>3</v>
      </c>
      <c r="N1778">
        <f>IF(ISNUMBER(SEARCH("Ronda",Table7[[#This Row],[Column1]]))=TRUE,1,0)</f>
        <v>0</v>
      </c>
      <c r="O1778" t="str">
        <f>IF(Table7[[#This Row],[cond2]]=1,MID(Table7[[#This Row],[Column1]],6,3),O1777)</f>
        <v xml:space="preserve"> 7</v>
      </c>
      <c r="P1778">
        <v>1777</v>
      </c>
    </row>
    <row r="1779" spans="11:16" x14ac:dyDescent="0.3">
      <c r="K1779">
        <v>1</v>
      </c>
      <c r="L1779">
        <f>IF(AND(ISNUMBER(SEARCH(":",Table7[[#This Row],[Column1]]))=FALSE,ISNUMBER(SEARCH("Ronda",Table7[[#This Row],[Column1]]))=FALSE),1,0)</f>
        <v>1</v>
      </c>
      <c r="M1779">
        <f>IF(Table7[[#This Row],[cond]]=1,M1778+1,0)</f>
        <v>4</v>
      </c>
      <c r="N1779">
        <f>IF(ISNUMBER(SEARCH("Ronda",Table7[[#This Row],[Column1]]))=TRUE,1,0)</f>
        <v>0</v>
      </c>
      <c r="O1779" t="str">
        <f>IF(Table7[[#This Row],[cond2]]=1,MID(Table7[[#This Row],[Column1]],6,3),O1778)</f>
        <v xml:space="preserve"> 7</v>
      </c>
      <c r="P1779">
        <v>1778</v>
      </c>
    </row>
    <row r="1780" spans="11:16" x14ac:dyDescent="0.3">
      <c r="K1780">
        <v>-1</v>
      </c>
      <c r="L1780">
        <f>IF(AND(ISNUMBER(SEARCH(":",Table7[[#This Row],[Column1]]))=FALSE,ISNUMBER(SEARCH("Ronda",Table7[[#This Row],[Column1]]))=FALSE),1,0)</f>
        <v>1</v>
      </c>
      <c r="M1780">
        <f>IF(Table7[[#This Row],[cond]]=1,M1779+1,0)</f>
        <v>5</v>
      </c>
      <c r="N1780">
        <f>IF(ISNUMBER(SEARCH("Ronda",Table7[[#This Row],[Column1]]))=TRUE,1,0)</f>
        <v>0</v>
      </c>
      <c r="O1780" t="str">
        <f>IF(Table7[[#This Row],[cond2]]=1,MID(Table7[[#This Row],[Column1]],6,3),O1779)</f>
        <v xml:space="preserve"> 7</v>
      </c>
      <c r="P1780">
        <v>1779</v>
      </c>
    </row>
    <row r="1781" spans="11:16" x14ac:dyDescent="0.3">
      <c r="K1781">
        <v>-1</v>
      </c>
      <c r="L1781">
        <f>IF(AND(ISNUMBER(SEARCH(":",Table7[[#This Row],[Column1]]))=FALSE,ISNUMBER(SEARCH("Ronda",Table7[[#This Row],[Column1]]))=FALSE),1,0)</f>
        <v>1</v>
      </c>
      <c r="M1781">
        <f>IF(Table7[[#This Row],[cond]]=1,M1780+1,0)</f>
        <v>6</v>
      </c>
      <c r="N1781">
        <f>IF(ISNUMBER(SEARCH("Ronda",Table7[[#This Row],[Column1]]))=TRUE,1,0)</f>
        <v>0</v>
      </c>
      <c r="O1781" t="str">
        <f>IF(Table7[[#This Row],[cond2]]=1,MID(Table7[[#This Row],[Column1]],6,3),O1780)</f>
        <v xml:space="preserve"> 7</v>
      </c>
      <c r="P1781">
        <v>1780</v>
      </c>
    </row>
    <row r="1782" spans="11:16" x14ac:dyDescent="0.3">
      <c r="K1782" t="s">
        <v>486</v>
      </c>
      <c r="L1782">
        <f>IF(AND(ISNUMBER(SEARCH(":",Table7[[#This Row],[Column1]]))=FALSE,ISNUMBER(SEARCH("Ronda",Table7[[#This Row],[Column1]]))=FALSE),1,0)</f>
        <v>0</v>
      </c>
      <c r="M1782">
        <f>IF(Table7[[#This Row],[cond]]=1,M1781+1,0)</f>
        <v>0</v>
      </c>
      <c r="N1782">
        <f>IF(ISNUMBER(SEARCH("Ronda",Table7[[#This Row],[Column1]]))=TRUE,1,0)</f>
        <v>0</v>
      </c>
      <c r="O1782" t="str">
        <f>IF(Table7[[#This Row],[cond2]]=1,MID(Table7[[#This Row],[Column1]],6,3),O1781)</f>
        <v xml:space="preserve"> 7</v>
      </c>
      <c r="P1782">
        <v>1781</v>
      </c>
    </row>
    <row r="1783" spans="11:16" x14ac:dyDescent="0.3">
      <c r="K1783" t="s">
        <v>303</v>
      </c>
      <c r="L1783">
        <f>IF(AND(ISNUMBER(SEARCH(":",Table7[[#This Row],[Column1]]))=FALSE,ISNUMBER(SEARCH("Ronda",Table7[[#This Row],[Column1]]))=FALSE),1,0)</f>
        <v>1</v>
      </c>
      <c r="M1783">
        <f>IF(Table7[[#This Row],[cond]]=1,M1782+1,0)</f>
        <v>1</v>
      </c>
      <c r="N1783">
        <f>IF(ISNUMBER(SEARCH("Ronda",Table7[[#This Row],[Column1]]))=TRUE,1,0)</f>
        <v>0</v>
      </c>
      <c r="O1783" t="str">
        <f>IF(Table7[[#This Row],[cond2]]=1,MID(Table7[[#This Row],[Column1]],6,3),O1782)</f>
        <v xml:space="preserve"> 7</v>
      </c>
      <c r="P1783">
        <v>1782</v>
      </c>
    </row>
    <row r="1784" spans="11:16" x14ac:dyDescent="0.3">
      <c r="K1784" t="s">
        <v>33</v>
      </c>
      <c r="L1784">
        <f>IF(AND(ISNUMBER(SEARCH(":",Table7[[#This Row],[Column1]]))=FALSE,ISNUMBER(SEARCH("Ronda",Table7[[#This Row],[Column1]]))=FALSE),1,0)</f>
        <v>1</v>
      </c>
      <c r="M1784">
        <f>IF(Table7[[#This Row],[cond]]=1,M1783+1,0)</f>
        <v>2</v>
      </c>
      <c r="N1784">
        <f>IF(ISNUMBER(SEARCH("Ronda",Table7[[#This Row],[Column1]]))=TRUE,1,0)</f>
        <v>0</v>
      </c>
      <c r="O1784" t="str">
        <f>IF(Table7[[#This Row],[cond2]]=1,MID(Table7[[#This Row],[Column1]],6,3),O1783)</f>
        <v xml:space="preserve"> 7</v>
      </c>
      <c r="P1784">
        <v>1783</v>
      </c>
    </row>
    <row r="1785" spans="11:16" x14ac:dyDescent="0.3">
      <c r="K1785">
        <v>1</v>
      </c>
      <c r="L1785">
        <f>IF(AND(ISNUMBER(SEARCH(":",Table7[[#This Row],[Column1]]))=FALSE,ISNUMBER(SEARCH("Ronda",Table7[[#This Row],[Column1]]))=FALSE),1,0)</f>
        <v>1</v>
      </c>
      <c r="M1785">
        <f>IF(Table7[[#This Row],[cond]]=1,M1784+1,0)</f>
        <v>3</v>
      </c>
      <c r="N1785">
        <f>IF(ISNUMBER(SEARCH("Ronda",Table7[[#This Row],[Column1]]))=TRUE,1,0)</f>
        <v>0</v>
      </c>
      <c r="O1785" t="str">
        <f>IF(Table7[[#This Row],[cond2]]=1,MID(Table7[[#This Row],[Column1]],6,3),O1784)</f>
        <v xml:space="preserve"> 7</v>
      </c>
      <c r="P1785">
        <v>1784</v>
      </c>
    </row>
    <row r="1786" spans="11:16" x14ac:dyDescent="0.3">
      <c r="K1786">
        <v>1</v>
      </c>
      <c r="L1786">
        <f>IF(AND(ISNUMBER(SEARCH(":",Table7[[#This Row],[Column1]]))=FALSE,ISNUMBER(SEARCH("Ronda",Table7[[#This Row],[Column1]]))=FALSE),1,0)</f>
        <v>1</v>
      </c>
      <c r="M1786">
        <f>IF(Table7[[#This Row],[cond]]=1,M1785+1,0)</f>
        <v>4</v>
      </c>
      <c r="N1786">
        <f>IF(ISNUMBER(SEARCH("Ronda",Table7[[#This Row],[Column1]]))=TRUE,1,0)</f>
        <v>0</v>
      </c>
      <c r="O1786" t="str">
        <f>IF(Table7[[#This Row],[cond2]]=1,MID(Table7[[#This Row],[Column1]],6,3),O1785)</f>
        <v xml:space="preserve"> 7</v>
      </c>
      <c r="P1786">
        <v>1785</v>
      </c>
    </row>
    <row r="1787" spans="11:16" x14ac:dyDescent="0.3">
      <c r="K1787">
        <v>0</v>
      </c>
      <c r="L1787">
        <f>IF(AND(ISNUMBER(SEARCH(":",Table7[[#This Row],[Column1]]))=FALSE,ISNUMBER(SEARCH("Ronda",Table7[[#This Row],[Column1]]))=FALSE),1,0)</f>
        <v>1</v>
      </c>
      <c r="M1787">
        <f>IF(Table7[[#This Row],[cond]]=1,M1786+1,0)</f>
        <v>5</v>
      </c>
      <c r="N1787">
        <f>IF(ISNUMBER(SEARCH("Ronda",Table7[[#This Row],[Column1]]))=TRUE,1,0)</f>
        <v>0</v>
      </c>
      <c r="O1787" t="str">
        <f>IF(Table7[[#This Row],[cond2]]=1,MID(Table7[[#This Row],[Column1]],6,3),O1786)</f>
        <v xml:space="preserve"> 7</v>
      </c>
      <c r="P1787">
        <v>1786</v>
      </c>
    </row>
    <row r="1788" spans="11:16" x14ac:dyDescent="0.3">
      <c r="K1788">
        <v>-1</v>
      </c>
      <c r="L1788">
        <f>IF(AND(ISNUMBER(SEARCH(":",Table7[[#This Row],[Column1]]))=FALSE,ISNUMBER(SEARCH("Ronda",Table7[[#This Row],[Column1]]))=FALSE),1,0)</f>
        <v>1</v>
      </c>
      <c r="M1788">
        <f>IF(Table7[[#This Row],[cond]]=1,M1787+1,0)</f>
        <v>6</v>
      </c>
      <c r="N1788">
        <f>IF(ISNUMBER(SEARCH("Ronda",Table7[[#This Row],[Column1]]))=TRUE,1,0)</f>
        <v>0</v>
      </c>
      <c r="O1788" t="str">
        <f>IF(Table7[[#This Row],[cond2]]=1,MID(Table7[[#This Row],[Column1]],6,3),O1787)</f>
        <v xml:space="preserve"> 7</v>
      </c>
      <c r="P1788">
        <v>1787</v>
      </c>
    </row>
    <row r="1789" spans="11:16" x14ac:dyDescent="0.3">
      <c r="K1789" t="s">
        <v>487</v>
      </c>
      <c r="L1789">
        <f>IF(AND(ISNUMBER(SEARCH(":",Table7[[#This Row],[Column1]]))=FALSE,ISNUMBER(SEARCH("Ronda",Table7[[#This Row],[Column1]]))=FALSE),1,0)</f>
        <v>0</v>
      </c>
      <c r="M1789">
        <f>IF(Table7[[#This Row],[cond]]=1,M1788+1,0)</f>
        <v>0</v>
      </c>
      <c r="N1789">
        <f>IF(ISNUMBER(SEARCH("Ronda",Table7[[#This Row],[Column1]]))=TRUE,1,0)</f>
        <v>0</v>
      </c>
      <c r="O1789" t="str">
        <f>IF(Table7[[#This Row],[cond2]]=1,MID(Table7[[#This Row],[Column1]],6,3),O1788)</f>
        <v xml:space="preserve"> 7</v>
      </c>
      <c r="P1789">
        <v>1788</v>
      </c>
    </row>
    <row r="1790" spans="11:16" x14ac:dyDescent="0.3">
      <c r="K1790" t="s">
        <v>11</v>
      </c>
      <c r="L1790">
        <f>IF(AND(ISNUMBER(SEARCH(":",Table7[[#This Row],[Column1]]))=FALSE,ISNUMBER(SEARCH("Ronda",Table7[[#This Row],[Column1]]))=FALSE),1,0)</f>
        <v>1</v>
      </c>
      <c r="M1790">
        <f>IF(Table7[[#This Row],[cond]]=1,M1789+1,0)</f>
        <v>1</v>
      </c>
      <c r="N1790">
        <f>IF(ISNUMBER(SEARCH("Ronda",Table7[[#This Row],[Column1]]))=TRUE,1,0)</f>
        <v>0</v>
      </c>
      <c r="O1790" t="str">
        <f>IF(Table7[[#This Row],[cond2]]=1,MID(Table7[[#This Row],[Column1]],6,3),O1789)</f>
        <v xml:space="preserve"> 7</v>
      </c>
      <c r="P1790">
        <v>1789</v>
      </c>
    </row>
    <row r="1791" spans="11:16" x14ac:dyDescent="0.3">
      <c r="K1791" t="s">
        <v>25</v>
      </c>
      <c r="L1791">
        <f>IF(AND(ISNUMBER(SEARCH(":",Table7[[#This Row],[Column1]]))=FALSE,ISNUMBER(SEARCH("Ronda",Table7[[#This Row],[Column1]]))=FALSE),1,0)</f>
        <v>1</v>
      </c>
      <c r="M1791">
        <f>IF(Table7[[#This Row],[cond]]=1,M1790+1,0)</f>
        <v>2</v>
      </c>
      <c r="N1791">
        <f>IF(ISNUMBER(SEARCH("Ronda",Table7[[#This Row],[Column1]]))=TRUE,1,0)</f>
        <v>0</v>
      </c>
      <c r="O1791" t="str">
        <f>IF(Table7[[#This Row],[cond2]]=1,MID(Table7[[#This Row],[Column1]],6,3),O1790)</f>
        <v xml:space="preserve"> 7</v>
      </c>
      <c r="P1791">
        <v>1790</v>
      </c>
    </row>
    <row r="1792" spans="11:16" x14ac:dyDescent="0.3">
      <c r="K1792">
        <v>1</v>
      </c>
      <c r="L1792">
        <f>IF(AND(ISNUMBER(SEARCH(":",Table7[[#This Row],[Column1]]))=FALSE,ISNUMBER(SEARCH("Ronda",Table7[[#This Row],[Column1]]))=FALSE),1,0)</f>
        <v>1</v>
      </c>
      <c r="M1792">
        <f>IF(Table7[[#This Row],[cond]]=1,M1791+1,0)</f>
        <v>3</v>
      </c>
      <c r="N1792">
        <f>IF(ISNUMBER(SEARCH("Ronda",Table7[[#This Row],[Column1]]))=TRUE,1,0)</f>
        <v>0</v>
      </c>
      <c r="O1792" t="str">
        <f>IF(Table7[[#This Row],[cond2]]=1,MID(Table7[[#This Row],[Column1]],6,3),O1791)</f>
        <v xml:space="preserve"> 7</v>
      </c>
      <c r="P1792">
        <v>1791</v>
      </c>
    </row>
    <row r="1793" spans="11:16" x14ac:dyDescent="0.3">
      <c r="K1793">
        <v>0</v>
      </c>
      <c r="L1793">
        <f>IF(AND(ISNUMBER(SEARCH(":",Table7[[#This Row],[Column1]]))=FALSE,ISNUMBER(SEARCH("Ronda",Table7[[#This Row],[Column1]]))=FALSE),1,0)</f>
        <v>1</v>
      </c>
      <c r="M1793">
        <f>IF(Table7[[#This Row],[cond]]=1,M1792+1,0)</f>
        <v>4</v>
      </c>
      <c r="N1793">
        <f>IF(ISNUMBER(SEARCH("Ronda",Table7[[#This Row],[Column1]]))=TRUE,1,0)</f>
        <v>0</v>
      </c>
      <c r="O1793" t="str">
        <f>IF(Table7[[#This Row],[cond2]]=1,MID(Table7[[#This Row],[Column1]],6,3),O1792)</f>
        <v xml:space="preserve"> 7</v>
      </c>
      <c r="P1793">
        <v>1792</v>
      </c>
    </row>
    <row r="1794" spans="11:16" x14ac:dyDescent="0.3">
      <c r="K1794">
        <v>0</v>
      </c>
      <c r="L1794">
        <f>IF(AND(ISNUMBER(SEARCH(":",Table7[[#This Row],[Column1]]))=FALSE,ISNUMBER(SEARCH("Ronda",Table7[[#This Row],[Column1]]))=FALSE),1,0)</f>
        <v>1</v>
      </c>
      <c r="M1794">
        <f>IF(Table7[[#This Row],[cond]]=1,M1793+1,0)</f>
        <v>5</v>
      </c>
      <c r="N1794">
        <f>IF(ISNUMBER(SEARCH("Ronda",Table7[[#This Row],[Column1]]))=TRUE,1,0)</f>
        <v>0</v>
      </c>
      <c r="O1794" t="str">
        <f>IF(Table7[[#This Row],[cond2]]=1,MID(Table7[[#This Row],[Column1]],6,3),O1793)</f>
        <v xml:space="preserve"> 7</v>
      </c>
      <c r="P1794">
        <v>1793</v>
      </c>
    </row>
    <row r="1795" spans="11:16" x14ac:dyDescent="0.3">
      <c r="K1795">
        <v>0</v>
      </c>
      <c r="L1795">
        <f>IF(AND(ISNUMBER(SEARCH(":",Table7[[#This Row],[Column1]]))=FALSE,ISNUMBER(SEARCH("Ronda",Table7[[#This Row],[Column1]]))=FALSE),1,0)</f>
        <v>1</v>
      </c>
      <c r="M1795">
        <f>IF(Table7[[#This Row],[cond]]=1,M1794+1,0)</f>
        <v>6</v>
      </c>
      <c r="N1795">
        <f>IF(ISNUMBER(SEARCH("Ronda",Table7[[#This Row],[Column1]]))=TRUE,1,0)</f>
        <v>0</v>
      </c>
      <c r="O1795" t="str">
        <f>IF(Table7[[#This Row],[cond2]]=1,MID(Table7[[#This Row],[Column1]],6,3),O1794)</f>
        <v xml:space="preserve"> 7</v>
      </c>
      <c r="P1795">
        <v>1794</v>
      </c>
    </row>
    <row r="1796" spans="11:16" x14ac:dyDescent="0.3">
      <c r="K1796" t="s">
        <v>282</v>
      </c>
      <c r="L1796">
        <f>IF(AND(ISNUMBER(SEARCH(":",Table7[[#This Row],[Column1]]))=FALSE,ISNUMBER(SEARCH("Ronda",Table7[[#This Row],[Column1]]))=FALSE),1,0)</f>
        <v>0</v>
      </c>
      <c r="M1796">
        <f>IF(Table7[[#This Row],[cond]]=1,M1795+1,0)</f>
        <v>0</v>
      </c>
      <c r="N1796">
        <f>IF(ISNUMBER(SEARCH("Ronda",Table7[[#This Row],[Column1]]))=TRUE,1,0)</f>
        <v>1</v>
      </c>
      <c r="O1796" t="str">
        <f>IF(Table7[[#This Row],[cond2]]=1,MID(Table7[[#This Row],[Column1]],6,3),O1795)</f>
        <v xml:space="preserve"> 6</v>
      </c>
      <c r="P1796">
        <v>1795</v>
      </c>
    </row>
    <row r="1797" spans="11:16" x14ac:dyDescent="0.3">
      <c r="K1797" t="s">
        <v>488</v>
      </c>
      <c r="L1797">
        <f>IF(AND(ISNUMBER(SEARCH(":",Table7[[#This Row],[Column1]]))=FALSE,ISNUMBER(SEARCH("Ronda",Table7[[#This Row],[Column1]]))=FALSE),1,0)</f>
        <v>0</v>
      </c>
      <c r="M1797">
        <f>IF(Table7[[#This Row],[cond]]=1,M1796+1,0)</f>
        <v>0</v>
      </c>
      <c r="N1797">
        <f>IF(ISNUMBER(SEARCH("Ronda",Table7[[#This Row],[Column1]]))=TRUE,1,0)</f>
        <v>0</v>
      </c>
      <c r="O1797" t="str">
        <f>IF(Table7[[#This Row],[cond2]]=1,MID(Table7[[#This Row],[Column1]],6,3),O1796)</f>
        <v xml:space="preserve"> 6</v>
      </c>
      <c r="P1797">
        <v>1796</v>
      </c>
    </row>
    <row r="1798" spans="11:16" x14ac:dyDescent="0.3">
      <c r="K1798" t="s">
        <v>4</v>
      </c>
      <c r="L1798">
        <f>IF(AND(ISNUMBER(SEARCH(":",Table7[[#This Row],[Column1]]))=FALSE,ISNUMBER(SEARCH("Ronda",Table7[[#This Row],[Column1]]))=FALSE),1,0)</f>
        <v>1</v>
      </c>
      <c r="M1798">
        <f>IF(Table7[[#This Row],[cond]]=1,M1797+1,0)</f>
        <v>1</v>
      </c>
      <c r="N1798">
        <f>IF(ISNUMBER(SEARCH("Ronda",Table7[[#This Row],[Column1]]))=TRUE,1,0)</f>
        <v>0</v>
      </c>
      <c r="O1798" t="str">
        <f>IF(Table7[[#This Row],[cond2]]=1,MID(Table7[[#This Row],[Column1]],6,3),O1797)</f>
        <v xml:space="preserve"> 6</v>
      </c>
      <c r="P1798">
        <v>1797</v>
      </c>
    </row>
    <row r="1799" spans="11:16" x14ac:dyDescent="0.3">
      <c r="K1799" t="s">
        <v>3</v>
      </c>
      <c r="L1799">
        <f>IF(AND(ISNUMBER(SEARCH(":",Table7[[#This Row],[Column1]]))=FALSE,ISNUMBER(SEARCH("Ronda",Table7[[#This Row],[Column1]]))=FALSE),1,0)</f>
        <v>1</v>
      </c>
      <c r="M1799">
        <f>IF(Table7[[#This Row],[cond]]=1,M1798+1,0)</f>
        <v>2</v>
      </c>
      <c r="N1799">
        <f>IF(ISNUMBER(SEARCH("Ronda",Table7[[#This Row],[Column1]]))=TRUE,1,0)</f>
        <v>0</v>
      </c>
      <c r="O1799" t="str">
        <f>IF(Table7[[#This Row],[cond2]]=1,MID(Table7[[#This Row],[Column1]],6,3),O1798)</f>
        <v xml:space="preserve"> 6</v>
      </c>
      <c r="P1799">
        <v>1798</v>
      </c>
    </row>
    <row r="1800" spans="11:16" x14ac:dyDescent="0.3">
      <c r="K1800">
        <v>1</v>
      </c>
      <c r="L1800">
        <f>IF(AND(ISNUMBER(SEARCH(":",Table7[[#This Row],[Column1]]))=FALSE,ISNUMBER(SEARCH("Ronda",Table7[[#This Row],[Column1]]))=FALSE),1,0)</f>
        <v>1</v>
      </c>
      <c r="M1800">
        <f>IF(Table7[[#This Row],[cond]]=1,M1799+1,0)</f>
        <v>3</v>
      </c>
      <c r="N1800">
        <f>IF(ISNUMBER(SEARCH("Ronda",Table7[[#This Row],[Column1]]))=TRUE,1,0)</f>
        <v>0</v>
      </c>
      <c r="O1800" t="str">
        <f>IF(Table7[[#This Row],[cond2]]=1,MID(Table7[[#This Row],[Column1]],6,3),O1799)</f>
        <v xml:space="preserve"> 6</v>
      </c>
      <c r="P1800">
        <v>1799</v>
      </c>
    </row>
    <row r="1801" spans="11:16" x14ac:dyDescent="0.3">
      <c r="K1801">
        <v>0</v>
      </c>
      <c r="L1801">
        <f>IF(AND(ISNUMBER(SEARCH(":",Table7[[#This Row],[Column1]]))=FALSE,ISNUMBER(SEARCH("Ronda",Table7[[#This Row],[Column1]]))=FALSE),1,0)</f>
        <v>1</v>
      </c>
      <c r="M1801">
        <f>IF(Table7[[#This Row],[cond]]=1,M1800+1,0)</f>
        <v>4</v>
      </c>
      <c r="N1801">
        <f>IF(ISNUMBER(SEARCH("Ronda",Table7[[#This Row],[Column1]]))=TRUE,1,0)</f>
        <v>0</v>
      </c>
      <c r="O1801" t="str">
        <f>IF(Table7[[#This Row],[cond2]]=1,MID(Table7[[#This Row],[Column1]],6,3),O1800)</f>
        <v xml:space="preserve"> 6</v>
      </c>
      <c r="P1801">
        <v>1800</v>
      </c>
    </row>
    <row r="1802" spans="11:16" x14ac:dyDescent="0.3">
      <c r="K1802">
        <v>-1</v>
      </c>
      <c r="L1802">
        <f>IF(AND(ISNUMBER(SEARCH(":",Table7[[#This Row],[Column1]]))=FALSE,ISNUMBER(SEARCH("Ronda",Table7[[#This Row],[Column1]]))=FALSE),1,0)</f>
        <v>1</v>
      </c>
      <c r="M1802">
        <f>IF(Table7[[#This Row],[cond]]=1,M1801+1,0)</f>
        <v>5</v>
      </c>
      <c r="N1802">
        <f>IF(ISNUMBER(SEARCH("Ronda",Table7[[#This Row],[Column1]]))=TRUE,1,0)</f>
        <v>0</v>
      </c>
      <c r="O1802" t="str">
        <f>IF(Table7[[#This Row],[cond2]]=1,MID(Table7[[#This Row],[Column1]],6,3),O1801)</f>
        <v xml:space="preserve"> 6</v>
      </c>
      <c r="P1802">
        <v>1801</v>
      </c>
    </row>
    <row r="1803" spans="11:16" x14ac:dyDescent="0.3">
      <c r="K1803">
        <v>0</v>
      </c>
      <c r="L1803">
        <f>IF(AND(ISNUMBER(SEARCH(":",Table7[[#This Row],[Column1]]))=FALSE,ISNUMBER(SEARCH("Ronda",Table7[[#This Row],[Column1]]))=FALSE),1,0)</f>
        <v>1</v>
      </c>
      <c r="M1803">
        <f>IF(Table7[[#This Row],[cond]]=1,M1802+1,0)</f>
        <v>6</v>
      </c>
      <c r="N1803">
        <f>IF(ISNUMBER(SEARCH("Ronda",Table7[[#This Row],[Column1]]))=TRUE,1,0)</f>
        <v>0</v>
      </c>
      <c r="O1803" t="str">
        <f>IF(Table7[[#This Row],[cond2]]=1,MID(Table7[[#This Row],[Column1]],6,3),O1802)</f>
        <v xml:space="preserve"> 6</v>
      </c>
      <c r="P1803">
        <v>1802</v>
      </c>
    </row>
    <row r="1804" spans="11:16" x14ac:dyDescent="0.3">
      <c r="K1804" t="s">
        <v>489</v>
      </c>
      <c r="L1804">
        <f>IF(AND(ISNUMBER(SEARCH(":",Table7[[#This Row],[Column1]]))=FALSE,ISNUMBER(SEARCH("Ronda",Table7[[#This Row],[Column1]]))=FALSE),1,0)</f>
        <v>0</v>
      </c>
      <c r="M1804">
        <f>IF(Table7[[#This Row],[cond]]=1,M1803+1,0)</f>
        <v>0</v>
      </c>
      <c r="N1804">
        <f>IF(ISNUMBER(SEARCH("Ronda",Table7[[#This Row],[Column1]]))=TRUE,1,0)</f>
        <v>0</v>
      </c>
      <c r="O1804" t="str">
        <f>IF(Table7[[#This Row],[cond2]]=1,MID(Table7[[#This Row],[Column1]],6,3),O1803)</f>
        <v xml:space="preserve"> 6</v>
      </c>
      <c r="P1804">
        <v>1803</v>
      </c>
    </row>
    <row r="1805" spans="11:16" x14ac:dyDescent="0.3">
      <c r="K1805" t="s">
        <v>1</v>
      </c>
      <c r="L1805">
        <f>IF(AND(ISNUMBER(SEARCH(":",Table7[[#This Row],[Column1]]))=FALSE,ISNUMBER(SEARCH("Ronda",Table7[[#This Row],[Column1]]))=FALSE),1,0)</f>
        <v>1</v>
      </c>
      <c r="M1805">
        <f>IF(Table7[[#This Row],[cond]]=1,M1804+1,0)</f>
        <v>1</v>
      </c>
      <c r="N1805">
        <f>IF(ISNUMBER(SEARCH("Ronda",Table7[[#This Row],[Column1]]))=TRUE,1,0)</f>
        <v>0</v>
      </c>
      <c r="O1805" t="str">
        <f>IF(Table7[[#This Row],[cond2]]=1,MID(Table7[[#This Row],[Column1]],6,3),O1804)</f>
        <v xml:space="preserve"> 6</v>
      </c>
      <c r="P1805">
        <v>1804</v>
      </c>
    </row>
    <row r="1806" spans="11:16" x14ac:dyDescent="0.3">
      <c r="K1806" t="s">
        <v>13</v>
      </c>
      <c r="L1806">
        <f>IF(AND(ISNUMBER(SEARCH(":",Table7[[#This Row],[Column1]]))=FALSE,ISNUMBER(SEARCH("Ronda",Table7[[#This Row],[Column1]]))=FALSE),1,0)</f>
        <v>1</v>
      </c>
      <c r="M1806">
        <f>IF(Table7[[#This Row],[cond]]=1,M1805+1,0)</f>
        <v>2</v>
      </c>
      <c r="N1806">
        <f>IF(ISNUMBER(SEARCH("Ronda",Table7[[#This Row],[Column1]]))=TRUE,1,0)</f>
        <v>0</v>
      </c>
      <c r="O1806" t="str">
        <f>IF(Table7[[#This Row],[cond2]]=1,MID(Table7[[#This Row],[Column1]],6,3),O1805)</f>
        <v xml:space="preserve"> 6</v>
      </c>
      <c r="P1806">
        <v>1805</v>
      </c>
    </row>
    <row r="1807" spans="11:16" x14ac:dyDescent="0.3">
      <c r="K1807">
        <v>0</v>
      </c>
      <c r="L1807">
        <f>IF(AND(ISNUMBER(SEARCH(":",Table7[[#This Row],[Column1]]))=FALSE,ISNUMBER(SEARCH("Ronda",Table7[[#This Row],[Column1]]))=FALSE),1,0)</f>
        <v>1</v>
      </c>
      <c r="M1807">
        <f>IF(Table7[[#This Row],[cond]]=1,M1806+1,0)</f>
        <v>3</v>
      </c>
      <c r="N1807">
        <f>IF(ISNUMBER(SEARCH("Ronda",Table7[[#This Row],[Column1]]))=TRUE,1,0)</f>
        <v>0</v>
      </c>
      <c r="O1807" t="str">
        <f>IF(Table7[[#This Row],[cond2]]=1,MID(Table7[[#This Row],[Column1]],6,3),O1806)</f>
        <v xml:space="preserve"> 6</v>
      </c>
      <c r="P1807">
        <v>1806</v>
      </c>
    </row>
    <row r="1808" spans="11:16" x14ac:dyDescent="0.3">
      <c r="K1808">
        <v>1</v>
      </c>
      <c r="L1808">
        <f>IF(AND(ISNUMBER(SEARCH(":",Table7[[#This Row],[Column1]]))=FALSE,ISNUMBER(SEARCH("Ronda",Table7[[#This Row],[Column1]]))=FALSE),1,0)</f>
        <v>1</v>
      </c>
      <c r="M1808">
        <f>IF(Table7[[#This Row],[cond]]=1,M1807+1,0)</f>
        <v>4</v>
      </c>
      <c r="N1808">
        <f>IF(ISNUMBER(SEARCH("Ronda",Table7[[#This Row],[Column1]]))=TRUE,1,0)</f>
        <v>0</v>
      </c>
      <c r="O1808" t="str">
        <f>IF(Table7[[#This Row],[cond2]]=1,MID(Table7[[#This Row],[Column1]],6,3),O1807)</f>
        <v xml:space="preserve"> 6</v>
      </c>
      <c r="P1808">
        <v>1807</v>
      </c>
    </row>
    <row r="1809" spans="11:16" x14ac:dyDescent="0.3">
      <c r="K1809">
        <v>0</v>
      </c>
      <c r="L1809">
        <f>IF(AND(ISNUMBER(SEARCH(":",Table7[[#This Row],[Column1]]))=FALSE,ISNUMBER(SEARCH("Ronda",Table7[[#This Row],[Column1]]))=FALSE),1,0)</f>
        <v>1</v>
      </c>
      <c r="M1809">
        <f>IF(Table7[[#This Row],[cond]]=1,M1808+1,0)</f>
        <v>5</v>
      </c>
      <c r="N1809">
        <f>IF(ISNUMBER(SEARCH("Ronda",Table7[[#This Row],[Column1]]))=TRUE,1,0)</f>
        <v>0</v>
      </c>
      <c r="O1809" t="str">
        <f>IF(Table7[[#This Row],[cond2]]=1,MID(Table7[[#This Row],[Column1]],6,3),O1808)</f>
        <v xml:space="preserve"> 6</v>
      </c>
      <c r="P1809">
        <v>1808</v>
      </c>
    </row>
    <row r="1810" spans="11:16" x14ac:dyDescent="0.3">
      <c r="K1810">
        <v>0</v>
      </c>
      <c r="L1810">
        <f>IF(AND(ISNUMBER(SEARCH(":",Table7[[#This Row],[Column1]]))=FALSE,ISNUMBER(SEARCH("Ronda",Table7[[#This Row],[Column1]]))=FALSE),1,0)</f>
        <v>1</v>
      </c>
      <c r="M1810">
        <f>IF(Table7[[#This Row],[cond]]=1,M1809+1,0)</f>
        <v>6</v>
      </c>
      <c r="N1810">
        <f>IF(ISNUMBER(SEARCH("Ronda",Table7[[#This Row],[Column1]]))=TRUE,1,0)</f>
        <v>0</v>
      </c>
      <c r="O1810" t="str">
        <f>IF(Table7[[#This Row],[cond2]]=1,MID(Table7[[#This Row],[Column1]],6,3),O1809)</f>
        <v xml:space="preserve"> 6</v>
      </c>
      <c r="P1810">
        <v>1809</v>
      </c>
    </row>
    <row r="1811" spans="11:16" x14ac:dyDescent="0.3">
      <c r="K1811" t="s">
        <v>490</v>
      </c>
      <c r="L1811">
        <f>IF(AND(ISNUMBER(SEARCH(":",Table7[[#This Row],[Column1]]))=FALSE,ISNUMBER(SEARCH("Ronda",Table7[[#This Row],[Column1]]))=FALSE),1,0)</f>
        <v>0</v>
      </c>
      <c r="M1811">
        <f>IF(Table7[[#This Row],[cond]]=1,M1810+1,0)</f>
        <v>0</v>
      </c>
      <c r="N1811">
        <f>IF(ISNUMBER(SEARCH("Ronda",Table7[[#This Row],[Column1]]))=TRUE,1,0)</f>
        <v>0</v>
      </c>
      <c r="O1811" t="str">
        <f>IF(Table7[[#This Row],[cond2]]=1,MID(Table7[[#This Row],[Column1]],6,3),O1810)</f>
        <v xml:space="preserve"> 6</v>
      </c>
      <c r="P1811">
        <v>1810</v>
      </c>
    </row>
    <row r="1812" spans="11:16" x14ac:dyDescent="0.3">
      <c r="K1812" t="s">
        <v>24</v>
      </c>
      <c r="L1812">
        <f>IF(AND(ISNUMBER(SEARCH(":",Table7[[#This Row],[Column1]]))=FALSE,ISNUMBER(SEARCH("Ronda",Table7[[#This Row],[Column1]]))=FALSE),1,0)</f>
        <v>1</v>
      </c>
      <c r="M1812">
        <f>IF(Table7[[#This Row],[cond]]=1,M1811+1,0)</f>
        <v>1</v>
      </c>
      <c r="N1812">
        <f>IF(ISNUMBER(SEARCH("Ronda",Table7[[#This Row],[Column1]]))=TRUE,1,0)</f>
        <v>0</v>
      </c>
      <c r="O1812" t="str">
        <f>IF(Table7[[#This Row],[cond2]]=1,MID(Table7[[#This Row],[Column1]],6,3),O1811)</f>
        <v xml:space="preserve"> 6</v>
      </c>
      <c r="P1812">
        <v>1811</v>
      </c>
    </row>
    <row r="1813" spans="11:16" x14ac:dyDescent="0.3">
      <c r="K1813" t="s">
        <v>31</v>
      </c>
      <c r="L1813">
        <f>IF(AND(ISNUMBER(SEARCH(":",Table7[[#This Row],[Column1]]))=FALSE,ISNUMBER(SEARCH("Ronda",Table7[[#This Row],[Column1]]))=FALSE),1,0)</f>
        <v>1</v>
      </c>
      <c r="M1813">
        <f>IF(Table7[[#This Row],[cond]]=1,M1812+1,0)</f>
        <v>2</v>
      </c>
      <c r="N1813">
        <f>IF(ISNUMBER(SEARCH("Ronda",Table7[[#This Row],[Column1]]))=TRUE,1,0)</f>
        <v>0</v>
      </c>
      <c r="O1813" t="str">
        <f>IF(Table7[[#This Row],[cond2]]=1,MID(Table7[[#This Row],[Column1]],6,3),O1812)</f>
        <v xml:space="preserve"> 6</v>
      </c>
      <c r="P1813">
        <v>1812</v>
      </c>
    </row>
    <row r="1814" spans="11:16" x14ac:dyDescent="0.3">
      <c r="K1814">
        <v>2</v>
      </c>
      <c r="L1814">
        <f>IF(AND(ISNUMBER(SEARCH(":",Table7[[#This Row],[Column1]]))=FALSE,ISNUMBER(SEARCH("Ronda",Table7[[#This Row],[Column1]]))=FALSE),1,0)</f>
        <v>1</v>
      </c>
      <c r="M1814">
        <f>IF(Table7[[#This Row],[cond]]=1,M1813+1,0)</f>
        <v>3</v>
      </c>
      <c r="N1814">
        <f>IF(ISNUMBER(SEARCH("Ronda",Table7[[#This Row],[Column1]]))=TRUE,1,0)</f>
        <v>0</v>
      </c>
      <c r="O1814" t="str">
        <f>IF(Table7[[#This Row],[cond2]]=1,MID(Table7[[#This Row],[Column1]],6,3),O1813)</f>
        <v xml:space="preserve"> 6</v>
      </c>
      <c r="P1814">
        <v>1813</v>
      </c>
    </row>
    <row r="1815" spans="11:16" x14ac:dyDescent="0.3">
      <c r="K1815">
        <v>2</v>
      </c>
      <c r="L1815">
        <f>IF(AND(ISNUMBER(SEARCH(":",Table7[[#This Row],[Column1]]))=FALSE,ISNUMBER(SEARCH("Ronda",Table7[[#This Row],[Column1]]))=FALSE),1,0)</f>
        <v>1</v>
      </c>
      <c r="M1815">
        <f>IF(Table7[[#This Row],[cond]]=1,M1814+1,0)</f>
        <v>4</v>
      </c>
      <c r="N1815">
        <f>IF(ISNUMBER(SEARCH("Ronda",Table7[[#This Row],[Column1]]))=TRUE,1,0)</f>
        <v>0</v>
      </c>
      <c r="O1815" t="str">
        <f>IF(Table7[[#This Row],[cond2]]=1,MID(Table7[[#This Row],[Column1]],6,3),O1814)</f>
        <v xml:space="preserve"> 6</v>
      </c>
      <c r="P1815">
        <v>1814</v>
      </c>
    </row>
    <row r="1816" spans="11:16" x14ac:dyDescent="0.3">
      <c r="K1816">
        <v>0</v>
      </c>
      <c r="L1816">
        <f>IF(AND(ISNUMBER(SEARCH(":",Table7[[#This Row],[Column1]]))=FALSE,ISNUMBER(SEARCH("Ronda",Table7[[#This Row],[Column1]]))=FALSE),1,0)</f>
        <v>1</v>
      </c>
      <c r="M1816">
        <f>IF(Table7[[#This Row],[cond]]=1,M1815+1,0)</f>
        <v>5</v>
      </c>
      <c r="N1816">
        <f>IF(ISNUMBER(SEARCH("Ronda",Table7[[#This Row],[Column1]]))=TRUE,1,0)</f>
        <v>0</v>
      </c>
      <c r="O1816" t="str">
        <f>IF(Table7[[#This Row],[cond2]]=1,MID(Table7[[#This Row],[Column1]],6,3),O1815)</f>
        <v xml:space="preserve"> 6</v>
      </c>
      <c r="P1816">
        <v>1815</v>
      </c>
    </row>
    <row r="1817" spans="11:16" x14ac:dyDescent="0.3">
      <c r="K1817">
        <v>-1</v>
      </c>
      <c r="L1817">
        <f>IF(AND(ISNUMBER(SEARCH(":",Table7[[#This Row],[Column1]]))=FALSE,ISNUMBER(SEARCH("Ronda",Table7[[#This Row],[Column1]]))=FALSE),1,0)</f>
        <v>1</v>
      </c>
      <c r="M1817">
        <f>IF(Table7[[#This Row],[cond]]=1,M1816+1,0)</f>
        <v>6</v>
      </c>
      <c r="N1817">
        <f>IF(ISNUMBER(SEARCH("Ronda",Table7[[#This Row],[Column1]]))=TRUE,1,0)</f>
        <v>0</v>
      </c>
      <c r="O1817" t="str">
        <f>IF(Table7[[#This Row],[cond2]]=1,MID(Table7[[#This Row],[Column1]],6,3),O1816)</f>
        <v xml:space="preserve"> 6</v>
      </c>
      <c r="P1817">
        <v>1816</v>
      </c>
    </row>
    <row r="1818" spans="11:16" x14ac:dyDescent="0.3">
      <c r="K1818" t="s">
        <v>490</v>
      </c>
      <c r="L1818">
        <f>IF(AND(ISNUMBER(SEARCH(":",Table7[[#This Row],[Column1]]))=FALSE,ISNUMBER(SEARCH("Ronda",Table7[[#This Row],[Column1]]))=FALSE),1,0)</f>
        <v>0</v>
      </c>
      <c r="M1818">
        <f>IF(Table7[[#This Row],[cond]]=1,M1817+1,0)</f>
        <v>0</v>
      </c>
      <c r="N1818">
        <f>IF(ISNUMBER(SEARCH("Ronda",Table7[[#This Row],[Column1]]))=TRUE,1,0)</f>
        <v>0</v>
      </c>
      <c r="O1818" t="str">
        <f>IF(Table7[[#This Row],[cond2]]=1,MID(Table7[[#This Row],[Column1]],6,3),O1817)</f>
        <v xml:space="preserve"> 6</v>
      </c>
      <c r="P1818">
        <v>1817</v>
      </c>
    </row>
    <row r="1819" spans="11:16" x14ac:dyDescent="0.3">
      <c r="K1819" t="s">
        <v>25</v>
      </c>
      <c r="L1819">
        <f>IF(AND(ISNUMBER(SEARCH(":",Table7[[#This Row],[Column1]]))=FALSE,ISNUMBER(SEARCH("Ronda",Table7[[#This Row],[Column1]]))=FALSE),1,0)</f>
        <v>1</v>
      </c>
      <c r="M1819">
        <f>IF(Table7[[#This Row],[cond]]=1,M1818+1,0)</f>
        <v>1</v>
      </c>
      <c r="N1819">
        <f>IF(ISNUMBER(SEARCH("Ronda",Table7[[#This Row],[Column1]]))=TRUE,1,0)</f>
        <v>0</v>
      </c>
      <c r="O1819" t="str">
        <f>IF(Table7[[#This Row],[cond2]]=1,MID(Table7[[#This Row],[Column1]],6,3),O1818)</f>
        <v xml:space="preserve"> 6</v>
      </c>
      <c r="P1819">
        <v>1818</v>
      </c>
    </row>
    <row r="1820" spans="11:16" x14ac:dyDescent="0.3">
      <c r="K1820" t="s">
        <v>304</v>
      </c>
      <c r="L1820">
        <f>IF(AND(ISNUMBER(SEARCH(":",Table7[[#This Row],[Column1]]))=FALSE,ISNUMBER(SEARCH("Ronda",Table7[[#This Row],[Column1]]))=FALSE),1,0)</f>
        <v>1</v>
      </c>
      <c r="M1820">
        <f>IF(Table7[[#This Row],[cond]]=1,M1819+1,0)</f>
        <v>2</v>
      </c>
      <c r="N1820">
        <f>IF(ISNUMBER(SEARCH("Ronda",Table7[[#This Row],[Column1]]))=TRUE,1,0)</f>
        <v>0</v>
      </c>
      <c r="O1820" t="str">
        <f>IF(Table7[[#This Row],[cond2]]=1,MID(Table7[[#This Row],[Column1]],6,3),O1819)</f>
        <v xml:space="preserve"> 6</v>
      </c>
      <c r="P1820">
        <v>1819</v>
      </c>
    </row>
    <row r="1821" spans="11:16" x14ac:dyDescent="0.3">
      <c r="K1821">
        <v>2</v>
      </c>
      <c r="L1821">
        <f>IF(AND(ISNUMBER(SEARCH(":",Table7[[#This Row],[Column1]]))=FALSE,ISNUMBER(SEARCH("Ronda",Table7[[#This Row],[Column1]]))=FALSE),1,0)</f>
        <v>1</v>
      </c>
      <c r="M1821">
        <f>IF(Table7[[#This Row],[cond]]=1,M1820+1,0)</f>
        <v>3</v>
      </c>
      <c r="N1821">
        <f>IF(ISNUMBER(SEARCH("Ronda",Table7[[#This Row],[Column1]]))=TRUE,1,0)</f>
        <v>0</v>
      </c>
      <c r="O1821" t="str">
        <f>IF(Table7[[#This Row],[cond2]]=1,MID(Table7[[#This Row],[Column1]],6,3),O1820)</f>
        <v xml:space="preserve"> 6</v>
      </c>
      <c r="P1821">
        <v>1820</v>
      </c>
    </row>
    <row r="1822" spans="11:16" x14ac:dyDescent="0.3">
      <c r="K1822">
        <v>1</v>
      </c>
      <c r="L1822">
        <f>IF(AND(ISNUMBER(SEARCH(":",Table7[[#This Row],[Column1]]))=FALSE,ISNUMBER(SEARCH("Ronda",Table7[[#This Row],[Column1]]))=FALSE),1,0)</f>
        <v>1</v>
      </c>
      <c r="M1822">
        <f>IF(Table7[[#This Row],[cond]]=1,M1821+1,0)</f>
        <v>4</v>
      </c>
      <c r="N1822">
        <f>IF(ISNUMBER(SEARCH("Ronda",Table7[[#This Row],[Column1]]))=TRUE,1,0)</f>
        <v>0</v>
      </c>
      <c r="O1822" t="str">
        <f>IF(Table7[[#This Row],[cond2]]=1,MID(Table7[[#This Row],[Column1]],6,3),O1821)</f>
        <v xml:space="preserve"> 6</v>
      </c>
      <c r="P1822">
        <v>1821</v>
      </c>
    </row>
    <row r="1823" spans="11:16" x14ac:dyDescent="0.3">
      <c r="K1823">
        <v>-1</v>
      </c>
      <c r="L1823">
        <f>IF(AND(ISNUMBER(SEARCH(":",Table7[[#This Row],[Column1]]))=FALSE,ISNUMBER(SEARCH("Ronda",Table7[[#This Row],[Column1]]))=FALSE),1,0)</f>
        <v>1</v>
      </c>
      <c r="M1823">
        <f>IF(Table7[[#This Row],[cond]]=1,M1822+1,0)</f>
        <v>5</v>
      </c>
      <c r="N1823">
        <f>IF(ISNUMBER(SEARCH("Ronda",Table7[[#This Row],[Column1]]))=TRUE,1,0)</f>
        <v>0</v>
      </c>
      <c r="O1823" t="str">
        <f>IF(Table7[[#This Row],[cond2]]=1,MID(Table7[[#This Row],[Column1]],6,3),O1822)</f>
        <v xml:space="preserve"> 6</v>
      </c>
      <c r="P1823">
        <v>1822</v>
      </c>
    </row>
    <row r="1824" spans="11:16" x14ac:dyDescent="0.3">
      <c r="K1824">
        <v>0</v>
      </c>
      <c r="L1824">
        <f>IF(AND(ISNUMBER(SEARCH(":",Table7[[#This Row],[Column1]]))=FALSE,ISNUMBER(SEARCH("Ronda",Table7[[#This Row],[Column1]]))=FALSE),1,0)</f>
        <v>1</v>
      </c>
      <c r="M1824">
        <f>IF(Table7[[#This Row],[cond]]=1,M1823+1,0)</f>
        <v>6</v>
      </c>
      <c r="N1824">
        <f>IF(ISNUMBER(SEARCH("Ronda",Table7[[#This Row],[Column1]]))=TRUE,1,0)</f>
        <v>0</v>
      </c>
      <c r="O1824" t="str">
        <f>IF(Table7[[#This Row],[cond2]]=1,MID(Table7[[#This Row],[Column1]],6,3),O1823)</f>
        <v xml:space="preserve"> 6</v>
      </c>
      <c r="P1824">
        <v>1823</v>
      </c>
    </row>
    <row r="1825" spans="11:16" x14ac:dyDescent="0.3">
      <c r="K1825" t="s">
        <v>491</v>
      </c>
      <c r="L1825">
        <f>IF(AND(ISNUMBER(SEARCH(":",Table7[[#This Row],[Column1]]))=FALSE,ISNUMBER(SEARCH("Ronda",Table7[[#This Row],[Column1]]))=FALSE),1,0)</f>
        <v>0</v>
      </c>
      <c r="M1825">
        <f>IF(Table7[[#This Row],[cond]]=1,M1824+1,0)</f>
        <v>0</v>
      </c>
      <c r="N1825">
        <f>IF(ISNUMBER(SEARCH("Ronda",Table7[[#This Row],[Column1]]))=TRUE,1,0)</f>
        <v>0</v>
      </c>
      <c r="O1825" t="str">
        <f>IF(Table7[[#This Row],[cond2]]=1,MID(Table7[[#This Row],[Column1]],6,3),O1824)</f>
        <v xml:space="preserve"> 6</v>
      </c>
      <c r="P1825">
        <v>1824</v>
      </c>
    </row>
    <row r="1826" spans="11:16" x14ac:dyDescent="0.3">
      <c r="K1826" t="s">
        <v>10</v>
      </c>
      <c r="L1826">
        <f>IF(AND(ISNUMBER(SEARCH(":",Table7[[#This Row],[Column1]]))=FALSE,ISNUMBER(SEARCH("Ronda",Table7[[#This Row],[Column1]]))=FALSE),1,0)</f>
        <v>1</v>
      </c>
      <c r="M1826">
        <f>IF(Table7[[#This Row],[cond]]=1,M1825+1,0)</f>
        <v>1</v>
      </c>
      <c r="N1826">
        <f>IF(ISNUMBER(SEARCH("Ronda",Table7[[#This Row],[Column1]]))=TRUE,1,0)</f>
        <v>0</v>
      </c>
      <c r="O1826" t="str">
        <f>IF(Table7[[#This Row],[cond2]]=1,MID(Table7[[#This Row],[Column1]],6,3),O1825)</f>
        <v xml:space="preserve"> 6</v>
      </c>
      <c r="P1826">
        <v>1825</v>
      </c>
    </row>
    <row r="1827" spans="11:16" x14ac:dyDescent="0.3">
      <c r="K1827" t="s">
        <v>303</v>
      </c>
      <c r="L1827">
        <f>IF(AND(ISNUMBER(SEARCH(":",Table7[[#This Row],[Column1]]))=FALSE,ISNUMBER(SEARCH("Ronda",Table7[[#This Row],[Column1]]))=FALSE),1,0)</f>
        <v>1</v>
      </c>
      <c r="M1827">
        <f>IF(Table7[[#This Row],[cond]]=1,M1826+1,0)</f>
        <v>2</v>
      </c>
      <c r="N1827">
        <f>IF(ISNUMBER(SEARCH("Ronda",Table7[[#This Row],[Column1]]))=TRUE,1,0)</f>
        <v>0</v>
      </c>
      <c r="O1827" t="str">
        <f>IF(Table7[[#This Row],[cond2]]=1,MID(Table7[[#This Row],[Column1]],6,3),O1826)</f>
        <v xml:space="preserve"> 6</v>
      </c>
      <c r="P1827">
        <v>1826</v>
      </c>
    </row>
    <row r="1828" spans="11:16" x14ac:dyDescent="0.3">
      <c r="K1828">
        <v>1</v>
      </c>
      <c r="L1828">
        <f>IF(AND(ISNUMBER(SEARCH(":",Table7[[#This Row],[Column1]]))=FALSE,ISNUMBER(SEARCH("Ronda",Table7[[#This Row],[Column1]]))=FALSE),1,0)</f>
        <v>1</v>
      </c>
      <c r="M1828">
        <f>IF(Table7[[#This Row],[cond]]=1,M1827+1,0)</f>
        <v>3</v>
      </c>
      <c r="N1828">
        <f>IF(ISNUMBER(SEARCH("Ronda",Table7[[#This Row],[Column1]]))=TRUE,1,0)</f>
        <v>0</v>
      </c>
      <c r="O1828" t="str">
        <f>IF(Table7[[#This Row],[cond2]]=1,MID(Table7[[#This Row],[Column1]],6,3),O1827)</f>
        <v xml:space="preserve"> 6</v>
      </c>
      <c r="P1828">
        <v>1827</v>
      </c>
    </row>
    <row r="1829" spans="11:16" x14ac:dyDescent="0.3">
      <c r="K1829">
        <v>0</v>
      </c>
      <c r="L1829">
        <f>IF(AND(ISNUMBER(SEARCH(":",Table7[[#This Row],[Column1]]))=FALSE,ISNUMBER(SEARCH("Ronda",Table7[[#This Row],[Column1]]))=FALSE),1,0)</f>
        <v>1</v>
      </c>
      <c r="M1829">
        <f>IF(Table7[[#This Row],[cond]]=1,M1828+1,0)</f>
        <v>4</v>
      </c>
      <c r="N1829">
        <f>IF(ISNUMBER(SEARCH("Ronda",Table7[[#This Row],[Column1]]))=TRUE,1,0)</f>
        <v>0</v>
      </c>
      <c r="O1829" t="str">
        <f>IF(Table7[[#This Row],[cond2]]=1,MID(Table7[[#This Row],[Column1]],6,3),O1828)</f>
        <v xml:space="preserve"> 6</v>
      </c>
      <c r="P1829">
        <v>1828</v>
      </c>
    </row>
    <row r="1830" spans="11:16" x14ac:dyDescent="0.3">
      <c r="K1830">
        <v>0</v>
      </c>
      <c r="L1830">
        <f>IF(AND(ISNUMBER(SEARCH(":",Table7[[#This Row],[Column1]]))=FALSE,ISNUMBER(SEARCH("Ronda",Table7[[#This Row],[Column1]]))=FALSE),1,0)</f>
        <v>1</v>
      </c>
      <c r="M1830">
        <f>IF(Table7[[#This Row],[cond]]=1,M1829+1,0)</f>
        <v>5</v>
      </c>
      <c r="N1830">
        <f>IF(ISNUMBER(SEARCH("Ronda",Table7[[#This Row],[Column1]]))=TRUE,1,0)</f>
        <v>0</v>
      </c>
      <c r="O1830" t="str">
        <f>IF(Table7[[#This Row],[cond2]]=1,MID(Table7[[#This Row],[Column1]],6,3),O1829)</f>
        <v xml:space="preserve"> 6</v>
      </c>
      <c r="P1830">
        <v>1829</v>
      </c>
    </row>
    <row r="1831" spans="11:16" x14ac:dyDescent="0.3">
      <c r="K1831">
        <v>0</v>
      </c>
      <c r="L1831">
        <f>IF(AND(ISNUMBER(SEARCH(":",Table7[[#This Row],[Column1]]))=FALSE,ISNUMBER(SEARCH("Ronda",Table7[[#This Row],[Column1]]))=FALSE),1,0)</f>
        <v>1</v>
      </c>
      <c r="M1831">
        <f>IF(Table7[[#This Row],[cond]]=1,M1830+1,0)</f>
        <v>6</v>
      </c>
      <c r="N1831">
        <f>IF(ISNUMBER(SEARCH("Ronda",Table7[[#This Row],[Column1]]))=TRUE,1,0)</f>
        <v>0</v>
      </c>
      <c r="O1831" t="str">
        <f>IF(Table7[[#This Row],[cond2]]=1,MID(Table7[[#This Row],[Column1]],6,3),O1830)</f>
        <v xml:space="preserve"> 6</v>
      </c>
      <c r="P1831">
        <v>1830</v>
      </c>
    </row>
    <row r="1832" spans="11:16" x14ac:dyDescent="0.3">
      <c r="K1832" t="s">
        <v>491</v>
      </c>
      <c r="L1832">
        <f>IF(AND(ISNUMBER(SEARCH(":",Table7[[#This Row],[Column1]]))=FALSE,ISNUMBER(SEARCH("Ronda",Table7[[#This Row],[Column1]]))=FALSE),1,0)</f>
        <v>0</v>
      </c>
      <c r="M1832">
        <f>IF(Table7[[#This Row],[cond]]=1,M1831+1,0)</f>
        <v>0</v>
      </c>
      <c r="N1832">
        <f>IF(ISNUMBER(SEARCH("Ronda",Table7[[#This Row],[Column1]]))=TRUE,1,0)</f>
        <v>0</v>
      </c>
      <c r="O1832" t="str">
        <f>IF(Table7[[#This Row],[cond2]]=1,MID(Table7[[#This Row],[Column1]],6,3),O1831)</f>
        <v xml:space="preserve"> 6</v>
      </c>
      <c r="P1832">
        <v>1831</v>
      </c>
    </row>
    <row r="1833" spans="11:16" x14ac:dyDescent="0.3">
      <c r="K1833" t="s">
        <v>5</v>
      </c>
      <c r="L1833">
        <f>IF(AND(ISNUMBER(SEARCH(":",Table7[[#This Row],[Column1]]))=FALSE,ISNUMBER(SEARCH("Ronda",Table7[[#This Row],[Column1]]))=FALSE),1,0)</f>
        <v>1</v>
      </c>
      <c r="M1833">
        <f>IF(Table7[[#This Row],[cond]]=1,M1832+1,0)</f>
        <v>1</v>
      </c>
      <c r="N1833">
        <f>IF(ISNUMBER(SEARCH("Ronda",Table7[[#This Row],[Column1]]))=TRUE,1,0)</f>
        <v>0</v>
      </c>
      <c r="O1833" t="str">
        <f>IF(Table7[[#This Row],[cond2]]=1,MID(Table7[[#This Row],[Column1]],6,3),O1832)</f>
        <v xml:space="preserve"> 6</v>
      </c>
      <c r="P1833">
        <v>1832</v>
      </c>
    </row>
    <row r="1834" spans="11:16" x14ac:dyDescent="0.3">
      <c r="K1834" t="s">
        <v>11</v>
      </c>
      <c r="L1834">
        <f>IF(AND(ISNUMBER(SEARCH(":",Table7[[#This Row],[Column1]]))=FALSE,ISNUMBER(SEARCH("Ronda",Table7[[#This Row],[Column1]]))=FALSE),1,0)</f>
        <v>1</v>
      </c>
      <c r="M1834">
        <f>IF(Table7[[#This Row],[cond]]=1,M1833+1,0)</f>
        <v>2</v>
      </c>
      <c r="N1834">
        <f>IF(ISNUMBER(SEARCH("Ronda",Table7[[#This Row],[Column1]]))=TRUE,1,0)</f>
        <v>0</v>
      </c>
      <c r="O1834" t="str">
        <f>IF(Table7[[#This Row],[cond2]]=1,MID(Table7[[#This Row],[Column1]],6,3),O1833)</f>
        <v xml:space="preserve"> 6</v>
      </c>
      <c r="P1834">
        <v>1833</v>
      </c>
    </row>
    <row r="1835" spans="11:16" x14ac:dyDescent="0.3">
      <c r="K1835">
        <v>1</v>
      </c>
      <c r="L1835">
        <f>IF(AND(ISNUMBER(SEARCH(":",Table7[[#This Row],[Column1]]))=FALSE,ISNUMBER(SEARCH("Ronda",Table7[[#This Row],[Column1]]))=FALSE),1,0)</f>
        <v>1</v>
      </c>
      <c r="M1835">
        <f>IF(Table7[[#This Row],[cond]]=1,M1834+1,0)</f>
        <v>3</v>
      </c>
      <c r="N1835">
        <f>IF(ISNUMBER(SEARCH("Ronda",Table7[[#This Row],[Column1]]))=TRUE,1,0)</f>
        <v>0</v>
      </c>
      <c r="O1835" t="str">
        <f>IF(Table7[[#This Row],[cond2]]=1,MID(Table7[[#This Row],[Column1]],6,3),O1834)</f>
        <v xml:space="preserve"> 6</v>
      </c>
      <c r="P1835">
        <v>1834</v>
      </c>
    </row>
    <row r="1836" spans="11:16" x14ac:dyDescent="0.3">
      <c r="K1836">
        <v>1</v>
      </c>
      <c r="L1836">
        <f>IF(AND(ISNUMBER(SEARCH(":",Table7[[#This Row],[Column1]]))=FALSE,ISNUMBER(SEARCH("Ronda",Table7[[#This Row],[Column1]]))=FALSE),1,0)</f>
        <v>1</v>
      </c>
      <c r="M1836">
        <f>IF(Table7[[#This Row],[cond]]=1,M1835+1,0)</f>
        <v>4</v>
      </c>
      <c r="N1836">
        <f>IF(ISNUMBER(SEARCH("Ronda",Table7[[#This Row],[Column1]]))=TRUE,1,0)</f>
        <v>0</v>
      </c>
      <c r="O1836" t="str">
        <f>IF(Table7[[#This Row],[cond2]]=1,MID(Table7[[#This Row],[Column1]],6,3),O1835)</f>
        <v xml:space="preserve"> 6</v>
      </c>
      <c r="P1836">
        <v>1835</v>
      </c>
    </row>
    <row r="1837" spans="11:16" x14ac:dyDescent="0.3">
      <c r="K1837">
        <v>0</v>
      </c>
      <c r="L1837">
        <f>IF(AND(ISNUMBER(SEARCH(":",Table7[[#This Row],[Column1]]))=FALSE,ISNUMBER(SEARCH("Ronda",Table7[[#This Row],[Column1]]))=FALSE),1,0)</f>
        <v>1</v>
      </c>
      <c r="M1837">
        <f>IF(Table7[[#This Row],[cond]]=1,M1836+1,0)</f>
        <v>5</v>
      </c>
      <c r="N1837">
        <f>IF(ISNUMBER(SEARCH("Ronda",Table7[[#This Row],[Column1]]))=TRUE,1,0)</f>
        <v>0</v>
      </c>
      <c r="O1837" t="str">
        <f>IF(Table7[[#This Row],[cond2]]=1,MID(Table7[[#This Row],[Column1]],6,3),O1836)</f>
        <v xml:space="preserve"> 6</v>
      </c>
      <c r="P1837">
        <v>1836</v>
      </c>
    </row>
    <row r="1838" spans="11:16" x14ac:dyDescent="0.3">
      <c r="K1838">
        <v>-1</v>
      </c>
      <c r="L1838">
        <f>IF(AND(ISNUMBER(SEARCH(":",Table7[[#This Row],[Column1]]))=FALSE,ISNUMBER(SEARCH("Ronda",Table7[[#This Row],[Column1]]))=FALSE),1,0)</f>
        <v>1</v>
      </c>
      <c r="M1838">
        <f>IF(Table7[[#This Row],[cond]]=1,M1837+1,0)</f>
        <v>6</v>
      </c>
      <c r="N1838">
        <f>IF(ISNUMBER(SEARCH("Ronda",Table7[[#This Row],[Column1]]))=TRUE,1,0)</f>
        <v>0</v>
      </c>
      <c r="O1838" t="str">
        <f>IF(Table7[[#This Row],[cond2]]=1,MID(Table7[[#This Row],[Column1]],6,3),O1837)</f>
        <v xml:space="preserve"> 6</v>
      </c>
      <c r="P1838">
        <v>1837</v>
      </c>
    </row>
    <row r="1839" spans="11:16" x14ac:dyDescent="0.3">
      <c r="K1839" t="s">
        <v>492</v>
      </c>
      <c r="L1839">
        <f>IF(AND(ISNUMBER(SEARCH(":",Table7[[#This Row],[Column1]]))=FALSE,ISNUMBER(SEARCH("Ronda",Table7[[#This Row],[Column1]]))=FALSE),1,0)</f>
        <v>0</v>
      </c>
      <c r="M1839">
        <f>IF(Table7[[#This Row],[cond]]=1,M1838+1,0)</f>
        <v>0</v>
      </c>
      <c r="N1839">
        <f>IF(ISNUMBER(SEARCH("Ronda",Table7[[#This Row],[Column1]]))=TRUE,1,0)</f>
        <v>0</v>
      </c>
      <c r="O1839" t="str">
        <f>IF(Table7[[#This Row],[cond2]]=1,MID(Table7[[#This Row],[Column1]],6,3),O1838)</f>
        <v xml:space="preserve"> 6</v>
      </c>
      <c r="P1839">
        <v>1838</v>
      </c>
    </row>
    <row r="1840" spans="11:16" x14ac:dyDescent="0.3">
      <c r="K1840" t="s">
        <v>28</v>
      </c>
      <c r="L1840">
        <f>IF(AND(ISNUMBER(SEARCH(":",Table7[[#This Row],[Column1]]))=FALSE,ISNUMBER(SEARCH("Ronda",Table7[[#This Row],[Column1]]))=FALSE),1,0)</f>
        <v>1</v>
      </c>
      <c r="M1840">
        <f>IF(Table7[[#This Row],[cond]]=1,M1839+1,0)</f>
        <v>1</v>
      </c>
      <c r="N1840">
        <f>IF(ISNUMBER(SEARCH("Ronda",Table7[[#This Row],[Column1]]))=TRUE,1,0)</f>
        <v>0</v>
      </c>
      <c r="O1840" t="str">
        <f>IF(Table7[[#This Row],[cond2]]=1,MID(Table7[[#This Row],[Column1]],6,3),O1839)</f>
        <v xml:space="preserve"> 6</v>
      </c>
      <c r="P1840">
        <v>1839</v>
      </c>
    </row>
    <row r="1841" spans="11:16" x14ac:dyDescent="0.3">
      <c r="K1841" t="s">
        <v>7</v>
      </c>
      <c r="L1841">
        <f>IF(AND(ISNUMBER(SEARCH(":",Table7[[#This Row],[Column1]]))=FALSE,ISNUMBER(SEARCH("Ronda",Table7[[#This Row],[Column1]]))=FALSE),1,0)</f>
        <v>1</v>
      </c>
      <c r="M1841">
        <f>IF(Table7[[#This Row],[cond]]=1,M1840+1,0)</f>
        <v>2</v>
      </c>
      <c r="N1841">
        <f>IF(ISNUMBER(SEARCH("Ronda",Table7[[#This Row],[Column1]]))=TRUE,1,0)</f>
        <v>0</v>
      </c>
      <c r="O1841" t="str">
        <f>IF(Table7[[#This Row],[cond2]]=1,MID(Table7[[#This Row],[Column1]],6,3),O1840)</f>
        <v xml:space="preserve"> 6</v>
      </c>
      <c r="P1841">
        <v>1840</v>
      </c>
    </row>
    <row r="1842" spans="11:16" x14ac:dyDescent="0.3">
      <c r="K1842">
        <v>0</v>
      </c>
      <c r="L1842">
        <f>IF(AND(ISNUMBER(SEARCH(":",Table7[[#This Row],[Column1]]))=FALSE,ISNUMBER(SEARCH("Ronda",Table7[[#This Row],[Column1]]))=FALSE),1,0)</f>
        <v>1</v>
      </c>
      <c r="M1842">
        <f>IF(Table7[[#This Row],[cond]]=1,M1841+1,0)</f>
        <v>3</v>
      </c>
      <c r="N1842">
        <f>IF(ISNUMBER(SEARCH("Ronda",Table7[[#This Row],[Column1]]))=TRUE,1,0)</f>
        <v>0</v>
      </c>
      <c r="O1842" t="str">
        <f>IF(Table7[[#This Row],[cond2]]=1,MID(Table7[[#This Row],[Column1]],6,3),O1841)</f>
        <v xml:space="preserve"> 6</v>
      </c>
      <c r="P1842">
        <v>1841</v>
      </c>
    </row>
    <row r="1843" spans="11:16" x14ac:dyDescent="0.3">
      <c r="K1843">
        <v>0</v>
      </c>
      <c r="L1843">
        <f>IF(AND(ISNUMBER(SEARCH(":",Table7[[#This Row],[Column1]]))=FALSE,ISNUMBER(SEARCH("Ronda",Table7[[#This Row],[Column1]]))=FALSE),1,0)</f>
        <v>1</v>
      </c>
      <c r="M1843">
        <f>IF(Table7[[#This Row],[cond]]=1,M1842+1,0)</f>
        <v>4</v>
      </c>
      <c r="N1843">
        <f>IF(ISNUMBER(SEARCH("Ronda",Table7[[#This Row],[Column1]]))=TRUE,1,0)</f>
        <v>0</v>
      </c>
      <c r="O1843" t="str">
        <f>IF(Table7[[#This Row],[cond2]]=1,MID(Table7[[#This Row],[Column1]],6,3),O1842)</f>
        <v xml:space="preserve"> 6</v>
      </c>
      <c r="P1843">
        <v>1842</v>
      </c>
    </row>
    <row r="1844" spans="11:16" x14ac:dyDescent="0.3">
      <c r="K1844">
        <v>0</v>
      </c>
      <c r="L1844">
        <f>IF(AND(ISNUMBER(SEARCH(":",Table7[[#This Row],[Column1]]))=FALSE,ISNUMBER(SEARCH("Ronda",Table7[[#This Row],[Column1]]))=FALSE),1,0)</f>
        <v>1</v>
      </c>
      <c r="M1844">
        <f>IF(Table7[[#This Row],[cond]]=1,M1843+1,0)</f>
        <v>5</v>
      </c>
      <c r="N1844">
        <f>IF(ISNUMBER(SEARCH("Ronda",Table7[[#This Row],[Column1]]))=TRUE,1,0)</f>
        <v>0</v>
      </c>
      <c r="O1844" t="str">
        <f>IF(Table7[[#This Row],[cond2]]=1,MID(Table7[[#This Row],[Column1]],6,3),O1843)</f>
        <v xml:space="preserve"> 6</v>
      </c>
      <c r="P1844">
        <v>1843</v>
      </c>
    </row>
    <row r="1845" spans="11:16" x14ac:dyDescent="0.3">
      <c r="K1845">
        <v>0</v>
      </c>
      <c r="L1845">
        <f>IF(AND(ISNUMBER(SEARCH(":",Table7[[#This Row],[Column1]]))=FALSE,ISNUMBER(SEARCH("Ronda",Table7[[#This Row],[Column1]]))=FALSE),1,0)</f>
        <v>1</v>
      </c>
      <c r="M1845">
        <f>IF(Table7[[#This Row],[cond]]=1,M1844+1,0)</f>
        <v>6</v>
      </c>
      <c r="N1845">
        <f>IF(ISNUMBER(SEARCH("Ronda",Table7[[#This Row],[Column1]]))=TRUE,1,0)</f>
        <v>0</v>
      </c>
      <c r="O1845" t="str">
        <f>IF(Table7[[#This Row],[cond2]]=1,MID(Table7[[#This Row],[Column1]],6,3),O1844)</f>
        <v xml:space="preserve"> 6</v>
      </c>
      <c r="P1845">
        <v>1844</v>
      </c>
    </row>
    <row r="1846" spans="11:16" x14ac:dyDescent="0.3">
      <c r="K1846" t="s">
        <v>493</v>
      </c>
      <c r="L1846">
        <f>IF(AND(ISNUMBER(SEARCH(":",Table7[[#This Row],[Column1]]))=FALSE,ISNUMBER(SEARCH("Ronda",Table7[[#This Row],[Column1]]))=FALSE),1,0)</f>
        <v>0</v>
      </c>
      <c r="M1846">
        <f>IF(Table7[[#This Row],[cond]]=1,M1845+1,0)</f>
        <v>0</v>
      </c>
      <c r="N1846">
        <f>IF(ISNUMBER(SEARCH("Ronda",Table7[[#This Row],[Column1]]))=TRUE,1,0)</f>
        <v>0</v>
      </c>
      <c r="O1846" t="str">
        <f>IF(Table7[[#This Row],[cond2]]=1,MID(Table7[[#This Row],[Column1]],6,3),O1845)</f>
        <v xml:space="preserve"> 6</v>
      </c>
      <c r="P1846">
        <v>1845</v>
      </c>
    </row>
    <row r="1847" spans="11:16" x14ac:dyDescent="0.3">
      <c r="K1847" t="s">
        <v>2</v>
      </c>
      <c r="L1847">
        <f>IF(AND(ISNUMBER(SEARCH(":",Table7[[#This Row],[Column1]]))=FALSE,ISNUMBER(SEARCH("Ronda",Table7[[#This Row],[Column1]]))=FALSE),1,0)</f>
        <v>1</v>
      </c>
      <c r="M1847">
        <f>IF(Table7[[#This Row],[cond]]=1,M1846+1,0)</f>
        <v>1</v>
      </c>
      <c r="N1847">
        <f>IF(ISNUMBER(SEARCH("Ronda",Table7[[#This Row],[Column1]]))=TRUE,1,0)</f>
        <v>0</v>
      </c>
      <c r="O1847" t="str">
        <f>IF(Table7[[#This Row],[cond2]]=1,MID(Table7[[#This Row],[Column1]],6,3),O1846)</f>
        <v xml:space="preserve"> 6</v>
      </c>
      <c r="P1847">
        <v>1846</v>
      </c>
    </row>
    <row r="1848" spans="11:16" x14ac:dyDescent="0.3">
      <c r="K1848" t="s">
        <v>6</v>
      </c>
      <c r="L1848">
        <f>IF(AND(ISNUMBER(SEARCH(":",Table7[[#This Row],[Column1]]))=FALSE,ISNUMBER(SEARCH("Ronda",Table7[[#This Row],[Column1]]))=FALSE),1,0)</f>
        <v>1</v>
      </c>
      <c r="M1848">
        <f>IF(Table7[[#This Row],[cond]]=1,M1847+1,0)</f>
        <v>2</v>
      </c>
      <c r="N1848">
        <f>IF(ISNUMBER(SEARCH("Ronda",Table7[[#This Row],[Column1]]))=TRUE,1,0)</f>
        <v>0</v>
      </c>
      <c r="O1848" t="str">
        <f>IF(Table7[[#This Row],[cond2]]=1,MID(Table7[[#This Row],[Column1]],6,3),O1847)</f>
        <v xml:space="preserve"> 6</v>
      </c>
      <c r="P1848">
        <v>1847</v>
      </c>
    </row>
    <row r="1849" spans="11:16" x14ac:dyDescent="0.3">
      <c r="K1849">
        <v>3</v>
      </c>
      <c r="L1849">
        <f>IF(AND(ISNUMBER(SEARCH(":",Table7[[#This Row],[Column1]]))=FALSE,ISNUMBER(SEARCH("Ronda",Table7[[#This Row],[Column1]]))=FALSE),1,0)</f>
        <v>1</v>
      </c>
      <c r="M1849">
        <f>IF(Table7[[#This Row],[cond]]=1,M1848+1,0)</f>
        <v>3</v>
      </c>
      <c r="N1849">
        <f>IF(ISNUMBER(SEARCH("Ronda",Table7[[#This Row],[Column1]]))=TRUE,1,0)</f>
        <v>0</v>
      </c>
      <c r="O1849" t="str">
        <f>IF(Table7[[#This Row],[cond2]]=1,MID(Table7[[#This Row],[Column1]],6,3),O1848)</f>
        <v xml:space="preserve"> 6</v>
      </c>
      <c r="P1849">
        <v>1848</v>
      </c>
    </row>
    <row r="1850" spans="11:16" x14ac:dyDescent="0.3">
      <c r="K1850">
        <v>0</v>
      </c>
      <c r="L1850">
        <f>IF(AND(ISNUMBER(SEARCH(":",Table7[[#This Row],[Column1]]))=FALSE,ISNUMBER(SEARCH("Ronda",Table7[[#This Row],[Column1]]))=FALSE),1,0)</f>
        <v>1</v>
      </c>
      <c r="M1850">
        <f>IF(Table7[[#This Row],[cond]]=1,M1849+1,0)</f>
        <v>4</v>
      </c>
      <c r="N1850">
        <f>IF(ISNUMBER(SEARCH("Ronda",Table7[[#This Row],[Column1]]))=TRUE,1,0)</f>
        <v>0</v>
      </c>
      <c r="O1850" t="str">
        <f>IF(Table7[[#This Row],[cond2]]=1,MID(Table7[[#This Row],[Column1]],6,3),O1849)</f>
        <v xml:space="preserve"> 6</v>
      </c>
      <c r="P1850">
        <v>1849</v>
      </c>
    </row>
    <row r="1851" spans="11:16" x14ac:dyDescent="0.3">
      <c r="K1851">
        <v>-1</v>
      </c>
      <c r="L1851">
        <f>IF(AND(ISNUMBER(SEARCH(":",Table7[[#This Row],[Column1]]))=FALSE,ISNUMBER(SEARCH("Ronda",Table7[[#This Row],[Column1]]))=FALSE),1,0)</f>
        <v>1</v>
      </c>
      <c r="M1851">
        <f>IF(Table7[[#This Row],[cond]]=1,M1850+1,0)</f>
        <v>5</v>
      </c>
      <c r="N1851">
        <f>IF(ISNUMBER(SEARCH("Ronda",Table7[[#This Row],[Column1]]))=TRUE,1,0)</f>
        <v>0</v>
      </c>
      <c r="O1851" t="str">
        <f>IF(Table7[[#This Row],[cond2]]=1,MID(Table7[[#This Row],[Column1]],6,3),O1850)</f>
        <v xml:space="preserve"> 6</v>
      </c>
      <c r="P1851">
        <v>1850</v>
      </c>
    </row>
    <row r="1852" spans="11:16" x14ac:dyDescent="0.3">
      <c r="K1852">
        <v>0</v>
      </c>
      <c r="L1852">
        <f>IF(AND(ISNUMBER(SEARCH(":",Table7[[#This Row],[Column1]]))=FALSE,ISNUMBER(SEARCH("Ronda",Table7[[#This Row],[Column1]]))=FALSE),1,0)</f>
        <v>1</v>
      </c>
      <c r="M1852">
        <f>IF(Table7[[#This Row],[cond]]=1,M1851+1,0)</f>
        <v>6</v>
      </c>
      <c r="N1852">
        <f>IF(ISNUMBER(SEARCH("Ronda",Table7[[#This Row],[Column1]]))=TRUE,1,0)</f>
        <v>0</v>
      </c>
      <c r="O1852" t="str">
        <f>IF(Table7[[#This Row],[cond2]]=1,MID(Table7[[#This Row],[Column1]],6,3),O1851)</f>
        <v xml:space="preserve"> 6</v>
      </c>
      <c r="P1852">
        <v>1851</v>
      </c>
    </row>
    <row r="1853" spans="11:16" x14ac:dyDescent="0.3">
      <c r="K1853" t="s">
        <v>494</v>
      </c>
      <c r="L1853">
        <f>IF(AND(ISNUMBER(SEARCH(":",Table7[[#This Row],[Column1]]))=FALSE,ISNUMBER(SEARCH("Ronda",Table7[[#This Row],[Column1]]))=FALSE),1,0)</f>
        <v>0</v>
      </c>
      <c r="M1853">
        <f>IF(Table7[[#This Row],[cond]]=1,M1852+1,0)</f>
        <v>0</v>
      </c>
      <c r="N1853">
        <f>IF(ISNUMBER(SEARCH("Ronda",Table7[[#This Row],[Column1]]))=TRUE,1,0)</f>
        <v>0</v>
      </c>
      <c r="O1853" t="str">
        <f>IF(Table7[[#This Row],[cond2]]=1,MID(Table7[[#This Row],[Column1]],6,3),O1852)</f>
        <v xml:space="preserve"> 6</v>
      </c>
      <c r="P1853">
        <v>1852</v>
      </c>
    </row>
    <row r="1854" spans="11:16" x14ac:dyDescent="0.3">
      <c r="K1854" t="s">
        <v>33</v>
      </c>
      <c r="L1854">
        <f>IF(AND(ISNUMBER(SEARCH(":",Table7[[#This Row],[Column1]]))=FALSE,ISNUMBER(SEARCH("Ronda",Table7[[#This Row],[Column1]]))=FALSE),1,0)</f>
        <v>1</v>
      </c>
      <c r="M1854">
        <f>IF(Table7[[#This Row],[cond]]=1,M1853+1,0)</f>
        <v>1</v>
      </c>
      <c r="N1854">
        <f>IF(ISNUMBER(SEARCH("Ronda",Table7[[#This Row],[Column1]]))=TRUE,1,0)</f>
        <v>0</v>
      </c>
      <c r="O1854" t="str">
        <f>IF(Table7[[#This Row],[cond2]]=1,MID(Table7[[#This Row],[Column1]],6,3),O1853)</f>
        <v xml:space="preserve"> 6</v>
      </c>
      <c r="P1854">
        <v>1853</v>
      </c>
    </row>
    <row r="1855" spans="11:16" x14ac:dyDescent="0.3">
      <c r="K1855" t="s">
        <v>8</v>
      </c>
      <c r="L1855">
        <f>IF(AND(ISNUMBER(SEARCH(":",Table7[[#This Row],[Column1]]))=FALSE,ISNUMBER(SEARCH("Ronda",Table7[[#This Row],[Column1]]))=FALSE),1,0)</f>
        <v>1</v>
      </c>
      <c r="M1855">
        <f>IF(Table7[[#This Row],[cond]]=1,M1854+1,0)</f>
        <v>2</v>
      </c>
      <c r="N1855">
        <f>IF(ISNUMBER(SEARCH("Ronda",Table7[[#This Row],[Column1]]))=TRUE,1,0)</f>
        <v>0</v>
      </c>
      <c r="O1855" t="str">
        <f>IF(Table7[[#This Row],[cond2]]=1,MID(Table7[[#This Row],[Column1]],6,3),O1854)</f>
        <v xml:space="preserve"> 6</v>
      </c>
      <c r="P1855">
        <v>1854</v>
      </c>
    </row>
    <row r="1856" spans="11:16" x14ac:dyDescent="0.3">
      <c r="K1856">
        <v>2</v>
      </c>
      <c r="L1856">
        <f>IF(AND(ISNUMBER(SEARCH(":",Table7[[#This Row],[Column1]]))=FALSE,ISNUMBER(SEARCH("Ronda",Table7[[#This Row],[Column1]]))=FALSE),1,0)</f>
        <v>1</v>
      </c>
      <c r="M1856">
        <f>IF(Table7[[#This Row],[cond]]=1,M1855+1,0)</f>
        <v>3</v>
      </c>
      <c r="N1856">
        <f>IF(ISNUMBER(SEARCH("Ronda",Table7[[#This Row],[Column1]]))=TRUE,1,0)</f>
        <v>0</v>
      </c>
      <c r="O1856" t="str">
        <f>IF(Table7[[#This Row],[cond2]]=1,MID(Table7[[#This Row],[Column1]],6,3),O1855)</f>
        <v xml:space="preserve"> 6</v>
      </c>
      <c r="P1856">
        <v>1855</v>
      </c>
    </row>
    <row r="1857" spans="11:16" x14ac:dyDescent="0.3">
      <c r="K1857">
        <v>2</v>
      </c>
      <c r="L1857">
        <f>IF(AND(ISNUMBER(SEARCH(":",Table7[[#This Row],[Column1]]))=FALSE,ISNUMBER(SEARCH("Ronda",Table7[[#This Row],[Column1]]))=FALSE),1,0)</f>
        <v>1</v>
      </c>
      <c r="M1857">
        <f>IF(Table7[[#This Row],[cond]]=1,M1856+1,0)</f>
        <v>4</v>
      </c>
      <c r="N1857">
        <f>IF(ISNUMBER(SEARCH("Ronda",Table7[[#This Row],[Column1]]))=TRUE,1,0)</f>
        <v>0</v>
      </c>
      <c r="O1857" t="str">
        <f>IF(Table7[[#This Row],[cond2]]=1,MID(Table7[[#This Row],[Column1]],6,3),O1856)</f>
        <v xml:space="preserve"> 6</v>
      </c>
      <c r="P1857">
        <v>1856</v>
      </c>
    </row>
    <row r="1858" spans="11:16" x14ac:dyDescent="0.3">
      <c r="K1858">
        <v>0</v>
      </c>
      <c r="L1858">
        <f>IF(AND(ISNUMBER(SEARCH(":",Table7[[#This Row],[Column1]]))=FALSE,ISNUMBER(SEARCH("Ronda",Table7[[#This Row],[Column1]]))=FALSE),1,0)</f>
        <v>1</v>
      </c>
      <c r="M1858">
        <f>IF(Table7[[#This Row],[cond]]=1,M1857+1,0)</f>
        <v>5</v>
      </c>
      <c r="N1858">
        <f>IF(ISNUMBER(SEARCH("Ronda",Table7[[#This Row],[Column1]]))=TRUE,1,0)</f>
        <v>0</v>
      </c>
      <c r="O1858" t="str">
        <f>IF(Table7[[#This Row],[cond2]]=1,MID(Table7[[#This Row],[Column1]],6,3),O1857)</f>
        <v xml:space="preserve"> 6</v>
      </c>
      <c r="P1858">
        <v>1857</v>
      </c>
    </row>
    <row r="1859" spans="11:16" x14ac:dyDescent="0.3">
      <c r="K1859">
        <v>-1</v>
      </c>
      <c r="L1859">
        <f>IF(AND(ISNUMBER(SEARCH(":",Table7[[#This Row],[Column1]]))=FALSE,ISNUMBER(SEARCH("Ronda",Table7[[#This Row],[Column1]]))=FALSE),1,0)</f>
        <v>1</v>
      </c>
      <c r="M1859">
        <f>IF(Table7[[#This Row],[cond]]=1,M1858+1,0)</f>
        <v>6</v>
      </c>
      <c r="N1859">
        <f>IF(ISNUMBER(SEARCH("Ronda",Table7[[#This Row],[Column1]]))=TRUE,1,0)</f>
        <v>0</v>
      </c>
      <c r="O1859" t="str">
        <f>IF(Table7[[#This Row],[cond2]]=1,MID(Table7[[#This Row],[Column1]],6,3),O1858)</f>
        <v xml:space="preserve"> 6</v>
      </c>
      <c r="P1859">
        <v>1858</v>
      </c>
    </row>
    <row r="1860" spans="11:16" x14ac:dyDescent="0.3">
      <c r="K1860" t="s">
        <v>289</v>
      </c>
      <c r="L1860">
        <f>IF(AND(ISNUMBER(SEARCH(":",Table7[[#This Row],[Column1]]))=FALSE,ISNUMBER(SEARCH("Ronda",Table7[[#This Row],[Column1]]))=FALSE),1,0)</f>
        <v>0</v>
      </c>
      <c r="M1860">
        <f>IF(Table7[[#This Row],[cond]]=1,M1859+1,0)</f>
        <v>0</v>
      </c>
      <c r="N1860">
        <f>IF(ISNUMBER(SEARCH("Ronda",Table7[[#This Row],[Column1]]))=TRUE,1,0)</f>
        <v>1</v>
      </c>
      <c r="O1860" t="str">
        <f>IF(Table7[[#This Row],[cond2]]=1,MID(Table7[[#This Row],[Column1]],6,3),O1859)</f>
        <v xml:space="preserve"> 5</v>
      </c>
      <c r="P1860">
        <v>1859</v>
      </c>
    </row>
    <row r="1861" spans="11:16" x14ac:dyDescent="0.3">
      <c r="K1861" t="s">
        <v>495</v>
      </c>
      <c r="L1861">
        <f>IF(AND(ISNUMBER(SEARCH(":",Table7[[#This Row],[Column1]]))=FALSE,ISNUMBER(SEARCH("Ronda",Table7[[#This Row],[Column1]]))=FALSE),1,0)</f>
        <v>0</v>
      </c>
      <c r="M1861">
        <f>IF(Table7[[#This Row],[cond]]=1,M1860+1,0)</f>
        <v>0</v>
      </c>
      <c r="N1861">
        <f>IF(ISNUMBER(SEARCH("Ronda",Table7[[#This Row],[Column1]]))=TRUE,1,0)</f>
        <v>0</v>
      </c>
      <c r="O1861" t="str">
        <f>IF(Table7[[#This Row],[cond2]]=1,MID(Table7[[#This Row],[Column1]],6,3),O1860)</f>
        <v xml:space="preserve"> 5</v>
      </c>
      <c r="P1861">
        <v>1860</v>
      </c>
    </row>
    <row r="1862" spans="11:16" x14ac:dyDescent="0.3">
      <c r="K1862" t="s">
        <v>7</v>
      </c>
      <c r="L1862">
        <f>IF(AND(ISNUMBER(SEARCH(":",Table7[[#This Row],[Column1]]))=FALSE,ISNUMBER(SEARCH("Ronda",Table7[[#This Row],[Column1]]))=FALSE),1,0)</f>
        <v>1</v>
      </c>
      <c r="M1862">
        <f>IF(Table7[[#This Row],[cond]]=1,M1861+1,0)</f>
        <v>1</v>
      </c>
      <c r="N1862">
        <f>IF(ISNUMBER(SEARCH("Ronda",Table7[[#This Row],[Column1]]))=TRUE,1,0)</f>
        <v>0</v>
      </c>
      <c r="O1862" t="str">
        <f>IF(Table7[[#This Row],[cond2]]=1,MID(Table7[[#This Row],[Column1]],6,3),O1861)</f>
        <v xml:space="preserve"> 5</v>
      </c>
      <c r="P1862">
        <v>1861</v>
      </c>
    </row>
    <row r="1863" spans="11:16" x14ac:dyDescent="0.3">
      <c r="K1863" t="s">
        <v>5</v>
      </c>
      <c r="L1863">
        <f>IF(AND(ISNUMBER(SEARCH(":",Table7[[#This Row],[Column1]]))=FALSE,ISNUMBER(SEARCH("Ronda",Table7[[#This Row],[Column1]]))=FALSE),1,0)</f>
        <v>1</v>
      </c>
      <c r="M1863">
        <f>IF(Table7[[#This Row],[cond]]=1,M1862+1,0)</f>
        <v>2</v>
      </c>
      <c r="N1863">
        <f>IF(ISNUMBER(SEARCH("Ronda",Table7[[#This Row],[Column1]]))=TRUE,1,0)</f>
        <v>0</v>
      </c>
      <c r="O1863" t="str">
        <f>IF(Table7[[#This Row],[cond2]]=1,MID(Table7[[#This Row],[Column1]],6,3),O1862)</f>
        <v xml:space="preserve"> 5</v>
      </c>
      <c r="P1863">
        <v>1862</v>
      </c>
    </row>
    <row r="1864" spans="11:16" x14ac:dyDescent="0.3">
      <c r="K1864">
        <v>1</v>
      </c>
      <c r="L1864">
        <f>IF(AND(ISNUMBER(SEARCH(":",Table7[[#This Row],[Column1]]))=FALSE,ISNUMBER(SEARCH("Ronda",Table7[[#This Row],[Column1]]))=FALSE),1,0)</f>
        <v>1</v>
      </c>
      <c r="M1864">
        <f>IF(Table7[[#This Row],[cond]]=1,M1863+1,0)</f>
        <v>3</v>
      </c>
      <c r="N1864">
        <f>IF(ISNUMBER(SEARCH("Ronda",Table7[[#This Row],[Column1]]))=TRUE,1,0)</f>
        <v>0</v>
      </c>
      <c r="O1864" t="str">
        <f>IF(Table7[[#This Row],[cond2]]=1,MID(Table7[[#This Row],[Column1]],6,3),O1863)</f>
        <v xml:space="preserve"> 5</v>
      </c>
      <c r="P1864">
        <v>1863</v>
      </c>
    </row>
    <row r="1865" spans="11:16" x14ac:dyDescent="0.3">
      <c r="K1865">
        <v>0</v>
      </c>
      <c r="L1865">
        <f>IF(AND(ISNUMBER(SEARCH(":",Table7[[#This Row],[Column1]]))=FALSE,ISNUMBER(SEARCH("Ronda",Table7[[#This Row],[Column1]]))=FALSE),1,0)</f>
        <v>1</v>
      </c>
      <c r="M1865">
        <f>IF(Table7[[#This Row],[cond]]=1,M1864+1,0)</f>
        <v>4</v>
      </c>
      <c r="N1865">
        <f>IF(ISNUMBER(SEARCH("Ronda",Table7[[#This Row],[Column1]]))=TRUE,1,0)</f>
        <v>0</v>
      </c>
      <c r="O1865" t="str">
        <f>IF(Table7[[#This Row],[cond2]]=1,MID(Table7[[#This Row],[Column1]],6,3),O1864)</f>
        <v xml:space="preserve"> 5</v>
      </c>
      <c r="P1865">
        <v>1864</v>
      </c>
    </row>
    <row r="1866" spans="11:16" x14ac:dyDescent="0.3">
      <c r="K1866">
        <v>0</v>
      </c>
      <c r="L1866">
        <f>IF(AND(ISNUMBER(SEARCH(":",Table7[[#This Row],[Column1]]))=FALSE,ISNUMBER(SEARCH("Ronda",Table7[[#This Row],[Column1]]))=FALSE),1,0)</f>
        <v>1</v>
      </c>
      <c r="M1866">
        <f>IF(Table7[[#This Row],[cond]]=1,M1865+1,0)</f>
        <v>5</v>
      </c>
      <c r="N1866">
        <f>IF(ISNUMBER(SEARCH("Ronda",Table7[[#This Row],[Column1]]))=TRUE,1,0)</f>
        <v>0</v>
      </c>
      <c r="O1866" t="str">
        <f>IF(Table7[[#This Row],[cond2]]=1,MID(Table7[[#This Row],[Column1]],6,3),O1865)</f>
        <v xml:space="preserve"> 5</v>
      </c>
      <c r="P1866">
        <v>1865</v>
      </c>
    </row>
    <row r="1867" spans="11:16" x14ac:dyDescent="0.3">
      <c r="K1867">
        <v>0</v>
      </c>
      <c r="L1867">
        <f>IF(AND(ISNUMBER(SEARCH(":",Table7[[#This Row],[Column1]]))=FALSE,ISNUMBER(SEARCH("Ronda",Table7[[#This Row],[Column1]]))=FALSE),1,0)</f>
        <v>1</v>
      </c>
      <c r="M1867">
        <f>IF(Table7[[#This Row],[cond]]=1,M1866+1,0)</f>
        <v>6</v>
      </c>
      <c r="N1867">
        <f>IF(ISNUMBER(SEARCH("Ronda",Table7[[#This Row],[Column1]]))=TRUE,1,0)</f>
        <v>0</v>
      </c>
      <c r="O1867" t="str">
        <f>IF(Table7[[#This Row],[cond2]]=1,MID(Table7[[#This Row],[Column1]],6,3),O1866)</f>
        <v xml:space="preserve"> 5</v>
      </c>
      <c r="P1867">
        <v>1866</v>
      </c>
    </row>
    <row r="1868" spans="11:16" x14ac:dyDescent="0.3">
      <c r="K1868" t="s">
        <v>496</v>
      </c>
      <c r="L1868">
        <f>IF(AND(ISNUMBER(SEARCH(":",Table7[[#This Row],[Column1]]))=FALSE,ISNUMBER(SEARCH("Ronda",Table7[[#This Row],[Column1]]))=FALSE),1,0)</f>
        <v>0</v>
      </c>
      <c r="M1868">
        <f>IF(Table7[[#This Row],[cond]]=1,M1867+1,0)</f>
        <v>0</v>
      </c>
      <c r="N1868">
        <f>IF(ISNUMBER(SEARCH("Ronda",Table7[[#This Row],[Column1]]))=TRUE,1,0)</f>
        <v>0</v>
      </c>
      <c r="O1868" t="str">
        <f>IF(Table7[[#This Row],[cond2]]=1,MID(Table7[[#This Row],[Column1]],6,3),O1867)</f>
        <v xml:space="preserve"> 5</v>
      </c>
      <c r="P1868">
        <v>1867</v>
      </c>
    </row>
    <row r="1869" spans="11:16" x14ac:dyDescent="0.3">
      <c r="K1869" t="s">
        <v>13</v>
      </c>
      <c r="L1869">
        <f>IF(AND(ISNUMBER(SEARCH(":",Table7[[#This Row],[Column1]]))=FALSE,ISNUMBER(SEARCH("Ronda",Table7[[#This Row],[Column1]]))=FALSE),1,0)</f>
        <v>1</v>
      </c>
      <c r="M1869">
        <f>IF(Table7[[#This Row],[cond]]=1,M1868+1,0)</f>
        <v>1</v>
      </c>
      <c r="N1869">
        <f>IF(ISNUMBER(SEARCH("Ronda",Table7[[#This Row],[Column1]]))=TRUE,1,0)</f>
        <v>0</v>
      </c>
      <c r="O1869" t="str">
        <f>IF(Table7[[#This Row],[cond2]]=1,MID(Table7[[#This Row],[Column1]],6,3),O1868)</f>
        <v xml:space="preserve"> 5</v>
      </c>
      <c r="P1869">
        <v>1868</v>
      </c>
    </row>
    <row r="1870" spans="11:16" x14ac:dyDescent="0.3">
      <c r="K1870" t="s">
        <v>10</v>
      </c>
      <c r="L1870">
        <f>IF(AND(ISNUMBER(SEARCH(":",Table7[[#This Row],[Column1]]))=FALSE,ISNUMBER(SEARCH("Ronda",Table7[[#This Row],[Column1]]))=FALSE),1,0)</f>
        <v>1</v>
      </c>
      <c r="M1870">
        <f>IF(Table7[[#This Row],[cond]]=1,M1869+1,0)</f>
        <v>2</v>
      </c>
      <c r="N1870">
        <f>IF(ISNUMBER(SEARCH("Ronda",Table7[[#This Row],[Column1]]))=TRUE,1,0)</f>
        <v>0</v>
      </c>
      <c r="O1870" t="str">
        <f>IF(Table7[[#This Row],[cond2]]=1,MID(Table7[[#This Row],[Column1]],6,3),O1869)</f>
        <v xml:space="preserve"> 5</v>
      </c>
      <c r="P1870">
        <v>1869</v>
      </c>
    </row>
    <row r="1871" spans="11:16" x14ac:dyDescent="0.3">
      <c r="K1871">
        <v>5</v>
      </c>
      <c r="L1871">
        <f>IF(AND(ISNUMBER(SEARCH(":",Table7[[#This Row],[Column1]]))=FALSE,ISNUMBER(SEARCH("Ronda",Table7[[#This Row],[Column1]]))=FALSE),1,0)</f>
        <v>1</v>
      </c>
      <c r="M1871">
        <f>IF(Table7[[#This Row],[cond]]=1,M1870+1,0)</f>
        <v>3</v>
      </c>
      <c r="N1871">
        <f>IF(ISNUMBER(SEARCH("Ronda",Table7[[#This Row],[Column1]]))=TRUE,1,0)</f>
        <v>0</v>
      </c>
      <c r="O1871" t="str">
        <f>IF(Table7[[#This Row],[cond2]]=1,MID(Table7[[#This Row],[Column1]],6,3),O1870)</f>
        <v xml:space="preserve"> 5</v>
      </c>
      <c r="P1871">
        <v>1870</v>
      </c>
    </row>
    <row r="1872" spans="11:16" x14ac:dyDescent="0.3">
      <c r="K1872">
        <v>1</v>
      </c>
      <c r="L1872">
        <f>IF(AND(ISNUMBER(SEARCH(":",Table7[[#This Row],[Column1]]))=FALSE,ISNUMBER(SEARCH("Ronda",Table7[[#This Row],[Column1]]))=FALSE),1,0)</f>
        <v>1</v>
      </c>
      <c r="M1872">
        <f>IF(Table7[[#This Row],[cond]]=1,M1871+1,0)</f>
        <v>4</v>
      </c>
      <c r="N1872">
        <f>IF(ISNUMBER(SEARCH("Ronda",Table7[[#This Row],[Column1]]))=TRUE,1,0)</f>
        <v>0</v>
      </c>
      <c r="O1872" t="str">
        <f>IF(Table7[[#This Row],[cond2]]=1,MID(Table7[[#This Row],[Column1]],6,3),O1871)</f>
        <v xml:space="preserve"> 5</v>
      </c>
      <c r="P1872">
        <v>1871</v>
      </c>
    </row>
    <row r="1873" spans="11:16" x14ac:dyDescent="0.3">
      <c r="K1873">
        <v>-2</v>
      </c>
      <c r="L1873">
        <f>IF(AND(ISNUMBER(SEARCH(":",Table7[[#This Row],[Column1]]))=FALSE,ISNUMBER(SEARCH("Ronda",Table7[[#This Row],[Column1]]))=FALSE),1,0)</f>
        <v>1</v>
      </c>
      <c r="M1873">
        <f>IF(Table7[[#This Row],[cond]]=1,M1872+1,0)</f>
        <v>5</v>
      </c>
      <c r="N1873">
        <f>IF(ISNUMBER(SEARCH("Ronda",Table7[[#This Row],[Column1]]))=TRUE,1,0)</f>
        <v>0</v>
      </c>
      <c r="O1873" t="str">
        <f>IF(Table7[[#This Row],[cond2]]=1,MID(Table7[[#This Row],[Column1]],6,3),O1872)</f>
        <v xml:space="preserve"> 5</v>
      </c>
      <c r="P1873">
        <v>1872</v>
      </c>
    </row>
    <row r="1874" spans="11:16" x14ac:dyDescent="0.3">
      <c r="K1874">
        <v>-1</v>
      </c>
      <c r="L1874">
        <f>IF(AND(ISNUMBER(SEARCH(":",Table7[[#This Row],[Column1]]))=FALSE,ISNUMBER(SEARCH("Ronda",Table7[[#This Row],[Column1]]))=FALSE),1,0)</f>
        <v>1</v>
      </c>
      <c r="M1874">
        <f>IF(Table7[[#This Row],[cond]]=1,M1873+1,0)</f>
        <v>6</v>
      </c>
      <c r="N1874">
        <f>IF(ISNUMBER(SEARCH("Ronda",Table7[[#This Row],[Column1]]))=TRUE,1,0)</f>
        <v>0</v>
      </c>
      <c r="O1874" t="str">
        <f>IF(Table7[[#This Row],[cond2]]=1,MID(Table7[[#This Row],[Column1]],6,3),O1873)</f>
        <v xml:space="preserve"> 5</v>
      </c>
      <c r="P1874">
        <v>1873</v>
      </c>
    </row>
    <row r="1875" spans="11:16" x14ac:dyDescent="0.3">
      <c r="K1875" t="s">
        <v>292</v>
      </c>
      <c r="L1875">
        <f>IF(AND(ISNUMBER(SEARCH(":",Table7[[#This Row],[Column1]]))=FALSE,ISNUMBER(SEARCH("Ronda",Table7[[#This Row],[Column1]]))=FALSE),1,0)</f>
        <v>0</v>
      </c>
      <c r="M1875">
        <f>IF(Table7[[#This Row],[cond]]=1,M1874+1,0)</f>
        <v>0</v>
      </c>
      <c r="N1875">
        <f>IF(ISNUMBER(SEARCH("Ronda",Table7[[#This Row],[Column1]]))=TRUE,1,0)</f>
        <v>0</v>
      </c>
      <c r="O1875" t="str">
        <f>IF(Table7[[#This Row],[cond2]]=1,MID(Table7[[#This Row],[Column1]],6,3),O1874)</f>
        <v xml:space="preserve"> 5</v>
      </c>
      <c r="P1875">
        <v>1874</v>
      </c>
    </row>
    <row r="1876" spans="11:16" x14ac:dyDescent="0.3">
      <c r="K1876" t="s">
        <v>31</v>
      </c>
      <c r="L1876">
        <f>IF(AND(ISNUMBER(SEARCH(":",Table7[[#This Row],[Column1]]))=FALSE,ISNUMBER(SEARCH("Ronda",Table7[[#This Row],[Column1]]))=FALSE),1,0)</f>
        <v>1</v>
      </c>
      <c r="M1876">
        <f>IF(Table7[[#This Row],[cond]]=1,M1875+1,0)</f>
        <v>1</v>
      </c>
      <c r="N1876">
        <f>IF(ISNUMBER(SEARCH("Ronda",Table7[[#This Row],[Column1]]))=TRUE,1,0)</f>
        <v>0</v>
      </c>
      <c r="O1876" t="str">
        <f>IF(Table7[[#This Row],[cond2]]=1,MID(Table7[[#This Row],[Column1]],6,3),O1875)</f>
        <v xml:space="preserve"> 5</v>
      </c>
      <c r="P1876">
        <v>1875</v>
      </c>
    </row>
    <row r="1877" spans="11:16" x14ac:dyDescent="0.3">
      <c r="K1877" t="s">
        <v>33</v>
      </c>
      <c r="L1877">
        <f>IF(AND(ISNUMBER(SEARCH(":",Table7[[#This Row],[Column1]]))=FALSE,ISNUMBER(SEARCH("Ronda",Table7[[#This Row],[Column1]]))=FALSE),1,0)</f>
        <v>1</v>
      </c>
      <c r="M1877">
        <f>IF(Table7[[#This Row],[cond]]=1,M1876+1,0)</f>
        <v>2</v>
      </c>
      <c r="N1877">
        <f>IF(ISNUMBER(SEARCH("Ronda",Table7[[#This Row],[Column1]]))=TRUE,1,0)</f>
        <v>0</v>
      </c>
      <c r="O1877" t="str">
        <f>IF(Table7[[#This Row],[cond2]]=1,MID(Table7[[#This Row],[Column1]],6,3),O1876)</f>
        <v xml:space="preserve"> 5</v>
      </c>
      <c r="P1877">
        <v>1876</v>
      </c>
    </row>
    <row r="1878" spans="11:16" x14ac:dyDescent="0.3">
      <c r="K1878">
        <v>2</v>
      </c>
      <c r="L1878">
        <f>IF(AND(ISNUMBER(SEARCH(":",Table7[[#This Row],[Column1]]))=FALSE,ISNUMBER(SEARCH("Ronda",Table7[[#This Row],[Column1]]))=FALSE),1,0)</f>
        <v>1</v>
      </c>
      <c r="M1878">
        <f>IF(Table7[[#This Row],[cond]]=1,M1877+1,0)</f>
        <v>3</v>
      </c>
      <c r="N1878">
        <f>IF(ISNUMBER(SEARCH("Ronda",Table7[[#This Row],[Column1]]))=TRUE,1,0)</f>
        <v>0</v>
      </c>
      <c r="O1878" t="str">
        <f>IF(Table7[[#This Row],[cond2]]=1,MID(Table7[[#This Row],[Column1]],6,3),O1877)</f>
        <v xml:space="preserve"> 5</v>
      </c>
      <c r="P1878">
        <v>1877</v>
      </c>
    </row>
    <row r="1879" spans="11:16" x14ac:dyDescent="0.3">
      <c r="K1879">
        <v>0</v>
      </c>
      <c r="L1879">
        <f>IF(AND(ISNUMBER(SEARCH(":",Table7[[#This Row],[Column1]]))=FALSE,ISNUMBER(SEARCH("Ronda",Table7[[#This Row],[Column1]]))=FALSE),1,0)</f>
        <v>1</v>
      </c>
      <c r="M1879">
        <f>IF(Table7[[#This Row],[cond]]=1,M1878+1,0)</f>
        <v>4</v>
      </c>
      <c r="N1879">
        <f>IF(ISNUMBER(SEARCH("Ronda",Table7[[#This Row],[Column1]]))=TRUE,1,0)</f>
        <v>0</v>
      </c>
      <c r="O1879" t="str">
        <f>IF(Table7[[#This Row],[cond2]]=1,MID(Table7[[#This Row],[Column1]],6,3),O1878)</f>
        <v xml:space="preserve"> 5</v>
      </c>
      <c r="P1879">
        <v>1878</v>
      </c>
    </row>
    <row r="1880" spans="11:16" x14ac:dyDescent="0.3">
      <c r="K1880">
        <v>-2</v>
      </c>
      <c r="L1880">
        <f>IF(AND(ISNUMBER(SEARCH(":",Table7[[#This Row],[Column1]]))=FALSE,ISNUMBER(SEARCH("Ronda",Table7[[#This Row],[Column1]]))=FALSE),1,0)</f>
        <v>1</v>
      </c>
      <c r="M1880">
        <f>IF(Table7[[#This Row],[cond]]=1,M1879+1,0)</f>
        <v>5</v>
      </c>
      <c r="N1880">
        <f>IF(ISNUMBER(SEARCH("Ronda",Table7[[#This Row],[Column1]]))=TRUE,1,0)</f>
        <v>0</v>
      </c>
      <c r="O1880" t="str">
        <f>IF(Table7[[#This Row],[cond2]]=1,MID(Table7[[#This Row],[Column1]],6,3),O1879)</f>
        <v xml:space="preserve"> 5</v>
      </c>
      <c r="P1880">
        <v>1879</v>
      </c>
    </row>
    <row r="1881" spans="11:16" x14ac:dyDescent="0.3">
      <c r="K1881">
        <v>0</v>
      </c>
      <c r="L1881">
        <f>IF(AND(ISNUMBER(SEARCH(":",Table7[[#This Row],[Column1]]))=FALSE,ISNUMBER(SEARCH("Ronda",Table7[[#This Row],[Column1]]))=FALSE),1,0)</f>
        <v>1</v>
      </c>
      <c r="M1881">
        <f>IF(Table7[[#This Row],[cond]]=1,M1880+1,0)</f>
        <v>6</v>
      </c>
      <c r="N1881">
        <f>IF(ISNUMBER(SEARCH("Ronda",Table7[[#This Row],[Column1]]))=TRUE,1,0)</f>
        <v>0</v>
      </c>
      <c r="O1881" t="str">
        <f>IF(Table7[[#This Row],[cond2]]=1,MID(Table7[[#This Row],[Column1]],6,3),O1880)</f>
        <v xml:space="preserve"> 5</v>
      </c>
      <c r="P1881">
        <v>1880</v>
      </c>
    </row>
    <row r="1882" spans="11:16" x14ac:dyDescent="0.3">
      <c r="K1882" t="s">
        <v>497</v>
      </c>
      <c r="L1882">
        <f>IF(AND(ISNUMBER(SEARCH(":",Table7[[#This Row],[Column1]]))=FALSE,ISNUMBER(SEARCH("Ronda",Table7[[#This Row],[Column1]]))=FALSE),1,0)</f>
        <v>0</v>
      </c>
      <c r="M1882">
        <f>IF(Table7[[#This Row],[cond]]=1,M1881+1,0)</f>
        <v>0</v>
      </c>
      <c r="N1882">
        <f>IF(ISNUMBER(SEARCH("Ronda",Table7[[#This Row],[Column1]]))=TRUE,1,0)</f>
        <v>0</v>
      </c>
      <c r="O1882" t="str">
        <f>IF(Table7[[#This Row],[cond2]]=1,MID(Table7[[#This Row],[Column1]],6,3),O1881)</f>
        <v xml:space="preserve"> 5</v>
      </c>
      <c r="P1882">
        <v>1881</v>
      </c>
    </row>
    <row r="1883" spans="11:16" x14ac:dyDescent="0.3">
      <c r="K1883" t="s">
        <v>8</v>
      </c>
      <c r="L1883">
        <f>IF(AND(ISNUMBER(SEARCH(":",Table7[[#This Row],[Column1]]))=FALSE,ISNUMBER(SEARCH("Ronda",Table7[[#This Row],[Column1]]))=FALSE),1,0)</f>
        <v>1</v>
      </c>
      <c r="M1883">
        <f>IF(Table7[[#This Row],[cond]]=1,M1882+1,0)</f>
        <v>1</v>
      </c>
      <c r="N1883">
        <f>IF(ISNUMBER(SEARCH("Ronda",Table7[[#This Row],[Column1]]))=TRUE,1,0)</f>
        <v>0</v>
      </c>
      <c r="O1883" t="str">
        <f>IF(Table7[[#This Row],[cond2]]=1,MID(Table7[[#This Row],[Column1]],6,3),O1882)</f>
        <v xml:space="preserve"> 5</v>
      </c>
      <c r="P1883">
        <v>1882</v>
      </c>
    </row>
    <row r="1884" spans="11:16" x14ac:dyDescent="0.3">
      <c r="K1884" t="s">
        <v>2</v>
      </c>
      <c r="L1884">
        <f>IF(AND(ISNUMBER(SEARCH(":",Table7[[#This Row],[Column1]]))=FALSE,ISNUMBER(SEARCH("Ronda",Table7[[#This Row],[Column1]]))=FALSE),1,0)</f>
        <v>1</v>
      </c>
      <c r="M1884">
        <f>IF(Table7[[#This Row],[cond]]=1,M1883+1,0)</f>
        <v>2</v>
      </c>
      <c r="N1884">
        <f>IF(ISNUMBER(SEARCH("Ronda",Table7[[#This Row],[Column1]]))=TRUE,1,0)</f>
        <v>0</v>
      </c>
      <c r="O1884" t="str">
        <f>IF(Table7[[#This Row],[cond2]]=1,MID(Table7[[#This Row],[Column1]],6,3),O1883)</f>
        <v xml:space="preserve"> 5</v>
      </c>
      <c r="P1884">
        <v>1883</v>
      </c>
    </row>
    <row r="1885" spans="11:16" x14ac:dyDescent="0.3">
      <c r="K1885">
        <v>1</v>
      </c>
      <c r="L1885">
        <f>IF(AND(ISNUMBER(SEARCH(":",Table7[[#This Row],[Column1]]))=FALSE,ISNUMBER(SEARCH("Ronda",Table7[[#This Row],[Column1]]))=FALSE),1,0)</f>
        <v>1</v>
      </c>
      <c r="M1885">
        <f>IF(Table7[[#This Row],[cond]]=1,M1884+1,0)</f>
        <v>3</v>
      </c>
      <c r="N1885">
        <f>IF(ISNUMBER(SEARCH("Ronda",Table7[[#This Row],[Column1]]))=TRUE,1,0)</f>
        <v>0</v>
      </c>
      <c r="O1885" t="str">
        <f>IF(Table7[[#This Row],[cond2]]=1,MID(Table7[[#This Row],[Column1]],6,3),O1884)</f>
        <v xml:space="preserve"> 5</v>
      </c>
      <c r="P1885">
        <v>1884</v>
      </c>
    </row>
    <row r="1886" spans="11:16" x14ac:dyDescent="0.3">
      <c r="K1886">
        <v>0</v>
      </c>
      <c r="L1886">
        <f>IF(AND(ISNUMBER(SEARCH(":",Table7[[#This Row],[Column1]]))=FALSE,ISNUMBER(SEARCH("Ronda",Table7[[#This Row],[Column1]]))=FALSE),1,0)</f>
        <v>1</v>
      </c>
      <c r="M1886">
        <f>IF(Table7[[#This Row],[cond]]=1,M1885+1,0)</f>
        <v>4</v>
      </c>
      <c r="N1886">
        <f>IF(ISNUMBER(SEARCH("Ronda",Table7[[#This Row],[Column1]]))=TRUE,1,0)</f>
        <v>0</v>
      </c>
      <c r="O1886" t="str">
        <f>IF(Table7[[#This Row],[cond2]]=1,MID(Table7[[#This Row],[Column1]],6,3),O1885)</f>
        <v xml:space="preserve"> 5</v>
      </c>
      <c r="P1886">
        <v>1885</v>
      </c>
    </row>
    <row r="1887" spans="11:16" x14ac:dyDescent="0.3">
      <c r="K1887">
        <v>0</v>
      </c>
      <c r="L1887">
        <f>IF(AND(ISNUMBER(SEARCH(":",Table7[[#This Row],[Column1]]))=FALSE,ISNUMBER(SEARCH("Ronda",Table7[[#This Row],[Column1]]))=FALSE),1,0)</f>
        <v>1</v>
      </c>
      <c r="M1887">
        <f>IF(Table7[[#This Row],[cond]]=1,M1886+1,0)</f>
        <v>5</v>
      </c>
      <c r="N1887">
        <f>IF(ISNUMBER(SEARCH("Ronda",Table7[[#This Row],[Column1]]))=TRUE,1,0)</f>
        <v>0</v>
      </c>
      <c r="O1887" t="str">
        <f>IF(Table7[[#This Row],[cond2]]=1,MID(Table7[[#This Row],[Column1]],6,3),O1886)</f>
        <v xml:space="preserve"> 5</v>
      </c>
      <c r="P1887">
        <v>1886</v>
      </c>
    </row>
    <row r="1888" spans="11:16" x14ac:dyDescent="0.3">
      <c r="K1888">
        <v>0</v>
      </c>
      <c r="L1888">
        <f>IF(AND(ISNUMBER(SEARCH(":",Table7[[#This Row],[Column1]]))=FALSE,ISNUMBER(SEARCH("Ronda",Table7[[#This Row],[Column1]]))=FALSE),1,0)</f>
        <v>1</v>
      </c>
      <c r="M1888">
        <f>IF(Table7[[#This Row],[cond]]=1,M1887+1,0)</f>
        <v>6</v>
      </c>
      <c r="N1888">
        <f>IF(ISNUMBER(SEARCH("Ronda",Table7[[#This Row],[Column1]]))=TRUE,1,0)</f>
        <v>0</v>
      </c>
      <c r="O1888" t="str">
        <f>IF(Table7[[#This Row],[cond2]]=1,MID(Table7[[#This Row],[Column1]],6,3),O1887)</f>
        <v xml:space="preserve"> 5</v>
      </c>
      <c r="P1888">
        <v>1887</v>
      </c>
    </row>
    <row r="1889" spans="11:16" x14ac:dyDescent="0.3">
      <c r="K1889" t="s">
        <v>296</v>
      </c>
      <c r="L1889">
        <f>IF(AND(ISNUMBER(SEARCH(":",Table7[[#This Row],[Column1]]))=FALSE,ISNUMBER(SEARCH("Ronda",Table7[[#This Row],[Column1]]))=FALSE),1,0)</f>
        <v>0</v>
      </c>
      <c r="M1889">
        <f>IF(Table7[[#This Row],[cond]]=1,M1888+1,0)</f>
        <v>0</v>
      </c>
      <c r="N1889">
        <f>IF(ISNUMBER(SEARCH("Ronda",Table7[[#This Row],[Column1]]))=TRUE,1,0)</f>
        <v>0</v>
      </c>
      <c r="O1889" t="str">
        <f>IF(Table7[[#This Row],[cond2]]=1,MID(Table7[[#This Row],[Column1]],6,3),O1888)</f>
        <v xml:space="preserve"> 5</v>
      </c>
      <c r="P1889">
        <v>1888</v>
      </c>
    </row>
    <row r="1890" spans="11:16" x14ac:dyDescent="0.3">
      <c r="K1890" t="s">
        <v>3</v>
      </c>
      <c r="L1890">
        <f>IF(AND(ISNUMBER(SEARCH(":",Table7[[#This Row],[Column1]]))=FALSE,ISNUMBER(SEARCH("Ronda",Table7[[#This Row],[Column1]]))=FALSE),1,0)</f>
        <v>1</v>
      </c>
      <c r="M1890">
        <f>IF(Table7[[#This Row],[cond]]=1,M1889+1,0)</f>
        <v>1</v>
      </c>
      <c r="N1890">
        <f>IF(ISNUMBER(SEARCH("Ronda",Table7[[#This Row],[Column1]]))=TRUE,1,0)</f>
        <v>0</v>
      </c>
      <c r="O1890" t="str">
        <f>IF(Table7[[#This Row],[cond2]]=1,MID(Table7[[#This Row],[Column1]],6,3),O1889)</f>
        <v xml:space="preserve"> 5</v>
      </c>
      <c r="P1890">
        <v>1889</v>
      </c>
    </row>
    <row r="1891" spans="11:16" x14ac:dyDescent="0.3">
      <c r="K1891" t="s">
        <v>28</v>
      </c>
      <c r="L1891">
        <f>IF(AND(ISNUMBER(SEARCH(":",Table7[[#This Row],[Column1]]))=FALSE,ISNUMBER(SEARCH("Ronda",Table7[[#This Row],[Column1]]))=FALSE),1,0)</f>
        <v>1</v>
      </c>
      <c r="M1891">
        <f>IF(Table7[[#This Row],[cond]]=1,M1890+1,0)</f>
        <v>2</v>
      </c>
      <c r="N1891">
        <f>IF(ISNUMBER(SEARCH("Ronda",Table7[[#This Row],[Column1]]))=TRUE,1,0)</f>
        <v>0</v>
      </c>
      <c r="O1891" t="str">
        <f>IF(Table7[[#This Row],[cond2]]=1,MID(Table7[[#This Row],[Column1]],6,3),O1890)</f>
        <v xml:space="preserve"> 5</v>
      </c>
      <c r="P1891">
        <v>1890</v>
      </c>
    </row>
    <row r="1892" spans="11:16" x14ac:dyDescent="0.3">
      <c r="K1892">
        <v>0</v>
      </c>
      <c r="L1892">
        <f>IF(AND(ISNUMBER(SEARCH(":",Table7[[#This Row],[Column1]]))=FALSE,ISNUMBER(SEARCH("Ronda",Table7[[#This Row],[Column1]]))=FALSE),1,0)</f>
        <v>1</v>
      </c>
      <c r="M1892">
        <f>IF(Table7[[#This Row],[cond]]=1,M1891+1,0)</f>
        <v>3</v>
      </c>
      <c r="N1892">
        <f>IF(ISNUMBER(SEARCH("Ronda",Table7[[#This Row],[Column1]]))=TRUE,1,0)</f>
        <v>0</v>
      </c>
      <c r="O1892" t="str">
        <f>IF(Table7[[#This Row],[cond2]]=1,MID(Table7[[#This Row],[Column1]],6,3),O1891)</f>
        <v xml:space="preserve"> 5</v>
      </c>
      <c r="P1892">
        <v>1891</v>
      </c>
    </row>
    <row r="1893" spans="11:16" x14ac:dyDescent="0.3">
      <c r="K1893">
        <v>2</v>
      </c>
      <c r="L1893">
        <f>IF(AND(ISNUMBER(SEARCH(":",Table7[[#This Row],[Column1]]))=FALSE,ISNUMBER(SEARCH("Ronda",Table7[[#This Row],[Column1]]))=FALSE),1,0)</f>
        <v>1</v>
      </c>
      <c r="M1893">
        <f>IF(Table7[[#This Row],[cond]]=1,M1892+1,0)</f>
        <v>4</v>
      </c>
      <c r="N1893">
        <f>IF(ISNUMBER(SEARCH("Ronda",Table7[[#This Row],[Column1]]))=TRUE,1,0)</f>
        <v>0</v>
      </c>
      <c r="O1893" t="str">
        <f>IF(Table7[[#This Row],[cond2]]=1,MID(Table7[[#This Row],[Column1]],6,3),O1892)</f>
        <v xml:space="preserve"> 5</v>
      </c>
      <c r="P1893">
        <v>1892</v>
      </c>
    </row>
    <row r="1894" spans="11:16" x14ac:dyDescent="0.3">
      <c r="K1894">
        <v>0</v>
      </c>
      <c r="L1894">
        <f>IF(AND(ISNUMBER(SEARCH(":",Table7[[#This Row],[Column1]]))=FALSE,ISNUMBER(SEARCH("Ronda",Table7[[#This Row],[Column1]]))=FALSE),1,0)</f>
        <v>1</v>
      </c>
      <c r="M1894">
        <f>IF(Table7[[#This Row],[cond]]=1,M1893+1,0)</f>
        <v>5</v>
      </c>
      <c r="N1894">
        <f>IF(ISNUMBER(SEARCH("Ronda",Table7[[#This Row],[Column1]]))=TRUE,1,0)</f>
        <v>0</v>
      </c>
      <c r="O1894" t="str">
        <f>IF(Table7[[#This Row],[cond2]]=1,MID(Table7[[#This Row],[Column1]],6,3),O1893)</f>
        <v xml:space="preserve"> 5</v>
      </c>
      <c r="P1894">
        <v>1893</v>
      </c>
    </row>
    <row r="1895" spans="11:16" x14ac:dyDescent="0.3">
      <c r="K1895">
        <v>-1</v>
      </c>
      <c r="L1895">
        <f>IF(AND(ISNUMBER(SEARCH(":",Table7[[#This Row],[Column1]]))=FALSE,ISNUMBER(SEARCH("Ronda",Table7[[#This Row],[Column1]]))=FALSE),1,0)</f>
        <v>1</v>
      </c>
      <c r="M1895">
        <f>IF(Table7[[#This Row],[cond]]=1,M1894+1,0)</f>
        <v>6</v>
      </c>
      <c r="N1895">
        <f>IF(ISNUMBER(SEARCH("Ronda",Table7[[#This Row],[Column1]]))=TRUE,1,0)</f>
        <v>0</v>
      </c>
      <c r="O1895" t="str">
        <f>IF(Table7[[#This Row],[cond2]]=1,MID(Table7[[#This Row],[Column1]],6,3),O1894)</f>
        <v xml:space="preserve"> 5</v>
      </c>
      <c r="P1895">
        <v>1894</v>
      </c>
    </row>
    <row r="1896" spans="11:16" x14ac:dyDescent="0.3">
      <c r="K1896" t="s">
        <v>296</v>
      </c>
      <c r="L1896">
        <f>IF(AND(ISNUMBER(SEARCH(":",Table7[[#This Row],[Column1]]))=FALSE,ISNUMBER(SEARCH("Ronda",Table7[[#This Row],[Column1]]))=FALSE),1,0)</f>
        <v>0</v>
      </c>
      <c r="M1896">
        <f>IF(Table7[[#This Row],[cond]]=1,M1895+1,0)</f>
        <v>0</v>
      </c>
      <c r="N1896">
        <f>IF(ISNUMBER(SEARCH("Ronda",Table7[[#This Row],[Column1]]))=TRUE,1,0)</f>
        <v>0</v>
      </c>
      <c r="O1896" t="str">
        <f>IF(Table7[[#This Row],[cond2]]=1,MID(Table7[[#This Row],[Column1]],6,3),O1895)</f>
        <v xml:space="preserve"> 5</v>
      </c>
      <c r="P1896">
        <v>1895</v>
      </c>
    </row>
    <row r="1897" spans="11:16" x14ac:dyDescent="0.3">
      <c r="K1897" t="s">
        <v>304</v>
      </c>
      <c r="L1897">
        <f>IF(AND(ISNUMBER(SEARCH(":",Table7[[#This Row],[Column1]]))=FALSE,ISNUMBER(SEARCH("Ronda",Table7[[#This Row],[Column1]]))=FALSE),1,0)</f>
        <v>1</v>
      </c>
      <c r="M1897">
        <f>IF(Table7[[#This Row],[cond]]=1,M1896+1,0)</f>
        <v>1</v>
      </c>
      <c r="N1897">
        <f>IF(ISNUMBER(SEARCH("Ronda",Table7[[#This Row],[Column1]]))=TRUE,1,0)</f>
        <v>0</v>
      </c>
      <c r="O1897" t="str">
        <f>IF(Table7[[#This Row],[cond2]]=1,MID(Table7[[#This Row],[Column1]],6,3),O1896)</f>
        <v xml:space="preserve"> 5</v>
      </c>
      <c r="P1897">
        <v>1896</v>
      </c>
    </row>
    <row r="1898" spans="11:16" x14ac:dyDescent="0.3">
      <c r="K1898" t="s">
        <v>24</v>
      </c>
      <c r="L1898">
        <f>IF(AND(ISNUMBER(SEARCH(":",Table7[[#This Row],[Column1]]))=FALSE,ISNUMBER(SEARCH("Ronda",Table7[[#This Row],[Column1]]))=FALSE),1,0)</f>
        <v>1</v>
      </c>
      <c r="M1898">
        <f>IF(Table7[[#This Row],[cond]]=1,M1897+1,0)</f>
        <v>2</v>
      </c>
      <c r="N1898">
        <f>IF(ISNUMBER(SEARCH("Ronda",Table7[[#This Row],[Column1]]))=TRUE,1,0)</f>
        <v>0</v>
      </c>
      <c r="O1898" t="str">
        <f>IF(Table7[[#This Row],[cond2]]=1,MID(Table7[[#This Row],[Column1]],6,3),O1897)</f>
        <v xml:space="preserve"> 5</v>
      </c>
      <c r="P1898">
        <v>1897</v>
      </c>
    </row>
    <row r="1899" spans="11:16" x14ac:dyDescent="0.3">
      <c r="K1899">
        <v>0</v>
      </c>
      <c r="L1899">
        <f>IF(AND(ISNUMBER(SEARCH(":",Table7[[#This Row],[Column1]]))=FALSE,ISNUMBER(SEARCH("Ronda",Table7[[#This Row],[Column1]]))=FALSE),1,0)</f>
        <v>1</v>
      </c>
      <c r="M1899">
        <f>IF(Table7[[#This Row],[cond]]=1,M1898+1,0)</f>
        <v>3</v>
      </c>
      <c r="N1899">
        <f>IF(ISNUMBER(SEARCH("Ronda",Table7[[#This Row],[Column1]]))=TRUE,1,0)</f>
        <v>0</v>
      </c>
      <c r="O1899" t="str">
        <f>IF(Table7[[#This Row],[cond2]]=1,MID(Table7[[#This Row],[Column1]],6,3),O1898)</f>
        <v xml:space="preserve"> 5</v>
      </c>
      <c r="P1899">
        <v>1898</v>
      </c>
    </row>
    <row r="1900" spans="11:16" x14ac:dyDescent="0.3">
      <c r="K1900">
        <v>0</v>
      </c>
      <c r="L1900">
        <f>IF(AND(ISNUMBER(SEARCH(":",Table7[[#This Row],[Column1]]))=FALSE,ISNUMBER(SEARCH("Ronda",Table7[[#This Row],[Column1]]))=FALSE),1,0)</f>
        <v>1</v>
      </c>
      <c r="M1900">
        <f>IF(Table7[[#This Row],[cond]]=1,M1899+1,0)</f>
        <v>4</v>
      </c>
      <c r="N1900">
        <f>IF(ISNUMBER(SEARCH("Ronda",Table7[[#This Row],[Column1]]))=TRUE,1,0)</f>
        <v>0</v>
      </c>
      <c r="O1900" t="str">
        <f>IF(Table7[[#This Row],[cond2]]=1,MID(Table7[[#This Row],[Column1]],6,3),O1899)</f>
        <v xml:space="preserve"> 5</v>
      </c>
      <c r="P1900">
        <v>1899</v>
      </c>
    </row>
    <row r="1901" spans="11:16" x14ac:dyDescent="0.3">
      <c r="K1901">
        <v>0</v>
      </c>
      <c r="L1901">
        <f>IF(AND(ISNUMBER(SEARCH(":",Table7[[#This Row],[Column1]]))=FALSE,ISNUMBER(SEARCH("Ronda",Table7[[#This Row],[Column1]]))=FALSE),1,0)</f>
        <v>1</v>
      </c>
      <c r="M1901">
        <f>IF(Table7[[#This Row],[cond]]=1,M1900+1,0)</f>
        <v>5</v>
      </c>
      <c r="N1901">
        <f>IF(ISNUMBER(SEARCH("Ronda",Table7[[#This Row],[Column1]]))=TRUE,1,0)</f>
        <v>0</v>
      </c>
      <c r="O1901" t="str">
        <f>IF(Table7[[#This Row],[cond2]]=1,MID(Table7[[#This Row],[Column1]],6,3),O1900)</f>
        <v xml:space="preserve"> 5</v>
      </c>
      <c r="P1901">
        <v>1900</v>
      </c>
    </row>
    <row r="1902" spans="11:16" x14ac:dyDescent="0.3">
      <c r="K1902">
        <v>0</v>
      </c>
      <c r="L1902">
        <f>IF(AND(ISNUMBER(SEARCH(":",Table7[[#This Row],[Column1]]))=FALSE,ISNUMBER(SEARCH("Ronda",Table7[[#This Row],[Column1]]))=FALSE),1,0)</f>
        <v>1</v>
      </c>
      <c r="M1902">
        <f>IF(Table7[[#This Row],[cond]]=1,M1901+1,0)</f>
        <v>6</v>
      </c>
      <c r="N1902">
        <f>IF(ISNUMBER(SEARCH("Ronda",Table7[[#This Row],[Column1]]))=TRUE,1,0)</f>
        <v>0</v>
      </c>
      <c r="O1902" t="str">
        <f>IF(Table7[[#This Row],[cond2]]=1,MID(Table7[[#This Row],[Column1]],6,3),O1901)</f>
        <v xml:space="preserve"> 5</v>
      </c>
      <c r="P1902">
        <v>1901</v>
      </c>
    </row>
    <row r="1903" spans="11:16" x14ac:dyDescent="0.3">
      <c r="K1903" t="s">
        <v>498</v>
      </c>
      <c r="L1903">
        <f>IF(AND(ISNUMBER(SEARCH(":",Table7[[#This Row],[Column1]]))=FALSE,ISNUMBER(SEARCH("Ronda",Table7[[#This Row],[Column1]]))=FALSE),1,0)</f>
        <v>0</v>
      </c>
      <c r="M1903">
        <f>IF(Table7[[#This Row],[cond]]=1,M1902+1,0)</f>
        <v>0</v>
      </c>
      <c r="N1903">
        <f>IF(ISNUMBER(SEARCH("Ronda",Table7[[#This Row],[Column1]]))=TRUE,1,0)</f>
        <v>0</v>
      </c>
      <c r="O1903" t="str">
        <f>IF(Table7[[#This Row],[cond2]]=1,MID(Table7[[#This Row],[Column1]],6,3),O1902)</f>
        <v xml:space="preserve"> 5</v>
      </c>
      <c r="P1903">
        <v>1902</v>
      </c>
    </row>
    <row r="1904" spans="11:16" x14ac:dyDescent="0.3">
      <c r="K1904" t="s">
        <v>6</v>
      </c>
      <c r="L1904">
        <f>IF(AND(ISNUMBER(SEARCH(":",Table7[[#This Row],[Column1]]))=FALSE,ISNUMBER(SEARCH("Ronda",Table7[[#This Row],[Column1]]))=FALSE),1,0)</f>
        <v>1</v>
      </c>
      <c r="M1904">
        <f>IF(Table7[[#This Row],[cond]]=1,M1903+1,0)</f>
        <v>1</v>
      </c>
      <c r="N1904">
        <f>IF(ISNUMBER(SEARCH("Ronda",Table7[[#This Row],[Column1]]))=TRUE,1,0)</f>
        <v>0</v>
      </c>
      <c r="O1904" t="str">
        <f>IF(Table7[[#This Row],[cond2]]=1,MID(Table7[[#This Row],[Column1]],6,3),O1903)</f>
        <v xml:space="preserve"> 5</v>
      </c>
      <c r="P1904">
        <v>1903</v>
      </c>
    </row>
    <row r="1905" spans="11:16" x14ac:dyDescent="0.3">
      <c r="K1905" t="s">
        <v>4</v>
      </c>
      <c r="L1905">
        <f>IF(AND(ISNUMBER(SEARCH(":",Table7[[#This Row],[Column1]]))=FALSE,ISNUMBER(SEARCH("Ronda",Table7[[#This Row],[Column1]]))=FALSE),1,0)</f>
        <v>1</v>
      </c>
      <c r="M1905">
        <f>IF(Table7[[#This Row],[cond]]=1,M1904+1,0)</f>
        <v>2</v>
      </c>
      <c r="N1905">
        <f>IF(ISNUMBER(SEARCH("Ronda",Table7[[#This Row],[Column1]]))=TRUE,1,0)</f>
        <v>0</v>
      </c>
      <c r="O1905" t="str">
        <f>IF(Table7[[#This Row],[cond2]]=1,MID(Table7[[#This Row],[Column1]],6,3),O1904)</f>
        <v xml:space="preserve"> 5</v>
      </c>
      <c r="P1905">
        <v>1904</v>
      </c>
    </row>
    <row r="1906" spans="11:16" x14ac:dyDescent="0.3">
      <c r="K1906">
        <v>0</v>
      </c>
      <c r="L1906">
        <f>IF(AND(ISNUMBER(SEARCH(":",Table7[[#This Row],[Column1]]))=FALSE,ISNUMBER(SEARCH("Ronda",Table7[[#This Row],[Column1]]))=FALSE),1,0)</f>
        <v>1</v>
      </c>
      <c r="M1906">
        <f>IF(Table7[[#This Row],[cond]]=1,M1905+1,0)</f>
        <v>3</v>
      </c>
      <c r="N1906">
        <f>IF(ISNUMBER(SEARCH("Ronda",Table7[[#This Row],[Column1]]))=TRUE,1,0)</f>
        <v>0</v>
      </c>
      <c r="O1906" t="str">
        <f>IF(Table7[[#This Row],[cond2]]=1,MID(Table7[[#This Row],[Column1]],6,3),O1905)</f>
        <v xml:space="preserve"> 5</v>
      </c>
      <c r="P1906">
        <v>1905</v>
      </c>
    </row>
    <row r="1907" spans="11:16" x14ac:dyDescent="0.3">
      <c r="K1907">
        <v>3</v>
      </c>
      <c r="L1907">
        <f>IF(AND(ISNUMBER(SEARCH(":",Table7[[#This Row],[Column1]]))=FALSE,ISNUMBER(SEARCH("Ronda",Table7[[#This Row],[Column1]]))=FALSE),1,0)</f>
        <v>1</v>
      </c>
      <c r="M1907">
        <f>IF(Table7[[#This Row],[cond]]=1,M1906+1,0)</f>
        <v>4</v>
      </c>
      <c r="N1907">
        <f>IF(ISNUMBER(SEARCH("Ronda",Table7[[#This Row],[Column1]]))=TRUE,1,0)</f>
        <v>0</v>
      </c>
      <c r="O1907" t="str">
        <f>IF(Table7[[#This Row],[cond2]]=1,MID(Table7[[#This Row],[Column1]],6,3),O1906)</f>
        <v xml:space="preserve"> 5</v>
      </c>
      <c r="P1907">
        <v>1906</v>
      </c>
    </row>
    <row r="1908" spans="11:16" x14ac:dyDescent="0.3">
      <c r="K1908">
        <v>0</v>
      </c>
      <c r="L1908">
        <f>IF(AND(ISNUMBER(SEARCH(":",Table7[[#This Row],[Column1]]))=FALSE,ISNUMBER(SEARCH("Ronda",Table7[[#This Row],[Column1]]))=FALSE),1,0)</f>
        <v>1</v>
      </c>
      <c r="M1908">
        <f>IF(Table7[[#This Row],[cond]]=1,M1907+1,0)</f>
        <v>5</v>
      </c>
      <c r="N1908">
        <f>IF(ISNUMBER(SEARCH("Ronda",Table7[[#This Row],[Column1]]))=TRUE,1,0)</f>
        <v>0</v>
      </c>
      <c r="O1908" t="str">
        <f>IF(Table7[[#This Row],[cond2]]=1,MID(Table7[[#This Row],[Column1]],6,3),O1907)</f>
        <v xml:space="preserve"> 5</v>
      </c>
      <c r="P1908">
        <v>1907</v>
      </c>
    </row>
    <row r="1909" spans="11:16" x14ac:dyDescent="0.3">
      <c r="K1909">
        <v>-2</v>
      </c>
      <c r="L1909">
        <f>IF(AND(ISNUMBER(SEARCH(":",Table7[[#This Row],[Column1]]))=FALSE,ISNUMBER(SEARCH("Ronda",Table7[[#This Row],[Column1]]))=FALSE),1,0)</f>
        <v>1</v>
      </c>
      <c r="M1909">
        <f>IF(Table7[[#This Row],[cond]]=1,M1908+1,0)</f>
        <v>6</v>
      </c>
      <c r="N1909">
        <f>IF(ISNUMBER(SEARCH("Ronda",Table7[[#This Row],[Column1]]))=TRUE,1,0)</f>
        <v>0</v>
      </c>
      <c r="O1909" t="str">
        <f>IF(Table7[[#This Row],[cond2]]=1,MID(Table7[[#This Row],[Column1]],6,3),O1908)</f>
        <v xml:space="preserve"> 5</v>
      </c>
      <c r="P1909">
        <v>1908</v>
      </c>
    </row>
    <row r="1910" spans="11:16" x14ac:dyDescent="0.3">
      <c r="K1910" t="s">
        <v>499</v>
      </c>
      <c r="L1910">
        <f>IF(AND(ISNUMBER(SEARCH(":",Table7[[#This Row],[Column1]]))=FALSE,ISNUMBER(SEARCH("Ronda",Table7[[#This Row],[Column1]]))=FALSE),1,0)</f>
        <v>0</v>
      </c>
      <c r="M1910">
        <f>IF(Table7[[#This Row],[cond]]=1,M1909+1,0)</f>
        <v>0</v>
      </c>
      <c r="N1910">
        <f>IF(ISNUMBER(SEARCH("Ronda",Table7[[#This Row],[Column1]]))=TRUE,1,0)</f>
        <v>0</v>
      </c>
      <c r="O1910" t="str">
        <f>IF(Table7[[#This Row],[cond2]]=1,MID(Table7[[#This Row],[Column1]],6,3),O1909)</f>
        <v xml:space="preserve"> 5</v>
      </c>
      <c r="P1910">
        <v>1909</v>
      </c>
    </row>
    <row r="1911" spans="11:16" x14ac:dyDescent="0.3">
      <c r="K1911" t="s">
        <v>303</v>
      </c>
      <c r="L1911">
        <f>IF(AND(ISNUMBER(SEARCH(":",Table7[[#This Row],[Column1]]))=FALSE,ISNUMBER(SEARCH("Ronda",Table7[[#This Row],[Column1]]))=FALSE),1,0)</f>
        <v>1</v>
      </c>
      <c r="M1911">
        <f>IF(Table7[[#This Row],[cond]]=1,M1910+1,0)</f>
        <v>1</v>
      </c>
      <c r="N1911">
        <f>IF(ISNUMBER(SEARCH("Ronda",Table7[[#This Row],[Column1]]))=TRUE,1,0)</f>
        <v>0</v>
      </c>
      <c r="O1911" t="str">
        <f>IF(Table7[[#This Row],[cond2]]=1,MID(Table7[[#This Row],[Column1]],6,3),O1910)</f>
        <v xml:space="preserve"> 5</v>
      </c>
      <c r="P1911">
        <v>1910</v>
      </c>
    </row>
    <row r="1912" spans="11:16" x14ac:dyDescent="0.3">
      <c r="K1912" t="s">
        <v>25</v>
      </c>
      <c r="L1912">
        <f>IF(AND(ISNUMBER(SEARCH(":",Table7[[#This Row],[Column1]]))=FALSE,ISNUMBER(SEARCH("Ronda",Table7[[#This Row],[Column1]]))=FALSE),1,0)</f>
        <v>1</v>
      </c>
      <c r="M1912">
        <f>IF(Table7[[#This Row],[cond]]=1,M1911+1,0)</f>
        <v>2</v>
      </c>
      <c r="N1912">
        <f>IF(ISNUMBER(SEARCH("Ronda",Table7[[#This Row],[Column1]]))=TRUE,1,0)</f>
        <v>0</v>
      </c>
      <c r="O1912" t="str">
        <f>IF(Table7[[#This Row],[cond2]]=1,MID(Table7[[#This Row],[Column1]],6,3),O1911)</f>
        <v xml:space="preserve"> 5</v>
      </c>
      <c r="P1912">
        <v>1911</v>
      </c>
    </row>
    <row r="1913" spans="11:16" x14ac:dyDescent="0.3">
      <c r="K1913">
        <v>0</v>
      </c>
      <c r="L1913">
        <f>IF(AND(ISNUMBER(SEARCH(":",Table7[[#This Row],[Column1]]))=FALSE,ISNUMBER(SEARCH("Ronda",Table7[[#This Row],[Column1]]))=FALSE),1,0)</f>
        <v>1</v>
      </c>
      <c r="M1913">
        <f>IF(Table7[[#This Row],[cond]]=1,M1912+1,0)</f>
        <v>3</v>
      </c>
      <c r="N1913">
        <f>IF(ISNUMBER(SEARCH("Ronda",Table7[[#This Row],[Column1]]))=TRUE,1,0)</f>
        <v>0</v>
      </c>
      <c r="O1913" t="str">
        <f>IF(Table7[[#This Row],[cond2]]=1,MID(Table7[[#This Row],[Column1]],6,3),O1912)</f>
        <v xml:space="preserve"> 5</v>
      </c>
      <c r="P1913">
        <v>1912</v>
      </c>
    </row>
    <row r="1914" spans="11:16" x14ac:dyDescent="0.3">
      <c r="K1914">
        <v>1</v>
      </c>
      <c r="L1914">
        <f>IF(AND(ISNUMBER(SEARCH(":",Table7[[#This Row],[Column1]]))=FALSE,ISNUMBER(SEARCH("Ronda",Table7[[#This Row],[Column1]]))=FALSE),1,0)</f>
        <v>1</v>
      </c>
      <c r="M1914">
        <f>IF(Table7[[#This Row],[cond]]=1,M1913+1,0)</f>
        <v>4</v>
      </c>
      <c r="N1914">
        <f>IF(ISNUMBER(SEARCH("Ronda",Table7[[#This Row],[Column1]]))=TRUE,1,0)</f>
        <v>0</v>
      </c>
      <c r="O1914" t="str">
        <f>IF(Table7[[#This Row],[cond2]]=1,MID(Table7[[#This Row],[Column1]],6,3),O1913)</f>
        <v xml:space="preserve"> 5</v>
      </c>
      <c r="P1914">
        <v>1913</v>
      </c>
    </row>
    <row r="1915" spans="11:16" x14ac:dyDescent="0.3">
      <c r="K1915">
        <v>0</v>
      </c>
      <c r="L1915">
        <f>IF(AND(ISNUMBER(SEARCH(":",Table7[[#This Row],[Column1]]))=FALSE,ISNUMBER(SEARCH("Ronda",Table7[[#This Row],[Column1]]))=FALSE),1,0)</f>
        <v>1</v>
      </c>
      <c r="M1915">
        <f>IF(Table7[[#This Row],[cond]]=1,M1914+1,0)</f>
        <v>5</v>
      </c>
      <c r="N1915">
        <f>IF(ISNUMBER(SEARCH("Ronda",Table7[[#This Row],[Column1]]))=TRUE,1,0)</f>
        <v>0</v>
      </c>
      <c r="O1915" t="str">
        <f>IF(Table7[[#This Row],[cond2]]=1,MID(Table7[[#This Row],[Column1]],6,3),O1914)</f>
        <v xml:space="preserve"> 5</v>
      </c>
      <c r="P1915">
        <v>1914</v>
      </c>
    </row>
    <row r="1916" spans="11:16" x14ac:dyDescent="0.3">
      <c r="K1916">
        <v>0</v>
      </c>
      <c r="L1916">
        <f>IF(AND(ISNUMBER(SEARCH(":",Table7[[#This Row],[Column1]]))=FALSE,ISNUMBER(SEARCH("Ronda",Table7[[#This Row],[Column1]]))=FALSE),1,0)</f>
        <v>1</v>
      </c>
      <c r="M1916">
        <f>IF(Table7[[#This Row],[cond]]=1,M1915+1,0)</f>
        <v>6</v>
      </c>
      <c r="N1916">
        <f>IF(ISNUMBER(SEARCH("Ronda",Table7[[#This Row],[Column1]]))=TRUE,1,0)</f>
        <v>0</v>
      </c>
      <c r="O1916" t="str">
        <f>IF(Table7[[#This Row],[cond2]]=1,MID(Table7[[#This Row],[Column1]],6,3),O1915)</f>
        <v xml:space="preserve"> 5</v>
      </c>
      <c r="P1916">
        <v>1915</v>
      </c>
    </row>
    <row r="1917" spans="11:16" x14ac:dyDescent="0.3">
      <c r="K1917" t="s">
        <v>500</v>
      </c>
      <c r="L1917">
        <f>IF(AND(ISNUMBER(SEARCH(":",Table7[[#This Row],[Column1]]))=FALSE,ISNUMBER(SEARCH("Ronda",Table7[[#This Row],[Column1]]))=FALSE),1,0)</f>
        <v>0</v>
      </c>
      <c r="M1917">
        <f>IF(Table7[[#This Row],[cond]]=1,M1916+1,0)</f>
        <v>0</v>
      </c>
      <c r="N1917">
        <f>IF(ISNUMBER(SEARCH("Ronda",Table7[[#This Row],[Column1]]))=TRUE,1,0)</f>
        <v>0</v>
      </c>
      <c r="O1917" t="str">
        <f>IF(Table7[[#This Row],[cond2]]=1,MID(Table7[[#This Row],[Column1]],6,3),O1916)</f>
        <v xml:space="preserve"> 5</v>
      </c>
      <c r="P1917">
        <v>1916</v>
      </c>
    </row>
    <row r="1918" spans="11:16" x14ac:dyDescent="0.3">
      <c r="K1918" t="s">
        <v>11</v>
      </c>
      <c r="L1918">
        <f>IF(AND(ISNUMBER(SEARCH(":",Table7[[#This Row],[Column1]]))=FALSE,ISNUMBER(SEARCH("Ronda",Table7[[#This Row],[Column1]]))=FALSE),1,0)</f>
        <v>1</v>
      </c>
      <c r="M1918">
        <f>IF(Table7[[#This Row],[cond]]=1,M1917+1,0)</f>
        <v>1</v>
      </c>
      <c r="N1918">
        <f>IF(ISNUMBER(SEARCH("Ronda",Table7[[#This Row],[Column1]]))=TRUE,1,0)</f>
        <v>0</v>
      </c>
      <c r="O1918" t="str">
        <f>IF(Table7[[#This Row],[cond2]]=1,MID(Table7[[#This Row],[Column1]],6,3),O1917)</f>
        <v xml:space="preserve"> 5</v>
      </c>
      <c r="P1918">
        <v>1917</v>
      </c>
    </row>
    <row r="1919" spans="11:16" x14ac:dyDescent="0.3">
      <c r="K1919" t="s">
        <v>1</v>
      </c>
      <c r="L1919">
        <f>IF(AND(ISNUMBER(SEARCH(":",Table7[[#This Row],[Column1]]))=FALSE,ISNUMBER(SEARCH("Ronda",Table7[[#This Row],[Column1]]))=FALSE),1,0)</f>
        <v>1</v>
      </c>
      <c r="M1919">
        <f>IF(Table7[[#This Row],[cond]]=1,M1918+1,0)</f>
        <v>2</v>
      </c>
      <c r="N1919">
        <f>IF(ISNUMBER(SEARCH("Ronda",Table7[[#This Row],[Column1]]))=TRUE,1,0)</f>
        <v>0</v>
      </c>
      <c r="O1919" t="str">
        <f>IF(Table7[[#This Row],[cond2]]=1,MID(Table7[[#This Row],[Column1]],6,3),O1918)</f>
        <v xml:space="preserve"> 5</v>
      </c>
      <c r="P1919">
        <v>1918</v>
      </c>
    </row>
    <row r="1920" spans="11:16" x14ac:dyDescent="0.3">
      <c r="K1920">
        <v>2</v>
      </c>
      <c r="L1920">
        <f>IF(AND(ISNUMBER(SEARCH(":",Table7[[#This Row],[Column1]]))=FALSE,ISNUMBER(SEARCH("Ronda",Table7[[#This Row],[Column1]]))=FALSE),1,0)</f>
        <v>1</v>
      </c>
      <c r="M1920">
        <f>IF(Table7[[#This Row],[cond]]=1,M1919+1,0)</f>
        <v>3</v>
      </c>
      <c r="N1920">
        <f>IF(ISNUMBER(SEARCH("Ronda",Table7[[#This Row],[Column1]]))=TRUE,1,0)</f>
        <v>0</v>
      </c>
      <c r="O1920" t="str">
        <f>IF(Table7[[#This Row],[cond2]]=1,MID(Table7[[#This Row],[Column1]],6,3),O1919)</f>
        <v xml:space="preserve"> 5</v>
      </c>
      <c r="P1920">
        <v>1919</v>
      </c>
    </row>
    <row r="1921" spans="11:16" x14ac:dyDescent="0.3">
      <c r="K1921">
        <v>2</v>
      </c>
      <c r="L1921">
        <f>IF(AND(ISNUMBER(SEARCH(":",Table7[[#This Row],[Column1]]))=FALSE,ISNUMBER(SEARCH("Ronda",Table7[[#This Row],[Column1]]))=FALSE),1,0)</f>
        <v>1</v>
      </c>
      <c r="M1921">
        <f>IF(Table7[[#This Row],[cond]]=1,M1920+1,0)</f>
        <v>4</v>
      </c>
      <c r="N1921">
        <f>IF(ISNUMBER(SEARCH("Ronda",Table7[[#This Row],[Column1]]))=TRUE,1,0)</f>
        <v>0</v>
      </c>
      <c r="O1921" t="str">
        <f>IF(Table7[[#This Row],[cond2]]=1,MID(Table7[[#This Row],[Column1]],6,3),O1920)</f>
        <v xml:space="preserve"> 5</v>
      </c>
      <c r="P1921">
        <v>1920</v>
      </c>
    </row>
    <row r="1922" spans="11:16" x14ac:dyDescent="0.3">
      <c r="K1922">
        <v>-1</v>
      </c>
      <c r="L1922">
        <f>IF(AND(ISNUMBER(SEARCH(":",Table7[[#This Row],[Column1]]))=FALSE,ISNUMBER(SEARCH("Ronda",Table7[[#This Row],[Column1]]))=FALSE),1,0)</f>
        <v>1</v>
      </c>
      <c r="M1922">
        <f>IF(Table7[[#This Row],[cond]]=1,M1921+1,0)</f>
        <v>5</v>
      </c>
      <c r="N1922">
        <f>IF(ISNUMBER(SEARCH("Ronda",Table7[[#This Row],[Column1]]))=TRUE,1,0)</f>
        <v>0</v>
      </c>
      <c r="O1922" t="str">
        <f>IF(Table7[[#This Row],[cond2]]=1,MID(Table7[[#This Row],[Column1]],6,3),O1921)</f>
        <v xml:space="preserve"> 5</v>
      </c>
      <c r="P1922">
        <v>1921</v>
      </c>
    </row>
    <row r="1923" spans="11:16" x14ac:dyDescent="0.3">
      <c r="K1923">
        <v>-1</v>
      </c>
      <c r="L1923">
        <f>IF(AND(ISNUMBER(SEARCH(":",Table7[[#This Row],[Column1]]))=FALSE,ISNUMBER(SEARCH("Ronda",Table7[[#This Row],[Column1]]))=FALSE),1,0)</f>
        <v>1</v>
      </c>
      <c r="M1923">
        <f>IF(Table7[[#This Row],[cond]]=1,M1922+1,0)</f>
        <v>6</v>
      </c>
      <c r="N1923">
        <f>IF(ISNUMBER(SEARCH("Ronda",Table7[[#This Row],[Column1]]))=TRUE,1,0)</f>
        <v>0</v>
      </c>
      <c r="O1923" t="str">
        <f>IF(Table7[[#This Row],[cond2]]=1,MID(Table7[[#This Row],[Column1]],6,3),O1922)</f>
        <v xml:space="preserve"> 5</v>
      </c>
      <c r="P1923">
        <v>1922</v>
      </c>
    </row>
    <row r="1924" spans="11:16" x14ac:dyDescent="0.3">
      <c r="K1924" t="s">
        <v>59</v>
      </c>
      <c r="L1924">
        <f>IF(AND(ISNUMBER(SEARCH(":",Table7[[#This Row],[Column1]]))=FALSE,ISNUMBER(SEARCH("Ronda",Table7[[#This Row],[Column1]]))=FALSE),1,0)</f>
        <v>0</v>
      </c>
      <c r="M1924">
        <f>IF(Table7[[#This Row],[cond]]=1,M1923+1,0)</f>
        <v>0</v>
      </c>
      <c r="N1924">
        <f>IF(ISNUMBER(SEARCH("Ronda",Table7[[#This Row],[Column1]]))=TRUE,1,0)</f>
        <v>1</v>
      </c>
      <c r="O1924" t="str">
        <f>IF(Table7[[#This Row],[cond2]]=1,MID(Table7[[#This Row],[Column1]],6,3),O1923)</f>
        <v xml:space="preserve"> 4</v>
      </c>
      <c r="P1924">
        <v>1923</v>
      </c>
    </row>
    <row r="1925" spans="11:16" x14ac:dyDescent="0.3">
      <c r="K1925" t="s">
        <v>501</v>
      </c>
      <c r="L1925">
        <f>IF(AND(ISNUMBER(SEARCH(":",Table7[[#This Row],[Column1]]))=FALSE,ISNUMBER(SEARCH("Ronda",Table7[[#This Row],[Column1]]))=FALSE),1,0)</f>
        <v>0</v>
      </c>
      <c r="M1925">
        <f>IF(Table7[[#This Row],[cond]]=1,M1924+1,0)</f>
        <v>0</v>
      </c>
      <c r="N1925">
        <f>IF(ISNUMBER(SEARCH("Ronda",Table7[[#This Row],[Column1]]))=TRUE,1,0)</f>
        <v>0</v>
      </c>
      <c r="O1925" t="str">
        <f>IF(Table7[[#This Row],[cond2]]=1,MID(Table7[[#This Row],[Column1]],6,3),O1924)</f>
        <v xml:space="preserve"> 4</v>
      </c>
      <c r="P1925">
        <v>1924</v>
      </c>
    </row>
    <row r="1926" spans="11:16" x14ac:dyDescent="0.3">
      <c r="K1926" t="s">
        <v>28</v>
      </c>
      <c r="L1926">
        <f>IF(AND(ISNUMBER(SEARCH(":",Table7[[#This Row],[Column1]]))=FALSE,ISNUMBER(SEARCH("Ronda",Table7[[#This Row],[Column1]]))=FALSE),1,0)</f>
        <v>1</v>
      </c>
      <c r="M1926">
        <f>IF(Table7[[#This Row],[cond]]=1,M1925+1,0)</f>
        <v>1</v>
      </c>
      <c r="N1926">
        <f>IF(ISNUMBER(SEARCH("Ronda",Table7[[#This Row],[Column1]]))=TRUE,1,0)</f>
        <v>0</v>
      </c>
      <c r="O1926" t="str">
        <f>IF(Table7[[#This Row],[cond2]]=1,MID(Table7[[#This Row],[Column1]],6,3),O1925)</f>
        <v xml:space="preserve"> 4</v>
      </c>
      <c r="P1926">
        <v>1925</v>
      </c>
    </row>
    <row r="1927" spans="11:16" x14ac:dyDescent="0.3">
      <c r="K1927" t="s">
        <v>6</v>
      </c>
      <c r="L1927">
        <f>IF(AND(ISNUMBER(SEARCH(":",Table7[[#This Row],[Column1]]))=FALSE,ISNUMBER(SEARCH("Ronda",Table7[[#This Row],[Column1]]))=FALSE),1,0)</f>
        <v>1</v>
      </c>
      <c r="M1927">
        <f>IF(Table7[[#This Row],[cond]]=1,M1926+1,0)</f>
        <v>2</v>
      </c>
      <c r="N1927">
        <f>IF(ISNUMBER(SEARCH("Ronda",Table7[[#This Row],[Column1]]))=TRUE,1,0)</f>
        <v>0</v>
      </c>
      <c r="O1927" t="str">
        <f>IF(Table7[[#This Row],[cond2]]=1,MID(Table7[[#This Row],[Column1]],6,3),O1926)</f>
        <v xml:space="preserve"> 4</v>
      </c>
      <c r="P1927">
        <v>1926</v>
      </c>
    </row>
    <row r="1928" spans="11:16" x14ac:dyDescent="0.3">
      <c r="K1928">
        <v>0</v>
      </c>
      <c r="L1928">
        <f>IF(AND(ISNUMBER(SEARCH(":",Table7[[#This Row],[Column1]]))=FALSE,ISNUMBER(SEARCH("Ronda",Table7[[#This Row],[Column1]]))=FALSE),1,0)</f>
        <v>1</v>
      </c>
      <c r="M1928">
        <f>IF(Table7[[#This Row],[cond]]=1,M1927+1,0)</f>
        <v>3</v>
      </c>
      <c r="N1928">
        <f>IF(ISNUMBER(SEARCH("Ronda",Table7[[#This Row],[Column1]]))=TRUE,1,0)</f>
        <v>0</v>
      </c>
      <c r="O1928" t="str">
        <f>IF(Table7[[#This Row],[cond2]]=1,MID(Table7[[#This Row],[Column1]],6,3),O1927)</f>
        <v xml:space="preserve"> 4</v>
      </c>
      <c r="P1928">
        <v>1927</v>
      </c>
    </row>
    <row r="1929" spans="11:16" x14ac:dyDescent="0.3">
      <c r="K1929">
        <v>1</v>
      </c>
      <c r="L1929">
        <f>IF(AND(ISNUMBER(SEARCH(":",Table7[[#This Row],[Column1]]))=FALSE,ISNUMBER(SEARCH("Ronda",Table7[[#This Row],[Column1]]))=FALSE),1,0)</f>
        <v>1</v>
      </c>
      <c r="M1929">
        <f>IF(Table7[[#This Row],[cond]]=1,M1928+1,0)</f>
        <v>4</v>
      </c>
      <c r="N1929">
        <f>IF(ISNUMBER(SEARCH("Ronda",Table7[[#This Row],[Column1]]))=TRUE,1,0)</f>
        <v>0</v>
      </c>
      <c r="O1929" t="str">
        <f>IF(Table7[[#This Row],[cond2]]=1,MID(Table7[[#This Row],[Column1]],6,3),O1928)</f>
        <v xml:space="preserve"> 4</v>
      </c>
      <c r="P1929">
        <v>1928</v>
      </c>
    </row>
    <row r="1930" spans="11:16" x14ac:dyDescent="0.3">
      <c r="K1930">
        <v>0</v>
      </c>
      <c r="L1930">
        <f>IF(AND(ISNUMBER(SEARCH(":",Table7[[#This Row],[Column1]]))=FALSE,ISNUMBER(SEARCH("Ronda",Table7[[#This Row],[Column1]]))=FALSE),1,0)</f>
        <v>1</v>
      </c>
      <c r="M1930">
        <f>IF(Table7[[#This Row],[cond]]=1,M1929+1,0)</f>
        <v>5</v>
      </c>
      <c r="N1930">
        <f>IF(ISNUMBER(SEARCH("Ronda",Table7[[#This Row],[Column1]]))=TRUE,1,0)</f>
        <v>0</v>
      </c>
      <c r="O1930" t="str">
        <f>IF(Table7[[#This Row],[cond2]]=1,MID(Table7[[#This Row],[Column1]],6,3),O1929)</f>
        <v xml:space="preserve"> 4</v>
      </c>
      <c r="P1930">
        <v>1929</v>
      </c>
    </row>
    <row r="1931" spans="11:16" x14ac:dyDescent="0.3">
      <c r="K1931">
        <v>0</v>
      </c>
      <c r="L1931">
        <f>IF(AND(ISNUMBER(SEARCH(":",Table7[[#This Row],[Column1]]))=FALSE,ISNUMBER(SEARCH("Ronda",Table7[[#This Row],[Column1]]))=FALSE),1,0)</f>
        <v>1</v>
      </c>
      <c r="M1931">
        <f>IF(Table7[[#This Row],[cond]]=1,M1930+1,0)</f>
        <v>6</v>
      </c>
      <c r="N1931">
        <f>IF(ISNUMBER(SEARCH("Ronda",Table7[[#This Row],[Column1]]))=TRUE,1,0)</f>
        <v>0</v>
      </c>
      <c r="O1931" t="str">
        <f>IF(Table7[[#This Row],[cond2]]=1,MID(Table7[[#This Row],[Column1]],6,3),O1930)</f>
        <v xml:space="preserve"> 4</v>
      </c>
      <c r="P1931">
        <v>1930</v>
      </c>
    </row>
    <row r="1932" spans="11:16" x14ac:dyDescent="0.3">
      <c r="K1932" t="s">
        <v>502</v>
      </c>
      <c r="L1932">
        <f>IF(AND(ISNUMBER(SEARCH(":",Table7[[#This Row],[Column1]]))=FALSE,ISNUMBER(SEARCH("Ronda",Table7[[#This Row],[Column1]]))=FALSE),1,0)</f>
        <v>0</v>
      </c>
      <c r="M1932">
        <f>IF(Table7[[#This Row],[cond]]=1,M1931+1,0)</f>
        <v>0</v>
      </c>
      <c r="N1932">
        <f>IF(ISNUMBER(SEARCH("Ronda",Table7[[#This Row],[Column1]]))=TRUE,1,0)</f>
        <v>0</v>
      </c>
      <c r="O1932" t="str">
        <f>IF(Table7[[#This Row],[cond2]]=1,MID(Table7[[#This Row],[Column1]],6,3),O1931)</f>
        <v xml:space="preserve"> 4</v>
      </c>
      <c r="P1932">
        <v>1931</v>
      </c>
    </row>
    <row r="1933" spans="11:16" x14ac:dyDescent="0.3">
      <c r="K1933" t="s">
        <v>4</v>
      </c>
      <c r="L1933">
        <f>IF(AND(ISNUMBER(SEARCH(":",Table7[[#This Row],[Column1]]))=FALSE,ISNUMBER(SEARCH("Ronda",Table7[[#This Row],[Column1]]))=FALSE),1,0)</f>
        <v>1</v>
      </c>
      <c r="M1933">
        <f>IF(Table7[[#This Row],[cond]]=1,M1932+1,0)</f>
        <v>1</v>
      </c>
      <c r="N1933">
        <f>IF(ISNUMBER(SEARCH("Ronda",Table7[[#This Row],[Column1]]))=TRUE,1,0)</f>
        <v>0</v>
      </c>
      <c r="O1933" t="str">
        <f>IF(Table7[[#This Row],[cond2]]=1,MID(Table7[[#This Row],[Column1]],6,3),O1932)</f>
        <v xml:space="preserve"> 4</v>
      </c>
      <c r="P1933">
        <v>1932</v>
      </c>
    </row>
    <row r="1934" spans="11:16" x14ac:dyDescent="0.3">
      <c r="K1934" t="s">
        <v>7</v>
      </c>
      <c r="L1934">
        <f>IF(AND(ISNUMBER(SEARCH(":",Table7[[#This Row],[Column1]]))=FALSE,ISNUMBER(SEARCH("Ronda",Table7[[#This Row],[Column1]]))=FALSE),1,0)</f>
        <v>1</v>
      </c>
      <c r="M1934">
        <f>IF(Table7[[#This Row],[cond]]=1,M1933+1,0)</f>
        <v>2</v>
      </c>
      <c r="N1934">
        <f>IF(ISNUMBER(SEARCH("Ronda",Table7[[#This Row],[Column1]]))=TRUE,1,0)</f>
        <v>0</v>
      </c>
      <c r="O1934" t="str">
        <f>IF(Table7[[#This Row],[cond2]]=1,MID(Table7[[#This Row],[Column1]],6,3),O1933)</f>
        <v xml:space="preserve"> 4</v>
      </c>
      <c r="P1934">
        <v>1933</v>
      </c>
    </row>
    <row r="1935" spans="11:16" x14ac:dyDescent="0.3">
      <c r="K1935">
        <v>1</v>
      </c>
      <c r="L1935">
        <f>IF(AND(ISNUMBER(SEARCH(":",Table7[[#This Row],[Column1]]))=FALSE,ISNUMBER(SEARCH("Ronda",Table7[[#This Row],[Column1]]))=FALSE),1,0)</f>
        <v>1</v>
      </c>
      <c r="M1935">
        <f>IF(Table7[[#This Row],[cond]]=1,M1934+1,0)</f>
        <v>3</v>
      </c>
      <c r="N1935">
        <f>IF(ISNUMBER(SEARCH("Ronda",Table7[[#This Row],[Column1]]))=TRUE,1,0)</f>
        <v>0</v>
      </c>
      <c r="O1935" t="str">
        <f>IF(Table7[[#This Row],[cond2]]=1,MID(Table7[[#This Row],[Column1]],6,3),O1934)</f>
        <v xml:space="preserve"> 4</v>
      </c>
      <c r="P1935">
        <v>1934</v>
      </c>
    </row>
    <row r="1936" spans="11:16" x14ac:dyDescent="0.3">
      <c r="K1936">
        <v>2</v>
      </c>
      <c r="L1936">
        <f>IF(AND(ISNUMBER(SEARCH(":",Table7[[#This Row],[Column1]]))=FALSE,ISNUMBER(SEARCH("Ronda",Table7[[#This Row],[Column1]]))=FALSE),1,0)</f>
        <v>1</v>
      </c>
      <c r="M1936">
        <f>IF(Table7[[#This Row],[cond]]=1,M1935+1,0)</f>
        <v>4</v>
      </c>
      <c r="N1936">
        <f>IF(ISNUMBER(SEARCH("Ronda",Table7[[#This Row],[Column1]]))=TRUE,1,0)</f>
        <v>0</v>
      </c>
      <c r="O1936" t="str">
        <f>IF(Table7[[#This Row],[cond2]]=1,MID(Table7[[#This Row],[Column1]],6,3),O1935)</f>
        <v xml:space="preserve"> 4</v>
      </c>
      <c r="P1936">
        <v>1935</v>
      </c>
    </row>
    <row r="1937" spans="11:16" x14ac:dyDescent="0.3">
      <c r="K1937">
        <v>0</v>
      </c>
      <c r="L1937">
        <f>IF(AND(ISNUMBER(SEARCH(":",Table7[[#This Row],[Column1]]))=FALSE,ISNUMBER(SEARCH("Ronda",Table7[[#This Row],[Column1]]))=FALSE),1,0)</f>
        <v>1</v>
      </c>
      <c r="M1937">
        <f>IF(Table7[[#This Row],[cond]]=1,M1936+1,0)</f>
        <v>5</v>
      </c>
      <c r="N1937">
        <f>IF(ISNUMBER(SEARCH("Ronda",Table7[[#This Row],[Column1]]))=TRUE,1,0)</f>
        <v>0</v>
      </c>
      <c r="O1937" t="str">
        <f>IF(Table7[[#This Row],[cond2]]=1,MID(Table7[[#This Row],[Column1]],6,3),O1936)</f>
        <v xml:space="preserve"> 4</v>
      </c>
      <c r="P1937">
        <v>1936</v>
      </c>
    </row>
    <row r="1938" spans="11:16" x14ac:dyDescent="0.3">
      <c r="K1938">
        <v>-2</v>
      </c>
      <c r="L1938">
        <f>IF(AND(ISNUMBER(SEARCH(":",Table7[[#This Row],[Column1]]))=FALSE,ISNUMBER(SEARCH("Ronda",Table7[[#This Row],[Column1]]))=FALSE),1,0)</f>
        <v>1</v>
      </c>
      <c r="M1938">
        <f>IF(Table7[[#This Row],[cond]]=1,M1937+1,0)</f>
        <v>6</v>
      </c>
      <c r="N1938">
        <f>IF(ISNUMBER(SEARCH("Ronda",Table7[[#This Row],[Column1]]))=TRUE,1,0)</f>
        <v>0</v>
      </c>
      <c r="O1938" t="str">
        <f>IF(Table7[[#This Row],[cond2]]=1,MID(Table7[[#This Row],[Column1]],6,3),O1937)</f>
        <v xml:space="preserve"> 4</v>
      </c>
      <c r="P1938">
        <v>1937</v>
      </c>
    </row>
    <row r="1939" spans="11:16" x14ac:dyDescent="0.3">
      <c r="K1939" t="s">
        <v>503</v>
      </c>
      <c r="L1939">
        <f>IF(AND(ISNUMBER(SEARCH(":",Table7[[#This Row],[Column1]]))=FALSE,ISNUMBER(SEARCH("Ronda",Table7[[#This Row],[Column1]]))=FALSE),1,0)</f>
        <v>0</v>
      </c>
      <c r="M1939">
        <f>IF(Table7[[#This Row],[cond]]=1,M1938+1,0)</f>
        <v>0</v>
      </c>
      <c r="N1939">
        <f>IF(ISNUMBER(SEARCH("Ronda",Table7[[#This Row],[Column1]]))=TRUE,1,0)</f>
        <v>0</v>
      </c>
      <c r="O1939" t="str">
        <f>IF(Table7[[#This Row],[cond2]]=1,MID(Table7[[#This Row],[Column1]],6,3),O1938)</f>
        <v xml:space="preserve"> 4</v>
      </c>
      <c r="P1939">
        <v>1938</v>
      </c>
    </row>
    <row r="1940" spans="11:16" x14ac:dyDescent="0.3">
      <c r="K1940" t="s">
        <v>1</v>
      </c>
      <c r="L1940">
        <f>IF(AND(ISNUMBER(SEARCH(":",Table7[[#This Row],[Column1]]))=FALSE,ISNUMBER(SEARCH("Ronda",Table7[[#This Row],[Column1]]))=FALSE),1,0)</f>
        <v>1</v>
      </c>
      <c r="M1940">
        <f>IF(Table7[[#This Row],[cond]]=1,M1939+1,0)</f>
        <v>1</v>
      </c>
      <c r="N1940">
        <f>IF(ISNUMBER(SEARCH("Ronda",Table7[[#This Row],[Column1]]))=TRUE,1,0)</f>
        <v>0</v>
      </c>
      <c r="O1940" t="str">
        <f>IF(Table7[[#This Row],[cond2]]=1,MID(Table7[[#This Row],[Column1]],6,3),O1939)</f>
        <v xml:space="preserve"> 4</v>
      </c>
      <c r="P1940">
        <v>1939</v>
      </c>
    </row>
    <row r="1941" spans="11:16" x14ac:dyDescent="0.3">
      <c r="K1941" t="s">
        <v>303</v>
      </c>
      <c r="L1941">
        <f>IF(AND(ISNUMBER(SEARCH(":",Table7[[#This Row],[Column1]]))=FALSE,ISNUMBER(SEARCH("Ronda",Table7[[#This Row],[Column1]]))=FALSE),1,0)</f>
        <v>1</v>
      </c>
      <c r="M1941">
        <f>IF(Table7[[#This Row],[cond]]=1,M1940+1,0)</f>
        <v>2</v>
      </c>
      <c r="N1941">
        <f>IF(ISNUMBER(SEARCH("Ronda",Table7[[#This Row],[Column1]]))=TRUE,1,0)</f>
        <v>0</v>
      </c>
      <c r="O1941" t="str">
        <f>IF(Table7[[#This Row],[cond2]]=1,MID(Table7[[#This Row],[Column1]],6,3),O1940)</f>
        <v xml:space="preserve"> 4</v>
      </c>
      <c r="P1941">
        <v>1940</v>
      </c>
    </row>
    <row r="1942" spans="11:16" x14ac:dyDescent="0.3">
      <c r="K1942">
        <v>1</v>
      </c>
      <c r="L1942">
        <f>IF(AND(ISNUMBER(SEARCH(":",Table7[[#This Row],[Column1]]))=FALSE,ISNUMBER(SEARCH("Ronda",Table7[[#This Row],[Column1]]))=FALSE),1,0)</f>
        <v>1</v>
      </c>
      <c r="M1942">
        <f>IF(Table7[[#This Row],[cond]]=1,M1941+1,0)</f>
        <v>3</v>
      </c>
      <c r="N1942">
        <f>IF(ISNUMBER(SEARCH("Ronda",Table7[[#This Row],[Column1]]))=TRUE,1,0)</f>
        <v>0</v>
      </c>
      <c r="O1942" t="str">
        <f>IF(Table7[[#This Row],[cond2]]=1,MID(Table7[[#This Row],[Column1]],6,3),O1941)</f>
        <v xml:space="preserve"> 4</v>
      </c>
      <c r="P1942">
        <v>1941</v>
      </c>
    </row>
    <row r="1943" spans="11:16" x14ac:dyDescent="0.3">
      <c r="K1943">
        <v>0</v>
      </c>
      <c r="L1943">
        <f>IF(AND(ISNUMBER(SEARCH(":",Table7[[#This Row],[Column1]]))=FALSE,ISNUMBER(SEARCH("Ronda",Table7[[#This Row],[Column1]]))=FALSE),1,0)</f>
        <v>1</v>
      </c>
      <c r="M1943">
        <f>IF(Table7[[#This Row],[cond]]=1,M1942+1,0)</f>
        <v>4</v>
      </c>
      <c r="N1943">
        <f>IF(ISNUMBER(SEARCH("Ronda",Table7[[#This Row],[Column1]]))=TRUE,1,0)</f>
        <v>0</v>
      </c>
      <c r="O1943" t="str">
        <f>IF(Table7[[#This Row],[cond2]]=1,MID(Table7[[#This Row],[Column1]],6,3),O1942)</f>
        <v xml:space="preserve"> 4</v>
      </c>
      <c r="P1943">
        <v>1942</v>
      </c>
    </row>
    <row r="1944" spans="11:16" x14ac:dyDescent="0.3">
      <c r="K1944">
        <v>-1</v>
      </c>
      <c r="L1944">
        <f>IF(AND(ISNUMBER(SEARCH(":",Table7[[#This Row],[Column1]]))=FALSE,ISNUMBER(SEARCH("Ronda",Table7[[#This Row],[Column1]]))=FALSE),1,0)</f>
        <v>1</v>
      </c>
      <c r="M1944">
        <f>IF(Table7[[#This Row],[cond]]=1,M1943+1,0)</f>
        <v>5</v>
      </c>
      <c r="N1944">
        <f>IF(ISNUMBER(SEARCH("Ronda",Table7[[#This Row],[Column1]]))=TRUE,1,0)</f>
        <v>0</v>
      </c>
      <c r="O1944" t="str">
        <f>IF(Table7[[#This Row],[cond2]]=1,MID(Table7[[#This Row],[Column1]],6,3),O1943)</f>
        <v xml:space="preserve"> 4</v>
      </c>
      <c r="P1944">
        <v>1943</v>
      </c>
    </row>
    <row r="1945" spans="11:16" x14ac:dyDescent="0.3">
      <c r="K1945">
        <v>0</v>
      </c>
      <c r="L1945">
        <f>IF(AND(ISNUMBER(SEARCH(":",Table7[[#This Row],[Column1]]))=FALSE,ISNUMBER(SEARCH("Ronda",Table7[[#This Row],[Column1]]))=FALSE),1,0)</f>
        <v>1</v>
      </c>
      <c r="M1945">
        <f>IF(Table7[[#This Row],[cond]]=1,M1944+1,0)</f>
        <v>6</v>
      </c>
      <c r="N1945">
        <f>IF(ISNUMBER(SEARCH("Ronda",Table7[[#This Row],[Column1]]))=TRUE,1,0)</f>
        <v>0</v>
      </c>
      <c r="O1945" t="str">
        <f>IF(Table7[[#This Row],[cond2]]=1,MID(Table7[[#This Row],[Column1]],6,3),O1944)</f>
        <v xml:space="preserve"> 4</v>
      </c>
      <c r="P1945">
        <v>1944</v>
      </c>
    </row>
    <row r="1946" spans="11:16" x14ac:dyDescent="0.3">
      <c r="K1946" t="s">
        <v>65</v>
      </c>
      <c r="L1946">
        <f>IF(AND(ISNUMBER(SEARCH(":",Table7[[#This Row],[Column1]]))=FALSE,ISNUMBER(SEARCH("Ronda",Table7[[#This Row],[Column1]]))=FALSE),1,0)</f>
        <v>0</v>
      </c>
      <c r="M1946">
        <f>IF(Table7[[#This Row],[cond]]=1,M1945+1,0)</f>
        <v>0</v>
      </c>
      <c r="N1946">
        <f>IF(ISNUMBER(SEARCH("Ronda",Table7[[#This Row],[Column1]]))=TRUE,1,0)</f>
        <v>0</v>
      </c>
      <c r="O1946" t="str">
        <f>IF(Table7[[#This Row],[cond2]]=1,MID(Table7[[#This Row],[Column1]],6,3),O1945)</f>
        <v xml:space="preserve"> 4</v>
      </c>
      <c r="P1946">
        <v>1945</v>
      </c>
    </row>
    <row r="1947" spans="11:16" x14ac:dyDescent="0.3">
      <c r="K1947" t="s">
        <v>10</v>
      </c>
      <c r="L1947">
        <f>IF(AND(ISNUMBER(SEARCH(":",Table7[[#This Row],[Column1]]))=FALSE,ISNUMBER(SEARCH("Ronda",Table7[[#This Row],[Column1]]))=FALSE),1,0)</f>
        <v>1</v>
      </c>
      <c r="M1947">
        <f>IF(Table7[[#This Row],[cond]]=1,M1946+1,0)</f>
        <v>1</v>
      </c>
      <c r="N1947">
        <f>IF(ISNUMBER(SEARCH("Ronda",Table7[[#This Row],[Column1]]))=TRUE,1,0)</f>
        <v>0</v>
      </c>
      <c r="O1947" t="str">
        <f>IF(Table7[[#This Row],[cond2]]=1,MID(Table7[[#This Row],[Column1]],6,3),O1946)</f>
        <v xml:space="preserve"> 4</v>
      </c>
      <c r="P1947">
        <v>1946</v>
      </c>
    </row>
    <row r="1948" spans="11:16" x14ac:dyDescent="0.3">
      <c r="K1948" t="s">
        <v>11</v>
      </c>
      <c r="L1948">
        <f>IF(AND(ISNUMBER(SEARCH(":",Table7[[#This Row],[Column1]]))=FALSE,ISNUMBER(SEARCH("Ronda",Table7[[#This Row],[Column1]]))=FALSE),1,0)</f>
        <v>1</v>
      </c>
      <c r="M1948">
        <f>IF(Table7[[#This Row],[cond]]=1,M1947+1,0)</f>
        <v>2</v>
      </c>
      <c r="N1948">
        <f>IF(ISNUMBER(SEARCH("Ronda",Table7[[#This Row],[Column1]]))=TRUE,1,0)</f>
        <v>0</v>
      </c>
      <c r="O1948" t="str">
        <f>IF(Table7[[#This Row],[cond2]]=1,MID(Table7[[#This Row],[Column1]],6,3),O1947)</f>
        <v xml:space="preserve"> 4</v>
      </c>
      <c r="P1948">
        <v>1947</v>
      </c>
    </row>
    <row r="1949" spans="11:16" x14ac:dyDescent="0.3">
      <c r="K1949">
        <v>5</v>
      </c>
      <c r="L1949">
        <f>IF(AND(ISNUMBER(SEARCH(":",Table7[[#This Row],[Column1]]))=FALSE,ISNUMBER(SEARCH("Ronda",Table7[[#This Row],[Column1]]))=FALSE),1,0)</f>
        <v>1</v>
      </c>
      <c r="M1949">
        <f>IF(Table7[[#This Row],[cond]]=1,M1948+1,0)</f>
        <v>3</v>
      </c>
      <c r="N1949">
        <f>IF(ISNUMBER(SEARCH("Ronda",Table7[[#This Row],[Column1]]))=TRUE,1,0)</f>
        <v>0</v>
      </c>
      <c r="O1949" t="str">
        <f>IF(Table7[[#This Row],[cond2]]=1,MID(Table7[[#This Row],[Column1]],6,3),O1948)</f>
        <v xml:space="preserve"> 4</v>
      </c>
      <c r="P1949">
        <v>1948</v>
      </c>
    </row>
    <row r="1950" spans="11:16" x14ac:dyDescent="0.3">
      <c r="K1950">
        <v>2</v>
      </c>
      <c r="L1950">
        <f>IF(AND(ISNUMBER(SEARCH(":",Table7[[#This Row],[Column1]]))=FALSE,ISNUMBER(SEARCH("Ronda",Table7[[#This Row],[Column1]]))=FALSE),1,0)</f>
        <v>1</v>
      </c>
      <c r="M1950">
        <f>IF(Table7[[#This Row],[cond]]=1,M1949+1,0)</f>
        <v>4</v>
      </c>
      <c r="N1950">
        <f>IF(ISNUMBER(SEARCH("Ronda",Table7[[#This Row],[Column1]]))=TRUE,1,0)</f>
        <v>0</v>
      </c>
      <c r="O1950" t="str">
        <f>IF(Table7[[#This Row],[cond2]]=1,MID(Table7[[#This Row],[Column1]],6,3),O1949)</f>
        <v xml:space="preserve"> 4</v>
      </c>
      <c r="P1950">
        <v>1949</v>
      </c>
    </row>
    <row r="1951" spans="11:16" x14ac:dyDescent="0.3">
      <c r="K1951">
        <v>0</v>
      </c>
      <c r="L1951">
        <f>IF(AND(ISNUMBER(SEARCH(":",Table7[[#This Row],[Column1]]))=FALSE,ISNUMBER(SEARCH("Ronda",Table7[[#This Row],[Column1]]))=FALSE),1,0)</f>
        <v>1</v>
      </c>
      <c r="M1951">
        <f>IF(Table7[[#This Row],[cond]]=1,M1950+1,0)</f>
        <v>5</v>
      </c>
      <c r="N1951">
        <f>IF(ISNUMBER(SEARCH("Ronda",Table7[[#This Row],[Column1]]))=TRUE,1,0)</f>
        <v>0</v>
      </c>
      <c r="O1951" t="str">
        <f>IF(Table7[[#This Row],[cond2]]=1,MID(Table7[[#This Row],[Column1]],6,3),O1950)</f>
        <v xml:space="preserve"> 4</v>
      </c>
      <c r="P1951">
        <v>1950</v>
      </c>
    </row>
    <row r="1952" spans="11:16" x14ac:dyDescent="0.3">
      <c r="K1952">
        <v>-1</v>
      </c>
      <c r="L1952">
        <f>IF(AND(ISNUMBER(SEARCH(":",Table7[[#This Row],[Column1]]))=FALSE,ISNUMBER(SEARCH("Ronda",Table7[[#This Row],[Column1]]))=FALSE),1,0)</f>
        <v>1</v>
      </c>
      <c r="M1952">
        <f>IF(Table7[[#This Row],[cond]]=1,M1951+1,0)</f>
        <v>6</v>
      </c>
      <c r="N1952">
        <f>IF(ISNUMBER(SEARCH("Ronda",Table7[[#This Row],[Column1]]))=TRUE,1,0)</f>
        <v>0</v>
      </c>
      <c r="O1952" t="str">
        <f>IF(Table7[[#This Row],[cond2]]=1,MID(Table7[[#This Row],[Column1]],6,3),O1951)</f>
        <v xml:space="preserve"> 4</v>
      </c>
      <c r="P1952">
        <v>1951</v>
      </c>
    </row>
    <row r="1953" spans="11:16" x14ac:dyDescent="0.3">
      <c r="K1953" t="s">
        <v>65</v>
      </c>
      <c r="L1953">
        <f>IF(AND(ISNUMBER(SEARCH(":",Table7[[#This Row],[Column1]]))=FALSE,ISNUMBER(SEARCH("Ronda",Table7[[#This Row],[Column1]]))=FALSE),1,0)</f>
        <v>0</v>
      </c>
      <c r="M1953">
        <f>IF(Table7[[#This Row],[cond]]=1,M1952+1,0)</f>
        <v>0</v>
      </c>
      <c r="N1953">
        <f>IF(ISNUMBER(SEARCH("Ronda",Table7[[#This Row],[Column1]]))=TRUE,1,0)</f>
        <v>0</v>
      </c>
      <c r="O1953" t="str">
        <f>IF(Table7[[#This Row],[cond2]]=1,MID(Table7[[#This Row],[Column1]],6,3),O1952)</f>
        <v xml:space="preserve"> 4</v>
      </c>
      <c r="P1953">
        <v>1952</v>
      </c>
    </row>
    <row r="1954" spans="11:16" x14ac:dyDescent="0.3">
      <c r="K1954" t="s">
        <v>33</v>
      </c>
      <c r="L1954">
        <f>IF(AND(ISNUMBER(SEARCH(":",Table7[[#This Row],[Column1]]))=FALSE,ISNUMBER(SEARCH("Ronda",Table7[[#This Row],[Column1]]))=FALSE),1,0)</f>
        <v>1</v>
      </c>
      <c r="M1954">
        <f>IF(Table7[[#This Row],[cond]]=1,M1953+1,0)</f>
        <v>1</v>
      </c>
      <c r="N1954">
        <f>IF(ISNUMBER(SEARCH("Ronda",Table7[[#This Row],[Column1]]))=TRUE,1,0)</f>
        <v>0</v>
      </c>
      <c r="O1954" t="str">
        <f>IF(Table7[[#This Row],[cond2]]=1,MID(Table7[[#This Row],[Column1]],6,3),O1953)</f>
        <v xml:space="preserve"> 4</v>
      </c>
      <c r="P1954">
        <v>1953</v>
      </c>
    </row>
    <row r="1955" spans="11:16" x14ac:dyDescent="0.3">
      <c r="K1955" t="s">
        <v>304</v>
      </c>
      <c r="L1955">
        <f>IF(AND(ISNUMBER(SEARCH(":",Table7[[#This Row],[Column1]]))=FALSE,ISNUMBER(SEARCH("Ronda",Table7[[#This Row],[Column1]]))=FALSE),1,0)</f>
        <v>1</v>
      </c>
      <c r="M1955">
        <f>IF(Table7[[#This Row],[cond]]=1,M1954+1,0)</f>
        <v>2</v>
      </c>
      <c r="N1955">
        <f>IF(ISNUMBER(SEARCH("Ronda",Table7[[#This Row],[Column1]]))=TRUE,1,0)</f>
        <v>0</v>
      </c>
      <c r="O1955" t="str">
        <f>IF(Table7[[#This Row],[cond2]]=1,MID(Table7[[#This Row],[Column1]],6,3),O1954)</f>
        <v xml:space="preserve"> 4</v>
      </c>
      <c r="P1955">
        <v>1954</v>
      </c>
    </row>
    <row r="1956" spans="11:16" x14ac:dyDescent="0.3">
      <c r="K1956">
        <v>0</v>
      </c>
      <c r="L1956">
        <f>IF(AND(ISNUMBER(SEARCH(":",Table7[[#This Row],[Column1]]))=FALSE,ISNUMBER(SEARCH("Ronda",Table7[[#This Row],[Column1]]))=FALSE),1,0)</f>
        <v>1</v>
      </c>
      <c r="M1956">
        <f>IF(Table7[[#This Row],[cond]]=1,M1955+1,0)</f>
        <v>3</v>
      </c>
      <c r="N1956">
        <f>IF(ISNUMBER(SEARCH("Ronda",Table7[[#This Row],[Column1]]))=TRUE,1,0)</f>
        <v>0</v>
      </c>
      <c r="O1956" t="str">
        <f>IF(Table7[[#This Row],[cond2]]=1,MID(Table7[[#This Row],[Column1]],6,3),O1955)</f>
        <v xml:space="preserve"> 4</v>
      </c>
      <c r="P1956">
        <v>1955</v>
      </c>
    </row>
    <row r="1957" spans="11:16" x14ac:dyDescent="0.3">
      <c r="K1957">
        <v>0</v>
      </c>
      <c r="L1957">
        <f>IF(AND(ISNUMBER(SEARCH(":",Table7[[#This Row],[Column1]]))=FALSE,ISNUMBER(SEARCH("Ronda",Table7[[#This Row],[Column1]]))=FALSE),1,0)</f>
        <v>1</v>
      </c>
      <c r="M1957">
        <f>IF(Table7[[#This Row],[cond]]=1,M1956+1,0)</f>
        <v>4</v>
      </c>
      <c r="N1957">
        <f>IF(ISNUMBER(SEARCH("Ronda",Table7[[#This Row],[Column1]]))=TRUE,1,0)</f>
        <v>0</v>
      </c>
      <c r="O1957" t="str">
        <f>IF(Table7[[#This Row],[cond2]]=1,MID(Table7[[#This Row],[Column1]],6,3),O1956)</f>
        <v xml:space="preserve"> 4</v>
      </c>
      <c r="P1957">
        <v>1956</v>
      </c>
    </row>
    <row r="1958" spans="11:16" x14ac:dyDescent="0.3">
      <c r="K1958">
        <v>0</v>
      </c>
      <c r="L1958">
        <f>IF(AND(ISNUMBER(SEARCH(":",Table7[[#This Row],[Column1]]))=FALSE,ISNUMBER(SEARCH("Ronda",Table7[[#This Row],[Column1]]))=FALSE),1,0)</f>
        <v>1</v>
      </c>
      <c r="M1958">
        <f>IF(Table7[[#This Row],[cond]]=1,M1957+1,0)</f>
        <v>5</v>
      </c>
      <c r="N1958">
        <f>IF(ISNUMBER(SEARCH("Ronda",Table7[[#This Row],[Column1]]))=TRUE,1,0)</f>
        <v>0</v>
      </c>
      <c r="O1958" t="str">
        <f>IF(Table7[[#This Row],[cond2]]=1,MID(Table7[[#This Row],[Column1]],6,3),O1957)</f>
        <v xml:space="preserve"> 4</v>
      </c>
      <c r="P1958">
        <v>1957</v>
      </c>
    </row>
    <row r="1959" spans="11:16" x14ac:dyDescent="0.3">
      <c r="K1959">
        <v>0</v>
      </c>
      <c r="L1959">
        <f>IF(AND(ISNUMBER(SEARCH(":",Table7[[#This Row],[Column1]]))=FALSE,ISNUMBER(SEARCH("Ronda",Table7[[#This Row],[Column1]]))=FALSE),1,0)</f>
        <v>1</v>
      </c>
      <c r="M1959">
        <f>IF(Table7[[#This Row],[cond]]=1,M1958+1,0)</f>
        <v>6</v>
      </c>
      <c r="N1959">
        <f>IF(ISNUMBER(SEARCH("Ronda",Table7[[#This Row],[Column1]]))=TRUE,1,0)</f>
        <v>0</v>
      </c>
      <c r="O1959" t="str">
        <f>IF(Table7[[#This Row],[cond2]]=1,MID(Table7[[#This Row],[Column1]],6,3),O1958)</f>
        <v xml:space="preserve"> 4</v>
      </c>
      <c r="P1959">
        <v>1958</v>
      </c>
    </row>
    <row r="1960" spans="11:16" x14ac:dyDescent="0.3">
      <c r="K1960" t="s">
        <v>65</v>
      </c>
      <c r="L1960">
        <f>IF(AND(ISNUMBER(SEARCH(":",Table7[[#This Row],[Column1]]))=FALSE,ISNUMBER(SEARCH("Ronda",Table7[[#This Row],[Column1]]))=FALSE),1,0)</f>
        <v>0</v>
      </c>
      <c r="M1960">
        <f>IF(Table7[[#This Row],[cond]]=1,M1959+1,0)</f>
        <v>0</v>
      </c>
      <c r="N1960">
        <f>IF(ISNUMBER(SEARCH("Ronda",Table7[[#This Row],[Column1]]))=TRUE,1,0)</f>
        <v>0</v>
      </c>
      <c r="O1960" t="str">
        <f>IF(Table7[[#This Row],[cond2]]=1,MID(Table7[[#This Row],[Column1]],6,3),O1959)</f>
        <v xml:space="preserve"> 4</v>
      </c>
      <c r="P1960">
        <v>1959</v>
      </c>
    </row>
    <row r="1961" spans="11:16" x14ac:dyDescent="0.3">
      <c r="K1961" t="s">
        <v>5</v>
      </c>
      <c r="L1961">
        <f>IF(AND(ISNUMBER(SEARCH(":",Table7[[#This Row],[Column1]]))=FALSE,ISNUMBER(SEARCH("Ronda",Table7[[#This Row],[Column1]]))=FALSE),1,0)</f>
        <v>1</v>
      </c>
      <c r="M1961">
        <f>IF(Table7[[#This Row],[cond]]=1,M1960+1,0)</f>
        <v>1</v>
      </c>
      <c r="N1961">
        <f>IF(ISNUMBER(SEARCH("Ronda",Table7[[#This Row],[Column1]]))=TRUE,1,0)</f>
        <v>0</v>
      </c>
      <c r="O1961" t="str">
        <f>IF(Table7[[#This Row],[cond2]]=1,MID(Table7[[#This Row],[Column1]],6,3),O1960)</f>
        <v xml:space="preserve"> 4</v>
      </c>
      <c r="P1961">
        <v>1960</v>
      </c>
    </row>
    <row r="1962" spans="11:16" x14ac:dyDescent="0.3">
      <c r="K1962" t="s">
        <v>3</v>
      </c>
      <c r="L1962">
        <f>IF(AND(ISNUMBER(SEARCH(":",Table7[[#This Row],[Column1]]))=FALSE,ISNUMBER(SEARCH("Ronda",Table7[[#This Row],[Column1]]))=FALSE),1,0)</f>
        <v>1</v>
      </c>
      <c r="M1962">
        <f>IF(Table7[[#This Row],[cond]]=1,M1961+1,0)</f>
        <v>2</v>
      </c>
      <c r="N1962">
        <f>IF(ISNUMBER(SEARCH("Ronda",Table7[[#This Row],[Column1]]))=TRUE,1,0)</f>
        <v>0</v>
      </c>
      <c r="O1962" t="str">
        <f>IF(Table7[[#This Row],[cond2]]=1,MID(Table7[[#This Row],[Column1]],6,3),O1961)</f>
        <v xml:space="preserve"> 4</v>
      </c>
      <c r="P1962">
        <v>1961</v>
      </c>
    </row>
    <row r="1963" spans="11:16" x14ac:dyDescent="0.3">
      <c r="K1963">
        <v>2</v>
      </c>
      <c r="L1963">
        <f>IF(AND(ISNUMBER(SEARCH(":",Table7[[#This Row],[Column1]]))=FALSE,ISNUMBER(SEARCH("Ronda",Table7[[#This Row],[Column1]]))=FALSE),1,0)</f>
        <v>1</v>
      </c>
      <c r="M1963">
        <f>IF(Table7[[#This Row],[cond]]=1,M1962+1,0)</f>
        <v>3</v>
      </c>
      <c r="N1963">
        <f>IF(ISNUMBER(SEARCH("Ronda",Table7[[#This Row],[Column1]]))=TRUE,1,0)</f>
        <v>0</v>
      </c>
      <c r="O1963" t="str">
        <f>IF(Table7[[#This Row],[cond2]]=1,MID(Table7[[#This Row],[Column1]],6,3),O1962)</f>
        <v xml:space="preserve"> 4</v>
      </c>
      <c r="P1963">
        <v>1962</v>
      </c>
    </row>
    <row r="1964" spans="11:16" x14ac:dyDescent="0.3">
      <c r="K1964">
        <v>0</v>
      </c>
      <c r="L1964">
        <f>IF(AND(ISNUMBER(SEARCH(":",Table7[[#This Row],[Column1]]))=FALSE,ISNUMBER(SEARCH("Ronda",Table7[[#This Row],[Column1]]))=FALSE),1,0)</f>
        <v>1</v>
      </c>
      <c r="M1964">
        <f>IF(Table7[[#This Row],[cond]]=1,M1963+1,0)</f>
        <v>4</v>
      </c>
      <c r="N1964">
        <f>IF(ISNUMBER(SEARCH("Ronda",Table7[[#This Row],[Column1]]))=TRUE,1,0)</f>
        <v>0</v>
      </c>
      <c r="O1964" t="str">
        <f>IF(Table7[[#This Row],[cond2]]=1,MID(Table7[[#This Row],[Column1]],6,3),O1963)</f>
        <v xml:space="preserve"> 4</v>
      </c>
      <c r="P1964">
        <v>1963</v>
      </c>
    </row>
    <row r="1965" spans="11:16" x14ac:dyDescent="0.3">
      <c r="K1965">
        <v>-1</v>
      </c>
      <c r="L1965">
        <f>IF(AND(ISNUMBER(SEARCH(":",Table7[[#This Row],[Column1]]))=FALSE,ISNUMBER(SEARCH("Ronda",Table7[[#This Row],[Column1]]))=FALSE),1,0)</f>
        <v>1</v>
      </c>
      <c r="M1965">
        <f>IF(Table7[[#This Row],[cond]]=1,M1964+1,0)</f>
        <v>5</v>
      </c>
      <c r="N1965">
        <f>IF(ISNUMBER(SEARCH("Ronda",Table7[[#This Row],[Column1]]))=TRUE,1,0)</f>
        <v>0</v>
      </c>
      <c r="O1965" t="str">
        <f>IF(Table7[[#This Row],[cond2]]=1,MID(Table7[[#This Row],[Column1]],6,3),O1964)</f>
        <v xml:space="preserve"> 4</v>
      </c>
      <c r="P1965">
        <v>1964</v>
      </c>
    </row>
    <row r="1966" spans="11:16" x14ac:dyDescent="0.3">
      <c r="K1966">
        <v>0</v>
      </c>
      <c r="L1966">
        <f>IF(AND(ISNUMBER(SEARCH(":",Table7[[#This Row],[Column1]]))=FALSE,ISNUMBER(SEARCH("Ronda",Table7[[#This Row],[Column1]]))=FALSE),1,0)</f>
        <v>1</v>
      </c>
      <c r="M1966">
        <f>IF(Table7[[#This Row],[cond]]=1,M1965+1,0)</f>
        <v>6</v>
      </c>
      <c r="N1966">
        <f>IF(ISNUMBER(SEARCH("Ronda",Table7[[#This Row],[Column1]]))=TRUE,1,0)</f>
        <v>0</v>
      </c>
      <c r="O1966" t="str">
        <f>IF(Table7[[#This Row],[cond2]]=1,MID(Table7[[#This Row],[Column1]],6,3),O1965)</f>
        <v xml:space="preserve"> 4</v>
      </c>
      <c r="P1966">
        <v>1965</v>
      </c>
    </row>
    <row r="1967" spans="11:16" x14ac:dyDescent="0.3">
      <c r="K1967" t="s">
        <v>504</v>
      </c>
      <c r="L1967">
        <f>IF(AND(ISNUMBER(SEARCH(":",Table7[[#This Row],[Column1]]))=FALSE,ISNUMBER(SEARCH("Ronda",Table7[[#This Row],[Column1]]))=FALSE),1,0)</f>
        <v>0</v>
      </c>
      <c r="M1967">
        <f>IF(Table7[[#This Row],[cond]]=1,M1966+1,0)</f>
        <v>0</v>
      </c>
      <c r="N1967">
        <f>IF(ISNUMBER(SEARCH("Ronda",Table7[[#This Row],[Column1]]))=TRUE,1,0)</f>
        <v>0</v>
      </c>
      <c r="O1967" t="str">
        <f>IF(Table7[[#This Row],[cond2]]=1,MID(Table7[[#This Row],[Column1]],6,3),O1966)</f>
        <v xml:space="preserve"> 4</v>
      </c>
      <c r="P1967">
        <v>1966</v>
      </c>
    </row>
    <row r="1968" spans="11:16" x14ac:dyDescent="0.3">
      <c r="K1968" t="s">
        <v>24</v>
      </c>
      <c r="L1968">
        <f>IF(AND(ISNUMBER(SEARCH(":",Table7[[#This Row],[Column1]]))=FALSE,ISNUMBER(SEARCH("Ronda",Table7[[#This Row],[Column1]]))=FALSE),1,0)</f>
        <v>1</v>
      </c>
      <c r="M1968">
        <f>IF(Table7[[#This Row],[cond]]=1,M1967+1,0)</f>
        <v>1</v>
      </c>
      <c r="N1968">
        <f>IF(ISNUMBER(SEARCH("Ronda",Table7[[#This Row],[Column1]]))=TRUE,1,0)</f>
        <v>0</v>
      </c>
      <c r="O1968" t="str">
        <f>IF(Table7[[#This Row],[cond2]]=1,MID(Table7[[#This Row],[Column1]],6,3),O1967)</f>
        <v xml:space="preserve"> 4</v>
      </c>
      <c r="P1968">
        <v>1967</v>
      </c>
    </row>
    <row r="1969" spans="11:16" x14ac:dyDescent="0.3">
      <c r="K1969" t="s">
        <v>8</v>
      </c>
      <c r="L1969">
        <f>IF(AND(ISNUMBER(SEARCH(":",Table7[[#This Row],[Column1]]))=FALSE,ISNUMBER(SEARCH("Ronda",Table7[[#This Row],[Column1]]))=FALSE),1,0)</f>
        <v>1</v>
      </c>
      <c r="M1969">
        <f>IF(Table7[[#This Row],[cond]]=1,M1968+1,0)</f>
        <v>2</v>
      </c>
      <c r="N1969">
        <f>IF(ISNUMBER(SEARCH("Ronda",Table7[[#This Row],[Column1]]))=TRUE,1,0)</f>
        <v>0</v>
      </c>
      <c r="O1969" t="str">
        <f>IF(Table7[[#This Row],[cond2]]=1,MID(Table7[[#This Row],[Column1]],6,3),O1968)</f>
        <v xml:space="preserve"> 4</v>
      </c>
      <c r="P1969">
        <v>1968</v>
      </c>
    </row>
    <row r="1970" spans="11:16" x14ac:dyDescent="0.3">
      <c r="K1970">
        <v>1</v>
      </c>
      <c r="L1970">
        <f>IF(AND(ISNUMBER(SEARCH(":",Table7[[#This Row],[Column1]]))=FALSE,ISNUMBER(SEARCH("Ronda",Table7[[#This Row],[Column1]]))=FALSE),1,0)</f>
        <v>1</v>
      </c>
      <c r="M1970">
        <f>IF(Table7[[#This Row],[cond]]=1,M1969+1,0)</f>
        <v>3</v>
      </c>
      <c r="N1970">
        <f>IF(ISNUMBER(SEARCH("Ronda",Table7[[#This Row],[Column1]]))=TRUE,1,0)</f>
        <v>0</v>
      </c>
      <c r="O1970" t="str">
        <f>IF(Table7[[#This Row],[cond2]]=1,MID(Table7[[#This Row],[Column1]],6,3),O1969)</f>
        <v xml:space="preserve"> 4</v>
      </c>
      <c r="P1970">
        <v>1969</v>
      </c>
    </row>
    <row r="1971" spans="11:16" x14ac:dyDescent="0.3">
      <c r="K1971">
        <v>3</v>
      </c>
      <c r="L1971">
        <f>IF(AND(ISNUMBER(SEARCH(":",Table7[[#This Row],[Column1]]))=FALSE,ISNUMBER(SEARCH("Ronda",Table7[[#This Row],[Column1]]))=FALSE),1,0)</f>
        <v>1</v>
      </c>
      <c r="M1971">
        <f>IF(Table7[[#This Row],[cond]]=1,M1970+1,0)</f>
        <v>4</v>
      </c>
      <c r="N1971">
        <f>IF(ISNUMBER(SEARCH("Ronda",Table7[[#This Row],[Column1]]))=TRUE,1,0)</f>
        <v>0</v>
      </c>
      <c r="O1971" t="str">
        <f>IF(Table7[[#This Row],[cond2]]=1,MID(Table7[[#This Row],[Column1]],6,3),O1970)</f>
        <v xml:space="preserve"> 4</v>
      </c>
      <c r="P1971">
        <v>1970</v>
      </c>
    </row>
    <row r="1972" spans="11:16" x14ac:dyDescent="0.3">
      <c r="K1972">
        <v>0</v>
      </c>
      <c r="L1972">
        <f>IF(AND(ISNUMBER(SEARCH(":",Table7[[#This Row],[Column1]]))=FALSE,ISNUMBER(SEARCH("Ronda",Table7[[#This Row],[Column1]]))=FALSE),1,0)</f>
        <v>1</v>
      </c>
      <c r="M1972">
        <f>IF(Table7[[#This Row],[cond]]=1,M1971+1,0)</f>
        <v>5</v>
      </c>
      <c r="N1972">
        <f>IF(ISNUMBER(SEARCH("Ronda",Table7[[#This Row],[Column1]]))=TRUE,1,0)</f>
        <v>0</v>
      </c>
      <c r="O1972" t="str">
        <f>IF(Table7[[#This Row],[cond2]]=1,MID(Table7[[#This Row],[Column1]],6,3),O1971)</f>
        <v xml:space="preserve"> 4</v>
      </c>
      <c r="P1972">
        <v>1971</v>
      </c>
    </row>
    <row r="1973" spans="11:16" x14ac:dyDescent="0.3">
      <c r="K1973">
        <v>-1</v>
      </c>
      <c r="L1973">
        <f>IF(AND(ISNUMBER(SEARCH(":",Table7[[#This Row],[Column1]]))=FALSE,ISNUMBER(SEARCH("Ronda",Table7[[#This Row],[Column1]]))=FALSE),1,0)</f>
        <v>1</v>
      </c>
      <c r="M1973">
        <f>IF(Table7[[#This Row],[cond]]=1,M1972+1,0)</f>
        <v>6</v>
      </c>
      <c r="N1973">
        <f>IF(ISNUMBER(SEARCH("Ronda",Table7[[#This Row],[Column1]]))=TRUE,1,0)</f>
        <v>0</v>
      </c>
      <c r="O1973" t="str">
        <f>IF(Table7[[#This Row],[cond2]]=1,MID(Table7[[#This Row],[Column1]],6,3),O1972)</f>
        <v xml:space="preserve"> 4</v>
      </c>
      <c r="P1973">
        <v>1972</v>
      </c>
    </row>
    <row r="1974" spans="11:16" x14ac:dyDescent="0.3">
      <c r="K1974" t="s">
        <v>505</v>
      </c>
      <c r="L1974">
        <f>IF(AND(ISNUMBER(SEARCH(":",Table7[[#This Row],[Column1]]))=FALSE,ISNUMBER(SEARCH("Ronda",Table7[[#This Row],[Column1]]))=FALSE),1,0)</f>
        <v>0</v>
      </c>
      <c r="M1974">
        <f>IF(Table7[[#This Row],[cond]]=1,M1973+1,0)</f>
        <v>0</v>
      </c>
      <c r="N1974">
        <f>IF(ISNUMBER(SEARCH("Ronda",Table7[[#This Row],[Column1]]))=TRUE,1,0)</f>
        <v>0</v>
      </c>
      <c r="O1974" t="str">
        <f>IF(Table7[[#This Row],[cond2]]=1,MID(Table7[[#This Row],[Column1]],6,3),O1973)</f>
        <v xml:space="preserve"> 4</v>
      </c>
      <c r="P1974">
        <v>1973</v>
      </c>
    </row>
    <row r="1975" spans="11:16" x14ac:dyDescent="0.3">
      <c r="K1975" t="s">
        <v>25</v>
      </c>
      <c r="L1975">
        <f>IF(AND(ISNUMBER(SEARCH(":",Table7[[#This Row],[Column1]]))=FALSE,ISNUMBER(SEARCH("Ronda",Table7[[#This Row],[Column1]]))=FALSE),1,0)</f>
        <v>1</v>
      </c>
      <c r="M1975">
        <f>IF(Table7[[#This Row],[cond]]=1,M1974+1,0)</f>
        <v>1</v>
      </c>
      <c r="N1975">
        <f>IF(ISNUMBER(SEARCH("Ronda",Table7[[#This Row],[Column1]]))=TRUE,1,0)</f>
        <v>0</v>
      </c>
      <c r="O1975" t="str">
        <f>IF(Table7[[#This Row],[cond2]]=1,MID(Table7[[#This Row],[Column1]],6,3),O1974)</f>
        <v xml:space="preserve"> 4</v>
      </c>
      <c r="P1975">
        <v>1974</v>
      </c>
    </row>
    <row r="1976" spans="11:16" x14ac:dyDescent="0.3">
      <c r="K1976" t="s">
        <v>13</v>
      </c>
      <c r="L1976">
        <f>IF(AND(ISNUMBER(SEARCH(":",Table7[[#This Row],[Column1]]))=FALSE,ISNUMBER(SEARCH("Ronda",Table7[[#This Row],[Column1]]))=FALSE),1,0)</f>
        <v>1</v>
      </c>
      <c r="M1976">
        <f>IF(Table7[[#This Row],[cond]]=1,M1975+1,0)</f>
        <v>2</v>
      </c>
      <c r="N1976">
        <f>IF(ISNUMBER(SEARCH("Ronda",Table7[[#This Row],[Column1]]))=TRUE,1,0)</f>
        <v>0</v>
      </c>
      <c r="O1976" t="str">
        <f>IF(Table7[[#This Row],[cond2]]=1,MID(Table7[[#This Row],[Column1]],6,3),O1975)</f>
        <v xml:space="preserve"> 4</v>
      </c>
      <c r="P1976">
        <v>1975</v>
      </c>
    </row>
    <row r="1977" spans="11:16" x14ac:dyDescent="0.3">
      <c r="K1977">
        <v>1</v>
      </c>
      <c r="L1977">
        <f>IF(AND(ISNUMBER(SEARCH(":",Table7[[#This Row],[Column1]]))=FALSE,ISNUMBER(SEARCH("Ronda",Table7[[#This Row],[Column1]]))=FALSE),1,0)</f>
        <v>1</v>
      </c>
      <c r="M1977">
        <f>IF(Table7[[#This Row],[cond]]=1,M1976+1,0)</f>
        <v>3</v>
      </c>
      <c r="N1977">
        <f>IF(ISNUMBER(SEARCH("Ronda",Table7[[#This Row],[Column1]]))=TRUE,1,0)</f>
        <v>0</v>
      </c>
      <c r="O1977" t="str">
        <f>IF(Table7[[#This Row],[cond2]]=1,MID(Table7[[#This Row],[Column1]],6,3),O1976)</f>
        <v xml:space="preserve"> 4</v>
      </c>
      <c r="P1977">
        <v>1976</v>
      </c>
    </row>
    <row r="1978" spans="11:16" x14ac:dyDescent="0.3">
      <c r="K1978">
        <v>0</v>
      </c>
      <c r="L1978">
        <f>IF(AND(ISNUMBER(SEARCH(":",Table7[[#This Row],[Column1]]))=FALSE,ISNUMBER(SEARCH("Ronda",Table7[[#This Row],[Column1]]))=FALSE),1,0)</f>
        <v>1</v>
      </c>
      <c r="M1978">
        <f>IF(Table7[[#This Row],[cond]]=1,M1977+1,0)</f>
        <v>4</v>
      </c>
      <c r="N1978">
        <f>IF(ISNUMBER(SEARCH("Ronda",Table7[[#This Row],[Column1]]))=TRUE,1,0)</f>
        <v>0</v>
      </c>
      <c r="O1978" t="str">
        <f>IF(Table7[[#This Row],[cond2]]=1,MID(Table7[[#This Row],[Column1]],6,3),O1977)</f>
        <v xml:space="preserve"> 4</v>
      </c>
      <c r="P1978">
        <v>1977</v>
      </c>
    </row>
    <row r="1979" spans="11:16" x14ac:dyDescent="0.3">
      <c r="K1979">
        <v>0</v>
      </c>
      <c r="L1979">
        <f>IF(AND(ISNUMBER(SEARCH(":",Table7[[#This Row],[Column1]]))=FALSE,ISNUMBER(SEARCH("Ronda",Table7[[#This Row],[Column1]]))=FALSE),1,0)</f>
        <v>1</v>
      </c>
      <c r="M1979">
        <f>IF(Table7[[#This Row],[cond]]=1,M1978+1,0)</f>
        <v>5</v>
      </c>
      <c r="N1979">
        <f>IF(ISNUMBER(SEARCH("Ronda",Table7[[#This Row],[Column1]]))=TRUE,1,0)</f>
        <v>0</v>
      </c>
      <c r="O1979" t="str">
        <f>IF(Table7[[#This Row],[cond2]]=1,MID(Table7[[#This Row],[Column1]],6,3),O1978)</f>
        <v xml:space="preserve"> 4</v>
      </c>
      <c r="P1979">
        <v>1978</v>
      </c>
    </row>
    <row r="1980" spans="11:16" x14ac:dyDescent="0.3">
      <c r="K1980">
        <v>0</v>
      </c>
      <c r="L1980">
        <f>IF(AND(ISNUMBER(SEARCH(":",Table7[[#This Row],[Column1]]))=FALSE,ISNUMBER(SEARCH("Ronda",Table7[[#This Row],[Column1]]))=FALSE),1,0)</f>
        <v>1</v>
      </c>
      <c r="M1980">
        <f>IF(Table7[[#This Row],[cond]]=1,M1979+1,0)</f>
        <v>6</v>
      </c>
      <c r="N1980">
        <f>IF(ISNUMBER(SEARCH("Ronda",Table7[[#This Row],[Column1]]))=TRUE,1,0)</f>
        <v>0</v>
      </c>
      <c r="O1980" t="str">
        <f>IF(Table7[[#This Row],[cond2]]=1,MID(Table7[[#This Row],[Column1]],6,3),O1979)</f>
        <v xml:space="preserve"> 4</v>
      </c>
      <c r="P1980">
        <v>1979</v>
      </c>
    </row>
    <row r="1981" spans="11:16" x14ac:dyDescent="0.3">
      <c r="K1981" t="s">
        <v>506</v>
      </c>
      <c r="L1981">
        <f>IF(AND(ISNUMBER(SEARCH(":",Table7[[#This Row],[Column1]]))=FALSE,ISNUMBER(SEARCH("Ronda",Table7[[#This Row],[Column1]]))=FALSE),1,0)</f>
        <v>0</v>
      </c>
      <c r="M1981">
        <f>IF(Table7[[#This Row],[cond]]=1,M1980+1,0)</f>
        <v>0</v>
      </c>
      <c r="N1981">
        <f>IF(ISNUMBER(SEARCH("Ronda",Table7[[#This Row],[Column1]]))=TRUE,1,0)</f>
        <v>0</v>
      </c>
      <c r="O1981" t="str">
        <f>IF(Table7[[#This Row],[cond2]]=1,MID(Table7[[#This Row],[Column1]],6,3),O1980)</f>
        <v xml:space="preserve"> 4</v>
      </c>
      <c r="P1981">
        <v>1980</v>
      </c>
    </row>
    <row r="1982" spans="11:16" x14ac:dyDescent="0.3">
      <c r="K1982" t="s">
        <v>2</v>
      </c>
      <c r="L1982">
        <f>IF(AND(ISNUMBER(SEARCH(":",Table7[[#This Row],[Column1]]))=FALSE,ISNUMBER(SEARCH("Ronda",Table7[[#This Row],[Column1]]))=FALSE),1,0)</f>
        <v>1</v>
      </c>
      <c r="M1982">
        <f>IF(Table7[[#This Row],[cond]]=1,M1981+1,0)</f>
        <v>1</v>
      </c>
      <c r="N1982">
        <f>IF(ISNUMBER(SEARCH("Ronda",Table7[[#This Row],[Column1]]))=TRUE,1,0)</f>
        <v>0</v>
      </c>
      <c r="O1982" t="str">
        <f>IF(Table7[[#This Row],[cond2]]=1,MID(Table7[[#This Row],[Column1]],6,3),O1981)</f>
        <v xml:space="preserve"> 4</v>
      </c>
      <c r="P1982">
        <v>1981</v>
      </c>
    </row>
    <row r="1983" spans="11:16" x14ac:dyDescent="0.3">
      <c r="K1983" t="s">
        <v>31</v>
      </c>
      <c r="L1983">
        <f>IF(AND(ISNUMBER(SEARCH(":",Table7[[#This Row],[Column1]]))=FALSE,ISNUMBER(SEARCH("Ronda",Table7[[#This Row],[Column1]]))=FALSE),1,0)</f>
        <v>1</v>
      </c>
      <c r="M1983">
        <f>IF(Table7[[#This Row],[cond]]=1,M1982+1,0)</f>
        <v>2</v>
      </c>
      <c r="N1983">
        <f>IF(ISNUMBER(SEARCH("Ronda",Table7[[#This Row],[Column1]]))=TRUE,1,0)</f>
        <v>0</v>
      </c>
      <c r="O1983" t="str">
        <f>IF(Table7[[#This Row],[cond2]]=1,MID(Table7[[#This Row],[Column1]],6,3),O1982)</f>
        <v xml:space="preserve"> 4</v>
      </c>
      <c r="P1983">
        <v>1982</v>
      </c>
    </row>
    <row r="1984" spans="11:16" x14ac:dyDescent="0.3">
      <c r="K1984">
        <v>6</v>
      </c>
      <c r="L1984">
        <f>IF(AND(ISNUMBER(SEARCH(":",Table7[[#This Row],[Column1]]))=FALSE,ISNUMBER(SEARCH("Ronda",Table7[[#This Row],[Column1]]))=FALSE),1,0)</f>
        <v>1</v>
      </c>
      <c r="M1984">
        <f>IF(Table7[[#This Row],[cond]]=1,M1983+1,0)</f>
        <v>3</v>
      </c>
      <c r="N1984">
        <f>IF(ISNUMBER(SEARCH("Ronda",Table7[[#This Row],[Column1]]))=TRUE,1,0)</f>
        <v>0</v>
      </c>
      <c r="O1984" t="str">
        <f>IF(Table7[[#This Row],[cond2]]=1,MID(Table7[[#This Row],[Column1]],6,3),O1983)</f>
        <v xml:space="preserve"> 4</v>
      </c>
      <c r="P1984">
        <v>1983</v>
      </c>
    </row>
    <row r="1985" spans="11:16" x14ac:dyDescent="0.3">
      <c r="K1985">
        <v>0</v>
      </c>
      <c r="L1985">
        <f>IF(AND(ISNUMBER(SEARCH(":",Table7[[#This Row],[Column1]]))=FALSE,ISNUMBER(SEARCH("Ronda",Table7[[#This Row],[Column1]]))=FALSE),1,0)</f>
        <v>1</v>
      </c>
      <c r="M1985">
        <f>IF(Table7[[#This Row],[cond]]=1,M1984+1,0)</f>
        <v>4</v>
      </c>
      <c r="N1985">
        <f>IF(ISNUMBER(SEARCH("Ronda",Table7[[#This Row],[Column1]]))=TRUE,1,0)</f>
        <v>0</v>
      </c>
      <c r="O1985" t="str">
        <f>IF(Table7[[#This Row],[cond2]]=1,MID(Table7[[#This Row],[Column1]],6,3),O1984)</f>
        <v xml:space="preserve"> 4</v>
      </c>
      <c r="P1985">
        <v>1984</v>
      </c>
    </row>
    <row r="1986" spans="11:16" x14ac:dyDescent="0.3">
      <c r="K1986">
        <v>-3</v>
      </c>
      <c r="L1986">
        <f>IF(AND(ISNUMBER(SEARCH(":",Table7[[#This Row],[Column1]]))=FALSE,ISNUMBER(SEARCH("Ronda",Table7[[#This Row],[Column1]]))=FALSE),1,0)</f>
        <v>1</v>
      </c>
      <c r="M1986">
        <f>IF(Table7[[#This Row],[cond]]=1,M1985+1,0)</f>
        <v>5</v>
      </c>
      <c r="N1986">
        <f>IF(ISNUMBER(SEARCH("Ronda",Table7[[#This Row],[Column1]]))=TRUE,1,0)</f>
        <v>0</v>
      </c>
      <c r="O1986" t="str">
        <f>IF(Table7[[#This Row],[cond2]]=1,MID(Table7[[#This Row],[Column1]],6,3),O1985)</f>
        <v xml:space="preserve"> 4</v>
      </c>
      <c r="P1986">
        <v>1985</v>
      </c>
    </row>
    <row r="1987" spans="11:16" x14ac:dyDescent="0.3">
      <c r="K1987">
        <v>0</v>
      </c>
      <c r="L1987">
        <f>IF(AND(ISNUMBER(SEARCH(":",Table7[[#This Row],[Column1]]))=FALSE,ISNUMBER(SEARCH("Ronda",Table7[[#This Row],[Column1]]))=FALSE),1,0)</f>
        <v>1</v>
      </c>
      <c r="M1987">
        <f>IF(Table7[[#This Row],[cond]]=1,M1986+1,0)</f>
        <v>6</v>
      </c>
      <c r="N1987">
        <f>IF(ISNUMBER(SEARCH("Ronda",Table7[[#This Row],[Column1]]))=TRUE,1,0)</f>
        <v>0</v>
      </c>
      <c r="O1987" t="str">
        <f>IF(Table7[[#This Row],[cond2]]=1,MID(Table7[[#This Row],[Column1]],6,3),O1986)</f>
        <v xml:space="preserve"> 4</v>
      </c>
      <c r="P1987">
        <v>1986</v>
      </c>
    </row>
    <row r="1988" spans="11:16" x14ac:dyDescent="0.3">
      <c r="K1988" t="s">
        <v>48</v>
      </c>
      <c r="L1988">
        <f>IF(AND(ISNUMBER(SEARCH(":",Table7[[#This Row],[Column1]]))=FALSE,ISNUMBER(SEARCH("Ronda",Table7[[#This Row],[Column1]]))=FALSE),1,0)</f>
        <v>0</v>
      </c>
      <c r="M1988">
        <f>IF(Table7[[#This Row],[cond]]=1,M1987+1,0)</f>
        <v>0</v>
      </c>
      <c r="N1988">
        <f>IF(ISNUMBER(SEARCH("Ronda",Table7[[#This Row],[Column1]]))=TRUE,1,0)</f>
        <v>1</v>
      </c>
      <c r="O1988" t="str">
        <f>IF(Table7[[#This Row],[cond2]]=1,MID(Table7[[#This Row],[Column1]],6,3),O1987)</f>
        <v xml:space="preserve"> 3</v>
      </c>
      <c r="P1988">
        <v>1987</v>
      </c>
    </row>
    <row r="1989" spans="11:16" x14ac:dyDescent="0.3">
      <c r="K1989" t="s">
        <v>507</v>
      </c>
      <c r="L1989">
        <f>IF(AND(ISNUMBER(SEARCH(":",Table7[[#This Row],[Column1]]))=FALSE,ISNUMBER(SEARCH("Ronda",Table7[[#This Row],[Column1]]))=FALSE),1,0)</f>
        <v>0</v>
      </c>
      <c r="M1989">
        <f>IF(Table7[[#This Row],[cond]]=1,M1988+1,0)</f>
        <v>0</v>
      </c>
      <c r="N1989">
        <f>IF(ISNUMBER(SEARCH("Ronda",Table7[[#This Row],[Column1]]))=TRUE,1,0)</f>
        <v>0</v>
      </c>
      <c r="O1989" t="str">
        <f>IF(Table7[[#This Row],[cond2]]=1,MID(Table7[[#This Row],[Column1]],6,3),O1988)</f>
        <v xml:space="preserve"> 3</v>
      </c>
      <c r="P1989">
        <v>1988</v>
      </c>
    </row>
    <row r="1990" spans="11:16" x14ac:dyDescent="0.3">
      <c r="K1990" t="s">
        <v>304</v>
      </c>
      <c r="L1990">
        <f>IF(AND(ISNUMBER(SEARCH(":",Table7[[#This Row],[Column1]]))=FALSE,ISNUMBER(SEARCH("Ronda",Table7[[#This Row],[Column1]]))=FALSE),1,0)</f>
        <v>1</v>
      </c>
      <c r="M1990">
        <f>IF(Table7[[#This Row],[cond]]=1,M1989+1,0)</f>
        <v>1</v>
      </c>
      <c r="N1990">
        <f>IF(ISNUMBER(SEARCH("Ronda",Table7[[#This Row],[Column1]]))=TRUE,1,0)</f>
        <v>0</v>
      </c>
      <c r="O1990" t="str">
        <f>IF(Table7[[#This Row],[cond2]]=1,MID(Table7[[#This Row],[Column1]],6,3),O1989)</f>
        <v xml:space="preserve"> 3</v>
      </c>
      <c r="P1990">
        <v>1989</v>
      </c>
    </row>
    <row r="1991" spans="11:16" x14ac:dyDescent="0.3">
      <c r="K1991" t="s">
        <v>1</v>
      </c>
      <c r="L1991">
        <f>IF(AND(ISNUMBER(SEARCH(":",Table7[[#This Row],[Column1]]))=FALSE,ISNUMBER(SEARCH("Ronda",Table7[[#This Row],[Column1]]))=FALSE),1,0)</f>
        <v>1</v>
      </c>
      <c r="M1991">
        <f>IF(Table7[[#This Row],[cond]]=1,M1990+1,0)</f>
        <v>2</v>
      </c>
      <c r="N1991">
        <f>IF(ISNUMBER(SEARCH("Ronda",Table7[[#This Row],[Column1]]))=TRUE,1,0)</f>
        <v>0</v>
      </c>
      <c r="O1991" t="str">
        <f>IF(Table7[[#This Row],[cond2]]=1,MID(Table7[[#This Row],[Column1]],6,3),O1990)</f>
        <v xml:space="preserve"> 3</v>
      </c>
      <c r="P1991">
        <v>1990</v>
      </c>
    </row>
    <row r="1992" spans="11:16" x14ac:dyDescent="0.3">
      <c r="K1992">
        <v>0</v>
      </c>
      <c r="L1992">
        <f>IF(AND(ISNUMBER(SEARCH(":",Table7[[#This Row],[Column1]]))=FALSE,ISNUMBER(SEARCH("Ronda",Table7[[#This Row],[Column1]]))=FALSE),1,0)</f>
        <v>1</v>
      </c>
      <c r="M1992">
        <f>IF(Table7[[#This Row],[cond]]=1,M1991+1,0)</f>
        <v>3</v>
      </c>
      <c r="N1992">
        <f>IF(ISNUMBER(SEARCH("Ronda",Table7[[#This Row],[Column1]]))=TRUE,1,0)</f>
        <v>0</v>
      </c>
      <c r="O1992" t="str">
        <f>IF(Table7[[#This Row],[cond2]]=1,MID(Table7[[#This Row],[Column1]],6,3),O1991)</f>
        <v xml:space="preserve"> 3</v>
      </c>
      <c r="P1992">
        <v>1991</v>
      </c>
    </row>
    <row r="1993" spans="11:16" x14ac:dyDescent="0.3">
      <c r="K1993">
        <v>0</v>
      </c>
      <c r="L1993">
        <f>IF(AND(ISNUMBER(SEARCH(":",Table7[[#This Row],[Column1]]))=FALSE,ISNUMBER(SEARCH("Ronda",Table7[[#This Row],[Column1]]))=FALSE),1,0)</f>
        <v>1</v>
      </c>
      <c r="M1993">
        <f>IF(Table7[[#This Row],[cond]]=1,M1992+1,0)</f>
        <v>4</v>
      </c>
      <c r="N1993">
        <f>IF(ISNUMBER(SEARCH("Ronda",Table7[[#This Row],[Column1]]))=TRUE,1,0)</f>
        <v>0</v>
      </c>
      <c r="O1993" t="str">
        <f>IF(Table7[[#This Row],[cond2]]=1,MID(Table7[[#This Row],[Column1]],6,3),O1992)</f>
        <v xml:space="preserve"> 3</v>
      </c>
      <c r="P1993">
        <v>1992</v>
      </c>
    </row>
    <row r="1994" spans="11:16" x14ac:dyDescent="0.3">
      <c r="K1994">
        <v>0</v>
      </c>
      <c r="L1994">
        <f>IF(AND(ISNUMBER(SEARCH(":",Table7[[#This Row],[Column1]]))=FALSE,ISNUMBER(SEARCH("Ronda",Table7[[#This Row],[Column1]]))=FALSE),1,0)</f>
        <v>1</v>
      </c>
      <c r="M1994">
        <f>IF(Table7[[#This Row],[cond]]=1,M1993+1,0)</f>
        <v>5</v>
      </c>
      <c r="N1994">
        <f>IF(ISNUMBER(SEARCH("Ronda",Table7[[#This Row],[Column1]]))=TRUE,1,0)</f>
        <v>0</v>
      </c>
      <c r="O1994" t="str">
        <f>IF(Table7[[#This Row],[cond2]]=1,MID(Table7[[#This Row],[Column1]],6,3),O1993)</f>
        <v xml:space="preserve"> 3</v>
      </c>
      <c r="P1994">
        <v>1993</v>
      </c>
    </row>
    <row r="1995" spans="11:16" x14ac:dyDescent="0.3">
      <c r="K1995">
        <v>0</v>
      </c>
      <c r="L1995">
        <f>IF(AND(ISNUMBER(SEARCH(":",Table7[[#This Row],[Column1]]))=FALSE,ISNUMBER(SEARCH("Ronda",Table7[[#This Row],[Column1]]))=FALSE),1,0)</f>
        <v>1</v>
      </c>
      <c r="M1995">
        <f>IF(Table7[[#This Row],[cond]]=1,M1994+1,0)</f>
        <v>6</v>
      </c>
      <c r="N1995">
        <f>IF(ISNUMBER(SEARCH("Ronda",Table7[[#This Row],[Column1]]))=TRUE,1,0)</f>
        <v>0</v>
      </c>
      <c r="O1995" t="str">
        <f>IF(Table7[[#This Row],[cond2]]=1,MID(Table7[[#This Row],[Column1]],6,3),O1994)</f>
        <v xml:space="preserve"> 3</v>
      </c>
      <c r="P1995">
        <v>1994</v>
      </c>
    </row>
    <row r="1996" spans="11:16" x14ac:dyDescent="0.3">
      <c r="K1996" t="s">
        <v>50</v>
      </c>
      <c r="L1996">
        <f>IF(AND(ISNUMBER(SEARCH(":",Table7[[#This Row],[Column1]]))=FALSE,ISNUMBER(SEARCH("Ronda",Table7[[#This Row],[Column1]]))=FALSE),1,0)</f>
        <v>0</v>
      </c>
      <c r="M1996">
        <f>IF(Table7[[#This Row],[cond]]=1,M1995+1,0)</f>
        <v>0</v>
      </c>
      <c r="N1996">
        <f>IF(ISNUMBER(SEARCH("Ronda",Table7[[#This Row],[Column1]]))=TRUE,1,0)</f>
        <v>0</v>
      </c>
      <c r="O1996" t="str">
        <f>IF(Table7[[#This Row],[cond2]]=1,MID(Table7[[#This Row],[Column1]],6,3),O1995)</f>
        <v xml:space="preserve"> 3</v>
      </c>
      <c r="P1996">
        <v>1995</v>
      </c>
    </row>
    <row r="1997" spans="11:16" x14ac:dyDescent="0.3">
      <c r="K1997" t="s">
        <v>31</v>
      </c>
      <c r="L1997">
        <f>IF(AND(ISNUMBER(SEARCH(":",Table7[[#This Row],[Column1]]))=FALSE,ISNUMBER(SEARCH("Ronda",Table7[[#This Row],[Column1]]))=FALSE),1,0)</f>
        <v>1</v>
      </c>
      <c r="M1997">
        <f>IF(Table7[[#This Row],[cond]]=1,M1996+1,0)</f>
        <v>1</v>
      </c>
      <c r="N1997">
        <f>IF(ISNUMBER(SEARCH("Ronda",Table7[[#This Row],[Column1]]))=TRUE,1,0)</f>
        <v>0</v>
      </c>
      <c r="O1997" t="str">
        <f>IF(Table7[[#This Row],[cond2]]=1,MID(Table7[[#This Row],[Column1]],6,3),O1996)</f>
        <v xml:space="preserve"> 3</v>
      </c>
      <c r="P1997">
        <v>1996</v>
      </c>
    </row>
    <row r="1998" spans="11:16" x14ac:dyDescent="0.3">
      <c r="K1998" t="s">
        <v>10</v>
      </c>
      <c r="L1998">
        <f>IF(AND(ISNUMBER(SEARCH(":",Table7[[#This Row],[Column1]]))=FALSE,ISNUMBER(SEARCH("Ronda",Table7[[#This Row],[Column1]]))=FALSE),1,0)</f>
        <v>1</v>
      </c>
      <c r="M1998">
        <f>IF(Table7[[#This Row],[cond]]=1,M1997+1,0)</f>
        <v>2</v>
      </c>
      <c r="N1998">
        <f>IF(ISNUMBER(SEARCH("Ronda",Table7[[#This Row],[Column1]]))=TRUE,1,0)</f>
        <v>0</v>
      </c>
      <c r="O1998" t="str">
        <f>IF(Table7[[#This Row],[cond2]]=1,MID(Table7[[#This Row],[Column1]],6,3),O1997)</f>
        <v xml:space="preserve"> 3</v>
      </c>
      <c r="P1998">
        <v>1997</v>
      </c>
    </row>
    <row r="1999" spans="11:16" x14ac:dyDescent="0.3">
      <c r="K1999">
        <v>1</v>
      </c>
      <c r="L1999">
        <f>IF(AND(ISNUMBER(SEARCH(":",Table7[[#This Row],[Column1]]))=FALSE,ISNUMBER(SEARCH("Ronda",Table7[[#This Row],[Column1]]))=FALSE),1,0)</f>
        <v>1</v>
      </c>
      <c r="M1999">
        <f>IF(Table7[[#This Row],[cond]]=1,M1998+1,0)</f>
        <v>3</v>
      </c>
      <c r="N1999">
        <f>IF(ISNUMBER(SEARCH("Ronda",Table7[[#This Row],[Column1]]))=TRUE,1,0)</f>
        <v>0</v>
      </c>
      <c r="O1999" t="str">
        <f>IF(Table7[[#This Row],[cond2]]=1,MID(Table7[[#This Row],[Column1]],6,3),O1998)</f>
        <v xml:space="preserve"> 3</v>
      </c>
      <c r="P1999">
        <v>1998</v>
      </c>
    </row>
    <row r="2000" spans="11:16" x14ac:dyDescent="0.3">
      <c r="K2000">
        <v>1</v>
      </c>
      <c r="L2000">
        <f>IF(AND(ISNUMBER(SEARCH(":",Table7[[#This Row],[Column1]]))=FALSE,ISNUMBER(SEARCH("Ronda",Table7[[#This Row],[Column1]]))=FALSE),1,0)</f>
        <v>1</v>
      </c>
      <c r="M2000">
        <f>IF(Table7[[#This Row],[cond]]=1,M1999+1,0)</f>
        <v>4</v>
      </c>
      <c r="N2000">
        <f>IF(ISNUMBER(SEARCH("Ronda",Table7[[#This Row],[Column1]]))=TRUE,1,0)</f>
        <v>0</v>
      </c>
      <c r="O2000" t="str">
        <f>IF(Table7[[#This Row],[cond2]]=1,MID(Table7[[#This Row],[Column1]],6,3),O1999)</f>
        <v xml:space="preserve"> 3</v>
      </c>
      <c r="P2000">
        <v>1999</v>
      </c>
    </row>
    <row r="2001" spans="11:16" x14ac:dyDescent="0.3">
      <c r="K2001">
        <v>0</v>
      </c>
      <c r="L2001">
        <f>IF(AND(ISNUMBER(SEARCH(":",Table7[[#This Row],[Column1]]))=FALSE,ISNUMBER(SEARCH("Ronda",Table7[[#This Row],[Column1]]))=FALSE),1,0)</f>
        <v>1</v>
      </c>
      <c r="M2001">
        <f>IF(Table7[[#This Row],[cond]]=1,M2000+1,0)</f>
        <v>5</v>
      </c>
      <c r="N2001">
        <f>IF(ISNUMBER(SEARCH("Ronda",Table7[[#This Row],[Column1]]))=TRUE,1,0)</f>
        <v>0</v>
      </c>
      <c r="O2001" t="str">
        <f>IF(Table7[[#This Row],[cond2]]=1,MID(Table7[[#This Row],[Column1]],6,3),O2000)</f>
        <v xml:space="preserve"> 3</v>
      </c>
      <c r="P2001">
        <v>2000</v>
      </c>
    </row>
    <row r="2002" spans="11:16" x14ac:dyDescent="0.3">
      <c r="K2002">
        <v>-1</v>
      </c>
      <c r="L2002">
        <f>IF(AND(ISNUMBER(SEARCH(":",Table7[[#This Row],[Column1]]))=FALSE,ISNUMBER(SEARCH("Ronda",Table7[[#This Row],[Column1]]))=FALSE),1,0)</f>
        <v>1</v>
      </c>
      <c r="M2002">
        <f>IF(Table7[[#This Row],[cond]]=1,M2001+1,0)</f>
        <v>6</v>
      </c>
      <c r="N2002">
        <f>IF(ISNUMBER(SEARCH("Ronda",Table7[[#This Row],[Column1]]))=TRUE,1,0)</f>
        <v>0</v>
      </c>
      <c r="O2002" t="str">
        <f>IF(Table7[[#This Row],[cond2]]=1,MID(Table7[[#This Row],[Column1]],6,3),O2001)</f>
        <v xml:space="preserve"> 3</v>
      </c>
      <c r="P2002">
        <v>2001</v>
      </c>
    </row>
    <row r="2003" spans="11:16" x14ac:dyDescent="0.3">
      <c r="K2003" t="s">
        <v>508</v>
      </c>
      <c r="L2003">
        <f>IF(AND(ISNUMBER(SEARCH(":",Table7[[#This Row],[Column1]]))=FALSE,ISNUMBER(SEARCH("Ronda",Table7[[#This Row],[Column1]]))=FALSE),1,0)</f>
        <v>0</v>
      </c>
      <c r="M2003">
        <f>IF(Table7[[#This Row],[cond]]=1,M2002+1,0)</f>
        <v>0</v>
      </c>
      <c r="N2003">
        <f>IF(ISNUMBER(SEARCH("Ronda",Table7[[#This Row],[Column1]]))=TRUE,1,0)</f>
        <v>0</v>
      </c>
      <c r="O2003" t="str">
        <f>IF(Table7[[#This Row],[cond2]]=1,MID(Table7[[#This Row],[Column1]],6,3),O2002)</f>
        <v xml:space="preserve"> 3</v>
      </c>
      <c r="P2003">
        <v>2002</v>
      </c>
    </row>
    <row r="2004" spans="11:16" x14ac:dyDescent="0.3">
      <c r="K2004" t="s">
        <v>3</v>
      </c>
      <c r="L2004">
        <f>IF(AND(ISNUMBER(SEARCH(":",Table7[[#This Row],[Column1]]))=FALSE,ISNUMBER(SEARCH("Ronda",Table7[[#This Row],[Column1]]))=FALSE),1,0)</f>
        <v>1</v>
      </c>
      <c r="M2004">
        <f>IF(Table7[[#This Row],[cond]]=1,M2003+1,0)</f>
        <v>1</v>
      </c>
      <c r="N2004">
        <f>IF(ISNUMBER(SEARCH("Ronda",Table7[[#This Row],[Column1]]))=TRUE,1,0)</f>
        <v>0</v>
      </c>
      <c r="O2004" t="str">
        <f>IF(Table7[[#This Row],[cond2]]=1,MID(Table7[[#This Row],[Column1]],6,3),O2003)</f>
        <v xml:space="preserve"> 3</v>
      </c>
      <c r="P2004">
        <v>2003</v>
      </c>
    </row>
    <row r="2005" spans="11:16" x14ac:dyDescent="0.3">
      <c r="K2005" t="s">
        <v>7</v>
      </c>
      <c r="L2005">
        <f>IF(AND(ISNUMBER(SEARCH(":",Table7[[#This Row],[Column1]]))=FALSE,ISNUMBER(SEARCH("Ronda",Table7[[#This Row],[Column1]]))=FALSE),1,0)</f>
        <v>1</v>
      </c>
      <c r="M2005">
        <f>IF(Table7[[#This Row],[cond]]=1,M2004+1,0)</f>
        <v>2</v>
      </c>
      <c r="N2005">
        <f>IF(ISNUMBER(SEARCH("Ronda",Table7[[#This Row],[Column1]]))=TRUE,1,0)</f>
        <v>0</v>
      </c>
      <c r="O2005" t="str">
        <f>IF(Table7[[#This Row],[cond2]]=1,MID(Table7[[#This Row],[Column1]],6,3),O2004)</f>
        <v xml:space="preserve"> 3</v>
      </c>
      <c r="P2005">
        <v>2004</v>
      </c>
    </row>
    <row r="2006" spans="11:16" x14ac:dyDescent="0.3">
      <c r="K2006">
        <v>1</v>
      </c>
      <c r="L2006">
        <f>IF(AND(ISNUMBER(SEARCH(":",Table7[[#This Row],[Column1]]))=FALSE,ISNUMBER(SEARCH("Ronda",Table7[[#This Row],[Column1]]))=FALSE),1,0)</f>
        <v>1</v>
      </c>
      <c r="M2006">
        <f>IF(Table7[[#This Row],[cond]]=1,M2005+1,0)</f>
        <v>3</v>
      </c>
      <c r="N2006">
        <f>IF(ISNUMBER(SEARCH("Ronda",Table7[[#This Row],[Column1]]))=TRUE,1,0)</f>
        <v>0</v>
      </c>
      <c r="O2006" t="str">
        <f>IF(Table7[[#This Row],[cond2]]=1,MID(Table7[[#This Row],[Column1]],6,3),O2005)</f>
        <v xml:space="preserve"> 3</v>
      </c>
      <c r="P2006">
        <v>2005</v>
      </c>
    </row>
    <row r="2007" spans="11:16" x14ac:dyDescent="0.3">
      <c r="K2007">
        <v>3</v>
      </c>
      <c r="L2007">
        <f>IF(AND(ISNUMBER(SEARCH(":",Table7[[#This Row],[Column1]]))=FALSE,ISNUMBER(SEARCH("Ronda",Table7[[#This Row],[Column1]]))=FALSE),1,0)</f>
        <v>1</v>
      </c>
      <c r="M2007">
        <f>IF(Table7[[#This Row],[cond]]=1,M2006+1,0)</f>
        <v>4</v>
      </c>
      <c r="N2007">
        <f>IF(ISNUMBER(SEARCH("Ronda",Table7[[#This Row],[Column1]]))=TRUE,1,0)</f>
        <v>0</v>
      </c>
      <c r="O2007" t="str">
        <f>IF(Table7[[#This Row],[cond2]]=1,MID(Table7[[#This Row],[Column1]],6,3),O2006)</f>
        <v xml:space="preserve"> 3</v>
      </c>
      <c r="P2007">
        <v>2006</v>
      </c>
    </row>
    <row r="2008" spans="11:16" x14ac:dyDescent="0.3">
      <c r="K2008">
        <v>-1</v>
      </c>
      <c r="L2008">
        <f>IF(AND(ISNUMBER(SEARCH(":",Table7[[#This Row],[Column1]]))=FALSE,ISNUMBER(SEARCH("Ronda",Table7[[#This Row],[Column1]]))=FALSE),1,0)</f>
        <v>1</v>
      </c>
      <c r="M2008">
        <f>IF(Table7[[#This Row],[cond]]=1,M2007+1,0)</f>
        <v>5</v>
      </c>
      <c r="N2008">
        <f>IF(ISNUMBER(SEARCH("Ronda",Table7[[#This Row],[Column1]]))=TRUE,1,0)</f>
        <v>0</v>
      </c>
      <c r="O2008" t="str">
        <f>IF(Table7[[#This Row],[cond2]]=1,MID(Table7[[#This Row],[Column1]],6,3),O2007)</f>
        <v xml:space="preserve"> 3</v>
      </c>
      <c r="P2008">
        <v>2007</v>
      </c>
    </row>
    <row r="2009" spans="11:16" x14ac:dyDescent="0.3">
      <c r="K2009">
        <v>-2</v>
      </c>
      <c r="L2009">
        <f>IF(AND(ISNUMBER(SEARCH(":",Table7[[#This Row],[Column1]]))=FALSE,ISNUMBER(SEARCH("Ronda",Table7[[#This Row],[Column1]]))=FALSE),1,0)</f>
        <v>1</v>
      </c>
      <c r="M2009">
        <f>IF(Table7[[#This Row],[cond]]=1,M2008+1,0)</f>
        <v>6</v>
      </c>
      <c r="N2009">
        <f>IF(ISNUMBER(SEARCH("Ronda",Table7[[#This Row],[Column1]]))=TRUE,1,0)</f>
        <v>0</v>
      </c>
      <c r="O2009" t="str">
        <f>IF(Table7[[#This Row],[cond2]]=1,MID(Table7[[#This Row],[Column1]],6,3),O2008)</f>
        <v xml:space="preserve"> 3</v>
      </c>
      <c r="P2009">
        <v>2008</v>
      </c>
    </row>
    <row r="2010" spans="11:16" x14ac:dyDescent="0.3">
      <c r="K2010" t="s">
        <v>509</v>
      </c>
      <c r="L2010">
        <f>IF(AND(ISNUMBER(SEARCH(":",Table7[[#This Row],[Column1]]))=FALSE,ISNUMBER(SEARCH("Ronda",Table7[[#This Row],[Column1]]))=FALSE),1,0)</f>
        <v>0</v>
      </c>
      <c r="M2010">
        <f>IF(Table7[[#This Row],[cond]]=1,M2009+1,0)</f>
        <v>0</v>
      </c>
      <c r="N2010">
        <f>IF(ISNUMBER(SEARCH("Ronda",Table7[[#This Row],[Column1]]))=TRUE,1,0)</f>
        <v>0</v>
      </c>
      <c r="O2010" t="str">
        <f>IF(Table7[[#This Row],[cond2]]=1,MID(Table7[[#This Row],[Column1]],6,3),O2009)</f>
        <v xml:space="preserve"> 3</v>
      </c>
      <c r="P2010">
        <v>2009</v>
      </c>
    </row>
    <row r="2011" spans="11:16" x14ac:dyDescent="0.3">
      <c r="K2011" t="s">
        <v>13</v>
      </c>
      <c r="L2011">
        <f>IF(AND(ISNUMBER(SEARCH(":",Table7[[#This Row],[Column1]]))=FALSE,ISNUMBER(SEARCH("Ronda",Table7[[#This Row],[Column1]]))=FALSE),1,0)</f>
        <v>1</v>
      </c>
      <c r="M2011">
        <f>IF(Table7[[#This Row],[cond]]=1,M2010+1,0)</f>
        <v>1</v>
      </c>
      <c r="N2011">
        <f>IF(ISNUMBER(SEARCH("Ronda",Table7[[#This Row],[Column1]]))=TRUE,1,0)</f>
        <v>0</v>
      </c>
      <c r="O2011" t="str">
        <f>IF(Table7[[#This Row],[cond2]]=1,MID(Table7[[#This Row],[Column1]],6,3),O2010)</f>
        <v xml:space="preserve"> 3</v>
      </c>
      <c r="P2011">
        <v>2010</v>
      </c>
    </row>
    <row r="2012" spans="11:16" x14ac:dyDescent="0.3">
      <c r="K2012" t="s">
        <v>28</v>
      </c>
      <c r="L2012">
        <f>IF(AND(ISNUMBER(SEARCH(":",Table7[[#This Row],[Column1]]))=FALSE,ISNUMBER(SEARCH("Ronda",Table7[[#This Row],[Column1]]))=FALSE),1,0)</f>
        <v>1</v>
      </c>
      <c r="M2012">
        <f>IF(Table7[[#This Row],[cond]]=1,M2011+1,0)</f>
        <v>2</v>
      </c>
      <c r="N2012">
        <f>IF(ISNUMBER(SEARCH("Ronda",Table7[[#This Row],[Column1]]))=TRUE,1,0)</f>
        <v>0</v>
      </c>
      <c r="O2012" t="str">
        <f>IF(Table7[[#This Row],[cond2]]=1,MID(Table7[[#This Row],[Column1]],6,3),O2011)</f>
        <v xml:space="preserve"> 3</v>
      </c>
      <c r="P2012">
        <v>2011</v>
      </c>
    </row>
    <row r="2013" spans="11:16" x14ac:dyDescent="0.3">
      <c r="K2013">
        <v>4</v>
      </c>
      <c r="L2013">
        <f>IF(AND(ISNUMBER(SEARCH(":",Table7[[#This Row],[Column1]]))=FALSE,ISNUMBER(SEARCH("Ronda",Table7[[#This Row],[Column1]]))=FALSE),1,0)</f>
        <v>1</v>
      </c>
      <c r="M2013">
        <f>IF(Table7[[#This Row],[cond]]=1,M2012+1,0)</f>
        <v>3</v>
      </c>
      <c r="N2013">
        <f>IF(ISNUMBER(SEARCH("Ronda",Table7[[#This Row],[Column1]]))=TRUE,1,0)</f>
        <v>0</v>
      </c>
      <c r="O2013" t="str">
        <f>IF(Table7[[#This Row],[cond2]]=1,MID(Table7[[#This Row],[Column1]],6,3),O2012)</f>
        <v xml:space="preserve"> 3</v>
      </c>
      <c r="P2013">
        <v>2012</v>
      </c>
    </row>
    <row r="2014" spans="11:16" x14ac:dyDescent="0.3">
      <c r="K2014">
        <v>0</v>
      </c>
      <c r="L2014">
        <f>IF(AND(ISNUMBER(SEARCH(":",Table7[[#This Row],[Column1]]))=FALSE,ISNUMBER(SEARCH("Ronda",Table7[[#This Row],[Column1]]))=FALSE),1,0)</f>
        <v>1</v>
      </c>
      <c r="M2014">
        <f>IF(Table7[[#This Row],[cond]]=1,M2013+1,0)</f>
        <v>4</v>
      </c>
      <c r="N2014">
        <f>IF(ISNUMBER(SEARCH("Ronda",Table7[[#This Row],[Column1]]))=TRUE,1,0)</f>
        <v>0</v>
      </c>
      <c r="O2014" t="str">
        <f>IF(Table7[[#This Row],[cond2]]=1,MID(Table7[[#This Row],[Column1]],6,3),O2013)</f>
        <v xml:space="preserve"> 3</v>
      </c>
      <c r="P2014">
        <v>2013</v>
      </c>
    </row>
    <row r="2015" spans="11:16" x14ac:dyDescent="0.3">
      <c r="K2015">
        <v>-1</v>
      </c>
      <c r="L2015">
        <f>IF(AND(ISNUMBER(SEARCH(":",Table7[[#This Row],[Column1]]))=FALSE,ISNUMBER(SEARCH("Ronda",Table7[[#This Row],[Column1]]))=FALSE),1,0)</f>
        <v>1</v>
      </c>
      <c r="M2015">
        <f>IF(Table7[[#This Row],[cond]]=1,M2014+1,0)</f>
        <v>5</v>
      </c>
      <c r="N2015">
        <f>IF(ISNUMBER(SEARCH("Ronda",Table7[[#This Row],[Column1]]))=TRUE,1,0)</f>
        <v>0</v>
      </c>
      <c r="O2015" t="str">
        <f>IF(Table7[[#This Row],[cond2]]=1,MID(Table7[[#This Row],[Column1]],6,3),O2014)</f>
        <v xml:space="preserve"> 3</v>
      </c>
      <c r="P2015">
        <v>2014</v>
      </c>
    </row>
    <row r="2016" spans="11:16" x14ac:dyDescent="0.3">
      <c r="K2016">
        <v>0</v>
      </c>
      <c r="L2016">
        <f>IF(AND(ISNUMBER(SEARCH(":",Table7[[#This Row],[Column1]]))=FALSE,ISNUMBER(SEARCH("Ronda",Table7[[#This Row],[Column1]]))=FALSE),1,0)</f>
        <v>1</v>
      </c>
      <c r="M2016">
        <f>IF(Table7[[#This Row],[cond]]=1,M2015+1,0)</f>
        <v>6</v>
      </c>
      <c r="N2016">
        <f>IF(ISNUMBER(SEARCH("Ronda",Table7[[#This Row],[Column1]]))=TRUE,1,0)</f>
        <v>0</v>
      </c>
      <c r="O2016" t="str">
        <f>IF(Table7[[#This Row],[cond2]]=1,MID(Table7[[#This Row],[Column1]],6,3),O2015)</f>
        <v xml:space="preserve"> 3</v>
      </c>
      <c r="P2016">
        <v>2015</v>
      </c>
    </row>
    <row r="2017" spans="11:16" x14ac:dyDescent="0.3">
      <c r="K2017" t="s">
        <v>509</v>
      </c>
      <c r="L2017">
        <f>IF(AND(ISNUMBER(SEARCH(":",Table7[[#This Row],[Column1]]))=FALSE,ISNUMBER(SEARCH("Ronda",Table7[[#This Row],[Column1]]))=FALSE),1,0)</f>
        <v>0</v>
      </c>
      <c r="M2017">
        <f>IF(Table7[[#This Row],[cond]]=1,M2016+1,0)</f>
        <v>0</v>
      </c>
      <c r="N2017">
        <f>IF(ISNUMBER(SEARCH("Ronda",Table7[[#This Row],[Column1]]))=TRUE,1,0)</f>
        <v>0</v>
      </c>
      <c r="O2017" t="str">
        <f>IF(Table7[[#This Row],[cond2]]=1,MID(Table7[[#This Row],[Column1]],6,3),O2016)</f>
        <v xml:space="preserve"> 3</v>
      </c>
      <c r="P2017">
        <v>2016</v>
      </c>
    </row>
    <row r="2018" spans="11:16" x14ac:dyDescent="0.3">
      <c r="K2018" t="s">
        <v>6</v>
      </c>
      <c r="L2018">
        <f>IF(AND(ISNUMBER(SEARCH(":",Table7[[#This Row],[Column1]]))=FALSE,ISNUMBER(SEARCH("Ronda",Table7[[#This Row],[Column1]]))=FALSE),1,0)</f>
        <v>1</v>
      </c>
      <c r="M2018">
        <f>IF(Table7[[#This Row],[cond]]=1,M2017+1,0)</f>
        <v>1</v>
      </c>
      <c r="N2018">
        <f>IF(ISNUMBER(SEARCH("Ronda",Table7[[#This Row],[Column1]]))=TRUE,1,0)</f>
        <v>0</v>
      </c>
      <c r="O2018" t="str">
        <f>IF(Table7[[#This Row],[cond2]]=1,MID(Table7[[#This Row],[Column1]],6,3),O2017)</f>
        <v xml:space="preserve"> 3</v>
      </c>
      <c r="P2018">
        <v>2017</v>
      </c>
    </row>
    <row r="2019" spans="11:16" x14ac:dyDescent="0.3">
      <c r="K2019" t="s">
        <v>24</v>
      </c>
      <c r="L2019">
        <f>IF(AND(ISNUMBER(SEARCH(":",Table7[[#This Row],[Column1]]))=FALSE,ISNUMBER(SEARCH("Ronda",Table7[[#This Row],[Column1]]))=FALSE),1,0)</f>
        <v>1</v>
      </c>
      <c r="M2019">
        <f>IF(Table7[[#This Row],[cond]]=1,M2018+1,0)</f>
        <v>2</v>
      </c>
      <c r="N2019">
        <f>IF(ISNUMBER(SEARCH("Ronda",Table7[[#This Row],[Column1]]))=TRUE,1,0)</f>
        <v>0</v>
      </c>
      <c r="O2019" t="str">
        <f>IF(Table7[[#This Row],[cond2]]=1,MID(Table7[[#This Row],[Column1]],6,3),O2018)</f>
        <v xml:space="preserve"> 3</v>
      </c>
      <c r="P2019">
        <v>2018</v>
      </c>
    </row>
    <row r="2020" spans="11:16" x14ac:dyDescent="0.3">
      <c r="K2020">
        <v>1</v>
      </c>
      <c r="L2020">
        <f>IF(AND(ISNUMBER(SEARCH(":",Table7[[#This Row],[Column1]]))=FALSE,ISNUMBER(SEARCH("Ronda",Table7[[#This Row],[Column1]]))=FALSE),1,0)</f>
        <v>1</v>
      </c>
      <c r="M2020">
        <f>IF(Table7[[#This Row],[cond]]=1,M2019+1,0)</f>
        <v>3</v>
      </c>
      <c r="N2020">
        <f>IF(ISNUMBER(SEARCH("Ronda",Table7[[#This Row],[Column1]]))=TRUE,1,0)</f>
        <v>0</v>
      </c>
      <c r="O2020" t="str">
        <f>IF(Table7[[#This Row],[cond2]]=1,MID(Table7[[#This Row],[Column1]],6,3),O2019)</f>
        <v xml:space="preserve"> 3</v>
      </c>
      <c r="P2020">
        <v>2019</v>
      </c>
    </row>
    <row r="2021" spans="11:16" x14ac:dyDescent="0.3">
      <c r="K2021">
        <v>1</v>
      </c>
      <c r="L2021">
        <f>IF(AND(ISNUMBER(SEARCH(":",Table7[[#This Row],[Column1]]))=FALSE,ISNUMBER(SEARCH("Ronda",Table7[[#This Row],[Column1]]))=FALSE),1,0)</f>
        <v>1</v>
      </c>
      <c r="M2021">
        <f>IF(Table7[[#This Row],[cond]]=1,M2020+1,0)</f>
        <v>4</v>
      </c>
      <c r="N2021">
        <f>IF(ISNUMBER(SEARCH("Ronda",Table7[[#This Row],[Column1]]))=TRUE,1,0)</f>
        <v>0</v>
      </c>
      <c r="O2021" t="str">
        <f>IF(Table7[[#This Row],[cond2]]=1,MID(Table7[[#This Row],[Column1]],6,3),O2020)</f>
        <v xml:space="preserve"> 3</v>
      </c>
      <c r="P2021">
        <v>2020</v>
      </c>
    </row>
    <row r="2022" spans="11:16" x14ac:dyDescent="0.3">
      <c r="K2022">
        <v>-1</v>
      </c>
      <c r="L2022">
        <f>IF(AND(ISNUMBER(SEARCH(":",Table7[[#This Row],[Column1]]))=FALSE,ISNUMBER(SEARCH("Ronda",Table7[[#This Row],[Column1]]))=FALSE),1,0)</f>
        <v>1</v>
      </c>
      <c r="M2022">
        <f>IF(Table7[[#This Row],[cond]]=1,M2021+1,0)</f>
        <v>5</v>
      </c>
      <c r="N2022">
        <f>IF(ISNUMBER(SEARCH("Ronda",Table7[[#This Row],[Column1]]))=TRUE,1,0)</f>
        <v>0</v>
      </c>
      <c r="O2022" t="str">
        <f>IF(Table7[[#This Row],[cond2]]=1,MID(Table7[[#This Row],[Column1]],6,3),O2021)</f>
        <v xml:space="preserve"> 3</v>
      </c>
      <c r="P2022">
        <v>2021</v>
      </c>
    </row>
    <row r="2023" spans="11:16" x14ac:dyDescent="0.3">
      <c r="K2023">
        <v>-1</v>
      </c>
      <c r="L2023">
        <f>IF(AND(ISNUMBER(SEARCH(":",Table7[[#This Row],[Column1]]))=FALSE,ISNUMBER(SEARCH("Ronda",Table7[[#This Row],[Column1]]))=FALSE),1,0)</f>
        <v>1</v>
      </c>
      <c r="M2023">
        <f>IF(Table7[[#This Row],[cond]]=1,M2022+1,0)</f>
        <v>6</v>
      </c>
      <c r="N2023">
        <f>IF(ISNUMBER(SEARCH("Ronda",Table7[[#This Row],[Column1]]))=TRUE,1,0)</f>
        <v>0</v>
      </c>
      <c r="O2023" t="str">
        <f>IF(Table7[[#This Row],[cond2]]=1,MID(Table7[[#This Row],[Column1]],6,3),O2022)</f>
        <v xml:space="preserve"> 3</v>
      </c>
      <c r="P2023">
        <v>2022</v>
      </c>
    </row>
    <row r="2024" spans="11:16" x14ac:dyDescent="0.3">
      <c r="K2024" t="s">
        <v>510</v>
      </c>
      <c r="L2024">
        <f>IF(AND(ISNUMBER(SEARCH(":",Table7[[#This Row],[Column1]]))=FALSE,ISNUMBER(SEARCH("Ronda",Table7[[#This Row],[Column1]]))=FALSE),1,0)</f>
        <v>0</v>
      </c>
      <c r="M2024">
        <f>IF(Table7[[#This Row],[cond]]=1,M2023+1,0)</f>
        <v>0</v>
      </c>
      <c r="N2024">
        <f>IF(ISNUMBER(SEARCH("Ronda",Table7[[#This Row],[Column1]]))=TRUE,1,0)</f>
        <v>0</v>
      </c>
      <c r="O2024" t="str">
        <f>IF(Table7[[#This Row],[cond2]]=1,MID(Table7[[#This Row],[Column1]],6,3),O2023)</f>
        <v xml:space="preserve"> 3</v>
      </c>
      <c r="P2024">
        <v>2023</v>
      </c>
    </row>
    <row r="2025" spans="11:16" x14ac:dyDescent="0.3">
      <c r="K2025" t="s">
        <v>303</v>
      </c>
      <c r="L2025">
        <f>IF(AND(ISNUMBER(SEARCH(":",Table7[[#This Row],[Column1]]))=FALSE,ISNUMBER(SEARCH("Ronda",Table7[[#This Row],[Column1]]))=FALSE),1,0)</f>
        <v>1</v>
      </c>
      <c r="M2025">
        <f>IF(Table7[[#This Row],[cond]]=1,M2024+1,0)</f>
        <v>1</v>
      </c>
      <c r="N2025">
        <f>IF(ISNUMBER(SEARCH("Ronda",Table7[[#This Row],[Column1]]))=TRUE,1,0)</f>
        <v>0</v>
      </c>
      <c r="O2025" t="str">
        <f>IF(Table7[[#This Row],[cond2]]=1,MID(Table7[[#This Row],[Column1]],6,3),O2024)</f>
        <v xml:space="preserve"> 3</v>
      </c>
      <c r="P2025">
        <v>2024</v>
      </c>
    </row>
    <row r="2026" spans="11:16" x14ac:dyDescent="0.3">
      <c r="K2026" t="s">
        <v>5</v>
      </c>
      <c r="L2026">
        <f>IF(AND(ISNUMBER(SEARCH(":",Table7[[#This Row],[Column1]]))=FALSE,ISNUMBER(SEARCH("Ronda",Table7[[#This Row],[Column1]]))=FALSE),1,0)</f>
        <v>1</v>
      </c>
      <c r="M2026">
        <f>IF(Table7[[#This Row],[cond]]=1,M2025+1,0)</f>
        <v>2</v>
      </c>
      <c r="N2026">
        <f>IF(ISNUMBER(SEARCH("Ronda",Table7[[#This Row],[Column1]]))=TRUE,1,0)</f>
        <v>0</v>
      </c>
      <c r="O2026" t="str">
        <f>IF(Table7[[#This Row],[cond2]]=1,MID(Table7[[#This Row],[Column1]],6,3),O2025)</f>
        <v xml:space="preserve"> 3</v>
      </c>
      <c r="P2026">
        <v>2025</v>
      </c>
    </row>
    <row r="2027" spans="11:16" x14ac:dyDescent="0.3">
      <c r="K2027">
        <v>1</v>
      </c>
      <c r="L2027">
        <f>IF(AND(ISNUMBER(SEARCH(":",Table7[[#This Row],[Column1]]))=FALSE,ISNUMBER(SEARCH("Ronda",Table7[[#This Row],[Column1]]))=FALSE),1,0)</f>
        <v>1</v>
      </c>
      <c r="M2027">
        <f>IF(Table7[[#This Row],[cond]]=1,M2026+1,0)</f>
        <v>3</v>
      </c>
      <c r="N2027">
        <f>IF(ISNUMBER(SEARCH("Ronda",Table7[[#This Row],[Column1]]))=TRUE,1,0)</f>
        <v>0</v>
      </c>
      <c r="O2027" t="str">
        <f>IF(Table7[[#This Row],[cond2]]=1,MID(Table7[[#This Row],[Column1]],6,3),O2026)</f>
        <v xml:space="preserve"> 3</v>
      </c>
      <c r="P2027">
        <v>2026</v>
      </c>
    </row>
    <row r="2028" spans="11:16" x14ac:dyDescent="0.3">
      <c r="K2028">
        <v>0</v>
      </c>
      <c r="L2028">
        <f>IF(AND(ISNUMBER(SEARCH(":",Table7[[#This Row],[Column1]]))=FALSE,ISNUMBER(SEARCH("Ronda",Table7[[#This Row],[Column1]]))=FALSE),1,0)</f>
        <v>1</v>
      </c>
      <c r="M2028">
        <f>IF(Table7[[#This Row],[cond]]=1,M2027+1,0)</f>
        <v>4</v>
      </c>
      <c r="N2028">
        <f>IF(ISNUMBER(SEARCH("Ronda",Table7[[#This Row],[Column1]]))=TRUE,1,0)</f>
        <v>0</v>
      </c>
      <c r="O2028" t="str">
        <f>IF(Table7[[#This Row],[cond2]]=1,MID(Table7[[#This Row],[Column1]],6,3),O2027)</f>
        <v xml:space="preserve"> 3</v>
      </c>
      <c r="P2028">
        <v>2027</v>
      </c>
    </row>
    <row r="2029" spans="11:16" x14ac:dyDescent="0.3">
      <c r="K2029">
        <v>0</v>
      </c>
      <c r="L2029">
        <f>IF(AND(ISNUMBER(SEARCH(":",Table7[[#This Row],[Column1]]))=FALSE,ISNUMBER(SEARCH("Ronda",Table7[[#This Row],[Column1]]))=FALSE),1,0)</f>
        <v>1</v>
      </c>
      <c r="M2029">
        <f>IF(Table7[[#This Row],[cond]]=1,M2028+1,0)</f>
        <v>5</v>
      </c>
      <c r="N2029">
        <f>IF(ISNUMBER(SEARCH("Ronda",Table7[[#This Row],[Column1]]))=TRUE,1,0)</f>
        <v>0</v>
      </c>
      <c r="O2029" t="str">
        <f>IF(Table7[[#This Row],[cond2]]=1,MID(Table7[[#This Row],[Column1]],6,3),O2028)</f>
        <v xml:space="preserve"> 3</v>
      </c>
      <c r="P2029">
        <v>2028</v>
      </c>
    </row>
    <row r="2030" spans="11:16" x14ac:dyDescent="0.3">
      <c r="K2030">
        <v>0</v>
      </c>
      <c r="L2030">
        <f>IF(AND(ISNUMBER(SEARCH(":",Table7[[#This Row],[Column1]]))=FALSE,ISNUMBER(SEARCH("Ronda",Table7[[#This Row],[Column1]]))=FALSE),1,0)</f>
        <v>1</v>
      </c>
      <c r="M2030">
        <f>IF(Table7[[#This Row],[cond]]=1,M2029+1,0)</f>
        <v>6</v>
      </c>
      <c r="N2030">
        <f>IF(ISNUMBER(SEARCH("Ronda",Table7[[#This Row],[Column1]]))=TRUE,1,0)</f>
        <v>0</v>
      </c>
      <c r="O2030" t="str">
        <f>IF(Table7[[#This Row],[cond2]]=1,MID(Table7[[#This Row],[Column1]],6,3),O2029)</f>
        <v xml:space="preserve"> 3</v>
      </c>
      <c r="P2030">
        <v>2029</v>
      </c>
    </row>
    <row r="2031" spans="11:16" x14ac:dyDescent="0.3">
      <c r="K2031" t="s">
        <v>511</v>
      </c>
      <c r="L2031">
        <f>IF(AND(ISNUMBER(SEARCH(":",Table7[[#This Row],[Column1]]))=FALSE,ISNUMBER(SEARCH("Ronda",Table7[[#This Row],[Column1]]))=FALSE),1,0)</f>
        <v>0</v>
      </c>
      <c r="M2031">
        <f>IF(Table7[[#This Row],[cond]]=1,M2030+1,0)</f>
        <v>0</v>
      </c>
      <c r="N2031">
        <f>IF(ISNUMBER(SEARCH("Ronda",Table7[[#This Row],[Column1]]))=TRUE,1,0)</f>
        <v>0</v>
      </c>
      <c r="O2031" t="str">
        <f>IF(Table7[[#This Row],[cond2]]=1,MID(Table7[[#This Row],[Column1]],6,3),O2030)</f>
        <v xml:space="preserve"> 3</v>
      </c>
      <c r="P2031">
        <v>2030</v>
      </c>
    </row>
    <row r="2032" spans="11:16" x14ac:dyDescent="0.3">
      <c r="K2032" t="s">
        <v>2</v>
      </c>
      <c r="L2032">
        <f>IF(AND(ISNUMBER(SEARCH(":",Table7[[#This Row],[Column1]]))=FALSE,ISNUMBER(SEARCH("Ronda",Table7[[#This Row],[Column1]]))=FALSE),1,0)</f>
        <v>1</v>
      </c>
      <c r="M2032">
        <f>IF(Table7[[#This Row],[cond]]=1,M2031+1,0)</f>
        <v>1</v>
      </c>
      <c r="N2032">
        <f>IF(ISNUMBER(SEARCH("Ronda",Table7[[#This Row],[Column1]]))=TRUE,1,0)</f>
        <v>0</v>
      </c>
      <c r="O2032" t="str">
        <f>IF(Table7[[#This Row],[cond2]]=1,MID(Table7[[#This Row],[Column1]],6,3),O2031)</f>
        <v xml:space="preserve"> 3</v>
      </c>
      <c r="P2032">
        <v>2031</v>
      </c>
    </row>
    <row r="2033" spans="11:16" x14ac:dyDescent="0.3">
      <c r="K2033" t="s">
        <v>33</v>
      </c>
      <c r="L2033">
        <f>IF(AND(ISNUMBER(SEARCH(":",Table7[[#This Row],[Column1]]))=FALSE,ISNUMBER(SEARCH("Ronda",Table7[[#This Row],[Column1]]))=FALSE),1,0)</f>
        <v>1</v>
      </c>
      <c r="M2033">
        <f>IF(Table7[[#This Row],[cond]]=1,M2032+1,0)</f>
        <v>2</v>
      </c>
      <c r="N2033">
        <f>IF(ISNUMBER(SEARCH("Ronda",Table7[[#This Row],[Column1]]))=TRUE,1,0)</f>
        <v>0</v>
      </c>
      <c r="O2033" t="str">
        <f>IF(Table7[[#This Row],[cond2]]=1,MID(Table7[[#This Row],[Column1]],6,3),O2032)</f>
        <v xml:space="preserve"> 3</v>
      </c>
      <c r="P2033">
        <v>2032</v>
      </c>
    </row>
    <row r="2034" spans="11:16" x14ac:dyDescent="0.3">
      <c r="K2034">
        <v>3</v>
      </c>
      <c r="L2034">
        <f>IF(AND(ISNUMBER(SEARCH(":",Table7[[#This Row],[Column1]]))=FALSE,ISNUMBER(SEARCH("Ronda",Table7[[#This Row],[Column1]]))=FALSE),1,0)</f>
        <v>1</v>
      </c>
      <c r="M2034">
        <f>IF(Table7[[#This Row],[cond]]=1,M2033+1,0)</f>
        <v>3</v>
      </c>
      <c r="N2034">
        <f>IF(ISNUMBER(SEARCH("Ronda",Table7[[#This Row],[Column1]]))=TRUE,1,0)</f>
        <v>0</v>
      </c>
      <c r="O2034" t="str">
        <f>IF(Table7[[#This Row],[cond2]]=1,MID(Table7[[#This Row],[Column1]],6,3),O2033)</f>
        <v xml:space="preserve"> 3</v>
      </c>
      <c r="P2034">
        <v>2033</v>
      </c>
    </row>
    <row r="2035" spans="11:16" x14ac:dyDescent="0.3">
      <c r="K2035">
        <v>2</v>
      </c>
      <c r="L2035">
        <f>IF(AND(ISNUMBER(SEARCH(":",Table7[[#This Row],[Column1]]))=FALSE,ISNUMBER(SEARCH("Ronda",Table7[[#This Row],[Column1]]))=FALSE),1,0)</f>
        <v>1</v>
      </c>
      <c r="M2035">
        <f>IF(Table7[[#This Row],[cond]]=1,M2034+1,0)</f>
        <v>4</v>
      </c>
      <c r="N2035">
        <f>IF(ISNUMBER(SEARCH("Ronda",Table7[[#This Row],[Column1]]))=TRUE,1,0)</f>
        <v>0</v>
      </c>
      <c r="O2035" t="str">
        <f>IF(Table7[[#This Row],[cond2]]=1,MID(Table7[[#This Row],[Column1]],6,3),O2034)</f>
        <v xml:space="preserve"> 3</v>
      </c>
      <c r="P2035">
        <v>2034</v>
      </c>
    </row>
    <row r="2036" spans="11:16" x14ac:dyDescent="0.3">
      <c r="K2036">
        <v>0</v>
      </c>
      <c r="L2036">
        <f>IF(AND(ISNUMBER(SEARCH(":",Table7[[#This Row],[Column1]]))=FALSE,ISNUMBER(SEARCH("Ronda",Table7[[#This Row],[Column1]]))=FALSE),1,0)</f>
        <v>1</v>
      </c>
      <c r="M2036">
        <f>IF(Table7[[#This Row],[cond]]=1,M2035+1,0)</f>
        <v>5</v>
      </c>
      <c r="N2036">
        <f>IF(ISNUMBER(SEARCH("Ronda",Table7[[#This Row],[Column1]]))=TRUE,1,0)</f>
        <v>0</v>
      </c>
      <c r="O2036" t="str">
        <f>IF(Table7[[#This Row],[cond2]]=1,MID(Table7[[#This Row],[Column1]],6,3),O2035)</f>
        <v xml:space="preserve"> 3</v>
      </c>
      <c r="P2036">
        <v>2035</v>
      </c>
    </row>
    <row r="2037" spans="11:16" x14ac:dyDescent="0.3">
      <c r="K2037">
        <v>-1</v>
      </c>
      <c r="L2037">
        <f>IF(AND(ISNUMBER(SEARCH(":",Table7[[#This Row],[Column1]]))=FALSE,ISNUMBER(SEARCH("Ronda",Table7[[#This Row],[Column1]]))=FALSE),1,0)</f>
        <v>1</v>
      </c>
      <c r="M2037">
        <f>IF(Table7[[#This Row],[cond]]=1,M2036+1,0)</f>
        <v>6</v>
      </c>
      <c r="N2037">
        <f>IF(ISNUMBER(SEARCH("Ronda",Table7[[#This Row],[Column1]]))=TRUE,1,0)</f>
        <v>0</v>
      </c>
      <c r="O2037" t="str">
        <f>IF(Table7[[#This Row],[cond2]]=1,MID(Table7[[#This Row],[Column1]],6,3),O2036)</f>
        <v xml:space="preserve"> 3</v>
      </c>
      <c r="P2037">
        <v>2036</v>
      </c>
    </row>
    <row r="2038" spans="11:16" x14ac:dyDescent="0.3">
      <c r="K2038" t="s">
        <v>512</v>
      </c>
      <c r="L2038">
        <f>IF(AND(ISNUMBER(SEARCH(":",Table7[[#This Row],[Column1]]))=FALSE,ISNUMBER(SEARCH("Ronda",Table7[[#This Row],[Column1]]))=FALSE),1,0)</f>
        <v>0</v>
      </c>
      <c r="M2038">
        <f>IF(Table7[[#This Row],[cond]]=1,M2037+1,0)</f>
        <v>0</v>
      </c>
      <c r="N2038">
        <f>IF(ISNUMBER(SEARCH("Ronda",Table7[[#This Row],[Column1]]))=TRUE,1,0)</f>
        <v>0</v>
      </c>
      <c r="O2038" t="str">
        <f>IF(Table7[[#This Row],[cond2]]=1,MID(Table7[[#This Row],[Column1]],6,3),O2037)</f>
        <v xml:space="preserve"> 3</v>
      </c>
      <c r="P2038">
        <v>2037</v>
      </c>
    </row>
    <row r="2039" spans="11:16" x14ac:dyDescent="0.3">
      <c r="K2039" t="s">
        <v>8</v>
      </c>
      <c r="L2039">
        <f>IF(AND(ISNUMBER(SEARCH(":",Table7[[#This Row],[Column1]]))=FALSE,ISNUMBER(SEARCH("Ronda",Table7[[#This Row],[Column1]]))=FALSE),1,0)</f>
        <v>1</v>
      </c>
      <c r="M2039">
        <f>IF(Table7[[#This Row],[cond]]=1,M2038+1,0)</f>
        <v>1</v>
      </c>
      <c r="N2039">
        <f>IF(ISNUMBER(SEARCH("Ronda",Table7[[#This Row],[Column1]]))=TRUE,1,0)</f>
        <v>0</v>
      </c>
      <c r="O2039" t="str">
        <f>IF(Table7[[#This Row],[cond2]]=1,MID(Table7[[#This Row],[Column1]],6,3),O2038)</f>
        <v xml:space="preserve"> 3</v>
      </c>
      <c r="P2039">
        <v>2038</v>
      </c>
    </row>
    <row r="2040" spans="11:16" x14ac:dyDescent="0.3">
      <c r="K2040" t="s">
        <v>25</v>
      </c>
      <c r="L2040">
        <f>IF(AND(ISNUMBER(SEARCH(":",Table7[[#This Row],[Column1]]))=FALSE,ISNUMBER(SEARCH("Ronda",Table7[[#This Row],[Column1]]))=FALSE),1,0)</f>
        <v>1</v>
      </c>
      <c r="M2040">
        <f>IF(Table7[[#This Row],[cond]]=1,M2039+1,0)</f>
        <v>2</v>
      </c>
      <c r="N2040">
        <f>IF(ISNUMBER(SEARCH("Ronda",Table7[[#This Row],[Column1]]))=TRUE,1,0)</f>
        <v>0</v>
      </c>
      <c r="O2040" t="str">
        <f>IF(Table7[[#This Row],[cond2]]=1,MID(Table7[[#This Row],[Column1]],6,3),O2039)</f>
        <v xml:space="preserve"> 3</v>
      </c>
      <c r="P2040">
        <v>2039</v>
      </c>
    </row>
    <row r="2041" spans="11:16" x14ac:dyDescent="0.3">
      <c r="K2041">
        <v>2</v>
      </c>
      <c r="L2041">
        <f>IF(AND(ISNUMBER(SEARCH(":",Table7[[#This Row],[Column1]]))=FALSE,ISNUMBER(SEARCH("Ronda",Table7[[#This Row],[Column1]]))=FALSE),1,0)</f>
        <v>1</v>
      </c>
      <c r="M2041">
        <f>IF(Table7[[#This Row],[cond]]=1,M2040+1,0)</f>
        <v>3</v>
      </c>
      <c r="N2041">
        <f>IF(ISNUMBER(SEARCH("Ronda",Table7[[#This Row],[Column1]]))=TRUE,1,0)</f>
        <v>0</v>
      </c>
      <c r="O2041" t="str">
        <f>IF(Table7[[#This Row],[cond2]]=1,MID(Table7[[#This Row],[Column1]],6,3),O2040)</f>
        <v xml:space="preserve"> 3</v>
      </c>
      <c r="P2041">
        <v>2040</v>
      </c>
    </row>
    <row r="2042" spans="11:16" x14ac:dyDescent="0.3">
      <c r="K2042">
        <v>0</v>
      </c>
      <c r="L2042">
        <f>IF(AND(ISNUMBER(SEARCH(":",Table7[[#This Row],[Column1]]))=FALSE,ISNUMBER(SEARCH("Ronda",Table7[[#This Row],[Column1]]))=FALSE),1,0)</f>
        <v>1</v>
      </c>
      <c r="M2042">
        <f>IF(Table7[[#This Row],[cond]]=1,M2041+1,0)</f>
        <v>4</v>
      </c>
      <c r="N2042">
        <f>IF(ISNUMBER(SEARCH("Ronda",Table7[[#This Row],[Column1]]))=TRUE,1,0)</f>
        <v>0</v>
      </c>
      <c r="O2042" t="str">
        <f>IF(Table7[[#This Row],[cond2]]=1,MID(Table7[[#This Row],[Column1]],6,3),O2041)</f>
        <v xml:space="preserve"> 3</v>
      </c>
      <c r="P2042">
        <v>2041</v>
      </c>
    </row>
    <row r="2043" spans="11:16" x14ac:dyDescent="0.3">
      <c r="K2043">
        <v>-1</v>
      </c>
      <c r="L2043">
        <f>IF(AND(ISNUMBER(SEARCH(":",Table7[[#This Row],[Column1]]))=FALSE,ISNUMBER(SEARCH("Ronda",Table7[[#This Row],[Column1]]))=FALSE),1,0)</f>
        <v>1</v>
      </c>
      <c r="M2043">
        <f>IF(Table7[[#This Row],[cond]]=1,M2042+1,0)</f>
        <v>5</v>
      </c>
      <c r="N2043">
        <f>IF(ISNUMBER(SEARCH("Ronda",Table7[[#This Row],[Column1]]))=TRUE,1,0)</f>
        <v>0</v>
      </c>
      <c r="O2043" t="str">
        <f>IF(Table7[[#This Row],[cond2]]=1,MID(Table7[[#This Row],[Column1]],6,3),O2042)</f>
        <v xml:space="preserve"> 3</v>
      </c>
      <c r="P2043">
        <v>2042</v>
      </c>
    </row>
    <row r="2044" spans="11:16" x14ac:dyDescent="0.3">
      <c r="K2044">
        <v>0</v>
      </c>
      <c r="L2044">
        <f>IF(AND(ISNUMBER(SEARCH(":",Table7[[#This Row],[Column1]]))=FALSE,ISNUMBER(SEARCH("Ronda",Table7[[#This Row],[Column1]]))=FALSE),1,0)</f>
        <v>1</v>
      </c>
      <c r="M2044">
        <f>IF(Table7[[#This Row],[cond]]=1,M2043+1,0)</f>
        <v>6</v>
      </c>
      <c r="N2044">
        <f>IF(ISNUMBER(SEARCH("Ronda",Table7[[#This Row],[Column1]]))=TRUE,1,0)</f>
        <v>0</v>
      </c>
      <c r="O2044" t="str">
        <f>IF(Table7[[#This Row],[cond2]]=1,MID(Table7[[#This Row],[Column1]],6,3),O2043)</f>
        <v xml:space="preserve"> 3</v>
      </c>
      <c r="P2044">
        <v>2043</v>
      </c>
    </row>
    <row r="2045" spans="11:16" x14ac:dyDescent="0.3">
      <c r="K2045" t="s">
        <v>513</v>
      </c>
      <c r="L2045">
        <f>IF(AND(ISNUMBER(SEARCH(":",Table7[[#This Row],[Column1]]))=FALSE,ISNUMBER(SEARCH("Ronda",Table7[[#This Row],[Column1]]))=FALSE),1,0)</f>
        <v>0</v>
      </c>
      <c r="M2045">
        <f>IF(Table7[[#This Row],[cond]]=1,M2044+1,0)</f>
        <v>0</v>
      </c>
      <c r="N2045">
        <f>IF(ISNUMBER(SEARCH("Ronda",Table7[[#This Row],[Column1]]))=TRUE,1,0)</f>
        <v>0</v>
      </c>
      <c r="O2045" t="str">
        <f>IF(Table7[[#This Row],[cond2]]=1,MID(Table7[[#This Row],[Column1]],6,3),O2044)</f>
        <v xml:space="preserve"> 3</v>
      </c>
      <c r="P2045">
        <v>2044</v>
      </c>
    </row>
    <row r="2046" spans="11:16" x14ac:dyDescent="0.3">
      <c r="K2046" t="s">
        <v>11</v>
      </c>
      <c r="L2046">
        <f>IF(AND(ISNUMBER(SEARCH(":",Table7[[#This Row],[Column1]]))=FALSE,ISNUMBER(SEARCH("Ronda",Table7[[#This Row],[Column1]]))=FALSE),1,0)</f>
        <v>1</v>
      </c>
      <c r="M2046">
        <f>IF(Table7[[#This Row],[cond]]=1,M2045+1,0)</f>
        <v>1</v>
      </c>
      <c r="N2046">
        <f>IF(ISNUMBER(SEARCH("Ronda",Table7[[#This Row],[Column1]]))=TRUE,1,0)</f>
        <v>0</v>
      </c>
      <c r="O2046" t="str">
        <f>IF(Table7[[#This Row],[cond2]]=1,MID(Table7[[#This Row],[Column1]],6,3),O2045)</f>
        <v xml:space="preserve"> 3</v>
      </c>
      <c r="P2046">
        <v>2045</v>
      </c>
    </row>
    <row r="2047" spans="11:16" x14ac:dyDescent="0.3">
      <c r="K2047" t="s">
        <v>4</v>
      </c>
      <c r="L2047">
        <f>IF(AND(ISNUMBER(SEARCH(":",Table7[[#This Row],[Column1]]))=FALSE,ISNUMBER(SEARCH("Ronda",Table7[[#This Row],[Column1]]))=FALSE),1,0)</f>
        <v>1</v>
      </c>
      <c r="M2047">
        <f>IF(Table7[[#This Row],[cond]]=1,M2046+1,0)</f>
        <v>2</v>
      </c>
      <c r="N2047">
        <f>IF(ISNUMBER(SEARCH("Ronda",Table7[[#This Row],[Column1]]))=TRUE,1,0)</f>
        <v>0</v>
      </c>
      <c r="O2047" t="str">
        <f>IF(Table7[[#This Row],[cond2]]=1,MID(Table7[[#This Row],[Column1]],6,3),O2046)</f>
        <v xml:space="preserve"> 3</v>
      </c>
      <c r="P2047">
        <v>2046</v>
      </c>
    </row>
    <row r="2048" spans="11:16" x14ac:dyDescent="0.3">
      <c r="K2048">
        <v>2</v>
      </c>
      <c r="L2048">
        <f>IF(AND(ISNUMBER(SEARCH(":",Table7[[#This Row],[Column1]]))=FALSE,ISNUMBER(SEARCH("Ronda",Table7[[#This Row],[Column1]]))=FALSE),1,0)</f>
        <v>1</v>
      </c>
      <c r="M2048">
        <f>IF(Table7[[#This Row],[cond]]=1,M2047+1,0)</f>
        <v>3</v>
      </c>
      <c r="N2048">
        <f>IF(ISNUMBER(SEARCH("Ronda",Table7[[#This Row],[Column1]]))=TRUE,1,0)</f>
        <v>0</v>
      </c>
      <c r="O2048" t="str">
        <f>IF(Table7[[#This Row],[cond2]]=1,MID(Table7[[#This Row],[Column1]],6,3),O2047)</f>
        <v xml:space="preserve"> 3</v>
      </c>
      <c r="P2048">
        <v>2047</v>
      </c>
    </row>
    <row r="2049" spans="11:16" x14ac:dyDescent="0.3">
      <c r="K2049">
        <v>2</v>
      </c>
      <c r="L2049">
        <f>IF(AND(ISNUMBER(SEARCH(":",Table7[[#This Row],[Column1]]))=FALSE,ISNUMBER(SEARCH("Ronda",Table7[[#This Row],[Column1]]))=FALSE),1,0)</f>
        <v>1</v>
      </c>
      <c r="M2049">
        <f>IF(Table7[[#This Row],[cond]]=1,M2048+1,0)</f>
        <v>4</v>
      </c>
      <c r="N2049">
        <f>IF(ISNUMBER(SEARCH("Ronda",Table7[[#This Row],[Column1]]))=TRUE,1,0)</f>
        <v>0</v>
      </c>
      <c r="O2049" t="str">
        <f>IF(Table7[[#This Row],[cond2]]=1,MID(Table7[[#This Row],[Column1]],6,3),O2048)</f>
        <v xml:space="preserve"> 3</v>
      </c>
      <c r="P2049">
        <v>2048</v>
      </c>
    </row>
    <row r="2050" spans="11:16" x14ac:dyDescent="0.3">
      <c r="K2050">
        <v>0</v>
      </c>
      <c r="L2050">
        <f>IF(AND(ISNUMBER(SEARCH(":",Table7[[#This Row],[Column1]]))=FALSE,ISNUMBER(SEARCH("Ronda",Table7[[#This Row],[Column1]]))=FALSE),1,0)</f>
        <v>1</v>
      </c>
      <c r="M2050">
        <f>IF(Table7[[#This Row],[cond]]=1,M2049+1,0)</f>
        <v>5</v>
      </c>
      <c r="N2050">
        <f>IF(ISNUMBER(SEARCH("Ronda",Table7[[#This Row],[Column1]]))=TRUE,1,0)</f>
        <v>0</v>
      </c>
      <c r="O2050" t="str">
        <f>IF(Table7[[#This Row],[cond2]]=1,MID(Table7[[#This Row],[Column1]],6,3),O2049)</f>
        <v xml:space="preserve"> 3</v>
      </c>
      <c r="P2050">
        <v>2049</v>
      </c>
    </row>
    <row r="2051" spans="11:16" x14ac:dyDescent="0.3">
      <c r="K2051">
        <v>0</v>
      </c>
      <c r="L2051">
        <f>IF(AND(ISNUMBER(SEARCH(":",Table7[[#This Row],[Column1]]))=FALSE,ISNUMBER(SEARCH("Ronda",Table7[[#This Row],[Column1]]))=FALSE),1,0)</f>
        <v>1</v>
      </c>
      <c r="M2051">
        <f>IF(Table7[[#This Row],[cond]]=1,M2050+1,0)</f>
        <v>6</v>
      </c>
      <c r="N2051">
        <f>IF(ISNUMBER(SEARCH("Ronda",Table7[[#This Row],[Column1]]))=TRUE,1,0)</f>
        <v>0</v>
      </c>
      <c r="O2051" t="str">
        <f>IF(Table7[[#This Row],[cond2]]=1,MID(Table7[[#This Row],[Column1]],6,3),O2050)</f>
        <v xml:space="preserve"> 3</v>
      </c>
      <c r="P2051">
        <v>2050</v>
      </c>
    </row>
    <row r="2052" spans="11:16" x14ac:dyDescent="0.3">
      <c r="K2052" t="s">
        <v>39</v>
      </c>
      <c r="L2052">
        <f>IF(AND(ISNUMBER(SEARCH(":",Table7[[#This Row],[Column1]]))=FALSE,ISNUMBER(SEARCH("Ronda",Table7[[#This Row],[Column1]]))=FALSE),1,0)</f>
        <v>0</v>
      </c>
      <c r="M2052">
        <f>IF(Table7[[#This Row],[cond]]=1,M2051+1,0)</f>
        <v>0</v>
      </c>
      <c r="N2052">
        <f>IF(ISNUMBER(SEARCH("Ronda",Table7[[#This Row],[Column1]]))=TRUE,1,0)</f>
        <v>1</v>
      </c>
      <c r="O2052" t="str">
        <f>IF(Table7[[#This Row],[cond2]]=1,MID(Table7[[#This Row],[Column1]],6,3),O2051)</f>
        <v xml:space="preserve"> 2</v>
      </c>
      <c r="P2052">
        <v>2051</v>
      </c>
    </row>
    <row r="2053" spans="11:16" x14ac:dyDescent="0.3">
      <c r="K2053" t="s">
        <v>514</v>
      </c>
      <c r="L2053">
        <f>IF(AND(ISNUMBER(SEARCH(":",Table7[[#This Row],[Column1]]))=FALSE,ISNUMBER(SEARCH("Ronda",Table7[[#This Row],[Column1]]))=FALSE),1,0)</f>
        <v>0</v>
      </c>
      <c r="M2053">
        <f>IF(Table7[[#This Row],[cond]]=1,M2052+1,0)</f>
        <v>0</v>
      </c>
      <c r="N2053">
        <f>IF(ISNUMBER(SEARCH("Ronda",Table7[[#This Row],[Column1]]))=TRUE,1,0)</f>
        <v>0</v>
      </c>
      <c r="O2053" t="str">
        <f>IF(Table7[[#This Row],[cond2]]=1,MID(Table7[[#This Row],[Column1]],6,3),O2052)</f>
        <v xml:space="preserve"> 2</v>
      </c>
      <c r="P2053">
        <v>2052</v>
      </c>
    </row>
    <row r="2054" spans="11:16" x14ac:dyDescent="0.3">
      <c r="K2054" t="s">
        <v>3</v>
      </c>
      <c r="L2054">
        <f>IF(AND(ISNUMBER(SEARCH(":",Table7[[#This Row],[Column1]]))=FALSE,ISNUMBER(SEARCH("Ronda",Table7[[#This Row],[Column1]]))=FALSE),1,0)</f>
        <v>1</v>
      </c>
      <c r="M2054">
        <f>IF(Table7[[#This Row],[cond]]=1,M2053+1,0)</f>
        <v>1</v>
      </c>
      <c r="N2054">
        <f>IF(ISNUMBER(SEARCH("Ronda",Table7[[#This Row],[Column1]]))=TRUE,1,0)</f>
        <v>0</v>
      </c>
      <c r="O2054" t="str">
        <f>IF(Table7[[#This Row],[cond2]]=1,MID(Table7[[#This Row],[Column1]],6,3),O2053)</f>
        <v xml:space="preserve"> 2</v>
      </c>
      <c r="P2054">
        <v>2053</v>
      </c>
    </row>
    <row r="2055" spans="11:16" x14ac:dyDescent="0.3">
      <c r="K2055" t="s">
        <v>11</v>
      </c>
      <c r="L2055">
        <f>IF(AND(ISNUMBER(SEARCH(":",Table7[[#This Row],[Column1]]))=FALSE,ISNUMBER(SEARCH("Ronda",Table7[[#This Row],[Column1]]))=FALSE),1,0)</f>
        <v>1</v>
      </c>
      <c r="M2055">
        <f>IF(Table7[[#This Row],[cond]]=1,M2054+1,0)</f>
        <v>2</v>
      </c>
      <c r="N2055">
        <f>IF(ISNUMBER(SEARCH("Ronda",Table7[[#This Row],[Column1]]))=TRUE,1,0)</f>
        <v>0</v>
      </c>
      <c r="O2055" t="str">
        <f>IF(Table7[[#This Row],[cond2]]=1,MID(Table7[[#This Row],[Column1]],6,3),O2054)</f>
        <v xml:space="preserve"> 2</v>
      </c>
      <c r="P2055">
        <v>2054</v>
      </c>
    </row>
    <row r="2056" spans="11:16" x14ac:dyDescent="0.3">
      <c r="K2056">
        <v>0</v>
      </c>
      <c r="L2056">
        <f>IF(AND(ISNUMBER(SEARCH(":",Table7[[#This Row],[Column1]]))=FALSE,ISNUMBER(SEARCH("Ronda",Table7[[#This Row],[Column1]]))=FALSE),1,0)</f>
        <v>1</v>
      </c>
      <c r="M2056">
        <f>IF(Table7[[#This Row],[cond]]=1,M2055+1,0)</f>
        <v>3</v>
      </c>
      <c r="N2056">
        <f>IF(ISNUMBER(SEARCH("Ronda",Table7[[#This Row],[Column1]]))=TRUE,1,0)</f>
        <v>0</v>
      </c>
      <c r="O2056" t="str">
        <f>IF(Table7[[#This Row],[cond2]]=1,MID(Table7[[#This Row],[Column1]],6,3),O2055)</f>
        <v xml:space="preserve"> 2</v>
      </c>
      <c r="P2056">
        <v>2055</v>
      </c>
    </row>
    <row r="2057" spans="11:16" x14ac:dyDescent="0.3">
      <c r="K2057">
        <v>4</v>
      </c>
      <c r="L2057">
        <f>IF(AND(ISNUMBER(SEARCH(":",Table7[[#This Row],[Column1]]))=FALSE,ISNUMBER(SEARCH("Ronda",Table7[[#This Row],[Column1]]))=FALSE),1,0)</f>
        <v>1</v>
      </c>
      <c r="M2057">
        <f>IF(Table7[[#This Row],[cond]]=1,M2056+1,0)</f>
        <v>4</v>
      </c>
      <c r="N2057">
        <f>IF(ISNUMBER(SEARCH("Ronda",Table7[[#This Row],[Column1]]))=TRUE,1,0)</f>
        <v>0</v>
      </c>
      <c r="O2057" t="str">
        <f>IF(Table7[[#This Row],[cond2]]=1,MID(Table7[[#This Row],[Column1]],6,3),O2056)</f>
        <v xml:space="preserve"> 2</v>
      </c>
      <c r="P2057">
        <v>2056</v>
      </c>
    </row>
    <row r="2058" spans="11:16" x14ac:dyDescent="0.3">
      <c r="K2058">
        <v>0</v>
      </c>
      <c r="L2058">
        <f>IF(AND(ISNUMBER(SEARCH(":",Table7[[#This Row],[Column1]]))=FALSE,ISNUMBER(SEARCH("Ronda",Table7[[#This Row],[Column1]]))=FALSE),1,0)</f>
        <v>1</v>
      </c>
      <c r="M2058">
        <f>IF(Table7[[#This Row],[cond]]=1,M2057+1,0)</f>
        <v>5</v>
      </c>
      <c r="N2058">
        <f>IF(ISNUMBER(SEARCH("Ronda",Table7[[#This Row],[Column1]]))=TRUE,1,0)</f>
        <v>0</v>
      </c>
      <c r="O2058" t="str">
        <f>IF(Table7[[#This Row],[cond2]]=1,MID(Table7[[#This Row],[Column1]],6,3),O2057)</f>
        <v xml:space="preserve"> 2</v>
      </c>
      <c r="P2058">
        <v>2057</v>
      </c>
    </row>
    <row r="2059" spans="11:16" x14ac:dyDescent="0.3">
      <c r="K2059">
        <v>-1</v>
      </c>
      <c r="L2059">
        <f>IF(AND(ISNUMBER(SEARCH(":",Table7[[#This Row],[Column1]]))=FALSE,ISNUMBER(SEARCH("Ronda",Table7[[#This Row],[Column1]]))=FALSE),1,0)</f>
        <v>1</v>
      </c>
      <c r="M2059">
        <f>IF(Table7[[#This Row],[cond]]=1,M2058+1,0)</f>
        <v>6</v>
      </c>
      <c r="N2059">
        <f>IF(ISNUMBER(SEARCH("Ronda",Table7[[#This Row],[Column1]]))=TRUE,1,0)</f>
        <v>0</v>
      </c>
      <c r="O2059" t="str">
        <f>IF(Table7[[#This Row],[cond2]]=1,MID(Table7[[#This Row],[Column1]],6,3),O2058)</f>
        <v xml:space="preserve"> 2</v>
      </c>
      <c r="P2059">
        <v>2058</v>
      </c>
    </row>
    <row r="2060" spans="11:16" x14ac:dyDescent="0.3">
      <c r="K2060" t="s">
        <v>515</v>
      </c>
      <c r="L2060">
        <f>IF(AND(ISNUMBER(SEARCH(":",Table7[[#This Row],[Column1]]))=FALSE,ISNUMBER(SEARCH("Ronda",Table7[[#This Row],[Column1]]))=FALSE),1,0)</f>
        <v>0</v>
      </c>
      <c r="M2060">
        <f>IF(Table7[[#This Row],[cond]]=1,M2059+1,0)</f>
        <v>0</v>
      </c>
      <c r="N2060">
        <f>IF(ISNUMBER(SEARCH("Ronda",Table7[[#This Row],[Column1]]))=TRUE,1,0)</f>
        <v>0</v>
      </c>
      <c r="O2060" t="str">
        <f>IF(Table7[[#This Row],[cond2]]=1,MID(Table7[[#This Row],[Column1]],6,3),O2059)</f>
        <v xml:space="preserve"> 2</v>
      </c>
      <c r="P2060">
        <v>2059</v>
      </c>
    </row>
    <row r="2061" spans="11:16" x14ac:dyDescent="0.3">
      <c r="K2061" t="s">
        <v>24</v>
      </c>
      <c r="L2061">
        <f>IF(AND(ISNUMBER(SEARCH(":",Table7[[#This Row],[Column1]]))=FALSE,ISNUMBER(SEARCH("Ronda",Table7[[#This Row],[Column1]]))=FALSE),1,0)</f>
        <v>1</v>
      </c>
      <c r="M2061">
        <f>IF(Table7[[#This Row],[cond]]=1,M2060+1,0)</f>
        <v>1</v>
      </c>
      <c r="N2061">
        <f>IF(ISNUMBER(SEARCH("Ronda",Table7[[#This Row],[Column1]]))=TRUE,1,0)</f>
        <v>0</v>
      </c>
      <c r="O2061" t="str">
        <f>IF(Table7[[#This Row],[cond2]]=1,MID(Table7[[#This Row],[Column1]],6,3),O2060)</f>
        <v xml:space="preserve"> 2</v>
      </c>
      <c r="P2061">
        <v>2060</v>
      </c>
    </row>
    <row r="2062" spans="11:16" x14ac:dyDescent="0.3">
      <c r="K2062" t="s">
        <v>2</v>
      </c>
      <c r="L2062">
        <f>IF(AND(ISNUMBER(SEARCH(":",Table7[[#This Row],[Column1]]))=FALSE,ISNUMBER(SEARCH("Ronda",Table7[[#This Row],[Column1]]))=FALSE),1,0)</f>
        <v>1</v>
      </c>
      <c r="M2062">
        <f>IF(Table7[[#This Row],[cond]]=1,M2061+1,0)</f>
        <v>2</v>
      </c>
      <c r="N2062">
        <f>IF(ISNUMBER(SEARCH("Ronda",Table7[[#This Row],[Column1]]))=TRUE,1,0)</f>
        <v>0</v>
      </c>
      <c r="O2062" t="str">
        <f>IF(Table7[[#This Row],[cond2]]=1,MID(Table7[[#This Row],[Column1]],6,3),O2061)</f>
        <v xml:space="preserve"> 2</v>
      </c>
      <c r="P2062">
        <v>2061</v>
      </c>
    </row>
    <row r="2063" spans="11:16" x14ac:dyDescent="0.3">
      <c r="K2063">
        <v>1</v>
      </c>
      <c r="L2063">
        <f>IF(AND(ISNUMBER(SEARCH(":",Table7[[#This Row],[Column1]]))=FALSE,ISNUMBER(SEARCH("Ronda",Table7[[#This Row],[Column1]]))=FALSE),1,0)</f>
        <v>1</v>
      </c>
      <c r="M2063">
        <f>IF(Table7[[#This Row],[cond]]=1,M2062+1,0)</f>
        <v>3</v>
      </c>
      <c r="N2063">
        <f>IF(ISNUMBER(SEARCH("Ronda",Table7[[#This Row],[Column1]]))=TRUE,1,0)</f>
        <v>0</v>
      </c>
      <c r="O2063" t="str">
        <f>IF(Table7[[#This Row],[cond2]]=1,MID(Table7[[#This Row],[Column1]],6,3),O2062)</f>
        <v xml:space="preserve"> 2</v>
      </c>
      <c r="P2063">
        <v>2062</v>
      </c>
    </row>
    <row r="2064" spans="11:16" x14ac:dyDescent="0.3">
      <c r="K2064">
        <v>0</v>
      </c>
      <c r="L2064">
        <f>IF(AND(ISNUMBER(SEARCH(":",Table7[[#This Row],[Column1]]))=FALSE,ISNUMBER(SEARCH("Ronda",Table7[[#This Row],[Column1]]))=FALSE),1,0)</f>
        <v>1</v>
      </c>
      <c r="M2064">
        <f>IF(Table7[[#This Row],[cond]]=1,M2063+1,0)</f>
        <v>4</v>
      </c>
      <c r="N2064">
        <f>IF(ISNUMBER(SEARCH("Ronda",Table7[[#This Row],[Column1]]))=TRUE,1,0)</f>
        <v>0</v>
      </c>
      <c r="O2064" t="str">
        <f>IF(Table7[[#This Row],[cond2]]=1,MID(Table7[[#This Row],[Column1]],6,3),O2063)</f>
        <v xml:space="preserve"> 2</v>
      </c>
      <c r="P2064">
        <v>2063</v>
      </c>
    </row>
    <row r="2065" spans="11:16" x14ac:dyDescent="0.3">
      <c r="K2065">
        <v>-1</v>
      </c>
      <c r="L2065">
        <f>IF(AND(ISNUMBER(SEARCH(":",Table7[[#This Row],[Column1]]))=FALSE,ISNUMBER(SEARCH("Ronda",Table7[[#This Row],[Column1]]))=FALSE),1,0)</f>
        <v>1</v>
      </c>
      <c r="M2065">
        <f>IF(Table7[[#This Row],[cond]]=1,M2064+1,0)</f>
        <v>5</v>
      </c>
      <c r="N2065">
        <f>IF(ISNUMBER(SEARCH("Ronda",Table7[[#This Row],[Column1]]))=TRUE,1,0)</f>
        <v>0</v>
      </c>
      <c r="O2065" t="str">
        <f>IF(Table7[[#This Row],[cond2]]=1,MID(Table7[[#This Row],[Column1]],6,3),O2064)</f>
        <v xml:space="preserve"> 2</v>
      </c>
      <c r="P2065">
        <v>2064</v>
      </c>
    </row>
    <row r="2066" spans="11:16" x14ac:dyDescent="0.3">
      <c r="K2066">
        <v>0</v>
      </c>
      <c r="L2066">
        <f>IF(AND(ISNUMBER(SEARCH(":",Table7[[#This Row],[Column1]]))=FALSE,ISNUMBER(SEARCH("Ronda",Table7[[#This Row],[Column1]]))=FALSE),1,0)</f>
        <v>1</v>
      </c>
      <c r="M2066">
        <f>IF(Table7[[#This Row],[cond]]=1,M2065+1,0)</f>
        <v>6</v>
      </c>
      <c r="N2066">
        <f>IF(ISNUMBER(SEARCH("Ronda",Table7[[#This Row],[Column1]]))=TRUE,1,0)</f>
        <v>0</v>
      </c>
      <c r="O2066" t="str">
        <f>IF(Table7[[#This Row],[cond2]]=1,MID(Table7[[#This Row],[Column1]],6,3),O2065)</f>
        <v xml:space="preserve"> 2</v>
      </c>
      <c r="P2066">
        <v>2065</v>
      </c>
    </row>
    <row r="2067" spans="11:16" x14ac:dyDescent="0.3">
      <c r="K2067" t="s">
        <v>46</v>
      </c>
      <c r="L2067">
        <f>IF(AND(ISNUMBER(SEARCH(":",Table7[[#This Row],[Column1]]))=FALSE,ISNUMBER(SEARCH("Ronda",Table7[[#This Row],[Column1]]))=FALSE),1,0)</f>
        <v>0</v>
      </c>
      <c r="M2067">
        <f>IF(Table7[[#This Row],[cond]]=1,M2066+1,0)</f>
        <v>0</v>
      </c>
      <c r="N2067">
        <f>IF(ISNUMBER(SEARCH("Ronda",Table7[[#This Row],[Column1]]))=TRUE,1,0)</f>
        <v>0</v>
      </c>
      <c r="O2067" t="str">
        <f>IF(Table7[[#This Row],[cond2]]=1,MID(Table7[[#This Row],[Column1]],6,3),O2066)</f>
        <v xml:space="preserve"> 2</v>
      </c>
      <c r="P2067">
        <v>2066</v>
      </c>
    </row>
    <row r="2068" spans="11:16" x14ac:dyDescent="0.3">
      <c r="K2068" t="s">
        <v>28</v>
      </c>
      <c r="L2068">
        <f>IF(AND(ISNUMBER(SEARCH(":",Table7[[#This Row],[Column1]]))=FALSE,ISNUMBER(SEARCH("Ronda",Table7[[#This Row],[Column1]]))=FALSE),1,0)</f>
        <v>1</v>
      </c>
      <c r="M2068">
        <f>IF(Table7[[#This Row],[cond]]=1,M2067+1,0)</f>
        <v>1</v>
      </c>
      <c r="N2068">
        <f>IF(ISNUMBER(SEARCH("Ronda",Table7[[#This Row],[Column1]]))=TRUE,1,0)</f>
        <v>0</v>
      </c>
      <c r="O2068" t="str">
        <f>IF(Table7[[#This Row],[cond2]]=1,MID(Table7[[#This Row],[Column1]],6,3),O2067)</f>
        <v xml:space="preserve"> 2</v>
      </c>
      <c r="P2068">
        <v>2067</v>
      </c>
    </row>
    <row r="2069" spans="11:16" x14ac:dyDescent="0.3">
      <c r="K2069" t="s">
        <v>303</v>
      </c>
      <c r="L2069">
        <f>IF(AND(ISNUMBER(SEARCH(":",Table7[[#This Row],[Column1]]))=FALSE,ISNUMBER(SEARCH("Ronda",Table7[[#This Row],[Column1]]))=FALSE),1,0)</f>
        <v>1</v>
      </c>
      <c r="M2069">
        <f>IF(Table7[[#This Row],[cond]]=1,M2068+1,0)</f>
        <v>2</v>
      </c>
      <c r="N2069">
        <f>IF(ISNUMBER(SEARCH("Ronda",Table7[[#This Row],[Column1]]))=TRUE,1,0)</f>
        <v>0</v>
      </c>
      <c r="O2069" t="str">
        <f>IF(Table7[[#This Row],[cond2]]=1,MID(Table7[[#This Row],[Column1]],6,3),O2068)</f>
        <v xml:space="preserve"> 2</v>
      </c>
      <c r="P2069">
        <v>2068</v>
      </c>
    </row>
    <row r="2070" spans="11:16" x14ac:dyDescent="0.3">
      <c r="K2070">
        <v>1</v>
      </c>
      <c r="L2070">
        <f>IF(AND(ISNUMBER(SEARCH(":",Table7[[#This Row],[Column1]]))=FALSE,ISNUMBER(SEARCH("Ronda",Table7[[#This Row],[Column1]]))=FALSE),1,0)</f>
        <v>1</v>
      </c>
      <c r="M2070">
        <f>IF(Table7[[#This Row],[cond]]=1,M2069+1,0)</f>
        <v>3</v>
      </c>
      <c r="N2070">
        <f>IF(ISNUMBER(SEARCH("Ronda",Table7[[#This Row],[Column1]]))=TRUE,1,0)</f>
        <v>0</v>
      </c>
      <c r="O2070" t="str">
        <f>IF(Table7[[#This Row],[cond2]]=1,MID(Table7[[#This Row],[Column1]],6,3),O2069)</f>
        <v xml:space="preserve"> 2</v>
      </c>
      <c r="P2070">
        <v>2069</v>
      </c>
    </row>
    <row r="2071" spans="11:16" x14ac:dyDescent="0.3">
      <c r="K2071">
        <v>0</v>
      </c>
      <c r="L2071">
        <f>IF(AND(ISNUMBER(SEARCH(":",Table7[[#This Row],[Column1]]))=FALSE,ISNUMBER(SEARCH("Ronda",Table7[[#This Row],[Column1]]))=FALSE),1,0)</f>
        <v>1</v>
      </c>
      <c r="M2071">
        <f>IF(Table7[[#This Row],[cond]]=1,M2070+1,0)</f>
        <v>4</v>
      </c>
      <c r="N2071">
        <f>IF(ISNUMBER(SEARCH("Ronda",Table7[[#This Row],[Column1]]))=TRUE,1,0)</f>
        <v>0</v>
      </c>
      <c r="O2071" t="str">
        <f>IF(Table7[[#This Row],[cond2]]=1,MID(Table7[[#This Row],[Column1]],6,3),O2070)</f>
        <v xml:space="preserve"> 2</v>
      </c>
      <c r="P2071">
        <v>2070</v>
      </c>
    </row>
    <row r="2072" spans="11:16" x14ac:dyDescent="0.3">
      <c r="K2072">
        <v>0</v>
      </c>
      <c r="L2072">
        <f>IF(AND(ISNUMBER(SEARCH(":",Table7[[#This Row],[Column1]]))=FALSE,ISNUMBER(SEARCH("Ronda",Table7[[#This Row],[Column1]]))=FALSE),1,0)</f>
        <v>1</v>
      </c>
      <c r="M2072">
        <f>IF(Table7[[#This Row],[cond]]=1,M2071+1,0)</f>
        <v>5</v>
      </c>
      <c r="N2072">
        <f>IF(ISNUMBER(SEARCH("Ronda",Table7[[#This Row],[Column1]]))=TRUE,1,0)</f>
        <v>0</v>
      </c>
      <c r="O2072" t="str">
        <f>IF(Table7[[#This Row],[cond2]]=1,MID(Table7[[#This Row],[Column1]],6,3),O2071)</f>
        <v xml:space="preserve"> 2</v>
      </c>
      <c r="P2072">
        <v>2071</v>
      </c>
    </row>
    <row r="2073" spans="11:16" x14ac:dyDescent="0.3">
      <c r="K2073">
        <v>0</v>
      </c>
      <c r="L2073">
        <f>IF(AND(ISNUMBER(SEARCH(":",Table7[[#This Row],[Column1]]))=FALSE,ISNUMBER(SEARCH("Ronda",Table7[[#This Row],[Column1]]))=FALSE),1,0)</f>
        <v>1</v>
      </c>
      <c r="M2073">
        <f>IF(Table7[[#This Row],[cond]]=1,M2072+1,0)</f>
        <v>6</v>
      </c>
      <c r="N2073">
        <f>IF(ISNUMBER(SEARCH("Ronda",Table7[[#This Row],[Column1]]))=TRUE,1,0)</f>
        <v>0</v>
      </c>
      <c r="O2073" t="str">
        <f>IF(Table7[[#This Row],[cond2]]=1,MID(Table7[[#This Row],[Column1]],6,3),O2072)</f>
        <v xml:space="preserve"> 2</v>
      </c>
      <c r="P2073">
        <v>2072</v>
      </c>
    </row>
    <row r="2074" spans="11:16" x14ac:dyDescent="0.3">
      <c r="K2074" t="s">
        <v>46</v>
      </c>
      <c r="L2074">
        <f>IF(AND(ISNUMBER(SEARCH(":",Table7[[#This Row],[Column1]]))=FALSE,ISNUMBER(SEARCH("Ronda",Table7[[#This Row],[Column1]]))=FALSE),1,0)</f>
        <v>0</v>
      </c>
      <c r="M2074">
        <f>IF(Table7[[#This Row],[cond]]=1,M2073+1,0)</f>
        <v>0</v>
      </c>
      <c r="N2074">
        <f>IF(ISNUMBER(SEARCH("Ronda",Table7[[#This Row],[Column1]]))=TRUE,1,0)</f>
        <v>0</v>
      </c>
      <c r="O2074" t="str">
        <f>IF(Table7[[#This Row],[cond2]]=1,MID(Table7[[#This Row],[Column1]],6,3),O2073)</f>
        <v xml:space="preserve"> 2</v>
      </c>
      <c r="P2074">
        <v>2073</v>
      </c>
    </row>
    <row r="2075" spans="11:16" x14ac:dyDescent="0.3">
      <c r="K2075" t="s">
        <v>25</v>
      </c>
      <c r="L2075">
        <f>IF(AND(ISNUMBER(SEARCH(":",Table7[[#This Row],[Column1]]))=FALSE,ISNUMBER(SEARCH("Ronda",Table7[[#This Row],[Column1]]))=FALSE),1,0)</f>
        <v>1</v>
      </c>
      <c r="M2075">
        <f>IF(Table7[[#This Row],[cond]]=1,M2074+1,0)</f>
        <v>1</v>
      </c>
      <c r="N2075">
        <f>IF(ISNUMBER(SEARCH("Ronda",Table7[[#This Row],[Column1]]))=TRUE,1,0)</f>
        <v>0</v>
      </c>
      <c r="O2075" t="str">
        <f>IF(Table7[[#This Row],[cond2]]=1,MID(Table7[[#This Row],[Column1]],6,3),O2074)</f>
        <v xml:space="preserve"> 2</v>
      </c>
      <c r="P2075">
        <v>2074</v>
      </c>
    </row>
    <row r="2076" spans="11:16" x14ac:dyDescent="0.3">
      <c r="K2076" t="s">
        <v>33</v>
      </c>
      <c r="L2076">
        <f>IF(AND(ISNUMBER(SEARCH(":",Table7[[#This Row],[Column1]]))=FALSE,ISNUMBER(SEARCH("Ronda",Table7[[#This Row],[Column1]]))=FALSE),1,0)</f>
        <v>1</v>
      </c>
      <c r="M2076">
        <f>IF(Table7[[#This Row],[cond]]=1,M2075+1,0)</f>
        <v>2</v>
      </c>
      <c r="N2076">
        <f>IF(ISNUMBER(SEARCH("Ronda",Table7[[#This Row],[Column1]]))=TRUE,1,0)</f>
        <v>0</v>
      </c>
      <c r="O2076" t="str">
        <f>IF(Table7[[#This Row],[cond2]]=1,MID(Table7[[#This Row],[Column1]],6,3),O2075)</f>
        <v xml:space="preserve"> 2</v>
      </c>
      <c r="P2076">
        <v>2075</v>
      </c>
    </row>
    <row r="2077" spans="11:16" x14ac:dyDescent="0.3">
      <c r="K2077">
        <v>2</v>
      </c>
      <c r="L2077">
        <f>IF(AND(ISNUMBER(SEARCH(":",Table7[[#This Row],[Column1]]))=FALSE,ISNUMBER(SEARCH("Ronda",Table7[[#This Row],[Column1]]))=FALSE),1,0)</f>
        <v>1</v>
      </c>
      <c r="M2077">
        <f>IF(Table7[[#This Row],[cond]]=1,M2076+1,0)</f>
        <v>3</v>
      </c>
      <c r="N2077">
        <f>IF(ISNUMBER(SEARCH("Ronda",Table7[[#This Row],[Column1]]))=TRUE,1,0)</f>
        <v>0</v>
      </c>
      <c r="O2077" t="str">
        <f>IF(Table7[[#This Row],[cond2]]=1,MID(Table7[[#This Row],[Column1]],6,3),O2076)</f>
        <v xml:space="preserve"> 2</v>
      </c>
      <c r="P2077">
        <v>2076</v>
      </c>
    </row>
    <row r="2078" spans="11:16" x14ac:dyDescent="0.3">
      <c r="K2078">
        <v>0</v>
      </c>
      <c r="L2078">
        <f>IF(AND(ISNUMBER(SEARCH(":",Table7[[#This Row],[Column1]]))=FALSE,ISNUMBER(SEARCH("Ronda",Table7[[#This Row],[Column1]]))=FALSE),1,0)</f>
        <v>1</v>
      </c>
      <c r="M2078">
        <f>IF(Table7[[#This Row],[cond]]=1,M2077+1,0)</f>
        <v>4</v>
      </c>
      <c r="N2078">
        <f>IF(ISNUMBER(SEARCH("Ronda",Table7[[#This Row],[Column1]]))=TRUE,1,0)</f>
        <v>0</v>
      </c>
      <c r="O2078" t="str">
        <f>IF(Table7[[#This Row],[cond2]]=1,MID(Table7[[#This Row],[Column1]],6,3),O2077)</f>
        <v xml:space="preserve"> 2</v>
      </c>
      <c r="P2078">
        <v>2077</v>
      </c>
    </row>
    <row r="2079" spans="11:16" x14ac:dyDescent="0.3">
      <c r="K2079">
        <v>0</v>
      </c>
      <c r="L2079">
        <f>IF(AND(ISNUMBER(SEARCH(":",Table7[[#This Row],[Column1]]))=FALSE,ISNUMBER(SEARCH("Ronda",Table7[[#This Row],[Column1]]))=FALSE),1,0)</f>
        <v>1</v>
      </c>
      <c r="M2079">
        <f>IF(Table7[[#This Row],[cond]]=1,M2078+1,0)</f>
        <v>5</v>
      </c>
      <c r="N2079">
        <f>IF(ISNUMBER(SEARCH("Ronda",Table7[[#This Row],[Column1]]))=TRUE,1,0)</f>
        <v>0</v>
      </c>
      <c r="O2079" t="str">
        <f>IF(Table7[[#This Row],[cond2]]=1,MID(Table7[[#This Row],[Column1]],6,3),O2078)</f>
        <v xml:space="preserve"> 2</v>
      </c>
      <c r="P2079">
        <v>2078</v>
      </c>
    </row>
    <row r="2080" spans="11:16" x14ac:dyDescent="0.3">
      <c r="K2080">
        <v>0</v>
      </c>
      <c r="L2080">
        <f>IF(AND(ISNUMBER(SEARCH(":",Table7[[#This Row],[Column1]]))=FALSE,ISNUMBER(SEARCH("Ronda",Table7[[#This Row],[Column1]]))=FALSE),1,0)</f>
        <v>1</v>
      </c>
      <c r="M2080">
        <f>IF(Table7[[#This Row],[cond]]=1,M2079+1,0)</f>
        <v>6</v>
      </c>
      <c r="N2080">
        <f>IF(ISNUMBER(SEARCH("Ronda",Table7[[#This Row],[Column1]]))=TRUE,1,0)</f>
        <v>0</v>
      </c>
      <c r="O2080" t="str">
        <f>IF(Table7[[#This Row],[cond2]]=1,MID(Table7[[#This Row],[Column1]],6,3),O2079)</f>
        <v xml:space="preserve"> 2</v>
      </c>
      <c r="P2080">
        <v>2079</v>
      </c>
    </row>
    <row r="2081" spans="11:16" x14ac:dyDescent="0.3">
      <c r="K2081" t="s">
        <v>46</v>
      </c>
      <c r="L2081">
        <f>IF(AND(ISNUMBER(SEARCH(":",Table7[[#This Row],[Column1]]))=FALSE,ISNUMBER(SEARCH("Ronda",Table7[[#This Row],[Column1]]))=FALSE),1,0)</f>
        <v>0</v>
      </c>
      <c r="M2081">
        <f>IF(Table7[[#This Row],[cond]]=1,M2080+1,0)</f>
        <v>0</v>
      </c>
      <c r="N2081">
        <f>IF(ISNUMBER(SEARCH("Ronda",Table7[[#This Row],[Column1]]))=TRUE,1,0)</f>
        <v>0</v>
      </c>
      <c r="O2081" t="str">
        <f>IF(Table7[[#This Row],[cond2]]=1,MID(Table7[[#This Row],[Column1]],6,3),O2080)</f>
        <v xml:space="preserve"> 2</v>
      </c>
      <c r="P2081">
        <v>2080</v>
      </c>
    </row>
    <row r="2082" spans="11:16" x14ac:dyDescent="0.3">
      <c r="K2082" t="s">
        <v>5</v>
      </c>
      <c r="L2082">
        <f>IF(AND(ISNUMBER(SEARCH(":",Table7[[#This Row],[Column1]]))=FALSE,ISNUMBER(SEARCH("Ronda",Table7[[#This Row],[Column1]]))=FALSE),1,0)</f>
        <v>1</v>
      </c>
      <c r="M2082">
        <f>IF(Table7[[#This Row],[cond]]=1,M2081+1,0)</f>
        <v>1</v>
      </c>
      <c r="N2082">
        <f>IF(ISNUMBER(SEARCH("Ronda",Table7[[#This Row],[Column1]]))=TRUE,1,0)</f>
        <v>0</v>
      </c>
      <c r="O2082" t="str">
        <f>IF(Table7[[#This Row],[cond2]]=1,MID(Table7[[#This Row],[Column1]],6,3),O2081)</f>
        <v xml:space="preserve"> 2</v>
      </c>
      <c r="P2082">
        <v>2081</v>
      </c>
    </row>
    <row r="2083" spans="11:16" x14ac:dyDescent="0.3">
      <c r="K2083" t="s">
        <v>304</v>
      </c>
      <c r="L2083">
        <f>IF(AND(ISNUMBER(SEARCH(":",Table7[[#This Row],[Column1]]))=FALSE,ISNUMBER(SEARCH("Ronda",Table7[[#This Row],[Column1]]))=FALSE),1,0)</f>
        <v>1</v>
      </c>
      <c r="M2083">
        <f>IF(Table7[[#This Row],[cond]]=1,M2082+1,0)</f>
        <v>2</v>
      </c>
      <c r="N2083">
        <f>IF(ISNUMBER(SEARCH("Ronda",Table7[[#This Row],[Column1]]))=TRUE,1,0)</f>
        <v>0</v>
      </c>
      <c r="O2083" t="str">
        <f>IF(Table7[[#This Row],[cond2]]=1,MID(Table7[[#This Row],[Column1]],6,3),O2082)</f>
        <v xml:space="preserve"> 2</v>
      </c>
      <c r="P2083">
        <v>2082</v>
      </c>
    </row>
    <row r="2084" spans="11:16" x14ac:dyDescent="0.3">
      <c r="K2084">
        <v>1</v>
      </c>
      <c r="L2084">
        <f>IF(AND(ISNUMBER(SEARCH(":",Table7[[#This Row],[Column1]]))=FALSE,ISNUMBER(SEARCH("Ronda",Table7[[#This Row],[Column1]]))=FALSE),1,0)</f>
        <v>1</v>
      </c>
      <c r="M2084">
        <f>IF(Table7[[#This Row],[cond]]=1,M2083+1,0)</f>
        <v>3</v>
      </c>
      <c r="N2084">
        <f>IF(ISNUMBER(SEARCH("Ronda",Table7[[#This Row],[Column1]]))=TRUE,1,0)</f>
        <v>0</v>
      </c>
      <c r="O2084" t="str">
        <f>IF(Table7[[#This Row],[cond2]]=1,MID(Table7[[#This Row],[Column1]],6,3),O2083)</f>
        <v xml:space="preserve"> 2</v>
      </c>
      <c r="P2084">
        <v>2083</v>
      </c>
    </row>
    <row r="2085" spans="11:16" x14ac:dyDescent="0.3">
      <c r="K2085">
        <v>0</v>
      </c>
      <c r="L2085">
        <f>IF(AND(ISNUMBER(SEARCH(":",Table7[[#This Row],[Column1]]))=FALSE,ISNUMBER(SEARCH("Ronda",Table7[[#This Row],[Column1]]))=FALSE),1,0)</f>
        <v>1</v>
      </c>
      <c r="M2085">
        <f>IF(Table7[[#This Row],[cond]]=1,M2084+1,0)</f>
        <v>4</v>
      </c>
      <c r="N2085">
        <f>IF(ISNUMBER(SEARCH("Ronda",Table7[[#This Row],[Column1]]))=TRUE,1,0)</f>
        <v>0</v>
      </c>
      <c r="O2085" t="str">
        <f>IF(Table7[[#This Row],[cond2]]=1,MID(Table7[[#This Row],[Column1]],6,3),O2084)</f>
        <v xml:space="preserve"> 2</v>
      </c>
      <c r="P2085">
        <v>2084</v>
      </c>
    </row>
    <row r="2086" spans="11:16" x14ac:dyDescent="0.3">
      <c r="K2086">
        <v>-1</v>
      </c>
      <c r="L2086">
        <f>IF(AND(ISNUMBER(SEARCH(":",Table7[[#This Row],[Column1]]))=FALSE,ISNUMBER(SEARCH("Ronda",Table7[[#This Row],[Column1]]))=FALSE),1,0)</f>
        <v>1</v>
      </c>
      <c r="M2086">
        <f>IF(Table7[[#This Row],[cond]]=1,M2085+1,0)</f>
        <v>5</v>
      </c>
      <c r="N2086">
        <f>IF(ISNUMBER(SEARCH("Ronda",Table7[[#This Row],[Column1]]))=TRUE,1,0)</f>
        <v>0</v>
      </c>
      <c r="O2086" t="str">
        <f>IF(Table7[[#This Row],[cond2]]=1,MID(Table7[[#This Row],[Column1]],6,3),O2085)</f>
        <v xml:space="preserve"> 2</v>
      </c>
      <c r="P2086">
        <v>2085</v>
      </c>
    </row>
    <row r="2087" spans="11:16" x14ac:dyDescent="0.3">
      <c r="K2087">
        <v>0</v>
      </c>
      <c r="L2087">
        <f>IF(AND(ISNUMBER(SEARCH(":",Table7[[#This Row],[Column1]]))=FALSE,ISNUMBER(SEARCH("Ronda",Table7[[#This Row],[Column1]]))=FALSE),1,0)</f>
        <v>1</v>
      </c>
      <c r="M2087">
        <f>IF(Table7[[#This Row],[cond]]=1,M2086+1,0)</f>
        <v>6</v>
      </c>
      <c r="N2087">
        <f>IF(ISNUMBER(SEARCH("Ronda",Table7[[#This Row],[Column1]]))=TRUE,1,0)</f>
        <v>0</v>
      </c>
      <c r="O2087" t="str">
        <f>IF(Table7[[#This Row],[cond2]]=1,MID(Table7[[#This Row],[Column1]],6,3),O2086)</f>
        <v xml:space="preserve"> 2</v>
      </c>
      <c r="P2087">
        <v>2086</v>
      </c>
    </row>
    <row r="2088" spans="11:16" x14ac:dyDescent="0.3">
      <c r="K2088" t="s">
        <v>46</v>
      </c>
      <c r="L2088">
        <f>IF(AND(ISNUMBER(SEARCH(":",Table7[[#This Row],[Column1]]))=FALSE,ISNUMBER(SEARCH("Ronda",Table7[[#This Row],[Column1]]))=FALSE),1,0)</f>
        <v>0</v>
      </c>
      <c r="M2088">
        <f>IF(Table7[[#This Row],[cond]]=1,M2087+1,0)</f>
        <v>0</v>
      </c>
      <c r="N2088">
        <f>IF(ISNUMBER(SEARCH("Ronda",Table7[[#This Row],[Column1]]))=TRUE,1,0)</f>
        <v>0</v>
      </c>
      <c r="O2088" t="str">
        <f>IF(Table7[[#This Row],[cond2]]=1,MID(Table7[[#This Row],[Column1]],6,3),O2087)</f>
        <v xml:space="preserve"> 2</v>
      </c>
      <c r="P2088">
        <v>2087</v>
      </c>
    </row>
    <row r="2089" spans="11:16" x14ac:dyDescent="0.3">
      <c r="K2089" t="s">
        <v>1</v>
      </c>
      <c r="L2089">
        <f>IF(AND(ISNUMBER(SEARCH(":",Table7[[#This Row],[Column1]]))=FALSE,ISNUMBER(SEARCH("Ronda",Table7[[#This Row],[Column1]]))=FALSE),1,0)</f>
        <v>1</v>
      </c>
      <c r="M2089">
        <f>IF(Table7[[#This Row],[cond]]=1,M2088+1,0)</f>
        <v>1</v>
      </c>
      <c r="N2089">
        <f>IF(ISNUMBER(SEARCH("Ronda",Table7[[#This Row],[Column1]]))=TRUE,1,0)</f>
        <v>0</v>
      </c>
      <c r="O2089" t="str">
        <f>IF(Table7[[#This Row],[cond2]]=1,MID(Table7[[#This Row],[Column1]],6,3),O2088)</f>
        <v xml:space="preserve"> 2</v>
      </c>
      <c r="P2089">
        <v>2088</v>
      </c>
    </row>
    <row r="2090" spans="11:16" x14ac:dyDescent="0.3">
      <c r="K2090" t="s">
        <v>31</v>
      </c>
      <c r="L2090">
        <f>IF(AND(ISNUMBER(SEARCH(":",Table7[[#This Row],[Column1]]))=FALSE,ISNUMBER(SEARCH("Ronda",Table7[[#This Row],[Column1]]))=FALSE),1,0)</f>
        <v>1</v>
      </c>
      <c r="M2090">
        <f>IF(Table7[[#This Row],[cond]]=1,M2089+1,0)</f>
        <v>2</v>
      </c>
      <c r="N2090">
        <f>IF(ISNUMBER(SEARCH("Ronda",Table7[[#This Row],[Column1]]))=TRUE,1,0)</f>
        <v>0</v>
      </c>
      <c r="O2090" t="str">
        <f>IF(Table7[[#This Row],[cond2]]=1,MID(Table7[[#This Row],[Column1]],6,3),O2089)</f>
        <v xml:space="preserve"> 2</v>
      </c>
      <c r="P2090">
        <v>2089</v>
      </c>
    </row>
    <row r="2091" spans="11:16" x14ac:dyDescent="0.3">
      <c r="K2091">
        <v>1</v>
      </c>
      <c r="L2091">
        <f>IF(AND(ISNUMBER(SEARCH(":",Table7[[#This Row],[Column1]]))=FALSE,ISNUMBER(SEARCH("Ronda",Table7[[#This Row],[Column1]]))=FALSE),1,0)</f>
        <v>1</v>
      </c>
      <c r="M2091">
        <f>IF(Table7[[#This Row],[cond]]=1,M2090+1,0)</f>
        <v>3</v>
      </c>
      <c r="N2091">
        <f>IF(ISNUMBER(SEARCH("Ronda",Table7[[#This Row],[Column1]]))=TRUE,1,0)</f>
        <v>0</v>
      </c>
      <c r="O2091" t="str">
        <f>IF(Table7[[#This Row],[cond2]]=1,MID(Table7[[#This Row],[Column1]],6,3),O2090)</f>
        <v xml:space="preserve"> 2</v>
      </c>
      <c r="P2091">
        <v>2090</v>
      </c>
    </row>
    <row r="2092" spans="11:16" x14ac:dyDescent="0.3">
      <c r="K2092">
        <v>1</v>
      </c>
      <c r="L2092">
        <f>IF(AND(ISNUMBER(SEARCH(":",Table7[[#This Row],[Column1]]))=FALSE,ISNUMBER(SEARCH("Ronda",Table7[[#This Row],[Column1]]))=FALSE),1,0)</f>
        <v>1</v>
      </c>
      <c r="M2092">
        <f>IF(Table7[[#This Row],[cond]]=1,M2091+1,0)</f>
        <v>4</v>
      </c>
      <c r="N2092">
        <f>IF(ISNUMBER(SEARCH("Ronda",Table7[[#This Row],[Column1]]))=TRUE,1,0)</f>
        <v>0</v>
      </c>
      <c r="O2092" t="str">
        <f>IF(Table7[[#This Row],[cond2]]=1,MID(Table7[[#This Row],[Column1]],6,3),O2091)</f>
        <v xml:space="preserve"> 2</v>
      </c>
      <c r="P2092">
        <v>2091</v>
      </c>
    </row>
    <row r="2093" spans="11:16" x14ac:dyDescent="0.3">
      <c r="K2093">
        <v>-1</v>
      </c>
      <c r="L2093">
        <f>IF(AND(ISNUMBER(SEARCH(":",Table7[[#This Row],[Column1]]))=FALSE,ISNUMBER(SEARCH("Ronda",Table7[[#This Row],[Column1]]))=FALSE),1,0)</f>
        <v>1</v>
      </c>
      <c r="M2093">
        <f>IF(Table7[[#This Row],[cond]]=1,M2092+1,0)</f>
        <v>5</v>
      </c>
      <c r="N2093">
        <f>IF(ISNUMBER(SEARCH("Ronda",Table7[[#This Row],[Column1]]))=TRUE,1,0)</f>
        <v>0</v>
      </c>
      <c r="O2093" t="str">
        <f>IF(Table7[[#This Row],[cond2]]=1,MID(Table7[[#This Row],[Column1]],6,3),O2092)</f>
        <v xml:space="preserve"> 2</v>
      </c>
      <c r="P2093">
        <v>2092</v>
      </c>
    </row>
    <row r="2094" spans="11:16" x14ac:dyDescent="0.3">
      <c r="K2094">
        <v>0</v>
      </c>
      <c r="L2094">
        <f>IF(AND(ISNUMBER(SEARCH(":",Table7[[#This Row],[Column1]]))=FALSE,ISNUMBER(SEARCH("Ronda",Table7[[#This Row],[Column1]]))=FALSE),1,0)</f>
        <v>1</v>
      </c>
      <c r="M2094">
        <f>IF(Table7[[#This Row],[cond]]=1,M2093+1,0)</f>
        <v>6</v>
      </c>
      <c r="N2094">
        <f>IF(ISNUMBER(SEARCH("Ronda",Table7[[#This Row],[Column1]]))=TRUE,1,0)</f>
        <v>0</v>
      </c>
      <c r="O2094" t="str">
        <f>IF(Table7[[#This Row],[cond2]]=1,MID(Table7[[#This Row],[Column1]],6,3),O2093)</f>
        <v xml:space="preserve"> 2</v>
      </c>
      <c r="P2094">
        <v>2093</v>
      </c>
    </row>
    <row r="2095" spans="11:16" x14ac:dyDescent="0.3">
      <c r="K2095" t="s">
        <v>516</v>
      </c>
      <c r="L2095">
        <f>IF(AND(ISNUMBER(SEARCH(":",Table7[[#This Row],[Column1]]))=FALSE,ISNUMBER(SEARCH("Ronda",Table7[[#This Row],[Column1]]))=FALSE),1,0)</f>
        <v>0</v>
      </c>
      <c r="M2095">
        <f>IF(Table7[[#This Row],[cond]]=1,M2094+1,0)</f>
        <v>0</v>
      </c>
      <c r="N2095">
        <f>IF(ISNUMBER(SEARCH("Ronda",Table7[[#This Row],[Column1]]))=TRUE,1,0)</f>
        <v>0</v>
      </c>
      <c r="O2095" t="str">
        <f>IF(Table7[[#This Row],[cond2]]=1,MID(Table7[[#This Row],[Column1]],6,3),O2094)</f>
        <v xml:space="preserve"> 2</v>
      </c>
      <c r="P2095">
        <v>2094</v>
      </c>
    </row>
    <row r="2096" spans="11:16" x14ac:dyDescent="0.3">
      <c r="K2096" t="s">
        <v>10</v>
      </c>
      <c r="L2096">
        <f>IF(AND(ISNUMBER(SEARCH(":",Table7[[#This Row],[Column1]]))=FALSE,ISNUMBER(SEARCH("Ronda",Table7[[#This Row],[Column1]]))=FALSE),1,0)</f>
        <v>1</v>
      </c>
      <c r="M2096">
        <f>IF(Table7[[#This Row],[cond]]=1,M2095+1,0)</f>
        <v>1</v>
      </c>
      <c r="N2096">
        <f>IF(ISNUMBER(SEARCH("Ronda",Table7[[#This Row],[Column1]]))=TRUE,1,0)</f>
        <v>0</v>
      </c>
      <c r="O2096" t="str">
        <f>IF(Table7[[#This Row],[cond2]]=1,MID(Table7[[#This Row],[Column1]],6,3),O2095)</f>
        <v xml:space="preserve"> 2</v>
      </c>
      <c r="P2096">
        <v>2095</v>
      </c>
    </row>
    <row r="2097" spans="11:16" x14ac:dyDescent="0.3">
      <c r="K2097" t="s">
        <v>8</v>
      </c>
      <c r="L2097">
        <f>IF(AND(ISNUMBER(SEARCH(":",Table7[[#This Row],[Column1]]))=FALSE,ISNUMBER(SEARCH("Ronda",Table7[[#This Row],[Column1]]))=FALSE),1,0)</f>
        <v>1</v>
      </c>
      <c r="M2097">
        <f>IF(Table7[[#This Row],[cond]]=1,M2096+1,0)</f>
        <v>2</v>
      </c>
      <c r="N2097">
        <f>IF(ISNUMBER(SEARCH("Ronda",Table7[[#This Row],[Column1]]))=TRUE,1,0)</f>
        <v>0</v>
      </c>
      <c r="O2097" t="str">
        <f>IF(Table7[[#This Row],[cond2]]=1,MID(Table7[[#This Row],[Column1]],6,3),O2096)</f>
        <v xml:space="preserve"> 2</v>
      </c>
      <c r="P2097">
        <v>2096</v>
      </c>
    </row>
    <row r="2098" spans="11:16" x14ac:dyDescent="0.3">
      <c r="K2098">
        <v>1</v>
      </c>
      <c r="L2098">
        <f>IF(AND(ISNUMBER(SEARCH(":",Table7[[#This Row],[Column1]]))=FALSE,ISNUMBER(SEARCH("Ronda",Table7[[#This Row],[Column1]]))=FALSE),1,0)</f>
        <v>1</v>
      </c>
      <c r="M2098">
        <f>IF(Table7[[#This Row],[cond]]=1,M2097+1,0)</f>
        <v>3</v>
      </c>
      <c r="N2098">
        <f>IF(ISNUMBER(SEARCH("Ronda",Table7[[#This Row],[Column1]]))=TRUE,1,0)</f>
        <v>0</v>
      </c>
      <c r="O2098" t="str">
        <f>IF(Table7[[#This Row],[cond2]]=1,MID(Table7[[#This Row],[Column1]],6,3),O2097)</f>
        <v xml:space="preserve"> 2</v>
      </c>
      <c r="P2098">
        <v>2097</v>
      </c>
    </row>
    <row r="2099" spans="11:16" x14ac:dyDescent="0.3">
      <c r="K2099">
        <v>1</v>
      </c>
      <c r="L2099">
        <f>IF(AND(ISNUMBER(SEARCH(":",Table7[[#This Row],[Column1]]))=FALSE,ISNUMBER(SEARCH("Ronda",Table7[[#This Row],[Column1]]))=FALSE),1,0)</f>
        <v>1</v>
      </c>
      <c r="M2099">
        <f>IF(Table7[[#This Row],[cond]]=1,M2098+1,0)</f>
        <v>4</v>
      </c>
      <c r="N2099">
        <f>IF(ISNUMBER(SEARCH("Ronda",Table7[[#This Row],[Column1]]))=TRUE,1,0)</f>
        <v>0</v>
      </c>
      <c r="O2099" t="str">
        <f>IF(Table7[[#This Row],[cond2]]=1,MID(Table7[[#This Row],[Column1]],6,3),O2098)</f>
        <v xml:space="preserve"> 2</v>
      </c>
      <c r="P2099">
        <v>2098</v>
      </c>
    </row>
    <row r="2100" spans="11:16" x14ac:dyDescent="0.3">
      <c r="K2100">
        <v>-1</v>
      </c>
      <c r="L2100">
        <f>IF(AND(ISNUMBER(SEARCH(":",Table7[[#This Row],[Column1]]))=FALSE,ISNUMBER(SEARCH("Ronda",Table7[[#This Row],[Column1]]))=FALSE),1,0)</f>
        <v>1</v>
      </c>
      <c r="M2100">
        <f>IF(Table7[[#This Row],[cond]]=1,M2099+1,0)</f>
        <v>5</v>
      </c>
      <c r="N2100">
        <f>IF(ISNUMBER(SEARCH("Ronda",Table7[[#This Row],[Column1]]))=TRUE,1,0)</f>
        <v>0</v>
      </c>
      <c r="O2100" t="str">
        <f>IF(Table7[[#This Row],[cond2]]=1,MID(Table7[[#This Row],[Column1]],6,3),O2099)</f>
        <v xml:space="preserve"> 2</v>
      </c>
      <c r="P2100">
        <v>2099</v>
      </c>
    </row>
    <row r="2101" spans="11:16" x14ac:dyDescent="0.3">
      <c r="K2101">
        <v>-1</v>
      </c>
      <c r="L2101">
        <f>IF(AND(ISNUMBER(SEARCH(":",Table7[[#This Row],[Column1]]))=FALSE,ISNUMBER(SEARCH("Ronda",Table7[[#This Row],[Column1]]))=FALSE),1,0)</f>
        <v>1</v>
      </c>
      <c r="M2101">
        <f>IF(Table7[[#This Row],[cond]]=1,M2100+1,0)</f>
        <v>6</v>
      </c>
      <c r="N2101">
        <f>IF(ISNUMBER(SEARCH("Ronda",Table7[[#This Row],[Column1]]))=TRUE,1,0)</f>
        <v>0</v>
      </c>
      <c r="O2101" t="str">
        <f>IF(Table7[[#This Row],[cond2]]=1,MID(Table7[[#This Row],[Column1]],6,3),O2100)</f>
        <v xml:space="preserve"> 2</v>
      </c>
      <c r="P2101">
        <v>2100</v>
      </c>
    </row>
    <row r="2102" spans="11:16" x14ac:dyDescent="0.3">
      <c r="K2102" t="s">
        <v>517</v>
      </c>
      <c r="L2102">
        <f>IF(AND(ISNUMBER(SEARCH(":",Table7[[#This Row],[Column1]]))=FALSE,ISNUMBER(SEARCH("Ronda",Table7[[#This Row],[Column1]]))=FALSE),1,0)</f>
        <v>0</v>
      </c>
      <c r="M2102">
        <f>IF(Table7[[#This Row],[cond]]=1,M2101+1,0)</f>
        <v>0</v>
      </c>
      <c r="N2102">
        <f>IF(ISNUMBER(SEARCH("Ronda",Table7[[#This Row],[Column1]]))=TRUE,1,0)</f>
        <v>0</v>
      </c>
      <c r="O2102" t="str">
        <f>IF(Table7[[#This Row],[cond2]]=1,MID(Table7[[#This Row],[Column1]],6,3),O2101)</f>
        <v xml:space="preserve"> 2</v>
      </c>
      <c r="P2102">
        <v>2101</v>
      </c>
    </row>
    <row r="2103" spans="11:16" x14ac:dyDescent="0.3">
      <c r="K2103" t="s">
        <v>7</v>
      </c>
      <c r="L2103">
        <f>IF(AND(ISNUMBER(SEARCH(":",Table7[[#This Row],[Column1]]))=FALSE,ISNUMBER(SEARCH("Ronda",Table7[[#This Row],[Column1]]))=FALSE),1,0)</f>
        <v>1</v>
      </c>
      <c r="M2103">
        <f>IF(Table7[[#This Row],[cond]]=1,M2102+1,0)</f>
        <v>1</v>
      </c>
      <c r="N2103">
        <f>IF(ISNUMBER(SEARCH("Ronda",Table7[[#This Row],[Column1]]))=TRUE,1,0)</f>
        <v>0</v>
      </c>
      <c r="O2103" t="str">
        <f>IF(Table7[[#This Row],[cond2]]=1,MID(Table7[[#This Row],[Column1]],6,3),O2102)</f>
        <v xml:space="preserve"> 2</v>
      </c>
      <c r="P2103">
        <v>2102</v>
      </c>
    </row>
    <row r="2104" spans="11:16" x14ac:dyDescent="0.3">
      <c r="K2104" t="s">
        <v>6</v>
      </c>
      <c r="L2104">
        <f>IF(AND(ISNUMBER(SEARCH(":",Table7[[#This Row],[Column1]]))=FALSE,ISNUMBER(SEARCH("Ronda",Table7[[#This Row],[Column1]]))=FALSE),1,0)</f>
        <v>1</v>
      </c>
      <c r="M2104">
        <f>IF(Table7[[#This Row],[cond]]=1,M2103+1,0)</f>
        <v>2</v>
      </c>
      <c r="N2104">
        <f>IF(ISNUMBER(SEARCH("Ronda",Table7[[#This Row],[Column1]]))=TRUE,1,0)</f>
        <v>0</v>
      </c>
      <c r="O2104" t="str">
        <f>IF(Table7[[#This Row],[cond2]]=1,MID(Table7[[#This Row],[Column1]],6,3),O2103)</f>
        <v xml:space="preserve"> 2</v>
      </c>
      <c r="P2104">
        <v>2103</v>
      </c>
    </row>
    <row r="2105" spans="11:16" x14ac:dyDescent="0.3">
      <c r="K2105">
        <v>1</v>
      </c>
      <c r="L2105">
        <f>IF(AND(ISNUMBER(SEARCH(":",Table7[[#This Row],[Column1]]))=FALSE,ISNUMBER(SEARCH("Ronda",Table7[[#This Row],[Column1]]))=FALSE),1,0)</f>
        <v>1</v>
      </c>
      <c r="M2105">
        <f>IF(Table7[[#This Row],[cond]]=1,M2104+1,0)</f>
        <v>3</v>
      </c>
      <c r="N2105">
        <f>IF(ISNUMBER(SEARCH("Ronda",Table7[[#This Row],[Column1]]))=TRUE,1,0)</f>
        <v>0</v>
      </c>
      <c r="O2105" t="str">
        <f>IF(Table7[[#This Row],[cond2]]=1,MID(Table7[[#This Row],[Column1]],6,3),O2104)</f>
        <v xml:space="preserve"> 2</v>
      </c>
      <c r="P2105">
        <v>2104</v>
      </c>
    </row>
    <row r="2106" spans="11:16" x14ac:dyDescent="0.3">
      <c r="K2106">
        <v>1</v>
      </c>
      <c r="L2106">
        <f>IF(AND(ISNUMBER(SEARCH(":",Table7[[#This Row],[Column1]]))=FALSE,ISNUMBER(SEARCH("Ronda",Table7[[#This Row],[Column1]]))=FALSE),1,0)</f>
        <v>1</v>
      </c>
      <c r="M2106">
        <f>IF(Table7[[#This Row],[cond]]=1,M2105+1,0)</f>
        <v>4</v>
      </c>
      <c r="N2106">
        <f>IF(ISNUMBER(SEARCH("Ronda",Table7[[#This Row],[Column1]]))=TRUE,1,0)</f>
        <v>0</v>
      </c>
      <c r="O2106" t="str">
        <f>IF(Table7[[#This Row],[cond2]]=1,MID(Table7[[#This Row],[Column1]],6,3),O2105)</f>
        <v xml:space="preserve"> 2</v>
      </c>
      <c r="P2106">
        <v>2105</v>
      </c>
    </row>
    <row r="2107" spans="11:16" x14ac:dyDescent="0.3">
      <c r="K2107">
        <v>-1</v>
      </c>
      <c r="L2107">
        <f>IF(AND(ISNUMBER(SEARCH(":",Table7[[#This Row],[Column1]]))=FALSE,ISNUMBER(SEARCH("Ronda",Table7[[#This Row],[Column1]]))=FALSE),1,0)</f>
        <v>1</v>
      </c>
      <c r="M2107">
        <f>IF(Table7[[#This Row],[cond]]=1,M2106+1,0)</f>
        <v>5</v>
      </c>
      <c r="N2107">
        <f>IF(ISNUMBER(SEARCH("Ronda",Table7[[#This Row],[Column1]]))=TRUE,1,0)</f>
        <v>0</v>
      </c>
      <c r="O2107" t="str">
        <f>IF(Table7[[#This Row],[cond2]]=1,MID(Table7[[#This Row],[Column1]],6,3),O2106)</f>
        <v xml:space="preserve"> 2</v>
      </c>
      <c r="P2107">
        <v>2106</v>
      </c>
    </row>
    <row r="2108" spans="11:16" x14ac:dyDescent="0.3">
      <c r="K2108">
        <v>0</v>
      </c>
      <c r="L2108">
        <f>IF(AND(ISNUMBER(SEARCH(":",Table7[[#This Row],[Column1]]))=FALSE,ISNUMBER(SEARCH("Ronda",Table7[[#This Row],[Column1]]))=FALSE),1,0)</f>
        <v>1</v>
      </c>
      <c r="M2108">
        <f>IF(Table7[[#This Row],[cond]]=1,M2107+1,0)</f>
        <v>6</v>
      </c>
      <c r="N2108">
        <f>IF(ISNUMBER(SEARCH("Ronda",Table7[[#This Row],[Column1]]))=TRUE,1,0)</f>
        <v>0</v>
      </c>
      <c r="O2108" t="str">
        <f>IF(Table7[[#This Row],[cond2]]=1,MID(Table7[[#This Row],[Column1]],6,3),O2107)</f>
        <v xml:space="preserve"> 2</v>
      </c>
      <c r="P2108">
        <v>2107</v>
      </c>
    </row>
    <row r="2109" spans="11:16" x14ac:dyDescent="0.3">
      <c r="K2109" t="s">
        <v>518</v>
      </c>
      <c r="L2109">
        <f>IF(AND(ISNUMBER(SEARCH(":",Table7[[#This Row],[Column1]]))=FALSE,ISNUMBER(SEARCH("Ronda",Table7[[#This Row],[Column1]]))=FALSE),1,0)</f>
        <v>0</v>
      </c>
      <c r="M2109">
        <f>IF(Table7[[#This Row],[cond]]=1,M2108+1,0)</f>
        <v>0</v>
      </c>
      <c r="N2109">
        <f>IF(ISNUMBER(SEARCH("Ronda",Table7[[#This Row],[Column1]]))=TRUE,1,0)</f>
        <v>0</v>
      </c>
      <c r="O2109" t="str">
        <f>IF(Table7[[#This Row],[cond2]]=1,MID(Table7[[#This Row],[Column1]],6,3),O2108)</f>
        <v xml:space="preserve"> 2</v>
      </c>
      <c r="P2109">
        <v>2108</v>
      </c>
    </row>
    <row r="2110" spans="11:16" x14ac:dyDescent="0.3">
      <c r="K2110" t="s">
        <v>4</v>
      </c>
      <c r="L2110">
        <f>IF(AND(ISNUMBER(SEARCH(":",Table7[[#This Row],[Column1]]))=FALSE,ISNUMBER(SEARCH("Ronda",Table7[[#This Row],[Column1]]))=FALSE),1,0)</f>
        <v>1</v>
      </c>
      <c r="M2110">
        <f>IF(Table7[[#This Row],[cond]]=1,M2109+1,0)</f>
        <v>1</v>
      </c>
      <c r="N2110">
        <f>IF(ISNUMBER(SEARCH("Ronda",Table7[[#This Row],[Column1]]))=TRUE,1,0)</f>
        <v>0</v>
      </c>
      <c r="O2110" t="str">
        <f>IF(Table7[[#This Row],[cond2]]=1,MID(Table7[[#This Row],[Column1]],6,3),O2109)</f>
        <v xml:space="preserve"> 2</v>
      </c>
      <c r="P2110">
        <v>2109</v>
      </c>
    </row>
    <row r="2111" spans="11:16" x14ac:dyDescent="0.3">
      <c r="K2111" t="s">
        <v>13</v>
      </c>
      <c r="L2111">
        <f>IF(AND(ISNUMBER(SEARCH(":",Table7[[#This Row],[Column1]]))=FALSE,ISNUMBER(SEARCH("Ronda",Table7[[#This Row],[Column1]]))=FALSE),1,0)</f>
        <v>1</v>
      </c>
      <c r="M2111">
        <f>IF(Table7[[#This Row],[cond]]=1,M2110+1,0)</f>
        <v>2</v>
      </c>
      <c r="N2111">
        <f>IF(ISNUMBER(SEARCH("Ronda",Table7[[#This Row],[Column1]]))=TRUE,1,0)</f>
        <v>0</v>
      </c>
      <c r="O2111" t="str">
        <f>IF(Table7[[#This Row],[cond2]]=1,MID(Table7[[#This Row],[Column1]],6,3),O2110)</f>
        <v xml:space="preserve"> 2</v>
      </c>
      <c r="P2111">
        <v>2110</v>
      </c>
    </row>
    <row r="2112" spans="11:16" x14ac:dyDescent="0.3">
      <c r="K2112">
        <v>1</v>
      </c>
      <c r="L2112">
        <f>IF(AND(ISNUMBER(SEARCH(":",Table7[[#This Row],[Column1]]))=FALSE,ISNUMBER(SEARCH("Ronda",Table7[[#This Row],[Column1]]))=FALSE),1,0)</f>
        <v>1</v>
      </c>
      <c r="M2112">
        <f>IF(Table7[[#This Row],[cond]]=1,M2111+1,0)</f>
        <v>3</v>
      </c>
      <c r="N2112">
        <f>IF(ISNUMBER(SEARCH("Ronda",Table7[[#This Row],[Column1]]))=TRUE,1,0)</f>
        <v>0</v>
      </c>
      <c r="O2112" t="str">
        <f>IF(Table7[[#This Row],[cond2]]=1,MID(Table7[[#This Row],[Column1]],6,3),O2111)</f>
        <v xml:space="preserve"> 2</v>
      </c>
      <c r="P2112">
        <v>2111</v>
      </c>
    </row>
    <row r="2113" spans="11:16" x14ac:dyDescent="0.3">
      <c r="K2113">
        <v>0</v>
      </c>
      <c r="L2113">
        <f>IF(AND(ISNUMBER(SEARCH(":",Table7[[#This Row],[Column1]]))=FALSE,ISNUMBER(SEARCH("Ronda",Table7[[#This Row],[Column1]]))=FALSE),1,0)</f>
        <v>1</v>
      </c>
      <c r="M2113">
        <f>IF(Table7[[#This Row],[cond]]=1,M2112+1,0)</f>
        <v>4</v>
      </c>
      <c r="N2113">
        <f>IF(ISNUMBER(SEARCH("Ronda",Table7[[#This Row],[Column1]]))=TRUE,1,0)</f>
        <v>0</v>
      </c>
      <c r="O2113" t="str">
        <f>IF(Table7[[#This Row],[cond2]]=1,MID(Table7[[#This Row],[Column1]],6,3),O2112)</f>
        <v xml:space="preserve"> 2</v>
      </c>
      <c r="P2113">
        <v>2112</v>
      </c>
    </row>
    <row r="2114" spans="11:16" x14ac:dyDescent="0.3">
      <c r="K2114">
        <v>-1</v>
      </c>
      <c r="L2114">
        <f>IF(AND(ISNUMBER(SEARCH(":",Table7[[#This Row],[Column1]]))=FALSE,ISNUMBER(SEARCH("Ronda",Table7[[#This Row],[Column1]]))=FALSE),1,0)</f>
        <v>1</v>
      </c>
      <c r="M2114">
        <f>IF(Table7[[#This Row],[cond]]=1,M2113+1,0)</f>
        <v>5</v>
      </c>
      <c r="N2114">
        <f>IF(ISNUMBER(SEARCH("Ronda",Table7[[#This Row],[Column1]]))=TRUE,1,0)</f>
        <v>0</v>
      </c>
      <c r="O2114" t="str">
        <f>IF(Table7[[#This Row],[cond2]]=1,MID(Table7[[#This Row],[Column1]],6,3),O2113)</f>
        <v xml:space="preserve"> 2</v>
      </c>
      <c r="P2114">
        <v>2113</v>
      </c>
    </row>
    <row r="2115" spans="11:16" x14ac:dyDescent="0.3">
      <c r="K2115">
        <v>0</v>
      </c>
      <c r="L2115">
        <f>IF(AND(ISNUMBER(SEARCH(":",Table7[[#This Row],[Column1]]))=FALSE,ISNUMBER(SEARCH("Ronda",Table7[[#This Row],[Column1]]))=FALSE),1,0)</f>
        <v>1</v>
      </c>
      <c r="M2115">
        <f>IF(Table7[[#This Row],[cond]]=1,M2114+1,0)</f>
        <v>6</v>
      </c>
      <c r="N2115">
        <f>IF(ISNUMBER(SEARCH("Ronda",Table7[[#This Row],[Column1]]))=TRUE,1,0)</f>
        <v>0</v>
      </c>
      <c r="O2115" t="str">
        <f>IF(Table7[[#This Row],[cond2]]=1,MID(Table7[[#This Row],[Column1]],6,3),O2114)</f>
        <v xml:space="preserve"> 2</v>
      </c>
      <c r="P2115">
        <v>2114</v>
      </c>
    </row>
    <row r="2116" spans="11:16" x14ac:dyDescent="0.3">
      <c r="K2116" t="s">
        <v>0</v>
      </c>
      <c r="L2116">
        <f>IF(AND(ISNUMBER(SEARCH(":",Table7[[#This Row],[Column1]]))=FALSE,ISNUMBER(SEARCH("Ronda",Table7[[#This Row],[Column1]]))=FALSE),1,0)</f>
        <v>0</v>
      </c>
      <c r="M2116">
        <f>IF(Table7[[#This Row],[cond]]=1,M2115+1,0)</f>
        <v>0</v>
      </c>
      <c r="N2116">
        <f>IF(ISNUMBER(SEARCH("Ronda",Table7[[#This Row],[Column1]]))=TRUE,1,0)</f>
        <v>1</v>
      </c>
      <c r="O2116" t="str">
        <f>IF(Table7[[#This Row],[cond2]]=1,MID(Table7[[#This Row],[Column1]],6,3),O2115)</f>
        <v xml:space="preserve"> 1</v>
      </c>
      <c r="P2116">
        <v>2115</v>
      </c>
    </row>
    <row r="2117" spans="11:16" x14ac:dyDescent="0.3">
      <c r="K2117" t="s">
        <v>519</v>
      </c>
      <c r="L2117">
        <f>IF(AND(ISNUMBER(SEARCH(":",Table7[[#This Row],[Column1]]))=FALSE,ISNUMBER(SEARCH("Ronda",Table7[[#This Row],[Column1]]))=FALSE),1,0)</f>
        <v>0</v>
      </c>
      <c r="M2117">
        <f>IF(Table7[[#This Row],[cond]]=1,M2116+1,0)</f>
        <v>0</v>
      </c>
      <c r="N2117">
        <f>IF(ISNUMBER(SEARCH("Ronda",Table7[[#This Row],[Column1]]))=TRUE,1,0)</f>
        <v>0</v>
      </c>
      <c r="O2117" t="str">
        <f>IF(Table7[[#This Row],[cond2]]=1,MID(Table7[[#This Row],[Column1]],6,3),O2116)</f>
        <v xml:space="preserve"> 1</v>
      </c>
      <c r="P2117">
        <v>2116</v>
      </c>
    </row>
    <row r="2118" spans="11:16" x14ac:dyDescent="0.3">
      <c r="K2118" t="s">
        <v>6</v>
      </c>
      <c r="L2118">
        <f>IF(AND(ISNUMBER(SEARCH(":",Table7[[#This Row],[Column1]]))=FALSE,ISNUMBER(SEARCH("Ronda",Table7[[#This Row],[Column1]]))=FALSE),1,0)</f>
        <v>1</v>
      </c>
      <c r="M2118">
        <f>IF(Table7[[#This Row],[cond]]=1,M2117+1,0)</f>
        <v>1</v>
      </c>
      <c r="N2118">
        <f>IF(ISNUMBER(SEARCH("Ronda",Table7[[#This Row],[Column1]]))=TRUE,1,0)</f>
        <v>0</v>
      </c>
      <c r="O2118" t="str">
        <f>IF(Table7[[#This Row],[cond2]]=1,MID(Table7[[#This Row],[Column1]],6,3),O2117)</f>
        <v xml:space="preserve"> 1</v>
      </c>
      <c r="P2118">
        <v>2117</v>
      </c>
    </row>
    <row r="2119" spans="11:16" x14ac:dyDescent="0.3">
      <c r="K2119" t="s">
        <v>3</v>
      </c>
      <c r="L2119">
        <f>IF(AND(ISNUMBER(SEARCH(":",Table7[[#This Row],[Column1]]))=FALSE,ISNUMBER(SEARCH("Ronda",Table7[[#This Row],[Column1]]))=FALSE),1,0)</f>
        <v>1</v>
      </c>
      <c r="M2119">
        <f>IF(Table7[[#This Row],[cond]]=1,M2118+1,0)</f>
        <v>2</v>
      </c>
      <c r="N2119">
        <f>IF(ISNUMBER(SEARCH("Ronda",Table7[[#This Row],[Column1]]))=TRUE,1,0)</f>
        <v>0</v>
      </c>
      <c r="O2119" t="str">
        <f>IF(Table7[[#This Row],[cond2]]=1,MID(Table7[[#This Row],[Column1]],6,3),O2118)</f>
        <v xml:space="preserve"> 1</v>
      </c>
      <c r="P2119">
        <v>2118</v>
      </c>
    </row>
    <row r="2120" spans="11:16" x14ac:dyDescent="0.3">
      <c r="K2120">
        <v>1</v>
      </c>
      <c r="L2120">
        <f>IF(AND(ISNUMBER(SEARCH(":",Table7[[#This Row],[Column1]]))=FALSE,ISNUMBER(SEARCH("Ronda",Table7[[#This Row],[Column1]]))=FALSE),1,0)</f>
        <v>1</v>
      </c>
      <c r="M2120">
        <f>IF(Table7[[#This Row],[cond]]=1,M2119+1,0)</f>
        <v>3</v>
      </c>
      <c r="N2120">
        <f>IF(ISNUMBER(SEARCH("Ronda",Table7[[#This Row],[Column1]]))=TRUE,1,0)</f>
        <v>0</v>
      </c>
      <c r="O2120" t="str">
        <f>IF(Table7[[#This Row],[cond2]]=1,MID(Table7[[#This Row],[Column1]],6,3),O2119)</f>
        <v xml:space="preserve"> 1</v>
      </c>
      <c r="P2120">
        <v>2119</v>
      </c>
    </row>
    <row r="2121" spans="11:16" x14ac:dyDescent="0.3">
      <c r="K2121">
        <v>0</v>
      </c>
      <c r="L2121">
        <f>IF(AND(ISNUMBER(SEARCH(":",Table7[[#This Row],[Column1]]))=FALSE,ISNUMBER(SEARCH("Ronda",Table7[[#This Row],[Column1]]))=FALSE),1,0)</f>
        <v>1</v>
      </c>
      <c r="M2121">
        <f>IF(Table7[[#This Row],[cond]]=1,M2120+1,0)</f>
        <v>4</v>
      </c>
      <c r="N2121">
        <f>IF(ISNUMBER(SEARCH("Ronda",Table7[[#This Row],[Column1]]))=TRUE,1,0)</f>
        <v>0</v>
      </c>
      <c r="O2121" t="str">
        <f>IF(Table7[[#This Row],[cond2]]=1,MID(Table7[[#This Row],[Column1]],6,3),O2120)</f>
        <v xml:space="preserve"> 1</v>
      </c>
      <c r="P2121">
        <v>2120</v>
      </c>
    </row>
    <row r="2122" spans="11:16" x14ac:dyDescent="0.3">
      <c r="K2122">
        <v>-1</v>
      </c>
      <c r="L2122">
        <f>IF(AND(ISNUMBER(SEARCH(":",Table7[[#This Row],[Column1]]))=FALSE,ISNUMBER(SEARCH("Ronda",Table7[[#This Row],[Column1]]))=FALSE),1,0)</f>
        <v>1</v>
      </c>
      <c r="M2122">
        <f>IF(Table7[[#This Row],[cond]]=1,M2121+1,0)</f>
        <v>5</v>
      </c>
      <c r="N2122">
        <f>IF(ISNUMBER(SEARCH("Ronda",Table7[[#This Row],[Column1]]))=TRUE,1,0)</f>
        <v>0</v>
      </c>
      <c r="O2122" t="str">
        <f>IF(Table7[[#This Row],[cond2]]=1,MID(Table7[[#This Row],[Column1]],6,3),O2121)</f>
        <v xml:space="preserve"> 1</v>
      </c>
      <c r="P2122">
        <v>2121</v>
      </c>
    </row>
    <row r="2123" spans="11:16" x14ac:dyDescent="0.3">
      <c r="K2123">
        <v>0</v>
      </c>
      <c r="L2123">
        <f>IF(AND(ISNUMBER(SEARCH(":",Table7[[#This Row],[Column1]]))=FALSE,ISNUMBER(SEARCH("Ronda",Table7[[#This Row],[Column1]]))=FALSE),1,0)</f>
        <v>1</v>
      </c>
      <c r="M2123">
        <f>IF(Table7[[#This Row],[cond]]=1,M2122+1,0)</f>
        <v>6</v>
      </c>
      <c r="N2123">
        <f>IF(ISNUMBER(SEARCH("Ronda",Table7[[#This Row],[Column1]]))=TRUE,1,0)</f>
        <v>0</v>
      </c>
      <c r="O2123" t="str">
        <f>IF(Table7[[#This Row],[cond2]]=1,MID(Table7[[#This Row],[Column1]],6,3),O2122)</f>
        <v xml:space="preserve"> 1</v>
      </c>
      <c r="P2123">
        <v>2122</v>
      </c>
    </row>
    <row r="2124" spans="11:16" x14ac:dyDescent="0.3">
      <c r="K2124" t="s">
        <v>34</v>
      </c>
      <c r="L2124">
        <f>IF(AND(ISNUMBER(SEARCH(":",Table7[[#This Row],[Column1]]))=FALSE,ISNUMBER(SEARCH("Ronda",Table7[[#This Row],[Column1]]))=FALSE),1,0)</f>
        <v>0</v>
      </c>
      <c r="M2124">
        <f>IF(Table7[[#This Row],[cond]]=1,M2123+1,0)</f>
        <v>0</v>
      </c>
      <c r="N2124">
        <f>IF(ISNUMBER(SEARCH("Ronda",Table7[[#This Row],[Column1]]))=TRUE,1,0)</f>
        <v>0</v>
      </c>
      <c r="O2124" t="str">
        <f>IF(Table7[[#This Row],[cond2]]=1,MID(Table7[[#This Row],[Column1]],6,3),O2123)</f>
        <v xml:space="preserve"> 1</v>
      </c>
      <c r="P2124">
        <v>2123</v>
      </c>
    </row>
    <row r="2125" spans="11:16" x14ac:dyDescent="0.3">
      <c r="K2125" t="s">
        <v>2</v>
      </c>
      <c r="L2125">
        <f>IF(AND(ISNUMBER(SEARCH(":",Table7[[#This Row],[Column1]]))=FALSE,ISNUMBER(SEARCH("Ronda",Table7[[#This Row],[Column1]]))=FALSE),1,0)</f>
        <v>1</v>
      </c>
      <c r="M2125">
        <f>IF(Table7[[#This Row],[cond]]=1,M2124+1,0)</f>
        <v>1</v>
      </c>
      <c r="N2125">
        <f>IF(ISNUMBER(SEARCH("Ronda",Table7[[#This Row],[Column1]]))=TRUE,1,0)</f>
        <v>0</v>
      </c>
      <c r="O2125" t="str">
        <f>IF(Table7[[#This Row],[cond2]]=1,MID(Table7[[#This Row],[Column1]],6,3),O2124)</f>
        <v xml:space="preserve"> 1</v>
      </c>
      <c r="P2125">
        <v>2124</v>
      </c>
    </row>
    <row r="2126" spans="11:16" x14ac:dyDescent="0.3">
      <c r="K2126" t="s">
        <v>25</v>
      </c>
      <c r="L2126">
        <f>IF(AND(ISNUMBER(SEARCH(":",Table7[[#This Row],[Column1]]))=FALSE,ISNUMBER(SEARCH("Ronda",Table7[[#This Row],[Column1]]))=FALSE),1,0)</f>
        <v>1</v>
      </c>
      <c r="M2126">
        <f>IF(Table7[[#This Row],[cond]]=1,M2125+1,0)</f>
        <v>2</v>
      </c>
      <c r="N2126">
        <f>IF(ISNUMBER(SEARCH("Ronda",Table7[[#This Row],[Column1]]))=TRUE,1,0)</f>
        <v>0</v>
      </c>
      <c r="O2126" t="str">
        <f>IF(Table7[[#This Row],[cond2]]=1,MID(Table7[[#This Row],[Column1]],6,3),O2125)</f>
        <v xml:space="preserve"> 1</v>
      </c>
      <c r="P2126">
        <v>2125</v>
      </c>
    </row>
    <row r="2127" spans="11:16" x14ac:dyDescent="0.3">
      <c r="K2127">
        <v>4</v>
      </c>
      <c r="L2127">
        <f>IF(AND(ISNUMBER(SEARCH(":",Table7[[#This Row],[Column1]]))=FALSE,ISNUMBER(SEARCH("Ronda",Table7[[#This Row],[Column1]]))=FALSE),1,0)</f>
        <v>1</v>
      </c>
      <c r="M2127">
        <f>IF(Table7[[#This Row],[cond]]=1,M2126+1,0)</f>
        <v>3</v>
      </c>
      <c r="N2127">
        <f>IF(ISNUMBER(SEARCH("Ronda",Table7[[#This Row],[Column1]]))=TRUE,1,0)</f>
        <v>0</v>
      </c>
      <c r="O2127" t="str">
        <f>IF(Table7[[#This Row],[cond2]]=1,MID(Table7[[#This Row],[Column1]],6,3),O2126)</f>
        <v xml:space="preserve"> 1</v>
      </c>
      <c r="P2127">
        <v>2126</v>
      </c>
    </row>
    <row r="2128" spans="11:16" x14ac:dyDescent="0.3">
      <c r="K2128">
        <v>0</v>
      </c>
      <c r="L2128">
        <f>IF(AND(ISNUMBER(SEARCH(":",Table7[[#This Row],[Column1]]))=FALSE,ISNUMBER(SEARCH("Ronda",Table7[[#This Row],[Column1]]))=FALSE),1,0)</f>
        <v>1</v>
      </c>
      <c r="M2128">
        <f>IF(Table7[[#This Row],[cond]]=1,M2127+1,0)</f>
        <v>4</v>
      </c>
      <c r="N2128">
        <f>IF(ISNUMBER(SEARCH("Ronda",Table7[[#This Row],[Column1]]))=TRUE,1,0)</f>
        <v>0</v>
      </c>
      <c r="O2128" t="str">
        <f>IF(Table7[[#This Row],[cond2]]=1,MID(Table7[[#This Row],[Column1]],6,3),O2127)</f>
        <v xml:space="preserve"> 1</v>
      </c>
      <c r="P2128">
        <v>2127</v>
      </c>
    </row>
    <row r="2129" spans="11:16" x14ac:dyDescent="0.3">
      <c r="K2129">
        <v>0</v>
      </c>
      <c r="L2129">
        <f>IF(AND(ISNUMBER(SEARCH(":",Table7[[#This Row],[Column1]]))=FALSE,ISNUMBER(SEARCH("Ronda",Table7[[#This Row],[Column1]]))=FALSE),1,0)</f>
        <v>1</v>
      </c>
      <c r="M2129">
        <f>IF(Table7[[#This Row],[cond]]=1,M2128+1,0)</f>
        <v>5</v>
      </c>
      <c r="N2129">
        <f>IF(ISNUMBER(SEARCH("Ronda",Table7[[#This Row],[Column1]]))=TRUE,1,0)</f>
        <v>0</v>
      </c>
      <c r="O2129" t="str">
        <f>IF(Table7[[#This Row],[cond2]]=1,MID(Table7[[#This Row],[Column1]],6,3),O2128)</f>
        <v xml:space="preserve"> 1</v>
      </c>
      <c r="P2129">
        <v>2128</v>
      </c>
    </row>
    <row r="2130" spans="11:16" x14ac:dyDescent="0.3">
      <c r="K2130">
        <v>0</v>
      </c>
      <c r="L2130">
        <f>IF(AND(ISNUMBER(SEARCH(":",Table7[[#This Row],[Column1]]))=FALSE,ISNUMBER(SEARCH("Ronda",Table7[[#This Row],[Column1]]))=FALSE),1,0)</f>
        <v>1</v>
      </c>
      <c r="M2130">
        <f>IF(Table7[[#This Row],[cond]]=1,M2129+1,0)</f>
        <v>6</v>
      </c>
      <c r="N2130">
        <f>IF(ISNUMBER(SEARCH("Ronda",Table7[[#This Row],[Column1]]))=TRUE,1,0)</f>
        <v>0</v>
      </c>
      <c r="O2130" t="str">
        <f>IF(Table7[[#This Row],[cond2]]=1,MID(Table7[[#This Row],[Column1]],6,3),O2129)</f>
        <v xml:space="preserve"> 1</v>
      </c>
      <c r="P2130">
        <v>2129</v>
      </c>
    </row>
    <row r="2131" spans="11:16" x14ac:dyDescent="0.3">
      <c r="K2131" t="s">
        <v>520</v>
      </c>
      <c r="L2131">
        <f>IF(AND(ISNUMBER(SEARCH(":",Table7[[#This Row],[Column1]]))=FALSE,ISNUMBER(SEARCH("Ronda",Table7[[#This Row],[Column1]]))=FALSE),1,0)</f>
        <v>0</v>
      </c>
      <c r="M2131">
        <f>IF(Table7[[#This Row],[cond]]=1,M2130+1,0)</f>
        <v>0</v>
      </c>
      <c r="N2131">
        <f>IF(ISNUMBER(SEARCH("Ronda",Table7[[#This Row],[Column1]]))=TRUE,1,0)</f>
        <v>0</v>
      </c>
      <c r="O2131" t="str">
        <f>IF(Table7[[#This Row],[cond2]]=1,MID(Table7[[#This Row],[Column1]],6,3),O2130)</f>
        <v xml:space="preserve"> 1</v>
      </c>
      <c r="P2131">
        <v>2130</v>
      </c>
    </row>
    <row r="2132" spans="11:16" x14ac:dyDescent="0.3">
      <c r="K2132" t="s">
        <v>13</v>
      </c>
      <c r="L2132">
        <f>IF(AND(ISNUMBER(SEARCH(":",Table7[[#This Row],[Column1]]))=FALSE,ISNUMBER(SEARCH("Ronda",Table7[[#This Row],[Column1]]))=FALSE),1,0)</f>
        <v>1</v>
      </c>
      <c r="M2132">
        <f>IF(Table7[[#This Row],[cond]]=1,M2131+1,0)</f>
        <v>1</v>
      </c>
      <c r="N2132">
        <f>IF(ISNUMBER(SEARCH("Ronda",Table7[[#This Row],[Column1]]))=TRUE,1,0)</f>
        <v>0</v>
      </c>
      <c r="O2132" t="str">
        <f>IF(Table7[[#This Row],[cond2]]=1,MID(Table7[[#This Row],[Column1]],6,3),O2131)</f>
        <v xml:space="preserve"> 1</v>
      </c>
      <c r="P2132">
        <v>2131</v>
      </c>
    </row>
    <row r="2133" spans="11:16" x14ac:dyDescent="0.3">
      <c r="K2133" t="s">
        <v>5</v>
      </c>
      <c r="L2133">
        <f>IF(AND(ISNUMBER(SEARCH(":",Table7[[#This Row],[Column1]]))=FALSE,ISNUMBER(SEARCH("Ronda",Table7[[#This Row],[Column1]]))=FALSE),1,0)</f>
        <v>1</v>
      </c>
      <c r="M2133">
        <f>IF(Table7[[#This Row],[cond]]=1,M2132+1,0)</f>
        <v>2</v>
      </c>
      <c r="N2133">
        <f>IF(ISNUMBER(SEARCH("Ronda",Table7[[#This Row],[Column1]]))=TRUE,1,0)</f>
        <v>0</v>
      </c>
      <c r="O2133" t="str">
        <f>IF(Table7[[#This Row],[cond2]]=1,MID(Table7[[#This Row],[Column1]],6,3),O2132)</f>
        <v xml:space="preserve"> 1</v>
      </c>
      <c r="P2133">
        <v>2132</v>
      </c>
    </row>
    <row r="2134" spans="11:16" x14ac:dyDescent="0.3">
      <c r="K2134">
        <v>2</v>
      </c>
      <c r="L2134">
        <f>IF(AND(ISNUMBER(SEARCH(":",Table7[[#This Row],[Column1]]))=FALSE,ISNUMBER(SEARCH("Ronda",Table7[[#This Row],[Column1]]))=FALSE),1,0)</f>
        <v>1</v>
      </c>
      <c r="M2134">
        <f>IF(Table7[[#This Row],[cond]]=1,M2133+1,0)</f>
        <v>3</v>
      </c>
      <c r="N2134">
        <f>IF(ISNUMBER(SEARCH("Ronda",Table7[[#This Row],[Column1]]))=TRUE,1,0)</f>
        <v>0</v>
      </c>
      <c r="O2134" t="str">
        <f>IF(Table7[[#This Row],[cond2]]=1,MID(Table7[[#This Row],[Column1]],6,3),O2133)</f>
        <v xml:space="preserve"> 1</v>
      </c>
      <c r="P2134">
        <v>2133</v>
      </c>
    </row>
    <row r="2135" spans="11:16" x14ac:dyDescent="0.3">
      <c r="K2135">
        <v>1</v>
      </c>
      <c r="L2135">
        <f>IF(AND(ISNUMBER(SEARCH(":",Table7[[#This Row],[Column1]]))=FALSE,ISNUMBER(SEARCH("Ronda",Table7[[#This Row],[Column1]]))=FALSE),1,0)</f>
        <v>1</v>
      </c>
      <c r="M2135">
        <f>IF(Table7[[#This Row],[cond]]=1,M2134+1,0)</f>
        <v>4</v>
      </c>
      <c r="N2135">
        <f>IF(ISNUMBER(SEARCH("Ronda",Table7[[#This Row],[Column1]]))=TRUE,1,0)</f>
        <v>0</v>
      </c>
      <c r="O2135" t="str">
        <f>IF(Table7[[#This Row],[cond2]]=1,MID(Table7[[#This Row],[Column1]],6,3),O2134)</f>
        <v xml:space="preserve"> 1</v>
      </c>
      <c r="P2135">
        <v>2134</v>
      </c>
    </row>
    <row r="2136" spans="11:16" x14ac:dyDescent="0.3">
      <c r="K2136">
        <v>-1</v>
      </c>
      <c r="L2136">
        <f>IF(AND(ISNUMBER(SEARCH(":",Table7[[#This Row],[Column1]]))=FALSE,ISNUMBER(SEARCH("Ronda",Table7[[#This Row],[Column1]]))=FALSE),1,0)</f>
        <v>1</v>
      </c>
      <c r="M2136">
        <f>IF(Table7[[#This Row],[cond]]=1,M2135+1,0)</f>
        <v>5</v>
      </c>
      <c r="N2136">
        <f>IF(ISNUMBER(SEARCH("Ronda",Table7[[#This Row],[Column1]]))=TRUE,1,0)</f>
        <v>0</v>
      </c>
      <c r="O2136" t="str">
        <f>IF(Table7[[#This Row],[cond2]]=1,MID(Table7[[#This Row],[Column1]],6,3),O2135)</f>
        <v xml:space="preserve"> 1</v>
      </c>
      <c r="P2136">
        <v>2135</v>
      </c>
    </row>
    <row r="2137" spans="11:16" x14ac:dyDescent="0.3">
      <c r="K2137">
        <v>-1</v>
      </c>
      <c r="L2137">
        <f>IF(AND(ISNUMBER(SEARCH(":",Table7[[#This Row],[Column1]]))=FALSE,ISNUMBER(SEARCH("Ronda",Table7[[#This Row],[Column1]]))=FALSE),1,0)</f>
        <v>1</v>
      </c>
      <c r="M2137">
        <f>IF(Table7[[#This Row],[cond]]=1,M2136+1,0)</f>
        <v>6</v>
      </c>
      <c r="N2137">
        <f>IF(ISNUMBER(SEARCH("Ronda",Table7[[#This Row],[Column1]]))=TRUE,1,0)</f>
        <v>0</v>
      </c>
      <c r="O2137" t="str">
        <f>IF(Table7[[#This Row],[cond2]]=1,MID(Table7[[#This Row],[Column1]],6,3),O2136)</f>
        <v xml:space="preserve"> 1</v>
      </c>
      <c r="P2137">
        <v>2136</v>
      </c>
    </row>
    <row r="2138" spans="11:16" x14ac:dyDescent="0.3">
      <c r="K2138" t="s">
        <v>521</v>
      </c>
      <c r="L2138">
        <f>IF(AND(ISNUMBER(SEARCH(":",Table7[[#This Row],[Column1]]))=FALSE,ISNUMBER(SEARCH("Ronda",Table7[[#This Row],[Column1]]))=FALSE),1,0)</f>
        <v>0</v>
      </c>
      <c r="M2138">
        <f>IF(Table7[[#This Row],[cond]]=1,M2137+1,0)</f>
        <v>0</v>
      </c>
      <c r="N2138">
        <f>IF(ISNUMBER(SEARCH("Ronda",Table7[[#This Row],[Column1]]))=TRUE,1,0)</f>
        <v>0</v>
      </c>
      <c r="O2138" t="str">
        <f>IF(Table7[[#This Row],[cond2]]=1,MID(Table7[[#This Row],[Column1]],6,3),O2137)</f>
        <v xml:space="preserve"> 1</v>
      </c>
      <c r="P2138">
        <v>2137</v>
      </c>
    </row>
    <row r="2139" spans="11:16" x14ac:dyDescent="0.3">
      <c r="K2139" t="s">
        <v>33</v>
      </c>
      <c r="L2139">
        <f>IF(AND(ISNUMBER(SEARCH(":",Table7[[#This Row],[Column1]]))=FALSE,ISNUMBER(SEARCH("Ronda",Table7[[#This Row],[Column1]]))=FALSE),1,0)</f>
        <v>1</v>
      </c>
      <c r="M2139">
        <f>IF(Table7[[#This Row],[cond]]=1,M2138+1,0)</f>
        <v>1</v>
      </c>
      <c r="N2139">
        <f>IF(ISNUMBER(SEARCH("Ronda",Table7[[#This Row],[Column1]]))=TRUE,1,0)</f>
        <v>0</v>
      </c>
      <c r="O2139" t="str">
        <f>IF(Table7[[#This Row],[cond2]]=1,MID(Table7[[#This Row],[Column1]],6,3),O2138)</f>
        <v xml:space="preserve"> 1</v>
      </c>
      <c r="P2139">
        <v>2138</v>
      </c>
    </row>
    <row r="2140" spans="11:16" x14ac:dyDescent="0.3">
      <c r="K2140" t="s">
        <v>24</v>
      </c>
      <c r="L2140">
        <f>IF(AND(ISNUMBER(SEARCH(":",Table7[[#This Row],[Column1]]))=FALSE,ISNUMBER(SEARCH("Ronda",Table7[[#This Row],[Column1]]))=FALSE),1,0)</f>
        <v>1</v>
      </c>
      <c r="M2140">
        <f>IF(Table7[[#This Row],[cond]]=1,M2139+1,0)</f>
        <v>2</v>
      </c>
      <c r="N2140">
        <f>IF(ISNUMBER(SEARCH("Ronda",Table7[[#This Row],[Column1]]))=TRUE,1,0)</f>
        <v>0</v>
      </c>
      <c r="O2140" t="str">
        <f>IF(Table7[[#This Row],[cond2]]=1,MID(Table7[[#This Row],[Column1]],6,3),O2139)</f>
        <v xml:space="preserve"> 1</v>
      </c>
      <c r="P2140">
        <v>2139</v>
      </c>
    </row>
    <row r="2141" spans="11:16" x14ac:dyDescent="0.3">
      <c r="K2141">
        <v>0</v>
      </c>
      <c r="L2141">
        <f>IF(AND(ISNUMBER(SEARCH(":",Table7[[#This Row],[Column1]]))=FALSE,ISNUMBER(SEARCH("Ronda",Table7[[#This Row],[Column1]]))=FALSE),1,0)</f>
        <v>1</v>
      </c>
      <c r="M2141">
        <f>IF(Table7[[#This Row],[cond]]=1,M2140+1,0)</f>
        <v>3</v>
      </c>
      <c r="N2141">
        <f>IF(ISNUMBER(SEARCH("Ronda",Table7[[#This Row],[Column1]]))=TRUE,1,0)</f>
        <v>0</v>
      </c>
      <c r="O2141" t="str">
        <f>IF(Table7[[#This Row],[cond2]]=1,MID(Table7[[#This Row],[Column1]],6,3),O2140)</f>
        <v xml:space="preserve"> 1</v>
      </c>
      <c r="P2141">
        <v>2140</v>
      </c>
    </row>
    <row r="2142" spans="11:16" x14ac:dyDescent="0.3">
      <c r="K2142">
        <v>2</v>
      </c>
      <c r="L2142">
        <f>IF(AND(ISNUMBER(SEARCH(":",Table7[[#This Row],[Column1]]))=FALSE,ISNUMBER(SEARCH("Ronda",Table7[[#This Row],[Column1]]))=FALSE),1,0)</f>
        <v>1</v>
      </c>
      <c r="M2142">
        <f>IF(Table7[[#This Row],[cond]]=1,M2141+1,0)</f>
        <v>4</v>
      </c>
      <c r="N2142">
        <f>IF(ISNUMBER(SEARCH("Ronda",Table7[[#This Row],[Column1]]))=TRUE,1,0)</f>
        <v>0</v>
      </c>
      <c r="O2142" t="str">
        <f>IF(Table7[[#This Row],[cond2]]=1,MID(Table7[[#This Row],[Column1]],6,3),O2141)</f>
        <v xml:space="preserve"> 1</v>
      </c>
      <c r="P2142">
        <v>2141</v>
      </c>
    </row>
    <row r="2143" spans="11:16" x14ac:dyDescent="0.3">
      <c r="K2143">
        <v>0</v>
      </c>
      <c r="L2143">
        <f>IF(AND(ISNUMBER(SEARCH(":",Table7[[#This Row],[Column1]]))=FALSE,ISNUMBER(SEARCH("Ronda",Table7[[#This Row],[Column1]]))=FALSE),1,0)</f>
        <v>1</v>
      </c>
      <c r="M2143">
        <f>IF(Table7[[#This Row],[cond]]=1,M2142+1,0)</f>
        <v>5</v>
      </c>
      <c r="N2143">
        <f>IF(ISNUMBER(SEARCH("Ronda",Table7[[#This Row],[Column1]]))=TRUE,1,0)</f>
        <v>0</v>
      </c>
      <c r="O2143" t="str">
        <f>IF(Table7[[#This Row],[cond2]]=1,MID(Table7[[#This Row],[Column1]],6,3),O2142)</f>
        <v xml:space="preserve"> 1</v>
      </c>
      <c r="P2143">
        <v>2142</v>
      </c>
    </row>
    <row r="2144" spans="11:16" x14ac:dyDescent="0.3">
      <c r="K2144">
        <v>0</v>
      </c>
      <c r="L2144">
        <f>IF(AND(ISNUMBER(SEARCH(":",Table7[[#This Row],[Column1]]))=FALSE,ISNUMBER(SEARCH("Ronda",Table7[[#This Row],[Column1]]))=FALSE),1,0)</f>
        <v>1</v>
      </c>
      <c r="M2144">
        <f>IF(Table7[[#This Row],[cond]]=1,M2143+1,0)</f>
        <v>6</v>
      </c>
      <c r="N2144">
        <f>IF(ISNUMBER(SEARCH("Ronda",Table7[[#This Row],[Column1]]))=TRUE,1,0)</f>
        <v>0</v>
      </c>
      <c r="O2144" t="str">
        <f>IF(Table7[[#This Row],[cond2]]=1,MID(Table7[[#This Row],[Column1]],6,3),O2143)</f>
        <v xml:space="preserve"> 1</v>
      </c>
      <c r="P2144">
        <v>2143</v>
      </c>
    </row>
    <row r="2145" spans="11:16" x14ac:dyDescent="0.3">
      <c r="K2145" t="s">
        <v>522</v>
      </c>
      <c r="L2145">
        <f>IF(AND(ISNUMBER(SEARCH(":",Table7[[#This Row],[Column1]]))=FALSE,ISNUMBER(SEARCH("Ronda",Table7[[#This Row],[Column1]]))=FALSE),1,0)</f>
        <v>0</v>
      </c>
      <c r="M2145">
        <f>IF(Table7[[#This Row],[cond]]=1,M2144+1,0)</f>
        <v>0</v>
      </c>
      <c r="N2145">
        <f>IF(ISNUMBER(SEARCH("Ronda",Table7[[#This Row],[Column1]]))=TRUE,1,0)</f>
        <v>0</v>
      </c>
      <c r="O2145" t="str">
        <f>IF(Table7[[#This Row],[cond2]]=1,MID(Table7[[#This Row],[Column1]],6,3),O2144)</f>
        <v xml:space="preserve"> 1</v>
      </c>
      <c r="P2145">
        <v>2144</v>
      </c>
    </row>
    <row r="2146" spans="11:16" x14ac:dyDescent="0.3">
      <c r="K2146" t="s">
        <v>304</v>
      </c>
      <c r="L2146">
        <f>IF(AND(ISNUMBER(SEARCH(":",Table7[[#This Row],[Column1]]))=FALSE,ISNUMBER(SEARCH("Ronda",Table7[[#This Row],[Column1]]))=FALSE),1,0)</f>
        <v>1</v>
      </c>
      <c r="M2146">
        <f>IF(Table7[[#This Row],[cond]]=1,M2145+1,0)</f>
        <v>1</v>
      </c>
      <c r="N2146">
        <f>IF(ISNUMBER(SEARCH("Ronda",Table7[[#This Row],[Column1]]))=TRUE,1,0)</f>
        <v>0</v>
      </c>
      <c r="O2146" t="str">
        <f>IF(Table7[[#This Row],[cond2]]=1,MID(Table7[[#This Row],[Column1]],6,3),O2145)</f>
        <v xml:space="preserve"> 1</v>
      </c>
      <c r="P2146">
        <v>2145</v>
      </c>
    </row>
    <row r="2147" spans="11:16" x14ac:dyDescent="0.3">
      <c r="K2147" t="s">
        <v>10</v>
      </c>
      <c r="L2147">
        <f>IF(AND(ISNUMBER(SEARCH(":",Table7[[#This Row],[Column1]]))=FALSE,ISNUMBER(SEARCH("Ronda",Table7[[#This Row],[Column1]]))=FALSE),1,0)</f>
        <v>1</v>
      </c>
      <c r="M2147">
        <f>IF(Table7[[#This Row],[cond]]=1,M2146+1,0)</f>
        <v>2</v>
      </c>
      <c r="N2147">
        <f>IF(ISNUMBER(SEARCH("Ronda",Table7[[#This Row],[Column1]]))=TRUE,1,0)</f>
        <v>0</v>
      </c>
      <c r="O2147" t="str">
        <f>IF(Table7[[#This Row],[cond2]]=1,MID(Table7[[#This Row],[Column1]],6,3),O2146)</f>
        <v xml:space="preserve"> 1</v>
      </c>
      <c r="P2147">
        <v>2146</v>
      </c>
    </row>
    <row r="2148" spans="11:16" x14ac:dyDescent="0.3">
      <c r="K2148">
        <v>2</v>
      </c>
      <c r="L2148">
        <f>IF(AND(ISNUMBER(SEARCH(":",Table7[[#This Row],[Column1]]))=FALSE,ISNUMBER(SEARCH("Ronda",Table7[[#This Row],[Column1]]))=FALSE),1,0)</f>
        <v>1</v>
      </c>
      <c r="M2148">
        <f>IF(Table7[[#This Row],[cond]]=1,M2147+1,0)</f>
        <v>3</v>
      </c>
      <c r="N2148">
        <f>IF(ISNUMBER(SEARCH("Ronda",Table7[[#This Row],[Column1]]))=TRUE,1,0)</f>
        <v>0</v>
      </c>
      <c r="O2148" t="str">
        <f>IF(Table7[[#This Row],[cond2]]=1,MID(Table7[[#This Row],[Column1]],6,3),O2147)</f>
        <v xml:space="preserve"> 1</v>
      </c>
      <c r="P2148">
        <v>2147</v>
      </c>
    </row>
    <row r="2149" spans="11:16" x14ac:dyDescent="0.3">
      <c r="K2149">
        <v>1</v>
      </c>
      <c r="L2149">
        <f>IF(AND(ISNUMBER(SEARCH(":",Table7[[#This Row],[Column1]]))=FALSE,ISNUMBER(SEARCH("Ronda",Table7[[#This Row],[Column1]]))=FALSE),1,0)</f>
        <v>1</v>
      </c>
      <c r="M2149">
        <f>IF(Table7[[#This Row],[cond]]=1,M2148+1,0)</f>
        <v>4</v>
      </c>
      <c r="N2149">
        <f>IF(ISNUMBER(SEARCH("Ronda",Table7[[#This Row],[Column1]]))=TRUE,1,0)</f>
        <v>0</v>
      </c>
      <c r="O2149" t="str">
        <f>IF(Table7[[#This Row],[cond2]]=1,MID(Table7[[#This Row],[Column1]],6,3),O2148)</f>
        <v xml:space="preserve"> 1</v>
      </c>
      <c r="P2149">
        <v>2148</v>
      </c>
    </row>
    <row r="2150" spans="11:16" x14ac:dyDescent="0.3">
      <c r="K2150">
        <v>-1</v>
      </c>
      <c r="L2150">
        <f>IF(AND(ISNUMBER(SEARCH(":",Table7[[#This Row],[Column1]]))=FALSE,ISNUMBER(SEARCH("Ronda",Table7[[#This Row],[Column1]]))=FALSE),1,0)</f>
        <v>1</v>
      </c>
      <c r="M2150">
        <f>IF(Table7[[#This Row],[cond]]=1,M2149+1,0)</f>
        <v>5</v>
      </c>
      <c r="N2150">
        <f>IF(ISNUMBER(SEARCH("Ronda",Table7[[#This Row],[Column1]]))=TRUE,1,0)</f>
        <v>0</v>
      </c>
      <c r="O2150" t="str">
        <f>IF(Table7[[#This Row],[cond2]]=1,MID(Table7[[#This Row],[Column1]],6,3),O2149)</f>
        <v xml:space="preserve"> 1</v>
      </c>
      <c r="P2150">
        <v>2149</v>
      </c>
    </row>
    <row r="2151" spans="11:16" x14ac:dyDescent="0.3">
      <c r="K2151">
        <v>0</v>
      </c>
      <c r="L2151">
        <f>IF(AND(ISNUMBER(SEARCH(":",Table7[[#This Row],[Column1]]))=FALSE,ISNUMBER(SEARCH("Ronda",Table7[[#This Row],[Column1]]))=FALSE),1,0)</f>
        <v>1</v>
      </c>
      <c r="M2151">
        <f>IF(Table7[[#This Row],[cond]]=1,M2150+1,0)</f>
        <v>6</v>
      </c>
      <c r="N2151">
        <f>IF(ISNUMBER(SEARCH("Ronda",Table7[[#This Row],[Column1]]))=TRUE,1,0)</f>
        <v>0</v>
      </c>
      <c r="O2151" t="str">
        <f>IF(Table7[[#This Row],[cond2]]=1,MID(Table7[[#This Row],[Column1]],6,3),O2150)</f>
        <v xml:space="preserve"> 1</v>
      </c>
      <c r="P2151">
        <v>2150</v>
      </c>
    </row>
    <row r="2152" spans="11:16" x14ac:dyDescent="0.3">
      <c r="K2152" t="s">
        <v>522</v>
      </c>
      <c r="L2152">
        <f>IF(AND(ISNUMBER(SEARCH(":",Table7[[#This Row],[Column1]]))=FALSE,ISNUMBER(SEARCH("Ronda",Table7[[#This Row],[Column1]]))=FALSE),1,0)</f>
        <v>0</v>
      </c>
      <c r="M2152">
        <f>IF(Table7[[#This Row],[cond]]=1,M2151+1,0)</f>
        <v>0</v>
      </c>
      <c r="N2152">
        <f>IF(ISNUMBER(SEARCH("Ronda",Table7[[#This Row],[Column1]]))=TRUE,1,0)</f>
        <v>0</v>
      </c>
      <c r="O2152" t="str">
        <f>IF(Table7[[#This Row],[cond2]]=1,MID(Table7[[#This Row],[Column1]],6,3),O2151)</f>
        <v xml:space="preserve"> 1</v>
      </c>
      <c r="P2152">
        <v>2151</v>
      </c>
    </row>
    <row r="2153" spans="11:16" x14ac:dyDescent="0.3">
      <c r="K2153" t="s">
        <v>11</v>
      </c>
      <c r="L2153">
        <f>IF(AND(ISNUMBER(SEARCH(":",Table7[[#This Row],[Column1]]))=FALSE,ISNUMBER(SEARCH("Ronda",Table7[[#This Row],[Column1]]))=FALSE),1,0)</f>
        <v>1</v>
      </c>
      <c r="M2153">
        <f>IF(Table7[[#This Row],[cond]]=1,M2152+1,0)</f>
        <v>1</v>
      </c>
      <c r="N2153">
        <f>IF(ISNUMBER(SEARCH("Ronda",Table7[[#This Row],[Column1]]))=TRUE,1,0)</f>
        <v>0</v>
      </c>
      <c r="O2153" t="str">
        <f>IF(Table7[[#This Row],[cond2]]=1,MID(Table7[[#This Row],[Column1]],6,3),O2152)</f>
        <v xml:space="preserve"> 1</v>
      </c>
      <c r="P2153">
        <v>2152</v>
      </c>
    </row>
    <row r="2154" spans="11:16" x14ac:dyDescent="0.3">
      <c r="K2154" t="s">
        <v>28</v>
      </c>
      <c r="L2154">
        <f>IF(AND(ISNUMBER(SEARCH(":",Table7[[#This Row],[Column1]]))=FALSE,ISNUMBER(SEARCH("Ronda",Table7[[#This Row],[Column1]]))=FALSE),1,0)</f>
        <v>1</v>
      </c>
      <c r="M2154">
        <f>IF(Table7[[#This Row],[cond]]=1,M2153+1,0)</f>
        <v>2</v>
      </c>
      <c r="N2154">
        <f>IF(ISNUMBER(SEARCH("Ronda",Table7[[#This Row],[Column1]]))=TRUE,1,0)</f>
        <v>0</v>
      </c>
      <c r="O2154" t="str">
        <f>IF(Table7[[#This Row],[cond2]]=1,MID(Table7[[#This Row],[Column1]],6,3),O2153)</f>
        <v xml:space="preserve"> 1</v>
      </c>
      <c r="P2154">
        <v>2153</v>
      </c>
    </row>
    <row r="2155" spans="11:16" x14ac:dyDescent="0.3">
      <c r="K2155">
        <v>2</v>
      </c>
      <c r="L2155">
        <f>IF(AND(ISNUMBER(SEARCH(":",Table7[[#This Row],[Column1]]))=FALSE,ISNUMBER(SEARCH("Ronda",Table7[[#This Row],[Column1]]))=FALSE),1,0)</f>
        <v>1</v>
      </c>
      <c r="M2155">
        <f>IF(Table7[[#This Row],[cond]]=1,M2154+1,0)</f>
        <v>3</v>
      </c>
      <c r="N2155">
        <f>IF(ISNUMBER(SEARCH("Ronda",Table7[[#This Row],[Column1]]))=TRUE,1,0)</f>
        <v>0</v>
      </c>
      <c r="O2155" t="str">
        <f>IF(Table7[[#This Row],[cond2]]=1,MID(Table7[[#This Row],[Column1]],6,3),O2154)</f>
        <v xml:space="preserve"> 1</v>
      </c>
      <c r="P2155">
        <v>2154</v>
      </c>
    </row>
    <row r="2156" spans="11:16" x14ac:dyDescent="0.3">
      <c r="K2156">
        <v>2</v>
      </c>
      <c r="L2156">
        <f>IF(AND(ISNUMBER(SEARCH(":",Table7[[#This Row],[Column1]]))=FALSE,ISNUMBER(SEARCH("Ronda",Table7[[#This Row],[Column1]]))=FALSE),1,0)</f>
        <v>1</v>
      </c>
      <c r="M2156">
        <f>IF(Table7[[#This Row],[cond]]=1,M2155+1,0)</f>
        <v>4</v>
      </c>
      <c r="N2156">
        <f>IF(ISNUMBER(SEARCH("Ronda",Table7[[#This Row],[Column1]]))=TRUE,1,0)</f>
        <v>0</v>
      </c>
      <c r="O2156" t="str">
        <f>IF(Table7[[#This Row],[cond2]]=1,MID(Table7[[#This Row],[Column1]],6,3),O2155)</f>
        <v xml:space="preserve"> 1</v>
      </c>
      <c r="P2156">
        <v>2155</v>
      </c>
    </row>
    <row r="2157" spans="11:16" x14ac:dyDescent="0.3">
      <c r="K2157">
        <v>-2</v>
      </c>
      <c r="L2157">
        <f>IF(AND(ISNUMBER(SEARCH(":",Table7[[#This Row],[Column1]]))=FALSE,ISNUMBER(SEARCH("Ronda",Table7[[#This Row],[Column1]]))=FALSE),1,0)</f>
        <v>1</v>
      </c>
      <c r="M2157">
        <f>IF(Table7[[#This Row],[cond]]=1,M2156+1,0)</f>
        <v>5</v>
      </c>
      <c r="N2157">
        <f>IF(ISNUMBER(SEARCH("Ronda",Table7[[#This Row],[Column1]]))=TRUE,1,0)</f>
        <v>0</v>
      </c>
      <c r="O2157" t="str">
        <f>IF(Table7[[#This Row],[cond2]]=1,MID(Table7[[#This Row],[Column1]],6,3),O2156)</f>
        <v xml:space="preserve"> 1</v>
      </c>
      <c r="P2157">
        <v>2156</v>
      </c>
    </row>
    <row r="2158" spans="11:16" x14ac:dyDescent="0.3">
      <c r="K2158">
        <v>0</v>
      </c>
      <c r="L2158">
        <f>IF(AND(ISNUMBER(SEARCH(":",Table7[[#This Row],[Column1]]))=FALSE,ISNUMBER(SEARCH("Ronda",Table7[[#This Row],[Column1]]))=FALSE),1,0)</f>
        <v>1</v>
      </c>
      <c r="M2158">
        <f>IF(Table7[[#This Row],[cond]]=1,M2157+1,0)</f>
        <v>6</v>
      </c>
      <c r="N2158">
        <f>IF(ISNUMBER(SEARCH("Ronda",Table7[[#This Row],[Column1]]))=TRUE,1,0)</f>
        <v>0</v>
      </c>
      <c r="O2158" t="str">
        <f>IF(Table7[[#This Row],[cond2]]=1,MID(Table7[[#This Row],[Column1]],6,3),O2157)</f>
        <v xml:space="preserve"> 1</v>
      </c>
      <c r="P2158">
        <v>2157</v>
      </c>
    </row>
    <row r="2159" spans="11:16" x14ac:dyDescent="0.3">
      <c r="K2159" t="s">
        <v>523</v>
      </c>
      <c r="L2159">
        <f>IF(AND(ISNUMBER(SEARCH(":",Table7[[#This Row],[Column1]]))=FALSE,ISNUMBER(SEARCH("Ronda",Table7[[#This Row],[Column1]]))=FALSE),1,0)</f>
        <v>0</v>
      </c>
      <c r="M2159">
        <f>IF(Table7[[#This Row],[cond]]=1,M2158+1,0)</f>
        <v>0</v>
      </c>
      <c r="N2159">
        <f>IF(ISNUMBER(SEARCH("Ronda",Table7[[#This Row],[Column1]]))=TRUE,1,0)</f>
        <v>0</v>
      </c>
      <c r="O2159" t="str">
        <f>IF(Table7[[#This Row],[cond2]]=1,MID(Table7[[#This Row],[Column1]],6,3),O2158)</f>
        <v xml:space="preserve"> 1</v>
      </c>
      <c r="P2159">
        <v>2158</v>
      </c>
    </row>
    <row r="2160" spans="11:16" x14ac:dyDescent="0.3">
      <c r="K2160" t="s">
        <v>8</v>
      </c>
      <c r="L2160">
        <f>IF(AND(ISNUMBER(SEARCH(":",Table7[[#This Row],[Column1]]))=FALSE,ISNUMBER(SEARCH("Ronda",Table7[[#This Row],[Column1]]))=FALSE),1,0)</f>
        <v>1</v>
      </c>
      <c r="M2160">
        <f>IF(Table7[[#This Row],[cond]]=1,M2159+1,0)</f>
        <v>1</v>
      </c>
      <c r="N2160">
        <f>IF(ISNUMBER(SEARCH("Ronda",Table7[[#This Row],[Column1]]))=TRUE,1,0)</f>
        <v>0</v>
      </c>
      <c r="O2160" t="str">
        <f>IF(Table7[[#This Row],[cond2]]=1,MID(Table7[[#This Row],[Column1]],6,3),O2159)</f>
        <v xml:space="preserve"> 1</v>
      </c>
      <c r="P2160">
        <v>2159</v>
      </c>
    </row>
    <row r="2161" spans="11:16" x14ac:dyDescent="0.3">
      <c r="K2161" t="s">
        <v>1</v>
      </c>
      <c r="L2161">
        <f>IF(AND(ISNUMBER(SEARCH(":",Table7[[#This Row],[Column1]]))=FALSE,ISNUMBER(SEARCH("Ronda",Table7[[#This Row],[Column1]]))=FALSE),1,0)</f>
        <v>1</v>
      </c>
      <c r="M2161">
        <f>IF(Table7[[#This Row],[cond]]=1,M2160+1,0)</f>
        <v>2</v>
      </c>
      <c r="N2161">
        <f>IF(ISNUMBER(SEARCH("Ronda",Table7[[#This Row],[Column1]]))=TRUE,1,0)</f>
        <v>0</v>
      </c>
      <c r="O2161" t="str">
        <f>IF(Table7[[#This Row],[cond2]]=1,MID(Table7[[#This Row],[Column1]],6,3),O2160)</f>
        <v xml:space="preserve"> 1</v>
      </c>
      <c r="P2161">
        <v>2160</v>
      </c>
    </row>
    <row r="2162" spans="11:16" x14ac:dyDescent="0.3">
      <c r="K2162">
        <v>3</v>
      </c>
      <c r="L2162">
        <f>IF(AND(ISNUMBER(SEARCH(":",Table7[[#This Row],[Column1]]))=FALSE,ISNUMBER(SEARCH("Ronda",Table7[[#This Row],[Column1]]))=FALSE),1,0)</f>
        <v>1</v>
      </c>
      <c r="M2162">
        <f>IF(Table7[[#This Row],[cond]]=1,M2161+1,0)</f>
        <v>3</v>
      </c>
      <c r="N2162">
        <f>IF(ISNUMBER(SEARCH("Ronda",Table7[[#This Row],[Column1]]))=TRUE,1,0)</f>
        <v>0</v>
      </c>
      <c r="O2162" t="str">
        <f>IF(Table7[[#This Row],[cond2]]=1,MID(Table7[[#This Row],[Column1]],6,3),O2161)</f>
        <v xml:space="preserve"> 1</v>
      </c>
      <c r="P2162">
        <v>2161</v>
      </c>
    </row>
    <row r="2163" spans="11:16" x14ac:dyDescent="0.3">
      <c r="K2163">
        <v>0</v>
      </c>
      <c r="L2163">
        <f>IF(AND(ISNUMBER(SEARCH(":",Table7[[#This Row],[Column1]]))=FALSE,ISNUMBER(SEARCH("Ronda",Table7[[#This Row],[Column1]]))=FALSE),1,0)</f>
        <v>1</v>
      </c>
      <c r="M2163">
        <f>IF(Table7[[#This Row],[cond]]=1,M2162+1,0)</f>
        <v>4</v>
      </c>
      <c r="N2163">
        <f>IF(ISNUMBER(SEARCH("Ronda",Table7[[#This Row],[Column1]]))=TRUE,1,0)</f>
        <v>0</v>
      </c>
      <c r="O2163" t="str">
        <f>IF(Table7[[#This Row],[cond2]]=1,MID(Table7[[#This Row],[Column1]],6,3),O2162)</f>
        <v xml:space="preserve"> 1</v>
      </c>
      <c r="P2163">
        <v>2162</v>
      </c>
    </row>
    <row r="2164" spans="11:16" x14ac:dyDescent="0.3">
      <c r="K2164">
        <v>-1</v>
      </c>
      <c r="L2164">
        <f>IF(AND(ISNUMBER(SEARCH(":",Table7[[#This Row],[Column1]]))=FALSE,ISNUMBER(SEARCH("Ronda",Table7[[#This Row],[Column1]]))=FALSE),1,0)</f>
        <v>1</v>
      </c>
      <c r="M2164">
        <f>IF(Table7[[#This Row],[cond]]=1,M2163+1,0)</f>
        <v>5</v>
      </c>
      <c r="N2164">
        <f>IF(ISNUMBER(SEARCH("Ronda",Table7[[#This Row],[Column1]]))=TRUE,1,0)</f>
        <v>0</v>
      </c>
      <c r="O2164" t="str">
        <f>IF(Table7[[#This Row],[cond2]]=1,MID(Table7[[#This Row],[Column1]],6,3),O2163)</f>
        <v xml:space="preserve"> 1</v>
      </c>
      <c r="P2164">
        <v>2163</v>
      </c>
    </row>
    <row r="2165" spans="11:16" x14ac:dyDescent="0.3">
      <c r="K2165">
        <v>0</v>
      </c>
      <c r="L2165">
        <f>IF(AND(ISNUMBER(SEARCH(":",Table7[[#This Row],[Column1]]))=FALSE,ISNUMBER(SEARCH("Ronda",Table7[[#This Row],[Column1]]))=FALSE),1,0)</f>
        <v>1</v>
      </c>
      <c r="M2165">
        <f>IF(Table7[[#This Row],[cond]]=1,M2164+1,0)</f>
        <v>6</v>
      </c>
      <c r="N2165">
        <f>IF(ISNUMBER(SEARCH("Ronda",Table7[[#This Row],[Column1]]))=TRUE,1,0)</f>
        <v>0</v>
      </c>
      <c r="O2165" t="str">
        <f>IF(Table7[[#This Row],[cond2]]=1,MID(Table7[[#This Row],[Column1]],6,3),O2164)</f>
        <v xml:space="preserve"> 1</v>
      </c>
      <c r="P2165">
        <v>2164</v>
      </c>
    </row>
    <row r="2166" spans="11:16" x14ac:dyDescent="0.3">
      <c r="K2166" t="s">
        <v>524</v>
      </c>
      <c r="L2166">
        <f>IF(AND(ISNUMBER(SEARCH(":",Table7[[#This Row],[Column1]]))=FALSE,ISNUMBER(SEARCH("Ronda",Table7[[#This Row],[Column1]]))=FALSE),1,0)</f>
        <v>0</v>
      </c>
      <c r="M2166">
        <f>IF(Table7[[#This Row],[cond]]=1,M2165+1,0)</f>
        <v>0</v>
      </c>
      <c r="N2166">
        <f>IF(ISNUMBER(SEARCH("Ronda",Table7[[#This Row],[Column1]]))=TRUE,1,0)</f>
        <v>0</v>
      </c>
      <c r="O2166" t="str">
        <f>IF(Table7[[#This Row],[cond2]]=1,MID(Table7[[#This Row],[Column1]],6,3),O2165)</f>
        <v xml:space="preserve"> 1</v>
      </c>
      <c r="P2166">
        <v>2165</v>
      </c>
    </row>
    <row r="2167" spans="11:16" x14ac:dyDescent="0.3">
      <c r="K2167" t="s">
        <v>31</v>
      </c>
      <c r="L2167">
        <f>IF(AND(ISNUMBER(SEARCH(":",Table7[[#This Row],[Column1]]))=FALSE,ISNUMBER(SEARCH("Ronda",Table7[[#This Row],[Column1]]))=FALSE),1,0)</f>
        <v>1</v>
      </c>
      <c r="M2167">
        <f>IF(Table7[[#This Row],[cond]]=1,M2166+1,0)</f>
        <v>1</v>
      </c>
      <c r="N2167">
        <f>IF(ISNUMBER(SEARCH("Ronda",Table7[[#This Row],[Column1]]))=TRUE,1,0)</f>
        <v>0</v>
      </c>
      <c r="O2167" t="str">
        <f>IF(Table7[[#This Row],[cond2]]=1,MID(Table7[[#This Row],[Column1]],6,3),O2166)</f>
        <v xml:space="preserve"> 1</v>
      </c>
      <c r="P2167">
        <v>2166</v>
      </c>
    </row>
    <row r="2168" spans="11:16" x14ac:dyDescent="0.3">
      <c r="K2168" t="s">
        <v>4</v>
      </c>
      <c r="L2168">
        <f>IF(AND(ISNUMBER(SEARCH(":",Table7[[#This Row],[Column1]]))=FALSE,ISNUMBER(SEARCH("Ronda",Table7[[#This Row],[Column1]]))=FALSE),1,0)</f>
        <v>1</v>
      </c>
      <c r="M2168">
        <f>IF(Table7[[#This Row],[cond]]=1,M2167+1,0)</f>
        <v>2</v>
      </c>
      <c r="N2168">
        <f>IF(ISNUMBER(SEARCH("Ronda",Table7[[#This Row],[Column1]]))=TRUE,1,0)</f>
        <v>0</v>
      </c>
      <c r="O2168" t="str">
        <f>IF(Table7[[#This Row],[cond2]]=1,MID(Table7[[#This Row],[Column1]],6,3),O2167)</f>
        <v xml:space="preserve"> 1</v>
      </c>
      <c r="P2168">
        <v>2167</v>
      </c>
    </row>
    <row r="2169" spans="11:16" x14ac:dyDescent="0.3">
      <c r="K2169">
        <v>3</v>
      </c>
      <c r="L2169">
        <f>IF(AND(ISNUMBER(SEARCH(":",Table7[[#This Row],[Column1]]))=FALSE,ISNUMBER(SEARCH("Ronda",Table7[[#This Row],[Column1]]))=FALSE),1,0)</f>
        <v>1</v>
      </c>
      <c r="M2169">
        <f>IF(Table7[[#This Row],[cond]]=1,M2168+1,0)</f>
        <v>3</v>
      </c>
      <c r="N2169">
        <f>IF(ISNUMBER(SEARCH("Ronda",Table7[[#This Row],[Column1]]))=TRUE,1,0)</f>
        <v>0</v>
      </c>
      <c r="O2169" t="str">
        <f>IF(Table7[[#This Row],[cond2]]=1,MID(Table7[[#This Row],[Column1]],6,3),O2168)</f>
        <v xml:space="preserve"> 1</v>
      </c>
      <c r="P2169">
        <v>2168</v>
      </c>
    </row>
    <row r="2170" spans="11:16" x14ac:dyDescent="0.3">
      <c r="K2170">
        <v>3</v>
      </c>
      <c r="L2170">
        <f>IF(AND(ISNUMBER(SEARCH(":",Table7[[#This Row],[Column1]]))=FALSE,ISNUMBER(SEARCH("Ronda",Table7[[#This Row],[Column1]]))=FALSE),1,0)</f>
        <v>1</v>
      </c>
      <c r="M2170">
        <f>IF(Table7[[#This Row],[cond]]=1,M2169+1,0)</f>
        <v>4</v>
      </c>
      <c r="N2170">
        <f>IF(ISNUMBER(SEARCH("Ronda",Table7[[#This Row],[Column1]]))=TRUE,1,0)</f>
        <v>0</v>
      </c>
      <c r="O2170" t="str">
        <f>IF(Table7[[#This Row],[cond2]]=1,MID(Table7[[#This Row],[Column1]],6,3),O2169)</f>
        <v xml:space="preserve"> 1</v>
      </c>
      <c r="P2170">
        <v>2169</v>
      </c>
    </row>
    <row r="2171" spans="11:16" x14ac:dyDescent="0.3">
      <c r="K2171">
        <v>-1</v>
      </c>
      <c r="L2171">
        <f>IF(AND(ISNUMBER(SEARCH(":",Table7[[#This Row],[Column1]]))=FALSE,ISNUMBER(SEARCH("Ronda",Table7[[#This Row],[Column1]]))=FALSE),1,0)</f>
        <v>1</v>
      </c>
      <c r="M2171">
        <f>IF(Table7[[#This Row],[cond]]=1,M2170+1,0)</f>
        <v>5</v>
      </c>
      <c r="N2171">
        <f>IF(ISNUMBER(SEARCH("Ronda",Table7[[#This Row],[Column1]]))=TRUE,1,0)</f>
        <v>0</v>
      </c>
      <c r="O2171" t="str">
        <f>IF(Table7[[#This Row],[cond2]]=1,MID(Table7[[#This Row],[Column1]],6,3),O2170)</f>
        <v xml:space="preserve"> 1</v>
      </c>
      <c r="P2171">
        <v>2170</v>
      </c>
    </row>
    <row r="2172" spans="11:16" x14ac:dyDescent="0.3">
      <c r="K2172">
        <v>-1</v>
      </c>
      <c r="L2172">
        <f>IF(AND(ISNUMBER(SEARCH(":",Table7[[#This Row],[Column1]]))=FALSE,ISNUMBER(SEARCH("Ronda",Table7[[#This Row],[Column1]]))=FALSE),1,0)</f>
        <v>1</v>
      </c>
      <c r="M2172">
        <f>IF(Table7[[#This Row],[cond]]=1,M2171+1,0)</f>
        <v>6</v>
      </c>
      <c r="N2172">
        <f>IF(ISNUMBER(SEARCH("Ronda",Table7[[#This Row],[Column1]]))=TRUE,1,0)</f>
        <v>0</v>
      </c>
      <c r="O2172" t="str">
        <f>IF(Table7[[#This Row],[cond2]]=1,MID(Table7[[#This Row],[Column1]],6,3),O2171)</f>
        <v xml:space="preserve"> 1</v>
      </c>
      <c r="P2172">
        <v>2171</v>
      </c>
    </row>
    <row r="2173" spans="11:16" x14ac:dyDescent="0.3">
      <c r="K2173" t="s">
        <v>525</v>
      </c>
      <c r="L2173">
        <f>IF(AND(ISNUMBER(SEARCH(":",Table7[[#This Row],[Column1]]))=FALSE,ISNUMBER(SEARCH("Ronda",Table7[[#This Row],[Column1]]))=FALSE),1,0)</f>
        <v>0</v>
      </c>
      <c r="M2173">
        <f>IF(Table7[[#This Row],[cond]]=1,M2172+1,0)</f>
        <v>0</v>
      </c>
      <c r="N2173">
        <f>IF(ISNUMBER(SEARCH("Ronda",Table7[[#This Row],[Column1]]))=TRUE,1,0)</f>
        <v>0</v>
      </c>
      <c r="O2173" t="str">
        <f>IF(Table7[[#This Row],[cond2]]=1,MID(Table7[[#This Row],[Column1]],6,3),O2172)</f>
        <v xml:space="preserve"> 1</v>
      </c>
      <c r="P2173">
        <v>2172</v>
      </c>
    </row>
    <row r="2174" spans="11:16" x14ac:dyDescent="0.3">
      <c r="K2174" t="s">
        <v>303</v>
      </c>
      <c r="L2174">
        <f>IF(AND(ISNUMBER(SEARCH(":",Table7[[#This Row],[Column1]]))=FALSE,ISNUMBER(SEARCH("Ronda",Table7[[#This Row],[Column1]]))=FALSE),1,0)</f>
        <v>1</v>
      </c>
      <c r="M2174">
        <f>IF(Table7[[#This Row],[cond]]=1,M2173+1,0)</f>
        <v>1</v>
      </c>
      <c r="N2174">
        <f>IF(ISNUMBER(SEARCH("Ronda",Table7[[#This Row],[Column1]]))=TRUE,1,0)</f>
        <v>0</v>
      </c>
      <c r="O2174" t="str">
        <f>IF(Table7[[#This Row],[cond2]]=1,MID(Table7[[#This Row],[Column1]],6,3),O2173)</f>
        <v xml:space="preserve"> 1</v>
      </c>
      <c r="P2174">
        <v>2173</v>
      </c>
    </row>
    <row r="2175" spans="11:16" x14ac:dyDescent="0.3">
      <c r="K2175" t="s">
        <v>7</v>
      </c>
      <c r="L2175">
        <f>IF(AND(ISNUMBER(SEARCH(":",Table7[[#This Row],[Column1]]))=FALSE,ISNUMBER(SEARCH("Ronda",Table7[[#This Row],[Column1]]))=FALSE),1,0)</f>
        <v>1</v>
      </c>
      <c r="M2175">
        <f>IF(Table7[[#This Row],[cond]]=1,M2174+1,0)</f>
        <v>2</v>
      </c>
      <c r="N2175">
        <f>IF(ISNUMBER(SEARCH("Ronda",Table7[[#This Row],[Column1]]))=TRUE,1,0)</f>
        <v>0</v>
      </c>
      <c r="O2175" t="str">
        <f>IF(Table7[[#This Row],[cond2]]=1,MID(Table7[[#This Row],[Column1]],6,3),O2174)</f>
        <v xml:space="preserve"> 1</v>
      </c>
      <c r="P2175">
        <v>2174</v>
      </c>
    </row>
    <row r="2176" spans="11:16" x14ac:dyDescent="0.3">
      <c r="K2176">
        <v>1</v>
      </c>
      <c r="L2176">
        <f>IF(AND(ISNUMBER(SEARCH(":",Table7[[#This Row],[Column1]]))=FALSE,ISNUMBER(SEARCH("Ronda",Table7[[#This Row],[Column1]]))=FALSE),1,0)</f>
        <v>1</v>
      </c>
      <c r="M2176">
        <f>IF(Table7[[#This Row],[cond]]=1,M2175+1,0)</f>
        <v>3</v>
      </c>
      <c r="N2176">
        <f>IF(ISNUMBER(SEARCH("Ronda",Table7[[#This Row],[Column1]]))=TRUE,1,0)</f>
        <v>0</v>
      </c>
      <c r="O2176" t="str">
        <f>IF(Table7[[#This Row],[cond2]]=1,MID(Table7[[#This Row],[Column1]],6,3),O2175)</f>
        <v xml:space="preserve"> 1</v>
      </c>
      <c r="P2176">
        <v>2175</v>
      </c>
    </row>
    <row r="2177" spans="11:16" x14ac:dyDescent="0.3">
      <c r="K2177">
        <v>2</v>
      </c>
      <c r="L2177">
        <f>IF(AND(ISNUMBER(SEARCH(":",Table7[[#This Row],[Column1]]))=FALSE,ISNUMBER(SEARCH("Ronda",Table7[[#This Row],[Column1]]))=FALSE),1,0)</f>
        <v>1</v>
      </c>
      <c r="M2177">
        <f>IF(Table7[[#This Row],[cond]]=1,M2176+1,0)</f>
        <v>4</v>
      </c>
      <c r="N2177">
        <f>IF(ISNUMBER(SEARCH("Ronda",Table7[[#This Row],[Column1]]))=TRUE,1,0)</f>
        <v>0</v>
      </c>
      <c r="O2177" t="str">
        <f>IF(Table7[[#This Row],[cond2]]=1,MID(Table7[[#This Row],[Column1]],6,3),O2176)</f>
        <v xml:space="preserve"> 1</v>
      </c>
      <c r="P2177">
        <v>2176</v>
      </c>
    </row>
    <row r="2178" spans="11:16" x14ac:dyDescent="0.3">
      <c r="K2178">
        <v>0</v>
      </c>
      <c r="L2178">
        <f>IF(AND(ISNUMBER(SEARCH(":",Table7[[#This Row],[Column1]]))=FALSE,ISNUMBER(SEARCH("Ronda",Table7[[#This Row],[Column1]]))=FALSE),1,0)</f>
        <v>1</v>
      </c>
      <c r="M2178">
        <f>IF(Table7[[#This Row],[cond]]=1,M2177+1,0)</f>
        <v>5</v>
      </c>
      <c r="N2178">
        <f>IF(ISNUMBER(SEARCH("Ronda",Table7[[#This Row],[Column1]]))=TRUE,1,0)</f>
        <v>0</v>
      </c>
      <c r="O2178" t="str">
        <f>IF(Table7[[#This Row],[cond2]]=1,MID(Table7[[#This Row],[Column1]],6,3),O2177)</f>
        <v xml:space="preserve"> 1</v>
      </c>
      <c r="P2178">
        <v>2177</v>
      </c>
    </row>
    <row r="2179" spans="11:16" x14ac:dyDescent="0.3">
      <c r="K2179">
        <v>-1</v>
      </c>
      <c r="L2179">
        <f>IF(AND(ISNUMBER(SEARCH(":",Table7[[#This Row],[Column1]]))=FALSE,ISNUMBER(SEARCH("Ronda",Table7[[#This Row],[Column1]]))=FALSE),1,0)</f>
        <v>1</v>
      </c>
      <c r="M2179">
        <f>IF(Table7[[#This Row],[cond]]=1,M2178+1,0)</f>
        <v>6</v>
      </c>
      <c r="N2179">
        <f>IF(ISNUMBER(SEARCH("Ronda",Table7[[#This Row],[Column1]]))=TRUE,1,0)</f>
        <v>0</v>
      </c>
      <c r="O2179" t="str">
        <f>IF(Table7[[#This Row],[cond2]]=1,MID(Table7[[#This Row],[Column1]],6,3),O2178)</f>
        <v xml:space="preserve"> 1</v>
      </c>
      <c r="P2179">
        <v>2178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O2179"/>
  <sheetViews>
    <sheetView workbookViewId="0">
      <selection activeCell="F11" sqref="F11"/>
    </sheetView>
  </sheetViews>
  <sheetFormatPr defaultRowHeight="14.4" x14ac:dyDescent="0.3"/>
  <cols>
    <col min="6" max="6" width="10.44140625" customWidth="1"/>
    <col min="11" max="11" width="11" customWidth="1"/>
  </cols>
  <sheetData>
    <row r="1" spans="4:15" x14ac:dyDescent="0.3">
      <c r="K1" t="s">
        <v>38</v>
      </c>
      <c r="L1" t="s">
        <v>298</v>
      </c>
      <c r="M1" t="s">
        <v>299</v>
      </c>
      <c r="N1" t="s">
        <v>526</v>
      </c>
      <c r="O1" t="s">
        <v>827</v>
      </c>
    </row>
    <row r="2" spans="4:15" x14ac:dyDescent="0.3">
      <c r="K2" t="s">
        <v>67</v>
      </c>
      <c r="L2">
        <f>IF(AND(ISNUMBER(SEARCH(":",Table9[[#This Row],[Column1]]))=FALSE,ISNUMBER(SEARCH("Ronda",Table9[[#This Row],[Column1]]))=FALSE),1,0)</f>
        <v>0</v>
      </c>
      <c r="M2">
        <f>IF(Table9[[#This Row],[cond]]=1,M1+1,0)</f>
        <v>0</v>
      </c>
      <c r="N2">
        <f>IF(ISNUMBER(SEARCH("Ronda",Table9[[#This Row],[Column1]]))=TRUE,1,0)</f>
        <v>1</v>
      </c>
      <c r="O2" t="str">
        <f>IF(Table9[[#This Row],[cond2]]=1,MID(Table9[[#This Row],[Column1]],6,3),O1)</f>
        <v xml:space="preserve"> 34</v>
      </c>
    </row>
    <row r="3" spans="4:15" x14ac:dyDescent="0.3">
      <c r="D3" t="s">
        <v>1484</v>
      </c>
      <c r="F3" t="s">
        <v>1735</v>
      </c>
      <c r="K3" t="s">
        <v>563</v>
      </c>
      <c r="L3">
        <f>IF(AND(ISNUMBER(SEARCH(":",Table9[[#This Row],[Column1]]))=FALSE,ISNUMBER(SEARCH("Ronda",Table9[[#This Row],[Column1]]))=FALSE),1,0)</f>
        <v>0</v>
      </c>
      <c r="M3">
        <f>IF(Table9[[#This Row],[cond]]=1,M2+1,0)</f>
        <v>0</v>
      </c>
      <c r="N3">
        <f>IF(ISNUMBER(SEARCH("Ronda",Table9[[#This Row],[Column1]]))=TRUE,1,0)</f>
        <v>0</v>
      </c>
      <c r="O3" t="str">
        <f>IF(Table9[[#This Row],[cond2]]=1,MID(Table9[[#This Row],[Column1]],6,3),O2)</f>
        <v xml:space="preserve"> 34</v>
      </c>
    </row>
    <row r="4" spans="4:15" x14ac:dyDescent="0.3">
      <c r="D4" t="s">
        <v>564</v>
      </c>
      <c r="F4" s="6" t="s">
        <v>24</v>
      </c>
      <c r="G4">
        <v>1</v>
      </c>
      <c r="K4" t="s">
        <v>7</v>
      </c>
      <c r="L4">
        <f>IF(AND(ISNUMBER(SEARCH(":",Table9[[#This Row],[Column1]]))=FALSE,ISNUMBER(SEARCH("Ronda",Table9[[#This Row],[Column1]]))=FALSE),1,0)</f>
        <v>1</v>
      </c>
      <c r="M4">
        <f>IF(Table9[[#This Row],[cond]]=1,M3+1,0)</f>
        <v>1</v>
      </c>
      <c r="N4">
        <f>IF(ISNUMBER(SEARCH("Ronda",Table9[[#This Row],[Column1]]))=TRUE,1,0)</f>
        <v>0</v>
      </c>
      <c r="O4" t="str">
        <f>IF(Table9[[#This Row],[cond2]]=1,MID(Table9[[#This Row],[Column1]],6,3),O3)</f>
        <v xml:space="preserve"> 34</v>
      </c>
    </row>
    <row r="5" spans="4:15" x14ac:dyDescent="0.3">
      <c r="D5" t="s">
        <v>568</v>
      </c>
      <c r="F5" t="s">
        <v>31</v>
      </c>
      <c r="G5">
        <v>2</v>
      </c>
      <c r="K5" t="s">
        <v>564</v>
      </c>
      <c r="L5">
        <f>IF(AND(ISNUMBER(SEARCH(":",Table9[[#This Row],[Column1]]))=FALSE,ISNUMBER(SEARCH("Ronda",Table9[[#This Row],[Column1]]))=FALSE),1,0)</f>
        <v>1</v>
      </c>
      <c r="M5">
        <f>IF(Table9[[#This Row],[cond]]=1,M4+1,0)</f>
        <v>2</v>
      </c>
      <c r="N5">
        <f>IF(ISNUMBER(SEARCH("Ronda",Table9[[#This Row],[Column1]]))=TRUE,1,0)</f>
        <v>0</v>
      </c>
      <c r="O5" t="str">
        <f>IF(Table9[[#This Row],[cond2]]=1,MID(Table9[[#This Row],[Column1]],6,3),O4)</f>
        <v xml:space="preserve"> 34</v>
      </c>
    </row>
    <row r="6" spans="4:15" x14ac:dyDescent="0.3">
      <c r="F6" t="s">
        <v>2</v>
      </c>
      <c r="G6">
        <v>3</v>
      </c>
      <c r="K6">
        <v>4</v>
      </c>
      <c r="L6">
        <f>IF(AND(ISNUMBER(SEARCH(":",Table9[[#This Row],[Column1]]))=FALSE,ISNUMBER(SEARCH("Ronda",Table9[[#This Row],[Column1]]))=FALSE),1,0)</f>
        <v>1</v>
      </c>
      <c r="M6">
        <f>IF(Table9[[#This Row],[cond]]=1,M5+1,0)</f>
        <v>3</v>
      </c>
      <c r="N6">
        <f>IF(ISNUMBER(SEARCH("Ronda",Table9[[#This Row],[Column1]]))=TRUE,1,0)</f>
        <v>0</v>
      </c>
      <c r="O6" t="str">
        <f>IF(Table9[[#This Row],[cond2]]=1,MID(Table9[[#This Row],[Column1]],6,3),O5)</f>
        <v xml:space="preserve"> 34</v>
      </c>
    </row>
    <row r="7" spans="4:15" x14ac:dyDescent="0.3">
      <c r="F7" s="6" t="s">
        <v>28</v>
      </c>
      <c r="G7">
        <v>4</v>
      </c>
      <c r="K7">
        <v>1</v>
      </c>
      <c r="L7">
        <f>IF(AND(ISNUMBER(SEARCH(":",Table9[[#This Row],[Column1]]))=FALSE,ISNUMBER(SEARCH("Ronda",Table9[[#This Row],[Column1]]))=FALSE),1,0)</f>
        <v>1</v>
      </c>
      <c r="M7">
        <f>IF(Table9[[#This Row],[cond]]=1,M6+1,0)</f>
        <v>4</v>
      </c>
      <c r="N7">
        <f>IF(ISNUMBER(SEARCH("Ronda",Table9[[#This Row],[Column1]]))=TRUE,1,0)</f>
        <v>0</v>
      </c>
      <c r="O7" t="str">
        <f>IF(Table9[[#This Row],[cond2]]=1,MID(Table9[[#This Row],[Column1]],6,3),O6)</f>
        <v xml:space="preserve"> 34</v>
      </c>
    </row>
    <row r="8" spans="4:15" x14ac:dyDescent="0.3">
      <c r="F8" s="6" t="s">
        <v>13</v>
      </c>
      <c r="G8">
        <v>5</v>
      </c>
      <c r="K8">
        <v>-3</v>
      </c>
      <c r="L8">
        <f>IF(AND(ISNUMBER(SEARCH(":",Table9[[#This Row],[Column1]]))=FALSE,ISNUMBER(SEARCH("Ronda",Table9[[#This Row],[Column1]]))=FALSE),1,0)</f>
        <v>1</v>
      </c>
      <c r="M8">
        <f>IF(Table9[[#This Row],[cond]]=1,M7+1,0)</f>
        <v>5</v>
      </c>
      <c r="N8">
        <f>IF(ISNUMBER(SEARCH("Ronda",Table9[[#This Row],[Column1]]))=TRUE,1,0)</f>
        <v>0</v>
      </c>
      <c r="O8" t="str">
        <f>IF(Table9[[#This Row],[cond2]]=1,MID(Table9[[#This Row],[Column1]],6,3),O7)</f>
        <v xml:space="preserve"> 34</v>
      </c>
    </row>
    <row r="9" spans="4:15" x14ac:dyDescent="0.3">
      <c r="F9" s="6" t="s">
        <v>564</v>
      </c>
      <c r="G9">
        <v>6</v>
      </c>
      <c r="K9">
        <v>0</v>
      </c>
      <c r="L9">
        <f>IF(AND(ISNUMBER(SEARCH(":",Table9[[#This Row],[Column1]]))=FALSE,ISNUMBER(SEARCH("Ronda",Table9[[#This Row],[Column1]]))=FALSE),1,0)</f>
        <v>1</v>
      </c>
      <c r="M9">
        <f>IF(Table9[[#This Row],[cond]]=1,M8+1,0)</f>
        <v>6</v>
      </c>
      <c r="N9">
        <f>IF(ISNUMBER(SEARCH("Ronda",Table9[[#This Row],[Column1]]))=TRUE,1,0)</f>
        <v>0</v>
      </c>
      <c r="O9" t="str">
        <f>IF(Table9[[#This Row],[cond2]]=1,MID(Table9[[#This Row],[Column1]],6,3),O8)</f>
        <v xml:space="preserve"> 34</v>
      </c>
    </row>
    <row r="10" spans="4:15" x14ac:dyDescent="0.3">
      <c r="F10" t="s">
        <v>25</v>
      </c>
      <c r="G10">
        <v>7</v>
      </c>
      <c r="K10" t="s">
        <v>565</v>
      </c>
      <c r="L10">
        <f>IF(AND(ISNUMBER(SEARCH(":",Table9[[#This Row],[Column1]]))=FALSE,ISNUMBER(SEARCH("Ronda",Table9[[#This Row],[Column1]]))=FALSE),1,0)</f>
        <v>0</v>
      </c>
      <c r="M10">
        <f>IF(Table9[[#This Row],[cond]]=1,M9+1,0)</f>
        <v>0</v>
      </c>
      <c r="N10">
        <f>IF(ISNUMBER(SEARCH("Ronda",Table9[[#This Row],[Column1]]))=TRUE,1,0)</f>
        <v>0</v>
      </c>
      <c r="O10" t="str">
        <f>IF(Table9[[#This Row],[cond2]]=1,MID(Table9[[#This Row],[Column1]],6,3),O9)</f>
        <v xml:space="preserve"> 34</v>
      </c>
    </row>
    <row r="11" spans="4:15" x14ac:dyDescent="0.3">
      <c r="F11" t="s">
        <v>8</v>
      </c>
      <c r="G11">
        <v>8</v>
      </c>
      <c r="K11" t="s">
        <v>25</v>
      </c>
      <c r="L11">
        <f>IF(AND(ISNUMBER(SEARCH(":",Table9[[#This Row],[Column1]]))=FALSE,ISNUMBER(SEARCH("Ronda",Table9[[#This Row],[Column1]]))=FALSE),1,0)</f>
        <v>1</v>
      </c>
      <c r="M11">
        <f>IF(Table9[[#This Row],[cond]]=1,M10+1,0)</f>
        <v>1</v>
      </c>
      <c r="N11">
        <f>IF(ISNUMBER(SEARCH("Ronda",Table9[[#This Row],[Column1]]))=TRUE,1,0)</f>
        <v>0</v>
      </c>
      <c r="O11" t="str">
        <f>IF(Table9[[#This Row],[cond2]]=1,MID(Table9[[#This Row],[Column1]],6,3),O10)</f>
        <v xml:space="preserve"> 34</v>
      </c>
    </row>
    <row r="12" spans="4:15" x14ac:dyDescent="0.3">
      <c r="F12" s="6" t="s">
        <v>568</v>
      </c>
      <c r="G12">
        <v>9</v>
      </c>
      <c r="K12" t="s">
        <v>24</v>
      </c>
      <c r="L12">
        <f>IF(AND(ISNUMBER(SEARCH(":",Table9[[#This Row],[Column1]]))=FALSE,ISNUMBER(SEARCH("Ronda",Table9[[#This Row],[Column1]]))=FALSE),1,0)</f>
        <v>1</v>
      </c>
      <c r="M12">
        <f>IF(Table9[[#This Row],[cond]]=1,M11+1,0)</f>
        <v>2</v>
      </c>
      <c r="N12">
        <f>IF(ISNUMBER(SEARCH("Ronda",Table9[[#This Row],[Column1]]))=TRUE,1,0)</f>
        <v>0</v>
      </c>
      <c r="O12" t="str">
        <f>IF(Table9[[#This Row],[cond2]]=1,MID(Table9[[#This Row],[Column1]],6,3),O11)</f>
        <v xml:space="preserve"> 34</v>
      </c>
    </row>
    <row r="13" spans="4:15" x14ac:dyDescent="0.3">
      <c r="F13" t="s">
        <v>10</v>
      </c>
      <c r="G13">
        <v>10</v>
      </c>
      <c r="K13">
        <v>4</v>
      </c>
      <c r="L13">
        <f>IF(AND(ISNUMBER(SEARCH(":",Table9[[#This Row],[Column1]]))=FALSE,ISNUMBER(SEARCH("Ronda",Table9[[#This Row],[Column1]]))=FALSE),1,0)</f>
        <v>1</v>
      </c>
      <c r="M13">
        <f>IF(Table9[[#This Row],[cond]]=1,M12+1,0)</f>
        <v>3</v>
      </c>
      <c r="N13">
        <f>IF(ISNUMBER(SEARCH("Ronda",Table9[[#This Row],[Column1]]))=TRUE,1,0)</f>
        <v>0</v>
      </c>
      <c r="O13" t="str">
        <f>IF(Table9[[#This Row],[cond2]]=1,MID(Table9[[#This Row],[Column1]],6,3),O12)</f>
        <v xml:space="preserve"> 34</v>
      </c>
    </row>
    <row r="14" spans="4:15" x14ac:dyDescent="0.3">
      <c r="F14" s="6" t="s">
        <v>33</v>
      </c>
      <c r="G14">
        <v>11</v>
      </c>
      <c r="K14">
        <v>2</v>
      </c>
      <c r="L14">
        <f>IF(AND(ISNUMBER(SEARCH(":",Table9[[#This Row],[Column1]]))=FALSE,ISNUMBER(SEARCH("Ronda",Table9[[#This Row],[Column1]]))=FALSE),1,0)</f>
        <v>1</v>
      </c>
      <c r="M14">
        <f>IF(Table9[[#This Row],[cond]]=1,M13+1,0)</f>
        <v>4</v>
      </c>
      <c r="N14">
        <f>IF(ISNUMBER(SEARCH("Ronda",Table9[[#This Row],[Column1]]))=TRUE,1,0)</f>
        <v>0</v>
      </c>
      <c r="O14" t="str">
        <f>IF(Table9[[#This Row],[cond2]]=1,MID(Table9[[#This Row],[Column1]],6,3),O13)</f>
        <v xml:space="preserve"> 34</v>
      </c>
    </row>
    <row r="15" spans="4:15" x14ac:dyDescent="0.3">
      <c r="F15" s="6" t="s">
        <v>5</v>
      </c>
      <c r="G15">
        <v>12</v>
      </c>
      <c r="K15">
        <v>-3</v>
      </c>
      <c r="L15">
        <f>IF(AND(ISNUMBER(SEARCH(":",Table9[[#This Row],[Column1]]))=FALSE,ISNUMBER(SEARCH("Ronda",Table9[[#This Row],[Column1]]))=FALSE),1,0)</f>
        <v>1</v>
      </c>
      <c r="M15">
        <f>IF(Table9[[#This Row],[cond]]=1,M14+1,0)</f>
        <v>5</v>
      </c>
      <c r="N15">
        <f>IF(ISNUMBER(SEARCH("Ronda",Table9[[#This Row],[Column1]]))=TRUE,1,0)</f>
        <v>0</v>
      </c>
      <c r="O15" t="str">
        <f>IF(Table9[[#This Row],[cond2]]=1,MID(Table9[[#This Row],[Column1]],6,3),O14)</f>
        <v xml:space="preserve"> 34</v>
      </c>
    </row>
    <row r="16" spans="4:15" x14ac:dyDescent="0.3">
      <c r="F16" t="s">
        <v>6</v>
      </c>
      <c r="G16">
        <v>13</v>
      </c>
      <c r="K16">
        <v>-2</v>
      </c>
      <c r="L16">
        <f>IF(AND(ISNUMBER(SEARCH(":",Table9[[#This Row],[Column1]]))=FALSE,ISNUMBER(SEARCH("Ronda",Table9[[#This Row],[Column1]]))=FALSE),1,0)</f>
        <v>1</v>
      </c>
      <c r="M16">
        <f>IF(Table9[[#This Row],[cond]]=1,M15+1,0)</f>
        <v>6</v>
      </c>
      <c r="N16">
        <f>IF(ISNUMBER(SEARCH("Ronda",Table9[[#This Row],[Column1]]))=TRUE,1,0)</f>
        <v>0</v>
      </c>
      <c r="O16" t="str">
        <f>IF(Table9[[#This Row],[cond2]]=1,MID(Table9[[#This Row],[Column1]],6,3),O15)</f>
        <v xml:space="preserve"> 34</v>
      </c>
    </row>
    <row r="17" spans="6:15" x14ac:dyDescent="0.3">
      <c r="F17" s="6" t="s">
        <v>4</v>
      </c>
      <c r="G17">
        <v>14</v>
      </c>
      <c r="K17" t="s">
        <v>565</v>
      </c>
      <c r="L17">
        <f>IF(AND(ISNUMBER(SEARCH(":",Table9[[#This Row],[Column1]]))=FALSE,ISNUMBER(SEARCH("Ronda",Table9[[#This Row],[Column1]]))=FALSE),1,0)</f>
        <v>0</v>
      </c>
      <c r="M17">
        <f>IF(Table9[[#This Row],[cond]]=1,M16+1,0)</f>
        <v>0</v>
      </c>
      <c r="N17">
        <f>IF(ISNUMBER(SEARCH("Ronda",Table9[[#This Row],[Column1]]))=TRUE,1,0)</f>
        <v>0</v>
      </c>
      <c r="O17" t="str">
        <f>IF(Table9[[#This Row],[cond2]]=1,MID(Table9[[#This Row],[Column1]],6,3),O16)</f>
        <v xml:space="preserve"> 34</v>
      </c>
    </row>
    <row r="18" spans="6:15" x14ac:dyDescent="0.3">
      <c r="F18" s="6" t="s">
        <v>7</v>
      </c>
      <c r="G18">
        <v>15</v>
      </c>
      <c r="K18" t="s">
        <v>33</v>
      </c>
      <c r="L18">
        <f>IF(AND(ISNUMBER(SEARCH(":",Table9[[#This Row],[Column1]]))=FALSE,ISNUMBER(SEARCH("Ronda",Table9[[#This Row],[Column1]]))=FALSE),1,0)</f>
        <v>1</v>
      </c>
      <c r="M18">
        <f>IF(Table9[[#This Row],[cond]]=1,M17+1,0)</f>
        <v>1</v>
      </c>
      <c r="N18">
        <f>IF(ISNUMBER(SEARCH("Ronda",Table9[[#This Row],[Column1]]))=TRUE,1,0)</f>
        <v>0</v>
      </c>
      <c r="O18" t="str">
        <f>IF(Table9[[#This Row],[cond2]]=1,MID(Table9[[#This Row],[Column1]],6,3),O17)</f>
        <v xml:space="preserve"> 34</v>
      </c>
    </row>
    <row r="19" spans="6:15" x14ac:dyDescent="0.3">
      <c r="F19" t="s">
        <v>303</v>
      </c>
      <c r="G19">
        <v>16</v>
      </c>
      <c r="K19" t="s">
        <v>8</v>
      </c>
      <c r="L19">
        <f>IF(AND(ISNUMBER(SEARCH(":",Table9[[#This Row],[Column1]]))=FALSE,ISNUMBER(SEARCH("Ronda",Table9[[#This Row],[Column1]]))=FALSE),1,0)</f>
        <v>1</v>
      </c>
      <c r="M19">
        <f>IF(Table9[[#This Row],[cond]]=1,M18+1,0)</f>
        <v>2</v>
      </c>
      <c r="N19">
        <f>IF(ISNUMBER(SEARCH("Ronda",Table9[[#This Row],[Column1]]))=TRUE,1,0)</f>
        <v>0</v>
      </c>
      <c r="O19" t="str">
        <f>IF(Table9[[#This Row],[cond2]]=1,MID(Table9[[#This Row],[Column1]],6,3),O18)</f>
        <v xml:space="preserve"> 34</v>
      </c>
    </row>
    <row r="20" spans="6:15" x14ac:dyDescent="0.3">
      <c r="F20" t="s">
        <v>11</v>
      </c>
      <c r="G20">
        <v>17</v>
      </c>
      <c r="K20">
        <v>3</v>
      </c>
      <c r="L20">
        <f>IF(AND(ISNUMBER(SEARCH(":",Table9[[#This Row],[Column1]]))=FALSE,ISNUMBER(SEARCH("Ronda",Table9[[#This Row],[Column1]]))=FALSE),1,0)</f>
        <v>1</v>
      </c>
      <c r="M20">
        <f>IF(Table9[[#This Row],[cond]]=1,M19+1,0)</f>
        <v>3</v>
      </c>
      <c r="N20">
        <f>IF(ISNUMBER(SEARCH("Ronda",Table9[[#This Row],[Column1]]))=TRUE,1,0)</f>
        <v>0</v>
      </c>
      <c r="O20" t="str">
        <f>IF(Table9[[#This Row],[cond2]]=1,MID(Table9[[#This Row],[Column1]],6,3),O19)</f>
        <v xml:space="preserve"> 34</v>
      </c>
    </row>
    <row r="21" spans="6:15" x14ac:dyDescent="0.3">
      <c r="F21" t="s">
        <v>1</v>
      </c>
      <c r="G21">
        <v>18</v>
      </c>
      <c r="K21">
        <v>1</v>
      </c>
      <c r="L21">
        <f>IF(AND(ISNUMBER(SEARCH(":",Table9[[#This Row],[Column1]]))=FALSE,ISNUMBER(SEARCH("Ronda",Table9[[#This Row],[Column1]]))=FALSE),1,0)</f>
        <v>1</v>
      </c>
      <c r="M21">
        <f>IF(Table9[[#This Row],[cond]]=1,M20+1,0)</f>
        <v>4</v>
      </c>
      <c r="N21">
        <f>IF(ISNUMBER(SEARCH("Ronda",Table9[[#This Row],[Column1]]))=TRUE,1,0)</f>
        <v>0</v>
      </c>
      <c r="O21" t="str">
        <f>IF(Table9[[#This Row],[cond2]]=1,MID(Table9[[#This Row],[Column1]],6,3),O20)</f>
        <v xml:space="preserve"> 34</v>
      </c>
    </row>
    <row r="22" spans="6:15" x14ac:dyDescent="0.3">
      <c r="K22">
        <v>-2</v>
      </c>
      <c r="L22">
        <f>IF(AND(ISNUMBER(SEARCH(":",Table9[[#This Row],[Column1]]))=FALSE,ISNUMBER(SEARCH("Ronda",Table9[[#This Row],[Column1]]))=FALSE),1,0)</f>
        <v>1</v>
      </c>
      <c r="M22">
        <f>IF(Table9[[#This Row],[cond]]=1,M21+1,0)</f>
        <v>5</v>
      </c>
      <c r="N22">
        <f>IF(ISNUMBER(SEARCH("Ronda",Table9[[#This Row],[Column1]]))=TRUE,1,0)</f>
        <v>0</v>
      </c>
      <c r="O22" t="str">
        <f>IF(Table9[[#This Row],[cond2]]=1,MID(Table9[[#This Row],[Column1]],6,3),O21)</f>
        <v xml:space="preserve"> 34</v>
      </c>
    </row>
    <row r="23" spans="6:15" x14ac:dyDescent="0.3">
      <c r="K23">
        <v>0</v>
      </c>
      <c r="L23">
        <f>IF(AND(ISNUMBER(SEARCH(":",Table9[[#This Row],[Column1]]))=FALSE,ISNUMBER(SEARCH("Ronda",Table9[[#This Row],[Column1]]))=FALSE),1,0)</f>
        <v>1</v>
      </c>
      <c r="M23">
        <f>IF(Table9[[#This Row],[cond]]=1,M22+1,0)</f>
        <v>6</v>
      </c>
      <c r="N23">
        <f>IF(ISNUMBER(SEARCH("Ronda",Table9[[#This Row],[Column1]]))=TRUE,1,0)</f>
        <v>0</v>
      </c>
      <c r="O23" t="str">
        <f>IF(Table9[[#This Row],[cond2]]=1,MID(Table9[[#This Row],[Column1]],6,3),O22)</f>
        <v xml:space="preserve"> 34</v>
      </c>
    </row>
    <row r="24" spans="6:15" x14ac:dyDescent="0.3">
      <c r="K24" t="s">
        <v>565</v>
      </c>
      <c r="L24">
        <f>IF(AND(ISNUMBER(SEARCH(":",Table9[[#This Row],[Column1]]))=FALSE,ISNUMBER(SEARCH("Ronda",Table9[[#This Row],[Column1]]))=FALSE),1,0)</f>
        <v>0</v>
      </c>
      <c r="M24">
        <f>IF(Table9[[#This Row],[cond]]=1,M23+1,0)</f>
        <v>0</v>
      </c>
      <c r="N24">
        <f>IF(ISNUMBER(SEARCH("Ronda",Table9[[#This Row],[Column1]]))=TRUE,1,0)</f>
        <v>0</v>
      </c>
      <c r="O24" t="str">
        <f>IF(Table9[[#This Row],[cond2]]=1,MID(Table9[[#This Row],[Column1]],6,3),O23)</f>
        <v xml:space="preserve"> 34</v>
      </c>
    </row>
    <row r="25" spans="6:15" x14ac:dyDescent="0.3">
      <c r="K25" t="s">
        <v>303</v>
      </c>
      <c r="L25">
        <f>IF(AND(ISNUMBER(SEARCH(":",Table9[[#This Row],[Column1]]))=FALSE,ISNUMBER(SEARCH("Ronda",Table9[[#This Row],[Column1]]))=FALSE),1,0)</f>
        <v>1</v>
      </c>
      <c r="M25">
        <f>IF(Table9[[#This Row],[cond]]=1,M24+1,0)</f>
        <v>1</v>
      </c>
      <c r="N25">
        <f>IF(ISNUMBER(SEARCH("Ronda",Table9[[#This Row],[Column1]]))=TRUE,1,0)</f>
        <v>0</v>
      </c>
      <c r="O25" t="str">
        <f>IF(Table9[[#This Row],[cond2]]=1,MID(Table9[[#This Row],[Column1]],6,3),O24)</f>
        <v xml:space="preserve"> 34</v>
      </c>
    </row>
    <row r="26" spans="6:15" x14ac:dyDescent="0.3">
      <c r="K26" t="s">
        <v>13</v>
      </c>
      <c r="L26">
        <f>IF(AND(ISNUMBER(SEARCH(":",Table9[[#This Row],[Column1]]))=FALSE,ISNUMBER(SEARCH("Ronda",Table9[[#This Row],[Column1]]))=FALSE),1,0)</f>
        <v>1</v>
      </c>
      <c r="M26">
        <f>IF(Table9[[#This Row],[cond]]=1,M25+1,0)</f>
        <v>2</v>
      </c>
      <c r="N26">
        <f>IF(ISNUMBER(SEARCH("Ronda",Table9[[#This Row],[Column1]]))=TRUE,1,0)</f>
        <v>0</v>
      </c>
      <c r="O26" t="str">
        <f>IF(Table9[[#This Row],[cond2]]=1,MID(Table9[[#This Row],[Column1]],6,3),O25)</f>
        <v xml:space="preserve"> 34</v>
      </c>
    </row>
    <row r="27" spans="6:15" x14ac:dyDescent="0.3">
      <c r="K27">
        <v>2</v>
      </c>
      <c r="L27">
        <f>IF(AND(ISNUMBER(SEARCH(":",Table9[[#This Row],[Column1]]))=FALSE,ISNUMBER(SEARCH("Ronda",Table9[[#This Row],[Column1]]))=FALSE),1,0)</f>
        <v>1</v>
      </c>
      <c r="M27">
        <f>IF(Table9[[#This Row],[cond]]=1,M26+1,0)</f>
        <v>3</v>
      </c>
      <c r="N27">
        <f>IF(ISNUMBER(SEARCH("Ronda",Table9[[#This Row],[Column1]]))=TRUE,1,0)</f>
        <v>0</v>
      </c>
      <c r="O27" t="str">
        <f>IF(Table9[[#This Row],[cond2]]=1,MID(Table9[[#This Row],[Column1]],6,3),O26)</f>
        <v xml:space="preserve"> 34</v>
      </c>
    </row>
    <row r="28" spans="6:15" x14ac:dyDescent="0.3">
      <c r="K28">
        <v>0</v>
      </c>
      <c r="L28">
        <f>IF(AND(ISNUMBER(SEARCH(":",Table9[[#This Row],[Column1]]))=FALSE,ISNUMBER(SEARCH("Ronda",Table9[[#This Row],[Column1]]))=FALSE),1,0)</f>
        <v>1</v>
      </c>
      <c r="M28">
        <f>IF(Table9[[#This Row],[cond]]=1,M27+1,0)</f>
        <v>4</v>
      </c>
      <c r="N28">
        <f>IF(ISNUMBER(SEARCH("Ronda",Table9[[#This Row],[Column1]]))=TRUE,1,0)</f>
        <v>0</v>
      </c>
      <c r="O28" t="str">
        <f>IF(Table9[[#This Row],[cond2]]=1,MID(Table9[[#This Row],[Column1]],6,3),O27)</f>
        <v xml:space="preserve"> 34</v>
      </c>
    </row>
    <row r="29" spans="6:15" x14ac:dyDescent="0.3">
      <c r="K29">
        <v>-1</v>
      </c>
      <c r="L29">
        <f>IF(AND(ISNUMBER(SEARCH(":",Table9[[#This Row],[Column1]]))=FALSE,ISNUMBER(SEARCH("Ronda",Table9[[#This Row],[Column1]]))=FALSE),1,0)</f>
        <v>1</v>
      </c>
      <c r="M29">
        <f>IF(Table9[[#This Row],[cond]]=1,M28+1,0)</f>
        <v>5</v>
      </c>
      <c r="N29">
        <f>IF(ISNUMBER(SEARCH("Ronda",Table9[[#This Row],[Column1]]))=TRUE,1,0)</f>
        <v>0</v>
      </c>
      <c r="O29" t="str">
        <f>IF(Table9[[#This Row],[cond2]]=1,MID(Table9[[#This Row],[Column1]],6,3),O28)</f>
        <v xml:space="preserve"> 34</v>
      </c>
    </row>
    <row r="30" spans="6:15" x14ac:dyDescent="0.3">
      <c r="K30">
        <v>0</v>
      </c>
      <c r="L30">
        <f>IF(AND(ISNUMBER(SEARCH(":",Table9[[#This Row],[Column1]]))=FALSE,ISNUMBER(SEARCH("Ronda",Table9[[#This Row],[Column1]]))=FALSE),1,0)</f>
        <v>1</v>
      </c>
      <c r="M30">
        <f>IF(Table9[[#This Row],[cond]]=1,M29+1,0)</f>
        <v>6</v>
      </c>
      <c r="N30">
        <f>IF(ISNUMBER(SEARCH("Ronda",Table9[[#This Row],[Column1]]))=TRUE,1,0)</f>
        <v>0</v>
      </c>
      <c r="O30" t="str">
        <f>IF(Table9[[#This Row],[cond2]]=1,MID(Table9[[#This Row],[Column1]],6,3),O29)</f>
        <v xml:space="preserve"> 34</v>
      </c>
    </row>
    <row r="31" spans="6:15" x14ac:dyDescent="0.3">
      <c r="K31" t="s">
        <v>566</v>
      </c>
      <c r="L31">
        <f>IF(AND(ISNUMBER(SEARCH(":",Table9[[#This Row],[Column1]]))=FALSE,ISNUMBER(SEARCH("Ronda",Table9[[#This Row],[Column1]]))=FALSE),1,0)</f>
        <v>0</v>
      </c>
      <c r="M31">
        <f>IF(Table9[[#This Row],[cond]]=1,M30+1,0)</f>
        <v>0</v>
      </c>
      <c r="N31">
        <f>IF(ISNUMBER(SEARCH("Ronda",Table9[[#This Row],[Column1]]))=TRUE,1,0)</f>
        <v>0</v>
      </c>
      <c r="O31" t="str">
        <f>IF(Table9[[#This Row],[cond2]]=1,MID(Table9[[#This Row],[Column1]],6,3),O30)</f>
        <v xml:space="preserve"> 34</v>
      </c>
    </row>
    <row r="32" spans="6:15" x14ac:dyDescent="0.3">
      <c r="K32" t="s">
        <v>28</v>
      </c>
      <c r="L32">
        <f>IF(AND(ISNUMBER(SEARCH(":",Table9[[#This Row],[Column1]]))=FALSE,ISNUMBER(SEARCH("Ronda",Table9[[#This Row],[Column1]]))=FALSE),1,0)</f>
        <v>1</v>
      </c>
      <c r="M32">
        <f>IF(Table9[[#This Row],[cond]]=1,M31+1,0)</f>
        <v>1</v>
      </c>
      <c r="N32">
        <f>IF(ISNUMBER(SEARCH("Ronda",Table9[[#This Row],[Column1]]))=TRUE,1,0)</f>
        <v>0</v>
      </c>
      <c r="O32" t="str">
        <f>IF(Table9[[#This Row],[cond2]]=1,MID(Table9[[#This Row],[Column1]],6,3),O31)</f>
        <v xml:space="preserve"> 34</v>
      </c>
    </row>
    <row r="33" spans="11:15" x14ac:dyDescent="0.3">
      <c r="K33" t="s">
        <v>2</v>
      </c>
      <c r="L33">
        <f>IF(AND(ISNUMBER(SEARCH(":",Table9[[#This Row],[Column1]]))=FALSE,ISNUMBER(SEARCH("Ronda",Table9[[#This Row],[Column1]]))=FALSE),1,0)</f>
        <v>1</v>
      </c>
      <c r="M33">
        <f>IF(Table9[[#This Row],[cond]]=1,M32+1,0)</f>
        <v>2</v>
      </c>
      <c r="N33">
        <f>IF(ISNUMBER(SEARCH("Ronda",Table9[[#This Row],[Column1]]))=TRUE,1,0)</f>
        <v>0</v>
      </c>
      <c r="O33" t="str">
        <f>IF(Table9[[#This Row],[cond2]]=1,MID(Table9[[#This Row],[Column1]],6,3),O32)</f>
        <v xml:space="preserve"> 34</v>
      </c>
    </row>
    <row r="34" spans="11:15" x14ac:dyDescent="0.3">
      <c r="K34">
        <v>2</v>
      </c>
      <c r="L34">
        <f>IF(AND(ISNUMBER(SEARCH(":",Table9[[#This Row],[Column1]]))=FALSE,ISNUMBER(SEARCH("Ronda",Table9[[#This Row],[Column1]]))=FALSE),1,0)</f>
        <v>1</v>
      </c>
      <c r="M34">
        <f>IF(Table9[[#This Row],[cond]]=1,M33+1,0)</f>
        <v>3</v>
      </c>
      <c r="N34">
        <f>IF(ISNUMBER(SEARCH("Ronda",Table9[[#This Row],[Column1]]))=TRUE,1,0)</f>
        <v>0</v>
      </c>
      <c r="O34" t="str">
        <f>IF(Table9[[#This Row],[cond2]]=1,MID(Table9[[#This Row],[Column1]],6,3),O33)</f>
        <v xml:space="preserve"> 34</v>
      </c>
    </row>
    <row r="35" spans="11:15" x14ac:dyDescent="0.3">
      <c r="K35">
        <v>2</v>
      </c>
      <c r="L35">
        <f>IF(AND(ISNUMBER(SEARCH(":",Table9[[#This Row],[Column1]]))=FALSE,ISNUMBER(SEARCH("Ronda",Table9[[#This Row],[Column1]]))=FALSE),1,0)</f>
        <v>1</v>
      </c>
      <c r="M35">
        <f>IF(Table9[[#This Row],[cond]]=1,M34+1,0)</f>
        <v>4</v>
      </c>
      <c r="N35">
        <f>IF(ISNUMBER(SEARCH("Ronda",Table9[[#This Row],[Column1]]))=TRUE,1,0)</f>
        <v>0</v>
      </c>
      <c r="O35" t="str">
        <f>IF(Table9[[#This Row],[cond2]]=1,MID(Table9[[#This Row],[Column1]],6,3),O34)</f>
        <v xml:space="preserve"> 34</v>
      </c>
    </row>
    <row r="36" spans="11:15" x14ac:dyDescent="0.3">
      <c r="K36">
        <v>-1</v>
      </c>
      <c r="L36">
        <f>IF(AND(ISNUMBER(SEARCH(":",Table9[[#This Row],[Column1]]))=FALSE,ISNUMBER(SEARCH("Ronda",Table9[[#This Row],[Column1]]))=FALSE),1,0)</f>
        <v>1</v>
      </c>
      <c r="M36">
        <f>IF(Table9[[#This Row],[cond]]=1,M35+1,0)</f>
        <v>5</v>
      </c>
      <c r="N36">
        <f>IF(ISNUMBER(SEARCH("Ronda",Table9[[#This Row],[Column1]]))=TRUE,1,0)</f>
        <v>0</v>
      </c>
      <c r="O36" t="str">
        <f>IF(Table9[[#This Row],[cond2]]=1,MID(Table9[[#This Row],[Column1]],6,3),O35)</f>
        <v xml:space="preserve"> 34</v>
      </c>
    </row>
    <row r="37" spans="11:15" x14ac:dyDescent="0.3">
      <c r="K37">
        <v>0</v>
      </c>
      <c r="L37">
        <f>IF(AND(ISNUMBER(SEARCH(":",Table9[[#This Row],[Column1]]))=FALSE,ISNUMBER(SEARCH("Ronda",Table9[[#This Row],[Column1]]))=FALSE),1,0)</f>
        <v>1</v>
      </c>
      <c r="M37">
        <f>IF(Table9[[#This Row],[cond]]=1,M36+1,0)</f>
        <v>6</v>
      </c>
      <c r="N37">
        <f>IF(ISNUMBER(SEARCH("Ronda",Table9[[#This Row],[Column1]]))=TRUE,1,0)</f>
        <v>0</v>
      </c>
      <c r="O37" t="str">
        <f>IF(Table9[[#This Row],[cond2]]=1,MID(Table9[[#This Row],[Column1]],6,3),O36)</f>
        <v xml:space="preserve"> 34</v>
      </c>
    </row>
    <row r="38" spans="11:15" x14ac:dyDescent="0.3">
      <c r="K38" t="s">
        <v>567</v>
      </c>
      <c r="L38">
        <f>IF(AND(ISNUMBER(SEARCH(":",Table9[[#This Row],[Column1]]))=FALSE,ISNUMBER(SEARCH("Ronda",Table9[[#This Row],[Column1]]))=FALSE),1,0)</f>
        <v>0</v>
      </c>
      <c r="M38">
        <f>IF(Table9[[#This Row],[cond]]=1,M37+1,0)</f>
        <v>0</v>
      </c>
      <c r="N38">
        <f>IF(ISNUMBER(SEARCH("Ronda",Table9[[#This Row],[Column1]]))=TRUE,1,0)</f>
        <v>0</v>
      </c>
      <c r="O38" t="str">
        <f>IF(Table9[[#This Row],[cond2]]=1,MID(Table9[[#This Row],[Column1]],6,3),O37)</f>
        <v xml:space="preserve"> 34</v>
      </c>
    </row>
    <row r="39" spans="11:15" x14ac:dyDescent="0.3">
      <c r="K39" t="s">
        <v>1</v>
      </c>
      <c r="L39">
        <f>IF(AND(ISNUMBER(SEARCH(":",Table9[[#This Row],[Column1]]))=FALSE,ISNUMBER(SEARCH("Ronda",Table9[[#This Row],[Column1]]))=FALSE),1,0)</f>
        <v>1</v>
      </c>
      <c r="M39">
        <f>IF(Table9[[#This Row],[cond]]=1,M38+1,0)</f>
        <v>1</v>
      </c>
      <c r="N39">
        <f>IF(ISNUMBER(SEARCH("Ronda",Table9[[#This Row],[Column1]]))=TRUE,1,0)</f>
        <v>0</v>
      </c>
      <c r="O39" t="str">
        <f>IF(Table9[[#This Row],[cond2]]=1,MID(Table9[[#This Row],[Column1]],6,3),O38)</f>
        <v xml:space="preserve"> 34</v>
      </c>
    </row>
    <row r="40" spans="11:15" x14ac:dyDescent="0.3">
      <c r="K40" t="s">
        <v>568</v>
      </c>
      <c r="L40">
        <f>IF(AND(ISNUMBER(SEARCH(":",Table9[[#This Row],[Column1]]))=FALSE,ISNUMBER(SEARCH("Ronda",Table9[[#This Row],[Column1]]))=FALSE),1,0)</f>
        <v>1</v>
      </c>
      <c r="M40">
        <f>IF(Table9[[#This Row],[cond]]=1,M39+1,0)</f>
        <v>2</v>
      </c>
      <c r="N40">
        <f>IF(ISNUMBER(SEARCH("Ronda",Table9[[#This Row],[Column1]]))=TRUE,1,0)</f>
        <v>0</v>
      </c>
      <c r="O40" t="str">
        <f>IF(Table9[[#This Row],[cond2]]=1,MID(Table9[[#This Row],[Column1]],6,3),O39)</f>
        <v xml:space="preserve"> 34</v>
      </c>
    </row>
    <row r="41" spans="11:15" x14ac:dyDescent="0.3">
      <c r="K41">
        <v>0</v>
      </c>
      <c r="L41">
        <f>IF(AND(ISNUMBER(SEARCH(":",Table9[[#This Row],[Column1]]))=FALSE,ISNUMBER(SEARCH("Ronda",Table9[[#This Row],[Column1]]))=FALSE),1,0)</f>
        <v>1</v>
      </c>
      <c r="M41">
        <f>IF(Table9[[#This Row],[cond]]=1,M40+1,0)</f>
        <v>3</v>
      </c>
      <c r="N41">
        <f>IF(ISNUMBER(SEARCH("Ronda",Table9[[#This Row],[Column1]]))=TRUE,1,0)</f>
        <v>0</v>
      </c>
      <c r="O41" t="str">
        <f>IF(Table9[[#This Row],[cond2]]=1,MID(Table9[[#This Row],[Column1]],6,3),O40)</f>
        <v xml:space="preserve"> 34</v>
      </c>
    </row>
    <row r="42" spans="11:15" x14ac:dyDescent="0.3">
      <c r="K42">
        <v>1</v>
      </c>
      <c r="L42">
        <f>IF(AND(ISNUMBER(SEARCH(":",Table9[[#This Row],[Column1]]))=FALSE,ISNUMBER(SEARCH("Ronda",Table9[[#This Row],[Column1]]))=FALSE),1,0)</f>
        <v>1</v>
      </c>
      <c r="M42">
        <f>IF(Table9[[#This Row],[cond]]=1,M41+1,0)</f>
        <v>4</v>
      </c>
      <c r="N42">
        <f>IF(ISNUMBER(SEARCH("Ronda",Table9[[#This Row],[Column1]]))=TRUE,1,0)</f>
        <v>0</v>
      </c>
      <c r="O42" t="str">
        <f>IF(Table9[[#This Row],[cond2]]=1,MID(Table9[[#This Row],[Column1]],6,3),O41)</f>
        <v xml:space="preserve"> 34</v>
      </c>
    </row>
    <row r="43" spans="11:15" x14ac:dyDescent="0.3">
      <c r="K43">
        <v>0</v>
      </c>
      <c r="L43">
        <f>IF(AND(ISNUMBER(SEARCH(":",Table9[[#This Row],[Column1]]))=FALSE,ISNUMBER(SEARCH("Ronda",Table9[[#This Row],[Column1]]))=FALSE),1,0)</f>
        <v>1</v>
      </c>
      <c r="M43">
        <f>IF(Table9[[#This Row],[cond]]=1,M42+1,0)</f>
        <v>5</v>
      </c>
      <c r="N43">
        <f>IF(ISNUMBER(SEARCH("Ronda",Table9[[#This Row],[Column1]]))=TRUE,1,0)</f>
        <v>0</v>
      </c>
      <c r="O43" t="str">
        <f>IF(Table9[[#This Row],[cond2]]=1,MID(Table9[[#This Row],[Column1]],6,3),O42)</f>
        <v xml:space="preserve"> 34</v>
      </c>
    </row>
    <row r="44" spans="11:15" x14ac:dyDescent="0.3">
      <c r="K44">
        <v>0</v>
      </c>
      <c r="L44">
        <f>IF(AND(ISNUMBER(SEARCH(":",Table9[[#This Row],[Column1]]))=FALSE,ISNUMBER(SEARCH("Ronda",Table9[[#This Row],[Column1]]))=FALSE),1,0)</f>
        <v>1</v>
      </c>
      <c r="M44">
        <f>IF(Table9[[#This Row],[cond]]=1,M43+1,0)</f>
        <v>6</v>
      </c>
      <c r="N44">
        <f>IF(ISNUMBER(SEARCH("Ronda",Table9[[#This Row],[Column1]]))=TRUE,1,0)</f>
        <v>0</v>
      </c>
      <c r="O44" t="str">
        <f>IF(Table9[[#This Row],[cond2]]=1,MID(Table9[[#This Row],[Column1]],6,3),O43)</f>
        <v xml:space="preserve"> 34</v>
      </c>
    </row>
    <row r="45" spans="11:15" x14ac:dyDescent="0.3">
      <c r="K45" t="s">
        <v>569</v>
      </c>
      <c r="L45">
        <f>IF(AND(ISNUMBER(SEARCH(":",Table9[[#This Row],[Column1]]))=FALSE,ISNUMBER(SEARCH("Ronda",Table9[[#This Row],[Column1]]))=FALSE),1,0)</f>
        <v>0</v>
      </c>
      <c r="M45">
        <f>IF(Table9[[#This Row],[cond]]=1,M44+1,0)</f>
        <v>0</v>
      </c>
      <c r="N45">
        <f>IF(ISNUMBER(SEARCH("Ronda",Table9[[#This Row],[Column1]]))=TRUE,1,0)</f>
        <v>0</v>
      </c>
      <c r="O45" t="str">
        <f>IF(Table9[[#This Row],[cond2]]=1,MID(Table9[[#This Row],[Column1]],6,3),O44)</f>
        <v xml:space="preserve"> 34</v>
      </c>
    </row>
    <row r="46" spans="11:15" x14ac:dyDescent="0.3">
      <c r="K46" t="s">
        <v>5</v>
      </c>
      <c r="L46">
        <f>IF(AND(ISNUMBER(SEARCH(":",Table9[[#This Row],[Column1]]))=FALSE,ISNUMBER(SEARCH("Ronda",Table9[[#This Row],[Column1]]))=FALSE),1,0)</f>
        <v>1</v>
      </c>
      <c r="M46">
        <f>IF(Table9[[#This Row],[cond]]=1,M45+1,0)</f>
        <v>1</v>
      </c>
      <c r="N46">
        <f>IF(ISNUMBER(SEARCH("Ronda",Table9[[#This Row],[Column1]]))=TRUE,1,0)</f>
        <v>0</v>
      </c>
      <c r="O46" t="str">
        <f>IF(Table9[[#This Row],[cond2]]=1,MID(Table9[[#This Row],[Column1]],6,3),O45)</f>
        <v xml:space="preserve"> 34</v>
      </c>
    </row>
    <row r="47" spans="11:15" x14ac:dyDescent="0.3">
      <c r="K47" t="s">
        <v>11</v>
      </c>
      <c r="L47">
        <f>IF(AND(ISNUMBER(SEARCH(":",Table9[[#This Row],[Column1]]))=FALSE,ISNUMBER(SEARCH("Ronda",Table9[[#This Row],[Column1]]))=FALSE),1,0)</f>
        <v>1</v>
      </c>
      <c r="M47">
        <f>IF(Table9[[#This Row],[cond]]=1,M46+1,0)</f>
        <v>2</v>
      </c>
      <c r="N47">
        <f>IF(ISNUMBER(SEARCH("Ronda",Table9[[#This Row],[Column1]]))=TRUE,1,0)</f>
        <v>0</v>
      </c>
      <c r="O47" t="str">
        <f>IF(Table9[[#This Row],[cond2]]=1,MID(Table9[[#This Row],[Column1]],6,3),O46)</f>
        <v xml:space="preserve"> 34</v>
      </c>
    </row>
    <row r="48" spans="11:15" x14ac:dyDescent="0.3">
      <c r="K48">
        <v>1</v>
      </c>
      <c r="L48">
        <f>IF(AND(ISNUMBER(SEARCH(":",Table9[[#This Row],[Column1]]))=FALSE,ISNUMBER(SEARCH("Ronda",Table9[[#This Row],[Column1]]))=FALSE),1,0)</f>
        <v>1</v>
      </c>
      <c r="M48">
        <f>IF(Table9[[#This Row],[cond]]=1,M47+1,0)</f>
        <v>3</v>
      </c>
      <c r="N48">
        <f>IF(ISNUMBER(SEARCH("Ronda",Table9[[#This Row],[Column1]]))=TRUE,1,0)</f>
        <v>0</v>
      </c>
      <c r="O48" t="str">
        <f>IF(Table9[[#This Row],[cond2]]=1,MID(Table9[[#This Row],[Column1]],6,3),O47)</f>
        <v xml:space="preserve"> 34</v>
      </c>
    </row>
    <row r="49" spans="11:15" x14ac:dyDescent="0.3">
      <c r="K49">
        <v>2</v>
      </c>
      <c r="L49">
        <f>IF(AND(ISNUMBER(SEARCH(":",Table9[[#This Row],[Column1]]))=FALSE,ISNUMBER(SEARCH("Ronda",Table9[[#This Row],[Column1]]))=FALSE),1,0)</f>
        <v>1</v>
      </c>
      <c r="M49">
        <f>IF(Table9[[#This Row],[cond]]=1,M48+1,0)</f>
        <v>4</v>
      </c>
      <c r="N49">
        <f>IF(ISNUMBER(SEARCH("Ronda",Table9[[#This Row],[Column1]]))=TRUE,1,0)</f>
        <v>0</v>
      </c>
      <c r="O49" t="str">
        <f>IF(Table9[[#This Row],[cond2]]=1,MID(Table9[[#This Row],[Column1]],6,3),O48)</f>
        <v xml:space="preserve"> 34</v>
      </c>
    </row>
    <row r="50" spans="11:15" x14ac:dyDescent="0.3">
      <c r="K50">
        <v>0</v>
      </c>
      <c r="L50">
        <f>IF(AND(ISNUMBER(SEARCH(":",Table9[[#This Row],[Column1]]))=FALSE,ISNUMBER(SEARCH("Ronda",Table9[[#This Row],[Column1]]))=FALSE),1,0)</f>
        <v>1</v>
      </c>
      <c r="M50">
        <f>IF(Table9[[#This Row],[cond]]=1,M49+1,0)</f>
        <v>5</v>
      </c>
      <c r="N50">
        <f>IF(ISNUMBER(SEARCH("Ronda",Table9[[#This Row],[Column1]]))=TRUE,1,0)</f>
        <v>0</v>
      </c>
      <c r="O50" t="str">
        <f>IF(Table9[[#This Row],[cond2]]=1,MID(Table9[[#This Row],[Column1]],6,3),O49)</f>
        <v xml:space="preserve"> 34</v>
      </c>
    </row>
    <row r="51" spans="11:15" x14ac:dyDescent="0.3">
      <c r="K51">
        <v>0</v>
      </c>
      <c r="L51">
        <f>IF(AND(ISNUMBER(SEARCH(":",Table9[[#This Row],[Column1]]))=FALSE,ISNUMBER(SEARCH("Ronda",Table9[[#This Row],[Column1]]))=FALSE),1,0)</f>
        <v>1</v>
      </c>
      <c r="M51">
        <f>IF(Table9[[#This Row],[cond]]=1,M50+1,0)</f>
        <v>6</v>
      </c>
      <c r="N51">
        <f>IF(ISNUMBER(SEARCH("Ronda",Table9[[#This Row],[Column1]]))=TRUE,1,0)</f>
        <v>0</v>
      </c>
      <c r="O51" t="str">
        <f>IF(Table9[[#This Row],[cond2]]=1,MID(Table9[[#This Row],[Column1]],6,3),O50)</f>
        <v xml:space="preserve"> 34</v>
      </c>
    </row>
    <row r="52" spans="11:15" x14ac:dyDescent="0.3">
      <c r="K52" t="s">
        <v>569</v>
      </c>
      <c r="L52">
        <f>IF(AND(ISNUMBER(SEARCH(":",Table9[[#This Row],[Column1]]))=FALSE,ISNUMBER(SEARCH("Ronda",Table9[[#This Row],[Column1]]))=FALSE),1,0)</f>
        <v>0</v>
      </c>
      <c r="M52">
        <f>IF(Table9[[#This Row],[cond]]=1,M51+1,0)</f>
        <v>0</v>
      </c>
      <c r="N52">
        <f>IF(ISNUMBER(SEARCH("Ronda",Table9[[#This Row],[Column1]]))=TRUE,1,0)</f>
        <v>0</v>
      </c>
      <c r="O52" t="str">
        <f>IF(Table9[[#This Row],[cond2]]=1,MID(Table9[[#This Row],[Column1]],6,3),O51)</f>
        <v xml:space="preserve"> 34</v>
      </c>
    </row>
    <row r="53" spans="11:15" x14ac:dyDescent="0.3">
      <c r="K53" t="s">
        <v>6</v>
      </c>
      <c r="L53">
        <f>IF(AND(ISNUMBER(SEARCH(":",Table9[[#This Row],[Column1]]))=FALSE,ISNUMBER(SEARCH("Ronda",Table9[[#This Row],[Column1]]))=FALSE),1,0)</f>
        <v>1</v>
      </c>
      <c r="M53">
        <f>IF(Table9[[#This Row],[cond]]=1,M52+1,0)</f>
        <v>1</v>
      </c>
      <c r="N53">
        <f>IF(ISNUMBER(SEARCH("Ronda",Table9[[#This Row],[Column1]]))=TRUE,1,0)</f>
        <v>0</v>
      </c>
      <c r="O53" t="str">
        <f>IF(Table9[[#This Row],[cond2]]=1,MID(Table9[[#This Row],[Column1]],6,3),O52)</f>
        <v xml:space="preserve"> 34</v>
      </c>
    </row>
    <row r="54" spans="11:15" x14ac:dyDescent="0.3">
      <c r="K54" t="s">
        <v>10</v>
      </c>
      <c r="L54">
        <f>IF(AND(ISNUMBER(SEARCH(":",Table9[[#This Row],[Column1]]))=FALSE,ISNUMBER(SEARCH("Ronda",Table9[[#This Row],[Column1]]))=FALSE),1,0)</f>
        <v>1</v>
      </c>
      <c r="M54">
        <f>IF(Table9[[#This Row],[cond]]=1,M53+1,0)</f>
        <v>2</v>
      </c>
      <c r="N54">
        <f>IF(ISNUMBER(SEARCH("Ronda",Table9[[#This Row],[Column1]]))=TRUE,1,0)</f>
        <v>0</v>
      </c>
      <c r="O54" t="str">
        <f>IF(Table9[[#This Row],[cond2]]=1,MID(Table9[[#This Row],[Column1]],6,3),O53)</f>
        <v xml:space="preserve"> 34</v>
      </c>
    </row>
    <row r="55" spans="11:15" x14ac:dyDescent="0.3">
      <c r="K55">
        <v>0</v>
      </c>
      <c r="L55">
        <f>IF(AND(ISNUMBER(SEARCH(":",Table9[[#This Row],[Column1]]))=FALSE,ISNUMBER(SEARCH("Ronda",Table9[[#This Row],[Column1]]))=FALSE),1,0)</f>
        <v>1</v>
      </c>
      <c r="M55">
        <f>IF(Table9[[#This Row],[cond]]=1,M54+1,0)</f>
        <v>3</v>
      </c>
      <c r="N55">
        <f>IF(ISNUMBER(SEARCH("Ronda",Table9[[#This Row],[Column1]]))=TRUE,1,0)</f>
        <v>0</v>
      </c>
      <c r="O55" t="str">
        <f>IF(Table9[[#This Row],[cond2]]=1,MID(Table9[[#This Row],[Column1]],6,3),O54)</f>
        <v xml:space="preserve"> 34</v>
      </c>
    </row>
    <row r="56" spans="11:15" x14ac:dyDescent="0.3">
      <c r="K56">
        <v>0</v>
      </c>
      <c r="L56">
        <f>IF(AND(ISNUMBER(SEARCH(":",Table9[[#This Row],[Column1]]))=FALSE,ISNUMBER(SEARCH("Ronda",Table9[[#This Row],[Column1]]))=FALSE),1,0)</f>
        <v>1</v>
      </c>
      <c r="M56">
        <f>IF(Table9[[#This Row],[cond]]=1,M55+1,0)</f>
        <v>4</v>
      </c>
      <c r="N56">
        <f>IF(ISNUMBER(SEARCH("Ronda",Table9[[#This Row],[Column1]]))=TRUE,1,0)</f>
        <v>0</v>
      </c>
      <c r="O56" t="str">
        <f>IF(Table9[[#This Row],[cond2]]=1,MID(Table9[[#This Row],[Column1]],6,3),O55)</f>
        <v xml:space="preserve"> 34</v>
      </c>
    </row>
    <row r="57" spans="11:15" x14ac:dyDescent="0.3">
      <c r="K57">
        <v>0</v>
      </c>
      <c r="L57">
        <f>IF(AND(ISNUMBER(SEARCH(":",Table9[[#This Row],[Column1]]))=FALSE,ISNUMBER(SEARCH("Ronda",Table9[[#This Row],[Column1]]))=FALSE),1,0)</f>
        <v>1</v>
      </c>
      <c r="M57">
        <f>IF(Table9[[#This Row],[cond]]=1,M56+1,0)</f>
        <v>5</v>
      </c>
      <c r="N57">
        <f>IF(ISNUMBER(SEARCH("Ronda",Table9[[#This Row],[Column1]]))=TRUE,1,0)</f>
        <v>0</v>
      </c>
      <c r="O57" t="str">
        <f>IF(Table9[[#This Row],[cond2]]=1,MID(Table9[[#This Row],[Column1]],6,3),O56)</f>
        <v xml:space="preserve"> 34</v>
      </c>
    </row>
    <row r="58" spans="11:15" x14ac:dyDescent="0.3">
      <c r="K58">
        <v>0</v>
      </c>
      <c r="L58">
        <f>IF(AND(ISNUMBER(SEARCH(":",Table9[[#This Row],[Column1]]))=FALSE,ISNUMBER(SEARCH("Ronda",Table9[[#This Row],[Column1]]))=FALSE),1,0)</f>
        <v>1</v>
      </c>
      <c r="M58">
        <f>IF(Table9[[#This Row],[cond]]=1,M57+1,0)</f>
        <v>6</v>
      </c>
      <c r="N58">
        <f>IF(ISNUMBER(SEARCH("Ronda",Table9[[#This Row],[Column1]]))=TRUE,1,0)</f>
        <v>0</v>
      </c>
      <c r="O58" t="str">
        <f>IF(Table9[[#This Row],[cond2]]=1,MID(Table9[[#This Row],[Column1]],6,3),O57)</f>
        <v xml:space="preserve"> 34</v>
      </c>
    </row>
    <row r="59" spans="11:15" x14ac:dyDescent="0.3">
      <c r="K59" t="s">
        <v>569</v>
      </c>
      <c r="L59">
        <f>IF(AND(ISNUMBER(SEARCH(":",Table9[[#This Row],[Column1]]))=FALSE,ISNUMBER(SEARCH("Ronda",Table9[[#This Row],[Column1]]))=FALSE),1,0)</f>
        <v>0</v>
      </c>
      <c r="M59">
        <f>IF(Table9[[#This Row],[cond]]=1,M58+1,0)</f>
        <v>0</v>
      </c>
      <c r="N59">
        <f>IF(ISNUMBER(SEARCH("Ronda",Table9[[#This Row],[Column1]]))=TRUE,1,0)</f>
        <v>0</v>
      </c>
      <c r="O59" t="str">
        <f>IF(Table9[[#This Row],[cond2]]=1,MID(Table9[[#This Row],[Column1]],6,3),O58)</f>
        <v xml:space="preserve"> 34</v>
      </c>
    </row>
    <row r="60" spans="11:15" x14ac:dyDescent="0.3">
      <c r="K60" t="s">
        <v>4</v>
      </c>
      <c r="L60">
        <f>IF(AND(ISNUMBER(SEARCH(":",Table9[[#This Row],[Column1]]))=FALSE,ISNUMBER(SEARCH("Ronda",Table9[[#This Row],[Column1]]))=FALSE),1,0)</f>
        <v>1</v>
      </c>
      <c r="M60">
        <f>IF(Table9[[#This Row],[cond]]=1,M59+1,0)</f>
        <v>1</v>
      </c>
      <c r="N60">
        <f>IF(ISNUMBER(SEARCH("Ronda",Table9[[#This Row],[Column1]]))=TRUE,1,0)</f>
        <v>0</v>
      </c>
      <c r="O60" t="str">
        <f>IF(Table9[[#This Row],[cond2]]=1,MID(Table9[[#This Row],[Column1]],6,3),O59)</f>
        <v xml:space="preserve"> 34</v>
      </c>
    </row>
    <row r="61" spans="11:15" x14ac:dyDescent="0.3">
      <c r="K61" t="s">
        <v>31</v>
      </c>
      <c r="L61">
        <f>IF(AND(ISNUMBER(SEARCH(":",Table9[[#This Row],[Column1]]))=FALSE,ISNUMBER(SEARCH("Ronda",Table9[[#This Row],[Column1]]))=FALSE),1,0)</f>
        <v>1</v>
      </c>
      <c r="M61">
        <f>IF(Table9[[#This Row],[cond]]=1,M60+1,0)</f>
        <v>2</v>
      </c>
      <c r="N61">
        <f>IF(ISNUMBER(SEARCH("Ronda",Table9[[#This Row],[Column1]]))=TRUE,1,0)</f>
        <v>0</v>
      </c>
      <c r="O61" t="str">
        <f>IF(Table9[[#This Row],[cond2]]=1,MID(Table9[[#This Row],[Column1]],6,3),O60)</f>
        <v xml:space="preserve"> 34</v>
      </c>
    </row>
    <row r="62" spans="11:15" x14ac:dyDescent="0.3">
      <c r="K62">
        <v>2</v>
      </c>
      <c r="L62">
        <f>IF(AND(ISNUMBER(SEARCH(":",Table9[[#This Row],[Column1]]))=FALSE,ISNUMBER(SEARCH("Ronda",Table9[[#This Row],[Column1]]))=FALSE),1,0)</f>
        <v>1</v>
      </c>
      <c r="M62">
        <f>IF(Table9[[#This Row],[cond]]=1,M61+1,0)</f>
        <v>3</v>
      </c>
      <c r="N62">
        <f>IF(ISNUMBER(SEARCH("Ronda",Table9[[#This Row],[Column1]]))=TRUE,1,0)</f>
        <v>0</v>
      </c>
      <c r="O62" t="str">
        <f>IF(Table9[[#This Row],[cond2]]=1,MID(Table9[[#This Row],[Column1]],6,3),O61)</f>
        <v xml:space="preserve"> 34</v>
      </c>
    </row>
    <row r="63" spans="11:15" x14ac:dyDescent="0.3">
      <c r="K63">
        <v>0</v>
      </c>
      <c r="L63">
        <f>IF(AND(ISNUMBER(SEARCH(":",Table9[[#This Row],[Column1]]))=FALSE,ISNUMBER(SEARCH("Ronda",Table9[[#This Row],[Column1]]))=FALSE),1,0)</f>
        <v>1</v>
      </c>
      <c r="M63">
        <f>IF(Table9[[#This Row],[cond]]=1,M62+1,0)</f>
        <v>4</v>
      </c>
      <c r="N63">
        <f>IF(ISNUMBER(SEARCH("Ronda",Table9[[#This Row],[Column1]]))=TRUE,1,0)</f>
        <v>0</v>
      </c>
      <c r="O63" t="str">
        <f>IF(Table9[[#This Row],[cond2]]=1,MID(Table9[[#This Row],[Column1]],6,3),O62)</f>
        <v xml:space="preserve"> 34</v>
      </c>
    </row>
    <row r="64" spans="11:15" x14ac:dyDescent="0.3">
      <c r="K64">
        <v>-1</v>
      </c>
      <c r="L64">
        <f>IF(AND(ISNUMBER(SEARCH(":",Table9[[#This Row],[Column1]]))=FALSE,ISNUMBER(SEARCH("Ronda",Table9[[#This Row],[Column1]]))=FALSE),1,0)</f>
        <v>1</v>
      </c>
      <c r="M64">
        <f>IF(Table9[[#This Row],[cond]]=1,M63+1,0)</f>
        <v>5</v>
      </c>
      <c r="N64">
        <f>IF(ISNUMBER(SEARCH("Ronda",Table9[[#This Row],[Column1]]))=TRUE,1,0)</f>
        <v>0</v>
      </c>
      <c r="O64" t="str">
        <f>IF(Table9[[#This Row],[cond2]]=1,MID(Table9[[#This Row],[Column1]],6,3),O63)</f>
        <v xml:space="preserve"> 34</v>
      </c>
    </row>
    <row r="65" spans="11:15" x14ac:dyDescent="0.3">
      <c r="K65">
        <v>0</v>
      </c>
      <c r="L65">
        <f>IF(AND(ISNUMBER(SEARCH(":",Table9[[#This Row],[Column1]]))=FALSE,ISNUMBER(SEARCH("Ronda",Table9[[#This Row],[Column1]]))=FALSE),1,0)</f>
        <v>1</v>
      </c>
      <c r="M65">
        <f>IF(Table9[[#This Row],[cond]]=1,M64+1,0)</f>
        <v>6</v>
      </c>
      <c r="N65">
        <f>IF(ISNUMBER(SEARCH("Ronda",Table9[[#This Row],[Column1]]))=TRUE,1,0)</f>
        <v>0</v>
      </c>
      <c r="O65" t="str">
        <f>IF(Table9[[#This Row],[cond2]]=1,MID(Table9[[#This Row],[Column1]],6,3),O64)</f>
        <v xml:space="preserve"> 34</v>
      </c>
    </row>
    <row r="66" spans="11:15" x14ac:dyDescent="0.3">
      <c r="K66" t="s">
        <v>72</v>
      </c>
      <c r="L66">
        <f>IF(AND(ISNUMBER(SEARCH(":",Table9[[#This Row],[Column1]]))=FALSE,ISNUMBER(SEARCH("Ronda",Table9[[#This Row],[Column1]]))=FALSE),1,0)</f>
        <v>0</v>
      </c>
      <c r="M66">
        <f>IF(Table9[[#This Row],[cond]]=1,M65+1,0)</f>
        <v>0</v>
      </c>
      <c r="N66">
        <f>IF(ISNUMBER(SEARCH("Ronda",Table9[[#This Row],[Column1]]))=TRUE,1,0)</f>
        <v>1</v>
      </c>
      <c r="O66" t="str">
        <f>IF(Table9[[#This Row],[cond2]]=1,MID(Table9[[#This Row],[Column1]],6,3),O65)</f>
        <v xml:space="preserve"> 33</v>
      </c>
    </row>
    <row r="67" spans="11:15" x14ac:dyDescent="0.3">
      <c r="K67" t="s">
        <v>570</v>
      </c>
      <c r="L67">
        <f>IF(AND(ISNUMBER(SEARCH(":",Table9[[#This Row],[Column1]]))=FALSE,ISNUMBER(SEARCH("Ronda",Table9[[#This Row],[Column1]]))=FALSE),1,0)</f>
        <v>0</v>
      </c>
      <c r="M67">
        <f>IF(Table9[[#This Row],[cond]]=1,M66+1,0)</f>
        <v>0</v>
      </c>
      <c r="N67">
        <f>IF(ISNUMBER(SEARCH("Ronda",Table9[[#This Row],[Column1]]))=TRUE,1,0)</f>
        <v>0</v>
      </c>
      <c r="O67" t="str">
        <f>IF(Table9[[#This Row],[cond2]]=1,MID(Table9[[#This Row],[Column1]],6,3),O66)</f>
        <v xml:space="preserve"> 33</v>
      </c>
    </row>
    <row r="68" spans="11:15" x14ac:dyDescent="0.3">
      <c r="K68" t="s">
        <v>11</v>
      </c>
      <c r="L68">
        <f>IF(AND(ISNUMBER(SEARCH(":",Table9[[#This Row],[Column1]]))=FALSE,ISNUMBER(SEARCH("Ronda",Table9[[#This Row],[Column1]]))=FALSE),1,0)</f>
        <v>1</v>
      </c>
      <c r="M68">
        <f>IF(Table9[[#This Row],[cond]]=1,M67+1,0)</f>
        <v>1</v>
      </c>
      <c r="N68">
        <f>IF(ISNUMBER(SEARCH("Ronda",Table9[[#This Row],[Column1]]))=TRUE,1,0)</f>
        <v>0</v>
      </c>
      <c r="O68" t="str">
        <f>IF(Table9[[#This Row],[cond2]]=1,MID(Table9[[#This Row],[Column1]],6,3),O67)</f>
        <v xml:space="preserve"> 33</v>
      </c>
    </row>
    <row r="69" spans="11:15" x14ac:dyDescent="0.3">
      <c r="K69" t="s">
        <v>28</v>
      </c>
      <c r="L69">
        <f>IF(AND(ISNUMBER(SEARCH(":",Table9[[#This Row],[Column1]]))=FALSE,ISNUMBER(SEARCH("Ronda",Table9[[#This Row],[Column1]]))=FALSE),1,0)</f>
        <v>1</v>
      </c>
      <c r="M69">
        <f>IF(Table9[[#This Row],[cond]]=1,M68+1,0)</f>
        <v>2</v>
      </c>
      <c r="N69">
        <f>IF(ISNUMBER(SEARCH("Ronda",Table9[[#This Row],[Column1]]))=TRUE,1,0)</f>
        <v>0</v>
      </c>
      <c r="O69" t="str">
        <f>IF(Table9[[#This Row],[cond2]]=1,MID(Table9[[#This Row],[Column1]],6,3),O68)</f>
        <v xml:space="preserve"> 33</v>
      </c>
    </row>
    <row r="70" spans="11:15" x14ac:dyDescent="0.3">
      <c r="K70">
        <v>0</v>
      </c>
      <c r="L70">
        <f>IF(AND(ISNUMBER(SEARCH(":",Table9[[#This Row],[Column1]]))=FALSE,ISNUMBER(SEARCH("Ronda",Table9[[#This Row],[Column1]]))=FALSE),1,0)</f>
        <v>1</v>
      </c>
      <c r="M70">
        <f>IF(Table9[[#This Row],[cond]]=1,M69+1,0)</f>
        <v>3</v>
      </c>
      <c r="N70">
        <f>IF(ISNUMBER(SEARCH("Ronda",Table9[[#This Row],[Column1]]))=TRUE,1,0)</f>
        <v>0</v>
      </c>
      <c r="O70" t="str">
        <f>IF(Table9[[#This Row],[cond2]]=1,MID(Table9[[#This Row],[Column1]],6,3),O69)</f>
        <v xml:space="preserve"> 33</v>
      </c>
    </row>
    <row r="71" spans="11:15" x14ac:dyDescent="0.3">
      <c r="K71">
        <v>1</v>
      </c>
      <c r="L71">
        <f>IF(AND(ISNUMBER(SEARCH(":",Table9[[#This Row],[Column1]]))=FALSE,ISNUMBER(SEARCH("Ronda",Table9[[#This Row],[Column1]]))=FALSE),1,0)</f>
        <v>1</v>
      </c>
      <c r="M71">
        <f>IF(Table9[[#This Row],[cond]]=1,M70+1,0)</f>
        <v>4</v>
      </c>
      <c r="N71">
        <f>IF(ISNUMBER(SEARCH("Ronda",Table9[[#This Row],[Column1]]))=TRUE,1,0)</f>
        <v>0</v>
      </c>
      <c r="O71" t="str">
        <f>IF(Table9[[#This Row],[cond2]]=1,MID(Table9[[#This Row],[Column1]],6,3),O70)</f>
        <v xml:space="preserve"> 33</v>
      </c>
    </row>
    <row r="72" spans="11:15" x14ac:dyDescent="0.3">
      <c r="K72">
        <v>0</v>
      </c>
      <c r="L72">
        <f>IF(AND(ISNUMBER(SEARCH(":",Table9[[#This Row],[Column1]]))=FALSE,ISNUMBER(SEARCH("Ronda",Table9[[#This Row],[Column1]]))=FALSE),1,0)</f>
        <v>1</v>
      </c>
      <c r="M72">
        <f>IF(Table9[[#This Row],[cond]]=1,M71+1,0)</f>
        <v>5</v>
      </c>
      <c r="N72">
        <f>IF(ISNUMBER(SEARCH("Ronda",Table9[[#This Row],[Column1]]))=TRUE,1,0)</f>
        <v>0</v>
      </c>
      <c r="O72" t="str">
        <f>IF(Table9[[#This Row],[cond2]]=1,MID(Table9[[#This Row],[Column1]],6,3),O71)</f>
        <v xml:space="preserve"> 33</v>
      </c>
    </row>
    <row r="73" spans="11:15" x14ac:dyDescent="0.3">
      <c r="K73">
        <v>-1</v>
      </c>
      <c r="L73">
        <f>IF(AND(ISNUMBER(SEARCH(":",Table9[[#This Row],[Column1]]))=FALSE,ISNUMBER(SEARCH("Ronda",Table9[[#This Row],[Column1]]))=FALSE),1,0)</f>
        <v>1</v>
      </c>
      <c r="M73">
        <f>IF(Table9[[#This Row],[cond]]=1,M72+1,0)</f>
        <v>6</v>
      </c>
      <c r="N73">
        <f>IF(ISNUMBER(SEARCH("Ronda",Table9[[#This Row],[Column1]]))=TRUE,1,0)</f>
        <v>0</v>
      </c>
      <c r="O73" t="str">
        <f>IF(Table9[[#This Row],[cond2]]=1,MID(Table9[[#This Row],[Column1]],6,3),O72)</f>
        <v xml:space="preserve"> 33</v>
      </c>
    </row>
    <row r="74" spans="11:15" x14ac:dyDescent="0.3">
      <c r="K74" t="s">
        <v>571</v>
      </c>
      <c r="L74">
        <f>IF(AND(ISNUMBER(SEARCH(":",Table9[[#This Row],[Column1]]))=FALSE,ISNUMBER(SEARCH("Ronda",Table9[[#This Row],[Column1]]))=FALSE),1,0)</f>
        <v>0</v>
      </c>
      <c r="M74">
        <f>IF(Table9[[#This Row],[cond]]=1,M73+1,0)</f>
        <v>0</v>
      </c>
      <c r="N74">
        <f>IF(ISNUMBER(SEARCH("Ronda",Table9[[#This Row],[Column1]]))=TRUE,1,0)</f>
        <v>0</v>
      </c>
      <c r="O74" t="str">
        <f>IF(Table9[[#This Row],[cond2]]=1,MID(Table9[[#This Row],[Column1]],6,3),O73)</f>
        <v xml:space="preserve"> 33</v>
      </c>
    </row>
    <row r="75" spans="11:15" x14ac:dyDescent="0.3">
      <c r="K75" t="s">
        <v>13</v>
      </c>
      <c r="L75">
        <f>IF(AND(ISNUMBER(SEARCH(":",Table9[[#This Row],[Column1]]))=FALSE,ISNUMBER(SEARCH("Ronda",Table9[[#This Row],[Column1]]))=FALSE),1,0)</f>
        <v>1</v>
      </c>
      <c r="M75">
        <f>IF(Table9[[#This Row],[cond]]=1,M74+1,0)</f>
        <v>1</v>
      </c>
      <c r="N75">
        <f>IF(ISNUMBER(SEARCH("Ronda",Table9[[#This Row],[Column1]]))=TRUE,1,0)</f>
        <v>0</v>
      </c>
      <c r="O75" t="str">
        <f>IF(Table9[[#This Row],[cond2]]=1,MID(Table9[[#This Row],[Column1]],6,3),O74)</f>
        <v xml:space="preserve"> 33</v>
      </c>
    </row>
    <row r="76" spans="11:15" x14ac:dyDescent="0.3">
      <c r="K76" t="s">
        <v>5</v>
      </c>
      <c r="L76">
        <f>IF(AND(ISNUMBER(SEARCH(":",Table9[[#This Row],[Column1]]))=FALSE,ISNUMBER(SEARCH("Ronda",Table9[[#This Row],[Column1]]))=FALSE),1,0)</f>
        <v>1</v>
      </c>
      <c r="M76">
        <f>IF(Table9[[#This Row],[cond]]=1,M75+1,0)</f>
        <v>2</v>
      </c>
      <c r="N76">
        <f>IF(ISNUMBER(SEARCH("Ronda",Table9[[#This Row],[Column1]]))=TRUE,1,0)</f>
        <v>0</v>
      </c>
      <c r="O76" t="str">
        <f>IF(Table9[[#This Row],[cond2]]=1,MID(Table9[[#This Row],[Column1]],6,3),O75)</f>
        <v xml:space="preserve"> 33</v>
      </c>
    </row>
    <row r="77" spans="11:15" x14ac:dyDescent="0.3">
      <c r="K77">
        <v>4</v>
      </c>
      <c r="L77">
        <f>IF(AND(ISNUMBER(SEARCH(":",Table9[[#This Row],[Column1]]))=FALSE,ISNUMBER(SEARCH("Ronda",Table9[[#This Row],[Column1]]))=FALSE),1,0)</f>
        <v>1</v>
      </c>
      <c r="M77">
        <f>IF(Table9[[#This Row],[cond]]=1,M76+1,0)</f>
        <v>3</v>
      </c>
      <c r="N77">
        <f>IF(ISNUMBER(SEARCH("Ronda",Table9[[#This Row],[Column1]]))=TRUE,1,0)</f>
        <v>0</v>
      </c>
      <c r="O77" t="str">
        <f>IF(Table9[[#This Row],[cond2]]=1,MID(Table9[[#This Row],[Column1]],6,3),O76)</f>
        <v xml:space="preserve"> 33</v>
      </c>
    </row>
    <row r="78" spans="11:15" x14ac:dyDescent="0.3">
      <c r="K78">
        <v>0</v>
      </c>
      <c r="L78">
        <f>IF(AND(ISNUMBER(SEARCH(":",Table9[[#This Row],[Column1]]))=FALSE,ISNUMBER(SEARCH("Ronda",Table9[[#This Row],[Column1]]))=FALSE),1,0)</f>
        <v>1</v>
      </c>
      <c r="M78">
        <f>IF(Table9[[#This Row],[cond]]=1,M77+1,0)</f>
        <v>4</v>
      </c>
      <c r="N78">
        <f>IF(ISNUMBER(SEARCH("Ronda",Table9[[#This Row],[Column1]]))=TRUE,1,0)</f>
        <v>0</v>
      </c>
      <c r="O78" t="str">
        <f>IF(Table9[[#This Row],[cond2]]=1,MID(Table9[[#This Row],[Column1]],6,3),O77)</f>
        <v xml:space="preserve"> 33</v>
      </c>
    </row>
    <row r="79" spans="11:15" x14ac:dyDescent="0.3">
      <c r="K79">
        <v>-3</v>
      </c>
      <c r="L79">
        <f>IF(AND(ISNUMBER(SEARCH(":",Table9[[#This Row],[Column1]]))=FALSE,ISNUMBER(SEARCH("Ronda",Table9[[#This Row],[Column1]]))=FALSE),1,0)</f>
        <v>1</v>
      </c>
      <c r="M79">
        <f>IF(Table9[[#This Row],[cond]]=1,M78+1,0)</f>
        <v>5</v>
      </c>
      <c r="N79">
        <f>IF(ISNUMBER(SEARCH("Ronda",Table9[[#This Row],[Column1]]))=TRUE,1,0)</f>
        <v>0</v>
      </c>
      <c r="O79" t="str">
        <f>IF(Table9[[#This Row],[cond2]]=1,MID(Table9[[#This Row],[Column1]],6,3),O78)</f>
        <v xml:space="preserve"> 33</v>
      </c>
    </row>
    <row r="80" spans="11:15" x14ac:dyDescent="0.3">
      <c r="K80">
        <v>0</v>
      </c>
      <c r="L80">
        <f>IF(AND(ISNUMBER(SEARCH(":",Table9[[#This Row],[Column1]]))=FALSE,ISNUMBER(SEARCH("Ronda",Table9[[#This Row],[Column1]]))=FALSE),1,0)</f>
        <v>1</v>
      </c>
      <c r="M80">
        <f>IF(Table9[[#This Row],[cond]]=1,M79+1,0)</f>
        <v>6</v>
      </c>
      <c r="N80">
        <f>IF(ISNUMBER(SEARCH("Ronda",Table9[[#This Row],[Column1]]))=TRUE,1,0)</f>
        <v>0</v>
      </c>
      <c r="O80" t="str">
        <f>IF(Table9[[#This Row],[cond2]]=1,MID(Table9[[#This Row],[Column1]],6,3),O79)</f>
        <v xml:space="preserve"> 33</v>
      </c>
    </row>
    <row r="81" spans="11:15" x14ac:dyDescent="0.3">
      <c r="K81" t="s">
        <v>305</v>
      </c>
      <c r="L81">
        <f>IF(AND(ISNUMBER(SEARCH(":",Table9[[#This Row],[Column1]]))=FALSE,ISNUMBER(SEARCH("Ronda",Table9[[#This Row],[Column1]]))=FALSE),1,0)</f>
        <v>0</v>
      </c>
      <c r="M81">
        <f>IF(Table9[[#This Row],[cond]]=1,M80+1,0)</f>
        <v>0</v>
      </c>
      <c r="N81">
        <f>IF(ISNUMBER(SEARCH("Ronda",Table9[[#This Row],[Column1]]))=TRUE,1,0)</f>
        <v>0</v>
      </c>
      <c r="O81" t="str">
        <f>IF(Table9[[#This Row],[cond2]]=1,MID(Table9[[#This Row],[Column1]],6,3),O80)</f>
        <v xml:space="preserve"> 33</v>
      </c>
    </row>
    <row r="82" spans="11:15" x14ac:dyDescent="0.3">
      <c r="K82" t="s">
        <v>8</v>
      </c>
      <c r="L82">
        <f>IF(AND(ISNUMBER(SEARCH(":",Table9[[#This Row],[Column1]]))=FALSE,ISNUMBER(SEARCH("Ronda",Table9[[#This Row],[Column1]]))=FALSE),1,0)</f>
        <v>1</v>
      </c>
      <c r="M82">
        <f>IF(Table9[[#This Row],[cond]]=1,M81+1,0)</f>
        <v>1</v>
      </c>
      <c r="N82">
        <f>IF(ISNUMBER(SEARCH("Ronda",Table9[[#This Row],[Column1]]))=TRUE,1,0)</f>
        <v>0</v>
      </c>
      <c r="O82" t="str">
        <f>IF(Table9[[#This Row],[cond2]]=1,MID(Table9[[#This Row],[Column1]],6,3),O81)</f>
        <v xml:space="preserve"> 33</v>
      </c>
    </row>
    <row r="83" spans="11:15" x14ac:dyDescent="0.3">
      <c r="K83" t="s">
        <v>6</v>
      </c>
      <c r="L83">
        <f>IF(AND(ISNUMBER(SEARCH(":",Table9[[#This Row],[Column1]]))=FALSE,ISNUMBER(SEARCH("Ronda",Table9[[#This Row],[Column1]]))=FALSE),1,0)</f>
        <v>1</v>
      </c>
      <c r="M83">
        <f>IF(Table9[[#This Row],[cond]]=1,M82+1,0)</f>
        <v>2</v>
      </c>
      <c r="N83">
        <f>IF(ISNUMBER(SEARCH("Ronda",Table9[[#This Row],[Column1]]))=TRUE,1,0)</f>
        <v>0</v>
      </c>
      <c r="O83" t="str">
        <f>IF(Table9[[#This Row],[cond2]]=1,MID(Table9[[#This Row],[Column1]],6,3),O82)</f>
        <v xml:space="preserve"> 33</v>
      </c>
    </row>
    <row r="84" spans="11:15" x14ac:dyDescent="0.3">
      <c r="K84">
        <v>4</v>
      </c>
      <c r="L84">
        <f>IF(AND(ISNUMBER(SEARCH(":",Table9[[#This Row],[Column1]]))=FALSE,ISNUMBER(SEARCH("Ronda",Table9[[#This Row],[Column1]]))=FALSE),1,0)</f>
        <v>1</v>
      </c>
      <c r="M84">
        <f>IF(Table9[[#This Row],[cond]]=1,M83+1,0)</f>
        <v>3</v>
      </c>
      <c r="N84">
        <f>IF(ISNUMBER(SEARCH("Ronda",Table9[[#This Row],[Column1]]))=TRUE,1,0)</f>
        <v>0</v>
      </c>
      <c r="O84" t="str">
        <f>IF(Table9[[#This Row],[cond2]]=1,MID(Table9[[#This Row],[Column1]],6,3),O83)</f>
        <v xml:space="preserve"> 33</v>
      </c>
    </row>
    <row r="85" spans="11:15" x14ac:dyDescent="0.3">
      <c r="K85">
        <v>1</v>
      </c>
      <c r="L85">
        <f>IF(AND(ISNUMBER(SEARCH(":",Table9[[#This Row],[Column1]]))=FALSE,ISNUMBER(SEARCH("Ronda",Table9[[#This Row],[Column1]]))=FALSE),1,0)</f>
        <v>1</v>
      </c>
      <c r="M85">
        <f>IF(Table9[[#This Row],[cond]]=1,M84+1,0)</f>
        <v>4</v>
      </c>
      <c r="N85">
        <f>IF(ISNUMBER(SEARCH("Ronda",Table9[[#This Row],[Column1]]))=TRUE,1,0)</f>
        <v>0</v>
      </c>
      <c r="O85" t="str">
        <f>IF(Table9[[#This Row],[cond2]]=1,MID(Table9[[#This Row],[Column1]],6,3),O84)</f>
        <v xml:space="preserve"> 33</v>
      </c>
    </row>
    <row r="86" spans="11:15" x14ac:dyDescent="0.3">
      <c r="K86">
        <v>-2</v>
      </c>
      <c r="L86">
        <f>IF(AND(ISNUMBER(SEARCH(":",Table9[[#This Row],[Column1]]))=FALSE,ISNUMBER(SEARCH("Ronda",Table9[[#This Row],[Column1]]))=FALSE),1,0)</f>
        <v>1</v>
      </c>
      <c r="M86">
        <f>IF(Table9[[#This Row],[cond]]=1,M85+1,0)</f>
        <v>5</v>
      </c>
      <c r="N86">
        <f>IF(ISNUMBER(SEARCH("Ronda",Table9[[#This Row],[Column1]]))=TRUE,1,0)</f>
        <v>0</v>
      </c>
      <c r="O86" t="str">
        <f>IF(Table9[[#This Row],[cond2]]=1,MID(Table9[[#This Row],[Column1]],6,3),O85)</f>
        <v xml:space="preserve"> 33</v>
      </c>
    </row>
    <row r="87" spans="11:15" x14ac:dyDescent="0.3">
      <c r="K87">
        <v>-1</v>
      </c>
      <c r="L87">
        <f>IF(AND(ISNUMBER(SEARCH(":",Table9[[#This Row],[Column1]]))=FALSE,ISNUMBER(SEARCH("Ronda",Table9[[#This Row],[Column1]]))=FALSE),1,0)</f>
        <v>1</v>
      </c>
      <c r="M87">
        <f>IF(Table9[[#This Row],[cond]]=1,M86+1,0)</f>
        <v>6</v>
      </c>
      <c r="N87">
        <f>IF(ISNUMBER(SEARCH("Ronda",Table9[[#This Row],[Column1]]))=TRUE,1,0)</f>
        <v>0</v>
      </c>
      <c r="O87" t="str">
        <f>IF(Table9[[#This Row],[cond2]]=1,MID(Table9[[#This Row],[Column1]],6,3),O86)</f>
        <v xml:space="preserve"> 33</v>
      </c>
    </row>
    <row r="88" spans="11:15" x14ac:dyDescent="0.3">
      <c r="K88" t="s">
        <v>572</v>
      </c>
      <c r="L88">
        <f>IF(AND(ISNUMBER(SEARCH(":",Table9[[#This Row],[Column1]]))=FALSE,ISNUMBER(SEARCH("Ronda",Table9[[#This Row],[Column1]]))=FALSE),1,0)</f>
        <v>0</v>
      </c>
      <c r="M88">
        <f>IF(Table9[[#This Row],[cond]]=1,M87+1,0)</f>
        <v>0</v>
      </c>
      <c r="N88">
        <f>IF(ISNUMBER(SEARCH("Ronda",Table9[[#This Row],[Column1]]))=TRUE,1,0)</f>
        <v>0</v>
      </c>
      <c r="O88" t="str">
        <f>IF(Table9[[#This Row],[cond2]]=1,MID(Table9[[#This Row],[Column1]],6,3),O87)</f>
        <v xml:space="preserve"> 33</v>
      </c>
    </row>
    <row r="89" spans="11:15" x14ac:dyDescent="0.3">
      <c r="K89" t="s">
        <v>564</v>
      </c>
      <c r="L89">
        <f>IF(AND(ISNUMBER(SEARCH(":",Table9[[#This Row],[Column1]]))=FALSE,ISNUMBER(SEARCH("Ronda",Table9[[#This Row],[Column1]]))=FALSE),1,0)</f>
        <v>1</v>
      </c>
      <c r="M89">
        <f>IF(Table9[[#This Row],[cond]]=1,M88+1,0)</f>
        <v>1</v>
      </c>
      <c r="N89">
        <f>IF(ISNUMBER(SEARCH("Ronda",Table9[[#This Row],[Column1]]))=TRUE,1,0)</f>
        <v>0</v>
      </c>
      <c r="O89" t="str">
        <f>IF(Table9[[#This Row],[cond2]]=1,MID(Table9[[#This Row],[Column1]],6,3),O88)</f>
        <v xml:space="preserve"> 33</v>
      </c>
    </row>
    <row r="90" spans="11:15" x14ac:dyDescent="0.3">
      <c r="K90" t="s">
        <v>4</v>
      </c>
      <c r="L90">
        <f>IF(AND(ISNUMBER(SEARCH(":",Table9[[#This Row],[Column1]]))=FALSE,ISNUMBER(SEARCH("Ronda",Table9[[#This Row],[Column1]]))=FALSE),1,0)</f>
        <v>1</v>
      </c>
      <c r="M90">
        <f>IF(Table9[[#This Row],[cond]]=1,M89+1,0)</f>
        <v>2</v>
      </c>
      <c r="N90">
        <f>IF(ISNUMBER(SEARCH("Ronda",Table9[[#This Row],[Column1]]))=TRUE,1,0)</f>
        <v>0</v>
      </c>
      <c r="O90" t="str">
        <f>IF(Table9[[#This Row],[cond2]]=1,MID(Table9[[#This Row],[Column1]],6,3),O89)</f>
        <v xml:space="preserve"> 33</v>
      </c>
    </row>
    <row r="91" spans="11:15" x14ac:dyDescent="0.3">
      <c r="K91">
        <v>2</v>
      </c>
      <c r="L91">
        <f>IF(AND(ISNUMBER(SEARCH(":",Table9[[#This Row],[Column1]]))=FALSE,ISNUMBER(SEARCH("Ronda",Table9[[#This Row],[Column1]]))=FALSE),1,0)</f>
        <v>1</v>
      </c>
      <c r="M91">
        <f>IF(Table9[[#This Row],[cond]]=1,M90+1,0)</f>
        <v>3</v>
      </c>
      <c r="N91">
        <f>IF(ISNUMBER(SEARCH("Ronda",Table9[[#This Row],[Column1]]))=TRUE,1,0)</f>
        <v>0</v>
      </c>
      <c r="O91" t="str">
        <f>IF(Table9[[#This Row],[cond2]]=1,MID(Table9[[#This Row],[Column1]],6,3),O90)</f>
        <v xml:space="preserve"> 33</v>
      </c>
    </row>
    <row r="92" spans="11:15" x14ac:dyDescent="0.3">
      <c r="K92">
        <v>2</v>
      </c>
      <c r="L92">
        <f>IF(AND(ISNUMBER(SEARCH(":",Table9[[#This Row],[Column1]]))=FALSE,ISNUMBER(SEARCH("Ronda",Table9[[#This Row],[Column1]]))=FALSE),1,0)</f>
        <v>1</v>
      </c>
      <c r="M92">
        <f>IF(Table9[[#This Row],[cond]]=1,M91+1,0)</f>
        <v>4</v>
      </c>
      <c r="N92">
        <f>IF(ISNUMBER(SEARCH("Ronda",Table9[[#This Row],[Column1]]))=TRUE,1,0)</f>
        <v>0</v>
      </c>
      <c r="O92" t="str">
        <f>IF(Table9[[#This Row],[cond2]]=1,MID(Table9[[#This Row],[Column1]],6,3),O91)</f>
        <v xml:space="preserve"> 33</v>
      </c>
    </row>
    <row r="93" spans="11:15" x14ac:dyDescent="0.3">
      <c r="K93">
        <v>-1</v>
      </c>
      <c r="L93">
        <f>IF(AND(ISNUMBER(SEARCH(":",Table9[[#This Row],[Column1]]))=FALSE,ISNUMBER(SEARCH("Ronda",Table9[[#This Row],[Column1]]))=FALSE),1,0)</f>
        <v>1</v>
      </c>
      <c r="M93">
        <f>IF(Table9[[#This Row],[cond]]=1,M92+1,0)</f>
        <v>5</v>
      </c>
      <c r="N93">
        <f>IF(ISNUMBER(SEARCH("Ronda",Table9[[#This Row],[Column1]]))=TRUE,1,0)</f>
        <v>0</v>
      </c>
      <c r="O93" t="str">
        <f>IF(Table9[[#This Row],[cond2]]=1,MID(Table9[[#This Row],[Column1]],6,3),O92)</f>
        <v xml:space="preserve"> 33</v>
      </c>
    </row>
    <row r="94" spans="11:15" x14ac:dyDescent="0.3">
      <c r="K94">
        <v>0</v>
      </c>
      <c r="L94">
        <f>IF(AND(ISNUMBER(SEARCH(":",Table9[[#This Row],[Column1]]))=FALSE,ISNUMBER(SEARCH("Ronda",Table9[[#This Row],[Column1]]))=FALSE),1,0)</f>
        <v>1</v>
      </c>
      <c r="M94">
        <f>IF(Table9[[#This Row],[cond]]=1,M93+1,0)</f>
        <v>6</v>
      </c>
      <c r="N94">
        <f>IF(ISNUMBER(SEARCH("Ronda",Table9[[#This Row],[Column1]]))=TRUE,1,0)</f>
        <v>0</v>
      </c>
      <c r="O94" t="str">
        <f>IF(Table9[[#This Row],[cond2]]=1,MID(Table9[[#This Row],[Column1]],6,3),O93)</f>
        <v xml:space="preserve"> 33</v>
      </c>
    </row>
    <row r="95" spans="11:15" x14ac:dyDescent="0.3">
      <c r="K95" t="s">
        <v>572</v>
      </c>
      <c r="L95">
        <f>IF(AND(ISNUMBER(SEARCH(":",Table9[[#This Row],[Column1]]))=FALSE,ISNUMBER(SEARCH("Ronda",Table9[[#This Row],[Column1]]))=FALSE),1,0)</f>
        <v>0</v>
      </c>
      <c r="M95">
        <f>IF(Table9[[#This Row],[cond]]=1,M94+1,0)</f>
        <v>0</v>
      </c>
      <c r="N95">
        <f>IF(ISNUMBER(SEARCH("Ronda",Table9[[#This Row],[Column1]]))=TRUE,1,0)</f>
        <v>0</v>
      </c>
      <c r="O95" t="str">
        <f>IF(Table9[[#This Row],[cond2]]=1,MID(Table9[[#This Row],[Column1]],6,3),O94)</f>
        <v xml:space="preserve"> 33</v>
      </c>
    </row>
    <row r="96" spans="11:15" x14ac:dyDescent="0.3">
      <c r="K96" t="s">
        <v>10</v>
      </c>
      <c r="L96">
        <f>IF(AND(ISNUMBER(SEARCH(":",Table9[[#This Row],[Column1]]))=FALSE,ISNUMBER(SEARCH("Ronda",Table9[[#This Row],[Column1]]))=FALSE),1,0)</f>
        <v>1</v>
      </c>
      <c r="M96">
        <f>IF(Table9[[#This Row],[cond]]=1,M95+1,0)</f>
        <v>1</v>
      </c>
      <c r="N96">
        <f>IF(ISNUMBER(SEARCH("Ronda",Table9[[#This Row],[Column1]]))=TRUE,1,0)</f>
        <v>0</v>
      </c>
      <c r="O96" t="str">
        <f>IF(Table9[[#This Row],[cond2]]=1,MID(Table9[[#This Row],[Column1]],6,3),O95)</f>
        <v xml:space="preserve"> 33</v>
      </c>
    </row>
    <row r="97" spans="11:15" x14ac:dyDescent="0.3">
      <c r="K97" t="s">
        <v>25</v>
      </c>
      <c r="L97">
        <f>IF(AND(ISNUMBER(SEARCH(":",Table9[[#This Row],[Column1]]))=FALSE,ISNUMBER(SEARCH("Ronda",Table9[[#This Row],[Column1]]))=FALSE),1,0)</f>
        <v>1</v>
      </c>
      <c r="M97">
        <f>IF(Table9[[#This Row],[cond]]=1,M96+1,0)</f>
        <v>2</v>
      </c>
      <c r="N97">
        <f>IF(ISNUMBER(SEARCH("Ronda",Table9[[#This Row],[Column1]]))=TRUE,1,0)</f>
        <v>0</v>
      </c>
      <c r="O97" t="str">
        <f>IF(Table9[[#This Row],[cond2]]=1,MID(Table9[[#This Row],[Column1]],6,3),O96)</f>
        <v xml:space="preserve"> 33</v>
      </c>
    </row>
    <row r="98" spans="11:15" x14ac:dyDescent="0.3">
      <c r="K98">
        <v>1</v>
      </c>
      <c r="L98">
        <f>IF(AND(ISNUMBER(SEARCH(":",Table9[[#This Row],[Column1]]))=FALSE,ISNUMBER(SEARCH("Ronda",Table9[[#This Row],[Column1]]))=FALSE),1,0)</f>
        <v>1</v>
      </c>
      <c r="M98">
        <f>IF(Table9[[#This Row],[cond]]=1,M97+1,0)</f>
        <v>3</v>
      </c>
      <c r="N98">
        <f>IF(ISNUMBER(SEARCH("Ronda",Table9[[#This Row],[Column1]]))=TRUE,1,0)</f>
        <v>0</v>
      </c>
      <c r="O98" t="str">
        <f>IF(Table9[[#This Row],[cond2]]=1,MID(Table9[[#This Row],[Column1]],6,3),O97)</f>
        <v xml:space="preserve"> 33</v>
      </c>
    </row>
    <row r="99" spans="11:15" x14ac:dyDescent="0.3">
      <c r="K99">
        <v>1</v>
      </c>
      <c r="L99">
        <f>IF(AND(ISNUMBER(SEARCH(":",Table9[[#This Row],[Column1]]))=FALSE,ISNUMBER(SEARCH("Ronda",Table9[[#This Row],[Column1]]))=FALSE),1,0)</f>
        <v>1</v>
      </c>
      <c r="M99">
        <f>IF(Table9[[#This Row],[cond]]=1,M98+1,0)</f>
        <v>4</v>
      </c>
      <c r="N99">
        <f>IF(ISNUMBER(SEARCH("Ronda",Table9[[#This Row],[Column1]]))=TRUE,1,0)</f>
        <v>0</v>
      </c>
      <c r="O99" t="str">
        <f>IF(Table9[[#This Row],[cond2]]=1,MID(Table9[[#This Row],[Column1]],6,3),O98)</f>
        <v xml:space="preserve"> 33</v>
      </c>
    </row>
    <row r="100" spans="11:15" x14ac:dyDescent="0.3">
      <c r="K100">
        <v>0</v>
      </c>
      <c r="L100">
        <f>IF(AND(ISNUMBER(SEARCH(":",Table9[[#This Row],[Column1]]))=FALSE,ISNUMBER(SEARCH("Ronda",Table9[[#This Row],[Column1]]))=FALSE),1,0)</f>
        <v>1</v>
      </c>
      <c r="M100">
        <f>IF(Table9[[#This Row],[cond]]=1,M99+1,0)</f>
        <v>5</v>
      </c>
      <c r="N100">
        <f>IF(ISNUMBER(SEARCH("Ronda",Table9[[#This Row],[Column1]]))=TRUE,1,0)</f>
        <v>0</v>
      </c>
      <c r="O100" t="str">
        <f>IF(Table9[[#This Row],[cond2]]=1,MID(Table9[[#This Row],[Column1]],6,3),O99)</f>
        <v xml:space="preserve"> 33</v>
      </c>
    </row>
    <row r="101" spans="11:15" x14ac:dyDescent="0.3">
      <c r="K101">
        <v>0</v>
      </c>
      <c r="L101">
        <f>IF(AND(ISNUMBER(SEARCH(":",Table9[[#This Row],[Column1]]))=FALSE,ISNUMBER(SEARCH("Ronda",Table9[[#This Row],[Column1]]))=FALSE),1,0)</f>
        <v>1</v>
      </c>
      <c r="M101">
        <f>IF(Table9[[#This Row],[cond]]=1,M100+1,0)</f>
        <v>6</v>
      </c>
      <c r="N101">
        <f>IF(ISNUMBER(SEARCH("Ronda",Table9[[#This Row],[Column1]]))=TRUE,1,0)</f>
        <v>0</v>
      </c>
      <c r="O101" t="str">
        <f>IF(Table9[[#This Row],[cond2]]=1,MID(Table9[[#This Row],[Column1]],6,3),O100)</f>
        <v xml:space="preserve"> 33</v>
      </c>
    </row>
    <row r="102" spans="11:15" x14ac:dyDescent="0.3">
      <c r="K102" t="s">
        <v>573</v>
      </c>
      <c r="L102">
        <f>IF(AND(ISNUMBER(SEARCH(":",Table9[[#This Row],[Column1]]))=FALSE,ISNUMBER(SEARCH("Ronda",Table9[[#This Row],[Column1]]))=FALSE),1,0)</f>
        <v>0</v>
      </c>
      <c r="M102">
        <f>IF(Table9[[#This Row],[cond]]=1,M101+1,0)</f>
        <v>0</v>
      </c>
      <c r="N102">
        <f>IF(ISNUMBER(SEARCH("Ronda",Table9[[#This Row],[Column1]]))=TRUE,1,0)</f>
        <v>0</v>
      </c>
      <c r="O102" t="str">
        <f>IF(Table9[[#This Row],[cond2]]=1,MID(Table9[[#This Row],[Column1]],6,3),O101)</f>
        <v xml:space="preserve"> 33</v>
      </c>
    </row>
    <row r="103" spans="11:15" x14ac:dyDescent="0.3">
      <c r="K103" t="s">
        <v>568</v>
      </c>
      <c r="L103">
        <f>IF(AND(ISNUMBER(SEARCH(":",Table9[[#This Row],[Column1]]))=FALSE,ISNUMBER(SEARCH("Ronda",Table9[[#This Row],[Column1]]))=FALSE),1,0)</f>
        <v>1</v>
      </c>
      <c r="M103">
        <f>IF(Table9[[#This Row],[cond]]=1,M102+1,0)</f>
        <v>1</v>
      </c>
      <c r="N103">
        <f>IF(ISNUMBER(SEARCH("Ronda",Table9[[#This Row],[Column1]]))=TRUE,1,0)</f>
        <v>0</v>
      </c>
      <c r="O103" t="str">
        <f>IF(Table9[[#This Row],[cond2]]=1,MID(Table9[[#This Row],[Column1]],6,3),O102)</f>
        <v xml:space="preserve"> 33</v>
      </c>
    </row>
    <row r="104" spans="11:15" x14ac:dyDescent="0.3">
      <c r="K104" t="s">
        <v>7</v>
      </c>
      <c r="L104">
        <f>IF(AND(ISNUMBER(SEARCH(":",Table9[[#This Row],[Column1]]))=FALSE,ISNUMBER(SEARCH("Ronda",Table9[[#This Row],[Column1]]))=FALSE),1,0)</f>
        <v>1</v>
      </c>
      <c r="M104">
        <f>IF(Table9[[#This Row],[cond]]=1,M103+1,0)</f>
        <v>2</v>
      </c>
      <c r="N104">
        <f>IF(ISNUMBER(SEARCH("Ronda",Table9[[#This Row],[Column1]]))=TRUE,1,0)</f>
        <v>0</v>
      </c>
      <c r="O104" t="str">
        <f>IF(Table9[[#This Row],[cond2]]=1,MID(Table9[[#This Row],[Column1]],6,3),O103)</f>
        <v xml:space="preserve"> 33</v>
      </c>
    </row>
    <row r="105" spans="11:15" x14ac:dyDescent="0.3">
      <c r="K105">
        <v>2</v>
      </c>
      <c r="L105">
        <f>IF(AND(ISNUMBER(SEARCH(":",Table9[[#This Row],[Column1]]))=FALSE,ISNUMBER(SEARCH("Ronda",Table9[[#This Row],[Column1]]))=FALSE),1,0)</f>
        <v>1</v>
      </c>
      <c r="M105">
        <f>IF(Table9[[#This Row],[cond]]=1,M104+1,0)</f>
        <v>3</v>
      </c>
      <c r="N105">
        <f>IF(ISNUMBER(SEARCH("Ronda",Table9[[#This Row],[Column1]]))=TRUE,1,0)</f>
        <v>0</v>
      </c>
      <c r="O105" t="str">
        <f>IF(Table9[[#This Row],[cond2]]=1,MID(Table9[[#This Row],[Column1]],6,3),O104)</f>
        <v xml:space="preserve"> 33</v>
      </c>
    </row>
    <row r="106" spans="11:15" x14ac:dyDescent="0.3">
      <c r="K106">
        <v>1</v>
      </c>
      <c r="L106">
        <f>IF(AND(ISNUMBER(SEARCH(":",Table9[[#This Row],[Column1]]))=FALSE,ISNUMBER(SEARCH("Ronda",Table9[[#This Row],[Column1]]))=FALSE),1,0)</f>
        <v>1</v>
      </c>
      <c r="M106">
        <f>IF(Table9[[#This Row],[cond]]=1,M105+1,0)</f>
        <v>4</v>
      </c>
      <c r="N106">
        <f>IF(ISNUMBER(SEARCH("Ronda",Table9[[#This Row],[Column1]]))=TRUE,1,0)</f>
        <v>0</v>
      </c>
      <c r="O106" t="str">
        <f>IF(Table9[[#This Row],[cond2]]=1,MID(Table9[[#This Row],[Column1]],6,3),O105)</f>
        <v xml:space="preserve"> 33</v>
      </c>
    </row>
    <row r="107" spans="11:15" x14ac:dyDescent="0.3">
      <c r="K107">
        <v>-1</v>
      </c>
      <c r="L107">
        <f>IF(AND(ISNUMBER(SEARCH(":",Table9[[#This Row],[Column1]]))=FALSE,ISNUMBER(SEARCH("Ronda",Table9[[#This Row],[Column1]]))=FALSE),1,0)</f>
        <v>1</v>
      </c>
      <c r="M107">
        <f>IF(Table9[[#This Row],[cond]]=1,M106+1,0)</f>
        <v>5</v>
      </c>
      <c r="N107">
        <f>IF(ISNUMBER(SEARCH("Ronda",Table9[[#This Row],[Column1]]))=TRUE,1,0)</f>
        <v>0</v>
      </c>
      <c r="O107" t="str">
        <f>IF(Table9[[#This Row],[cond2]]=1,MID(Table9[[#This Row],[Column1]],6,3),O106)</f>
        <v xml:space="preserve"> 33</v>
      </c>
    </row>
    <row r="108" spans="11:15" x14ac:dyDescent="0.3">
      <c r="K108">
        <v>-1</v>
      </c>
      <c r="L108">
        <f>IF(AND(ISNUMBER(SEARCH(":",Table9[[#This Row],[Column1]]))=FALSE,ISNUMBER(SEARCH("Ronda",Table9[[#This Row],[Column1]]))=FALSE),1,0)</f>
        <v>1</v>
      </c>
      <c r="M108">
        <f>IF(Table9[[#This Row],[cond]]=1,M107+1,0)</f>
        <v>6</v>
      </c>
      <c r="N108">
        <f>IF(ISNUMBER(SEARCH("Ronda",Table9[[#This Row],[Column1]]))=TRUE,1,0)</f>
        <v>0</v>
      </c>
      <c r="O108" t="str">
        <f>IF(Table9[[#This Row],[cond2]]=1,MID(Table9[[#This Row],[Column1]],6,3),O107)</f>
        <v xml:space="preserve"> 33</v>
      </c>
    </row>
    <row r="109" spans="11:15" x14ac:dyDescent="0.3">
      <c r="K109" t="s">
        <v>574</v>
      </c>
      <c r="L109">
        <f>IF(AND(ISNUMBER(SEARCH(":",Table9[[#This Row],[Column1]]))=FALSE,ISNUMBER(SEARCH("Ronda",Table9[[#This Row],[Column1]]))=FALSE),1,0)</f>
        <v>0</v>
      </c>
      <c r="M109">
        <f>IF(Table9[[#This Row],[cond]]=1,M108+1,0)</f>
        <v>0</v>
      </c>
      <c r="N109">
        <f>IF(ISNUMBER(SEARCH("Ronda",Table9[[#This Row],[Column1]]))=TRUE,1,0)</f>
        <v>0</v>
      </c>
      <c r="O109" t="str">
        <f>IF(Table9[[#This Row],[cond2]]=1,MID(Table9[[#This Row],[Column1]],6,3),O108)</f>
        <v xml:space="preserve"> 33</v>
      </c>
    </row>
    <row r="110" spans="11:15" x14ac:dyDescent="0.3">
      <c r="K110" t="s">
        <v>2</v>
      </c>
      <c r="L110">
        <f>IF(AND(ISNUMBER(SEARCH(":",Table9[[#This Row],[Column1]]))=FALSE,ISNUMBER(SEARCH("Ronda",Table9[[#This Row],[Column1]]))=FALSE),1,0)</f>
        <v>1</v>
      </c>
      <c r="M110">
        <f>IF(Table9[[#This Row],[cond]]=1,M109+1,0)</f>
        <v>1</v>
      </c>
      <c r="N110">
        <f>IF(ISNUMBER(SEARCH("Ronda",Table9[[#This Row],[Column1]]))=TRUE,1,0)</f>
        <v>0</v>
      </c>
      <c r="O110" t="str">
        <f>IF(Table9[[#This Row],[cond2]]=1,MID(Table9[[#This Row],[Column1]],6,3),O109)</f>
        <v xml:space="preserve"> 33</v>
      </c>
    </row>
    <row r="111" spans="11:15" x14ac:dyDescent="0.3">
      <c r="K111" t="s">
        <v>1</v>
      </c>
      <c r="L111">
        <f>IF(AND(ISNUMBER(SEARCH(":",Table9[[#This Row],[Column1]]))=FALSE,ISNUMBER(SEARCH("Ronda",Table9[[#This Row],[Column1]]))=FALSE),1,0)</f>
        <v>1</v>
      </c>
      <c r="M111">
        <f>IF(Table9[[#This Row],[cond]]=1,M110+1,0)</f>
        <v>2</v>
      </c>
      <c r="N111">
        <f>IF(ISNUMBER(SEARCH("Ronda",Table9[[#This Row],[Column1]]))=TRUE,1,0)</f>
        <v>0</v>
      </c>
      <c r="O111" t="str">
        <f>IF(Table9[[#This Row],[cond2]]=1,MID(Table9[[#This Row],[Column1]],6,3),O110)</f>
        <v xml:space="preserve"> 33</v>
      </c>
    </row>
    <row r="112" spans="11:15" x14ac:dyDescent="0.3">
      <c r="K112">
        <v>5</v>
      </c>
      <c r="L112">
        <f>IF(AND(ISNUMBER(SEARCH(":",Table9[[#This Row],[Column1]]))=FALSE,ISNUMBER(SEARCH("Ronda",Table9[[#This Row],[Column1]]))=FALSE),1,0)</f>
        <v>1</v>
      </c>
      <c r="M112">
        <f>IF(Table9[[#This Row],[cond]]=1,M111+1,0)</f>
        <v>3</v>
      </c>
      <c r="N112">
        <f>IF(ISNUMBER(SEARCH("Ronda",Table9[[#This Row],[Column1]]))=TRUE,1,0)</f>
        <v>0</v>
      </c>
      <c r="O112" t="str">
        <f>IF(Table9[[#This Row],[cond2]]=1,MID(Table9[[#This Row],[Column1]],6,3),O111)</f>
        <v xml:space="preserve"> 33</v>
      </c>
    </row>
    <row r="113" spans="11:15" x14ac:dyDescent="0.3">
      <c r="K113">
        <v>0</v>
      </c>
      <c r="L113">
        <f>IF(AND(ISNUMBER(SEARCH(":",Table9[[#This Row],[Column1]]))=FALSE,ISNUMBER(SEARCH("Ronda",Table9[[#This Row],[Column1]]))=FALSE),1,0)</f>
        <v>1</v>
      </c>
      <c r="M113">
        <f>IF(Table9[[#This Row],[cond]]=1,M112+1,0)</f>
        <v>4</v>
      </c>
      <c r="N113">
        <f>IF(ISNUMBER(SEARCH("Ronda",Table9[[#This Row],[Column1]]))=TRUE,1,0)</f>
        <v>0</v>
      </c>
      <c r="O113" t="str">
        <f>IF(Table9[[#This Row],[cond2]]=1,MID(Table9[[#This Row],[Column1]],6,3),O112)</f>
        <v xml:space="preserve"> 33</v>
      </c>
    </row>
    <row r="114" spans="11:15" x14ac:dyDescent="0.3">
      <c r="K114">
        <v>-4</v>
      </c>
      <c r="L114">
        <f>IF(AND(ISNUMBER(SEARCH(":",Table9[[#This Row],[Column1]]))=FALSE,ISNUMBER(SEARCH("Ronda",Table9[[#This Row],[Column1]]))=FALSE),1,0)</f>
        <v>1</v>
      </c>
      <c r="M114">
        <f>IF(Table9[[#This Row],[cond]]=1,M113+1,0)</f>
        <v>5</v>
      </c>
      <c r="N114">
        <f>IF(ISNUMBER(SEARCH("Ronda",Table9[[#This Row],[Column1]]))=TRUE,1,0)</f>
        <v>0</v>
      </c>
      <c r="O114" t="str">
        <f>IF(Table9[[#This Row],[cond2]]=1,MID(Table9[[#This Row],[Column1]],6,3),O113)</f>
        <v xml:space="preserve"> 33</v>
      </c>
    </row>
    <row r="115" spans="11:15" x14ac:dyDescent="0.3">
      <c r="K115">
        <v>0</v>
      </c>
      <c r="L115">
        <f>IF(AND(ISNUMBER(SEARCH(":",Table9[[#This Row],[Column1]]))=FALSE,ISNUMBER(SEARCH("Ronda",Table9[[#This Row],[Column1]]))=FALSE),1,0)</f>
        <v>1</v>
      </c>
      <c r="M115">
        <f>IF(Table9[[#This Row],[cond]]=1,M114+1,0)</f>
        <v>6</v>
      </c>
      <c r="N115">
        <f>IF(ISNUMBER(SEARCH("Ronda",Table9[[#This Row],[Column1]]))=TRUE,1,0)</f>
        <v>0</v>
      </c>
      <c r="O115" t="str">
        <f>IF(Table9[[#This Row],[cond2]]=1,MID(Table9[[#This Row],[Column1]],6,3),O114)</f>
        <v xml:space="preserve"> 33</v>
      </c>
    </row>
    <row r="116" spans="11:15" x14ac:dyDescent="0.3">
      <c r="K116" t="s">
        <v>575</v>
      </c>
      <c r="L116">
        <f>IF(AND(ISNUMBER(SEARCH(":",Table9[[#This Row],[Column1]]))=FALSE,ISNUMBER(SEARCH("Ronda",Table9[[#This Row],[Column1]]))=FALSE),1,0)</f>
        <v>0</v>
      </c>
      <c r="M116">
        <f>IF(Table9[[#This Row],[cond]]=1,M115+1,0)</f>
        <v>0</v>
      </c>
      <c r="N116">
        <f>IF(ISNUMBER(SEARCH("Ronda",Table9[[#This Row],[Column1]]))=TRUE,1,0)</f>
        <v>0</v>
      </c>
      <c r="O116" t="str">
        <f>IF(Table9[[#This Row],[cond2]]=1,MID(Table9[[#This Row],[Column1]],6,3),O115)</f>
        <v xml:space="preserve"> 33</v>
      </c>
    </row>
    <row r="117" spans="11:15" x14ac:dyDescent="0.3">
      <c r="K117" t="s">
        <v>24</v>
      </c>
      <c r="L117">
        <f>IF(AND(ISNUMBER(SEARCH(":",Table9[[#This Row],[Column1]]))=FALSE,ISNUMBER(SEARCH("Ronda",Table9[[#This Row],[Column1]]))=FALSE),1,0)</f>
        <v>1</v>
      </c>
      <c r="M117">
        <f>IF(Table9[[#This Row],[cond]]=1,M116+1,0)</f>
        <v>1</v>
      </c>
      <c r="N117">
        <f>IF(ISNUMBER(SEARCH("Ronda",Table9[[#This Row],[Column1]]))=TRUE,1,0)</f>
        <v>0</v>
      </c>
      <c r="O117" t="str">
        <f>IF(Table9[[#This Row],[cond2]]=1,MID(Table9[[#This Row],[Column1]],6,3),O116)</f>
        <v xml:space="preserve"> 33</v>
      </c>
    </row>
    <row r="118" spans="11:15" x14ac:dyDescent="0.3">
      <c r="K118" t="s">
        <v>303</v>
      </c>
      <c r="L118">
        <f>IF(AND(ISNUMBER(SEARCH(":",Table9[[#This Row],[Column1]]))=FALSE,ISNUMBER(SEARCH("Ronda",Table9[[#This Row],[Column1]]))=FALSE),1,0)</f>
        <v>1</v>
      </c>
      <c r="M118">
        <f>IF(Table9[[#This Row],[cond]]=1,M117+1,0)</f>
        <v>2</v>
      </c>
      <c r="N118">
        <f>IF(ISNUMBER(SEARCH("Ronda",Table9[[#This Row],[Column1]]))=TRUE,1,0)</f>
        <v>0</v>
      </c>
      <c r="O118" t="str">
        <f>IF(Table9[[#This Row],[cond2]]=1,MID(Table9[[#This Row],[Column1]],6,3),O117)</f>
        <v xml:space="preserve"> 33</v>
      </c>
    </row>
    <row r="119" spans="11:15" x14ac:dyDescent="0.3">
      <c r="K119">
        <v>1</v>
      </c>
      <c r="L119">
        <f>IF(AND(ISNUMBER(SEARCH(":",Table9[[#This Row],[Column1]]))=FALSE,ISNUMBER(SEARCH("Ronda",Table9[[#This Row],[Column1]]))=FALSE),1,0)</f>
        <v>1</v>
      </c>
      <c r="M119">
        <f>IF(Table9[[#This Row],[cond]]=1,M118+1,0)</f>
        <v>3</v>
      </c>
      <c r="N119">
        <f>IF(ISNUMBER(SEARCH("Ronda",Table9[[#This Row],[Column1]]))=TRUE,1,0)</f>
        <v>0</v>
      </c>
      <c r="O119" t="str">
        <f>IF(Table9[[#This Row],[cond2]]=1,MID(Table9[[#This Row],[Column1]],6,3),O118)</f>
        <v xml:space="preserve"> 33</v>
      </c>
    </row>
    <row r="120" spans="11:15" x14ac:dyDescent="0.3">
      <c r="K120">
        <v>2</v>
      </c>
      <c r="L120">
        <f>IF(AND(ISNUMBER(SEARCH(":",Table9[[#This Row],[Column1]]))=FALSE,ISNUMBER(SEARCH("Ronda",Table9[[#This Row],[Column1]]))=FALSE),1,0)</f>
        <v>1</v>
      </c>
      <c r="M120">
        <f>IF(Table9[[#This Row],[cond]]=1,M119+1,0)</f>
        <v>4</v>
      </c>
      <c r="N120">
        <f>IF(ISNUMBER(SEARCH("Ronda",Table9[[#This Row],[Column1]]))=TRUE,1,0)</f>
        <v>0</v>
      </c>
      <c r="O120" t="str">
        <f>IF(Table9[[#This Row],[cond2]]=1,MID(Table9[[#This Row],[Column1]],6,3),O119)</f>
        <v xml:space="preserve"> 33</v>
      </c>
    </row>
    <row r="121" spans="11:15" x14ac:dyDescent="0.3">
      <c r="K121">
        <v>-1</v>
      </c>
      <c r="L121">
        <f>IF(AND(ISNUMBER(SEARCH(":",Table9[[#This Row],[Column1]]))=FALSE,ISNUMBER(SEARCH("Ronda",Table9[[#This Row],[Column1]]))=FALSE),1,0)</f>
        <v>1</v>
      </c>
      <c r="M121">
        <f>IF(Table9[[#This Row],[cond]]=1,M120+1,0)</f>
        <v>5</v>
      </c>
      <c r="N121">
        <f>IF(ISNUMBER(SEARCH("Ronda",Table9[[#This Row],[Column1]]))=TRUE,1,0)</f>
        <v>0</v>
      </c>
      <c r="O121" t="str">
        <f>IF(Table9[[#This Row],[cond2]]=1,MID(Table9[[#This Row],[Column1]],6,3),O120)</f>
        <v xml:space="preserve"> 33</v>
      </c>
    </row>
    <row r="122" spans="11:15" x14ac:dyDescent="0.3">
      <c r="K122">
        <v>-1</v>
      </c>
      <c r="L122">
        <f>IF(AND(ISNUMBER(SEARCH(":",Table9[[#This Row],[Column1]]))=FALSE,ISNUMBER(SEARCH("Ronda",Table9[[#This Row],[Column1]]))=FALSE),1,0)</f>
        <v>1</v>
      </c>
      <c r="M122">
        <f>IF(Table9[[#This Row],[cond]]=1,M121+1,0)</f>
        <v>6</v>
      </c>
      <c r="N122">
        <f>IF(ISNUMBER(SEARCH("Ronda",Table9[[#This Row],[Column1]]))=TRUE,1,0)</f>
        <v>0</v>
      </c>
      <c r="O122" t="str">
        <f>IF(Table9[[#This Row],[cond2]]=1,MID(Table9[[#This Row],[Column1]],6,3),O121)</f>
        <v xml:space="preserve"> 33</v>
      </c>
    </row>
    <row r="123" spans="11:15" x14ac:dyDescent="0.3">
      <c r="K123" t="s">
        <v>576</v>
      </c>
      <c r="L123">
        <f>IF(AND(ISNUMBER(SEARCH(":",Table9[[#This Row],[Column1]]))=FALSE,ISNUMBER(SEARCH("Ronda",Table9[[#This Row],[Column1]]))=FALSE),1,0)</f>
        <v>0</v>
      </c>
      <c r="M123">
        <f>IF(Table9[[#This Row],[cond]]=1,M122+1,0)</f>
        <v>0</v>
      </c>
      <c r="N123">
        <f>IF(ISNUMBER(SEARCH("Ronda",Table9[[#This Row],[Column1]]))=TRUE,1,0)</f>
        <v>0</v>
      </c>
      <c r="O123" t="str">
        <f>IF(Table9[[#This Row],[cond2]]=1,MID(Table9[[#This Row],[Column1]],6,3),O122)</f>
        <v xml:space="preserve"> 33</v>
      </c>
    </row>
    <row r="124" spans="11:15" x14ac:dyDescent="0.3">
      <c r="K124" t="s">
        <v>31</v>
      </c>
      <c r="L124">
        <f>IF(AND(ISNUMBER(SEARCH(":",Table9[[#This Row],[Column1]]))=FALSE,ISNUMBER(SEARCH("Ronda",Table9[[#This Row],[Column1]]))=FALSE),1,0)</f>
        <v>1</v>
      </c>
      <c r="M124">
        <f>IF(Table9[[#This Row],[cond]]=1,M123+1,0)</f>
        <v>1</v>
      </c>
      <c r="N124">
        <f>IF(ISNUMBER(SEARCH("Ronda",Table9[[#This Row],[Column1]]))=TRUE,1,0)</f>
        <v>0</v>
      </c>
      <c r="O124" t="str">
        <f>IF(Table9[[#This Row],[cond2]]=1,MID(Table9[[#This Row],[Column1]],6,3),O123)</f>
        <v xml:space="preserve"> 33</v>
      </c>
    </row>
    <row r="125" spans="11:15" x14ac:dyDescent="0.3">
      <c r="K125" t="s">
        <v>33</v>
      </c>
      <c r="L125">
        <f>IF(AND(ISNUMBER(SEARCH(":",Table9[[#This Row],[Column1]]))=FALSE,ISNUMBER(SEARCH("Ronda",Table9[[#This Row],[Column1]]))=FALSE),1,0)</f>
        <v>1</v>
      </c>
      <c r="M125">
        <f>IF(Table9[[#This Row],[cond]]=1,M124+1,0)</f>
        <v>2</v>
      </c>
      <c r="N125">
        <f>IF(ISNUMBER(SEARCH("Ronda",Table9[[#This Row],[Column1]]))=TRUE,1,0)</f>
        <v>0</v>
      </c>
      <c r="O125" t="str">
        <f>IF(Table9[[#This Row],[cond2]]=1,MID(Table9[[#This Row],[Column1]],6,3),O124)</f>
        <v xml:space="preserve"> 33</v>
      </c>
    </row>
    <row r="126" spans="11:15" x14ac:dyDescent="0.3">
      <c r="K126">
        <v>1</v>
      </c>
      <c r="L126">
        <f>IF(AND(ISNUMBER(SEARCH(":",Table9[[#This Row],[Column1]]))=FALSE,ISNUMBER(SEARCH("Ronda",Table9[[#This Row],[Column1]]))=FALSE),1,0)</f>
        <v>1</v>
      </c>
      <c r="M126">
        <f>IF(Table9[[#This Row],[cond]]=1,M125+1,0)</f>
        <v>3</v>
      </c>
      <c r="N126">
        <f>IF(ISNUMBER(SEARCH("Ronda",Table9[[#This Row],[Column1]]))=TRUE,1,0)</f>
        <v>0</v>
      </c>
      <c r="O126" t="str">
        <f>IF(Table9[[#This Row],[cond2]]=1,MID(Table9[[#This Row],[Column1]],6,3),O125)</f>
        <v xml:space="preserve"> 33</v>
      </c>
    </row>
    <row r="127" spans="11:15" x14ac:dyDescent="0.3">
      <c r="K127">
        <v>1</v>
      </c>
      <c r="L127">
        <f>IF(AND(ISNUMBER(SEARCH(":",Table9[[#This Row],[Column1]]))=FALSE,ISNUMBER(SEARCH("Ronda",Table9[[#This Row],[Column1]]))=FALSE),1,0)</f>
        <v>1</v>
      </c>
      <c r="M127">
        <f>IF(Table9[[#This Row],[cond]]=1,M126+1,0)</f>
        <v>4</v>
      </c>
      <c r="N127">
        <f>IF(ISNUMBER(SEARCH("Ronda",Table9[[#This Row],[Column1]]))=TRUE,1,0)</f>
        <v>0</v>
      </c>
      <c r="O127" t="str">
        <f>IF(Table9[[#This Row],[cond2]]=1,MID(Table9[[#This Row],[Column1]],6,3),O126)</f>
        <v xml:space="preserve"> 33</v>
      </c>
    </row>
    <row r="128" spans="11:15" x14ac:dyDescent="0.3">
      <c r="K128">
        <v>-1</v>
      </c>
      <c r="L128">
        <f>IF(AND(ISNUMBER(SEARCH(":",Table9[[#This Row],[Column1]]))=FALSE,ISNUMBER(SEARCH("Ronda",Table9[[#This Row],[Column1]]))=FALSE),1,0)</f>
        <v>1</v>
      </c>
      <c r="M128">
        <f>IF(Table9[[#This Row],[cond]]=1,M127+1,0)</f>
        <v>5</v>
      </c>
      <c r="N128">
        <f>IF(ISNUMBER(SEARCH("Ronda",Table9[[#This Row],[Column1]]))=TRUE,1,0)</f>
        <v>0</v>
      </c>
      <c r="O128" t="str">
        <f>IF(Table9[[#This Row],[cond2]]=1,MID(Table9[[#This Row],[Column1]],6,3),O127)</f>
        <v xml:space="preserve"> 33</v>
      </c>
    </row>
    <row r="129" spans="11:15" x14ac:dyDescent="0.3">
      <c r="K129">
        <v>0</v>
      </c>
      <c r="L129">
        <f>IF(AND(ISNUMBER(SEARCH(":",Table9[[#This Row],[Column1]]))=FALSE,ISNUMBER(SEARCH("Ronda",Table9[[#This Row],[Column1]]))=FALSE),1,0)</f>
        <v>1</v>
      </c>
      <c r="M129">
        <f>IF(Table9[[#This Row],[cond]]=1,M128+1,0)</f>
        <v>6</v>
      </c>
      <c r="N129">
        <f>IF(ISNUMBER(SEARCH("Ronda",Table9[[#This Row],[Column1]]))=TRUE,1,0)</f>
        <v>0</v>
      </c>
      <c r="O129" t="str">
        <f>IF(Table9[[#This Row],[cond2]]=1,MID(Table9[[#This Row],[Column1]],6,3),O128)</f>
        <v xml:space="preserve"> 33</v>
      </c>
    </row>
    <row r="130" spans="11:15" x14ac:dyDescent="0.3">
      <c r="K130" t="s">
        <v>73</v>
      </c>
      <c r="L130">
        <f>IF(AND(ISNUMBER(SEARCH(":",Table9[[#This Row],[Column1]]))=FALSE,ISNUMBER(SEARCH("Ronda",Table9[[#This Row],[Column1]]))=FALSE),1,0)</f>
        <v>0</v>
      </c>
      <c r="M130">
        <f>IF(Table9[[#This Row],[cond]]=1,M129+1,0)</f>
        <v>0</v>
      </c>
      <c r="N130">
        <f>IF(ISNUMBER(SEARCH("Ronda",Table9[[#This Row],[Column1]]))=TRUE,1,0)</f>
        <v>1</v>
      </c>
      <c r="O130" t="str">
        <f>IF(Table9[[#This Row],[cond2]]=1,MID(Table9[[#This Row],[Column1]],6,3),O129)</f>
        <v xml:space="preserve"> 32</v>
      </c>
    </row>
    <row r="131" spans="11:15" x14ac:dyDescent="0.3">
      <c r="K131" t="s">
        <v>577</v>
      </c>
      <c r="L131">
        <f>IF(AND(ISNUMBER(SEARCH(":",Table9[[#This Row],[Column1]]))=FALSE,ISNUMBER(SEARCH("Ronda",Table9[[#This Row],[Column1]]))=FALSE),1,0)</f>
        <v>0</v>
      </c>
      <c r="M131">
        <f>IF(Table9[[#This Row],[cond]]=1,M130+1,0)</f>
        <v>0</v>
      </c>
      <c r="N131">
        <f>IF(ISNUMBER(SEARCH("Ronda",Table9[[#This Row],[Column1]]))=TRUE,1,0)</f>
        <v>0</v>
      </c>
      <c r="O131" t="str">
        <f>IF(Table9[[#This Row],[cond2]]=1,MID(Table9[[#This Row],[Column1]],6,3),O130)</f>
        <v xml:space="preserve"> 32</v>
      </c>
    </row>
    <row r="132" spans="11:15" x14ac:dyDescent="0.3">
      <c r="K132" t="s">
        <v>25</v>
      </c>
      <c r="L132">
        <f>IF(AND(ISNUMBER(SEARCH(":",Table9[[#This Row],[Column1]]))=FALSE,ISNUMBER(SEARCH("Ronda",Table9[[#This Row],[Column1]]))=FALSE),1,0)</f>
        <v>1</v>
      </c>
      <c r="M132">
        <f>IF(Table9[[#This Row],[cond]]=1,M131+1,0)</f>
        <v>1</v>
      </c>
      <c r="N132">
        <f>IF(ISNUMBER(SEARCH("Ronda",Table9[[#This Row],[Column1]]))=TRUE,1,0)</f>
        <v>0</v>
      </c>
      <c r="O132" t="str">
        <f>IF(Table9[[#This Row],[cond2]]=1,MID(Table9[[#This Row],[Column1]],6,3),O131)</f>
        <v xml:space="preserve"> 32</v>
      </c>
    </row>
    <row r="133" spans="11:15" x14ac:dyDescent="0.3">
      <c r="K133" t="s">
        <v>564</v>
      </c>
      <c r="L133">
        <f>IF(AND(ISNUMBER(SEARCH(":",Table9[[#This Row],[Column1]]))=FALSE,ISNUMBER(SEARCH("Ronda",Table9[[#This Row],[Column1]]))=FALSE),1,0)</f>
        <v>1</v>
      </c>
      <c r="M133">
        <f>IF(Table9[[#This Row],[cond]]=1,M132+1,0)</f>
        <v>2</v>
      </c>
      <c r="N133">
        <f>IF(ISNUMBER(SEARCH("Ronda",Table9[[#This Row],[Column1]]))=TRUE,1,0)</f>
        <v>0</v>
      </c>
      <c r="O133" t="str">
        <f>IF(Table9[[#This Row],[cond2]]=1,MID(Table9[[#This Row],[Column1]],6,3),O132)</f>
        <v xml:space="preserve"> 32</v>
      </c>
    </row>
    <row r="134" spans="11:15" x14ac:dyDescent="0.3">
      <c r="K134">
        <v>2</v>
      </c>
      <c r="L134">
        <f>IF(AND(ISNUMBER(SEARCH(":",Table9[[#This Row],[Column1]]))=FALSE,ISNUMBER(SEARCH("Ronda",Table9[[#This Row],[Column1]]))=FALSE),1,0)</f>
        <v>1</v>
      </c>
      <c r="M134">
        <f>IF(Table9[[#This Row],[cond]]=1,M133+1,0)</f>
        <v>3</v>
      </c>
      <c r="N134">
        <f>IF(ISNUMBER(SEARCH("Ronda",Table9[[#This Row],[Column1]]))=TRUE,1,0)</f>
        <v>0</v>
      </c>
      <c r="O134" t="str">
        <f>IF(Table9[[#This Row],[cond2]]=1,MID(Table9[[#This Row],[Column1]],6,3),O133)</f>
        <v xml:space="preserve"> 32</v>
      </c>
    </row>
    <row r="135" spans="11:15" x14ac:dyDescent="0.3">
      <c r="K135">
        <v>1</v>
      </c>
      <c r="L135">
        <f>IF(AND(ISNUMBER(SEARCH(":",Table9[[#This Row],[Column1]]))=FALSE,ISNUMBER(SEARCH("Ronda",Table9[[#This Row],[Column1]]))=FALSE),1,0)</f>
        <v>1</v>
      </c>
      <c r="M135">
        <f>IF(Table9[[#This Row],[cond]]=1,M134+1,0)</f>
        <v>4</v>
      </c>
      <c r="N135">
        <f>IF(ISNUMBER(SEARCH("Ronda",Table9[[#This Row],[Column1]]))=TRUE,1,0)</f>
        <v>0</v>
      </c>
      <c r="O135" t="str">
        <f>IF(Table9[[#This Row],[cond2]]=1,MID(Table9[[#This Row],[Column1]],6,3),O134)</f>
        <v xml:space="preserve"> 32</v>
      </c>
    </row>
    <row r="136" spans="11:15" x14ac:dyDescent="0.3">
      <c r="K136">
        <v>0</v>
      </c>
      <c r="L136">
        <f>IF(AND(ISNUMBER(SEARCH(":",Table9[[#This Row],[Column1]]))=FALSE,ISNUMBER(SEARCH("Ronda",Table9[[#This Row],[Column1]]))=FALSE),1,0)</f>
        <v>1</v>
      </c>
      <c r="M136">
        <f>IF(Table9[[#This Row],[cond]]=1,M135+1,0)</f>
        <v>5</v>
      </c>
      <c r="N136">
        <f>IF(ISNUMBER(SEARCH("Ronda",Table9[[#This Row],[Column1]]))=TRUE,1,0)</f>
        <v>0</v>
      </c>
      <c r="O136" t="str">
        <f>IF(Table9[[#This Row],[cond2]]=1,MID(Table9[[#This Row],[Column1]],6,3),O135)</f>
        <v xml:space="preserve"> 32</v>
      </c>
    </row>
    <row r="137" spans="11:15" x14ac:dyDescent="0.3">
      <c r="K137">
        <v>-1</v>
      </c>
      <c r="L137">
        <f>IF(AND(ISNUMBER(SEARCH(":",Table9[[#This Row],[Column1]]))=FALSE,ISNUMBER(SEARCH("Ronda",Table9[[#This Row],[Column1]]))=FALSE),1,0)</f>
        <v>1</v>
      </c>
      <c r="M137">
        <f>IF(Table9[[#This Row],[cond]]=1,M136+1,0)</f>
        <v>6</v>
      </c>
      <c r="N137">
        <f>IF(ISNUMBER(SEARCH("Ronda",Table9[[#This Row],[Column1]]))=TRUE,1,0)</f>
        <v>0</v>
      </c>
      <c r="O137" t="str">
        <f>IF(Table9[[#This Row],[cond2]]=1,MID(Table9[[#This Row],[Column1]],6,3),O136)</f>
        <v xml:space="preserve"> 32</v>
      </c>
    </row>
    <row r="138" spans="11:15" x14ac:dyDescent="0.3">
      <c r="K138" t="s">
        <v>578</v>
      </c>
      <c r="L138">
        <f>IF(AND(ISNUMBER(SEARCH(":",Table9[[#This Row],[Column1]]))=FALSE,ISNUMBER(SEARCH("Ronda",Table9[[#This Row],[Column1]]))=FALSE),1,0)</f>
        <v>0</v>
      </c>
      <c r="M138">
        <f>IF(Table9[[#This Row],[cond]]=1,M137+1,0)</f>
        <v>0</v>
      </c>
      <c r="N138">
        <f>IF(ISNUMBER(SEARCH("Ronda",Table9[[#This Row],[Column1]]))=TRUE,1,0)</f>
        <v>0</v>
      </c>
      <c r="O138" t="str">
        <f>IF(Table9[[#This Row],[cond2]]=1,MID(Table9[[#This Row],[Column1]],6,3),O137)</f>
        <v xml:space="preserve"> 32</v>
      </c>
    </row>
    <row r="139" spans="11:15" x14ac:dyDescent="0.3">
      <c r="K139" t="s">
        <v>4</v>
      </c>
      <c r="L139">
        <f>IF(AND(ISNUMBER(SEARCH(":",Table9[[#This Row],[Column1]]))=FALSE,ISNUMBER(SEARCH("Ronda",Table9[[#This Row],[Column1]]))=FALSE),1,0)</f>
        <v>1</v>
      </c>
      <c r="M139">
        <f>IF(Table9[[#This Row],[cond]]=1,M138+1,0)</f>
        <v>1</v>
      </c>
      <c r="N139">
        <f>IF(ISNUMBER(SEARCH("Ronda",Table9[[#This Row],[Column1]]))=TRUE,1,0)</f>
        <v>0</v>
      </c>
      <c r="O139" t="str">
        <f>IF(Table9[[#This Row],[cond2]]=1,MID(Table9[[#This Row],[Column1]],6,3),O138)</f>
        <v xml:space="preserve"> 32</v>
      </c>
    </row>
    <row r="140" spans="11:15" x14ac:dyDescent="0.3">
      <c r="K140" t="s">
        <v>2</v>
      </c>
      <c r="L140">
        <f>IF(AND(ISNUMBER(SEARCH(":",Table9[[#This Row],[Column1]]))=FALSE,ISNUMBER(SEARCH("Ronda",Table9[[#This Row],[Column1]]))=FALSE),1,0)</f>
        <v>1</v>
      </c>
      <c r="M140">
        <f>IF(Table9[[#This Row],[cond]]=1,M139+1,0)</f>
        <v>2</v>
      </c>
      <c r="N140">
        <f>IF(ISNUMBER(SEARCH("Ronda",Table9[[#This Row],[Column1]]))=TRUE,1,0)</f>
        <v>0</v>
      </c>
      <c r="O140" t="str">
        <f>IF(Table9[[#This Row],[cond2]]=1,MID(Table9[[#This Row],[Column1]],6,3),O139)</f>
        <v xml:space="preserve"> 32</v>
      </c>
    </row>
    <row r="141" spans="11:15" x14ac:dyDescent="0.3">
      <c r="K141">
        <v>0</v>
      </c>
      <c r="L141">
        <f>IF(AND(ISNUMBER(SEARCH(":",Table9[[#This Row],[Column1]]))=FALSE,ISNUMBER(SEARCH("Ronda",Table9[[#This Row],[Column1]]))=FALSE),1,0)</f>
        <v>1</v>
      </c>
      <c r="M141">
        <f>IF(Table9[[#This Row],[cond]]=1,M140+1,0)</f>
        <v>3</v>
      </c>
      <c r="N141">
        <f>IF(ISNUMBER(SEARCH("Ronda",Table9[[#This Row],[Column1]]))=TRUE,1,0)</f>
        <v>0</v>
      </c>
      <c r="O141" t="str">
        <f>IF(Table9[[#This Row],[cond2]]=1,MID(Table9[[#This Row],[Column1]],6,3),O140)</f>
        <v xml:space="preserve"> 32</v>
      </c>
    </row>
    <row r="142" spans="11:15" x14ac:dyDescent="0.3">
      <c r="K142">
        <v>1</v>
      </c>
      <c r="L142">
        <f>IF(AND(ISNUMBER(SEARCH(":",Table9[[#This Row],[Column1]]))=FALSE,ISNUMBER(SEARCH("Ronda",Table9[[#This Row],[Column1]]))=FALSE),1,0)</f>
        <v>1</v>
      </c>
      <c r="M142">
        <f>IF(Table9[[#This Row],[cond]]=1,M141+1,0)</f>
        <v>4</v>
      </c>
      <c r="N142">
        <f>IF(ISNUMBER(SEARCH("Ronda",Table9[[#This Row],[Column1]]))=TRUE,1,0)</f>
        <v>0</v>
      </c>
      <c r="O142" t="str">
        <f>IF(Table9[[#This Row],[cond2]]=1,MID(Table9[[#This Row],[Column1]],6,3),O141)</f>
        <v xml:space="preserve"> 32</v>
      </c>
    </row>
    <row r="143" spans="11:15" x14ac:dyDescent="0.3">
      <c r="K143">
        <v>0</v>
      </c>
      <c r="L143">
        <f>IF(AND(ISNUMBER(SEARCH(":",Table9[[#This Row],[Column1]]))=FALSE,ISNUMBER(SEARCH("Ronda",Table9[[#This Row],[Column1]]))=FALSE),1,0)</f>
        <v>1</v>
      </c>
      <c r="M143">
        <f>IF(Table9[[#This Row],[cond]]=1,M142+1,0)</f>
        <v>5</v>
      </c>
      <c r="N143">
        <f>IF(ISNUMBER(SEARCH("Ronda",Table9[[#This Row],[Column1]]))=TRUE,1,0)</f>
        <v>0</v>
      </c>
      <c r="O143" t="str">
        <f>IF(Table9[[#This Row],[cond2]]=1,MID(Table9[[#This Row],[Column1]],6,3),O142)</f>
        <v xml:space="preserve"> 32</v>
      </c>
    </row>
    <row r="144" spans="11:15" x14ac:dyDescent="0.3">
      <c r="K144">
        <v>0</v>
      </c>
      <c r="L144">
        <f>IF(AND(ISNUMBER(SEARCH(":",Table9[[#This Row],[Column1]]))=FALSE,ISNUMBER(SEARCH("Ronda",Table9[[#This Row],[Column1]]))=FALSE),1,0)</f>
        <v>1</v>
      </c>
      <c r="M144">
        <f>IF(Table9[[#This Row],[cond]]=1,M143+1,0)</f>
        <v>6</v>
      </c>
      <c r="N144">
        <f>IF(ISNUMBER(SEARCH("Ronda",Table9[[#This Row],[Column1]]))=TRUE,1,0)</f>
        <v>0</v>
      </c>
      <c r="O144" t="str">
        <f>IF(Table9[[#This Row],[cond2]]=1,MID(Table9[[#This Row],[Column1]],6,3),O143)</f>
        <v xml:space="preserve"> 32</v>
      </c>
    </row>
    <row r="145" spans="11:15" x14ac:dyDescent="0.3">
      <c r="K145" t="s">
        <v>579</v>
      </c>
      <c r="L145">
        <f>IF(AND(ISNUMBER(SEARCH(":",Table9[[#This Row],[Column1]]))=FALSE,ISNUMBER(SEARCH("Ronda",Table9[[#This Row],[Column1]]))=FALSE),1,0)</f>
        <v>0</v>
      </c>
      <c r="M145">
        <f>IF(Table9[[#This Row],[cond]]=1,M144+1,0)</f>
        <v>0</v>
      </c>
      <c r="N145">
        <f>IF(ISNUMBER(SEARCH("Ronda",Table9[[#This Row],[Column1]]))=TRUE,1,0)</f>
        <v>0</v>
      </c>
      <c r="O145" t="str">
        <f>IF(Table9[[#This Row],[cond2]]=1,MID(Table9[[#This Row],[Column1]],6,3),O144)</f>
        <v xml:space="preserve"> 32</v>
      </c>
    </row>
    <row r="146" spans="11:15" x14ac:dyDescent="0.3">
      <c r="K146" t="s">
        <v>1</v>
      </c>
      <c r="L146">
        <f>IF(AND(ISNUMBER(SEARCH(":",Table9[[#This Row],[Column1]]))=FALSE,ISNUMBER(SEARCH("Ronda",Table9[[#This Row],[Column1]]))=FALSE),1,0)</f>
        <v>1</v>
      </c>
      <c r="M146">
        <f>IF(Table9[[#This Row],[cond]]=1,M145+1,0)</f>
        <v>1</v>
      </c>
      <c r="N146">
        <f>IF(ISNUMBER(SEARCH("Ronda",Table9[[#This Row],[Column1]]))=TRUE,1,0)</f>
        <v>0</v>
      </c>
      <c r="O146" t="str">
        <f>IF(Table9[[#This Row],[cond2]]=1,MID(Table9[[#This Row],[Column1]],6,3),O145)</f>
        <v xml:space="preserve"> 32</v>
      </c>
    </row>
    <row r="147" spans="11:15" x14ac:dyDescent="0.3">
      <c r="K147" t="s">
        <v>24</v>
      </c>
      <c r="L147">
        <f>IF(AND(ISNUMBER(SEARCH(":",Table9[[#This Row],[Column1]]))=FALSE,ISNUMBER(SEARCH("Ronda",Table9[[#This Row],[Column1]]))=FALSE),1,0)</f>
        <v>1</v>
      </c>
      <c r="M147">
        <f>IF(Table9[[#This Row],[cond]]=1,M146+1,0)</f>
        <v>2</v>
      </c>
      <c r="N147">
        <f>IF(ISNUMBER(SEARCH("Ronda",Table9[[#This Row],[Column1]]))=TRUE,1,0)</f>
        <v>0</v>
      </c>
      <c r="O147" t="str">
        <f>IF(Table9[[#This Row],[cond2]]=1,MID(Table9[[#This Row],[Column1]],6,3),O146)</f>
        <v xml:space="preserve"> 32</v>
      </c>
    </row>
    <row r="148" spans="11:15" x14ac:dyDescent="0.3">
      <c r="K148">
        <v>1</v>
      </c>
      <c r="L148">
        <f>IF(AND(ISNUMBER(SEARCH(":",Table9[[#This Row],[Column1]]))=FALSE,ISNUMBER(SEARCH("Ronda",Table9[[#This Row],[Column1]]))=FALSE),1,0)</f>
        <v>1</v>
      </c>
      <c r="M148">
        <f>IF(Table9[[#This Row],[cond]]=1,M147+1,0)</f>
        <v>3</v>
      </c>
      <c r="N148">
        <f>IF(ISNUMBER(SEARCH("Ronda",Table9[[#This Row],[Column1]]))=TRUE,1,0)</f>
        <v>0</v>
      </c>
      <c r="O148" t="str">
        <f>IF(Table9[[#This Row],[cond2]]=1,MID(Table9[[#This Row],[Column1]],6,3),O147)</f>
        <v xml:space="preserve"> 32</v>
      </c>
    </row>
    <row r="149" spans="11:15" x14ac:dyDescent="0.3">
      <c r="K149">
        <v>0</v>
      </c>
      <c r="L149">
        <f>IF(AND(ISNUMBER(SEARCH(":",Table9[[#This Row],[Column1]]))=FALSE,ISNUMBER(SEARCH("Ronda",Table9[[#This Row],[Column1]]))=FALSE),1,0)</f>
        <v>1</v>
      </c>
      <c r="M149">
        <f>IF(Table9[[#This Row],[cond]]=1,M148+1,0)</f>
        <v>4</v>
      </c>
      <c r="N149">
        <f>IF(ISNUMBER(SEARCH("Ronda",Table9[[#This Row],[Column1]]))=TRUE,1,0)</f>
        <v>0</v>
      </c>
      <c r="O149" t="str">
        <f>IF(Table9[[#This Row],[cond2]]=1,MID(Table9[[#This Row],[Column1]],6,3),O148)</f>
        <v xml:space="preserve"> 32</v>
      </c>
    </row>
    <row r="150" spans="11:15" x14ac:dyDescent="0.3">
      <c r="K150">
        <v>0</v>
      </c>
      <c r="L150">
        <f>IF(AND(ISNUMBER(SEARCH(":",Table9[[#This Row],[Column1]]))=FALSE,ISNUMBER(SEARCH("Ronda",Table9[[#This Row],[Column1]]))=FALSE),1,0)</f>
        <v>1</v>
      </c>
      <c r="M150">
        <f>IF(Table9[[#This Row],[cond]]=1,M149+1,0)</f>
        <v>5</v>
      </c>
      <c r="N150">
        <f>IF(ISNUMBER(SEARCH("Ronda",Table9[[#This Row],[Column1]]))=TRUE,1,0)</f>
        <v>0</v>
      </c>
      <c r="O150" t="str">
        <f>IF(Table9[[#This Row],[cond2]]=1,MID(Table9[[#This Row],[Column1]],6,3),O149)</f>
        <v xml:space="preserve"> 32</v>
      </c>
    </row>
    <row r="151" spans="11:15" x14ac:dyDescent="0.3">
      <c r="K151">
        <v>0</v>
      </c>
      <c r="L151">
        <f>IF(AND(ISNUMBER(SEARCH(":",Table9[[#This Row],[Column1]]))=FALSE,ISNUMBER(SEARCH("Ronda",Table9[[#This Row],[Column1]]))=FALSE),1,0)</f>
        <v>1</v>
      </c>
      <c r="M151">
        <f>IF(Table9[[#This Row],[cond]]=1,M150+1,0)</f>
        <v>6</v>
      </c>
      <c r="N151">
        <f>IF(ISNUMBER(SEARCH("Ronda",Table9[[#This Row],[Column1]]))=TRUE,1,0)</f>
        <v>0</v>
      </c>
      <c r="O151" t="str">
        <f>IF(Table9[[#This Row],[cond2]]=1,MID(Table9[[#This Row],[Column1]],6,3),O150)</f>
        <v xml:space="preserve"> 32</v>
      </c>
    </row>
    <row r="152" spans="11:15" x14ac:dyDescent="0.3">
      <c r="K152" t="s">
        <v>580</v>
      </c>
      <c r="L152">
        <f>IF(AND(ISNUMBER(SEARCH(":",Table9[[#This Row],[Column1]]))=FALSE,ISNUMBER(SEARCH("Ronda",Table9[[#This Row],[Column1]]))=FALSE),1,0)</f>
        <v>0</v>
      </c>
      <c r="M152">
        <f>IF(Table9[[#This Row],[cond]]=1,M151+1,0)</f>
        <v>0</v>
      </c>
      <c r="N152">
        <f>IF(ISNUMBER(SEARCH("Ronda",Table9[[#This Row],[Column1]]))=TRUE,1,0)</f>
        <v>0</v>
      </c>
      <c r="O152" t="str">
        <f>IF(Table9[[#This Row],[cond2]]=1,MID(Table9[[#This Row],[Column1]],6,3),O151)</f>
        <v xml:space="preserve"> 32</v>
      </c>
    </row>
    <row r="153" spans="11:15" x14ac:dyDescent="0.3">
      <c r="K153" t="s">
        <v>303</v>
      </c>
      <c r="L153">
        <f>IF(AND(ISNUMBER(SEARCH(":",Table9[[#This Row],[Column1]]))=FALSE,ISNUMBER(SEARCH("Ronda",Table9[[#This Row],[Column1]]))=FALSE),1,0)</f>
        <v>1</v>
      </c>
      <c r="M153">
        <f>IF(Table9[[#This Row],[cond]]=1,M152+1,0)</f>
        <v>1</v>
      </c>
      <c r="N153">
        <f>IF(ISNUMBER(SEARCH("Ronda",Table9[[#This Row],[Column1]]))=TRUE,1,0)</f>
        <v>0</v>
      </c>
      <c r="O153" t="str">
        <f>IF(Table9[[#This Row],[cond2]]=1,MID(Table9[[#This Row],[Column1]],6,3),O152)</f>
        <v xml:space="preserve"> 32</v>
      </c>
    </row>
    <row r="154" spans="11:15" x14ac:dyDescent="0.3">
      <c r="K154" t="s">
        <v>11</v>
      </c>
      <c r="L154">
        <f>IF(AND(ISNUMBER(SEARCH(":",Table9[[#This Row],[Column1]]))=FALSE,ISNUMBER(SEARCH("Ronda",Table9[[#This Row],[Column1]]))=FALSE),1,0)</f>
        <v>1</v>
      </c>
      <c r="M154">
        <f>IF(Table9[[#This Row],[cond]]=1,M153+1,0)</f>
        <v>2</v>
      </c>
      <c r="N154">
        <f>IF(ISNUMBER(SEARCH("Ronda",Table9[[#This Row],[Column1]]))=TRUE,1,0)</f>
        <v>0</v>
      </c>
      <c r="O154" t="str">
        <f>IF(Table9[[#This Row],[cond2]]=1,MID(Table9[[#This Row],[Column1]],6,3),O153)</f>
        <v xml:space="preserve"> 32</v>
      </c>
    </row>
    <row r="155" spans="11:15" x14ac:dyDescent="0.3">
      <c r="K155">
        <v>2</v>
      </c>
      <c r="L155">
        <f>IF(AND(ISNUMBER(SEARCH(":",Table9[[#This Row],[Column1]]))=FALSE,ISNUMBER(SEARCH("Ronda",Table9[[#This Row],[Column1]]))=FALSE),1,0)</f>
        <v>1</v>
      </c>
      <c r="M155">
        <f>IF(Table9[[#This Row],[cond]]=1,M154+1,0)</f>
        <v>3</v>
      </c>
      <c r="N155">
        <f>IF(ISNUMBER(SEARCH("Ronda",Table9[[#This Row],[Column1]]))=TRUE,1,0)</f>
        <v>0</v>
      </c>
      <c r="O155" t="str">
        <f>IF(Table9[[#This Row],[cond2]]=1,MID(Table9[[#This Row],[Column1]],6,3),O154)</f>
        <v xml:space="preserve"> 32</v>
      </c>
    </row>
    <row r="156" spans="11:15" x14ac:dyDescent="0.3">
      <c r="K156">
        <v>1</v>
      </c>
      <c r="L156">
        <f>IF(AND(ISNUMBER(SEARCH(":",Table9[[#This Row],[Column1]]))=FALSE,ISNUMBER(SEARCH("Ronda",Table9[[#This Row],[Column1]]))=FALSE),1,0)</f>
        <v>1</v>
      </c>
      <c r="M156">
        <f>IF(Table9[[#This Row],[cond]]=1,M155+1,0)</f>
        <v>4</v>
      </c>
      <c r="N156">
        <f>IF(ISNUMBER(SEARCH("Ronda",Table9[[#This Row],[Column1]]))=TRUE,1,0)</f>
        <v>0</v>
      </c>
      <c r="O156" t="str">
        <f>IF(Table9[[#This Row],[cond2]]=1,MID(Table9[[#This Row],[Column1]],6,3),O155)</f>
        <v xml:space="preserve"> 32</v>
      </c>
    </row>
    <row r="157" spans="11:15" x14ac:dyDescent="0.3">
      <c r="K157">
        <v>-2</v>
      </c>
      <c r="L157">
        <f>IF(AND(ISNUMBER(SEARCH(":",Table9[[#This Row],[Column1]]))=FALSE,ISNUMBER(SEARCH("Ronda",Table9[[#This Row],[Column1]]))=FALSE),1,0)</f>
        <v>1</v>
      </c>
      <c r="M157">
        <f>IF(Table9[[#This Row],[cond]]=1,M156+1,0)</f>
        <v>5</v>
      </c>
      <c r="N157">
        <f>IF(ISNUMBER(SEARCH("Ronda",Table9[[#This Row],[Column1]]))=TRUE,1,0)</f>
        <v>0</v>
      </c>
      <c r="O157" t="str">
        <f>IF(Table9[[#This Row],[cond2]]=1,MID(Table9[[#This Row],[Column1]],6,3),O156)</f>
        <v xml:space="preserve"> 32</v>
      </c>
    </row>
    <row r="158" spans="11:15" x14ac:dyDescent="0.3">
      <c r="K158">
        <v>0</v>
      </c>
      <c r="L158">
        <f>IF(AND(ISNUMBER(SEARCH(":",Table9[[#This Row],[Column1]]))=FALSE,ISNUMBER(SEARCH("Ronda",Table9[[#This Row],[Column1]]))=FALSE),1,0)</f>
        <v>1</v>
      </c>
      <c r="M158">
        <f>IF(Table9[[#This Row],[cond]]=1,M157+1,0)</f>
        <v>6</v>
      </c>
      <c r="N158">
        <f>IF(ISNUMBER(SEARCH("Ronda",Table9[[#This Row],[Column1]]))=TRUE,1,0)</f>
        <v>0</v>
      </c>
      <c r="O158" t="str">
        <f>IF(Table9[[#This Row],[cond2]]=1,MID(Table9[[#This Row],[Column1]],6,3),O157)</f>
        <v xml:space="preserve"> 32</v>
      </c>
    </row>
    <row r="159" spans="11:15" x14ac:dyDescent="0.3">
      <c r="K159" t="s">
        <v>581</v>
      </c>
      <c r="L159">
        <f>IF(AND(ISNUMBER(SEARCH(":",Table9[[#This Row],[Column1]]))=FALSE,ISNUMBER(SEARCH("Ronda",Table9[[#This Row],[Column1]]))=FALSE),1,0)</f>
        <v>0</v>
      </c>
      <c r="M159">
        <f>IF(Table9[[#This Row],[cond]]=1,M158+1,0)</f>
        <v>0</v>
      </c>
      <c r="N159">
        <f>IF(ISNUMBER(SEARCH("Ronda",Table9[[#This Row],[Column1]]))=TRUE,1,0)</f>
        <v>0</v>
      </c>
      <c r="O159" t="str">
        <f>IF(Table9[[#This Row],[cond2]]=1,MID(Table9[[#This Row],[Column1]],6,3),O158)</f>
        <v xml:space="preserve"> 32</v>
      </c>
    </row>
    <row r="160" spans="11:15" x14ac:dyDescent="0.3">
      <c r="K160" t="s">
        <v>7</v>
      </c>
      <c r="L160">
        <f>IF(AND(ISNUMBER(SEARCH(":",Table9[[#This Row],[Column1]]))=FALSE,ISNUMBER(SEARCH("Ronda",Table9[[#This Row],[Column1]]))=FALSE),1,0)</f>
        <v>1</v>
      </c>
      <c r="M160">
        <f>IF(Table9[[#This Row],[cond]]=1,M159+1,0)</f>
        <v>1</v>
      </c>
      <c r="N160">
        <f>IF(ISNUMBER(SEARCH("Ronda",Table9[[#This Row],[Column1]]))=TRUE,1,0)</f>
        <v>0</v>
      </c>
      <c r="O160" t="str">
        <f>IF(Table9[[#This Row],[cond2]]=1,MID(Table9[[#This Row],[Column1]],6,3),O159)</f>
        <v xml:space="preserve"> 32</v>
      </c>
    </row>
    <row r="161" spans="11:15" x14ac:dyDescent="0.3">
      <c r="K161" t="s">
        <v>31</v>
      </c>
      <c r="L161">
        <f>IF(AND(ISNUMBER(SEARCH(":",Table9[[#This Row],[Column1]]))=FALSE,ISNUMBER(SEARCH("Ronda",Table9[[#This Row],[Column1]]))=FALSE),1,0)</f>
        <v>1</v>
      </c>
      <c r="M161">
        <f>IF(Table9[[#This Row],[cond]]=1,M160+1,0)</f>
        <v>2</v>
      </c>
      <c r="N161">
        <f>IF(ISNUMBER(SEARCH("Ronda",Table9[[#This Row],[Column1]]))=TRUE,1,0)</f>
        <v>0</v>
      </c>
      <c r="O161" t="str">
        <f>IF(Table9[[#This Row],[cond2]]=1,MID(Table9[[#This Row],[Column1]],6,3),O160)</f>
        <v xml:space="preserve"> 32</v>
      </c>
    </row>
    <row r="162" spans="11:15" x14ac:dyDescent="0.3">
      <c r="K162">
        <v>1</v>
      </c>
      <c r="L162">
        <f>IF(AND(ISNUMBER(SEARCH(":",Table9[[#This Row],[Column1]]))=FALSE,ISNUMBER(SEARCH("Ronda",Table9[[#This Row],[Column1]]))=FALSE),1,0)</f>
        <v>1</v>
      </c>
      <c r="M162">
        <f>IF(Table9[[#This Row],[cond]]=1,M161+1,0)</f>
        <v>3</v>
      </c>
      <c r="N162">
        <f>IF(ISNUMBER(SEARCH("Ronda",Table9[[#This Row],[Column1]]))=TRUE,1,0)</f>
        <v>0</v>
      </c>
      <c r="O162" t="str">
        <f>IF(Table9[[#This Row],[cond2]]=1,MID(Table9[[#This Row],[Column1]],6,3),O161)</f>
        <v xml:space="preserve"> 32</v>
      </c>
    </row>
    <row r="163" spans="11:15" x14ac:dyDescent="0.3">
      <c r="K163">
        <v>3</v>
      </c>
      <c r="L163">
        <f>IF(AND(ISNUMBER(SEARCH(":",Table9[[#This Row],[Column1]]))=FALSE,ISNUMBER(SEARCH("Ronda",Table9[[#This Row],[Column1]]))=FALSE),1,0)</f>
        <v>1</v>
      </c>
      <c r="M163">
        <f>IF(Table9[[#This Row],[cond]]=1,M162+1,0)</f>
        <v>4</v>
      </c>
      <c r="N163">
        <f>IF(ISNUMBER(SEARCH("Ronda",Table9[[#This Row],[Column1]]))=TRUE,1,0)</f>
        <v>0</v>
      </c>
      <c r="O163" t="str">
        <f>IF(Table9[[#This Row],[cond2]]=1,MID(Table9[[#This Row],[Column1]],6,3),O162)</f>
        <v xml:space="preserve"> 32</v>
      </c>
    </row>
    <row r="164" spans="11:15" x14ac:dyDescent="0.3">
      <c r="K164">
        <v>0</v>
      </c>
      <c r="L164">
        <f>IF(AND(ISNUMBER(SEARCH(":",Table9[[#This Row],[Column1]]))=FALSE,ISNUMBER(SEARCH("Ronda",Table9[[#This Row],[Column1]]))=FALSE),1,0)</f>
        <v>1</v>
      </c>
      <c r="M164">
        <f>IF(Table9[[#This Row],[cond]]=1,M163+1,0)</f>
        <v>5</v>
      </c>
      <c r="N164">
        <f>IF(ISNUMBER(SEARCH("Ronda",Table9[[#This Row],[Column1]]))=TRUE,1,0)</f>
        <v>0</v>
      </c>
      <c r="O164" t="str">
        <f>IF(Table9[[#This Row],[cond2]]=1,MID(Table9[[#This Row],[Column1]],6,3),O163)</f>
        <v xml:space="preserve"> 32</v>
      </c>
    </row>
    <row r="165" spans="11:15" x14ac:dyDescent="0.3">
      <c r="K165">
        <v>0</v>
      </c>
      <c r="L165">
        <f>IF(AND(ISNUMBER(SEARCH(":",Table9[[#This Row],[Column1]]))=FALSE,ISNUMBER(SEARCH("Ronda",Table9[[#This Row],[Column1]]))=FALSE),1,0)</f>
        <v>1</v>
      </c>
      <c r="M165">
        <f>IF(Table9[[#This Row],[cond]]=1,M164+1,0)</f>
        <v>6</v>
      </c>
      <c r="N165">
        <f>IF(ISNUMBER(SEARCH("Ronda",Table9[[#This Row],[Column1]]))=TRUE,1,0)</f>
        <v>0</v>
      </c>
      <c r="O165" t="str">
        <f>IF(Table9[[#This Row],[cond2]]=1,MID(Table9[[#This Row],[Column1]],6,3),O164)</f>
        <v xml:space="preserve"> 32</v>
      </c>
    </row>
    <row r="166" spans="11:15" x14ac:dyDescent="0.3">
      <c r="K166" t="s">
        <v>314</v>
      </c>
      <c r="L166">
        <f>IF(AND(ISNUMBER(SEARCH(":",Table9[[#This Row],[Column1]]))=FALSE,ISNUMBER(SEARCH("Ronda",Table9[[#This Row],[Column1]]))=FALSE),1,0)</f>
        <v>0</v>
      </c>
      <c r="M166">
        <f>IF(Table9[[#This Row],[cond]]=1,M165+1,0)</f>
        <v>0</v>
      </c>
      <c r="N166">
        <f>IF(ISNUMBER(SEARCH("Ronda",Table9[[#This Row],[Column1]]))=TRUE,1,0)</f>
        <v>0</v>
      </c>
      <c r="O166" t="str">
        <f>IF(Table9[[#This Row],[cond2]]=1,MID(Table9[[#This Row],[Column1]],6,3),O165)</f>
        <v xml:space="preserve"> 32</v>
      </c>
    </row>
    <row r="167" spans="11:15" x14ac:dyDescent="0.3">
      <c r="K167" t="s">
        <v>10</v>
      </c>
      <c r="L167">
        <f>IF(AND(ISNUMBER(SEARCH(":",Table9[[#This Row],[Column1]]))=FALSE,ISNUMBER(SEARCH("Ronda",Table9[[#This Row],[Column1]]))=FALSE),1,0)</f>
        <v>1</v>
      </c>
      <c r="M167">
        <f>IF(Table9[[#This Row],[cond]]=1,M166+1,0)</f>
        <v>1</v>
      </c>
      <c r="N167">
        <f>IF(ISNUMBER(SEARCH("Ronda",Table9[[#This Row],[Column1]]))=TRUE,1,0)</f>
        <v>0</v>
      </c>
      <c r="O167" t="str">
        <f>IF(Table9[[#This Row],[cond2]]=1,MID(Table9[[#This Row],[Column1]],6,3),O166)</f>
        <v xml:space="preserve"> 32</v>
      </c>
    </row>
    <row r="168" spans="11:15" x14ac:dyDescent="0.3">
      <c r="K168" t="s">
        <v>8</v>
      </c>
      <c r="L168">
        <f>IF(AND(ISNUMBER(SEARCH(":",Table9[[#This Row],[Column1]]))=FALSE,ISNUMBER(SEARCH("Ronda",Table9[[#This Row],[Column1]]))=FALSE),1,0)</f>
        <v>1</v>
      </c>
      <c r="M168">
        <f>IF(Table9[[#This Row],[cond]]=1,M167+1,0)</f>
        <v>2</v>
      </c>
      <c r="N168">
        <f>IF(ISNUMBER(SEARCH("Ronda",Table9[[#This Row],[Column1]]))=TRUE,1,0)</f>
        <v>0</v>
      </c>
      <c r="O168" t="str">
        <f>IF(Table9[[#This Row],[cond2]]=1,MID(Table9[[#This Row],[Column1]],6,3),O167)</f>
        <v xml:space="preserve"> 32</v>
      </c>
    </row>
    <row r="169" spans="11:15" x14ac:dyDescent="0.3">
      <c r="K169">
        <v>1</v>
      </c>
      <c r="L169">
        <f>IF(AND(ISNUMBER(SEARCH(":",Table9[[#This Row],[Column1]]))=FALSE,ISNUMBER(SEARCH("Ronda",Table9[[#This Row],[Column1]]))=FALSE),1,0)</f>
        <v>1</v>
      </c>
      <c r="M169">
        <f>IF(Table9[[#This Row],[cond]]=1,M168+1,0)</f>
        <v>3</v>
      </c>
      <c r="N169">
        <f>IF(ISNUMBER(SEARCH("Ronda",Table9[[#This Row],[Column1]]))=TRUE,1,0)</f>
        <v>0</v>
      </c>
      <c r="O169" t="str">
        <f>IF(Table9[[#This Row],[cond2]]=1,MID(Table9[[#This Row],[Column1]],6,3),O168)</f>
        <v xml:space="preserve"> 32</v>
      </c>
    </row>
    <row r="170" spans="11:15" x14ac:dyDescent="0.3">
      <c r="K170">
        <v>1</v>
      </c>
      <c r="L170">
        <f>IF(AND(ISNUMBER(SEARCH(":",Table9[[#This Row],[Column1]]))=FALSE,ISNUMBER(SEARCH("Ronda",Table9[[#This Row],[Column1]]))=FALSE),1,0)</f>
        <v>1</v>
      </c>
      <c r="M170">
        <f>IF(Table9[[#This Row],[cond]]=1,M169+1,0)</f>
        <v>4</v>
      </c>
      <c r="N170">
        <f>IF(ISNUMBER(SEARCH("Ronda",Table9[[#This Row],[Column1]]))=TRUE,1,0)</f>
        <v>0</v>
      </c>
      <c r="O170" t="str">
        <f>IF(Table9[[#This Row],[cond2]]=1,MID(Table9[[#This Row],[Column1]],6,3),O169)</f>
        <v xml:space="preserve"> 32</v>
      </c>
    </row>
    <row r="171" spans="11:15" x14ac:dyDescent="0.3">
      <c r="K171">
        <v>0</v>
      </c>
      <c r="L171">
        <f>IF(AND(ISNUMBER(SEARCH(":",Table9[[#This Row],[Column1]]))=FALSE,ISNUMBER(SEARCH("Ronda",Table9[[#This Row],[Column1]]))=FALSE),1,0)</f>
        <v>1</v>
      </c>
      <c r="M171">
        <f>IF(Table9[[#This Row],[cond]]=1,M170+1,0)</f>
        <v>5</v>
      </c>
      <c r="N171">
        <f>IF(ISNUMBER(SEARCH("Ronda",Table9[[#This Row],[Column1]]))=TRUE,1,0)</f>
        <v>0</v>
      </c>
      <c r="O171" t="str">
        <f>IF(Table9[[#This Row],[cond2]]=1,MID(Table9[[#This Row],[Column1]],6,3),O170)</f>
        <v xml:space="preserve"> 32</v>
      </c>
    </row>
    <row r="172" spans="11:15" x14ac:dyDescent="0.3">
      <c r="K172">
        <v>-1</v>
      </c>
      <c r="L172">
        <f>IF(AND(ISNUMBER(SEARCH(":",Table9[[#This Row],[Column1]]))=FALSE,ISNUMBER(SEARCH("Ronda",Table9[[#This Row],[Column1]]))=FALSE),1,0)</f>
        <v>1</v>
      </c>
      <c r="M172">
        <f>IF(Table9[[#This Row],[cond]]=1,M171+1,0)</f>
        <v>6</v>
      </c>
      <c r="N172">
        <f>IF(ISNUMBER(SEARCH("Ronda",Table9[[#This Row],[Column1]]))=TRUE,1,0)</f>
        <v>0</v>
      </c>
      <c r="O172" t="str">
        <f>IF(Table9[[#This Row],[cond2]]=1,MID(Table9[[#This Row],[Column1]],6,3),O171)</f>
        <v xml:space="preserve"> 32</v>
      </c>
    </row>
    <row r="173" spans="11:15" x14ac:dyDescent="0.3">
      <c r="K173" t="s">
        <v>582</v>
      </c>
      <c r="L173">
        <f>IF(AND(ISNUMBER(SEARCH(":",Table9[[#This Row],[Column1]]))=FALSE,ISNUMBER(SEARCH("Ronda",Table9[[#This Row],[Column1]]))=FALSE),1,0)</f>
        <v>0</v>
      </c>
      <c r="M173">
        <f>IF(Table9[[#This Row],[cond]]=1,M172+1,0)</f>
        <v>0</v>
      </c>
      <c r="N173">
        <f>IF(ISNUMBER(SEARCH("Ronda",Table9[[#This Row],[Column1]]))=TRUE,1,0)</f>
        <v>0</v>
      </c>
      <c r="O173" t="str">
        <f>IF(Table9[[#This Row],[cond2]]=1,MID(Table9[[#This Row],[Column1]],6,3),O172)</f>
        <v xml:space="preserve"> 32</v>
      </c>
    </row>
    <row r="174" spans="11:15" x14ac:dyDescent="0.3">
      <c r="K174" t="s">
        <v>6</v>
      </c>
      <c r="L174">
        <f>IF(AND(ISNUMBER(SEARCH(":",Table9[[#This Row],[Column1]]))=FALSE,ISNUMBER(SEARCH("Ronda",Table9[[#This Row],[Column1]]))=FALSE),1,0)</f>
        <v>1</v>
      </c>
      <c r="M174">
        <f>IF(Table9[[#This Row],[cond]]=1,M173+1,0)</f>
        <v>1</v>
      </c>
      <c r="N174">
        <f>IF(ISNUMBER(SEARCH("Ronda",Table9[[#This Row],[Column1]]))=TRUE,1,0)</f>
        <v>0</v>
      </c>
      <c r="O174" t="str">
        <f>IF(Table9[[#This Row],[cond2]]=1,MID(Table9[[#This Row],[Column1]],6,3),O173)</f>
        <v xml:space="preserve"> 32</v>
      </c>
    </row>
    <row r="175" spans="11:15" x14ac:dyDescent="0.3">
      <c r="K175" t="s">
        <v>568</v>
      </c>
      <c r="L175">
        <f>IF(AND(ISNUMBER(SEARCH(":",Table9[[#This Row],[Column1]]))=FALSE,ISNUMBER(SEARCH("Ronda",Table9[[#This Row],[Column1]]))=FALSE),1,0)</f>
        <v>1</v>
      </c>
      <c r="M175">
        <f>IF(Table9[[#This Row],[cond]]=1,M174+1,0)</f>
        <v>2</v>
      </c>
      <c r="N175">
        <f>IF(ISNUMBER(SEARCH("Ronda",Table9[[#This Row],[Column1]]))=TRUE,1,0)</f>
        <v>0</v>
      </c>
      <c r="O175" t="str">
        <f>IF(Table9[[#This Row],[cond2]]=1,MID(Table9[[#This Row],[Column1]],6,3),O174)</f>
        <v xml:space="preserve"> 32</v>
      </c>
    </row>
    <row r="176" spans="11:15" x14ac:dyDescent="0.3">
      <c r="K176">
        <v>0</v>
      </c>
      <c r="L176">
        <f>IF(AND(ISNUMBER(SEARCH(":",Table9[[#This Row],[Column1]]))=FALSE,ISNUMBER(SEARCH("Ronda",Table9[[#This Row],[Column1]]))=FALSE),1,0)</f>
        <v>1</v>
      </c>
      <c r="M176">
        <f>IF(Table9[[#This Row],[cond]]=1,M175+1,0)</f>
        <v>3</v>
      </c>
      <c r="N176">
        <f>IF(ISNUMBER(SEARCH("Ronda",Table9[[#This Row],[Column1]]))=TRUE,1,0)</f>
        <v>0</v>
      </c>
      <c r="O176" t="str">
        <f>IF(Table9[[#This Row],[cond2]]=1,MID(Table9[[#This Row],[Column1]],6,3),O175)</f>
        <v xml:space="preserve"> 32</v>
      </c>
    </row>
    <row r="177" spans="11:15" x14ac:dyDescent="0.3">
      <c r="K177">
        <v>1</v>
      </c>
      <c r="L177">
        <f>IF(AND(ISNUMBER(SEARCH(":",Table9[[#This Row],[Column1]]))=FALSE,ISNUMBER(SEARCH("Ronda",Table9[[#This Row],[Column1]]))=FALSE),1,0)</f>
        <v>1</v>
      </c>
      <c r="M177">
        <f>IF(Table9[[#This Row],[cond]]=1,M176+1,0)</f>
        <v>4</v>
      </c>
      <c r="N177">
        <f>IF(ISNUMBER(SEARCH("Ronda",Table9[[#This Row],[Column1]]))=TRUE,1,0)</f>
        <v>0</v>
      </c>
      <c r="O177" t="str">
        <f>IF(Table9[[#This Row],[cond2]]=1,MID(Table9[[#This Row],[Column1]],6,3),O176)</f>
        <v xml:space="preserve"> 32</v>
      </c>
    </row>
    <row r="178" spans="11:15" x14ac:dyDescent="0.3">
      <c r="K178">
        <v>0</v>
      </c>
      <c r="L178">
        <f>IF(AND(ISNUMBER(SEARCH(":",Table9[[#This Row],[Column1]]))=FALSE,ISNUMBER(SEARCH("Ronda",Table9[[#This Row],[Column1]]))=FALSE),1,0)</f>
        <v>1</v>
      </c>
      <c r="M178">
        <f>IF(Table9[[#This Row],[cond]]=1,M177+1,0)</f>
        <v>5</v>
      </c>
      <c r="N178">
        <f>IF(ISNUMBER(SEARCH("Ronda",Table9[[#This Row],[Column1]]))=TRUE,1,0)</f>
        <v>0</v>
      </c>
      <c r="O178" t="str">
        <f>IF(Table9[[#This Row],[cond2]]=1,MID(Table9[[#This Row],[Column1]],6,3),O177)</f>
        <v xml:space="preserve"> 32</v>
      </c>
    </row>
    <row r="179" spans="11:15" x14ac:dyDescent="0.3">
      <c r="K179">
        <v>0</v>
      </c>
      <c r="L179">
        <f>IF(AND(ISNUMBER(SEARCH(":",Table9[[#This Row],[Column1]]))=FALSE,ISNUMBER(SEARCH("Ronda",Table9[[#This Row],[Column1]]))=FALSE),1,0)</f>
        <v>1</v>
      </c>
      <c r="M179">
        <f>IF(Table9[[#This Row],[cond]]=1,M178+1,0)</f>
        <v>6</v>
      </c>
      <c r="N179">
        <f>IF(ISNUMBER(SEARCH("Ronda",Table9[[#This Row],[Column1]]))=TRUE,1,0)</f>
        <v>0</v>
      </c>
      <c r="O179" t="str">
        <f>IF(Table9[[#This Row],[cond2]]=1,MID(Table9[[#This Row],[Column1]],6,3),O178)</f>
        <v xml:space="preserve"> 32</v>
      </c>
    </row>
    <row r="180" spans="11:15" x14ac:dyDescent="0.3">
      <c r="K180" t="s">
        <v>583</v>
      </c>
      <c r="L180">
        <f>IF(AND(ISNUMBER(SEARCH(":",Table9[[#This Row],[Column1]]))=FALSE,ISNUMBER(SEARCH("Ronda",Table9[[#This Row],[Column1]]))=FALSE),1,0)</f>
        <v>0</v>
      </c>
      <c r="M180">
        <f>IF(Table9[[#This Row],[cond]]=1,M179+1,0)</f>
        <v>0</v>
      </c>
      <c r="N180">
        <f>IF(ISNUMBER(SEARCH("Ronda",Table9[[#This Row],[Column1]]))=TRUE,1,0)</f>
        <v>0</v>
      </c>
      <c r="O180" t="str">
        <f>IF(Table9[[#This Row],[cond2]]=1,MID(Table9[[#This Row],[Column1]],6,3),O179)</f>
        <v xml:space="preserve"> 32</v>
      </c>
    </row>
    <row r="181" spans="11:15" x14ac:dyDescent="0.3">
      <c r="K181" t="s">
        <v>28</v>
      </c>
      <c r="L181">
        <f>IF(AND(ISNUMBER(SEARCH(":",Table9[[#This Row],[Column1]]))=FALSE,ISNUMBER(SEARCH("Ronda",Table9[[#This Row],[Column1]]))=FALSE),1,0)</f>
        <v>1</v>
      </c>
      <c r="M181">
        <f>IF(Table9[[#This Row],[cond]]=1,M180+1,0)</f>
        <v>1</v>
      </c>
      <c r="N181">
        <f>IF(ISNUMBER(SEARCH("Ronda",Table9[[#This Row],[Column1]]))=TRUE,1,0)</f>
        <v>0</v>
      </c>
      <c r="O181" t="str">
        <f>IF(Table9[[#This Row],[cond2]]=1,MID(Table9[[#This Row],[Column1]],6,3),O180)</f>
        <v xml:space="preserve"> 32</v>
      </c>
    </row>
    <row r="182" spans="11:15" x14ac:dyDescent="0.3">
      <c r="K182" t="s">
        <v>5</v>
      </c>
      <c r="L182">
        <f>IF(AND(ISNUMBER(SEARCH(":",Table9[[#This Row],[Column1]]))=FALSE,ISNUMBER(SEARCH("Ronda",Table9[[#This Row],[Column1]]))=FALSE),1,0)</f>
        <v>1</v>
      </c>
      <c r="M182">
        <f>IF(Table9[[#This Row],[cond]]=1,M181+1,0)</f>
        <v>2</v>
      </c>
      <c r="N182">
        <f>IF(ISNUMBER(SEARCH("Ronda",Table9[[#This Row],[Column1]]))=TRUE,1,0)</f>
        <v>0</v>
      </c>
      <c r="O182" t="str">
        <f>IF(Table9[[#This Row],[cond2]]=1,MID(Table9[[#This Row],[Column1]],6,3),O181)</f>
        <v xml:space="preserve"> 32</v>
      </c>
    </row>
    <row r="183" spans="11:15" x14ac:dyDescent="0.3">
      <c r="K183">
        <v>2</v>
      </c>
      <c r="L183">
        <f>IF(AND(ISNUMBER(SEARCH(":",Table9[[#This Row],[Column1]]))=FALSE,ISNUMBER(SEARCH("Ronda",Table9[[#This Row],[Column1]]))=FALSE),1,0)</f>
        <v>1</v>
      </c>
      <c r="M183">
        <f>IF(Table9[[#This Row],[cond]]=1,M182+1,0)</f>
        <v>3</v>
      </c>
      <c r="N183">
        <f>IF(ISNUMBER(SEARCH("Ronda",Table9[[#This Row],[Column1]]))=TRUE,1,0)</f>
        <v>0</v>
      </c>
      <c r="O183" t="str">
        <f>IF(Table9[[#This Row],[cond2]]=1,MID(Table9[[#This Row],[Column1]],6,3),O182)</f>
        <v xml:space="preserve"> 32</v>
      </c>
    </row>
    <row r="184" spans="11:15" x14ac:dyDescent="0.3">
      <c r="K184">
        <v>2</v>
      </c>
      <c r="L184">
        <f>IF(AND(ISNUMBER(SEARCH(":",Table9[[#This Row],[Column1]]))=FALSE,ISNUMBER(SEARCH("Ronda",Table9[[#This Row],[Column1]]))=FALSE),1,0)</f>
        <v>1</v>
      </c>
      <c r="M184">
        <f>IF(Table9[[#This Row],[cond]]=1,M183+1,0)</f>
        <v>4</v>
      </c>
      <c r="N184">
        <f>IF(ISNUMBER(SEARCH("Ronda",Table9[[#This Row],[Column1]]))=TRUE,1,0)</f>
        <v>0</v>
      </c>
      <c r="O184" t="str">
        <f>IF(Table9[[#This Row],[cond2]]=1,MID(Table9[[#This Row],[Column1]],6,3),O183)</f>
        <v xml:space="preserve"> 32</v>
      </c>
    </row>
    <row r="185" spans="11:15" x14ac:dyDescent="0.3">
      <c r="K185">
        <v>-2</v>
      </c>
      <c r="L185">
        <f>IF(AND(ISNUMBER(SEARCH(":",Table9[[#This Row],[Column1]]))=FALSE,ISNUMBER(SEARCH("Ronda",Table9[[#This Row],[Column1]]))=FALSE),1,0)</f>
        <v>1</v>
      </c>
      <c r="M185">
        <f>IF(Table9[[#This Row],[cond]]=1,M184+1,0)</f>
        <v>5</v>
      </c>
      <c r="N185">
        <f>IF(ISNUMBER(SEARCH("Ronda",Table9[[#This Row],[Column1]]))=TRUE,1,0)</f>
        <v>0</v>
      </c>
      <c r="O185" t="str">
        <f>IF(Table9[[#This Row],[cond2]]=1,MID(Table9[[#This Row],[Column1]],6,3),O184)</f>
        <v xml:space="preserve"> 32</v>
      </c>
    </row>
    <row r="186" spans="11:15" x14ac:dyDescent="0.3">
      <c r="K186">
        <v>-2</v>
      </c>
      <c r="L186">
        <f>IF(AND(ISNUMBER(SEARCH(":",Table9[[#This Row],[Column1]]))=FALSE,ISNUMBER(SEARCH("Ronda",Table9[[#This Row],[Column1]]))=FALSE),1,0)</f>
        <v>1</v>
      </c>
      <c r="M186">
        <f>IF(Table9[[#This Row],[cond]]=1,M185+1,0)</f>
        <v>6</v>
      </c>
      <c r="N186">
        <f>IF(ISNUMBER(SEARCH("Ronda",Table9[[#This Row],[Column1]]))=TRUE,1,0)</f>
        <v>0</v>
      </c>
      <c r="O186" t="str">
        <f>IF(Table9[[#This Row],[cond2]]=1,MID(Table9[[#This Row],[Column1]],6,3),O185)</f>
        <v xml:space="preserve"> 32</v>
      </c>
    </row>
    <row r="187" spans="11:15" x14ac:dyDescent="0.3">
      <c r="K187" t="s">
        <v>584</v>
      </c>
      <c r="L187">
        <f>IF(AND(ISNUMBER(SEARCH(":",Table9[[#This Row],[Column1]]))=FALSE,ISNUMBER(SEARCH("Ronda",Table9[[#This Row],[Column1]]))=FALSE),1,0)</f>
        <v>0</v>
      </c>
      <c r="M187">
        <f>IF(Table9[[#This Row],[cond]]=1,M186+1,0)</f>
        <v>0</v>
      </c>
      <c r="N187">
        <f>IF(ISNUMBER(SEARCH("Ronda",Table9[[#This Row],[Column1]]))=TRUE,1,0)</f>
        <v>0</v>
      </c>
      <c r="O187" t="str">
        <f>IF(Table9[[#This Row],[cond2]]=1,MID(Table9[[#This Row],[Column1]],6,3),O186)</f>
        <v xml:space="preserve"> 32</v>
      </c>
    </row>
    <row r="188" spans="11:15" x14ac:dyDescent="0.3">
      <c r="K188" t="s">
        <v>33</v>
      </c>
      <c r="L188">
        <f>IF(AND(ISNUMBER(SEARCH(":",Table9[[#This Row],[Column1]]))=FALSE,ISNUMBER(SEARCH("Ronda",Table9[[#This Row],[Column1]]))=FALSE),1,0)</f>
        <v>1</v>
      </c>
      <c r="M188">
        <f>IF(Table9[[#This Row],[cond]]=1,M187+1,0)</f>
        <v>1</v>
      </c>
      <c r="N188">
        <f>IF(ISNUMBER(SEARCH("Ronda",Table9[[#This Row],[Column1]]))=TRUE,1,0)</f>
        <v>0</v>
      </c>
      <c r="O188" t="str">
        <f>IF(Table9[[#This Row],[cond2]]=1,MID(Table9[[#This Row],[Column1]],6,3),O187)</f>
        <v xml:space="preserve"> 32</v>
      </c>
    </row>
    <row r="189" spans="11:15" x14ac:dyDescent="0.3">
      <c r="K189" t="s">
        <v>13</v>
      </c>
      <c r="L189">
        <f>IF(AND(ISNUMBER(SEARCH(":",Table9[[#This Row],[Column1]]))=FALSE,ISNUMBER(SEARCH("Ronda",Table9[[#This Row],[Column1]]))=FALSE),1,0)</f>
        <v>1</v>
      </c>
      <c r="M189">
        <f>IF(Table9[[#This Row],[cond]]=1,M188+1,0)</f>
        <v>2</v>
      </c>
      <c r="N189">
        <f>IF(ISNUMBER(SEARCH("Ronda",Table9[[#This Row],[Column1]]))=TRUE,1,0)</f>
        <v>0</v>
      </c>
      <c r="O189" t="str">
        <f>IF(Table9[[#This Row],[cond2]]=1,MID(Table9[[#This Row],[Column1]],6,3),O188)</f>
        <v xml:space="preserve"> 32</v>
      </c>
    </row>
    <row r="190" spans="11:15" x14ac:dyDescent="0.3">
      <c r="K190">
        <v>2</v>
      </c>
      <c r="L190">
        <f>IF(AND(ISNUMBER(SEARCH(":",Table9[[#This Row],[Column1]]))=FALSE,ISNUMBER(SEARCH("Ronda",Table9[[#This Row],[Column1]]))=FALSE),1,0)</f>
        <v>1</v>
      </c>
      <c r="M190">
        <f>IF(Table9[[#This Row],[cond]]=1,M189+1,0)</f>
        <v>3</v>
      </c>
      <c r="N190">
        <f>IF(ISNUMBER(SEARCH("Ronda",Table9[[#This Row],[Column1]]))=TRUE,1,0)</f>
        <v>0</v>
      </c>
      <c r="O190" t="str">
        <f>IF(Table9[[#This Row],[cond2]]=1,MID(Table9[[#This Row],[Column1]],6,3),O189)</f>
        <v xml:space="preserve"> 32</v>
      </c>
    </row>
    <row r="191" spans="11:15" x14ac:dyDescent="0.3">
      <c r="K191">
        <v>1</v>
      </c>
      <c r="L191">
        <f>IF(AND(ISNUMBER(SEARCH(":",Table9[[#This Row],[Column1]]))=FALSE,ISNUMBER(SEARCH("Ronda",Table9[[#This Row],[Column1]]))=FALSE),1,0)</f>
        <v>1</v>
      </c>
      <c r="M191">
        <f>IF(Table9[[#This Row],[cond]]=1,M190+1,0)</f>
        <v>4</v>
      </c>
      <c r="N191">
        <f>IF(ISNUMBER(SEARCH("Ronda",Table9[[#This Row],[Column1]]))=TRUE,1,0)</f>
        <v>0</v>
      </c>
      <c r="O191" t="str">
        <f>IF(Table9[[#This Row],[cond2]]=1,MID(Table9[[#This Row],[Column1]],6,3),O190)</f>
        <v xml:space="preserve"> 32</v>
      </c>
    </row>
    <row r="192" spans="11:15" x14ac:dyDescent="0.3">
      <c r="K192">
        <v>0</v>
      </c>
      <c r="L192">
        <f>IF(AND(ISNUMBER(SEARCH(":",Table9[[#This Row],[Column1]]))=FALSE,ISNUMBER(SEARCH("Ronda",Table9[[#This Row],[Column1]]))=FALSE),1,0)</f>
        <v>1</v>
      </c>
      <c r="M192">
        <f>IF(Table9[[#This Row],[cond]]=1,M191+1,0)</f>
        <v>5</v>
      </c>
      <c r="N192">
        <f>IF(ISNUMBER(SEARCH("Ronda",Table9[[#This Row],[Column1]]))=TRUE,1,0)</f>
        <v>0</v>
      </c>
      <c r="O192" t="str">
        <f>IF(Table9[[#This Row],[cond2]]=1,MID(Table9[[#This Row],[Column1]],6,3),O191)</f>
        <v xml:space="preserve"> 32</v>
      </c>
    </row>
    <row r="193" spans="11:15" x14ac:dyDescent="0.3">
      <c r="K193">
        <v>-1</v>
      </c>
      <c r="L193">
        <f>IF(AND(ISNUMBER(SEARCH(":",Table9[[#This Row],[Column1]]))=FALSE,ISNUMBER(SEARCH("Ronda",Table9[[#This Row],[Column1]]))=FALSE),1,0)</f>
        <v>1</v>
      </c>
      <c r="M193">
        <f>IF(Table9[[#This Row],[cond]]=1,M192+1,0)</f>
        <v>6</v>
      </c>
      <c r="N193">
        <f>IF(ISNUMBER(SEARCH("Ronda",Table9[[#This Row],[Column1]]))=TRUE,1,0)</f>
        <v>0</v>
      </c>
      <c r="O193" t="str">
        <f>IF(Table9[[#This Row],[cond2]]=1,MID(Table9[[#This Row],[Column1]],6,3),O192)</f>
        <v xml:space="preserve"> 32</v>
      </c>
    </row>
    <row r="194" spans="11:15" x14ac:dyDescent="0.3">
      <c r="K194" t="s">
        <v>82</v>
      </c>
      <c r="L194">
        <f>IF(AND(ISNUMBER(SEARCH(":",Table9[[#This Row],[Column1]]))=FALSE,ISNUMBER(SEARCH("Ronda",Table9[[#This Row],[Column1]]))=FALSE),1,0)</f>
        <v>0</v>
      </c>
      <c r="M194">
        <f>IF(Table9[[#This Row],[cond]]=1,M193+1,0)</f>
        <v>0</v>
      </c>
      <c r="N194">
        <f>IF(ISNUMBER(SEARCH("Ronda",Table9[[#This Row],[Column1]]))=TRUE,1,0)</f>
        <v>1</v>
      </c>
      <c r="O194" t="str">
        <f>IF(Table9[[#This Row],[cond2]]=1,MID(Table9[[#This Row],[Column1]],6,3),O193)</f>
        <v xml:space="preserve"> 31</v>
      </c>
    </row>
    <row r="195" spans="11:15" x14ac:dyDescent="0.3">
      <c r="K195" t="s">
        <v>585</v>
      </c>
      <c r="L195">
        <f>IF(AND(ISNUMBER(SEARCH(":",Table9[[#This Row],[Column1]]))=FALSE,ISNUMBER(SEARCH("Ronda",Table9[[#This Row],[Column1]]))=FALSE),1,0)</f>
        <v>0</v>
      </c>
      <c r="M195">
        <f>IF(Table9[[#This Row],[cond]]=1,M194+1,0)</f>
        <v>0</v>
      </c>
      <c r="N195">
        <f>IF(ISNUMBER(SEARCH("Ronda",Table9[[#This Row],[Column1]]))=TRUE,1,0)</f>
        <v>0</v>
      </c>
      <c r="O195" t="str">
        <f>IF(Table9[[#This Row],[cond2]]=1,MID(Table9[[#This Row],[Column1]],6,3),O194)</f>
        <v xml:space="preserve"> 31</v>
      </c>
    </row>
    <row r="196" spans="11:15" x14ac:dyDescent="0.3">
      <c r="K196" t="s">
        <v>31</v>
      </c>
      <c r="L196">
        <f>IF(AND(ISNUMBER(SEARCH(":",Table9[[#This Row],[Column1]]))=FALSE,ISNUMBER(SEARCH("Ronda",Table9[[#This Row],[Column1]]))=FALSE),1,0)</f>
        <v>1</v>
      </c>
      <c r="M196">
        <f>IF(Table9[[#This Row],[cond]]=1,M195+1,0)</f>
        <v>1</v>
      </c>
      <c r="N196">
        <f>IF(ISNUMBER(SEARCH("Ronda",Table9[[#This Row],[Column1]]))=TRUE,1,0)</f>
        <v>0</v>
      </c>
      <c r="O196" t="str">
        <f>IF(Table9[[#This Row],[cond2]]=1,MID(Table9[[#This Row],[Column1]],6,3),O195)</f>
        <v xml:space="preserve"> 31</v>
      </c>
    </row>
    <row r="197" spans="11:15" x14ac:dyDescent="0.3">
      <c r="K197" t="s">
        <v>6</v>
      </c>
      <c r="L197">
        <f>IF(AND(ISNUMBER(SEARCH(":",Table9[[#This Row],[Column1]]))=FALSE,ISNUMBER(SEARCH("Ronda",Table9[[#This Row],[Column1]]))=FALSE),1,0)</f>
        <v>1</v>
      </c>
      <c r="M197">
        <f>IF(Table9[[#This Row],[cond]]=1,M196+1,0)</f>
        <v>2</v>
      </c>
      <c r="N197">
        <f>IF(ISNUMBER(SEARCH("Ronda",Table9[[#This Row],[Column1]]))=TRUE,1,0)</f>
        <v>0</v>
      </c>
      <c r="O197" t="str">
        <f>IF(Table9[[#This Row],[cond2]]=1,MID(Table9[[#This Row],[Column1]],6,3),O196)</f>
        <v xml:space="preserve"> 31</v>
      </c>
    </row>
    <row r="198" spans="11:15" x14ac:dyDescent="0.3">
      <c r="K198">
        <v>1</v>
      </c>
      <c r="L198">
        <f>IF(AND(ISNUMBER(SEARCH(":",Table9[[#This Row],[Column1]]))=FALSE,ISNUMBER(SEARCH("Ronda",Table9[[#This Row],[Column1]]))=FALSE),1,0)</f>
        <v>1</v>
      </c>
      <c r="M198">
        <f>IF(Table9[[#This Row],[cond]]=1,M197+1,0)</f>
        <v>3</v>
      </c>
      <c r="N198">
        <f>IF(ISNUMBER(SEARCH("Ronda",Table9[[#This Row],[Column1]]))=TRUE,1,0)</f>
        <v>0</v>
      </c>
      <c r="O198" t="str">
        <f>IF(Table9[[#This Row],[cond2]]=1,MID(Table9[[#This Row],[Column1]],6,3),O197)</f>
        <v xml:space="preserve"> 31</v>
      </c>
    </row>
    <row r="199" spans="11:15" x14ac:dyDescent="0.3">
      <c r="K199">
        <v>2</v>
      </c>
      <c r="L199">
        <f>IF(AND(ISNUMBER(SEARCH(":",Table9[[#This Row],[Column1]]))=FALSE,ISNUMBER(SEARCH("Ronda",Table9[[#This Row],[Column1]]))=FALSE),1,0)</f>
        <v>1</v>
      </c>
      <c r="M199">
        <f>IF(Table9[[#This Row],[cond]]=1,M198+1,0)</f>
        <v>4</v>
      </c>
      <c r="N199">
        <f>IF(ISNUMBER(SEARCH("Ronda",Table9[[#This Row],[Column1]]))=TRUE,1,0)</f>
        <v>0</v>
      </c>
      <c r="O199" t="str">
        <f>IF(Table9[[#This Row],[cond2]]=1,MID(Table9[[#This Row],[Column1]],6,3),O198)</f>
        <v xml:space="preserve"> 31</v>
      </c>
    </row>
    <row r="200" spans="11:15" x14ac:dyDescent="0.3">
      <c r="K200">
        <v>0</v>
      </c>
      <c r="L200">
        <f>IF(AND(ISNUMBER(SEARCH(":",Table9[[#This Row],[Column1]]))=FALSE,ISNUMBER(SEARCH("Ronda",Table9[[#This Row],[Column1]]))=FALSE),1,0)</f>
        <v>1</v>
      </c>
      <c r="M200">
        <f>IF(Table9[[#This Row],[cond]]=1,M199+1,0)</f>
        <v>5</v>
      </c>
      <c r="N200">
        <f>IF(ISNUMBER(SEARCH("Ronda",Table9[[#This Row],[Column1]]))=TRUE,1,0)</f>
        <v>0</v>
      </c>
      <c r="O200" t="str">
        <f>IF(Table9[[#This Row],[cond2]]=1,MID(Table9[[#This Row],[Column1]],6,3),O199)</f>
        <v xml:space="preserve"> 31</v>
      </c>
    </row>
    <row r="201" spans="11:15" x14ac:dyDescent="0.3">
      <c r="K201">
        <v>0</v>
      </c>
      <c r="L201">
        <f>IF(AND(ISNUMBER(SEARCH(":",Table9[[#This Row],[Column1]]))=FALSE,ISNUMBER(SEARCH("Ronda",Table9[[#This Row],[Column1]]))=FALSE),1,0)</f>
        <v>1</v>
      </c>
      <c r="M201">
        <f>IF(Table9[[#This Row],[cond]]=1,M200+1,0)</f>
        <v>6</v>
      </c>
      <c r="N201">
        <f>IF(ISNUMBER(SEARCH("Ronda",Table9[[#This Row],[Column1]]))=TRUE,1,0)</f>
        <v>0</v>
      </c>
      <c r="O201" t="str">
        <f>IF(Table9[[#This Row],[cond2]]=1,MID(Table9[[#This Row],[Column1]],6,3),O200)</f>
        <v xml:space="preserve"> 31</v>
      </c>
    </row>
    <row r="202" spans="11:15" x14ac:dyDescent="0.3">
      <c r="K202" t="s">
        <v>586</v>
      </c>
      <c r="L202">
        <f>IF(AND(ISNUMBER(SEARCH(":",Table9[[#This Row],[Column1]]))=FALSE,ISNUMBER(SEARCH("Ronda",Table9[[#This Row],[Column1]]))=FALSE),1,0)</f>
        <v>0</v>
      </c>
      <c r="M202">
        <f>IF(Table9[[#This Row],[cond]]=1,M201+1,0)</f>
        <v>0</v>
      </c>
      <c r="N202">
        <f>IF(ISNUMBER(SEARCH("Ronda",Table9[[#This Row],[Column1]]))=TRUE,1,0)</f>
        <v>0</v>
      </c>
      <c r="O202" t="str">
        <f>IF(Table9[[#This Row],[cond2]]=1,MID(Table9[[#This Row],[Column1]],6,3),O201)</f>
        <v xml:space="preserve"> 31</v>
      </c>
    </row>
    <row r="203" spans="11:15" x14ac:dyDescent="0.3">
      <c r="K203" t="s">
        <v>13</v>
      </c>
      <c r="L203">
        <f>IF(AND(ISNUMBER(SEARCH(":",Table9[[#This Row],[Column1]]))=FALSE,ISNUMBER(SEARCH("Ronda",Table9[[#This Row],[Column1]]))=FALSE),1,0)</f>
        <v>1</v>
      </c>
      <c r="M203">
        <f>IF(Table9[[#This Row],[cond]]=1,M202+1,0)</f>
        <v>1</v>
      </c>
      <c r="N203">
        <f>IF(ISNUMBER(SEARCH("Ronda",Table9[[#This Row],[Column1]]))=TRUE,1,0)</f>
        <v>0</v>
      </c>
      <c r="O203" t="str">
        <f>IF(Table9[[#This Row],[cond2]]=1,MID(Table9[[#This Row],[Column1]],6,3),O202)</f>
        <v xml:space="preserve"> 31</v>
      </c>
    </row>
    <row r="204" spans="11:15" x14ac:dyDescent="0.3">
      <c r="K204" t="s">
        <v>7</v>
      </c>
      <c r="L204">
        <f>IF(AND(ISNUMBER(SEARCH(":",Table9[[#This Row],[Column1]]))=FALSE,ISNUMBER(SEARCH("Ronda",Table9[[#This Row],[Column1]]))=FALSE),1,0)</f>
        <v>1</v>
      </c>
      <c r="M204">
        <f>IF(Table9[[#This Row],[cond]]=1,M203+1,0)</f>
        <v>2</v>
      </c>
      <c r="N204">
        <f>IF(ISNUMBER(SEARCH("Ronda",Table9[[#This Row],[Column1]]))=TRUE,1,0)</f>
        <v>0</v>
      </c>
      <c r="O204" t="str">
        <f>IF(Table9[[#This Row],[cond2]]=1,MID(Table9[[#This Row],[Column1]],6,3),O203)</f>
        <v xml:space="preserve"> 31</v>
      </c>
    </row>
    <row r="205" spans="11:15" x14ac:dyDescent="0.3">
      <c r="K205">
        <v>2</v>
      </c>
      <c r="L205">
        <f>IF(AND(ISNUMBER(SEARCH(":",Table9[[#This Row],[Column1]]))=FALSE,ISNUMBER(SEARCH("Ronda",Table9[[#This Row],[Column1]]))=FALSE),1,0)</f>
        <v>1</v>
      </c>
      <c r="M205">
        <f>IF(Table9[[#This Row],[cond]]=1,M204+1,0)</f>
        <v>3</v>
      </c>
      <c r="N205">
        <f>IF(ISNUMBER(SEARCH("Ronda",Table9[[#This Row],[Column1]]))=TRUE,1,0)</f>
        <v>0</v>
      </c>
      <c r="O205" t="str">
        <f>IF(Table9[[#This Row],[cond2]]=1,MID(Table9[[#This Row],[Column1]],6,3),O204)</f>
        <v xml:space="preserve"> 31</v>
      </c>
    </row>
    <row r="206" spans="11:15" x14ac:dyDescent="0.3">
      <c r="K206">
        <v>3</v>
      </c>
      <c r="L206">
        <f>IF(AND(ISNUMBER(SEARCH(":",Table9[[#This Row],[Column1]]))=FALSE,ISNUMBER(SEARCH("Ronda",Table9[[#This Row],[Column1]]))=FALSE),1,0)</f>
        <v>1</v>
      </c>
      <c r="M206">
        <f>IF(Table9[[#This Row],[cond]]=1,M205+1,0)</f>
        <v>4</v>
      </c>
      <c r="N206">
        <f>IF(ISNUMBER(SEARCH("Ronda",Table9[[#This Row],[Column1]]))=TRUE,1,0)</f>
        <v>0</v>
      </c>
      <c r="O206" t="str">
        <f>IF(Table9[[#This Row],[cond2]]=1,MID(Table9[[#This Row],[Column1]],6,3),O205)</f>
        <v xml:space="preserve"> 31</v>
      </c>
    </row>
    <row r="207" spans="11:15" x14ac:dyDescent="0.3">
      <c r="K207">
        <v>-1</v>
      </c>
      <c r="L207">
        <f>IF(AND(ISNUMBER(SEARCH(":",Table9[[#This Row],[Column1]]))=FALSE,ISNUMBER(SEARCH("Ronda",Table9[[#This Row],[Column1]]))=FALSE),1,0)</f>
        <v>1</v>
      </c>
      <c r="M207">
        <f>IF(Table9[[#This Row],[cond]]=1,M206+1,0)</f>
        <v>5</v>
      </c>
      <c r="N207">
        <f>IF(ISNUMBER(SEARCH("Ronda",Table9[[#This Row],[Column1]]))=TRUE,1,0)</f>
        <v>0</v>
      </c>
      <c r="O207" t="str">
        <f>IF(Table9[[#This Row],[cond2]]=1,MID(Table9[[#This Row],[Column1]],6,3),O206)</f>
        <v xml:space="preserve"> 31</v>
      </c>
    </row>
    <row r="208" spans="11:15" x14ac:dyDescent="0.3">
      <c r="K208">
        <v>0</v>
      </c>
      <c r="L208">
        <f>IF(AND(ISNUMBER(SEARCH(":",Table9[[#This Row],[Column1]]))=FALSE,ISNUMBER(SEARCH("Ronda",Table9[[#This Row],[Column1]]))=FALSE),1,0)</f>
        <v>1</v>
      </c>
      <c r="M208">
        <f>IF(Table9[[#This Row],[cond]]=1,M207+1,0)</f>
        <v>6</v>
      </c>
      <c r="N208">
        <f>IF(ISNUMBER(SEARCH("Ronda",Table9[[#This Row],[Column1]]))=TRUE,1,0)</f>
        <v>0</v>
      </c>
      <c r="O208" t="str">
        <f>IF(Table9[[#This Row],[cond2]]=1,MID(Table9[[#This Row],[Column1]],6,3),O207)</f>
        <v xml:space="preserve"> 31</v>
      </c>
    </row>
    <row r="209" spans="11:15" x14ac:dyDescent="0.3">
      <c r="K209" t="s">
        <v>318</v>
      </c>
      <c r="L209">
        <f>IF(AND(ISNUMBER(SEARCH(":",Table9[[#This Row],[Column1]]))=FALSE,ISNUMBER(SEARCH("Ronda",Table9[[#This Row],[Column1]]))=FALSE),1,0)</f>
        <v>0</v>
      </c>
      <c r="M209">
        <f>IF(Table9[[#This Row],[cond]]=1,M208+1,0)</f>
        <v>0</v>
      </c>
      <c r="N209">
        <f>IF(ISNUMBER(SEARCH("Ronda",Table9[[#This Row],[Column1]]))=TRUE,1,0)</f>
        <v>0</v>
      </c>
      <c r="O209" t="str">
        <f>IF(Table9[[#This Row],[cond2]]=1,MID(Table9[[#This Row],[Column1]],6,3),O208)</f>
        <v xml:space="preserve"> 31</v>
      </c>
    </row>
    <row r="210" spans="11:15" x14ac:dyDescent="0.3">
      <c r="K210" t="s">
        <v>24</v>
      </c>
      <c r="L210">
        <f>IF(AND(ISNUMBER(SEARCH(":",Table9[[#This Row],[Column1]]))=FALSE,ISNUMBER(SEARCH("Ronda",Table9[[#This Row],[Column1]]))=FALSE),1,0)</f>
        <v>1</v>
      </c>
      <c r="M210">
        <f>IF(Table9[[#This Row],[cond]]=1,M209+1,0)</f>
        <v>1</v>
      </c>
      <c r="N210">
        <f>IF(ISNUMBER(SEARCH("Ronda",Table9[[#This Row],[Column1]]))=TRUE,1,0)</f>
        <v>0</v>
      </c>
      <c r="O210" t="str">
        <f>IF(Table9[[#This Row],[cond2]]=1,MID(Table9[[#This Row],[Column1]],6,3),O209)</f>
        <v xml:space="preserve"> 31</v>
      </c>
    </row>
    <row r="211" spans="11:15" x14ac:dyDescent="0.3">
      <c r="K211" t="s">
        <v>33</v>
      </c>
      <c r="L211">
        <f>IF(AND(ISNUMBER(SEARCH(":",Table9[[#This Row],[Column1]]))=FALSE,ISNUMBER(SEARCH("Ronda",Table9[[#This Row],[Column1]]))=FALSE),1,0)</f>
        <v>1</v>
      </c>
      <c r="M211">
        <f>IF(Table9[[#This Row],[cond]]=1,M210+1,0)</f>
        <v>2</v>
      </c>
      <c r="N211">
        <f>IF(ISNUMBER(SEARCH("Ronda",Table9[[#This Row],[Column1]]))=TRUE,1,0)</f>
        <v>0</v>
      </c>
      <c r="O211" t="str">
        <f>IF(Table9[[#This Row],[cond2]]=1,MID(Table9[[#This Row],[Column1]],6,3),O210)</f>
        <v xml:space="preserve"> 31</v>
      </c>
    </row>
    <row r="212" spans="11:15" x14ac:dyDescent="0.3">
      <c r="K212">
        <v>2</v>
      </c>
      <c r="L212">
        <f>IF(AND(ISNUMBER(SEARCH(":",Table9[[#This Row],[Column1]]))=FALSE,ISNUMBER(SEARCH("Ronda",Table9[[#This Row],[Column1]]))=FALSE),1,0)</f>
        <v>1</v>
      </c>
      <c r="M212">
        <f>IF(Table9[[#This Row],[cond]]=1,M211+1,0)</f>
        <v>3</v>
      </c>
      <c r="N212">
        <f>IF(ISNUMBER(SEARCH("Ronda",Table9[[#This Row],[Column1]]))=TRUE,1,0)</f>
        <v>0</v>
      </c>
      <c r="O212" t="str">
        <f>IF(Table9[[#This Row],[cond2]]=1,MID(Table9[[#This Row],[Column1]],6,3),O211)</f>
        <v xml:space="preserve"> 31</v>
      </c>
    </row>
    <row r="213" spans="11:15" x14ac:dyDescent="0.3">
      <c r="K213">
        <v>2</v>
      </c>
      <c r="L213">
        <f>IF(AND(ISNUMBER(SEARCH(":",Table9[[#This Row],[Column1]]))=FALSE,ISNUMBER(SEARCH("Ronda",Table9[[#This Row],[Column1]]))=FALSE),1,0)</f>
        <v>1</v>
      </c>
      <c r="M213">
        <f>IF(Table9[[#This Row],[cond]]=1,M212+1,0)</f>
        <v>4</v>
      </c>
      <c r="N213">
        <f>IF(ISNUMBER(SEARCH("Ronda",Table9[[#This Row],[Column1]]))=TRUE,1,0)</f>
        <v>0</v>
      </c>
      <c r="O213" t="str">
        <f>IF(Table9[[#This Row],[cond2]]=1,MID(Table9[[#This Row],[Column1]],6,3),O212)</f>
        <v xml:space="preserve"> 31</v>
      </c>
    </row>
    <row r="214" spans="11:15" x14ac:dyDescent="0.3">
      <c r="K214">
        <v>-2</v>
      </c>
      <c r="L214">
        <f>IF(AND(ISNUMBER(SEARCH(":",Table9[[#This Row],[Column1]]))=FALSE,ISNUMBER(SEARCH("Ronda",Table9[[#This Row],[Column1]]))=FALSE),1,0)</f>
        <v>1</v>
      </c>
      <c r="M214">
        <f>IF(Table9[[#This Row],[cond]]=1,M213+1,0)</f>
        <v>5</v>
      </c>
      <c r="N214">
        <f>IF(ISNUMBER(SEARCH("Ronda",Table9[[#This Row],[Column1]]))=TRUE,1,0)</f>
        <v>0</v>
      </c>
      <c r="O214" t="str">
        <f>IF(Table9[[#This Row],[cond2]]=1,MID(Table9[[#This Row],[Column1]],6,3),O213)</f>
        <v xml:space="preserve"> 31</v>
      </c>
    </row>
    <row r="215" spans="11:15" x14ac:dyDescent="0.3">
      <c r="K215">
        <v>0</v>
      </c>
      <c r="L215">
        <f>IF(AND(ISNUMBER(SEARCH(":",Table9[[#This Row],[Column1]]))=FALSE,ISNUMBER(SEARCH("Ronda",Table9[[#This Row],[Column1]]))=FALSE),1,0)</f>
        <v>1</v>
      </c>
      <c r="M215">
        <f>IF(Table9[[#This Row],[cond]]=1,M214+1,0)</f>
        <v>6</v>
      </c>
      <c r="N215">
        <f>IF(ISNUMBER(SEARCH("Ronda",Table9[[#This Row],[Column1]]))=TRUE,1,0)</f>
        <v>0</v>
      </c>
      <c r="O215" t="str">
        <f>IF(Table9[[#This Row],[cond2]]=1,MID(Table9[[#This Row],[Column1]],6,3),O214)</f>
        <v xml:space="preserve"> 31</v>
      </c>
    </row>
    <row r="216" spans="11:15" x14ac:dyDescent="0.3">
      <c r="K216" t="s">
        <v>318</v>
      </c>
      <c r="L216">
        <f>IF(AND(ISNUMBER(SEARCH(":",Table9[[#This Row],[Column1]]))=FALSE,ISNUMBER(SEARCH("Ronda",Table9[[#This Row],[Column1]]))=FALSE),1,0)</f>
        <v>0</v>
      </c>
      <c r="M216">
        <f>IF(Table9[[#This Row],[cond]]=1,M215+1,0)</f>
        <v>0</v>
      </c>
      <c r="N216">
        <f>IF(ISNUMBER(SEARCH("Ronda",Table9[[#This Row],[Column1]]))=TRUE,1,0)</f>
        <v>0</v>
      </c>
      <c r="O216" t="str">
        <f>IF(Table9[[#This Row],[cond2]]=1,MID(Table9[[#This Row],[Column1]],6,3),O215)</f>
        <v xml:space="preserve"> 31</v>
      </c>
    </row>
    <row r="217" spans="11:15" x14ac:dyDescent="0.3">
      <c r="K217" t="s">
        <v>568</v>
      </c>
      <c r="L217">
        <f>IF(AND(ISNUMBER(SEARCH(":",Table9[[#This Row],[Column1]]))=FALSE,ISNUMBER(SEARCH("Ronda",Table9[[#This Row],[Column1]]))=FALSE),1,0)</f>
        <v>1</v>
      </c>
      <c r="M217">
        <f>IF(Table9[[#This Row],[cond]]=1,M216+1,0)</f>
        <v>1</v>
      </c>
      <c r="N217">
        <f>IF(ISNUMBER(SEARCH("Ronda",Table9[[#This Row],[Column1]]))=TRUE,1,0)</f>
        <v>0</v>
      </c>
      <c r="O217" t="str">
        <f>IF(Table9[[#This Row],[cond2]]=1,MID(Table9[[#This Row],[Column1]],6,3),O216)</f>
        <v xml:space="preserve"> 31</v>
      </c>
    </row>
    <row r="218" spans="11:15" x14ac:dyDescent="0.3">
      <c r="K218" t="s">
        <v>10</v>
      </c>
      <c r="L218">
        <f>IF(AND(ISNUMBER(SEARCH(":",Table9[[#This Row],[Column1]]))=FALSE,ISNUMBER(SEARCH("Ronda",Table9[[#This Row],[Column1]]))=FALSE),1,0)</f>
        <v>1</v>
      </c>
      <c r="M218">
        <f>IF(Table9[[#This Row],[cond]]=1,M217+1,0)</f>
        <v>2</v>
      </c>
      <c r="N218">
        <f>IF(ISNUMBER(SEARCH("Ronda",Table9[[#This Row],[Column1]]))=TRUE,1,0)</f>
        <v>0</v>
      </c>
      <c r="O218" t="str">
        <f>IF(Table9[[#This Row],[cond2]]=1,MID(Table9[[#This Row],[Column1]],6,3),O217)</f>
        <v xml:space="preserve"> 31</v>
      </c>
    </row>
    <row r="219" spans="11:15" x14ac:dyDescent="0.3">
      <c r="K219">
        <v>2</v>
      </c>
      <c r="L219">
        <f>IF(AND(ISNUMBER(SEARCH(":",Table9[[#This Row],[Column1]]))=FALSE,ISNUMBER(SEARCH("Ronda",Table9[[#This Row],[Column1]]))=FALSE),1,0)</f>
        <v>1</v>
      </c>
      <c r="M219">
        <f>IF(Table9[[#This Row],[cond]]=1,M218+1,0)</f>
        <v>3</v>
      </c>
      <c r="N219">
        <f>IF(ISNUMBER(SEARCH("Ronda",Table9[[#This Row],[Column1]]))=TRUE,1,0)</f>
        <v>0</v>
      </c>
      <c r="O219" t="str">
        <f>IF(Table9[[#This Row],[cond2]]=1,MID(Table9[[#This Row],[Column1]],6,3),O218)</f>
        <v xml:space="preserve"> 31</v>
      </c>
    </row>
    <row r="220" spans="11:15" x14ac:dyDescent="0.3">
      <c r="K220">
        <v>1</v>
      </c>
      <c r="L220">
        <f>IF(AND(ISNUMBER(SEARCH(":",Table9[[#This Row],[Column1]]))=FALSE,ISNUMBER(SEARCH("Ronda",Table9[[#This Row],[Column1]]))=FALSE),1,0)</f>
        <v>1</v>
      </c>
      <c r="M220">
        <f>IF(Table9[[#This Row],[cond]]=1,M219+1,0)</f>
        <v>4</v>
      </c>
      <c r="N220">
        <f>IF(ISNUMBER(SEARCH("Ronda",Table9[[#This Row],[Column1]]))=TRUE,1,0)</f>
        <v>0</v>
      </c>
      <c r="O220" t="str">
        <f>IF(Table9[[#This Row],[cond2]]=1,MID(Table9[[#This Row],[Column1]],6,3),O219)</f>
        <v xml:space="preserve"> 31</v>
      </c>
    </row>
    <row r="221" spans="11:15" x14ac:dyDescent="0.3">
      <c r="K221">
        <v>-2</v>
      </c>
      <c r="L221">
        <f>IF(AND(ISNUMBER(SEARCH(":",Table9[[#This Row],[Column1]]))=FALSE,ISNUMBER(SEARCH("Ronda",Table9[[#This Row],[Column1]]))=FALSE),1,0)</f>
        <v>1</v>
      </c>
      <c r="M221">
        <f>IF(Table9[[#This Row],[cond]]=1,M220+1,0)</f>
        <v>5</v>
      </c>
      <c r="N221">
        <f>IF(ISNUMBER(SEARCH("Ronda",Table9[[#This Row],[Column1]]))=TRUE,1,0)</f>
        <v>0</v>
      </c>
      <c r="O221" t="str">
        <f>IF(Table9[[#This Row],[cond2]]=1,MID(Table9[[#This Row],[Column1]],6,3),O220)</f>
        <v xml:space="preserve"> 31</v>
      </c>
    </row>
    <row r="222" spans="11:15" x14ac:dyDescent="0.3">
      <c r="K222">
        <v>-1</v>
      </c>
      <c r="L222">
        <f>IF(AND(ISNUMBER(SEARCH(":",Table9[[#This Row],[Column1]]))=FALSE,ISNUMBER(SEARCH("Ronda",Table9[[#This Row],[Column1]]))=FALSE),1,0)</f>
        <v>1</v>
      </c>
      <c r="M222">
        <f>IF(Table9[[#This Row],[cond]]=1,M221+1,0)</f>
        <v>6</v>
      </c>
      <c r="N222">
        <f>IF(ISNUMBER(SEARCH("Ronda",Table9[[#This Row],[Column1]]))=TRUE,1,0)</f>
        <v>0</v>
      </c>
      <c r="O222" t="str">
        <f>IF(Table9[[#This Row],[cond2]]=1,MID(Table9[[#This Row],[Column1]],6,3),O221)</f>
        <v xml:space="preserve"> 31</v>
      </c>
    </row>
    <row r="223" spans="11:15" x14ac:dyDescent="0.3">
      <c r="K223" t="s">
        <v>587</v>
      </c>
      <c r="L223">
        <f>IF(AND(ISNUMBER(SEARCH(":",Table9[[#This Row],[Column1]]))=FALSE,ISNUMBER(SEARCH("Ronda",Table9[[#This Row],[Column1]]))=FALSE),1,0)</f>
        <v>0</v>
      </c>
      <c r="M223">
        <f>IF(Table9[[#This Row],[cond]]=1,M222+1,0)</f>
        <v>0</v>
      </c>
      <c r="N223">
        <f>IF(ISNUMBER(SEARCH("Ronda",Table9[[#This Row],[Column1]]))=TRUE,1,0)</f>
        <v>0</v>
      </c>
      <c r="O223" t="str">
        <f>IF(Table9[[#This Row],[cond2]]=1,MID(Table9[[#This Row],[Column1]],6,3),O222)</f>
        <v xml:space="preserve"> 31</v>
      </c>
    </row>
    <row r="224" spans="11:15" x14ac:dyDescent="0.3">
      <c r="K224" t="s">
        <v>564</v>
      </c>
      <c r="L224">
        <f>IF(AND(ISNUMBER(SEARCH(":",Table9[[#This Row],[Column1]]))=FALSE,ISNUMBER(SEARCH("Ronda",Table9[[#This Row],[Column1]]))=FALSE),1,0)</f>
        <v>1</v>
      </c>
      <c r="M224">
        <f>IF(Table9[[#This Row],[cond]]=1,M223+1,0)</f>
        <v>1</v>
      </c>
      <c r="N224">
        <f>IF(ISNUMBER(SEARCH("Ronda",Table9[[#This Row],[Column1]]))=TRUE,1,0)</f>
        <v>0</v>
      </c>
      <c r="O224" t="str">
        <f>IF(Table9[[#This Row],[cond2]]=1,MID(Table9[[#This Row],[Column1]],6,3),O223)</f>
        <v xml:space="preserve"> 31</v>
      </c>
    </row>
    <row r="225" spans="11:15" x14ac:dyDescent="0.3">
      <c r="K225" t="s">
        <v>8</v>
      </c>
      <c r="L225">
        <f>IF(AND(ISNUMBER(SEARCH(":",Table9[[#This Row],[Column1]]))=FALSE,ISNUMBER(SEARCH("Ronda",Table9[[#This Row],[Column1]]))=FALSE),1,0)</f>
        <v>1</v>
      </c>
      <c r="M225">
        <f>IF(Table9[[#This Row],[cond]]=1,M224+1,0)</f>
        <v>2</v>
      </c>
      <c r="N225">
        <f>IF(ISNUMBER(SEARCH("Ronda",Table9[[#This Row],[Column1]]))=TRUE,1,0)</f>
        <v>0</v>
      </c>
      <c r="O225" t="str">
        <f>IF(Table9[[#This Row],[cond2]]=1,MID(Table9[[#This Row],[Column1]],6,3),O224)</f>
        <v xml:space="preserve"> 31</v>
      </c>
    </row>
    <row r="226" spans="11:15" x14ac:dyDescent="0.3">
      <c r="K226">
        <v>0</v>
      </c>
      <c r="L226">
        <f>IF(AND(ISNUMBER(SEARCH(":",Table9[[#This Row],[Column1]]))=FALSE,ISNUMBER(SEARCH("Ronda",Table9[[#This Row],[Column1]]))=FALSE),1,0)</f>
        <v>1</v>
      </c>
      <c r="M226">
        <f>IF(Table9[[#This Row],[cond]]=1,M225+1,0)</f>
        <v>3</v>
      </c>
      <c r="N226">
        <f>IF(ISNUMBER(SEARCH("Ronda",Table9[[#This Row],[Column1]]))=TRUE,1,0)</f>
        <v>0</v>
      </c>
      <c r="O226" t="str">
        <f>IF(Table9[[#This Row],[cond2]]=1,MID(Table9[[#This Row],[Column1]],6,3),O225)</f>
        <v xml:space="preserve"> 31</v>
      </c>
    </row>
    <row r="227" spans="11:15" x14ac:dyDescent="0.3">
      <c r="K227">
        <v>2</v>
      </c>
      <c r="L227">
        <f>IF(AND(ISNUMBER(SEARCH(":",Table9[[#This Row],[Column1]]))=FALSE,ISNUMBER(SEARCH("Ronda",Table9[[#This Row],[Column1]]))=FALSE),1,0)</f>
        <v>1</v>
      </c>
      <c r="M227">
        <f>IF(Table9[[#This Row],[cond]]=1,M226+1,0)</f>
        <v>4</v>
      </c>
      <c r="N227">
        <f>IF(ISNUMBER(SEARCH("Ronda",Table9[[#This Row],[Column1]]))=TRUE,1,0)</f>
        <v>0</v>
      </c>
      <c r="O227" t="str">
        <f>IF(Table9[[#This Row],[cond2]]=1,MID(Table9[[#This Row],[Column1]],6,3),O226)</f>
        <v xml:space="preserve"> 31</v>
      </c>
    </row>
    <row r="228" spans="11:15" x14ac:dyDescent="0.3">
      <c r="K228">
        <v>0</v>
      </c>
      <c r="L228">
        <f>IF(AND(ISNUMBER(SEARCH(":",Table9[[#This Row],[Column1]]))=FALSE,ISNUMBER(SEARCH("Ronda",Table9[[#This Row],[Column1]]))=FALSE),1,0)</f>
        <v>1</v>
      </c>
      <c r="M228">
        <f>IF(Table9[[#This Row],[cond]]=1,M227+1,0)</f>
        <v>5</v>
      </c>
      <c r="N228">
        <f>IF(ISNUMBER(SEARCH("Ronda",Table9[[#This Row],[Column1]]))=TRUE,1,0)</f>
        <v>0</v>
      </c>
      <c r="O228" t="str">
        <f>IF(Table9[[#This Row],[cond2]]=1,MID(Table9[[#This Row],[Column1]],6,3),O227)</f>
        <v xml:space="preserve"> 31</v>
      </c>
    </row>
    <row r="229" spans="11:15" x14ac:dyDescent="0.3">
      <c r="K229">
        <v>0</v>
      </c>
      <c r="L229">
        <f>IF(AND(ISNUMBER(SEARCH(":",Table9[[#This Row],[Column1]]))=FALSE,ISNUMBER(SEARCH("Ronda",Table9[[#This Row],[Column1]]))=FALSE),1,0)</f>
        <v>1</v>
      </c>
      <c r="M229">
        <f>IF(Table9[[#This Row],[cond]]=1,M228+1,0)</f>
        <v>6</v>
      </c>
      <c r="N229">
        <f>IF(ISNUMBER(SEARCH("Ronda",Table9[[#This Row],[Column1]]))=TRUE,1,0)</f>
        <v>0</v>
      </c>
      <c r="O229" t="str">
        <f>IF(Table9[[#This Row],[cond2]]=1,MID(Table9[[#This Row],[Column1]],6,3),O228)</f>
        <v xml:space="preserve"> 31</v>
      </c>
    </row>
    <row r="230" spans="11:15" x14ac:dyDescent="0.3">
      <c r="K230" t="s">
        <v>588</v>
      </c>
      <c r="L230">
        <f>IF(AND(ISNUMBER(SEARCH(":",Table9[[#This Row],[Column1]]))=FALSE,ISNUMBER(SEARCH("Ronda",Table9[[#This Row],[Column1]]))=FALSE),1,0)</f>
        <v>0</v>
      </c>
      <c r="M230">
        <f>IF(Table9[[#This Row],[cond]]=1,M229+1,0)</f>
        <v>0</v>
      </c>
      <c r="N230">
        <f>IF(ISNUMBER(SEARCH("Ronda",Table9[[#This Row],[Column1]]))=TRUE,1,0)</f>
        <v>0</v>
      </c>
      <c r="O230" t="str">
        <f>IF(Table9[[#This Row],[cond2]]=1,MID(Table9[[#This Row],[Column1]],6,3),O229)</f>
        <v xml:space="preserve"> 31</v>
      </c>
    </row>
    <row r="231" spans="11:15" x14ac:dyDescent="0.3">
      <c r="K231" t="s">
        <v>2</v>
      </c>
      <c r="L231">
        <f>IF(AND(ISNUMBER(SEARCH(":",Table9[[#This Row],[Column1]]))=FALSE,ISNUMBER(SEARCH("Ronda",Table9[[#This Row],[Column1]]))=FALSE),1,0)</f>
        <v>1</v>
      </c>
      <c r="M231">
        <f>IF(Table9[[#This Row],[cond]]=1,M230+1,0)</f>
        <v>1</v>
      </c>
      <c r="N231">
        <f>IF(ISNUMBER(SEARCH("Ronda",Table9[[#This Row],[Column1]]))=TRUE,1,0)</f>
        <v>0</v>
      </c>
      <c r="O231" t="str">
        <f>IF(Table9[[#This Row],[cond2]]=1,MID(Table9[[#This Row],[Column1]],6,3),O230)</f>
        <v xml:space="preserve"> 31</v>
      </c>
    </row>
    <row r="232" spans="11:15" x14ac:dyDescent="0.3">
      <c r="K232" t="s">
        <v>25</v>
      </c>
      <c r="L232">
        <f>IF(AND(ISNUMBER(SEARCH(":",Table9[[#This Row],[Column1]]))=FALSE,ISNUMBER(SEARCH("Ronda",Table9[[#This Row],[Column1]]))=FALSE),1,0)</f>
        <v>1</v>
      </c>
      <c r="M232">
        <f>IF(Table9[[#This Row],[cond]]=1,M231+1,0)</f>
        <v>2</v>
      </c>
      <c r="N232">
        <f>IF(ISNUMBER(SEARCH("Ronda",Table9[[#This Row],[Column1]]))=TRUE,1,0)</f>
        <v>0</v>
      </c>
      <c r="O232" t="str">
        <f>IF(Table9[[#This Row],[cond2]]=1,MID(Table9[[#This Row],[Column1]],6,3),O231)</f>
        <v xml:space="preserve"> 31</v>
      </c>
    </row>
    <row r="233" spans="11:15" x14ac:dyDescent="0.3">
      <c r="K233">
        <v>2</v>
      </c>
      <c r="L233">
        <f>IF(AND(ISNUMBER(SEARCH(":",Table9[[#This Row],[Column1]]))=FALSE,ISNUMBER(SEARCH("Ronda",Table9[[#This Row],[Column1]]))=FALSE),1,0)</f>
        <v>1</v>
      </c>
      <c r="M233">
        <f>IF(Table9[[#This Row],[cond]]=1,M232+1,0)</f>
        <v>3</v>
      </c>
      <c r="N233">
        <f>IF(ISNUMBER(SEARCH("Ronda",Table9[[#This Row],[Column1]]))=TRUE,1,0)</f>
        <v>0</v>
      </c>
      <c r="O233" t="str">
        <f>IF(Table9[[#This Row],[cond2]]=1,MID(Table9[[#This Row],[Column1]],6,3),O232)</f>
        <v xml:space="preserve"> 31</v>
      </c>
    </row>
    <row r="234" spans="11:15" x14ac:dyDescent="0.3">
      <c r="K234">
        <v>1</v>
      </c>
      <c r="L234">
        <f>IF(AND(ISNUMBER(SEARCH(":",Table9[[#This Row],[Column1]]))=FALSE,ISNUMBER(SEARCH("Ronda",Table9[[#This Row],[Column1]]))=FALSE),1,0)</f>
        <v>1</v>
      </c>
      <c r="M234">
        <f>IF(Table9[[#This Row],[cond]]=1,M233+1,0)</f>
        <v>4</v>
      </c>
      <c r="N234">
        <f>IF(ISNUMBER(SEARCH("Ronda",Table9[[#This Row],[Column1]]))=TRUE,1,0)</f>
        <v>0</v>
      </c>
      <c r="O234" t="str">
        <f>IF(Table9[[#This Row],[cond2]]=1,MID(Table9[[#This Row],[Column1]],6,3),O233)</f>
        <v xml:space="preserve"> 31</v>
      </c>
    </row>
    <row r="235" spans="11:15" x14ac:dyDescent="0.3">
      <c r="K235">
        <v>-1</v>
      </c>
      <c r="L235">
        <f>IF(AND(ISNUMBER(SEARCH(":",Table9[[#This Row],[Column1]]))=FALSE,ISNUMBER(SEARCH("Ronda",Table9[[#This Row],[Column1]]))=FALSE),1,0)</f>
        <v>1</v>
      </c>
      <c r="M235">
        <f>IF(Table9[[#This Row],[cond]]=1,M234+1,0)</f>
        <v>5</v>
      </c>
      <c r="N235">
        <f>IF(ISNUMBER(SEARCH("Ronda",Table9[[#This Row],[Column1]]))=TRUE,1,0)</f>
        <v>0</v>
      </c>
      <c r="O235" t="str">
        <f>IF(Table9[[#This Row],[cond2]]=1,MID(Table9[[#This Row],[Column1]],6,3),O234)</f>
        <v xml:space="preserve"> 31</v>
      </c>
    </row>
    <row r="236" spans="11:15" x14ac:dyDescent="0.3">
      <c r="K236">
        <v>0</v>
      </c>
      <c r="L236">
        <f>IF(AND(ISNUMBER(SEARCH(":",Table9[[#This Row],[Column1]]))=FALSE,ISNUMBER(SEARCH("Ronda",Table9[[#This Row],[Column1]]))=FALSE),1,0)</f>
        <v>1</v>
      </c>
      <c r="M236">
        <f>IF(Table9[[#This Row],[cond]]=1,M235+1,0)</f>
        <v>6</v>
      </c>
      <c r="N236">
        <f>IF(ISNUMBER(SEARCH("Ronda",Table9[[#This Row],[Column1]]))=TRUE,1,0)</f>
        <v>0</v>
      </c>
      <c r="O236" t="str">
        <f>IF(Table9[[#This Row],[cond2]]=1,MID(Table9[[#This Row],[Column1]],6,3),O235)</f>
        <v xml:space="preserve"> 31</v>
      </c>
    </row>
    <row r="237" spans="11:15" x14ac:dyDescent="0.3">
      <c r="K237" t="s">
        <v>589</v>
      </c>
      <c r="L237">
        <f>IF(AND(ISNUMBER(SEARCH(":",Table9[[#This Row],[Column1]]))=FALSE,ISNUMBER(SEARCH("Ronda",Table9[[#This Row],[Column1]]))=FALSE),1,0)</f>
        <v>0</v>
      </c>
      <c r="M237">
        <f>IF(Table9[[#This Row],[cond]]=1,M236+1,0)</f>
        <v>0</v>
      </c>
      <c r="N237">
        <f>IF(ISNUMBER(SEARCH("Ronda",Table9[[#This Row],[Column1]]))=TRUE,1,0)</f>
        <v>0</v>
      </c>
      <c r="O237" t="str">
        <f>IF(Table9[[#This Row],[cond2]]=1,MID(Table9[[#This Row],[Column1]],6,3),O236)</f>
        <v xml:space="preserve"> 31</v>
      </c>
    </row>
    <row r="238" spans="11:15" x14ac:dyDescent="0.3">
      <c r="K238" t="s">
        <v>28</v>
      </c>
      <c r="L238">
        <f>IF(AND(ISNUMBER(SEARCH(":",Table9[[#This Row],[Column1]]))=FALSE,ISNUMBER(SEARCH("Ronda",Table9[[#This Row],[Column1]]))=FALSE),1,0)</f>
        <v>1</v>
      </c>
      <c r="M238">
        <f>IF(Table9[[#This Row],[cond]]=1,M237+1,0)</f>
        <v>1</v>
      </c>
      <c r="N238">
        <f>IF(ISNUMBER(SEARCH("Ronda",Table9[[#This Row],[Column1]]))=TRUE,1,0)</f>
        <v>0</v>
      </c>
      <c r="O238" t="str">
        <f>IF(Table9[[#This Row],[cond2]]=1,MID(Table9[[#This Row],[Column1]],6,3),O237)</f>
        <v xml:space="preserve"> 31</v>
      </c>
    </row>
    <row r="239" spans="11:15" x14ac:dyDescent="0.3">
      <c r="K239" t="s">
        <v>303</v>
      </c>
      <c r="L239">
        <f>IF(AND(ISNUMBER(SEARCH(":",Table9[[#This Row],[Column1]]))=FALSE,ISNUMBER(SEARCH("Ronda",Table9[[#This Row],[Column1]]))=FALSE),1,0)</f>
        <v>1</v>
      </c>
      <c r="M239">
        <f>IF(Table9[[#This Row],[cond]]=1,M238+1,0)</f>
        <v>2</v>
      </c>
      <c r="N239">
        <f>IF(ISNUMBER(SEARCH("Ronda",Table9[[#This Row],[Column1]]))=TRUE,1,0)</f>
        <v>0</v>
      </c>
      <c r="O239" t="str">
        <f>IF(Table9[[#This Row],[cond2]]=1,MID(Table9[[#This Row],[Column1]],6,3),O238)</f>
        <v xml:space="preserve"> 31</v>
      </c>
    </row>
    <row r="240" spans="11:15" x14ac:dyDescent="0.3">
      <c r="K240">
        <v>1</v>
      </c>
      <c r="L240">
        <f>IF(AND(ISNUMBER(SEARCH(":",Table9[[#This Row],[Column1]]))=FALSE,ISNUMBER(SEARCH("Ronda",Table9[[#This Row],[Column1]]))=FALSE),1,0)</f>
        <v>1</v>
      </c>
      <c r="M240">
        <f>IF(Table9[[#This Row],[cond]]=1,M239+1,0)</f>
        <v>3</v>
      </c>
      <c r="N240">
        <f>IF(ISNUMBER(SEARCH("Ronda",Table9[[#This Row],[Column1]]))=TRUE,1,0)</f>
        <v>0</v>
      </c>
      <c r="O240" t="str">
        <f>IF(Table9[[#This Row],[cond2]]=1,MID(Table9[[#This Row],[Column1]],6,3),O239)</f>
        <v xml:space="preserve"> 31</v>
      </c>
    </row>
    <row r="241" spans="11:15" x14ac:dyDescent="0.3">
      <c r="K241">
        <v>0</v>
      </c>
      <c r="L241">
        <f>IF(AND(ISNUMBER(SEARCH(":",Table9[[#This Row],[Column1]]))=FALSE,ISNUMBER(SEARCH("Ronda",Table9[[#This Row],[Column1]]))=FALSE),1,0)</f>
        <v>1</v>
      </c>
      <c r="M241">
        <f>IF(Table9[[#This Row],[cond]]=1,M240+1,0)</f>
        <v>4</v>
      </c>
      <c r="N241">
        <f>IF(ISNUMBER(SEARCH("Ronda",Table9[[#This Row],[Column1]]))=TRUE,1,0)</f>
        <v>0</v>
      </c>
      <c r="O241" t="str">
        <f>IF(Table9[[#This Row],[cond2]]=1,MID(Table9[[#This Row],[Column1]],6,3),O240)</f>
        <v xml:space="preserve"> 31</v>
      </c>
    </row>
    <row r="242" spans="11:15" x14ac:dyDescent="0.3">
      <c r="K242">
        <v>0</v>
      </c>
      <c r="L242">
        <f>IF(AND(ISNUMBER(SEARCH(":",Table9[[#This Row],[Column1]]))=FALSE,ISNUMBER(SEARCH("Ronda",Table9[[#This Row],[Column1]]))=FALSE),1,0)</f>
        <v>1</v>
      </c>
      <c r="M242">
        <f>IF(Table9[[#This Row],[cond]]=1,M241+1,0)</f>
        <v>5</v>
      </c>
      <c r="N242">
        <f>IF(ISNUMBER(SEARCH("Ronda",Table9[[#This Row],[Column1]]))=TRUE,1,0)</f>
        <v>0</v>
      </c>
      <c r="O242" t="str">
        <f>IF(Table9[[#This Row],[cond2]]=1,MID(Table9[[#This Row],[Column1]],6,3),O241)</f>
        <v xml:space="preserve"> 31</v>
      </c>
    </row>
    <row r="243" spans="11:15" x14ac:dyDescent="0.3">
      <c r="K243">
        <v>0</v>
      </c>
      <c r="L243">
        <f>IF(AND(ISNUMBER(SEARCH(":",Table9[[#This Row],[Column1]]))=FALSE,ISNUMBER(SEARCH("Ronda",Table9[[#This Row],[Column1]]))=FALSE),1,0)</f>
        <v>1</v>
      </c>
      <c r="M243">
        <f>IF(Table9[[#This Row],[cond]]=1,M242+1,0)</f>
        <v>6</v>
      </c>
      <c r="N243">
        <f>IF(ISNUMBER(SEARCH("Ronda",Table9[[#This Row],[Column1]]))=TRUE,1,0)</f>
        <v>0</v>
      </c>
      <c r="O243" t="str">
        <f>IF(Table9[[#This Row],[cond2]]=1,MID(Table9[[#This Row],[Column1]],6,3),O242)</f>
        <v xml:space="preserve"> 31</v>
      </c>
    </row>
    <row r="244" spans="11:15" x14ac:dyDescent="0.3">
      <c r="K244" t="s">
        <v>589</v>
      </c>
      <c r="L244">
        <f>IF(AND(ISNUMBER(SEARCH(":",Table9[[#This Row],[Column1]]))=FALSE,ISNUMBER(SEARCH("Ronda",Table9[[#This Row],[Column1]]))=FALSE),1,0)</f>
        <v>0</v>
      </c>
      <c r="M244">
        <f>IF(Table9[[#This Row],[cond]]=1,M243+1,0)</f>
        <v>0</v>
      </c>
      <c r="N244">
        <f>IF(ISNUMBER(SEARCH("Ronda",Table9[[#This Row],[Column1]]))=TRUE,1,0)</f>
        <v>0</v>
      </c>
      <c r="O244" t="str">
        <f>IF(Table9[[#This Row],[cond2]]=1,MID(Table9[[#This Row],[Column1]],6,3),O243)</f>
        <v xml:space="preserve"> 31</v>
      </c>
    </row>
    <row r="245" spans="11:15" x14ac:dyDescent="0.3">
      <c r="K245" t="s">
        <v>5</v>
      </c>
      <c r="L245">
        <f>IF(AND(ISNUMBER(SEARCH(":",Table9[[#This Row],[Column1]]))=FALSE,ISNUMBER(SEARCH("Ronda",Table9[[#This Row],[Column1]]))=FALSE),1,0)</f>
        <v>1</v>
      </c>
      <c r="M245">
        <f>IF(Table9[[#This Row],[cond]]=1,M244+1,0)</f>
        <v>1</v>
      </c>
      <c r="N245">
        <f>IF(ISNUMBER(SEARCH("Ronda",Table9[[#This Row],[Column1]]))=TRUE,1,0)</f>
        <v>0</v>
      </c>
      <c r="O245" t="str">
        <f>IF(Table9[[#This Row],[cond2]]=1,MID(Table9[[#This Row],[Column1]],6,3),O244)</f>
        <v xml:space="preserve"> 31</v>
      </c>
    </row>
    <row r="246" spans="11:15" x14ac:dyDescent="0.3">
      <c r="K246" t="s">
        <v>4</v>
      </c>
      <c r="L246">
        <f>IF(AND(ISNUMBER(SEARCH(":",Table9[[#This Row],[Column1]]))=FALSE,ISNUMBER(SEARCH("Ronda",Table9[[#This Row],[Column1]]))=FALSE),1,0)</f>
        <v>1</v>
      </c>
      <c r="M246">
        <f>IF(Table9[[#This Row],[cond]]=1,M245+1,0)</f>
        <v>2</v>
      </c>
      <c r="N246">
        <f>IF(ISNUMBER(SEARCH("Ronda",Table9[[#This Row],[Column1]]))=TRUE,1,0)</f>
        <v>0</v>
      </c>
      <c r="O246" t="str">
        <f>IF(Table9[[#This Row],[cond2]]=1,MID(Table9[[#This Row],[Column1]],6,3),O245)</f>
        <v xml:space="preserve"> 31</v>
      </c>
    </row>
    <row r="247" spans="11:15" x14ac:dyDescent="0.3">
      <c r="K247">
        <v>0</v>
      </c>
      <c r="L247">
        <f>IF(AND(ISNUMBER(SEARCH(":",Table9[[#This Row],[Column1]]))=FALSE,ISNUMBER(SEARCH("Ronda",Table9[[#This Row],[Column1]]))=FALSE),1,0)</f>
        <v>1</v>
      </c>
      <c r="M247">
        <f>IF(Table9[[#This Row],[cond]]=1,M246+1,0)</f>
        <v>3</v>
      </c>
      <c r="N247">
        <f>IF(ISNUMBER(SEARCH("Ronda",Table9[[#This Row],[Column1]]))=TRUE,1,0)</f>
        <v>0</v>
      </c>
      <c r="O247" t="str">
        <f>IF(Table9[[#This Row],[cond2]]=1,MID(Table9[[#This Row],[Column1]],6,3),O246)</f>
        <v xml:space="preserve"> 31</v>
      </c>
    </row>
    <row r="248" spans="11:15" x14ac:dyDescent="0.3">
      <c r="K248">
        <v>2</v>
      </c>
      <c r="L248">
        <f>IF(AND(ISNUMBER(SEARCH(":",Table9[[#This Row],[Column1]]))=FALSE,ISNUMBER(SEARCH("Ronda",Table9[[#This Row],[Column1]]))=FALSE),1,0)</f>
        <v>1</v>
      </c>
      <c r="M248">
        <f>IF(Table9[[#This Row],[cond]]=1,M247+1,0)</f>
        <v>4</v>
      </c>
      <c r="N248">
        <f>IF(ISNUMBER(SEARCH("Ronda",Table9[[#This Row],[Column1]]))=TRUE,1,0)</f>
        <v>0</v>
      </c>
      <c r="O248" t="str">
        <f>IF(Table9[[#This Row],[cond2]]=1,MID(Table9[[#This Row],[Column1]],6,3),O247)</f>
        <v xml:space="preserve"> 31</v>
      </c>
    </row>
    <row r="249" spans="11:15" x14ac:dyDescent="0.3">
      <c r="K249">
        <v>0</v>
      </c>
      <c r="L249">
        <f>IF(AND(ISNUMBER(SEARCH(":",Table9[[#This Row],[Column1]]))=FALSE,ISNUMBER(SEARCH("Ronda",Table9[[#This Row],[Column1]]))=FALSE),1,0)</f>
        <v>1</v>
      </c>
      <c r="M249">
        <f>IF(Table9[[#This Row],[cond]]=1,M248+1,0)</f>
        <v>5</v>
      </c>
      <c r="N249">
        <f>IF(ISNUMBER(SEARCH("Ronda",Table9[[#This Row],[Column1]]))=TRUE,1,0)</f>
        <v>0</v>
      </c>
      <c r="O249" t="str">
        <f>IF(Table9[[#This Row],[cond2]]=1,MID(Table9[[#This Row],[Column1]],6,3),O248)</f>
        <v xml:space="preserve"> 31</v>
      </c>
    </row>
    <row r="250" spans="11:15" x14ac:dyDescent="0.3">
      <c r="K250">
        <v>0</v>
      </c>
      <c r="L250">
        <f>IF(AND(ISNUMBER(SEARCH(":",Table9[[#This Row],[Column1]]))=FALSE,ISNUMBER(SEARCH("Ronda",Table9[[#This Row],[Column1]]))=FALSE),1,0)</f>
        <v>1</v>
      </c>
      <c r="M250">
        <f>IF(Table9[[#This Row],[cond]]=1,M249+1,0)</f>
        <v>6</v>
      </c>
      <c r="N250">
        <f>IF(ISNUMBER(SEARCH("Ronda",Table9[[#This Row],[Column1]]))=TRUE,1,0)</f>
        <v>0</v>
      </c>
      <c r="O250" t="str">
        <f>IF(Table9[[#This Row],[cond2]]=1,MID(Table9[[#This Row],[Column1]],6,3),O249)</f>
        <v xml:space="preserve"> 31</v>
      </c>
    </row>
    <row r="251" spans="11:15" x14ac:dyDescent="0.3">
      <c r="K251" t="s">
        <v>590</v>
      </c>
      <c r="L251">
        <f>IF(AND(ISNUMBER(SEARCH(":",Table9[[#This Row],[Column1]]))=FALSE,ISNUMBER(SEARCH("Ronda",Table9[[#This Row],[Column1]]))=FALSE),1,0)</f>
        <v>0</v>
      </c>
      <c r="M251">
        <f>IF(Table9[[#This Row],[cond]]=1,M250+1,0)</f>
        <v>0</v>
      </c>
      <c r="N251">
        <f>IF(ISNUMBER(SEARCH("Ronda",Table9[[#This Row],[Column1]]))=TRUE,1,0)</f>
        <v>0</v>
      </c>
      <c r="O251" t="str">
        <f>IF(Table9[[#This Row],[cond2]]=1,MID(Table9[[#This Row],[Column1]],6,3),O250)</f>
        <v xml:space="preserve"> 31</v>
      </c>
    </row>
    <row r="252" spans="11:15" x14ac:dyDescent="0.3">
      <c r="K252" t="s">
        <v>11</v>
      </c>
      <c r="L252">
        <f>IF(AND(ISNUMBER(SEARCH(":",Table9[[#This Row],[Column1]]))=FALSE,ISNUMBER(SEARCH("Ronda",Table9[[#This Row],[Column1]]))=FALSE),1,0)</f>
        <v>1</v>
      </c>
      <c r="M252">
        <f>IF(Table9[[#This Row],[cond]]=1,M251+1,0)</f>
        <v>1</v>
      </c>
      <c r="N252">
        <f>IF(ISNUMBER(SEARCH("Ronda",Table9[[#This Row],[Column1]]))=TRUE,1,0)</f>
        <v>0</v>
      </c>
      <c r="O252" t="str">
        <f>IF(Table9[[#This Row],[cond2]]=1,MID(Table9[[#This Row],[Column1]],6,3),O251)</f>
        <v xml:space="preserve"> 31</v>
      </c>
    </row>
    <row r="253" spans="11:15" x14ac:dyDescent="0.3">
      <c r="K253" t="s">
        <v>1</v>
      </c>
      <c r="L253">
        <f>IF(AND(ISNUMBER(SEARCH(":",Table9[[#This Row],[Column1]]))=FALSE,ISNUMBER(SEARCH("Ronda",Table9[[#This Row],[Column1]]))=FALSE),1,0)</f>
        <v>1</v>
      </c>
      <c r="M253">
        <f>IF(Table9[[#This Row],[cond]]=1,M252+1,0)</f>
        <v>2</v>
      </c>
      <c r="N253">
        <f>IF(ISNUMBER(SEARCH("Ronda",Table9[[#This Row],[Column1]]))=TRUE,1,0)</f>
        <v>0</v>
      </c>
      <c r="O253" t="str">
        <f>IF(Table9[[#This Row],[cond2]]=1,MID(Table9[[#This Row],[Column1]],6,3),O252)</f>
        <v xml:space="preserve"> 31</v>
      </c>
    </row>
    <row r="254" spans="11:15" x14ac:dyDescent="0.3">
      <c r="K254">
        <v>0</v>
      </c>
      <c r="L254">
        <f>IF(AND(ISNUMBER(SEARCH(":",Table9[[#This Row],[Column1]]))=FALSE,ISNUMBER(SEARCH("Ronda",Table9[[#This Row],[Column1]]))=FALSE),1,0)</f>
        <v>1</v>
      </c>
      <c r="M254">
        <f>IF(Table9[[#This Row],[cond]]=1,M253+1,0)</f>
        <v>3</v>
      </c>
      <c r="N254">
        <f>IF(ISNUMBER(SEARCH("Ronda",Table9[[#This Row],[Column1]]))=TRUE,1,0)</f>
        <v>0</v>
      </c>
      <c r="O254" t="str">
        <f>IF(Table9[[#This Row],[cond2]]=1,MID(Table9[[#This Row],[Column1]],6,3),O253)</f>
        <v xml:space="preserve"> 31</v>
      </c>
    </row>
    <row r="255" spans="11:15" x14ac:dyDescent="0.3">
      <c r="K255">
        <v>2</v>
      </c>
      <c r="L255">
        <f>IF(AND(ISNUMBER(SEARCH(":",Table9[[#This Row],[Column1]]))=FALSE,ISNUMBER(SEARCH("Ronda",Table9[[#This Row],[Column1]]))=FALSE),1,0)</f>
        <v>1</v>
      </c>
      <c r="M255">
        <f>IF(Table9[[#This Row],[cond]]=1,M254+1,0)</f>
        <v>4</v>
      </c>
      <c r="N255">
        <f>IF(ISNUMBER(SEARCH("Ronda",Table9[[#This Row],[Column1]]))=TRUE,1,0)</f>
        <v>0</v>
      </c>
      <c r="O255" t="str">
        <f>IF(Table9[[#This Row],[cond2]]=1,MID(Table9[[#This Row],[Column1]],6,3),O254)</f>
        <v xml:space="preserve"> 31</v>
      </c>
    </row>
    <row r="256" spans="11:15" x14ac:dyDescent="0.3">
      <c r="K256">
        <v>0</v>
      </c>
      <c r="L256">
        <f>IF(AND(ISNUMBER(SEARCH(":",Table9[[#This Row],[Column1]]))=FALSE,ISNUMBER(SEARCH("Ronda",Table9[[#This Row],[Column1]]))=FALSE),1,0)</f>
        <v>1</v>
      </c>
      <c r="M256">
        <f>IF(Table9[[#This Row],[cond]]=1,M255+1,0)</f>
        <v>5</v>
      </c>
      <c r="N256">
        <f>IF(ISNUMBER(SEARCH("Ronda",Table9[[#This Row],[Column1]]))=TRUE,1,0)</f>
        <v>0</v>
      </c>
      <c r="O256" t="str">
        <f>IF(Table9[[#This Row],[cond2]]=1,MID(Table9[[#This Row],[Column1]],6,3),O255)</f>
        <v xml:space="preserve"> 31</v>
      </c>
    </row>
    <row r="257" spans="11:15" x14ac:dyDescent="0.3">
      <c r="K257">
        <v>0</v>
      </c>
      <c r="L257">
        <f>IF(AND(ISNUMBER(SEARCH(":",Table9[[#This Row],[Column1]]))=FALSE,ISNUMBER(SEARCH("Ronda",Table9[[#This Row],[Column1]]))=FALSE),1,0)</f>
        <v>1</v>
      </c>
      <c r="M257">
        <f>IF(Table9[[#This Row],[cond]]=1,M256+1,0)</f>
        <v>6</v>
      </c>
      <c r="N257">
        <f>IF(ISNUMBER(SEARCH("Ronda",Table9[[#This Row],[Column1]]))=TRUE,1,0)</f>
        <v>0</v>
      </c>
      <c r="O257" t="str">
        <f>IF(Table9[[#This Row],[cond2]]=1,MID(Table9[[#This Row],[Column1]],6,3),O256)</f>
        <v xml:space="preserve"> 31</v>
      </c>
    </row>
    <row r="258" spans="11:15" x14ac:dyDescent="0.3">
      <c r="K258" t="s">
        <v>90</v>
      </c>
      <c r="L258">
        <f>IF(AND(ISNUMBER(SEARCH(":",Table9[[#This Row],[Column1]]))=FALSE,ISNUMBER(SEARCH("Ronda",Table9[[#This Row],[Column1]]))=FALSE),1,0)</f>
        <v>0</v>
      </c>
      <c r="M258">
        <f>IF(Table9[[#This Row],[cond]]=1,M257+1,0)</f>
        <v>0</v>
      </c>
      <c r="N258">
        <f>IF(ISNUMBER(SEARCH("Ronda",Table9[[#This Row],[Column1]]))=TRUE,1,0)</f>
        <v>1</v>
      </c>
      <c r="O258" t="str">
        <f>IF(Table9[[#This Row],[cond2]]=1,MID(Table9[[#This Row],[Column1]],6,3),O257)</f>
        <v xml:space="preserve"> 30</v>
      </c>
    </row>
    <row r="259" spans="11:15" x14ac:dyDescent="0.3">
      <c r="K259" t="s">
        <v>591</v>
      </c>
      <c r="L259">
        <f>IF(AND(ISNUMBER(SEARCH(":",Table9[[#This Row],[Column1]]))=FALSE,ISNUMBER(SEARCH("Ronda",Table9[[#This Row],[Column1]]))=FALSE),1,0)</f>
        <v>0</v>
      </c>
      <c r="M259">
        <f>IF(Table9[[#This Row],[cond]]=1,M258+1,0)</f>
        <v>0</v>
      </c>
      <c r="N259">
        <f>IF(ISNUMBER(SEARCH("Ronda",Table9[[#This Row],[Column1]]))=TRUE,1,0)</f>
        <v>0</v>
      </c>
      <c r="O259" t="str">
        <f>IF(Table9[[#This Row],[cond2]]=1,MID(Table9[[#This Row],[Column1]],6,3),O258)</f>
        <v xml:space="preserve"> 30</v>
      </c>
    </row>
    <row r="260" spans="11:15" x14ac:dyDescent="0.3">
      <c r="K260" t="s">
        <v>33</v>
      </c>
      <c r="L260">
        <f>IF(AND(ISNUMBER(SEARCH(":",Table9[[#This Row],[Column1]]))=FALSE,ISNUMBER(SEARCH("Ronda",Table9[[#This Row],[Column1]]))=FALSE),1,0)</f>
        <v>1</v>
      </c>
      <c r="M260">
        <f>IF(Table9[[#This Row],[cond]]=1,M259+1,0)</f>
        <v>1</v>
      </c>
      <c r="N260">
        <f>IF(ISNUMBER(SEARCH("Ronda",Table9[[#This Row],[Column1]]))=TRUE,1,0)</f>
        <v>0</v>
      </c>
      <c r="O260" t="str">
        <f>IF(Table9[[#This Row],[cond2]]=1,MID(Table9[[#This Row],[Column1]],6,3),O259)</f>
        <v xml:space="preserve"> 30</v>
      </c>
    </row>
    <row r="261" spans="11:15" x14ac:dyDescent="0.3">
      <c r="K261" t="s">
        <v>564</v>
      </c>
      <c r="L261">
        <f>IF(AND(ISNUMBER(SEARCH(":",Table9[[#This Row],[Column1]]))=FALSE,ISNUMBER(SEARCH("Ronda",Table9[[#This Row],[Column1]]))=FALSE),1,0)</f>
        <v>1</v>
      </c>
      <c r="M261">
        <f>IF(Table9[[#This Row],[cond]]=1,M260+1,0)</f>
        <v>2</v>
      </c>
      <c r="N261">
        <f>IF(ISNUMBER(SEARCH("Ronda",Table9[[#This Row],[Column1]]))=TRUE,1,0)</f>
        <v>0</v>
      </c>
      <c r="O261" t="str">
        <f>IF(Table9[[#This Row],[cond2]]=1,MID(Table9[[#This Row],[Column1]],6,3),O260)</f>
        <v xml:space="preserve"> 30</v>
      </c>
    </row>
    <row r="262" spans="11:15" x14ac:dyDescent="0.3">
      <c r="K262">
        <v>0</v>
      </c>
      <c r="L262">
        <f>IF(AND(ISNUMBER(SEARCH(":",Table9[[#This Row],[Column1]]))=FALSE,ISNUMBER(SEARCH("Ronda",Table9[[#This Row],[Column1]]))=FALSE),1,0)</f>
        <v>1</v>
      </c>
      <c r="M262">
        <f>IF(Table9[[#This Row],[cond]]=1,M261+1,0)</f>
        <v>3</v>
      </c>
      <c r="N262">
        <f>IF(ISNUMBER(SEARCH("Ronda",Table9[[#This Row],[Column1]]))=TRUE,1,0)</f>
        <v>0</v>
      </c>
      <c r="O262" t="str">
        <f>IF(Table9[[#This Row],[cond2]]=1,MID(Table9[[#This Row],[Column1]],6,3),O261)</f>
        <v xml:space="preserve"> 30</v>
      </c>
    </row>
    <row r="263" spans="11:15" x14ac:dyDescent="0.3">
      <c r="K263">
        <v>0</v>
      </c>
      <c r="L263">
        <f>IF(AND(ISNUMBER(SEARCH(":",Table9[[#This Row],[Column1]]))=FALSE,ISNUMBER(SEARCH("Ronda",Table9[[#This Row],[Column1]]))=FALSE),1,0)</f>
        <v>1</v>
      </c>
      <c r="M263">
        <f>IF(Table9[[#This Row],[cond]]=1,M262+1,0)</f>
        <v>4</v>
      </c>
      <c r="N263">
        <f>IF(ISNUMBER(SEARCH("Ronda",Table9[[#This Row],[Column1]]))=TRUE,1,0)</f>
        <v>0</v>
      </c>
      <c r="O263" t="str">
        <f>IF(Table9[[#This Row],[cond2]]=1,MID(Table9[[#This Row],[Column1]],6,3),O262)</f>
        <v xml:space="preserve"> 30</v>
      </c>
    </row>
    <row r="264" spans="11:15" x14ac:dyDescent="0.3">
      <c r="K264">
        <v>0</v>
      </c>
      <c r="L264">
        <f>IF(AND(ISNUMBER(SEARCH(":",Table9[[#This Row],[Column1]]))=FALSE,ISNUMBER(SEARCH("Ronda",Table9[[#This Row],[Column1]]))=FALSE),1,0)</f>
        <v>1</v>
      </c>
      <c r="M264">
        <f>IF(Table9[[#This Row],[cond]]=1,M263+1,0)</f>
        <v>5</v>
      </c>
      <c r="N264">
        <f>IF(ISNUMBER(SEARCH("Ronda",Table9[[#This Row],[Column1]]))=TRUE,1,0)</f>
        <v>0</v>
      </c>
      <c r="O264" t="str">
        <f>IF(Table9[[#This Row],[cond2]]=1,MID(Table9[[#This Row],[Column1]],6,3),O263)</f>
        <v xml:space="preserve"> 30</v>
      </c>
    </row>
    <row r="265" spans="11:15" x14ac:dyDescent="0.3">
      <c r="K265">
        <v>0</v>
      </c>
      <c r="L265">
        <f>IF(AND(ISNUMBER(SEARCH(":",Table9[[#This Row],[Column1]]))=FALSE,ISNUMBER(SEARCH("Ronda",Table9[[#This Row],[Column1]]))=FALSE),1,0)</f>
        <v>1</v>
      </c>
      <c r="M265">
        <f>IF(Table9[[#This Row],[cond]]=1,M264+1,0)</f>
        <v>6</v>
      </c>
      <c r="N265">
        <f>IF(ISNUMBER(SEARCH("Ronda",Table9[[#This Row],[Column1]]))=TRUE,1,0)</f>
        <v>0</v>
      </c>
      <c r="O265" t="str">
        <f>IF(Table9[[#This Row],[cond2]]=1,MID(Table9[[#This Row],[Column1]],6,3),O264)</f>
        <v xml:space="preserve"> 30</v>
      </c>
    </row>
    <row r="266" spans="11:15" x14ac:dyDescent="0.3">
      <c r="K266" t="s">
        <v>592</v>
      </c>
      <c r="L266">
        <f>IF(AND(ISNUMBER(SEARCH(":",Table9[[#This Row],[Column1]]))=FALSE,ISNUMBER(SEARCH("Ronda",Table9[[#This Row],[Column1]]))=FALSE),1,0)</f>
        <v>0</v>
      </c>
      <c r="M266">
        <f>IF(Table9[[#This Row],[cond]]=1,M265+1,0)</f>
        <v>0</v>
      </c>
      <c r="N266">
        <f>IF(ISNUMBER(SEARCH("Ronda",Table9[[#This Row],[Column1]]))=TRUE,1,0)</f>
        <v>0</v>
      </c>
      <c r="O266" t="str">
        <f>IF(Table9[[#This Row],[cond2]]=1,MID(Table9[[#This Row],[Column1]],6,3),O265)</f>
        <v xml:space="preserve"> 30</v>
      </c>
    </row>
    <row r="267" spans="11:15" x14ac:dyDescent="0.3">
      <c r="K267" t="s">
        <v>8</v>
      </c>
      <c r="L267">
        <f>IF(AND(ISNUMBER(SEARCH(":",Table9[[#This Row],[Column1]]))=FALSE,ISNUMBER(SEARCH("Ronda",Table9[[#This Row],[Column1]]))=FALSE),1,0)</f>
        <v>1</v>
      </c>
      <c r="M267">
        <f>IF(Table9[[#This Row],[cond]]=1,M266+1,0)</f>
        <v>1</v>
      </c>
      <c r="N267">
        <f>IF(ISNUMBER(SEARCH("Ronda",Table9[[#This Row],[Column1]]))=TRUE,1,0)</f>
        <v>0</v>
      </c>
      <c r="O267" t="str">
        <f>IF(Table9[[#This Row],[cond2]]=1,MID(Table9[[#This Row],[Column1]],6,3),O266)</f>
        <v xml:space="preserve"> 30</v>
      </c>
    </row>
    <row r="268" spans="11:15" x14ac:dyDescent="0.3">
      <c r="K268" t="s">
        <v>568</v>
      </c>
      <c r="L268">
        <f>IF(AND(ISNUMBER(SEARCH(":",Table9[[#This Row],[Column1]]))=FALSE,ISNUMBER(SEARCH("Ronda",Table9[[#This Row],[Column1]]))=FALSE),1,0)</f>
        <v>1</v>
      </c>
      <c r="M268">
        <f>IF(Table9[[#This Row],[cond]]=1,M267+1,0)</f>
        <v>2</v>
      </c>
      <c r="N268">
        <f>IF(ISNUMBER(SEARCH("Ronda",Table9[[#This Row],[Column1]]))=TRUE,1,0)</f>
        <v>0</v>
      </c>
      <c r="O268" t="str">
        <f>IF(Table9[[#This Row],[cond2]]=1,MID(Table9[[#This Row],[Column1]],6,3),O267)</f>
        <v xml:space="preserve"> 30</v>
      </c>
    </row>
    <row r="269" spans="11:15" x14ac:dyDescent="0.3">
      <c r="K269">
        <v>0</v>
      </c>
      <c r="L269">
        <f>IF(AND(ISNUMBER(SEARCH(":",Table9[[#This Row],[Column1]]))=FALSE,ISNUMBER(SEARCH("Ronda",Table9[[#This Row],[Column1]]))=FALSE),1,0)</f>
        <v>1</v>
      </c>
      <c r="M269">
        <f>IF(Table9[[#This Row],[cond]]=1,M268+1,0)</f>
        <v>3</v>
      </c>
      <c r="N269">
        <f>IF(ISNUMBER(SEARCH("Ronda",Table9[[#This Row],[Column1]]))=TRUE,1,0)</f>
        <v>0</v>
      </c>
      <c r="O269" t="str">
        <f>IF(Table9[[#This Row],[cond2]]=1,MID(Table9[[#This Row],[Column1]],6,3),O268)</f>
        <v xml:space="preserve"> 30</v>
      </c>
    </row>
    <row r="270" spans="11:15" x14ac:dyDescent="0.3">
      <c r="K270">
        <v>0</v>
      </c>
      <c r="L270">
        <f>IF(AND(ISNUMBER(SEARCH(":",Table9[[#This Row],[Column1]]))=FALSE,ISNUMBER(SEARCH("Ronda",Table9[[#This Row],[Column1]]))=FALSE),1,0)</f>
        <v>1</v>
      </c>
      <c r="M270">
        <f>IF(Table9[[#This Row],[cond]]=1,M269+1,0)</f>
        <v>4</v>
      </c>
      <c r="N270">
        <f>IF(ISNUMBER(SEARCH("Ronda",Table9[[#This Row],[Column1]]))=TRUE,1,0)</f>
        <v>0</v>
      </c>
      <c r="O270" t="str">
        <f>IF(Table9[[#This Row],[cond2]]=1,MID(Table9[[#This Row],[Column1]],6,3),O269)</f>
        <v xml:space="preserve"> 30</v>
      </c>
    </row>
    <row r="271" spans="11:15" x14ac:dyDescent="0.3">
      <c r="K271">
        <v>0</v>
      </c>
      <c r="L271">
        <f>IF(AND(ISNUMBER(SEARCH(":",Table9[[#This Row],[Column1]]))=FALSE,ISNUMBER(SEARCH("Ronda",Table9[[#This Row],[Column1]]))=FALSE),1,0)</f>
        <v>1</v>
      </c>
      <c r="M271">
        <f>IF(Table9[[#This Row],[cond]]=1,M270+1,0)</f>
        <v>5</v>
      </c>
      <c r="N271">
        <f>IF(ISNUMBER(SEARCH("Ronda",Table9[[#This Row],[Column1]]))=TRUE,1,0)</f>
        <v>0</v>
      </c>
      <c r="O271" t="str">
        <f>IF(Table9[[#This Row],[cond2]]=1,MID(Table9[[#This Row],[Column1]],6,3),O270)</f>
        <v xml:space="preserve"> 30</v>
      </c>
    </row>
    <row r="272" spans="11:15" x14ac:dyDescent="0.3">
      <c r="K272">
        <v>0</v>
      </c>
      <c r="L272">
        <f>IF(AND(ISNUMBER(SEARCH(":",Table9[[#This Row],[Column1]]))=FALSE,ISNUMBER(SEARCH("Ronda",Table9[[#This Row],[Column1]]))=FALSE),1,0)</f>
        <v>1</v>
      </c>
      <c r="M272">
        <f>IF(Table9[[#This Row],[cond]]=1,M271+1,0)</f>
        <v>6</v>
      </c>
      <c r="N272">
        <f>IF(ISNUMBER(SEARCH("Ronda",Table9[[#This Row],[Column1]]))=TRUE,1,0)</f>
        <v>0</v>
      </c>
      <c r="O272" t="str">
        <f>IF(Table9[[#This Row],[cond2]]=1,MID(Table9[[#This Row],[Column1]],6,3),O271)</f>
        <v xml:space="preserve"> 30</v>
      </c>
    </row>
    <row r="273" spans="11:15" x14ac:dyDescent="0.3">
      <c r="K273" t="s">
        <v>593</v>
      </c>
      <c r="L273">
        <f>IF(AND(ISNUMBER(SEARCH(":",Table9[[#This Row],[Column1]]))=FALSE,ISNUMBER(SEARCH("Ronda",Table9[[#This Row],[Column1]]))=FALSE),1,0)</f>
        <v>0</v>
      </c>
      <c r="M273">
        <f>IF(Table9[[#This Row],[cond]]=1,M272+1,0)</f>
        <v>0</v>
      </c>
      <c r="N273">
        <f>IF(ISNUMBER(SEARCH("Ronda",Table9[[#This Row],[Column1]]))=TRUE,1,0)</f>
        <v>0</v>
      </c>
      <c r="O273" t="str">
        <f>IF(Table9[[#This Row],[cond2]]=1,MID(Table9[[#This Row],[Column1]],6,3),O272)</f>
        <v xml:space="preserve"> 30</v>
      </c>
    </row>
    <row r="274" spans="11:15" x14ac:dyDescent="0.3">
      <c r="K274" t="s">
        <v>1</v>
      </c>
      <c r="L274">
        <f>IF(AND(ISNUMBER(SEARCH(":",Table9[[#This Row],[Column1]]))=FALSE,ISNUMBER(SEARCH("Ronda",Table9[[#This Row],[Column1]]))=FALSE),1,0)</f>
        <v>1</v>
      </c>
      <c r="M274">
        <f>IF(Table9[[#This Row],[cond]]=1,M273+1,0)</f>
        <v>1</v>
      </c>
      <c r="N274">
        <f>IF(ISNUMBER(SEARCH("Ronda",Table9[[#This Row],[Column1]]))=TRUE,1,0)</f>
        <v>0</v>
      </c>
      <c r="O274" t="str">
        <f>IF(Table9[[#This Row],[cond2]]=1,MID(Table9[[#This Row],[Column1]],6,3),O273)</f>
        <v xml:space="preserve"> 30</v>
      </c>
    </row>
    <row r="275" spans="11:15" x14ac:dyDescent="0.3">
      <c r="K275" t="s">
        <v>28</v>
      </c>
      <c r="L275">
        <f>IF(AND(ISNUMBER(SEARCH(":",Table9[[#This Row],[Column1]]))=FALSE,ISNUMBER(SEARCH("Ronda",Table9[[#This Row],[Column1]]))=FALSE),1,0)</f>
        <v>1</v>
      </c>
      <c r="M275">
        <f>IF(Table9[[#This Row],[cond]]=1,M274+1,0)</f>
        <v>2</v>
      </c>
      <c r="N275">
        <f>IF(ISNUMBER(SEARCH("Ronda",Table9[[#This Row],[Column1]]))=TRUE,1,0)</f>
        <v>0</v>
      </c>
      <c r="O275" t="str">
        <f>IF(Table9[[#This Row],[cond2]]=1,MID(Table9[[#This Row],[Column1]],6,3),O274)</f>
        <v xml:space="preserve"> 30</v>
      </c>
    </row>
    <row r="276" spans="11:15" x14ac:dyDescent="0.3">
      <c r="K276">
        <v>2</v>
      </c>
      <c r="L276">
        <f>IF(AND(ISNUMBER(SEARCH(":",Table9[[#This Row],[Column1]]))=FALSE,ISNUMBER(SEARCH("Ronda",Table9[[#This Row],[Column1]]))=FALSE),1,0)</f>
        <v>1</v>
      </c>
      <c r="M276">
        <f>IF(Table9[[#This Row],[cond]]=1,M275+1,0)</f>
        <v>3</v>
      </c>
      <c r="N276">
        <f>IF(ISNUMBER(SEARCH("Ronda",Table9[[#This Row],[Column1]]))=TRUE,1,0)</f>
        <v>0</v>
      </c>
      <c r="O276" t="str">
        <f>IF(Table9[[#This Row],[cond2]]=1,MID(Table9[[#This Row],[Column1]],6,3),O275)</f>
        <v xml:space="preserve"> 30</v>
      </c>
    </row>
    <row r="277" spans="11:15" x14ac:dyDescent="0.3">
      <c r="K277">
        <v>0</v>
      </c>
      <c r="L277">
        <f>IF(AND(ISNUMBER(SEARCH(":",Table9[[#This Row],[Column1]]))=FALSE,ISNUMBER(SEARCH("Ronda",Table9[[#This Row],[Column1]]))=FALSE),1,0)</f>
        <v>1</v>
      </c>
      <c r="M277">
        <f>IF(Table9[[#This Row],[cond]]=1,M276+1,0)</f>
        <v>4</v>
      </c>
      <c r="N277">
        <f>IF(ISNUMBER(SEARCH("Ronda",Table9[[#This Row],[Column1]]))=TRUE,1,0)</f>
        <v>0</v>
      </c>
      <c r="O277" t="str">
        <f>IF(Table9[[#This Row],[cond2]]=1,MID(Table9[[#This Row],[Column1]],6,3),O276)</f>
        <v xml:space="preserve"> 30</v>
      </c>
    </row>
    <row r="278" spans="11:15" x14ac:dyDescent="0.3">
      <c r="K278">
        <v>-1</v>
      </c>
      <c r="L278">
        <f>IF(AND(ISNUMBER(SEARCH(":",Table9[[#This Row],[Column1]]))=FALSE,ISNUMBER(SEARCH("Ronda",Table9[[#This Row],[Column1]]))=FALSE),1,0)</f>
        <v>1</v>
      </c>
      <c r="M278">
        <f>IF(Table9[[#This Row],[cond]]=1,M277+1,0)</f>
        <v>5</v>
      </c>
      <c r="N278">
        <f>IF(ISNUMBER(SEARCH("Ronda",Table9[[#This Row],[Column1]]))=TRUE,1,0)</f>
        <v>0</v>
      </c>
      <c r="O278" t="str">
        <f>IF(Table9[[#This Row],[cond2]]=1,MID(Table9[[#This Row],[Column1]],6,3),O277)</f>
        <v xml:space="preserve"> 30</v>
      </c>
    </row>
    <row r="279" spans="11:15" x14ac:dyDescent="0.3">
      <c r="K279">
        <v>0</v>
      </c>
      <c r="L279">
        <f>IF(AND(ISNUMBER(SEARCH(":",Table9[[#This Row],[Column1]]))=FALSE,ISNUMBER(SEARCH("Ronda",Table9[[#This Row],[Column1]]))=FALSE),1,0)</f>
        <v>1</v>
      </c>
      <c r="M279">
        <f>IF(Table9[[#This Row],[cond]]=1,M278+1,0)</f>
        <v>6</v>
      </c>
      <c r="N279">
        <f>IF(ISNUMBER(SEARCH("Ronda",Table9[[#This Row],[Column1]]))=TRUE,1,0)</f>
        <v>0</v>
      </c>
      <c r="O279" t="str">
        <f>IF(Table9[[#This Row],[cond2]]=1,MID(Table9[[#This Row],[Column1]],6,3),O278)</f>
        <v xml:space="preserve"> 30</v>
      </c>
    </row>
    <row r="280" spans="11:15" x14ac:dyDescent="0.3">
      <c r="K280" t="s">
        <v>594</v>
      </c>
      <c r="L280">
        <f>IF(AND(ISNUMBER(SEARCH(":",Table9[[#This Row],[Column1]]))=FALSE,ISNUMBER(SEARCH("Ronda",Table9[[#This Row],[Column1]]))=FALSE),1,0)</f>
        <v>0</v>
      </c>
      <c r="M280">
        <f>IF(Table9[[#This Row],[cond]]=1,M279+1,0)</f>
        <v>0</v>
      </c>
      <c r="N280">
        <f>IF(ISNUMBER(SEARCH("Ronda",Table9[[#This Row],[Column1]]))=TRUE,1,0)</f>
        <v>0</v>
      </c>
      <c r="O280" t="str">
        <f>IF(Table9[[#This Row],[cond2]]=1,MID(Table9[[#This Row],[Column1]],6,3),O279)</f>
        <v xml:space="preserve"> 30</v>
      </c>
    </row>
    <row r="281" spans="11:15" x14ac:dyDescent="0.3">
      <c r="K281" t="s">
        <v>6</v>
      </c>
      <c r="L281">
        <f>IF(AND(ISNUMBER(SEARCH(":",Table9[[#This Row],[Column1]]))=FALSE,ISNUMBER(SEARCH("Ronda",Table9[[#This Row],[Column1]]))=FALSE),1,0)</f>
        <v>1</v>
      </c>
      <c r="M281">
        <f>IF(Table9[[#This Row],[cond]]=1,M280+1,0)</f>
        <v>1</v>
      </c>
      <c r="N281">
        <f>IF(ISNUMBER(SEARCH("Ronda",Table9[[#This Row],[Column1]]))=TRUE,1,0)</f>
        <v>0</v>
      </c>
      <c r="O281" t="str">
        <f>IF(Table9[[#This Row],[cond2]]=1,MID(Table9[[#This Row],[Column1]],6,3),O280)</f>
        <v xml:space="preserve"> 30</v>
      </c>
    </row>
    <row r="282" spans="11:15" x14ac:dyDescent="0.3">
      <c r="K282" t="s">
        <v>13</v>
      </c>
      <c r="L282">
        <f>IF(AND(ISNUMBER(SEARCH(":",Table9[[#This Row],[Column1]]))=FALSE,ISNUMBER(SEARCH("Ronda",Table9[[#This Row],[Column1]]))=FALSE),1,0)</f>
        <v>1</v>
      </c>
      <c r="M282">
        <f>IF(Table9[[#This Row],[cond]]=1,M281+1,0)</f>
        <v>2</v>
      </c>
      <c r="N282">
        <f>IF(ISNUMBER(SEARCH("Ronda",Table9[[#This Row],[Column1]]))=TRUE,1,0)</f>
        <v>0</v>
      </c>
      <c r="O282" t="str">
        <f>IF(Table9[[#This Row],[cond2]]=1,MID(Table9[[#This Row],[Column1]],6,3),O281)</f>
        <v xml:space="preserve"> 30</v>
      </c>
    </row>
    <row r="283" spans="11:15" x14ac:dyDescent="0.3">
      <c r="K283">
        <v>3</v>
      </c>
      <c r="L283">
        <f>IF(AND(ISNUMBER(SEARCH(":",Table9[[#This Row],[Column1]]))=FALSE,ISNUMBER(SEARCH("Ronda",Table9[[#This Row],[Column1]]))=FALSE),1,0)</f>
        <v>1</v>
      </c>
      <c r="M283">
        <f>IF(Table9[[#This Row],[cond]]=1,M282+1,0)</f>
        <v>3</v>
      </c>
      <c r="N283">
        <f>IF(ISNUMBER(SEARCH("Ronda",Table9[[#This Row],[Column1]]))=TRUE,1,0)</f>
        <v>0</v>
      </c>
      <c r="O283" t="str">
        <f>IF(Table9[[#This Row],[cond2]]=1,MID(Table9[[#This Row],[Column1]],6,3),O282)</f>
        <v xml:space="preserve"> 30</v>
      </c>
    </row>
    <row r="284" spans="11:15" x14ac:dyDescent="0.3">
      <c r="K284">
        <v>1</v>
      </c>
      <c r="L284">
        <f>IF(AND(ISNUMBER(SEARCH(":",Table9[[#This Row],[Column1]]))=FALSE,ISNUMBER(SEARCH("Ronda",Table9[[#This Row],[Column1]]))=FALSE),1,0)</f>
        <v>1</v>
      </c>
      <c r="M284">
        <f>IF(Table9[[#This Row],[cond]]=1,M283+1,0)</f>
        <v>4</v>
      </c>
      <c r="N284">
        <f>IF(ISNUMBER(SEARCH("Ronda",Table9[[#This Row],[Column1]]))=TRUE,1,0)</f>
        <v>0</v>
      </c>
      <c r="O284" t="str">
        <f>IF(Table9[[#This Row],[cond2]]=1,MID(Table9[[#This Row],[Column1]],6,3),O283)</f>
        <v xml:space="preserve"> 30</v>
      </c>
    </row>
    <row r="285" spans="11:15" x14ac:dyDescent="0.3">
      <c r="K285">
        <v>-1</v>
      </c>
      <c r="L285">
        <f>IF(AND(ISNUMBER(SEARCH(":",Table9[[#This Row],[Column1]]))=FALSE,ISNUMBER(SEARCH("Ronda",Table9[[#This Row],[Column1]]))=FALSE),1,0)</f>
        <v>1</v>
      </c>
      <c r="M285">
        <f>IF(Table9[[#This Row],[cond]]=1,M284+1,0)</f>
        <v>5</v>
      </c>
      <c r="N285">
        <f>IF(ISNUMBER(SEARCH("Ronda",Table9[[#This Row],[Column1]]))=TRUE,1,0)</f>
        <v>0</v>
      </c>
      <c r="O285" t="str">
        <f>IF(Table9[[#This Row],[cond2]]=1,MID(Table9[[#This Row],[Column1]],6,3),O284)</f>
        <v xml:space="preserve"> 30</v>
      </c>
    </row>
    <row r="286" spans="11:15" x14ac:dyDescent="0.3">
      <c r="K286">
        <v>0</v>
      </c>
      <c r="L286">
        <f>IF(AND(ISNUMBER(SEARCH(":",Table9[[#This Row],[Column1]]))=FALSE,ISNUMBER(SEARCH("Ronda",Table9[[#This Row],[Column1]]))=FALSE),1,0)</f>
        <v>1</v>
      </c>
      <c r="M286">
        <f>IF(Table9[[#This Row],[cond]]=1,M285+1,0)</f>
        <v>6</v>
      </c>
      <c r="N286">
        <f>IF(ISNUMBER(SEARCH("Ronda",Table9[[#This Row],[Column1]]))=TRUE,1,0)</f>
        <v>0</v>
      </c>
      <c r="O286" t="str">
        <f>IF(Table9[[#This Row],[cond2]]=1,MID(Table9[[#This Row],[Column1]],6,3),O285)</f>
        <v xml:space="preserve"> 30</v>
      </c>
    </row>
    <row r="287" spans="11:15" x14ac:dyDescent="0.3">
      <c r="K287" t="s">
        <v>326</v>
      </c>
      <c r="L287">
        <f>IF(AND(ISNUMBER(SEARCH(":",Table9[[#This Row],[Column1]]))=FALSE,ISNUMBER(SEARCH("Ronda",Table9[[#This Row],[Column1]]))=FALSE),1,0)</f>
        <v>0</v>
      </c>
      <c r="M287">
        <f>IF(Table9[[#This Row],[cond]]=1,M286+1,0)</f>
        <v>0</v>
      </c>
      <c r="N287">
        <f>IF(ISNUMBER(SEARCH("Ronda",Table9[[#This Row],[Column1]]))=TRUE,1,0)</f>
        <v>0</v>
      </c>
      <c r="O287" t="str">
        <f>IF(Table9[[#This Row],[cond2]]=1,MID(Table9[[#This Row],[Column1]],6,3),O286)</f>
        <v xml:space="preserve"> 30</v>
      </c>
    </row>
    <row r="288" spans="11:15" x14ac:dyDescent="0.3">
      <c r="K288" t="s">
        <v>7</v>
      </c>
      <c r="L288">
        <f>IF(AND(ISNUMBER(SEARCH(":",Table9[[#This Row],[Column1]]))=FALSE,ISNUMBER(SEARCH("Ronda",Table9[[#This Row],[Column1]]))=FALSE),1,0)</f>
        <v>1</v>
      </c>
      <c r="M288">
        <f>IF(Table9[[#This Row],[cond]]=1,M287+1,0)</f>
        <v>1</v>
      </c>
      <c r="N288">
        <f>IF(ISNUMBER(SEARCH("Ronda",Table9[[#This Row],[Column1]]))=TRUE,1,0)</f>
        <v>0</v>
      </c>
      <c r="O288" t="str">
        <f>IF(Table9[[#This Row],[cond2]]=1,MID(Table9[[#This Row],[Column1]],6,3),O287)</f>
        <v xml:space="preserve"> 30</v>
      </c>
    </row>
    <row r="289" spans="11:15" x14ac:dyDescent="0.3">
      <c r="K289" t="s">
        <v>2</v>
      </c>
      <c r="L289">
        <f>IF(AND(ISNUMBER(SEARCH(":",Table9[[#This Row],[Column1]]))=FALSE,ISNUMBER(SEARCH("Ronda",Table9[[#This Row],[Column1]]))=FALSE),1,0)</f>
        <v>1</v>
      </c>
      <c r="M289">
        <f>IF(Table9[[#This Row],[cond]]=1,M288+1,0)</f>
        <v>2</v>
      </c>
      <c r="N289">
        <f>IF(ISNUMBER(SEARCH("Ronda",Table9[[#This Row],[Column1]]))=TRUE,1,0)</f>
        <v>0</v>
      </c>
      <c r="O289" t="str">
        <f>IF(Table9[[#This Row],[cond2]]=1,MID(Table9[[#This Row],[Column1]],6,3),O288)</f>
        <v xml:space="preserve"> 30</v>
      </c>
    </row>
    <row r="290" spans="11:15" x14ac:dyDescent="0.3">
      <c r="K290">
        <v>1</v>
      </c>
      <c r="L290">
        <f>IF(AND(ISNUMBER(SEARCH(":",Table9[[#This Row],[Column1]]))=FALSE,ISNUMBER(SEARCH("Ronda",Table9[[#This Row],[Column1]]))=FALSE),1,0)</f>
        <v>1</v>
      </c>
      <c r="M290">
        <f>IF(Table9[[#This Row],[cond]]=1,M289+1,0)</f>
        <v>3</v>
      </c>
      <c r="N290">
        <f>IF(ISNUMBER(SEARCH("Ronda",Table9[[#This Row],[Column1]]))=TRUE,1,0)</f>
        <v>0</v>
      </c>
      <c r="O290" t="str">
        <f>IF(Table9[[#This Row],[cond2]]=1,MID(Table9[[#This Row],[Column1]],6,3),O289)</f>
        <v xml:space="preserve"> 30</v>
      </c>
    </row>
    <row r="291" spans="11:15" x14ac:dyDescent="0.3">
      <c r="K291">
        <v>1</v>
      </c>
      <c r="L291">
        <f>IF(AND(ISNUMBER(SEARCH(":",Table9[[#This Row],[Column1]]))=FALSE,ISNUMBER(SEARCH("Ronda",Table9[[#This Row],[Column1]]))=FALSE),1,0)</f>
        <v>1</v>
      </c>
      <c r="M291">
        <f>IF(Table9[[#This Row],[cond]]=1,M290+1,0)</f>
        <v>4</v>
      </c>
      <c r="N291">
        <f>IF(ISNUMBER(SEARCH("Ronda",Table9[[#This Row],[Column1]]))=TRUE,1,0)</f>
        <v>0</v>
      </c>
      <c r="O291" t="str">
        <f>IF(Table9[[#This Row],[cond2]]=1,MID(Table9[[#This Row],[Column1]],6,3),O290)</f>
        <v xml:space="preserve"> 30</v>
      </c>
    </row>
    <row r="292" spans="11:15" x14ac:dyDescent="0.3">
      <c r="K292">
        <v>-1</v>
      </c>
      <c r="L292">
        <f>IF(AND(ISNUMBER(SEARCH(":",Table9[[#This Row],[Column1]]))=FALSE,ISNUMBER(SEARCH("Ronda",Table9[[#This Row],[Column1]]))=FALSE),1,0)</f>
        <v>1</v>
      </c>
      <c r="M292">
        <f>IF(Table9[[#This Row],[cond]]=1,M291+1,0)</f>
        <v>5</v>
      </c>
      <c r="N292">
        <f>IF(ISNUMBER(SEARCH("Ronda",Table9[[#This Row],[Column1]]))=TRUE,1,0)</f>
        <v>0</v>
      </c>
      <c r="O292" t="str">
        <f>IF(Table9[[#This Row],[cond2]]=1,MID(Table9[[#This Row],[Column1]],6,3),O291)</f>
        <v xml:space="preserve"> 30</v>
      </c>
    </row>
    <row r="293" spans="11:15" x14ac:dyDescent="0.3">
      <c r="K293">
        <v>0</v>
      </c>
      <c r="L293">
        <f>IF(AND(ISNUMBER(SEARCH(":",Table9[[#This Row],[Column1]]))=FALSE,ISNUMBER(SEARCH("Ronda",Table9[[#This Row],[Column1]]))=FALSE),1,0)</f>
        <v>1</v>
      </c>
      <c r="M293">
        <f>IF(Table9[[#This Row],[cond]]=1,M292+1,0)</f>
        <v>6</v>
      </c>
      <c r="N293">
        <f>IF(ISNUMBER(SEARCH("Ronda",Table9[[#This Row],[Column1]]))=TRUE,1,0)</f>
        <v>0</v>
      </c>
      <c r="O293" t="str">
        <f>IF(Table9[[#This Row],[cond2]]=1,MID(Table9[[#This Row],[Column1]],6,3),O292)</f>
        <v xml:space="preserve"> 30</v>
      </c>
    </row>
    <row r="294" spans="11:15" x14ac:dyDescent="0.3">
      <c r="K294" t="s">
        <v>595</v>
      </c>
      <c r="L294">
        <f>IF(AND(ISNUMBER(SEARCH(":",Table9[[#This Row],[Column1]]))=FALSE,ISNUMBER(SEARCH("Ronda",Table9[[#This Row],[Column1]]))=FALSE),1,0)</f>
        <v>0</v>
      </c>
      <c r="M294">
        <f>IF(Table9[[#This Row],[cond]]=1,M293+1,0)</f>
        <v>0</v>
      </c>
      <c r="N294">
        <f>IF(ISNUMBER(SEARCH("Ronda",Table9[[#This Row],[Column1]]))=TRUE,1,0)</f>
        <v>0</v>
      </c>
      <c r="O294" t="str">
        <f>IF(Table9[[#This Row],[cond2]]=1,MID(Table9[[#This Row],[Column1]],6,3),O293)</f>
        <v xml:space="preserve"> 30</v>
      </c>
    </row>
    <row r="295" spans="11:15" x14ac:dyDescent="0.3">
      <c r="K295" t="s">
        <v>25</v>
      </c>
      <c r="L295">
        <f>IF(AND(ISNUMBER(SEARCH(":",Table9[[#This Row],[Column1]]))=FALSE,ISNUMBER(SEARCH("Ronda",Table9[[#This Row],[Column1]]))=FALSE),1,0)</f>
        <v>1</v>
      </c>
      <c r="M295">
        <f>IF(Table9[[#This Row],[cond]]=1,M294+1,0)</f>
        <v>1</v>
      </c>
      <c r="N295">
        <f>IF(ISNUMBER(SEARCH("Ronda",Table9[[#This Row],[Column1]]))=TRUE,1,0)</f>
        <v>0</v>
      </c>
      <c r="O295" t="str">
        <f>IF(Table9[[#This Row],[cond2]]=1,MID(Table9[[#This Row],[Column1]],6,3),O294)</f>
        <v xml:space="preserve"> 30</v>
      </c>
    </row>
    <row r="296" spans="11:15" x14ac:dyDescent="0.3">
      <c r="K296" t="s">
        <v>11</v>
      </c>
      <c r="L296">
        <f>IF(AND(ISNUMBER(SEARCH(":",Table9[[#This Row],[Column1]]))=FALSE,ISNUMBER(SEARCH("Ronda",Table9[[#This Row],[Column1]]))=FALSE),1,0)</f>
        <v>1</v>
      </c>
      <c r="M296">
        <f>IF(Table9[[#This Row],[cond]]=1,M295+1,0)</f>
        <v>2</v>
      </c>
      <c r="N296">
        <f>IF(ISNUMBER(SEARCH("Ronda",Table9[[#This Row],[Column1]]))=TRUE,1,0)</f>
        <v>0</v>
      </c>
      <c r="O296" t="str">
        <f>IF(Table9[[#This Row],[cond2]]=1,MID(Table9[[#This Row],[Column1]],6,3),O295)</f>
        <v xml:space="preserve"> 30</v>
      </c>
    </row>
    <row r="297" spans="11:15" x14ac:dyDescent="0.3">
      <c r="K297">
        <v>3</v>
      </c>
      <c r="L297">
        <f>IF(AND(ISNUMBER(SEARCH(":",Table9[[#This Row],[Column1]]))=FALSE,ISNUMBER(SEARCH("Ronda",Table9[[#This Row],[Column1]]))=FALSE),1,0)</f>
        <v>1</v>
      </c>
      <c r="M297">
        <f>IF(Table9[[#This Row],[cond]]=1,M296+1,0)</f>
        <v>3</v>
      </c>
      <c r="N297">
        <f>IF(ISNUMBER(SEARCH("Ronda",Table9[[#This Row],[Column1]]))=TRUE,1,0)</f>
        <v>0</v>
      </c>
      <c r="O297" t="str">
        <f>IF(Table9[[#This Row],[cond2]]=1,MID(Table9[[#This Row],[Column1]],6,3),O296)</f>
        <v xml:space="preserve"> 30</v>
      </c>
    </row>
    <row r="298" spans="11:15" x14ac:dyDescent="0.3">
      <c r="K298">
        <v>0</v>
      </c>
      <c r="L298">
        <f>IF(AND(ISNUMBER(SEARCH(":",Table9[[#This Row],[Column1]]))=FALSE,ISNUMBER(SEARCH("Ronda",Table9[[#This Row],[Column1]]))=FALSE),1,0)</f>
        <v>1</v>
      </c>
      <c r="M298">
        <f>IF(Table9[[#This Row],[cond]]=1,M297+1,0)</f>
        <v>4</v>
      </c>
      <c r="N298">
        <f>IF(ISNUMBER(SEARCH("Ronda",Table9[[#This Row],[Column1]]))=TRUE,1,0)</f>
        <v>0</v>
      </c>
      <c r="O298" t="str">
        <f>IF(Table9[[#This Row],[cond2]]=1,MID(Table9[[#This Row],[Column1]],6,3),O297)</f>
        <v xml:space="preserve"> 30</v>
      </c>
    </row>
    <row r="299" spans="11:15" x14ac:dyDescent="0.3">
      <c r="K299">
        <v>-2</v>
      </c>
      <c r="L299">
        <f>IF(AND(ISNUMBER(SEARCH(":",Table9[[#This Row],[Column1]]))=FALSE,ISNUMBER(SEARCH("Ronda",Table9[[#This Row],[Column1]]))=FALSE),1,0)</f>
        <v>1</v>
      </c>
      <c r="M299">
        <f>IF(Table9[[#This Row],[cond]]=1,M298+1,0)</f>
        <v>5</v>
      </c>
      <c r="N299">
        <f>IF(ISNUMBER(SEARCH("Ronda",Table9[[#This Row],[Column1]]))=TRUE,1,0)</f>
        <v>0</v>
      </c>
      <c r="O299" t="str">
        <f>IF(Table9[[#This Row],[cond2]]=1,MID(Table9[[#This Row],[Column1]],6,3),O298)</f>
        <v xml:space="preserve"> 30</v>
      </c>
    </row>
    <row r="300" spans="11:15" x14ac:dyDescent="0.3">
      <c r="K300">
        <v>0</v>
      </c>
      <c r="L300">
        <f>IF(AND(ISNUMBER(SEARCH(":",Table9[[#This Row],[Column1]]))=FALSE,ISNUMBER(SEARCH("Ronda",Table9[[#This Row],[Column1]]))=FALSE),1,0)</f>
        <v>1</v>
      </c>
      <c r="M300">
        <f>IF(Table9[[#This Row],[cond]]=1,M299+1,0)</f>
        <v>6</v>
      </c>
      <c r="N300">
        <f>IF(ISNUMBER(SEARCH("Ronda",Table9[[#This Row],[Column1]]))=TRUE,1,0)</f>
        <v>0</v>
      </c>
      <c r="O300" t="str">
        <f>IF(Table9[[#This Row],[cond2]]=1,MID(Table9[[#This Row],[Column1]],6,3),O299)</f>
        <v xml:space="preserve"> 30</v>
      </c>
    </row>
    <row r="301" spans="11:15" x14ac:dyDescent="0.3">
      <c r="K301" t="s">
        <v>596</v>
      </c>
      <c r="L301">
        <f>IF(AND(ISNUMBER(SEARCH(":",Table9[[#This Row],[Column1]]))=FALSE,ISNUMBER(SEARCH("Ronda",Table9[[#This Row],[Column1]]))=FALSE),1,0)</f>
        <v>0</v>
      </c>
      <c r="M301">
        <f>IF(Table9[[#This Row],[cond]]=1,M300+1,0)</f>
        <v>0</v>
      </c>
      <c r="N301">
        <f>IF(ISNUMBER(SEARCH("Ronda",Table9[[#This Row],[Column1]]))=TRUE,1,0)</f>
        <v>0</v>
      </c>
      <c r="O301" t="str">
        <f>IF(Table9[[#This Row],[cond2]]=1,MID(Table9[[#This Row],[Column1]],6,3),O300)</f>
        <v xml:space="preserve"> 30</v>
      </c>
    </row>
    <row r="302" spans="11:15" x14ac:dyDescent="0.3">
      <c r="K302" t="s">
        <v>10</v>
      </c>
      <c r="L302">
        <f>IF(AND(ISNUMBER(SEARCH(":",Table9[[#This Row],[Column1]]))=FALSE,ISNUMBER(SEARCH("Ronda",Table9[[#This Row],[Column1]]))=FALSE),1,0)</f>
        <v>1</v>
      </c>
      <c r="M302">
        <f>IF(Table9[[#This Row],[cond]]=1,M301+1,0)</f>
        <v>1</v>
      </c>
      <c r="N302">
        <f>IF(ISNUMBER(SEARCH("Ronda",Table9[[#This Row],[Column1]]))=TRUE,1,0)</f>
        <v>0</v>
      </c>
      <c r="O302" t="str">
        <f>IF(Table9[[#This Row],[cond2]]=1,MID(Table9[[#This Row],[Column1]],6,3),O301)</f>
        <v xml:space="preserve"> 30</v>
      </c>
    </row>
    <row r="303" spans="11:15" x14ac:dyDescent="0.3">
      <c r="K303" t="s">
        <v>31</v>
      </c>
      <c r="L303">
        <f>IF(AND(ISNUMBER(SEARCH(":",Table9[[#This Row],[Column1]]))=FALSE,ISNUMBER(SEARCH("Ronda",Table9[[#This Row],[Column1]]))=FALSE),1,0)</f>
        <v>1</v>
      </c>
      <c r="M303">
        <f>IF(Table9[[#This Row],[cond]]=1,M302+1,0)</f>
        <v>2</v>
      </c>
      <c r="N303">
        <f>IF(ISNUMBER(SEARCH("Ronda",Table9[[#This Row],[Column1]]))=TRUE,1,0)</f>
        <v>0</v>
      </c>
      <c r="O303" t="str">
        <f>IF(Table9[[#This Row],[cond2]]=1,MID(Table9[[#This Row],[Column1]],6,3),O302)</f>
        <v xml:space="preserve"> 30</v>
      </c>
    </row>
    <row r="304" spans="11:15" x14ac:dyDescent="0.3">
      <c r="K304">
        <v>3</v>
      </c>
      <c r="L304">
        <f>IF(AND(ISNUMBER(SEARCH(":",Table9[[#This Row],[Column1]]))=FALSE,ISNUMBER(SEARCH("Ronda",Table9[[#This Row],[Column1]]))=FALSE),1,0)</f>
        <v>1</v>
      </c>
      <c r="M304">
        <f>IF(Table9[[#This Row],[cond]]=1,M303+1,0)</f>
        <v>3</v>
      </c>
      <c r="N304">
        <f>IF(ISNUMBER(SEARCH("Ronda",Table9[[#This Row],[Column1]]))=TRUE,1,0)</f>
        <v>0</v>
      </c>
      <c r="O304" t="str">
        <f>IF(Table9[[#This Row],[cond2]]=1,MID(Table9[[#This Row],[Column1]],6,3),O303)</f>
        <v xml:space="preserve"> 30</v>
      </c>
    </row>
    <row r="305" spans="11:15" x14ac:dyDescent="0.3">
      <c r="K305">
        <v>0</v>
      </c>
      <c r="L305">
        <f>IF(AND(ISNUMBER(SEARCH(":",Table9[[#This Row],[Column1]]))=FALSE,ISNUMBER(SEARCH("Ronda",Table9[[#This Row],[Column1]]))=FALSE),1,0)</f>
        <v>1</v>
      </c>
      <c r="M305">
        <f>IF(Table9[[#This Row],[cond]]=1,M304+1,0)</f>
        <v>4</v>
      </c>
      <c r="N305">
        <f>IF(ISNUMBER(SEARCH("Ronda",Table9[[#This Row],[Column1]]))=TRUE,1,0)</f>
        <v>0</v>
      </c>
      <c r="O305" t="str">
        <f>IF(Table9[[#This Row],[cond2]]=1,MID(Table9[[#This Row],[Column1]],6,3),O304)</f>
        <v xml:space="preserve"> 30</v>
      </c>
    </row>
    <row r="306" spans="11:15" x14ac:dyDescent="0.3">
      <c r="K306">
        <v>-1</v>
      </c>
      <c r="L306">
        <f>IF(AND(ISNUMBER(SEARCH(":",Table9[[#This Row],[Column1]]))=FALSE,ISNUMBER(SEARCH("Ronda",Table9[[#This Row],[Column1]]))=FALSE),1,0)</f>
        <v>1</v>
      </c>
      <c r="M306">
        <f>IF(Table9[[#This Row],[cond]]=1,M305+1,0)</f>
        <v>5</v>
      </c>
      <c r="N306">
        <f>IF(ISNUMBER(SEARCH("Ronda",Table9[[#This Row],[Column1]]))=TRUE,1,0)</f>
        <v>0</v>
      </c>
      <c r="O306" t="str">
        <f>IF(Table9[[#This Row],[cond2]]=1,MID(Table9[[#This Row],[Column1]],6,3),O305)</f>
        <v xml:space="preserve"> 30</v>
      </c>
    </row>
    <row r="307" spans="11:15" x14ac:dyDescent="0.3">
      <c r="K307">
        <v>0</v>
      </c>
      <c r="L307">
        <f>IF(AND(ISNUMBER(SEARCH(":",Table9[[#This Row],[Column1]]))=FALSE,ISNUMBER(SEARCH("Ronda",Table9[[#This Row],[Column1]]))=FALSE),1,0)</f>
        <v>1</v>
      </c>
      <c r="M307">
        <f>IF(Table9[[#This Row],[cond]]=1,M306+1,0)</f>
        <v>6</v>
      </c>
      <c r="N307">
        <f>IF(ISNUMBER(SEARCH("Ronda",Table9[[#This Row],[Column1]]))=TRUE,1,0)</f>
        <v>0</v>
      </c>
      <c r="O307" t="str">
        <f>IF(Table9[[#This Row],[cond2]]=1,MID(Table9[[#This Row],[Column1]],6,3),O306)</f>
        <v xml:space="preserve"> 30</v>
      </c>
    </row>
    <row r="308" spans="11:15" x14ac:dyDescent="0.3">
      <c r="K308" t="s">
        <v>596</v>
      </c>
      <c r="L308">
        <f>IF(AND(ISNUMBER(SEARCH(":",Table9[[#This Row],[Column1]]))=FALSE,ISNUMBER(SEARCH("Ronda",Table9[[#This Row],[Column1]]))=FALSE),1,0)</f>
        <v>0</v>
      </c>
      <c r="M308">
        <f>IF(Table9[[#This Row],[cond]]=1,M307+1,0)</f>
        <v>0</v>
      </c>
      <c r="N308">
        <f>IF(ISNUMBER(SEARCH("Ronda",Table9[[#This Row],[Column1]]))=TRUE,1,0)</f>
        <v>0</v>
      </c>
      <c r="O308" t="str">
        <f>IF(Table9[[#This Row],[cond2]]=1,MID(Table9[[#This Row],[Column1]],6,3),O307)</f>
        <v xml:space="preserve"> 30</v>
      </c>
    </row>
    <row r="309" spans="11:15" x14ac:dyDescent="0.3">
      <c r="K309" t="s">
        <v>303</v>
      </c>
      <c r="L309">
        <f>IF(AND(ISNUMBER(SEARCH(":",Table9[[#This Row],[Column1]]))=FALSE,ISNUMBER(SEARCH("Ronda",Table9[[#This Row],[Column1]]))=FALSE),1,0)</f>
        <v>1</v>
      </c>
      <c r="M309">
        <f>IF(Table9[[#This Row],[cond]]=1,M308+1,0)</f>
        <v>1</v>
      </c>
      <c r="N309">
        <f>IF(ISNUMBER(SEARCH("Ronda",Table9[[#This Row],[Column1]]))=TRUE,1,0)</f>
        <v>0</v>
      </c>
      <c r="O309" t="str">
        <f>IF(Table9[[#This Row],[cond2]]=1,MID(Table9[[#This Row],[Column1]],6,3),O308)</f>
        <v xml:space="preserve"> 30</v>
      </c>
    </row>
    <row r="310" spans="11:15" x14ac:dyDescent="0.3">
      <c r="K310" t="s">
        <v>5</v>
      </c>
      <c r="L310">
        <f>IF(AND(ISNUMBER(SEARCH(":",Table9[[#This Row],[Column1]]))=FALSE,ISNUMBER(SEARCH("Ronda",Table9[[#This Row],[Column1]]))=FALSE),1,0)</f>
        <v>1</v>
      </c>
      <c r="M310">
        <f>IF(Table9[[#This Row],[cond]]=1,M309+1,0)</f>
        <v>2</v>
      </c>
      <c r="N310">
        <f>IF(ISNUMBER(SEARCH("Ronda",Table9[[#This Row],[Column1]]))=TRUE,1,0)</f>
        <v>0</v>
      </c>
      <c r="O310" t="str">
        <f>IF(Table9[[#This Row],[cond2]]=1,MID(Table9[[#This Row],[Column1]],6,3),O309)</f>
        <v xml:space="preserve"> 30</v>
      </c>
    </row>
    <row r="311" spans="11:15" x14ac:dyDescent="0.3">
      <c r="K311">
        <v>2</v>
      </c>
      <c r="L311">
        <f>IF(AND(ISNUMBER(SEARCH(":",Table9[[#This Row],[Column1]]))=FALSE,ISNUMBER(SEARCH("Ronda",Table9[[#This Row],[Column1]]))=FALSE),1,0)</f>
        <v>1</v>
      </c>
      <c r="M311">
        <f>IF(Table9[[#This Row],[cond]]=1,M310+1,0)</f>
        <v>3</v>
      </c>
      <c r="N311">
        <f>IF(ISNUMBER(SEARCH("Ronda",Table9[[#This Row],[Column1]]))=TRUE,1,0)</f>
        <v>0</v>
      </c>
      <c r="O311" t="str">
        <f>IF(Table9[[#This Row],[cond2]]=1,MID(Table9[[#This Row],[Column1]],6,3),O310)</f>
        <v xml:space="preserve"> 30</v>
      </c>
    </row>
    <row r="312" spans="11:15" x14ac:dyDescent="0.3">
      <c r="K312">
        <v>0</v>
      </c>
      <c r="L312">
        <f>IF(AND(ISNUMBER(SEARCH(":",Table9[[#This Row],[Column1]]))=FALSE,ISNUMBER(SEARCH("Ronda",Table9[[#This Row],[Column1]]))=FALSE),1,0)</f>
        <v>1</v>
      </c>
      <c r="M312">
        <f>IF(Table9[[#This Row],[cond]]=1,M311+1,0)</f>
        <v>4</v>
      </c>
      <c r="N312">
        <f>IF(ISNUMBER(SEARCH("Ronda",Table9[[#This Row],[Column1]]))=TRUE,1,0)</f>
        <v>0</v>
      </c>
      <c r="O312" t="str">
        <f>IF(Table9[[#This Row],[cond2]]=1,MID(Table9[[#This Row],[Column1]],6,3),O311)</f>
        <v xml:space="preserve"> 30</v>
      </c>
    </row>
    <row r="313" spans="11:15" x14ac:dyDescent="0.3">
      <c r="K313">
        <v>0</v>
      </c>
      <c r="L313">
        <f>IF(AND(ISNUMBER(SEARCH(":",Table9[[#This Row],[Column1]]))=FALSE,ISNUMBER(SEARCH("Ronda",Table9[[#This Row],[Column1]]))=FALSE),1,0)</f>
        <v>1</v>
      </c>
      <c r="M313">
        <f>IF(Table9[[#This Row],[cond]]=1,M312+1,0)</f>
        <v>5</v>
      </c>
      <c r="N313">
        <f>IF(ISNUMBER(SEARCH("Ronda",Table9[[#This Row],[Column1]]))=TRUE,1,0)</f>
        <v>0</v>
      </c>
      <c r="O313" t="str">
        <f>IF(Table9[[#This Row],[cond2]]=1,MID(Table9[[#This Row],[Column1]],6,3),O312)</f>
        <v xml:space="preserve"> 30</v>
      </c>
    </row>
    <row r="314" spans="11:15" x14ac:dyDescent="0.3">
      <c r="K314">
        <v>0</v>
      </c>
      <c r="L314">
        <f>IF(AND(ISNUMBER(SEARCH(":",Table9[[#This Row],[Column1]]))=FALSE,ISNUMBER(SEARCH("Ronda",Table9[[#This Row],[Column1]]))=FALSE),1,0)</f>
        <v>1</v>
      </c>
      <c r="M314">
        <f>IF(Table9[[#This Row],[cond]]=1,M313+1,0)</f>
        <v>6</v>
      </c>
      <c r="N314">
        <f>IF(ISNUMBER(SEARCH("Ronda",Table9[[#This Row],[Column1]]))=TRUE,1,0)</f>
        <v>0</v>
      </c>
      <c r="O314" t="str">
        <f>IF(Table9[[#This Row],[cond2]]=1,MID(Table9[[#This Row],[Column1]],6,3),O313)</f>
        <v xml:space="preserve"> 30</v>
      </c>
    </row>
    <row r="315" spans="11:15" x14ac:dyDescent="0.3">
      <c r="K315" t="s">
        <v>597</v>
      </c>
      <c r="L315">
        <f>IF(AND(ISNUMBER(SEARCH(":",Table9[[#This Row],[Column1]]))=FALSE,ISNUMBER(SEARCH("Ronda",Table9[[#This Row],[Column1]]))=FALSE),1,0)</f>
        <v>0</v>
      </c>
      <c r="M315">
        <f>IF(Table9[[#This Row],[cond]]=1,M314+1,0)</f>
        <v>0</v>
      </c>
      <c r="N315">
        <f>IF(ISNUMBER(SEARCH("Ronda",Table9[[#This Row],[Column1]]))=TRUE,1,0)</f>
        <v>0</v>
      </c>
      <c r="O315" t="str">
        <f>IF(Table9[[#This Row],[cond2]]=1,MID(Table9[[#This Row],[Column1]],6,3),O314)</f>
        <v xml:space="preserve"> 30</v>
      </c>
    </row>
    <row r="316" spans="11:15" x14ac:dyDescent="0.3">
      <c r="K316" t="s">
        <v>4</v>
      </c>
      <c r="L316">
        <f>IF(AND(ISNUMBER(SEARCH(":",Table9[[#This Row],[Column1]]))=FALSE,ISNUMBER(SEARCH("Ronda",Table9[[#This Row],[Column1]]))=FALSE),1,0)</f>
        <v>1</v>
      </c>
      <c r="M316">
        <f>IF(Table9[[#This Row],[cond]]=1,M315+1,0)</f>
        <v>1</v>
      </c>
      <c r="N316">
        <f>IF(ISNUMBER(SEARCH("Ronda",Table9[[#This Row],[Column1]]))=TRUE,1,0)</f>
        <v>0</v>
      </c>
      <c r="O316" t="str">
        <f>IF(Table9[[#This Row],[cond2]]=1,MID(Table9[[#This Row],[Column1]],6,3),O315)</f>
        <v xml:space="preserve"> 30</v>
      </c>
    </row>
    <row r="317" spans="11:15" x14ac:dyDescent="0.3">
      <c r="K317" t="s">
        <v>24</v>
      </c>
      <c r="L317">
        <f>IF(AND(ISNUMBER(SEARCH(":",Table9[[#This Row],[Column1]]))=FALSE,ISNUMBER(SEARCH("Ronda",Table9[[#This Row],[Column1]]))=FALSE),1,0)</f>
        <v>1</v>
      </c>
      <c r="M317">
        <f>IF(Table9[[#This Row],[cond]]=1,M316+1,0)</f>
        <v>2</v>
      </c>
      <c r="N317">
        <f>IF(ISNUMBER(SEARCH("Ronda",Table9[[#This Row],[Column1]]))=TRUE,1,0)</f>
        <v>0</v>
      </c>
      <c r="O317" t="str">
        <f>IF(Table9[[#This Row],[cond2]]=1,MID(Table9[[#This Row],[Column1]],6,3),O316)</f>
        <v xml:space="preserve"> 30</v>
      </c>
    </row>
    <row r="318" spans="11:15" x14ac:dyDescent="0.3">
      <c r="K318">
        <v>3</v>
      </c>
      <c r="L318">
        <f>IF(AND(ISNUMBER(SEARCH(":",Table9[[#This Row],[Column1]]))=FALSE,ISNUMBER(SEARCH("Ronda",Table9[[#This Row],[Column1]]))=FALSE),1,0)</f>
        <v>1</v>
      </c>
      <c r="M318">
        <f>IF(Table9[[#This Row],[cond]]=1,M317+1,0)</f>
        <v>3</v>
      </c>
      <c r="N318">
        <f>IF(ISNUMBER(SEARCH("Ronda",Table9[[#This Row],[Column1]]))=TRUE,1,0)</f>
        <v>0</v>
      </c>
      <c r="O318" t="str">
        <f>IF(Table9[[#This Row],[cond2]]=1,MID(Table9[[#This Row],[Column1]],6,3),O317)</f>
        <v xml:space="preserve"> 30</v>
      </c>
    </row>
    <row r="319" spans="11:15" x14ac:dyDescent="0.3">
      <c r="K319">
        <v>0</v>
      </c>
      <c r="L319">
        <f>IF(AND(ISNUMBER(SEARCH(":",Table9[[#This Row],[Column1]]))=FALSE,ISNUMBER(SEARCH("Ronda",Table9[[#This Row],[Column1]]))=FALSE),1,0)</f>
        <v>1</v>
      </c>
      <c r="M319">
        <f>IF(Table9[[#This Row],[cond]]=1,M318+1,0)</f>
        <v>4</v>
      </c>
      <c r="N319">
        <f>IF(ISNUMBER(SEARCH("Ronda",Table9[[#This Row],[Column1]]))=TRUE,1,0)</f>
        <v>0</v>
      </c>
      <c r="O319" t="str">
        <f>IF(Table9[[#This Row],[cond2]]=1,MID(Table9[[#This Row],[Column1]],6,3),O318)</f>
        <v xml:space="preserve"> 30</v>
      </c>
    </row>
    <row r="320" spans="11:15" x14ac:dyDescent="0.3">
      <c r="K320">
        <v>-2</v>
      </c>
      <c r="L320">
        <f>IF(AND(ISNUMBER(SEARCH(":",Table9[[#This Row],[Column1]]))=FALSE,ISNUMBER(SEARCH("Ronda",Table9[[#This Row],[Column1]]))=FALSE),1,0)</f>
        <v>1</v>
      </c>
      <c r="M320">
        <f>IF(Table9[[#This Row],[cond]]=1,M319+1,0)</f>
        <v>5</v>
      </c>
      <c r="N320">
        <f>IF(ISNUMBER(SEARCH("Ronda",Table9[[#This Row],[Column1]]))=TRUE,1,0)</f>
        <v>0</v>
      </c>
      <c r="O320" t="str">
        <f>IF(Table9[[#This Row],[cond2]]=1,MID(Table9[[#This Row],[Column1]],6,3),O319)</f>
        <v xml:space="preserve"> 30</v>
      </c>
    </row>
    <row r="321" spans="11:15" x14ac:dyDescent="0.3">
      <c r="K321">
        <v>0</v>
      </c>
      <c r="L321">
        <f>IF(AND(ISNUMBER(SEARCH(":",Table9[[#This Row],[Column1]]))=FALSE,ISNUMBER(SEARCH("Ronda",Table9[[#This Row],[Column1]]))=FALSE),1,0)</f>
        <v>1</v>
      </c>
      <c r="M321">
        <f>IF(Table9[[#This Row],[cond]]=1,M320+1,0)</f>
        <v>6</v>
      </c>
      <c r="N321">
        <f>IF(ISNUMBER(SEARCH("Ronda",Table9[[#This Row],[Column1]]))=TRUE,1,0)</f>
        <v>0</v>
      </c>
      <c r="O321" t="str">
        <f>IF(Table9[[#This Row],[cond2]]=1,MID(Table9[[#This Row],[Column1]],6,3),O320)</f>
        <v xml:space="preserve"> 30</v>
      </c>
    </row>
    <row r="322" spans="11:15" x14ac:dyDescent="0.3">
      <c r="K322" t="s">
        <v>99</v>
      </c>
      <c r="L322">
        <f>IF(AND(ISNUMBER(SEARCH(":",Table9[[#This Row],[Column1]]))=FALSE,ISNUMBER(SEARCH("Ronda",Table9[[#This Row],[Column1]]))=FALSE),1,0)</f>
        <v>0</v>
      </c>
      <c r="M322">
        <f>IF(Table9[[#This Row],[cond]]=1,M321+1,0)</f>
        <v>0</v>
      </c>
      <c r="N322">
        <f>IF(ISNUMBER(SEARCH("Ronda",Table9[[#This Row],[Column1]]))=TRUE,1,0)</f>
        <v>1</v>
      </c>
      <c r="O322" t="str">
        <f>IF(Table9[[#This Row],[cond2]]=1,MID(Table9[[#This Row],[Column1]],6,3),O321)</f>
        <v xml:space="preserve"> 29</v>
      </c>
    </row>
    <row r="323" spans="11:15" x14ac:dyDescent="0.3">
      <c r="K323" t="s">
        <v>598</v>
      </c>
      <c r="L323">
        <f>IF(AND(ISNUMBER(SEARCH(":",Table9[[#This Row],[Column1]]))=FALSE,ISNUMBER(SEARCH("Ronda",Table9[[#This Row],[Column1]]))=FALSE),1,0)</f>
        <v>0</v>
      </c>
      <c r="M323">
        <f>IF(Table9[[#This Row],[cond]]=1,M322+1,0)</f>
        <v>0</v>
      </c>
      <c r="N323">
        <f>IF(ISNUMBER(SEARCH("Ronda",Table9[[#This Row],[Column1]]))=TRUE,1,0)</f>
        <v>0</v>
      </c>
      <c r="O323" t="str">
        <f>IF(Table9[[#This Row],[cond2]]=1,MID(Table9[[#This Row],[Column1]],6,3),O322)</f>
        <v xml:space="preserve"> 29</v>
      </c>
    </row>
    <row r="324" spans="11:15" x14ac:dyDescent="0.3">
      <c r="K324" t="s">
        <v>5</v>
      </c>
      <c r="L324">
        <f>IF(AND(ISNUMBER(SEARCH(":",Table9[[#This Row],[Column1]]))=FALSE,ISNUMBER(SEARCH("Ronda",Table9[[#This Row],[Column1]]))=FALSE),1,0)</f>
        <v>1</v>
      </c>
      <c r="M324">
        <f>IF(Table9[[#This Row],[cond]]=1,M323+1,0)</f>
        <v>1</v>
      </c>
      <c r="N324">
        <f>IF(ISNUMBER(SEARCH("Ronda",Table9[[#This Row],[Column1]]))=TRUE,1,0)</f>
        <v>0</v>
      </c>
      <c r="O324" t="str">
        <f>IF(Table9[[#This Row],[cond2]]=1,MID(Table9[[#This Row],[Column1]],6,3),O323)</f>
        <v xml:space="preserve"> 29</v>
      </c>
    </row>
    <row r="325" spans="11:15" x14ac:dyDescent="0.3">
      <c r="K325" t="s">
        <v>33</v>
      </c>
      <c r="L325">
        <f>IF(AND(ISNUMBER(SEARCH(":",Table9[[#This Row],[Column1]]))=FALSE,ISNUMBER(SEARCH("Ronda",Table9[[#This Row],[Column1]]))=FALSE),1,0)</f>
        <v>1</v>
      </c>
      <c r="M325">
        <f>IF(Table9[[#This Row],[cond]]=1,M324+1,0)</f>
        <v>2</v>
      </c>
      <c r="N325">
        <f>IF(ISNUMBER(SEARCH("Ronda",Table9[[#This Row],[Column1]]))=TRUE,1,0)</f>
        <v>0</v>
      </c>
      <c r="O325" t="str">
        <f>IF(Table9[[#This Row],[cond2]]=1,MID(Table9[[#This Row],[Column1]],6,3),O324)</f>
        <v xml:space="preserve"> 29</v>
      </c>
    </row>
    <row r="326" spans="11:15" x14ac:dyDescent="0.3">
      <c r="K326">
        <v>0</v>
      </c>
      <c r="L326">
        <f>IF(AND(ISNUMBER(SEARCH(":",Table9[[#This Row],[Column1]]))=FALSE,ISNUMBER(SEARCH("Ronda",Table9[[#This Row],[Column1]]))=FALSE),1,0)</f>
        <v>1</v>
      </c>
      <c r="M326">
        <f>IF(Table9[[#This Row],[cond]]=1,M325+1,0)</f>
        <v>3</v>
      </c>
      <c r="N326">
        <f>IF(ISNUMBER(SEARCH("Ronda",Table9[[#This Row],[Column1]]))=TRUE,1,0)</f>
        <v>0</v>
      </c>
      <c r="O326" t="str">
        <f>IF(Table9[[#This Row],[cond2]]=1,MID(Table9[[#This Row],[Column1]],6,3),O325)</f>
        <v xml:space="preserve"> 29</v>
      </c>
    </row>
    <row r="327" spans="11:15" x14ac:dyDescent="0.3">
      <c r="K327">
        <v>1</v>
      </c>
      <c r="L327">
        <f>IF(AND(ISNUMBER(SEARCH(":",Table9[[#This Row],[Column1]]))=FALSE,ISNUMBER(SEARCH("Ronda",Table9[[#This Row],[Column1]]))=FALSE),1,0)</f>
        <v>1</v>
      </c>
      <c r="M327">
        <f>IF(Table9[[#This Row],[cond]]=1,M326+1,0)</f>
        <v>4</v>
      </c>
      <c r="N327">
        <f>IF(ISNUMBER(SEARCH("Ronda",Table9[[#This Row],[Column1]]))=TRUE,1,0)</f>
        <v>0</v>
      </c>
      <c r="O327" t="str">
        <f>IF(Table9[[#This Row],[cond2]]=1,MID(Table9[[#This Row],[Column1]],6,3),O326)</f>
        <v xml:space="preserve"> 29</v>
      </c>
    </row>
    <row r="328" spans="11:15" x14ac:dyDescent="0.3">
      <c r="K328">
        <v>0</v>
      </c>
      <c r="L328">
        <f>IF(AND(ISNUMBER(SEARCH(":",Table9[[#This Row],[Column1]]))=FALSE,ISNUMBER(SEARCH("Ronda",Table9[[#This Row],[Column1]]))=FALSE),1,0)</f>
        <v>1</v>
      </c>
      <c r="M328">
        <f>IF(Table9[[#This Row],[cond]]=1,M327+1,0)</f>
        <v>5</v>
      </c>
      <c r="N328">
        <f>IF(ISNUMBER(SEARCH("Ronda",Table9[[#This Row],[Column1]]))=TRUE,1,0)</f>
        <v>0</v>
      </c>
      <c r="O328" t="str">
        <f>IF(Table9[[#This Row],[cond2]]=1,MID(Table9[[#This Row],[Column1]],6,3),O327)</f>
        <v xml:space="preserve"> 29</v>
      </c>
    </row>
    <row r="329" spans="11:15" x14ac:dyDescent="0.3">
      <c r="K329">
        <v>-1</v>
      </c>
      <c r="L329">
        <f>IF(AND(ISNUMBER(SEARCH(":",Table9[[#This Row],[Column1]]))=FALSE,ISNUMBER(SEARCH("Ronda",Table9[[#This Row],[Column1]]))=FALSE),1,0)</f>
        <v>1</v>
      </c>
      <c r="M329">
        <f>IF(Table9[[#This Row],[cond]]=1,M328+1,0)</f>
        <v>6</v>
      </c>
      <c r="N329">
        <f>IF(ISNUMBER(SEARCH("Ronda",Table9[[#This Row],[Column1]]))=TRUE,1,0)</f>
        <v>0</v>
      </c>
      <c r="O329" t="str">
        <f>IF(Table9[[#This Row],[cond2]]=1,MID(Table9[[#This Row],[Column1]],6,3),O328)</f>
        <v xml:space="preserve"> 29</v>
      </c>
    </row>
    <row r="330" spans="11:15" x14ac:dyDescent="0.3">
      <c r="K330" t="s">
        <v>599</v>
      </c>
      <c r="L330">
        <f>IF(AND(ISNUMBER(SEARCH(":",Table9[[#This Row],[Column1]]))=FALSE,ISNUMBER(SEARCH("Ronda",Table9[[#This Row],[Column1]]))=FALSE),1,0)</f>
        <v>0</v>
      </c>
      <c r="M330">
        <f>IF(Table9[[#This Row],[cond]]=1,M329+1,0)</f>
        <v>0</v>
      </c>
      <c r="N330">
        <f>IF(ISNUMBER(SEARCH("Ronda",Table9[[#This Row],[Column1]]))=TRUE,1,0)</f>
        <v>0</v>
      </c>
      <c r="O330" t="str">
        <f>IF(Table9[[#This Row],[cond2]]=1,MID(Table9[[#This Row],[Column1]],6,3),O329)</f>
        <v xml:space="preserve"> 29</v>
      </c>
    </row>
    <row r="331" spans="11:15" x14ac:dyDescent="0.3">
      <c r="K331" t="s">
        <v>13</v>
      </c>
      <c r="L331">
        <f>IF(AND(ISNUMBER(SEARCH(":",Table9[[#This Row],[Column1]]))=FALSE,ISNUMBER(SEARCH("Ronda",Table9[[#This Row],[Column1]]))=FALSE),1,0)</f>
        <v>1</v>
      </c>
      <c r="M331">
        <f>IF(Table9[[#This Row],[cond]]=1,M330+1,0)</f>
        <v>1</v>
      </c>
      <c r="N331">
        <f>IF(ISNUMBER(SEARCH("Ronda",Table9[[#This Row],[Column1]]))=TRUE,1,0)</f>
        <v>0</v>
      </c>
      <c r="O331" t="str">
        <f>IF(Table9[[#This Row],[cond2]]=1,MID(Table9[[#This Row],[Column1]],6,3),O330)</f>
        <v xml:space="preserve"> 29</v>
      </c>
    </row>
    <row r="332" spans="11:15" x14ac:dyDescent="0.3">
      <c r="K332" t="s">
        <v>8</v>
      </c>
      <c r="L332">
        <f>IF(AND(ISNUMBER(SEARCH(":",Table9[[#This Row],[Column1]]))=FALSE,ISNUMBER(SEARCH("Ronda",Table9[[#This Row],[Column1]]))=FALSE),1,0)</f>
        <v>1</v>
      </c>
      <c r="M332">
        <f>IF(Table9[[#This Row],[cond]]=1,M331+1,0)</f>
        <v>2</v>
      </c>
      <c r="N332">
        <f>IF(ISNUMBER(SEARCH("Ronda",Table9[[#This Row],[Column1]]))=TRUE,1,0)</f>
        <v>0</v>
      </c>
      <c r="O332" t="str">
        <f>IF(Table9[[#This Row],[cond2]]=1,MID(Table9[[#This Row],[Column1]],6,3),O331)</f>
        <v xml:space="preserve"> 29</v>
      </c>
    </row>
    <row r="333" spans="11:15" x14ac:dyDescent="0.3">
      <c r="K333">
        <v>1</v>
      </c>
      <c r="L333">
        <f>IF(AND(ISNUMBER(SEARCH(":",Table9[[#This Row],[Column1]]))=FALSE,ISNUMBER(SEARCH("Ronda",Table9[[#This Row],[Column1]]))=FALSE),1,0)</f>
        <v>1</v>
      </c>
      <c r="M333">
        <f>IF(Table9[[#This Row],[cond]]=1,M332+1,0)</f>
        <v>3</v>
      </c>
      <c r="N333">
        <f>IF(ISNUMBER(SEARCH("Ronda",Table9[[#This Row],[Column1]]))=TRUE,1,0)</f>
        <v>0</v>
      </c>
      <c r="O333" t="str">
        <f>IF(Table9[[#This Row],[cond2]]=1,MID(Table9[[#This Row],[Column1]],6,3),O332)</f>
        <v xml:space="preserve"> 29</v>
      </c>
    </row>
    <row r="334" spans="11:15" x14ac:dyDescent="0.3">
      <c r="K334">
        <v>1</v>
      </c>
      <c r="L334">
        <f>IF(AND(ISNUMBER(SEARCH(":",Table9[[#This Row],[Column1]]))=FALSE,ISNUMBER(SEARCH("Ronda",Table9[[#This Row],[Column1]]))=FALSE),1,0)</f>
        <v>1</v>
      </c>
      <c r="M334">
        <f>IF(Table9[[#This Row],[cond]]=1,M333+1,0)</f>
        <v>4</v>
      </c>
      <c r="N334">
        <f>IF(ISNUMBER(SEARCH("Ronda",Table9[[#This Row],[Column1]]))=TRUE,1,0)</f>
        <v>0</v>
      </c>
      <c r="O334" t="str">
        <f>IF(Table9[[#This Row],[cond2]]=1,MID(Table9[[#This Row],[Column1]],6,3),O333)</f>
        <v xml:space="preserve"> 29</v>
      </c>
    </row>
    <row r="335" spans="11:15" x14ac:dyDescent="0.3">
      <c r="K335">
        <v>-1</v>
      </c>
      <c r="L335">
        <f>IF(AND(ISNUMBER(SEARCH(":",Table9[[#This Row],[Column1]]))=FALSE,ISNUMBER(SEARCH("Ronda",Table9[[#This Row],[Column1]]))=FALSE),1,0)</f>
        <v>1</v>
      </c>
      <c r="M335">
        <f>IF(Table9[[#This Row],[cond]]=1,M334+1,0)</f>
        <v>5</v>
      </c>
      <c r="N335">
        <f>IF(ISNUMBER(SEARCH("Ronda",Table9[[#This Row],[Column1]]))=TRUE,1,0)</f>
        <v>0</v>
      </c>
      <c r="O335" t="str">
        <f>IF(Table9[[#This Row],[cond2]]=1,MID(Table9[[#This Row],[Column1]],6,3),O334)</f>
        <v xml:space="preserve"> 29</v>
      </c>
    </row>
    <row r="336" spans="11:15" x14ac:dyDescent="0.3">
      <c r="K336">
        <v>0</v>
      </c>
      <c r="L336">
        <f>IF(AND(ISNUMBER(SEARCH(":",Table9[[#This Row],[Column1]]))=FALSE,ISNUMBER(SEARCH("Ronda",Table9[[#This Row],[Column1]]))=FALSE),1,0)</f>
        <v>1</v>
      </c>
      <c r="M336">
        <f>IF(Table9[[#This Row],[cond]]=1,M335+1,0)</f>
        <v>6</v>
      </c>
      <c r="N336">
        <f>IF(ISNUMBER(SEARCH("Ronda",Table9[[#This Row],[Column1]]))=TRUE,1,0)</f>
        <v>0</v>
      </c>
      <c r="O336" t="str">
        <f>IF(Table9[[#This Row],[cond2]]=1,MID(Table9[[#This Row],[Column1]],6,3),O335)</f>
        <v xml:space="preserve"> 29</v>
      </c>
    </row>
    <row r="337" spans="11:15" x14ac:dyDescent="0.3">
      <c r="K337" t="s">
        <v>600</v>
      </c>
      <c r="L337">
        <f>IF(AND(ISNUMBER(SEARCH(":",Table9[[#This Row],[Column1]]))=FALSE,ISNUMBER(SEARCH("Ronda",Table9[[#This Row],[Column1]]))=FALSE),1,0)</f>
        <v>0</v>
      </c>
      <c r="M337">
        <f>IF(Table9[[#This Row],[cond]]=1,M336+1,0)</f>
        <v>0</v>
      </c>
      <c r="N337">
        <f>IF(ISNUMBER(SEARCH("Ronda",Table9[[#This Row],[Column1]]))=TRUE,1,0)</f>
        <v>0</v>
      </c>
      <c r="O337" t="str">
        <f>IF(Table9[[#This Row],[cond2]]=1,MID(Table9[[#This Row],[Column1]],6,3),O336)</f>
        <v xml:space="preserve"> 29</v>
      </c>
    </row>
    <row r="338" spans="11:15" x14ac:dyDescent="0.3">
      <c r="K338" t="s">
        <v>303</v>
      </c>
      <c r="L338">
        <f>IF(AND(ISNUMBER(SEARCH(":",Table9[[#This Row],[Column1]]))=FALSE,ISNUMBER(SEARCH("Ronda",Table9[[#This Row],[Column1]]))=FALSE),1,0)</f>
        <v>1</v>
      </c>
      <c r="M338">
        <f>IF(Table9[[#This Row],[cond]]=1,M337+1,0)</f>
        <v>1</v>
      </c>
      <c r="N338">
        <f>IF(ISNUMBER(SEARCH("Ronda",Table9[[#This Row],[Column1]]))=TRUE,1,0)</f>
        <v>0</v>
      </c>
      <c r="O338" t="str">
        <f>IF(Table9[[#This Row],[cond2]]=1,MID(Table9[[#This Row],[Column1]],6,3),O337)</f>
        <v xml:space="preserve"> 29</v>
      </c>
    </row>
    <row r="339" spans="11:15" x14ac:dyDescent="0.3">
      <c r="K339" t="s">
        <v>4</v>
      </c>
      <c r="L339">
        <f>IF(AND(ISNUMBER(SEARCH(":",Table9[[#This Row],[Column1]]))=FALSE,ISNUMBER(SEARCH("Ronda",Table9[[#This Row],[Column1]]))=FALSE),1,0)</f>
        <v>1</v>
      </c>
      <c r="M339">
        <f>IF(Table9[[#This Row],[cond]]=1,M338+1,0)</f>
        <v>2</v>
      </c>
      <c r="N339">
        <f>IF(ISNUMBER(SEARCH("Ronda",Table9[[#This Row],[Column1]]))=TRUE,1,0)</f>
        <v>0</v>
      </c>
      <c r="O339" t="str">
        <f>IF(Table9[[#This Row],[cond2]]=1,MID(Table9[[#This Row],[Column1]],6,3),O338)</f>
        <v xml:space="preserve"> 29</v>
      </c>
    </row>
    <row r="340" spans="11:15" x14ac:dyDescent="0.3">
      <c r="K340">
        <v>2</v>
      </c>
      <c r="L340">
        <f>IF(AND(ISNUMBER(SEARCH(":",Table9[[#This Row],[Column1]]))=FALSE,ISNUMBER(SEARCH("Ronda",Table9[[#This Row],[Column1]]))=FALSE),1,0)</f>
        <v>1</v>
      </c>
      <c r="M340">
        <f>IF(Table9[[#This Row],[cond]]=1,M339+1,0)</f>
        <v>3</v>
      </c>
      <c r="N340">
        <f>IF(ISNUMBER(SEARCH("Ronda",Table9[[#This Row],[Column1]]))=TRUE,1,0)</f>
        <v>0</v>
      </c>
      <c r="O340" t="str">
        <f>IF(Table9[[#This Row],[cond2]]=1,MID(Table9[[#This Row],[Column1]],6,3),O339)</f>
        <v xml:space="preserve"> 29</v>
      </c>
    </row>
    <row r="341" spans="11:15" x14ac:dyDescent="0.3">
      <c r="K341">
        <v>1</v>
      </c>
      <c r="L341">
        <f>IF(AND(ISNUMBER(SEARCH(":",Table9[[#This Row],[Column1]]))=FALSE,ISNUMBER(SEARCH("Ronda",Table9[[#This Row],[Column1]]))=FALSE),1,0)</f>
        <v>1</v>
      </c>
      <c r="M341">
        <f>IF(Table9[[#This Row],[cond]]=1,M340+1,0)</f>
        <v>4</v>
      </c>
      <c r="N341">
        <f>IF(ISNUMBER(SEARCH("Ronda",Table9[[#This Row],[Column1]]))=TRUE,1,0)</f>
        <v>0</v>
      </c>
      <c r="O341" t="str">
        <f>IF(Table9[[#This Row],[cond2]]=1,MID(Table9[[#This Row],[Column1]],6,3),O340)</f>
        <v xml:space="preserve"> 29</v>
      </c>
    </row>
    <row r="342" spans="11:15" x14ac:dyDescent="0.3">
      <c r="K342">
        <v>-1</v>
      </c>
      <c r="L342">
        <f>IF(AND(ISNUMBER(SEARCH(":",Table9[[#This Row],[Column1]]))=FALSE,ISNUMBER(SEARCH("Ronda",Table9[[#This Row],[Column1]]))=FALSE),1,0)</f>
        <v>1</v>
      </c>
      <c r="M342">
        <f>IF(Table9[[#This Row],[cond]]=1,M341+1,0)</f>
        <v>5</v>
      </c>
      <c r="N342">
        <f>IF(ISNUMBER(SEARCH("Ronda",Table9[[#This Row],[Column1]]))=TRUE,1,0)</f>
        <v>0</v>
      </c>
      <c r="O342" t="str">
        <f>IF(Table9[[#This Row],[cond2]]=1,MID(Table9[[#This Row],[Column1]],6,3),O341)</f>
        <v xml:space="preserve"> 29</v>
      </c>
    </row>
    <row r="343" spans="11:15" x14ac:dyDescent="0.3">
      <c r="K343">
        <v>-1</v>
      </c>
      <c r="L343">
        <f>IF(AND(ISNUMBER(SEARCH(":",Table9[[#This Row],[Column1]]))=FALSE,ISNUMBER(SEARCH("Ronda",Table9[[#This Row],[Column1]]))=FALSE),1,0)</f>
        <v>1</v>
      </c>
      <c r="M343">
        <f>IF(Table9[[#This Row],[cond]]=1,M342+1,0)</f>
        <v>6</v>
      </c>
      <c r="N343">
        <f>IF(ISNUMBER(SEARCH("Ronda",Table9[[#This Row],[Column1]]))=TRUE,1,0)</f>
        <v>0</v>
      </c>
      <c r="O343" t="str">
        <f>IF(Table9[[#This Row],[cond2]]=1,MID(Table9[[#This Row],[Column1]],6,3),O342)</f>
        <v xml:space="preserve"> 29</v>
      </c>
    </row>
    <row r="344" spans="11:15" x14ac:dyDescent="0.3">
      <c r="K344" t="s">
        <v>601</v>
      </c>
      <c r="L344">
        <f>IF(AND(ISNUMBER(SEARCH(":",Table9[[#This Row],[Column1]]))=FALSE,ISNUMBER(SEARCH("Ronda",Table9[[#This Row],[Column1]]))=FALSE),1,0)</f>
        <v>0</v>
      </c>
      <c r="M344">
        <f>IF(Table9[[#This Row],[cond]]=1,M343+1,0)</f>
        <v>0</v>
      </c>
      <c r="N344">
        <f>IF(ISNUMBER(SEARCH("Ronda",Table9[[#This Row],[Column1]]))=TRUE,1,0)</f>
        <v>0</v>
      </c>
      <c r="O344" t="str">
        <f>IF(Table9[[#This Row],[cond2]]=1,MID(Table9[[#This Row],[Column1]],6,3),O343)</f>
        <v xml:space="preserve"> 29</v>
      </c>
    </row>
    <row r="345" spans="11:15" x14ac:dyDescent="0.3">
      <c r="K345" t="s">
        <v>24</v>
      </c>
      <c r="L345">
        <f>IF(AND(ISNUMBER(SEARCH(":",Table9[[#This Row],[Column1]]))=FALSE,ISNUMBER(SEARCH("Ronda",Table9[[#This Row],[Column1]]))=FALSE),1,0)</f>
        <v>1</v>
      </c>
      <c r="M345">
        <f>IF(Table9[[#This Row],[cond]]=1,M344+1,0)</f>
        <v>1</v>
      </c>
      <c r="N345">
        <f>IF(ISNUMBER(SEARCH("Ronda",Table9[[#This Row],[Column1]]))=TRUE,1,0)</f>
        <v>0</v>
      </c>
      <c r="O345" t="str">
        <f>IF(Table9[[#This Row],[cond2]]=1,MID(Table9[[#This Row],[Column1]],6,3),O344)</f>
        <v xml:space="preserve"> 29</v>
      </c>
    </row>
    <row r="346" spans="11:15" x14ac:dyDescent="0.3">
      <c r="K346" t="s">
        <v>568</v>
      </c>
      <c r="L346">
        <f>IF(AND(ISNUMBER(SEARCH(":",Table9[[#This Row],[Column1]]))=FALSE,ISNUMBER(SEARCH("Ronda",Table9[[#This Row],[Column1]]))=FALSE),1,0)</f>
        <v>1</v>
      </c>
      <c r="M346">
        <f>IF(Table9[[#This Row],[cond]]=1,M345+1,0)</f>
        <v>2</v>
      </c>
      <c r="N346">
        <f>IF(ISNUMBER(SEARCH("Ronda",Table9[[#This Row],[Column1]]))=TRUE,1,0)</f>
        <v>0</v>
      </c>
      <c r="O346" t="str">
        <f>IF(Table9[[#This Row],[cond2]]=1,MID(Table9[[#This Row],[Column1]],6,3),O345)</f>
        <v xml:space="preserve"> 29</v>
      </c>
    </row>
    <row r="347" spans="11:15" x14ac:dyDescent="0.3">
      <c r="K347">
        <v>2</v>
      </c>
      <c r="L347">
        <f>IF(AND(ISNUMBER(SEARCH(":",Table9[[#This Row],[Column1]]))=FALSE,ISNUMBER(SEARCH("Ronda",Table9[[#This Row],[Column1]]))=FALSE),1,0)</f>
        <v>1</v>
      </c>
      <c r="M347">
        <f>IF(Table9[[#This Row],[cond]]=1,M346+1,0)</f>
        <v>3</v>
      </c>
      <c r="N347">
        <f>IF(ISNUMBER(SEARCH("Ronda",Table9[[#This Row],[Column1]]))=TRUE,1,0)</f>
        <v>0</v>
      </c>
      <c r="O347" t="str">
        <f>IF(Table9[[#This Row],[cond2]]=1,MID(Table9[[#This Row],[Column1]],6,3),O346)</f>
        <v xml:space="preserve"> 29</v>
      </c>
    </row>
    <row r="348" spans="11:15" x14ac:dyDescent="0.3">
      <c r="K348">
        <v>0</v>
      </c>
      <c r="L348">
        <f>IF(AND(ISNUMBER(SEARCH(":",Table9[[#This Row],[Column1]]))=FALSE,ISNUMBER(SEARCH("Ronda",Table9[[#This Row],[Column1]]))=FALSE),1,0)</f>
        <v>1</v>
      </c>
      <c r="M348">
        <f>IF(Table9[[#This Row],[cond]]=1,M347+1,0)</f>
        <v>4</v>
      </c>
      <c r="N348">
        <f>IF(ISNUMBER(SEARCH("Ronda",Table9[[#This Row],[Column1]]))=TRUE,1,0)</f>
        <v>0</v>
      </c>
      <c r="O348" t="str">
        <f>IF(Table9[[#This Row],[cond2]]=1,MID(Table9[[#This Row],[Column1]],6,3),O347)</f>
        <v xml:space="preserve"> 29</v>
      </c>
    </row>
    <row r="349" spans="11:15" x14ac:dyDescent="0.3">
      <c r="K349">
        <v>-1</v>
      </c>
      <c r="L349">
        <f>IF(AND(ISNUMBER(SEARCH(":",Table9[[#This Row],[Column1]]))=FALSE,ISNUMBER(SEARCH("Ronda",Table9[[#This Row],[Column1]]))=FALSE),1,0)</f>
        <v>1</v>
      </c>
      <c r="M349">
        <f>IF(Table9[[#This Row],[cond]]=1,M348+1,0)</f>
        <v>5</v>
      </c>
      <c r="N349">
        <f>IF(ISNUMBER(SEARCH("Ronda",Table9[[#This Row],[Column1]]))=TRUE,1,0)</f>
        <v>0</v>
      </c>
      <c r="O349" t="str">
        <f>IF(Table9[[#This Row],[cond2]]=1,MID(Table9[[#This Row],[Column1]],6,3),O348)</f>
        <v xml:space="preserve"> 29</v>
      </c>
    </row>
    <row r="350" spans="11:15" x14ac:dyDescent="0.3">
      <c r="K350">
        <v>0</v>
      </c>
      <c r="L350">
        <f>IF(AND(ISNUMBER(SEARCH(":",Table9[[#This Row],[Column1]]))=FALSE,ISNUMBER(SEARCH("Ronda",Table9[[#This Row],[Column1]]))=FALSE),1,0)</f>
        <v>1</v>
      </c>
      <c r="M350">
        <f>IF(Table9[[#This Row],[cond]]=1,M349+1,0)</f>
        <v>6</v>
      </c>
      <c r="N350">
        <f>IF(ISNUMBER(SEARCH("Ronda",Table9[[#This Row],[Column1]]))=TRUE,1,0)</f>
        <v>0</v>
      </c>
      <c r="O350" t="str">
        <f>IF(Table9[[#This Row],[cond2]]=1,MID(Table9[[#This Row],[Column1]],6,3),O349)</f>
        <v xml:space="preserve"> 29</v>
      </c>
    </row>
    <row r="351" spans="11:15" x14ac:dyDescent="0.3">
      <c r="K351" t="s">
        <v>601</v>
      </c>
      <c r="L351">
        <f>IF(AND(ISNUMBER(SEARCH(":",Table9[[#This Row],[Column1]]))=FALSE,ISNUMBER(SEARCH("Ronda",Table9[[#This Row],[Column1]]))=FALSE),1,0)</f>
        <v>0</v>
      </c>
      <c r="M351">
        <f>IF(Table9[[#This Row],[cond]]=1,M350+1,0)</f>
        <v>0</v>
      </c>
      <c r="N351">
        <f>IF(ISNUMBER(SEARCH("Ronda",Table9[[#This Row],[Column1]]))=TRUE,1,0)</f>
        <v>0</v>
      </c>
      <c r="O351" t="str">
        <f>IF(Table9[[#This Row],[cond2]]=1,MID(Table9[[#This Row],[Column1]],6,3),O350)</f>
        <v xml:space="preserve"> 29</v>
      </c>
    </row>
    <row r="352" spans="11:15" x14ac:dyDescent="0.3">
      <c r="K352" t="s">
        <v>564</v>
      </c>
      <c r="L352">
        <f>IF(AND(ISNUMBER(SEARCH(":",Table9[[#This Row],[Column1]]))=FALSE,ISNUMBER(SEARCH("Ronda",Table9[[#This Row],[Column1]]))=FALSE),1,0)</f>
        <v>1</v>
      </c>
      <c r="M352">
        <f>IF(Table9[[#This Row],[cond]]=1,M351+1,0)</f>
        <v>1</v>
      </c>
      <c r="N352">
        <f>IF(ISNUMBER(SEARCH("Ronda",Table9[[#This Row],[Column1]]))=TRUE,1,0)</f>
        <v>0</v>
      </c>
      <c r="O352" t="str">
        <f>IF(Table9[[#This Row],[cond2]]=1,MID(Table9[[#This Row],[Column1]],6,3),O351)</f>
        <v xml:space="preserve"> 29</v>
      </c>
    </row>
    <row r="353" spans="11:15" x14ac:dyDescent="0.3">
      <c r="K353" t="s">
        <v>1</v>
      </c>
      <c r="L353">
        <f>IF(AND(ISNUMBER(SEARCH(":",Table9[[#This Row],[Column1]]))=FALSE,ISNUMBER(SEARCH("Ronda",Table9[[#This Row],[Column1]]))=FALSE),1,0)</f>
        <v>1</v>
      </c>
      <c r="M353">
        <f>IF(Table9[[#This Row],[cond]]=1,M352+1,0)</f>
        <v>2</v>
      </c>
      <c r="N353">
        <f>IF(ISNUMBER(SEARCH("Ronda",Table9[[#This Row],[Column1]]))=TRUE,1,0)</f>
        <v>0</v>
      </c>
      <c r="O353" t="str">
        <f>IF(Table9[[#This Row],[cond2]]=1,MID(Table9[[#This Row],[Column1]],6,3),O352)</f>
        <v xml:space="preserve"> 29</v>
      </c>
    </row>
    <row r="354" spans="11:15" x14ac:dyDescent="0.3">
      <c r="K354">
        <v>2</v>
      </c>
      <c r="L354">
        <f>IF(AND(ISNUMBER(SEARCH(":",Table9[[#This Row],[Column1]]))=FALSE,ISNUMBER(SEARCH("Ronda",Table9[[#This Row],[Column1]]))=FALSE),1,0)</f>
        <v>1</v>
      </c>
      <c r="M354">
        <f>IF(Table9[[#This Row],[cond]]=1,M353+1,0)</f>
        <v>3</v>
      </c>
      <c r="N354">
        <f>IF(ISNUMBER(SEARCH("Ronda",Table9[[#This Row],[Column1]]))=TRUE,1,0)</f>
        <v>0</v>
      </c>
      <c r="O354" t="str">
        <f>IF(Table9[[#This Row],[cond2]]=1,MID(Table9[[#This Row],[Column1]],6,3),O353)</f>
        <v xml:space="preserve"> 29</v>
      </c>
    </row>
    <row r="355" spans="11:15" x14ac:dyDescent="0.3">
      <c r="K355">
        <v>3</v>
      </c>
      <c r="L355">
        <f>IF(AND(ISNUMBER(SEARCH(":",Table9[[#This Row],[Column1]]))=FALSE,ISNUMBER(SEARCH("Ronda",Table9[[#This Row],[Column1]]))=FALSE),1,0)</f>
        <v>1</v>
      </c>
      <c r="M355">
        <f>IF(Table9[[#This Row],[cond]]=1,M354+1,0)</f>
        <v>4</v>
      </c>
      <c r="N355">
        <f>IF(ISNUMBER(SEARCH("Ronda",Table9[[#This Row],[Column1]]))=TRUE,1,0)</f>
        <v>0</v>
      </c>
      <c r="O355" t="str">
        <f>IF(Table9[[#This Row],[cond2]]=1,MID(Table9[[#This Row],[Column1]],6,3),O354)</f>
        <v xml:space="preserve"> 29</v>
      </c>
    </row>
    <row r="356" spans="11:15" x14ac:dyDescent="0.3">
      <c r="K356">
        <v>0</v>
      </c>
      <c r="L356">
        <f>IF(AND(ISNUMBER(SEARCH(":",Table9[[#This Row],[Column1]]))=FALSE,ISNUMBER(SEARCH("Ronda",Table9[[#This Row],[Column1]]))=FALSE),1,0)</f>
        <v>1</v>
      </c>
      <c r="M356">
        <f>IF(Table9[[#This Row],[cond]]=1,M355+1,0)</f>
        <v>5</v>
      </c>
      <c r="N356">
        <f>IF(ISNUMBER(SEARCH("Ronda",Table9[[#This Row],[Column1]]))=TRUE,1,0)</f>
        <v>0</v>
      </c>
      <c r="O356" t="str">
        <f>IF(Table9[[#This Row],[cond2]]=1,MID(Table9[[#This Row],[Column1]],6,3),O355)</f>
        <v xml:space="preserve"> 29</v>
      </c>
    </row>
    <row r="357" spans="11:15" x14ac:dyDescent="0.3">
      <c r="K357">
        <v>-3</v>
      </c>
      <c r="L357">
        <f>IF(AND(ISNUMBER(SEARCH(":",Table9[[#This Row],[Column1]]))=FALSE,ISNUMBER(SEARCH("Ronda",Table9[[#This Row],[Column1]]))=FALSE),1,0)</f>
        <v>1</v>
      </c>
      <c r="M357">
        <f>IF(Table9[[#This Row],[cond]]=1,M356+1,0)</f>
        <v>6</v>
      </c>
      <c r="N357">
        <f>IF(ISNUMBER(SEARCH("Ronda",Table9[[#This Row],[Column1]]))=TRUE,1,0)</f>
        <v>0</v>
      </c>
      <c r="O357" t="str">
        <f>IF(Table9[[#This Row],[cond2]]=1,MID(Table9[[#This Row],[Column1]],6,3),O356)</f>
        <v xml:space="preserve"> 29</v>
      </c>
    </row>
    <row r="358" spans="11:15" x14ac:dyDescent="0.3">
      <c r="K358" t="s">
        <v>602</v>
      </c>
      <c r="L358">
        <f>IF(AND(ISNUMBER(SEARCH(":",Table9[[#This Row],[Column1]]))=FALSE,ISNUMBER(SEARCH("Ronda",Table9[[#This Row],[Column1]]))=FALSE),1,0)</f>
        <v>0</v>
      </c>
      <c r="M358">
        <f>IF(Table9[[#This Row],[cond]]=1,M357+1,0)</f>
        <v>0</v>
      </c>
      <c r="N358">
        <f>IF(ISNUMBER(SEARCH("Ronda",Table9[[#This Row],[Column1]]))=TRUE,1,0)</f>
        <v>0</v>
      </c>
      <c r="O358" t="str">
        <f>IF(Table9[[#This Row],[cond2]]=1,MID(Table9[[#This Row],[Column1]],6,3),O357)</f>
        <v xml:space="preserve"> 29</v>
      </c>
    </row>
    <row r="359" spans="11:15" x14ac:dyDescent="0.3">
      <c r="K359" t="s">
        <v>11</v>
      </c>
      <c r="L359">
        <f>IF(AND(ISNUMBER(SEARCH(":",Table9[[#This Row],[Column1]]))=FALSE,ISNUMBER(SEARCH("Ronda",Table9[[#This Row],[Column1]]))=FALSE),1,0)</f>
        <v>1</v>
      </c>
      <c r="M359">
        <f>IF(Table9[[#This Row],[cond]]=1,M358+1,0)</f>
        <v>1</v>
      </c>
      <c r="N359">
        <f>IF(ISNUMBER(SEARCH("Ronda",Table9[[#This Row],[Column1]]))=TRUE,1,0)</f>
        <v>0</v>
      </c>
      <c r="O359" t="str">
        <f>IF(Table9[[#This Row],[cond2]]=1,MID(Table9[[#This Row],[Column1]],6,3),O358)</f>
        <v xml:space="preserve"> 29</v>
      </c>
    </row>
    <row r="360" spans="11:15" x14ac:dyDescent="0.3">
      <c r="K360" t="s">
        <v>7</v>
      </c>
      <c r="L360">
        <f>IF(AND(ISNUMBER(SEARCH(":",Table9[[#This Row],[Column1]]))=FALSE,ISNUMBER(SEARCH("Ronda",Table9[[#This Row],[Column1]]))=FALSE),1,0)</f>
        <v>1</v>
      </c>
      <c r="M360">
        <f>IF(Table9[[#This Row],[cond]]=1,M359+1,0)</f>
        <v>2</v>
      </c>
      <c r="N360">
        <f>IF(ISNUMBER(SEARCH("Ronda",Table9[[#This Row],[Column1]]))=TRUE,1,0)</f>
        <v>0</v>
      </c>
      <c r="O360" t="str">
        <f>IF(Table9[[#This Row],[cond2]]=1,MID(Table9[[#This Row],[Column1]],6,3),O359)</f>
        <v xml:space="preserve"> 29</v>
      </c>
    </row>
    <row r="361" spans="11:15" x14ac:dyDescent="0.3">
      <c r="K361">
        <v>0</v>
      </c>
      <c r="L361">
        <f>IF(AND(ISNUMBER(SEARCH(":",Table9[[#This Row],[Column1]]))=FALSE,ISNUMBER(SEARCH("Ronda",Table9[[#This Row],[Column1]]))=FALSE),1,0)</f>
        <v>1</v>
      </c>
      <c r="M361">
        <f>IF(Table9[[#This Row],[cond]]=1,M360+1,0)</f>
        <v>3</v>
      </c>
      <c r="N361">
        <f>IF(ISNUMBER(SEARCH("Ronda",Table9[[#This Row],[Column1]]))=TRUE,1,0)</f>
        <v>0</v>
      </c>
      <c r="O361" t="str">
        <f>IF(Table9[[#This Row],[cond2]]=1,MID(Table9[[#This Row],[Column1]],6,3),O360)</f>
        <v xml:space="preserve"> 29</v>
      </c>
    </row>
    <row r="362" spans="11:15" x14ac:dyDescent="0.3">
      <c r="K362">
        <v>3</v>
      </c>
      <c r="L362">
        <f>IF(AND(ISNUMBER(SEARCH(":",Table9[[#This Row],[Column1]]))=FALSE,ISNUMBER(SEARCH("Ronda",Table9[[#This Row],[Column1]]))=FALSE),1,0)</f>
        <v>1</v>
      </c>
      <c r="M362">
        <f>IF(Table9[[#This Row],[cond]]=1,M361+1,0)</f>
        <v>4</v>
      </c>
      <c r="N362">
        <f>IF(ISNUMBER(SEARCH("Ronda",Table9[[#This Row],[Column1]]))=TRUE,1,0)</f>
        <v>0</v>
      </c>
      <c r="O362" t="str">
        <f>IF(Table9[[#This Row],[cond2]]=1,MID(Table9[[#This Row],[Column1]],6,3),O361)</f>
        <v xml:space="preserve"> 29</v>
      </c>
    </row>
    <row r="363" spans="11:15" x14ac:dyDescent="0.3">
      <c r="K363">
        <v>0</v>
      </c>
      <c r="L363">
        <f>IF(AND(ISNUMBER(SEARCH(":",Table9[[#This Row],[Column1]]))=FALSE,ISNUMBER(SEARCH("Ronda",Table9[[#This Row],[Column1]]))=FALSE),1,0)</f>
        <v>1</v>
      </c>
      <c r="M363">
        <f>IF(Table9[[#This Row],[cond]]=1,M362+1,0)</f>
        <v>5</v>
      </c>
      <c r="N363">
        <f>IF(ISNUMBER(SEARCH("Ronda",Table9[[#This Row],[Column1]]))=TRUE,1,0)</f>
        <v>0</v>
      </c>
      <c r="O363" t="str">
        <f>IF(Table9[[#This Row],[cond2]]=1,MID(Table9[[#This Row],[Column1]],6,3),O362)</f>
        <v xml:space="preserve"> 29</v>
      </c>
    </row>
    <row r="364" spans="11:15" x14ac:dyDescent="0.3">
      <c r="K364">
        <v>-1</v>
      </c>
      <c r="L364">
        <f>IF(AND(ISNUMBER(SEARCH(":",Table9[[#This Row],[Column1]]))=FALSE,ISNUMBER(SEARCH("Ronda",Table9[[#This Row],[Column1]]))=FALSE),1,0)</f>
        <v>1</v>
      </c>
      <c r="M364">
        <f>IF(Table9[[#This Row],[cond]]=1,M363+1,0)</f>
        <v>6</v>
      </c>
      <c r="N364">
        <f>IF(ISNUMBER(SEARCH("Ronda",Table9[[#This Row],[Column1]]))=TRUE,1,0)</f>
        <v>0</v>
      </c>
      <c r="O364" t="str">
        <f>IF(Table9[[#This Row],[cond2]]=1,MID(Table9[[#This Row],[Column1]],6,3),O363)</f>
        <v xml:space="preserve"> 29</v>
      </c>
    </row>
    <row r="365" spans="11:15" x14ac:dyDescent="0.3">
      <c r="K365" t="s">
        <v>603</v>
      </c>
      <c r="L365">
        <f>IF(AND(ISNUMBER(SEARCH(":",Table9[[#This Row],[Column1]]))=FALSE,ISNUMBER(SEARCH("Ronda",Table9[[#This Row],[Column1]]))=FALSE),1,0)</f>
        <v>0</v>
      </c>
      <c r="M365">
        <f>IF(Table9[[#This Row],[cond]]=1,M364+1,0)</f>
        <v>0</v>
      </c>
      <c r="N365">
        <f>IF(ISNUMBER(SEARCH("Ronda",Table9[[#This Row],[Column1]]))=TRUE,1,0)</f>
        <v>0</v>
      </c>
      <c r="O365" t="str">
        <f>IF(Table9[[#This Row],[cond2]]=1,MID(Table9[[#This Row],[Column1]],6,3),O364)</f>
        <v xml:space="preserve"> 29</v>
      </c>
    </row>
    <row r="366" spans="11:15" x14ac:dyDescent="0.3">
      <c r="K366" t="s">
        <v>2</v>
      </c>
      <c r="L366">
        <f>IF(AND(ISNUMBER(SEARCH(":",Table9[[#This Row],[Column1]]))=FALSE,ISNUMBER(SEARCH("Ronda",Table9[[#This Row],[Column1]]))=FALSE),1,0)</f>
        <v>1</v>
      </c>
      <c r="M366">
        <f>IF(Table9[[#This Row],[cond]]=1,M365+1,0)</f>
        <v>1</v>
      </c>
      <c r="N366">
        <f>IF(ISNUMBER(SEARCH("Ronda",Table9[[#This Row],[Column1]]))=TRUE,1,0)</f>
        <v>0</v>
      </c>
      <c r="O366" t="str">
        <f>IF(Table9[[#This Row],[cond2]]=1,MID(Table9[[#This Row],[Column1]],6,3),O365)</f>
        <v xml:space="preserve"> 29</v>
      </c>
    </row>
    <row r="367" spans="11:15" x14ac:dyDescent="0.3">
      <c r="K367" t="s">
        <v>10</v>
      </c>
      <c r="L367">
        <f>IF(AND(ISNUMBER(SEARCH(":",Table9[[#This Row],[Column1]]))=FALSE,ISNUMBER(SEARCH("Ronda",Table9[[#This Row],[Column1]]))=FALSE),1,0)</f>
        <v>1</v>
      </c>
      <c r="M367">
        <f>IF(Table9[[#This Row],[cond]]=1,M366+1,0)</f>
        <v>2</v>
      </c>
      <c r="N367">
        <f>IF(ISNUMBER(SEARCH("Ronda",Table9[[#This Row],[Column1]]))=TRUE,1,0)</f>
        <v>0</v>
      </c>
      <c r="O367" t="str">
        <f>IF(Table9[[#This Row],[cond2]]=1,MID(Table9[[#This Row],[Column1]],6,3),O366)</f>
        <v xml:space="preserve"> 29</v>
      </c>
    </row>
    <row r="368" spans="11:15" x14ac:dyDescent="0.3">
      <c r="K368">
        <v>3</v>
      </c>
      <c r="L368">
        <f>IF(AND(ISNUMBER(SEARCH(":",Table9[[#This Row],[Column1]]))=FALSE,ISNUMBER(SEARCH("Ronda",Table9[[#This Row],[Column1]]))=FALSE),1,0)</f>
        <v>1</v>
      </c>
      <c r="M368">
        <f>IF(Table9[[#This Row],[cond]]=1,M367+1,0)</f>
        <v>3</v>
      </c>
      <c r="N368">
        <f>IF(ISNUMBER(SEARCH("Ronda",Table9[[#This Row],[Column1]]))=TRUE,1,0)</f>
        <v>0</v>
      </c>
      <c r="O368" t="str">
        <f>IF(Table9[[#This Row],[cond2]]=1,MID(Table9[[#This Row],[Column1]],6,3),O367)</f>
        <v xml:space="preserve"> 29</v>
      </c>
    </row>
    <row r="369" spans="11:15" x14ac:dyDescent="0.3">
      <c r="K369">
        <v>0</v>
      </c>
      <c r="L369">
        <f>IF(AND(ISNUMBER(SEARCH(":",Table9[[#This Row],[Column1]]))=FALSE,ISNUMBER(SEARCH("Ronda",Table9[[#This Row],[Column1]]))=FALSE),1,0)</f>
        <v>1</v>
      </c>
      <c r="M369">
        <f>IF(Table9[[#This Row],[cond]]=1,M368+1,0)</f>
        <v>4</v>
      </c>
      <c r="N369">
        <f>IF(ISNUMBER(SEARCH("Ronda",Table9[[#This Row],[Column1]]))=TRUE,1,0)</f>
        <v>0</v>
      </c>
      <c r="O369" t="str">
        <f>IF(Table9[[#This Row],[cond2]]=1,MID(Table9[[#This Row],[Column1]],6,3),O368)</f>
        <v xml:space="preserve"> 29</v>
      </c>
    </row>
    <row r="370" spans="11:15" x14ac:dyDescent="0.3">
      <c r="K370">
        <v>-3</v>
      </c>
      <c r="L370">
        <f>IF(AND(ISNUMBER(SEARCH(":",Table9[[#This Row],[Column1]]))=FALSE,ISNUMBER(SEARCH("Ronda",Table9[[#This Row],[Column1]]))=FALSE),1,0)</f>
        <v>1</v>
      </c>
      <c r="M370">
        <f>IF(Table9[[#This Row],[cond]]=1,M369+1,0)</f>
        <v>5</v>
      </c>
      <c r="N370">
        <f>IF(ISNUMBER(SEARCH("Ronda",Table9[[#This Row],[Column1]]))=TRUE,1,0)</f>
        <v>0</v>
      </c>
      <c r="O370" t="str">
        <f>IF(Table9[[#This Row],[cond2]]=1,MID(Table9[[#This Row],[Column1]],6,3),O369)</f>
        <v xml:space="preserve"> 29</v>
      </c>
    </row>
    <row r="371" spans="11:15" x14ac:dyDescent="0.3">
      <c r="K371">
        <v>0</v>
      </c>
      <c r="L371">
        <f>IF(AND(ISNUMBER(SEARCH(":",Table9[[#This Row],[Column1]]))=FALSE,ISNUMBER(SEARCH("Ronda",Table9[[#This Row],[Column1]]))=FALSE),1,0)</f>
        <v>1</v>
      </c>
      <c r="M371">
        <f>IF(Table9[[#This Row],[cond]]=1,M370+1,0)</f>
        <v>6</v>
      </c>
      <c r="N371">
        <f>IF(ISNUMBER(SEARCH("Ronda",Table9[[#This Row],[Column1]]))=TRUE,1,0)</f>
        <v>0</v>
      </c>
      <c r="O371" t="str">
        <f>IF(Table9[[#This Row],[cond2]]=1,MID(Table9[[#This Row],[Column1]],6,3),O370)</f>
        <v xml:space="preserve"> 29</v>
      </c>
    </row>
    <row r="372" spans="11:15" x14ac:dyDescent="0.3">
      <c r="K372" t="s">
        <v>604</v>
      </c>
      <c r="L372">
        <f>IF(AND(ISNUMBER(SEARCH(":",Table9[[#This Row],[Column1]]))=FALSE,ISNUMBER(SEARCH("Ronda",Table9[[#This Row],[Column1]]))=FALSE),1,0)</f>
        <v>0</v>
      </c>
      <c r="M372">
        <f>IF(Table9[[#This Row],[cond]]=1,M371+1,0)</f>
        <v>0</v>
      </c>
      <c r="N372">
        <f>IF(ISNUMBER(SEARCH("Ronda",Table9[[#This Row],[Column1]]))=TRUE,1,0)</f>
        <v>0</v>
      </c>
      <c r="O372" t="str">
        <f>IF(Table9[[#This Row],[cond2]]=1,MID(Table9[[#This Row],[Column1]],6,3),O371)</f>
        <v xml:space="preserve"> 29</v>
      </c>
    </row>
    <row r="373" spans="11:15" x14ac:dyDescent="0.3">
      <c r="K373" t="s">
        <v>31</v>
      </c>
      <c r="L373">
        <f>IF(AND(ISNUMBER(SEARCH(":",Table9[[#This Row],[Column1]]))=FALSE,ISNUMBER(SEARCH("Ronda",Table9[[#This Row],[Column1]]))=FALSE),1,0)</f>
        <v>1</v>
      </c>
      <c r="M373">
        <f>IF(Table9[[#This Row],[cond]]=1,M372+1,0)</f>
        <v>1</v>
      </c>
      <c r="N373">
        <f>IF(ISNUMBER(SEARCH("Ronda",Table9[[#This Row],[Column1]]))=TRUE,1,0)</f>
        <v>0</v>
      </c>
      <c r="O373" t="str">
        <f>IF(Table9[[#This Row],[cond2]]=1,MID(Table9[[#This Row],[Column1]],6,3),O372)</f>
        <v xml:space="preserve"> 29</v>
      </c>
    </row>
    <row r="374" spans="11:15" x14ac:dyDescent="0.3">
      <c r="K374" t="s">
        <v>25</v>
      </c>
      <c r="L374">
        <f>IF(AND(ISNUMBER(SEARCH(":",Table9[[#This Row],[Column1]]))=FALSE,ISNUMBER(SEARCH("Ronda",Table9[[#This Row],[Column1]]))=FALSE),1,0)</f>
        <v>1</v>
      </c>
      <c r="M374">
        <f>IF(Table9[[#This Row],[cond]]=1,M373+1,0)</f>
        <v>2</v>
      </c>
      <c r="N374">
        <f>IF(ISNUMBER(SEARCH("Ronda",Table9[[#This Row],[Column1]]))=TRUE,1,0)</f>
        <v>0</v>
      </c>
      <c r="O374" t="str">
        <f>IF(Table9[[#This Row],[cond2]]=1,MID(Table9[[#This Row],[Column1]],6,3),O373)</f>
        <v xml:space="preserve"> 29</v>
      </c>
    </row>
    <row r="375" spans="11:15" x14ac:dyDescent="0.3">
      <c r="K375">
        <v>1</v>
      </c>
      <c r="L375">
        <f>IF(AND(ISNUMBER(SEARCH(":",Table9[[#This Row],[Column1]]))=FALSE,ISNUMBER(SEARCH("Ronda",Table9[[#This Row],[Column1]]))=FALSE),1,0)</f>
        <v>1</v>
      </c>
      <c r="M375">
        <f>IF(Table9[[#This Row],[cond]]=1,M374+1,0)</f>
        <v>3</v>
      </c>
      <c r="N375">
        <f>IF(ISNUMBER(SEARCH("Ronda",Table9[[#This Row],[Column1]]))=TRUE,1,0)</f>
        <v>0</v>
      </c>
      <c r="O375" t="str">
        <f>IF(Table9[[#This Row],[cond2]]=1,MID(Table9[[#This Row],[Column1]],6,3),O374)</f>
        <v xml:space="preserve"> 29</v>
      </c>
    </row>
    <row r="376" spans="11:15" x14ac:dyDescent="0.3">
      <c r="K376">
        <v>3</v>
      </c>
      <c r="L376">
        <f>IF(AND(ISNUMBER(SEARCH(":",Table9[[#This Row],[Column1]]))=FALSE,ISNUMBER(SEARCH("Ronda",Table9[[#This Row],[Column1]]))=FALSE),1,0)</f>
        <v>1</v>
      </c>
      <c r="M376">
        <f>IF(Table9[[#This Row],[cond]]=1,M375+1,0)</f>
        <v>4</v>
      </c>
      <c r="N376">
        <f>IF(ISNUMBER(SEARCH("Ronda",Table9[[#This Row],[Column1]]))=TRUE,1,0)</f>
        <v>0</v>
      </c>
      <c r="O376" t="str">
        <f>IF(Table9[[#This Row],[cond2]]=1,MID(Table9[[#This Row],[Column1]],6,3),O375)</f>
        <v xml:space="preserve"> 29</v>
      </c>
    </row>
    <row r="377" spans="11:15" x14ac:dyDescent="0.3">
      <c r="K377">
        <v>-1</v>
      </c>
      <c r="L377">
        <f>IF(AND(ISNUMBER(SEARCH(":",Table9[[#This Row],[Column1]]))=FALSE,ISNUMBER(SEARCH("Ronda",Table9[[#This Row],[Column1]]))=FALSE),1,0)</f>
        <v>1</v>
      </c>
      <c r="M377">
        <f>IF(Table9[[#This Row],[cond]]=1,M376+1,0)</f>
        <v>5</v>
      </c>
      <c r="N377">
        <f>IF(ISNUMBER(SEARCH("Ronda",Table9[[#This Row],[Column1]]))=TRUE,1,0)</f>
        <v>0</v>
      </c>
      <c r="O377" t="str">
        <f>IF(Table9[[#This Row],[cond2]]=1,MID(Table9[[#This Row],[Column1]],6,3),O376)</f>
        <v xml:space="preserve"> 29</v>
      </c>
    </row>
    <row r="378" spans="11:15" x14ac:dyDescent="0.3">
      <c r="K378">
        <v>-2</v>
      </c>
      <c r="L378">
        <f>IF(AND(ISNUMBER(SEARCH(":",Table9[[#This Row],[Column1]]))=FALSE,ISNUMBER(SEARCH("Ronda",Table9[[#This Row],[Column1]]))=FALSE),1,0)</f>
        <v>1</v>
      </c>
      <c r="M378">
        <f>IF(Table9[[#This Row],[cond]]=1,M377+1,0)</f>
        <v>6</v>
      </c>
      <c r="N378">
        <f>IF(ISNUMBER(SEARCH("Ronda",Table9[[#This Row],[Column1]]))=TRUE,1,0)</f>
        <v>0</v>
      </c>
      <c r="O378" t="str">
        <f>IF(Table9[[#This Row],[cond2]]=1,MID(Table9[[#This Row],[Column1]],6,3),O377)</f>
        <v xml:space="preserve"> 29</v>
      </c>
    </row>
    <row r="379" spans="11:15" x14ac:dyDescent="0.3">
      <c r="K379" t="s">
        <v>604</v>
      </c>
      <c r="L379">
        <f>IF(AND(ISNUMBER(SEARCH(":",Table9[[#This Row],[Column1]]))=FALSE,ISNUMBER(SEARCH("Ronda",Table9[[#This Row],[Column1]]))=FALSE),1,0)</f>
        <v>0</v>
      </c>
      <c r="M379">
        <f>IF(Table9[[#This Row],[cond]]=1,M378+1,0)</f>
        <v>0</v>
      </c>
      <c r="N379">
        <f>IF(ISNUMBER(SEARCH("Ronda",Table9[[#This Row],[Column1]]))=TRUE,1,0)</f>
        <v>0</v>
      </c>
      <c r="O379" t="str">
        <f>IF(Table9[[#This Row],[cond2]]=1,MID(Table9[[#This Row],[Column1]],6,3),O378)</f>
        <v xml:space="preserve"> 29</v>
      </c>
    </row>
    <row r="380" spans="11:15" x14ac:dyDescent="0.3">
      <c r="K380" t="s">
        <v>28</v>
      </c>
      <c r="L380">
        <f>IF(AND(ISNUMBER(SEARCH(":",Table9[[#This Row],[Column1]]))=FALSE,ISNUMBER(SEARCH("Ronda",Table9[[#This Row],[Column1]]))=FALSE),1,0)</f>
        <v>1</v>
      </c>
      <c r="M380">
        <f>IF(Table9[[#This Row],[cond]]=1,M379+1,0)</f>
        <v>1</v>
      </c>
      <c r="N380">
        <f>IF(ISNUMBER(SEARCH("Ronda",Table9[[#This Row],[Column1]]))=TRUE,1,0)</f>
        <v>0</v>
      </c>
      <c r="O380" t="str">
        <f>IF(Table9[[#This Row],[cond2]]=1,MID(Table9[[#This Row],[Column1]],6,3),O379)</f>
        <v xml:space="preserve"> 29</v>
      </c>
    </row>
    <row r="381" spans="11:15" x14ac:dyDescent="0.3">
      <c r="K381" t="s">
        <v>6</v>
      </c>
      <c r="L381">
        <f>IF(AND(ISNUMBER(SEARCH(":",Table9[[#This Row],[Column1]]))=FALSE,ISNUMBER(SEARCH("Ronda",Table9[[#This Row],[Column1]]))=FALSE),1,0)</f>
        <v>1</v>
      </c>
      <c r="M381">
        <f>IF(Table9[[#This Row],[cond]]=1,M380+1,0)</f>
        <v>2</v>
      </c>
      <c r="N381">
        <f>IF(ISNUMBER(SEARCH("Ronda",Table9[[#This Row],[Column1]]))=TRUE,1,0)</f>
        <v>0</v>
      </c>
      <c r="O381" t="str">
        <f>IF(Table9[[#This Row],[cond2]]=1,MID(Table9[[#This Row],[Column1]],6,3),O380)</f>
        <v xml:space="preserve"> 29</v>
      </c>
    </row>
    <row r="382" spans="11:15" x14ac:dyDescent="0.3">
      <c r="K382">
        <v>0</v>
      </c>
      <c r="L382">
        <f>IF(AND(ISNUMBER(SEARCH(":",Table9[[#This Row],[Column1]]))=FALSE,ISNUMBER(SEARCH("Ronda",Table9[[#This Row],[Column1]]))=FALSE),1,0)</f>
        <v>1</v>
      </c>
      <c r="M382">
        <f>IF(Table9[[#This Row],[cond]]=1,M381+1,0)</f>
        <v>3</v>
      </c>
      <c r="N382">
        <f>IF(ISNUMBER(SEARCH("Ronda",Table9[[#This Row],[Column1]]))=TRUE,1,0)</f>
        <v>0</v>
      </c>
      <c r="O382" t="str">
        <f>IF(Table9[[#This Row],[cond2]]=1,MID(Table9[[#This Row],[Column1]],6,3),O381)</f>
        <v xml:space="preserve"> 29</v>
      </c>
    </row>
    <row r="383" spans="11:15" x14ac:dyDescent="0.3">
      <c r="K383">
        <v>0</v>
      </c>
      <c r="L383">
        <f>IF(AND(ISNUMBER(SEARCH(":",Table9[[#This Row],[Column1]]))=FALSE,ISNUMBER(SEARCH("Ronda",Table9[[#This Row],[Column1]]))=FALSE),1,0)</f>
        <v>1</v>
      </c>
      <c r="M383">
        <f>IF(Table9[[#This Row],[cond]]=1,M382+1,0)</f>
        <v>4</v>
      </c>
      <c r="N383">
        <f>IF(ISNUMBER(SEARCH("Ronda",Table9[[#This Row],[Column1]]))=TRUE,1,0)</f>
        <v>0</v>
      </c>
      <c r="O383" t="str">
        <f>IF(Table9[[#This Row],[cond2]]=1,MID(Table9[[#This Row],[Column1]],6,3),O382)</f>
        <v xml:space="preserve"> 29</v>
      </c>
    </row>
    <row r="384" spans="11:15" x14ac:dyDescent="0.3">
      <c r="K384">
        <v>0</v>
      </c>
      <c r="L384">
        <f>IF(AND(ISNUMBER(SEARCH(":",Table9[[#This Row],[Column1]]))=FALSE,ISNUMBER(SEARCH("Ronda",Table9[[#This Row],[Column1]]))=FALSE),1,0)</f>
        <v>1</v>
      </c>
      <c r="M384">
        <f>IF(Table9[[#This Row],[cond]]=1,M383+1,0)</f>
        <v>5</v>
      </c>
      <c r="N384">
        <f>IF(ISNUMBER(SEARCH("Ronda",Table9[[#This Row],[Column1]]))=TRUE,1,0)</f>
        <v>0</v>
      </c>
      <c r="O384" t="str">
        <f>IF(Table9[[#This Row],[cond2]]=1,MID(Table9[[#This Row],[Column1]],6,3),O383)</f>
        <v xml:space="preserve"> 29</v>
      </c>
    </row>
    <row r="385" spans="11:15" x14ac:dyDescent="0.3">
      <c r="K385">
        <v>0</v>
      </c>
      <c r="L385">
        <f>IF(AND(ISNUMBER(SEARCH(":",Table9[[#This Row],[Column1]]))=FALSE,ISNUMBER(SEARCH("Ronda",Table9[[#This Row],[Column1]]))=FALSE),1,0)</f>
        <v>1</v>
      </c>
      <c r="M385">
        <f>IF(Table9[[#This Row],[cond]]=1,M384+1,0)</f>
        <v>6</v>
      </c>
      <c r="N385">
        <f>IF(ISNUMBER(SEARCH("Ronda",Table9[[#This Row],[Column1]]))=TRUE,1,0)</f>
        <v>0</v>
      </c>
      <c r="O385" t="str">
        <f>IF(Table9[[#This Row],[cond2]]=1,MID(Table9[[#This Row],[Column1]],6,3),O384)</f>
        <v xml:space="preserve"> 29</v>
      </c>
    </row>
    <row r="386" spans="11:15" x14ac:dyDescent="0.3">
      <c r="K386" t="s">
        <v>106</v>
      </c>
      <c r="L386">
        <f>IF(AND(ISNUMBER(SEARCH(":",Table9[[#This Row],[Column1]]))=FALSE,ISNUMBER(SEARCH("Ronda",Table9[[#This Row],[Column1]]))=FALSE),1,0)</f>
        <v>0</v>
      </c>
      <c r="M386">
        <f>IF(Table9[[#This Row],[cond]]=1,M385+1,0)</f>
        <v>0</v>
      </c>
      <c r="N386">
        <f>IF(ISNUMBER(SEARCH("Ronda",Table9[[#This Row],[Column1]]))=TRUE,1,0)</f>
        <v>1</v>
      </c>
      <c r="O386" t="str">
        <f>IF(Table9[[#This Row],[cond2]]=1,MID(Table9[[#This Row],[Column1]],6,3),O385)</f>
        <v xml:space="preserve"> 28</v>
      </c>
    </row>
    <row r="387" spans="11:15" x14ac:dyDescent="0.3">
      <c r="K387" t="s">
        <v>605</v>
      </c>
      <c r="L387">
        <f>IF(AND(ISNUMBER(SEARCH(":",Table9[[#This Row],[Column1]]))=FALSE,ISNUMBER(SEARCH("Ronda",Table9[[#This Row],[Column1]]))=FALSE),1,0)</f>
        <v>0</v>
      </c>
      <c r="M387">
        <f>IF(Table9[[#This Row],[cond]]=1,M386+1,0)</f>
        <v>0</v>
      </c>
      <c r="N387">
        <f>IF(ISNUMBER(SEARCH("Ronda",Table9[[#This Row],[Column1]]))=TRUE,1,0)</f>
        <v>0</v>
      </c>
      <c r="O387" t="str">
        <f>IF(Table9[[#This Row],[cond2]]=1,MID(Table9[[#This Row],[Column1]],6,3),O386)</f>
        <v xml:space="preserve"> 28</v>
      </c>
    </row>
    <row r="388" spans="11:15" x14ac:dyDescent="0.3">
      <c r="K388" t="s">
        <v>10</v>
      </c>
      <c r="L388">
        <f>IF(AND(ISNUMBER(SEARCH(":",Table9[[#This Row],[Column1]]))=FALSE,ISNUMBER(SEARCH("Ronda",Table9[[#This Row],[Column1]]))=FALSE),1,0)</f>
        <v>1</v>
      </c>
      <c r="M388">
        <f>IF(Table9[[#This Row],[cond]]=1,M387+1,0)</f>
        <v>1</v>
      </c>
      <c r="N388">
        <f>IF(ISNUMBER(SEARCH("Ronda",Table9[[#This Row],[Column1]]))=TRUE,1,0)</f>
        <v>0</v>
      </c>
      <c r="O388" t="str">
        <f>IF(Table9[[#This Row],[cond2]]=1,MID(Table9[[#This Row],[Column1]],6,3),O387)</f>
        <v xml:space="preserve"> 28</v>
      </c>
    </row>
    <row r="389" spans="11:15" x14ac:dyDescent="0.3">
      <c r="K389" t="s">
        <v>564</v>
      </c>
      <c r="L389">
        <f>IF(AND(ISNUMBER(SEARCH(":",Table9[[#This Row],[Column1]]))=FALSE,ISNUMBER(SEARCH("Ronda",Table9[[#This Row],[Column1]]))=FALSE),1,0)</f>
        <v>1</v>
      </c>
      <c r="M389">
        <f>IF(Table9[[#This Row],[cond]]=1,M388+1,0)</f>
        <v>2</v>
      </c>
      <c r="N389">
        <f>IF(ISNUMBER(SEARCH("Ronda",Table9[[#This Row],[Column1]]))=TRUE,1,0)</f>
        <v>0</v>
      </c>
      <c r="O389" t="str">
        <f>IF(Table9[[#This Row],[cond2]]=1,MID(Table9[[#This Row],[Column1]],6,3),O388)</f>
        <v xml:space="preserve"> 28</v>
      </c>
    </row>
    <row r="390" spans="11:15" x14ac:dyDescent="0.3">
      <c r="K390">
        <v>2</v>
      </c>
      <c r="L390">
        <f>IF(AND(ISNUMBER(SEARCH(":",Table9[[#This Row],[Column1]]))=FALSE,ISNUMBER(SEARCH("Ronda",Table9[[#This Row],[Column1]]))=FALSE),1,0)</f>
        <v>1</v>
      </c>
      <c r="M390">
        <f>IF(Table9[[#This Row],[cond]]=1,M389+1,0)</f>
        <v>3</v>
      </c>
      <c r="N390">
        <f>IF(ISNUMBER(SEARCH("Ronda",Table9[[#This Row],[Column1]]))=TRUE,1,0)</f>
        <v>0</v>
      </c>
      <c r="O390" t="str">
        <f>IF(Table9[[#This Row],[cond2]]=1,MID(Table9[[#This Row],[Column1]],6,3),O389)</f>
        <v xml:space="preserve"> 28</v>
      </c>
    </row>
    <row r="391" spans="11:15" x14ac:dyDescent="0.3">
      <c r="K391">
        <v>1</v>
      </c>
      <c r="L391">
        <f>IF(AND(ISNUMBER(SEARCH(":",Table9[[#This Row],[Column1]]))=FALSE,ISNUMBER(SEARCH("Ronda",Table9[[#This Row],[Column1]]))=FALSE),1,0)</f>
        <v>1</v>
      </c>
      <c r="M391">
        <f>IF(Table9[[#This Row],[cond]]=1,M390+1,0)</f>
        <v>4</v>
      </c>
      <c r="N391">
        <f>IF(ISNUMBER(SEARCH("Ronda",Table9[[#This Row],[Column1]]))=TRUE,1,0)</f>
        <v>0</v>
      </c>
      <c r="O391" t="str">
        <f>IF(Table9[[#This Row],[cond2]]=1,MID(Table9[[#This Row],[Column1]],6,3),O390)</f>
        <v xml:space="preserve"> 28</v>
      </c>
    </row>
    <row r="392" spans="11:15" x14ac:dyDescent="0.3">
      <c r="K392">
        <v>-1</v>
      </c>
      <c r="L392">
        <f>IF(AND(ISNUMBER(SEARCH(":",Table9[[#This Row],[Column1]]))=FALSE,ISNUMBER(SEARCH("Ronda",Table9[[#This Row],[Column1]]))=FALSE),1,0)</f>
        <v>1</v>
      </c>
      <c r="M392">
        <f>IF(Table9[[#This Row],[cond]]=1,M391+1,0)</f>
        <v>5</v>
      </c>
      <c r="N392">
        <f>IF(ISNUMBER(SEARCH("Ronda",Table9[[#This Row],[Column1]]))=TRUE,1,0)</f>
        <v>0</v>
      </c>
      <c r="O392" t="str">
        <f>IF(Table9[[#This Row],[cond2]]=1,MID(Table9[[#This Row],[Column1]],6,3),O391)</f>
        <v xml:space="preserve"> 28</v>
      </c>
    </row>
    <row r="393" spans="11:15" x14ac:dyDescent="0.3">
      <c r="K393">
        <v>0</v>
      </c>
      <c r="L393">
        <f>IF(AND(ISNUMBER(SEARCH(":",Table9[[#This Row],[Column1]]))=FALSE,ISNUMBER(SEARCH("Ronda",Table9[[#This Row],[Column1]]))=FALSE),1,0)</f>
        <v>1</v>
      </c>
      <c r="M393">
        <f>IF(Table9[[#This Row],[cond]]=1,M392+1,0)</f>
        <v>6</v>
      </c>
      <c r="N393">
        <f>IF(ISNUMBER(SEARCH("Ronda",Table9[[#This Row],[Column1]]))=TRUE,1,0)</f>
        <v>0</v>
      </c>
      <c r="O393" t="str">
        <f>IF(Table9[[#This Row],[cond2]]=1,MID(Table9[[#This Row],[Column1]],6,3),O392)</f>
        <v xml:space="preserve"> 28</v>
      </c>
    </row>
    <row r="394" spans="11:15" x14ac:dyDescent="0.3">
      <c r="K394" t="s">
        <v>606</v>
      </c>
      <c r="L394">
        <f>IF(AND(ISNUMBER(SEARCH(":",Table9[[#This Row],[Column1]]))=FALSE,ISNUMBER(SEARCH("Ronda",Table9[[#This Row],[Column1]]))=FALSE),1,0)</f>
        <v>0</v>
      </c>
      <c r="M394">
        <f>IF(Table9[[#This Row],[cond]]=1,M393+1,0)</f>
        <v>0</v>
      </c>
      <c r="N394">
        <f>IF(ISNUMBER(SEARCH("Ronda",Table9[[#This Row],[Column1]]))=TRUE,1,0)</f>
        <v>0</v>
      </c>
      <c r="O394" t="str">
        <f>IF(Table9[[#This Row],[cond2]]=1,MID(Table9[[#This Row],[Column1]],6,3),O393)</f>
        <v xml:space="preserve"> 28</v>
      </c>
    </row>
    <row r="395" spans="11:15" x14ac:dyDescent="0.3">
      <c r="K395" t="s">
        <v>33</v>
      </c>
      <c r="L395">
        <f>IF(AND(ISNUMBER(SEARCH(":",Table9[[#This Row],[Column1]]))=FALSE,ISNUMBER(SEARCH("Ronda",Table9[[#This Row],[Column1]]))=FALSE),1,0)</f>
        <v>1</v>
      </c>
      <c r="M395">
        <f>IF(Table9[[#This Row],[cond]]=1,M394+1,0)</f>
        <v>1</v>
      </c>
      <c r="N395">
        <f>IF(ISNUMBER(SEARCH("Ronda",Table9[[#This Row],[Column1]]))=TRUE,1,0)</f>
        <v>0</v>
      </c>
      <c r="O395" t="str">
        <f>IF(Table9[[#This Row],[cond2]]=1,MID(Table9[[#This Row],[Column1]],6,3),O394)</f>
        <v xml:space="preserve"> 28</v>
      </c>
    </row>
    <row r="396" spans="11:15" x14ac:dyDescent="0.3">
      <c r="K396" t="s">
        <v>2</v>
      </c>
      <c r="L396">
        <f>IF(AND(ISNUMBER(SEARCH(":",Table9[[#This Row],[Column1]]))=FALSE,ISNUMBER(SEARCH("Ronda",Table9[[#This Row],[Column1]]))=FALSE),1,0)</f>
        <v>1</v>
      </c>
      <c r="M396">
        <f>IF(Table9[[#This Row],[cond]]=1,M395+1,0)</f>
        <v>2</v>
      </c>
      <c r="N396">
        <f>IF(ISNUMBER(SEARCH("Ronda",Table9[[#This Row],[Column1]]))=TRUE,1,0)</f>
        <v>0</v>
      </c>
      <c r="O396" t="str">
        <f>IF(Table9[[#This Row],[cond2]]=1,MID(Table9[[#This Row],[Column1]],6,3),O395)</f>
        <v xml:space="preserve"> 28</v>
      </c>
    </row>
    <row r="397" spans="11:15" x14ac:dyDescent="0.3">
      <c r="K397">
        <v>0</v>
      </c>
      <c r="L397">
        <f>IF(AND(ISNUMBER(SEARCH(":",Table9[[#This Row],[Column1]]))=FALSE,ISNUMBER(SEARCH("Ronda",Table9[[#This Row],[Column1]]))=FALSE),1,0)</f>
        <v>1</v>
      </c>
      <c r="M397">
        <f>IF(Table9[[#This Row],[cond]]=1,M396+1,0)</f>
        <v>3</v>
      </c>
      <c r="N397">
        <f>IF(ISNUMBER(SEARCH("Ronda",Table9[[#This Row],[Column1]]))=TRUE,1,0)</f>
        <v>0</v>
      </c>
      <c r="O397" t="str">
        <f>IF(Table9[[#This Row],[cond2]]=1,MID(Table9[[#This Row],[Column1]],6,3),O396)</f>
        <v xml:space="preserve"> 28</v>
      </c>
    </row>
    <row r="398" spans="11:15" x14ac:dyDescent="0.3">
      <c r="K398">
        <v>1</v>
      </c>
      <c r="L398">
        <f>IF(AND(ISNUMBER(SEARCH(":",Table9[[#This Row],[Column1]]))=FALSE,ISNUMBER(SEARCH("Ronda",Table9[[#This Row],[Column1]]))=FALSE),1,0)</f>
        <v>1</v>
      </c>
      <c r="M398">
        <f>IF(Table9[[#This Row],[cond]]=1,M397+1,0)</f>
        <v>4</v>
      </c>
      <c r="N398">
        <f>IF(ISNUMBER(SEARCH("Ronda",Table9[[#This Row],[Column1]]))=TRUE,1,0)</f>
        <v>0</v>
      </c>
      <c r="O398" t="str">
        <f>IF(Table9[[#This Row],[cond2]]=1,MID(Table9[[#This Row],[Column1]],6,3),O397)</f>
        <v xml:space="preserve"> 28</v>
      </c>
    </row>
    <row r="399" spans="11:15" x14ac:dyDescent="0.3">
      <c r="K399">
        <v>0</v>
      </c>
      <c r="L399">
        <f>IF(AND(ISNUMBER(SEARCH(":",Table9[[#This Row],[Column1]]))=FALSE,ISNUMBER(SEARCH("Ronda",Table9[[#This Row],[Column1]]))=FALSE),1,0)</f>
        <v>1</v>
      </c>
      <c r="M399">
        <f>IF(Table9[[#This Row],[cond]]=1,M398+1,0)</f>
        <v>5</v>
      </c>
      <c r="N399">
        <f>IF(ISNUMBER(SEARCH("Ronda",Table9[[#This Row],[Column1]]))=TRUE,1,0)</f>
        <v>0</v>
      </c>
      <c r="O399" t="str">
        <f>IF(Table9[[#This Row],[cond2]]=1,MID(Table9[[#This Row],[Column1]],6,3),O398)</f>
        <v xml:space="preserve"> 28</v>
      </c>
    </row>
    <row r="400" spans="11:15" x14ac:dyDescent="0.3">
      <c r="K400">
        <v>-1</v>
      </c>
      <c r="L400">
        <f>IF(AND(ISNUMBER(SEARCH(":",Table9[[#This Row],[Column1]]))=FALSE,ISNUMBER(SEARCH("Ronda",Table9[[#This Row],[Column1]]))=FALSE),1,0)</f>
        <v>1</v>
      </c>
      <c r="M400">
        <f>IF(Table9[[#This Row],[cond]]=1,M399+1,0)</f>
        <v>6</v>
      </c>
      <c r="N400">
        <f>IF(ISNUMBER(SEARCH("Ronda",Table9[[#This Row],[Column1]]))=TRUE,1,0)</f>
        <v>0</v>
      </c>
      <c r="O400" t="str">
        <f>IF(Table9[[#This Row],[cond2]]=1,MID(Table9[[#This Row],[Column1]],6,3),O399)</f>
        <v xml:space="preserve"> 28</v>
      </c>
    </row>
    <row r="401" spans="11:15" x14ac:dyDescent="0.3">
      <c r="K401" t="s">
        <v>607</v>
      </c>
      <c r="L401">
        <f>IF(AND(ISNUMBER(SEARCH(":",Table9[[#This Row],[Column1]]))=FALSE,ISNUMBER(SEARCH("Ronda",Table9[[#This Row],[Column1]]))=FALSE),1,0)</f>
        <v>0</v>
      </c>
      <c r="M401">
        <f>IF(Table9[[#This Row],[cond]]=1,M400+1,0)</f>
        <v>0</v>
      </c>
      <c r="N401">
        <f>IF(ISNUMBER(SEARCH("Ronda",Table9[[#This Row],[Column1]]))=TRUE,1,0)</f>
        <v>0</v>
      </c>
      <c r="O401" t="str">
        <f>IF(Table9[[#This Row],[cond2]]=1,MID(Table9[[#This Row],[Column1]],6,3),O400)</f>
        <v xml:space="preserve"> 28</v>
      </c>
    </row>
    <row r="402" spans="11:15" x14ac:dyDescent="0.3">
      <c r="K402" t="s">
        <v>1</v>
      </c>
      <c r="L402">
        <f>IF(AND(ISNUMBER(SEARCH(":",Table9[[#This Row],[Column1]]))=FALSE,ISNUMBER(SEARCH("Ronda",Table9[[#This Row],[Column1]]))=FALSE),1,0)</f>
        <v>1</v>
      </c>
      <c r="M402">
        <f>IF(Table9[[#This Row],[cond]]=1,M401+1,0)</f>
        <v>1</v>
      </c>
      <c r="N402">
        <f>IF(ISNUMBER(SEARCH("Ronda",Table9[[#This Row],[Column1]]))=TRUE,1,0)</f>
        <v>0</v>
      </c>
      <c r="O402" t="str">
        <f>IF(Table9[[#This Row],[cond2]]=1,MID(Table9[[#This Row],[Column1]],6,3),O401)</f>
        <v xml:space="preserve"> 28</v>
      </c>
    </row>
    <row r="403" spans="11:15" x14ac:dyDescent="0.3">
      <c r="K403" t="s">
        <v>303</v>
      </c>
      <c r="L403">
        <f>IF(AND(ISNUMBER(SEARCH(":",Table9[[#This Row],[Column1]]))=FALSE,ISNUMBER(SEARCH("Ronda",Table9[[#This Row],[Column1]]))=FALSE),1,0)</f>
        <v>1</v>
      </c>
      <c r="M403">
        <f>IF(Table9[[#This Row],[cond]]=1,M402+1,0)</f>
        <v>2</v>
      </c>
      <c r="N403">
        <f>IF(ISNUMBER(SEARCH("Ronda",Table9[[#This Row],[Column1]]))=TRUE,1,0)</f>
        <v>0</v>
      </c>
      <c r="O403" t="str">
        <f>IF(Table9[[#This Row],[cond2]]=1,MID(Table9[[#This Row],[Column1]],6,3),O402)</f>
        <v xml:space="preserve"> 28</v>
      </c>
    </row>
    <row r="404" spans="11:15" x14ac:dyDescent="0.3">
      <c r="K404">
        <v>2</v>
      </c>
      <c r="L404">
        <f>IF(AND(ISNUMBER(SEARCH(":",Table9[[#This Row],[Column1]]))=FALSE,ISNUMBER(SEARCH("Ronda",Table9[[#This Row],[Column1]]))=FALSE),1,0)</f>
        <v>1</v>
      </c>
      <c r="M404">
        <f>IF(Table9[[#This Row],[cond]]=1,M403+1,0)</f>
        <v>3</v>
      </c>
      <c r="N404">
        <f>IF(ISNUMBER(SEARCH("Ronda",Table9[[#This Row],[Column1]]))=TRUE,1,0)</f>
        <v>0</v>
      </c>
      <c r="O404" t="str">
        <f>IF(Table9[[#This Row],[cond2]]=1,MID(Table9[[#This Row],[Column1]],6,3),O403)</f>
        <v xml:space="preserve"> 28</v>
      </c>
    </row>
    <row r="405" spans="11:15" x14ac:dyDescent="0.3">
      <c r="K405">
        <v>1</v>
      </c>
      <c r="L405">
        <f>IF(AND(ISNUMBER(SEARCH(":",Table9[[#This Row],[Column1]]))=FALSE,ISNUMBER(SEARCH("Ronda",Table9[[#This Row],[Column1]]))=FALSE),1,0)</f>
        <v>1</v>
      </c>
      <c r="M405">
        <f>IF(Table9[[#This Row],[cond]]=1,M404+1,0)</f>
        <v>4</v>
      </c>
      <c r="N405">
        <f>IF(ISNUMBER(SEARCH("Ronda",Table9[[#This Row],[Column1]]))=TRUE,1,0)</f>
        <v>0</v>
      </c>
      <c r="O405" t="str">
        <f>IF(Table9[[#This Row],[cond2]]=1,MID(Table9[[#This Row],[Column1]],6,3),O404)</f>
        <v xml:space="preserve"> 28</v>
      </c>
    </row>
    <row r="406" spans="11:15" x14ac:dyDescent="0.3">
      <c r="K406">
        <v>-2</v>
      </c>
      <c r="L406">
        <f>IF(AND(ISNUMBER(SEARCH(":",Table9[[#This Row],[Column1]]))=FALSE,ISNUMBER(SEARCH("Ronda",Table9[[#This Row],[Column1]]))=FALSE),1,0)</f>
        <v>1</v>
      </c>
      <c r="M406">
        <f>IF(Table9[[#This Row],[cond]]=1,M405+1,0)</f>
        <v>5</v>
      </c>
      <c r="N406">
        <f>IF(ISNUMBER(SEARCH("Ronda",Table9[[#This Row],[Column1]]))=TRUE,1,0)</f>
        <v>0</v>
      </c>
      <c r="O406" t="str">
        <f>IF(Table9[[#This Row],[cond2]]=1,MID(Table9[[#This Row],[Column1]],6,3),O405)</f>
        <v xml:space="preserve"> 28</v>
      </c>
    </row>
    <row r="407" spans="11:15" x14ac:dyDescent="0.3">
      <c r="K407">
        <v>0</v>
      </c>
      <c r="L407">
        <f>IF(AND(ISNUMBER(SEARCH(":",Table9[[#This Row],[Column1]]))=FALSE,ISNUMBER(SEARCH("Ronda",Table9[[#This Row],[Column1]]))=FALSE),1,0)</f>
        <v>1</v>
      </c>
      <c r="M407">
        <f>IF(Table9[[#This Row],[cond]]=1,M406+1,0)</f>
        <v>6</v>
      </c>
      <c r="N407">
        <f>IF(ISNUMBER(SEARCH("Ronda",Table9[[#This Row],[Column1]]))=TRUE,1,0)</f>
        <v>0</v>
      </c>
      <c r="O407" t="str">
        <f>IF(Table9[[#This Row],[cond2]]=1,MID(Table9[[#This Row],[Column1]],6,3),O406)</f>
        <v xml:space="preserve"> 28</v>
      </c>
    </row>
    <row r="408" spans="11:15" x14ac:dyDescent="0.3">
      <c r="K408" t="s">
        <v>608</v>
      </c>
      <c r="L408">
        <f>IF(AND(ISNUMBER(SEARCH(":",Table9[[#This Row],[Column1]]))=FALSE,ISNUMBER(SEARCH("Ronda",Table9[[#This Row],[Column1]]))=FALSE),1,0)</f>
        <v>0</v>
      </c>
      <c r="M408">
        <f>IF(Table9[[#This Row],[cond]]=1,M407+1,0)</f>
        <v>0</v>
      </c>
      <c r="N408">
        <f>IF(ISNUMBER(SEARCH("Ronda",Table9[[#This Row],[Column1]]))=TRUE,1,0)</f>
        <v>0</v>
      </c>
      <c r="O408" t="str">
        <f>IF(Table9[[#This Row],[cond2]]=1,MID(Table9[[#This Row],[Column1]],6,3),O407)</f>
        <v xml:space="preserve"> 28</v>
      </c>
    </row>
    <row r="409" spans="11:15" x14ac:dyDescent="0.3">
      <c r="K409" t="s">
        <v>25</v>
      </c>
      <c r="L409">
        <f>IF(AND(ISNUMBER(SEARCH(":",Table9[[#This Row],[Column1]]))=FALSE,ISNUMBER(SEARCH("Ronda",Table9[[#This Row],[Column1]]))=FALSE),1,0)</f>
        <v>1</v>
      </c>
      <c r="M409">
        <f>IF(Table9[[#This Row],[cond]]=1,M408+1,0)</f>
        <v>1</v>
      </c>
      <c r="N409">
        <f>IF(ISNUMBER(SEARCH("Ronda",Table9[[#This Row],[Column1]]))=TRUE,1,0)</f>
        <v>0</v>
      </c>
      <c r="O409" t="str">
        <f>IF(Table9[[#This Row],[cond2]]=1,MID(Table9[[#This Row],[Column1]],6,3),O408)</f>
        <v xml:space="preserve"> 28</v>
      </c>
    </row>
    <row r="410" spans="11:15" x14ac:dyDescent="0.3">
      <c r="K410" t="s">
        <v>5</v>
      </c>
      <c r="L410">
        <f>IF(AND(ISNUMBER(SEARCH(":",Table9[[#This Row],[Column1]]))=FALSE,ISNUMBER(SEARCH("Ronda",Table9[[#This Row],[Column1]]))=FALSE),1,0)</f>
        <v>1</v>
      </c>
      <c r="M410">
        <f>IF(Table9[[#This Row],[cond]]=1,M409+1,0)</f>
        <v>2</v>
      </c>
      <c r="N410">
        <f>IF(ISNUMBER(SEARCH("Ronda",Table9[[#This Row],[Column1]]))=TRUE,1,0)</f>
        <v>0</v>
      </c>
      <c r="O410" t="str">
        <f>IF(Table9[[#This Row],[cond2]]=1,MID(Table9[[#This Row],[Column1]],6,3),O409)</f>
        <v xml:space="preserve"> 28</v>
      </c>
    </row>
    <row r="411" spans="11:15" x14ac:dyDescent="0.3">
      <c r="K411">
        <v>0</v>
      </c>
      <c r="L411">
        <f>IF(AND(ISNUMBER(SEARCH(":",Table9[[#This Row],[Column1]]))=FALSE,ISNUMBER(SEARCH("Ronda",Table9[[#This Row],[Column1]]))=FALSE),1,0)</f>
        <v>1</v>
      </c>
      <c r="M411">
        <f>IF(Table9[[#This Row],[cond]]=1,M410+1,0)</f>
        <v>3</v>
      </c>
      <c r="N411">
        <f>IF(ISNUMBER(SEARCH("Ronda",Table9[[#This Row],[Column1]]))=TRUE,1,0)</f>
        <v>0</v>
      </c>
      <c r="O411" t="str">
        <f>IF(Table9[[#This Row],[cond2]]=1,MID(Table9[[#This Row],[Column1]],6,3),O410)</f>
        <v xml:space="preserve"> 28</v>
      </c>
    </row>
    <row r="412" spans="11:15" x14ac:dyDescent="0.3">
      <c r="K412">
        <v>1</v>
      </c>
      <c r="L412">
        <f>IF(AND(ISNUMBER(SEARCH(":",Table9[[#This Row],[Column1]]))=FALSE,ISNUMBER(SEARCH("Ronda",Table9[[#This Row],[Column1]]))=FALSE),1,0)</f>
        <v>1</v>
      </c>
      <c r="M412">
        <f>IF(Table9[[#This Row],[cond]]=1,M411+1,0)</f>
        <v>4</v>
      </c>
      <c r="N412">
        <f>IF(ISNUMBER(SEARCH("Ronda",Table9[[#This Row],[Column1]]))=TRUE,1,0)</f>
        <v>0</v>
      </c>
      <c r="O412" t="str">
        <f>IF(Table9[[#This Row],[cond2]]=1,MID(Table9[[#This Row],[Column1]],6,3),O411)</f>
        <v xml:space="preserve"> 28</v>
      </c>
    </row>
    <row r="413" spans="11:15" x14ac:dyDescent="0.3">
      <c r="K413">
        <v>0</v>
      </c>
      <c r="L413">
        <f>IF(AND(ISNUMBER(SEARCH(":",Table9[[#This Row],[Column1]]))=FALSE,ISNUMBER(SEARCH("Ronda",Table9[[#This Row],[Column1]]))=FALSE),1,0)</f>
        <v>1</v>
      </c>
      <c r="M413">
        <f>IF(Table9[[#This Row],[cond]]=1,M412+1,0)</f>
        <v>5</v>
      </c>
      <c r="N413">
        <f>IF(ISNUMBER(SEARCH("Ronda",Table9[[#This Row],[Column1]]))=TRUE,1,0)</f>
        <v>0</v>
      </c>
      <c r="O413" t="str">
        <f>IF(Table9[[#This Row],[cond2]]=1,MID(Table9[[#This Row],[Column1]],6,3),O412)</f>
        <v xml:space="preserve"> 28</v>
      </c>
    </row>
    <row r="414" spans="11:15" x14ac:dyDescent="0.3">
      <c r="K414">
        <v>0</v>
      </c>
      <c r="L414">
        <f>IF(AND(ISNUMBER(SEARCH(":",Table9[[#This Row],[Column1]]))=FALSE,ISNUMBER(SEARCH("Ronda",Table9[[#This Row],[Column1]]))=FALSE),1,0)</f>
        <v>1</v>
      </c>
      <c r="M414">
        <f>IF(Table9[[#This Row],[cond]]=1,M413+1,0)</f>
        <v>6</v>
      </c>
      <c r="N414">
        <f>IF(ISNUMBER(SEARCH("Ronda",Table9[[#This Row],[Column1]]))=TRUE,1,0)</f>
        <v>0</v>
      </c>
      <c r="O414" t="str">
        <f>IF(Table9[[#This Row],[cond2]]=1,MID(Table9[[#This Row],[Column1]],6,3),O413)</f>
        <v xml:space="preserve"> 28</v>
      </c>
    </row>
    <row r="415" spans="11:15" x14ac:dyDescent="0.3">
      <c r="K415" t="s">
        <v>608</v>
      </c>
      <c r="L415">
        <f>IF(AND(ISNUMBER(SEARCH(":",Table9[[#This Row],[Column1]]))=FALSE,ISNUMBER(SEARCH("Ronda",Table9[[#This Row],[Column1]]))=FALSE),1,0)</f>
        <v>0</v>
      </c>
      <c r="M415">
        <f>IF(Table9[[#This Row],[cond]]=1,M414+1,0)</f>
        <v>0</v>
      </c>
      <c r="N415">
        <f>IF(ISNUMBER(SEARCH("Ronda",Table9[[#This Row],[Column1]]))=TRUE,1,0)</f>
        <v>0</v>
      </c>
      <c r="O415" t="str">
        <f>IF(Table9[[#This Row],[cond2]]=1,MID(Table9[[#This Row],[Column1]],6,3),O414)</f>
        <v xml:space="preserve"> 28</v>
      </c>
    </row>
    <row r="416" spans="11:15" x14ac:dyDescent="0.3">
      <c r="K416" t="s">
        <v>4</v>
      </c>
      <c r="L416">
        <f>IF(AND(ISNUMBER(SEARCH(":",Table9[[#This Row],[Column1]]))=FALSE,ISNUMBER(SEARCH("Ronda",Table9[[#This Row],[Column1]]))=FALSE),1,0)</f>
        <v>1</v>
      </c>
      <c r="M416">
        <f>IF(Table9[[#This Row],[cond]]=1,M415+1,0)</f>
        <v>1</v>
      </c>
      <c r="N416">
        <f>IF(ISNUMBER(SEARCH("Ronda",Table9[[#This Row],[Column1]]))=TRUE,1,0)</f>
        <v>0</v>
      </c>
      <c r="O416" t="str">
        <f>IF(Table9[[#This Row],[cond2]]=1,MID(Table9[[#This Row],[Column1]],6,3),O415)</f>
        <v xml:space="preserve"> 28</v>
      </c>
    </row>
    <row r="417" spans="11:15" x14ac:dyDescent="0.3">
      <c r="K417" t="s">
        <v>11</v>
      </c>
      <c r="L417">
        <f>IF(AND(ISNUMBER(SEARCH(":",Table9[[#This Row],[Column1]]))=FALSE,ISNUMBER(SEARCH("Ronda",Table9[[#This Row],[Column1]]))=FALSE),1,0)</f>
        <v>1</v>
      </c>
      <c r="M417">
        <f>IF(Table9[[#This Row],[cond]]=1,M416+1,0)</f>
        <v>2</v>
      </c>
      <c r="N417">
        <f>IF(ISNUMBER(SEARCH("Ronda",Table9[[#This Row],[Column1]]))=TRUE,1,0)</f>
        <v>0</v>
      </c>
      <c r="O417" t="str">
        <f>IF(Table9[[#This Row],[cond2]]=1,MID(Table9[[#This Row],[Column1]],6,3),O416)</f>
        <v xml:space="preserve"> 28</v>
      </c>
    </row>
    <row r="418" spans="11:15" x14ac:dyDescent="0.3">
      <c r="K418">
        <v>0</v>
      </c>
      <c r="L418">
        <f>IF(AND(ISNUMBER(SEARCH(":",Table9[[#This Row],[Column1]]))=FALSE,ISNUMBER(SEARCH("Ronda",Table9[[#This Row],[Column1]]))=FALSE),1,0)</f>
        <v>1</v>
      </c>
      <c r="M418">
        <f>IF(Table9[[#This Row],[cond]]=1,M417+1,0)</f>
        <v>3</v>
      </c>
      <c r="N418">
        <f>IF(ISNUMBER(SEARCH("Ronda",Table9[[#This Row],[Column1]]))=TRUE,1,0)</f>
        <v>0</v>
      </c>
      <c r="O418" t="str">
        <f>IF(Table9[[#This Row],[cond2]]=1,MID(Table9[[#This Row],[Column1]],6,3),O417)</f>
        <v xml:space="preserve"> 28</v>
      </c>
    </row>
    <row r="419" spans="11:15" x14ac:dyDescent="0.3">
      <c r="K419">
        <v>0</v>
      </c>
      <c r="L419">
        <f>IF(AND(ISNUMBER(SEARCH(":",Table9[[#This Row],[Column1]]))=FALSE,ISNUMBER(SEARCH("Ronda",Table9[[#This Row],[Column1]]))=FALSE),1,0)</f>
        <v>1</v>
      </c>
      <c r="M419">
        <f>IF(Table9[[#This Row],[cond]]=1,M418+1,0)</f>
        <v>4</v>
      </c>
      <c r="N419">
        <f>IF(ISNUMBER(SEARCH("Ronda",Table9[[#This Row],[Column1]]))=TRUE,1,0)</f>
        <v>0</v>
      </c>
      <c r="O419" t="str">
        <f>IF(Table9[[#This Row],[cond2]]=1,MID(Table9[[#This Row],[Column1]],6,3),O418)</f>
        <v xml:space="preserve"> 28</v>
      </c>
    </row>
    <row r="420" spans="11:15" x14ac:dyDescent="0.3">
      <c r="K420">
        <v>0</v>
      </c>
      <c r="L420">
        <f>IF(AND(ISNUMBER(SEARCH(":",Table9[[#This Row],[Column1]]))=FALSE,ISNUMBER(SEARCH("Ronda",Table9[[#This Row],[Column1]]))=FALSE),1,0)</f>
        <v>1</v>
      </c>
      <c r="M420">
        <f>IF(Table9[[#This Row],[cond]]=1,M419+1,0)</f>
        <v>5</v>
      </c>
      <c r="N420">
        <f>IF(ISNUMBER(SEARCH("Ronda",Table9[[#This Row],[Column1]]))=TRUE,1,0)</f>
        <v>0</v>
      </c>
      <c r="O420" t="str">
        <f>IF(Table9[[#This Row],[cond2]]=1,MID(Table9[[#This Row],[Column1]],6,3),O419)</f>
        <v xml:space="preserve"> 28</v>
      </c>
    </row>
    <row r="421" spans="11:15" x14ac:dyDescent="0.3">
      <c r="K421">
        <v>0</v>
      </c>
      <c r="L421">
        <f>IF(AND(ISNUMBER(SEARCH(":",Table9[[#This Row],[Column1]]))=FALSE,ISNUMBER(SEARCH("Ronda",Table9[[#This Row],[Column1]]))=FALSE),1,0)</f>
        <v>1</v>
      </c>
      <c r="M421">
        <f>IF(Table9[[#This Row],[cond]]=1,M420+1,0)</f>
        <v>6</v>
      </c>
      <c r="N421">
        <f>IF(ISNUMBER(SEARCH("Ronda",Table9[[#This Row],[Column1]]))=TRUE,1,0)</f>
        <v>0</v>
      </c>
      <c r="O421" t="str">
        <f>IF(Table9[[#This Row],[cond2]]=1,MID(Table9[[#This Row],[Column1]],6,3),O420)</f>
        <v xml:space="preserve"> 28</v>
      </c>
    </row>
    <row r="422" spans="11:15" x14ac:dyDescent="0.3">
      <c r="K422" t="s">
        <v>339</v>
      </c>
      <c r="L422">
        <f>IF(AND(ISNUMBER(SEARCH(":",Table9[[#This Row],[Column1]]))=FALSE,ISNUMBER(SEARCH("Ronda",Table9[[#This Row],[Column1]]))=FALSE),1,0)</f>
        <v>0</v>
      </c>
      <c r="M422">
        <f>IF(Table9[[#This Row],[cond]]=1,M421+1,0)</f>
        <v>0</v>
      </c>
      <c r="N422">
        <f>IF(ISNUMBER(SEARCH("Ronda",Table9[[#This Row],[Column1]]))=TRUE,1,0)</f>
        <v>0</v>
      </c>
      <c r="O422" t="str">
        <f>IF(Table9[[#This Row],[cond2]]=1,MID(Table9[[#This Row],[Column1]],6,3),O421)</f>
        <v xml:space="preserve"> 28</v>
      </c>
    </row>
    <row r="423" spans="11:15" x14ac:dyDescent="0.3">
      <c r="K423" t="s">
        <v>7</v>
      </c>
      <c r="L423">
        <f>IF(AND(ISNUMBER(SEARCH(":",Table9[[#This Row],[Column1]]))=FALSE,ISNUMBER(SEARCH("Ronda",Table9[[#This Row],[Column1]]))=FALSE),1,0)</f>
        <v>1</v>
      </c>
      <c r="M423">
        <f>IF(Table9[[#This Row],[cond]]=1,M422+1,0)</f>
        <v>1</v>
      </c>
      <c r="N423">
        <f>IF(ISNUMBER(SEARCH("Ronda",Table9[[#This Row],[Column1]]))=TRUE,1,0)</f>
        <v>0</v>
      </c>
      <c r="O423" t="str">
        <f>IF(Table9[[#This Row],[cond2]]=1,MID(Table9[[#This Row],[Column1]],6,3),O422)</f>
        <v xml:space="preserve"> 28</v>
      </c>
    </row>
    <row r="424" spans="11:15" x14ac:dyDescent="0.3">
      <c r="K424" t="s">
        <v>28</v>
      </c>
      <c r="L424">
        <f>IF(AND(ISNUMBER(SEARCH(":",Table9[[#This Row],[Column1]]))=FALSE,ISNUMBER(SEARCH("Ronda",Table9[[#This Row],[Column1]]))=FALSE),1,0)</f>
        <v>1</v>
      </c>
      <c r="M424">
        <f>IF(Table9[[#This Row],[cond]]=1,M423+1,0)</f>
        <v>2</v>
      </c>
      <c r="N424">
        <f>IF(ISNUMBER(SEARCH("Ronda",Table9[[#This Row],[Column1]]))=TRUE,1,0)</f>
        <v>0</v>
      </c>
      <c r="O424" t="str">
        <f>IF(Table9[[#This Row],[cond2]]=1,MID(Table9[[#This Row],[Column1]],6,3),O423)</f>
        <v xml:space="preserve"> 28</v>
      </c>
    </row>
    <row r="425" spans="11:15" x14ac:dyDescent="0.3">
      <c r="K425">
        <v>4</v>
      </c>
      <c r="L425">
        <f>IF(AND(ISNUMBER(SEARCH(":",Table9[[#This Row],[Column1]]))=FALSE,ISNUMBER(SEARCH("Ronda",Table9[[#This Row],[Column1]]))=FALSE),1,0)</f>
        <v>1</v>
      </c>
      <c r="M425">
        <f>IF(Table9[[#This Row],[cond]]=1,M424+1,0)</f>
        <v>3</v>
      </c>
      <c r="N425">
        <f>IF(ISNUMBER(SEARCH("Ronda",Table9[[#This Row],[Column1]]))=TRUE,1,0)</f>
        <v>0</v>
      </c>
      <c r="O425" t="str">
        <f>IF(Table9[[#This Row],[cond2]]=1,MID(Table9[[#This Row],[Column1]],6,3),O424)</f>
        <v xml:space="preserve"> 28</v>
      </c>
    </row>
    <row r="426" spans="11:15" x14ac:dyDescent="0.3">
      <c r="K426">
        <v>0</v>
      </c>
      <c r="L426">
        <f>IF(AND(ISNUMBER(SEARCH(":",Table9[[#This Row],[Column1]]))=FALSE,ISNUMBER(SEARCH("Ronda",Table9[[#This Row],[Column1]]))=FALSE),1,0)</f>
        <v>1</v>
      </c>
      <c r="M426">
        <f>IF(Table9[[#This Row],[cond]]=1,M425+1,0)</f>
        <v>4</v>
      </c>
      <c r="N426">
        <f>IF(ISNUMBER(SEARCH("Ronda",Table9[[#This Row],[Column1]]))=TRUE,1,0)</f>
        <v>0</v>
      </c>
      <c r="O426" t="str">
        <f>IF(Table9[[#This Row],[cond2]]=1,MID(Table9[[#This Row],[Column1]],6,3),O425)</f>
        <v xml:space="preserve"> 28</v>
      </c>
    </row>
    <row r="427" spans="11:15" x14ac:dyDescent="0.3">
      <c r="K427">
        <v>-2</v>
      </c>
      <c r="L427">
        <f>IF(AND(ISNUMBER(SEARCH(":",Table9[[#This Row],[Column1]]))=FALSE,ISNUMBER(SEARCH("Ronda",Table9[[#This Row],[Column1]]))=FALSE),1,0)</f>
        <v>1</v>
      </c>
      <c r="M427">
        <f>IF(Table9[[#This Row],[cond]]=1,M426+1,0)</f>
        <v>5</v>
      </c>
      <c r="N427">
        <f>IF(ISNUMBER(SEARCH("Ronda",Table9[[#This Row],[Column1]]))=TRUE,1,0)</f>
        <v>0</v>
      </c>
      <c r="O427" t="str">
        <f>IF(Table9[[#This Row],[cond2]]=1,MID(Table9[[#This Row],[Column1]],6,3),O426)</f>
        <v xml:space="preserve"> 28</v>
      </c>
    </row>
    <row r="428" spans="11:15" x14ac:dyDescent="0.3">
      <c r="K428">
        <v>0</v>
      </c>
      <c r="L428">
        <f>IF(AND(ISNUMBER(SEARCH(":",Table9[[#This Row],[Column1]]))=FALSE,ISNUMBER(SEARCH("Ronda",Table9[[#This Row],[Column1]]))=FALSE),1,0)</f>
        <v>1</v>
      </c>
      <c r="M428">
        <f>IF(Table9[[#This Row],[cond]]=1,M427+1,0)</f>
        <v>6</v>
      </c>
      <c r="N428">
        <f>IF(ISNUMBER(SEARCH("Ronda",Table9[[#This Row],[Column1]]))=TRUE,1,0)</f>
        <v>0</v>
      </c>
      <c r="O428" t="str">
        <f>IF(Table9[[#This Row],[cond2]]=1,MID(Table9[[#This Row],[Column1]],6,3),O427)</f>
        <v xml:space="preserve"> 28</v>
      </c>
    </row>
    <row r="429" spans="11:15" x14ac:dyDescent="0.3">
      <c r="K429" t="s">
        <v>609</v>
      </c>
      <c r="L429">
        <f>IF(AND(ISNUMBER(SEARCH(":",Table9[[#This Row],[Column1]]))=FALSE,ISNUMBER(SEARCH("Ronda",Table9[[#This Row],[Column1]]))=FALSE),1,0)</f>
        <v>0</v>
      </c>
      <c r="M429">
        <f>IF(Table9[[#This Row],[cond]]=1,M428+1,0)</f>
        <v>0</v>
      </c>
      <c r="N429">
        <f>IF(ISNUMBER(SEARCH("Ronda",Table9[[#This Row],[Column1]]))=TRUE,1,0)</f>
        <v>0</v>
      </c>
      <c r="O429" t="str">
        <f>IF(Table9[[#This Row],[cond2]]=1,MID(Table9[[#This Row],[Column1]],6,3),O428)</f>
        <v xml:space="preserve"> 28</v>
      </c>
    </row>
    <row r="430" spans="11:15" x14ac:dyDescent="0.3">
      <c r="K430" t="s">
        <v>8</v>
      </c>
      <c r="L430">
        <f>IF(AND(ISNUMBER(SEARCH(":",Table9[[#This Row],[Column1]]))=FALSE,ISNUMBER(SEARCH("Ronda",Table9[[#This Row],[Column1]]))=FALSE),1,0)</f>
        <v>1</v>
      </c>
      <c r="M430">
        <f>IF(Table9[[#This Row],[cond]]=1,M429+1,0)</f>
        <v>1</v>
      </c>
      <c r="N430">
        <f>IF(ISNUMBER(SEARCH("Ronda",Table9[[#This Row],[Column1]]))=TRUE,1,0)</f>
        <v>0</v>
      </c>
      <c r="O430" t="str">
        <f>IF(Table9[[#This Row],[cond2]]=1,MID(Table9[[#This Row],[Column1]],6,3),O429)</f>
        <v xml:space="preserve"> 28</v>
      </c>
    </row>
    <row r="431" spans="11:15" x14ac:dyDescent="0.3">
      <c r="K431" t="s">
        <v>31</v>
      </c>
      <c r="L431">
        <f>IF(AND(ISNUMBER(SEARCH(":",Table9[[#This Row],[Column1]]))=FALSE,ISNUMBER(SEARCH("Ronda",Table9[[#This Row],[Column1]]))=FALSE),1,0)</f>
        <v>1</v>
      </c>
      <c r="M431">
        <f>IF(Table9[[#This Row],[cond]]=1,M430+1,0)</f>
        <v>2</v>
      </c>
      <c r="N431">
        <f>IF(ISNUMBER(SEARCH("Ronda",Table9[[#This Row],[Column1]]))=TRUE,1,0)</f>
        <v>0</v>
      </c>
      <c r="O431" t="str">
        <f>IF(Table9[[#This Row],[cond2]]=1,MID(Table9[[#This Row],[Column1]],6,3),O430)</f>
        <v xml:space="preserve"> 28</v>
      </c>
    </row>
    <row r="432" spans="11:15" x14ac:dyDescent="0.3">
      <c r="K432">
        <v>3</v>
      </c>
      <c r="L432">
        <f>IF(AND(ISNUMBER(SEARCH(":",Table9[[#This Row],[Column1]]))=FALSE,ISNUMBER(SEARCH("Ronda",Table9[[#This Row],[Column1]]))=FALSE),1,0)</f>
        <v>1</v>
      </c>
      <c r="M432">
        <f>IF(Table9[[#This Row],[cond]]=1,M431+1,0)</f>
        <v>3</v>
      </c>
      <c r="N432">
        <f>IF(ISNUMBER(SEARCH("Ronda",Table9[[#This Row],[Column1]]))=TRUE,1,0)</f>
        <v>0</v>
      </c>
      <c r="O432" t="str">
        <f>IF(Table9[[#This Row],[cond2]]=1,MID(Table9[[#This Row],[Column1]],6,3),O431)</f>
        <v xml:space="preserve"> 28</v>
      </c>
    </row>
    <row r="433" spans="11:15" x14ac:dyDescent="0.3">
      <c r="K433">
        <v>0</v>
      </c>
      <c r="L433">
        <f>IF(AND(ISNUMBER(SEARCH(":",Table9[[#This Row],[Column1]]))=FALSE,ISNUMBER(SEARCH("Ronda",Table9[[#This Row],[Column1]]))=FALSE),1,0)</f>
        <v>1</v>
      </c>
      <c r="M433">
        <f>IF(Table9[[#This Row],[cond]]=1,M432+1,0)</f>
        <v>4</v>
      </c>
      <c r="N433">
        <f>IF(ISNUMBER(SEARCH("Ronda",Table9[[#This Row],[Column1]]))=TRUE,1,0)</f>
        <v>0</v>
      </c>
      <c r="O433" t="str">
        <f>IF(Table9[[#This Row],[cond2]]=1,MID(Table9[[#This Row],[Column1]],6,3),O432)</f>
        <v xml:space="preserve"> 28</v>
      </c>
    </row>
    <row r="434" spans="11:15" x14ac:dyDescent="0.3">
      <c r="K434">
        <v>-1</v>
      </c>
      <c r="L434">
        <f>IF(AND(ISNUMBER(SEARCH(":",Table9[[#This Row],[Column1]]))=FALSE,ISNUMBER(SEARCH("Ronda",Table9[[#This Row],[Column1]]))=FALSE),1,0)</f>
        <v>1</v>
      </c>
      <c r="M434">
        <f>IF(Table9[[#This Row],[cond]]=1,M433+1,0)</f>
        <v>5</v>
      </c>
      <c r="N434">
        <f>IF(ISNUMBER(SEARCH("Ronda",Table9[[#This Row],[Column1]]))=TRUE,1,0)</f>
        <v>0</v>
      </c>
      <c r="O434" t="str">
        <f>IF(Table9[[#This Row],[cond2]]=1,MID(Table9[[#This Row],[Column1]],6,3),O433)</f>
        <v xml:space="preserve"> 28</v>
      </c>
    </row>
    <row r="435" spans="11:15" x14ac:dyDescent="0.3">
      <c r="K435">
        <v>0</v>
      </c>
      <c r="L435">
        <f>IF(AND(ISNUMBER(SEARCH(":",Table9[[#This Row],[Column1]]))=FALSE,ISNUMBER(SEARCH("Ronda",Table9[[#This Row],[Column1]]))=FALSE),1,0)</f>
        <v>1</v>
      </c>
      <c r="M435">
        <f>IF(Table9[[#This Row],[cond]]=1,M434+1,0)</f>
        <v>6</v>
      </c>
      <c r="N435">
        <f>IF(ISNUMBER(SEARCH("Ronda",Table9[[#This Row],[Column1]]))=TRUE,1,0)</f>
        <v>0</v>
      </c>
      <c r="O435" t="str">
        <f>IF(Table9[[#This Row],[cond2]]=1,MID(Table9[[#This Row],[Column1]],6,3),O434)</f>
        <v xml:space="preserve"> 28</v>
      </c>
    </row>
    <row r="436" spans="11:15" x14ac:dyDescent="0.3">
      <c r="K436" t="s">
        <v>610</v>
      </c>
      <c r="L436">
        <f>IF(AND(ISNUMBER(SEARCH(":",Table9[[#This Row],[Column1]]))=FALSE,ISNUMBER(SEARCH("Ronda",Table9[[#This Row],[Column1]]))=FALSE),1,0)</f>
        <v>0</v>
      </c>
      <c r="M436">
        <f>IF(Table9[[#This Row],[cond]]=1,M435+1,0)</f>
        <v>0</v>
      </c>
      <c r="N436">
        <f>IF(ISNUMBER(SEARCH("Ronda",Table9[[#This Row],[Column1]]))=TRUE,1,0)</f>
        <v>0</v>
      </c>
      <c r="O436" t="str">
        <f>IF(Table9[[#This Row],[cond2]]=1,MID(Table9[[#This Row],[Column1]],6,3),O435)</f>
        <v xml:space="preserve"> 28</v>
      </c>
    </row>
    <row r="437" spans="11:15" x14ac:dyDescent="0.3">
      <c r="K437" t="s">
        <v>6</v>
      </c>
      <c r="L437">
        <f>IF(AND(ISNUMBER(SEARCH(":",Table9[[#This Row],[Column1]]))=FALSE,ISNUMBER(SEARCH("Ronda",Table9[[#This Row],[Column1]]))=FALSE),1,0)</f>
        <v>1</v>
      </c>
      <c r="M437">
        <f>IF(Table9[[#This Row],[cond]]=1,M436+1,0)</f>
        <v>1</v>
      </c>
      <c r="N437">
        <f>IF(ISNUMBER(SEARCH("Ronda",Table9[[#This Row],[Column1]]))=TRUE,1,0)</f>
        <v>0</v>
      </c>
      <c r="O437" t="str">
        <f>IF(Table9[[#This Row],[cond2]]=1,MID(Table9[[#This Row],[Column1]],6,3),O436)</f>
        <v xml:space="preserve"> 28</v>
      </c>
    </row>
    <row r="438" spans="11:15" x14ac:dyDescent="0.3">
      <c r="K438" t="s">
        <v>24</v>
      </c>
      <c r="L438">
        <f>IF(AND(ISNUMBER(SEARCH(":",Table9[[#This Row],[Column1]]))=FALSE,ISNUMBER(SEARCH("Ronda",Table9[[#This Row],[Column1]]))=FALSE),1,0)</f>
        <v>1</v>
      </c>
      <c r="M438">
        <f>IF(Table9[[#This Row],[cond]]=1,M437+1,0)</f>
        <v>2</v>
      </c>
      <c r="N438">
        <f>IF(ISNUMBER(SEARCH("Ronda",Table9[[#This Row],[Column1]]))=TRUE,1,0)</f>
        <v>0</v>
      </c>
      <c r="O438" t="str">
        <f>IF(Table9[[#This Row],[cond2]]=1,MID(Table9[[#This Row],[Column1]],6,3),O437)</f>
        <v xml:space="preserve"> 28</v>
      </c>
    </row>
    <row r="439" spans="11:15" x14ac:dyDescent="0.3">
      <c r="K439">
        <v>1</v>
      </c>
      <c r="L439">
        <f>IF(AND(ISNUMBER(SEARCH(":",Table9[[#This Row],[Column1]]))=FALSE,ISNUMBER(SEARCH("Ronda",Table9[[#This Row],[Column1]]))=FALSE),1,0)</f>
        <v>1</v>
      </c>
      <c r="M439">
        <f>IF(Table9[[#This Row],[cond]]=1,M438+1,0)</f>
        <v>3</v>
      </c>
      <c r="N439">
        <f>IF(ISNUMBER(SEARCH("Ronda",Table9[[#This Row],[Column1]]))=TRUE,1,0)</f>
        <v>0</v>
      </c>
      <c r="O439" t="str">
        <f>IF(Table9[[#This Row],[cond2]]=1,MID(Table9[[#This Row],[Column1]],6,3),O438)</f>
        <v xml:space="preserve"> 28</v>
      </c>
    </row>
    <row r="440" spans="11:15" x14ac:dyDescent="0.3">
      <c r="K440">
        <v>1</v>
      </c>
      <c r="L440">
        <f>IF(AND(ISNUMBER(SEARCH(":",Table9[[#This Row],[Column1]]))=FALSE,ISNUMBER(SEARCH("Ronda",Table9[[#This Row],[Column1]]))=FALSE),1,0)</f>
        <v>1</v>
      </c>
      <c r="M440">
        <f>IF(Table9[[#This Row],[cond]]=1,M439+1,0)</f>
        <v>4</v>
      </c>
      <c r="N440">
        <f>IF(ISNUMBER(SEARCH("Ronda",Table9[[#This Row],[Column1]]))=TRUE,1,0)</f>
        <v>0</v>
      </c>
      <c r="O440" t="str">
        <f>IF(Table9[[#This Row],[cond2]]=1,MID(Table9[[#This Row],[Column1]],6,3),O439)</f>
        <v xml:space="preserve"> 28</v>
      </c>
    </row>
    <row r="441" spans="11:15" x14ac:dyDescent="0.3">
      <c r="K441">
        <v>-1</v>
      </c>
      <c r="L441">
        <f>IF(AND(ISNUMBER(SEARCH(":",Table9[[#This Row],[Column1]]))=FALSE,ISNUMBER(SEARCH("Ronda",Table9[[#This Row],[Column1]]))=FALSE),1,0)</f>
        <v>1</v>
      </c>
      <c r="M441">
        <f>IF(Table9[[#This Row],[cond]]=1,M440+1,0)</f>
        <v>5</v>
      </c>
      <c r="N441">
        <f>IF(ISNUMBER(SEARCH("Ronda",Table9[[#This Row],[Column1]]))=TRUE,1,0)</f>
        <v>0</v>
      </c>
      <c r="O441" t="str">
        <f>IF(Table9[[#This Row],[cond2]]=1,MID(Table9[[#This Row],[Column1]],6,3),O440)</f>
        <v xml:space="preserve"> 28</v>
      </c>
    </row>
    <row r="442" spans="11:15" x14ac:dyDescent="0.3">
      <c r="K442">
        <v>0</v>
      </c>
      <c r="L442">
        <f>IF(AND(ISNUMBER(SEARCH(":",Table9[[#This Row],[Column1]]))=FALSE,ISNUMBER(SEARCH("Ronda",Table9[[#This Row],[Column1]]))=FALSE),1,0)</f>
        <v>1</v>
      </c>
      <c r="M442">
        <f>IF(Table9[[#This Row],[cond]]=1,M441+1,0)</f>
        <v>6</v>
      </c>
      <c r="N442">
        <f>IF(ISNUMBER(SEARCH("Ronda",Table9[[#This Row],[Column1]]))=TRUE,1,0)</f>
        <v>0</v>
      </c>
      <c r="O442" t="str">
        <f>IF(Table9[[#This Row],[cond2]]=1,MID(Table9[[#This Row],[Column1]],6,3),O441)</f>
        <v xml:space="preserve"> 28</v>
      </c>
    </row>
    <row r="443" spans="11:15" x14ac:dyDescent="0.3">
      <c r="K443" t="s">
        <v>611</v>
      </c>
      <c r="L443">
        <f>IF(AND(ISNUMBER(SEARCH(":",Table9[[#This Row],[Column1]]))=FALSE,ISNUMBER(SEARCH("Ronda",Table9[[#This Row],[Column1]]))=FALSE),1,0)</f>
        <v>0</v>
      </c>
      <c r="M443">
        <f>IF(Table9[[#This Row],[cond]]=1,M442+1,0)</f>
        <v>0</v>
      </c>
      <c r="N443">
        <f>IF(ISNUMBER(SEARCH("Ronda",Table9[[#This Row],[Column1]]))=TRUE,1,0)</f>
        <v>0</v>
      </c>
      <c r="O443" t="str">
        <f>IF(Table9[[#This Row],[cond2]]=1,MID(Table9[[#This Row],[Column1]],6,3),O442)</f>
        <v xml:space="preserve"> 28</v>
      </c>
    </row>
    <row r="444" spans="11:15" x14ac:dyDescent="0.3">
      <c r="K444" t="s">
        <v>568</v>
      </c>
      <c r="L444">
        <f>IF(AND(ISNUMBER(SEARCH(":",Table9[[#This Row],[Column1]]))=FALSE,ISNUMBER(SEARCH("Ronda",Table9[[#This Row],[Column1]]))=FALSE),1,0)</f>
        <v>1</v>
      </c>
      <c r="M444">
        <f>IF(Table9[[#This Row],[cond]]=1,M443+1,0)</f>
        <v>1</v>
      </c>
      <c r="N444">
        <f>IF(ISNUMBER(SEARCH("Ronda",Table9[[#This Row],[Column1]]))=TRUE,1,0)</f>
        <v>0</v>
      </c>
      <c r="O444" t="str">
        <f>IF(Table9[[#This Row],[cond2]]=1,MID(Table9[[#This Row],[Column1]],6,3),O443)</f>
        <v xml:space="preserve"> 28</v>
      </c>
    </row>
    <row r="445" spans="11:15" x14ac:dyDescent="0.3">
      <c r="K445" t="s">
        <v>13</v>
      </c>
      <c r="L445">
        <f>IF(AND(ISNUMBER(SEARCH(":",Table9[[#This Row],[Column1]]))=FALSE,ISNUMBER(SEARCH("Ronda",Table9[[#This Row],[Column1]]))=FALSE),1,0)</f>
        <v>1</v>
      </c>
      <c r="M445">
        <f>IF(Table9[[#This Row],[cond]]=1,M444+1,0)</f>
        <v>2</v>
      </c>
      <c r="N445">
        <f>IF(ISNUMBER(SEARCH("Ronda",Table9[[#This Row],[Column1]]))=TRUE,1,0)</f>
        <v>0</v>
      </c>
      <c r="O445" t="str">
        <f>IF(Table9[[#This Row],[cond2]]=1,MID(Table9[[#This Row],[Column1]],6,3),O444)</f>
        <v xml:space="preserve"> 28</v>
      </c>
    </row>
    <row r="446" spans="11:15" x14ac:dyDescent="0.3">
      <c r="K446">
        <v>0</v>
      </c>
      <c r="L446">
        <f>IF(AND(ISNUMBER(SEARCH(":",Table9[[#This Row],[Column1]]))=FALSE,ISNUMBER(SEARCH("Ronda",Table9[[#This Row],[Column1]]))=FALSE),1,0)</f>
        <v>1</v>
      </c>
      <c r="M446">
        <f>IF(Table9[[#This Row],[cond]]=1,M445+1,0)</f>
        <v>3</v>
      </c>
      <c r="N446">
        <f>IF(ISNUMBER(SEARCH("Ronda",Table9[[#This Row],[Column1]]))=TRUE,1,0)</f>
        <v>0</v>
      </c>
      <c r="O446" t="str">
        <f>IF(Table9[[#This Row],[cond2]]=1,MID(Table9[[#This Row],[Column1]],6,3),O445)</f>
        <v xml:space="preserve"> 28</v>
      </c>
    </row>
    <row r="447" spans="11:15" x14ac:dyDescent="0.3">
      <c r="K447">
        <v>1</v>
      </c>
      <c r="L447">
        <f>IF(AND(ISNUMBER(SEARCH(":",Table9[[#This Row],[Column1]]))=FALSE,ISNUMBER(SEARCH("Ronda",Table9[[#This Row],[Column1]]))=FALSE),1,0)</f>
        <v>1</v>
      </c>
      <c r="M447">
        <f>IF(Table9[[#This Row],[cond]]=1,M446+1,0)</f>
        <v>4</v>
      </c>
      <c r="N447">
        <f>IF(ISNUMBER(SEARCH("Ronda",Table9[[#This Row],[Column1]]))=TRUE,1,0)</f>
        <v>0</v>
      </c>
      <c r="O447" t="str">
        <f>IF(Table9[[#This Row],[cond2]]=1,MID(Table9[[#This Row],[Column1]],6,3),O446)</f>
        <v xml:space="preserve"> 28</v>
      </c>
    </row>
    <row r="448" spans="11:15" x14ac:dyDescent="0.3">
      <c r="K448">
        <v>0</v>
      </c>
      <c r="L448">
        <f>IF(AND(ISNUMBER(SEARCH(":",Table9[[#This Row],[Column1]]))=FALSE,ISNUMBER(SEARCH("Ronda",Table9[[#This Row],[Column1]]))=FALSE),1,0)</f>
        <v>1</v>
      </c>
      <c r="M448">
        <f>IF(Table9[[#This Row],[cond]]=1,M447+1,0)</f>
        <v>5</v>
      </c>
      <c r="N448">
        <f>IF(ISNUMBER(SEARCH("Ronda",Table9[[#This Row],[Column1]]))=TRUE,1,0)</f>
        <v>0</v>
      </c>
      <c r="O448" t="str">
        <f>IF(Table9[[#This Row],[cond2]]=1,MID(Table9[[#This Row],[Column1]],6,3),O447)</f>
        <v xml:space="preserve"> 28</v>
      </c>
    </row>
    <row r="449" spans="11:15" x14ac:dyDescent="0.3">
      <c r="K449">
        <v>-1</v>
      </c>
      <c r="L449">
        <f>IF(AND(ISNUMBER(SEARCH(":",Table9[[#This Row],[Column1]]))=FALSE,ISNUMBER(SEARCH("Ronda",Table9[[#This Row],[Column1]]))=FALSE),1,0)</f>
        <v>1</v>
      </c>
      <c r="M449">
        <f>IF(Table9[[#This Row],[cond]]=1,M448+1,0)</f>
        <v>6</v>
      </c>
      <c r="N449">
        <f>IF(ISNUMBER(SEARCH("Ronda",Table9[[#This Row],[Column1]]))=TRUE,1,0)</f>
        <v>0</v>
      </c>
      <c r="O449" t="str">
        <f>IF(Table9[[#This Row],[cond2]]=1,MID(Table9[[#This Row],[Column1]],6,3),O448)</f>
        <v xml:space="preserve"> 28</v>
      </c>
    </row>
    <row r="450" spans="11:15" x14ac:dyDescent="0.3">
      <c r="K450" t="s">
        <v>116</v>
      </c>
      <c r="L450">
        <f>IF(AND(ISNUMBER(SEARCH(":",Table9[[#This Row],[Column1]]))=FALSE,ISNUMBER(SEARCH("Ronda",Table9[[#This Row],[Column1]]))=FALSE),1,0)</f>
        <v>0</v>
      </c>
      <c r="M450">
        <f>IF(Table9[[#This Row],[cond]]=1,M449+1,0)</f>
        <v>0</v>
      </c>
      <c r="N450">
        <f>IF(ISNUMBER(SEARCH("Ronda",Table9[[#This Row],[Column1]]))=TRUE,1,0)</f>
        <v>1</v>
      </c>
      <c r="O450" t="str">
        <f>IF(Table9[[#This Row],[cond2]]=1,MID(Table9[[#This Row],[Column1]],6,3),O449)</f>
        <v xml:space="preserve"> 27</v>
      </c>
    </row>
    <row r="451" spans="11:15" x14ac:dyDescent="0.3">
      <c r="K451" t="s">
        <v>612</v>
      </c>
      <c r="L451">
        <f>IF(AND(ISNUMBER(SEARCH(":",Table9[[#This Row],[Column1]]))=FALSE,ISNUMBER(SEARCH("Ronda",Table9[[#This Row],[Column1]]))=FALSE),1,0)</f>
        <v>0</v>
      </c>
      <c r="M451">
        <f>IF(Table9[[#This Row],[cond]]=1,M450+1,0)</f>
        <v>0</v>
      </c>
      <c r="N451">
        <f>IF(ISNUMBER(SEARCH("Ronda",Table9[[#This Row],[Column1]]))=TRUE,1,0)</f>
        <v>0</v>
      </c>
      <c r="O451" t="str">
        <f>IF(Table9[[#This Row],[cond2]]=1,MID(Table9[[#This Row],[Column1]],6,3),O450)</f>
        <v xml:space="preserve"> 27</v>
      </c>
    </row>
    <row r="452" spans="11:15" x14ac:dyDescent="0.3">
      <c r="K452" t="s">
        <v>13</v>
      </c>
      <c r="L452">
        <f>IF(AND(ISNUMBER(SEARCH(":",Table9[[#This Row],[Column1]]))=FALSE,ISNUMBER(SEARCH("Ronda",Table9[[#This Row],[Column1]]))=FALSE),1,0)</f>
        <v>1</v>
      </c>
      <c r="M452">
        <f>IF(Table9[[#This Row],[cond]]=1,M451+1,0)</f>
        <v>1</v>
      </c>
      <c r="N452">
        <f>IF(ISNUMBER(SEARCH("Ronda",Table9[[#This Row],[Column1]]))=TRUE,1,0)</f>
        <v>0</v>
      </c>
      <c r="O452" t="str">
        <f>IF(Table9[[#This Row],[cond2]]=1,MID(Table9[[#This Row],[Column1]],6,3),O451)</f>
        <v xml:space="preserve"> 27</v>
      </c>
    </row>
    <row r="453" spans="11:15" x14ac:dyDescent="0.3">
      <c r="K453" t="s">
        <v>10</v>
      </c>
      <c r="L453">
        <f>IF(AND(ISNUMBER(SEARCH(":",Table9[[#This Row],[Column1]]))=FALSE,ISNUMBER(SEARCH("Ronda",Table9[[#This Row],[Column1]]))=FALSE),1,0)</f>
        <v>1</v>
      </c>
      <c r="M453">
        <f>IF(Table9[[#This Row],[cond]]=1,M452+1,0)</f>
        <v>2</v>
      </c>
      <c r="N453">
        <f>IF(ISNUMBER(SEARCH("Ronda",Table9[[#This Row],[Column1]]))=TRUE,1,0)</f>
        <v>0</v>
      </c>
      <c r="O453" t="str">
        <f>IF(Table9[[#This Row],[cond2]]=1,MID(Table9[[#This Row],[Column1]],6,3),O452)</f>
        <v xml:space="preserve"> 27</v>
      </c>
    </row>
    <row r="454" spans="11:15" x14ac:dyDescent="0.3">
      <c r="K454">
        <v>3</v>
      </c>
      <c r="L454">
        <f>IF(AND(ISNUMBER(SEARCH(":",Table9[[#This Row],[Column1]]))=FALSE,ISNUMBER(SEARCH("Ronda",Table9[[#This Row],[Column1]]))=FALSE),1,0)</f>
        <v>1</v>
      </c>
      <c r="M454">
        <f>IF(Table9[[#This Row],[cond]]=1,M453+1,0)</f>
        <v>3</v>
      </c>
      <c r="N454">
        <f>IF(ISNUMBER(SEARCH("Ronda",Table9[[#This Row],[Column1]]))=TRUE,1,0)</f>
        <v>0</v>
      </c>
      <c r="O454" t="str">
        <f>IF(Table9[[#This Row],[cond2]]=1,MID(Table9[[#This Row],[Column1]],6,3),O453)</f>
        <v xml:space="preserve"> 27</v>
      </c>
    </row>
    <row r="455" spans="11:15" x14ac:dyDescent="0.3">
      <c r="K455">
        <v>3</v>
      </c>
      <c r="L455">
        <f>IF(AND(ISNUMBER(SEARCH(":",Table9[[#This Row],[Column1]]))=FALSE,ISNUMBER(SEARCH("Ronda",Table9[[#This Row],[Column1]]))=FALSE),1,0)</f>
        <v>1</v>
      </c>
      <c r="M455">
        <f>IF(Table9[[#This Row],[cond]]=1,M454+1,0)</f>
        <v>4</v>
      </c>
      <c r="N455">
        <f>IF(ISNUMBER(SEARCH("Ronda",Table9[[#This Row],[Column1]]))=TRUE,1,0)</f>
        <v>0</v>
      </c>
      <c r="O455" t="str">
        <f>IF(Table9[[#This Row],[cond2]]=1,MID(Table9[[#This Row],[Column1]],6,3),O454)</f>
        <v xml:space="preserve"> 27</v>
      </c>
    </row>
    <row r="456" spans="11:15" x14ac:dyDescent="0.3">
      <c r="K456">
        <v>-3</v>
      </c>
      <c r="L456">
        <f>IF(AND(ISNUMBER(SEARCH(":",Table9[[#This Row],[Column1]]))=FALSE,ISNUMBER(SEARCH("Ronda",Table9[[#This Row],[Column1]]))=FALSE),1,0)</f>
        <v>1</v>
      </c>
      <c r="M456">
        <f>IF(Table9[[#This Row],[cond]]=1,M455+1,0)</f>
        <v>5</v>
      </c>
      <c r="N456">
        <f>IF(ISNUMBER(SEARCH("Ronda",Table9[[#This Row],[Column1]]))=TRUE,1,0)</f>
        <v>0</v>
      </c>
      <c r="O456" t="str">
        <f>IF(Table9[[#This Row],[cond2]]=1,MID(Table9[[#This Row],[Column1]],6,3),O455)</f>
        <v xml:space="preserve"> 27</v>
      </c>
    </row>
    <row r="457" spans="11:15" x14ac:dyDescent="0.3">
      <c r="K457">
        <v>-2</v>
      </c>
      <c r="L457">
        <f>IF(AND(ISNUMBER(SEARCH(":",Table9[[#This Row],[Column1]]))=FALSE,ISNUMBER(SEARCH("Ronda",Table9[[#This Row],[Column1]]))=FALSE),1,0)</f>
        <v>1</v>
      </c>
      <c r="M457">
        <f>IF(Table9[[#This Row],[cond]]=1,M456+1,0)</f>
        <v>6</v>
      </c>
      <c r="N457">
        <f>IF(ISNUMBER(SEARCH("Ronda",Table9[[#This Row],[Column1]]))=TRUE,1,0)</f>
        <v>0</v>
      </c>
      <c r="O457" t="str">
        <f>IF(Table9[[#This Row],[cond2]]=1,MID(Table9[[#This Row],[Column1]],6,3),O456)</f>
        <v xml:space="preserve"> 27</v>
      </c>
    </row>
    <row r="458" spans="11:15" x14ac:dyDescent="0.3">
      <c r="K458" t="s">
        <v>613</v>
      </c>
      <c r="L458">
        <f>IF(AND(ISNUMBER(SEARCH(":",Table9[[#This Row],[Column1]]))=FALSE,ISNUMBER(SEARCH("Ronda",Table9[[#This Row],[Column1]]))=FALSE),1,0)</f>
        <v>0</v>
      </c>
      <c r="M458">
        <f>IF(Table9[[#This Row],[cond]]=1,M457+1,0)</f>
        <v>0</v>
      </c>
      <c r="N458">
        <f>IF(ISNUMBER(SEARCH("Ronda",Table9[[#This Row],[Column1]]))=TRUE,1,0)</f>
        <v>0</v>
      </c>
      <c r="O458" t="str">
        <f>IF(Table9[[#This Row],[cond2]]=1,MID(Table9[[#This Row],[Column1]],6,3),O457)</f>
        <v xml:space="preserve"> 27</v>
      </c>
    </row>
    <row r="459" spans="11:15" x14ac:dyDescent="0.3">
      <c r="K459" t="s">
        <v>24</v>
      </c>
      <c r="L459">
        <f>IF(AND(ISNUMBER(SEARCH(":",Table9[[#This Row],[Column1]]))=FALSE,ISNUMBER(SEARCH("Ronda",Table9[[#This Row],[Column1]]))=FALSE),1,0)</f>
        <v>1</v>
      </c>
      <c r="M459">
        <f>IF(Table9[[#This Row],[cond]]=1,M458+1,0)</f>
        <v>1</v>
      </c>
      <c r="N459">
        <f>IF(ISNUMBER(SEARCH("Ronda",Table9[[#This Row],[Column1]]))=TRUE,1,0)</f>
        <v>0</v>
      </c>
      <c r="O459" t="str">
        <f>IF(Table9[[#This Row],[cond2]]=1,MID(Table9[[#This Row],[Column1]],6,3),O458)</f>
        <v xml:space="preserve"> 27</v>
      </c>
    </row>
    <row r="460" spans="11:15" x14ac:dyDescent="0.3">
      <c r="K460" t="s">
        <v>7</v>
      </c>
      <c r="L460">
        <f>IF(AND(ISNUMBER(SEARCH(":",Table9[[#This Row],[Column1]]))=FALSE,ISNUMBER(SEARCH("Ronda",Table9[[#This Row],[Column1]]))=FALSE),1,0)</f>
        <v>1</v>
      </c>
      <c r="M460">
        <f>IF(Table9[[#This Row],[cond]]=1,M459+1,0)</f>
        <v>2</v>
      </c>
      <c r="N460">
        <f>IF(ISNUMBER(SEARCH("Ronda",Table9[[#This Row],[Column1]]))=TRUE,1,0)</f>
        <v>0</v>
      </c>
      <c r="O460" t="str">
        <f>IF(Table9[[#This Row],[cond2]]=1,MID(Table9[[#This Row],[Column1]],6,3),O459)</f>
        <v xml:space="preserve"> 27</v>
      </c>
    </row>
    <row r="461" spans="11:15" x14ac:dyDescent="0.3">
      <c r="K461">
        <v>1</v>
      </c>
      <c r="L461">
        <f>IF(AND(ISNUMBER(SEARCH(":",Table9[[#This Row],[Column1]]))=FALSE,ISNUMBER(SEARCH("Ronda",Table9[[#This Row],[Column1]]))=FALSE),1,0)</f>
        <v>1</v>
      </c>
      <c r="M461">
        <f>IF(Table9[[#This Row],[cond]]=1,M460+1,0)</f>
        <v>3</v>
      </c>
      <c r="N461">
        <f>IF(ISNUMBER(SEARCH("Ronda",Table9[[#This Row],[Column1]]))=TRUE,1,0)</f>
        <v>0</v>
      </c>
      <c r="O461" t="str">
        <f>IF(Table9[[#This Row],[cond2]]=1,MID(Table9[[#This Row],[Column1]],6,3),O460)</f>
        <v xml:space="preserve"> 27</v>
      </c>
    </row>
    <row r="462" spans="11:15" x14ac:dyDescent="0.3">
      <c r="K462">
        <v>2</v>
      </c>
      <c r="L462">
        <f>IF(AND(ISNUMBER(SEARCH(":",Table9[[#This Row],[Column1]]))=FALSE,ISNUMBER(SEARCH("Ronda",Table9[[#This Row],[Column1]]))=FALSE),1,0)</f>
        <v>1</v>
      </c>
      <c r="M462">
        <f>IF(Table9[[#This Row],[cond]]=1,M461+1,0)</f>
        <v>4</v>
      </c>
      <c r="N462">
        <f>IF(ISNUMBER(SEARCH("Ronda",Table9[[#This Row],[Column1]]))=TRUE,1,0)</f>
        <v>0</v>
      </c>
      <c r="O462" t="str">
        <f>IF(Table9[[#This Row],[cond2]]=1,MID(Table9[[#This Row],[Column1]],6,3),O461)</f>
        <v xml:space="preserve"> 27</v>
      </c>
    </row>
    <row r="463" spans="11:15" x14ac:dyDescent="0.3">
      <c r="K463">
        <v>-1</v>
      </c>
      <c r="L463">
        <f>IF(AND(ISNUMBER(SEARCH(":",Table9[[#This Row],[Column1]]))=FALSE,ISNUMBER(SEARCH("Ronda",Table9[[#This Row],[Column1]]))=FALSE),1,0)</f>
        <v>1</v>
      </c>
      <c r="M463">
        <f>IF(Table9[[#This Row],[cond]]=1,M462+1,0)</f>
        <v>5</v>
      </c>
      <c r="N463">
        <f>IF(ISNUMBER(SEARCH("Ronda",Table9[[#This Row],[Column1]]))=TRUE,1,0)</f>
        <v>0</v>
      </c>
      <c r="O463" t="str">
        <f>IF(Table9[[#This Row],[cond2]]=1,MID(Table9[[#This Row],[Column1]],6,3),O462)</f>
        <v xml:space="preserve"> 27</v>
      </c>
    </row>
    <row r="464" spans="11:15" x14ac:dyDescent="0.3">
      <c r="K464">
        <v>-2</v>
      </c>
      <c r="L464">
        <f>IF(AND(ISNUMBER(SEARCH(":",Table9[[#This Row],[Column1]]))=FALSE,ISNUMBER(SEARCH("Ronda",Table9[[#This Row],[Column1]]))=FALSE),1,0)</f>
        <v>1</v>
      </c>
      <c r="M464">
        <f>IF(Table9[[#This Row],[cond]]=1,M463+1,0)</f>
        <v>6</v>
      </c>
      <c r="N464">
        <f>IF(ISNUMBER(SEARCH("Ronda",Table9[[#This Row],[Column1]]))=TRUE,1,0)</f>
        <v>0</v>
      </c>
      <c r="O464" t="str">
        <f>IF(Table9[[#This Row],[cond2]]=1,MID(Table9[[#This Row],[Column1]],6,3),O463)</f>
        <v xml:space="preserve"> 27</v>
      </c>
    </row>
    <row r="465" spans="11:15" x14ac:dyDescent="0.3">
      <c r="K465" t="s">
        <v>614</v>
      </c>
      <c r="L465">
        <f>IF(AND(ISNUMBER(SEARCH(":",Table9[[#This Row],[Column1]]))=FALSE,ISNUMBER(SEARCH("Ronda",Table9[[#This Row],[Column1]]))=FALSE),1,0)</f>
        <v>0</v>
      </c>
      <c r="M465">
        <f>IF(Table9[[#This Row],[cond]]=1,M464+1,0)</f>
        <v>0</v>
      </c>
      <c r="N465">
        <f>IF(ISNUMBER(SEARCH("Ronda",Table9[[#This Row],[Column1]]))=TRUE,1,0)</f>
        <v>0</v>
      </c>
      <c r="O465" t="str">
        <f>IF(Table9[[#This Row],[cond2]]=1,MID(Table9[[#This Row],[Column1]],6,3),O464)</f>
        <v xml:space="preserve"> 27</v>
      </c>
    </row>
    <row r="466" spans="11:15" x14ac:dyDescent="0.3">
      <c r="K466" t="s">
        <v>31</v>
      </c>
      <c r="L466">
        <f>IF(AND(ISNUMBER(SEARCH(":",Table9[[#This Row],[Column1]]))=FALSE,ISNUMBER(SEARCH("Ronda",Table9[[#This Row],[Column1]]))=FALSE),1,0)</f>
        <v>1</v>
      </c>
      <c r="M466">
        <f>IF(Table9[[#This Row],[cond]]=1,M465+1,0)</f>
        <v>1</v>
      </c>
      <c r="N466">
        <f>IF(ISNUMBER(SEARCH("Ronda",Table9[[#This Row],[Column1]]))=TRUE,1,0)</f>
        <v>0</v>
      </c>
      <c r="O466" t="str">
        <f>IF(Table9[[#This Row],[cond2]]=1,MID(Table9[[#This Row],[Column1]],6,3),O465)</f>
        <v xml:space="preserve"> 27</v>
      </c>
    </row>
    <row r="467" spans="11:15" x14ac:dyDescent="0.3">
      <c r="K467" t="s">
        <v>568</v>
      </c>
      <c r="L467">
        <f>IF(AND(ISNUMBER(SEARCH(":",Table9[[#This Row],[Column1]]))=FALSE,ISNUMBER(SEARCH("Ronda",Table9[[#This Row],[Column1]]))=FALSE),1,0)</f>
        <v>1</v>
      </c>
      <c r="M467">
        <f>IF(Table9[[#This Row],[cond]]=1,M466+1,0)</f>
        <v>2</v>
      </c>
      <c r="N467">
        <f>IF(ISNUMBER(SEARCH("Ronda",Table9[[#This Row],[Column1]]))=TRUE,1,0)</f>
        <v>0</v>
      </c>
      <c r="O467" t="str">
        <f>IF(Table9[[#This Row],[cond2]]=1,MID(Table9[[#This Row],[Column1]],6,3),O466)</f>
        <v xml:space="preserve"> 27</v>
      </c>
    </row>
    <row r="468" spans="11:15" x14ac:dyDescent="0.3">
      <c r="K468">
        <v>1</v>
      </c>
      <c r="L468">
        <f>IF(AND(ISNUMBER(SEARCH(":",Table9[[#This Row],[Column1]]))=FALSE,ISNUMBER(SEARCH("Ronda",Table9[[#This Row],[Column1]]))=FALSE),1,0)</f>
        <v>1</v>
      </c>
      <c r="M468">
        <f>IF(Table9[[#This Row],[cond]]=1,M467+1,0)</f>
        <v>3</v>
      </c>
      <c r="N468">
        <f>IF(ISNUMBER(SEARCH("Ronda",Table9[[#This Row],[Column1]]))=TRUE,1,0)</f>
        <v>0</v>
      </c>
      <c r="O468" t="str">
        <f>IF(Table9[[#This Row],[cond2]]=1,MID(Table9[[#This Row],[Column1]],6,3),O467)</f>
        <v xml:space="preserve"> 27</v>
      </c>
    </row>
    <row r="469" spans="11:15" x14ac:dyDescent="0.3">
      <c r="K469">
        <v>2</v>
      </c>
      <c r="L469">
        <f>IF(AND(ISNUMBER(SEARCH(":",Table9[[#This Row],[Column1]]))=FALSE,ISNUMBER(SEARCH("Ronda",Table9[[#This Row],[Column1]]))=FALSE),1,0)</f>
        <v>1</v>
      </c>
      <c r="M469">
        <f>IF(Table9[[#This Row],[cond]]=1,M468+1,0)</f>
        <v>4</v>
      </c>
      <c r="N469">
        <f>IF(ISNUMBER(SEARCH("Ronda",Table9[[#This Row],[Column1]]))=TRUE,1,0)</f>
        <v>0</v>
      </c>
      <c r="O469" t="str">
        <f>IF(Table9[[#This Row],[cond2]]=1,MID(Table9[[#This Row],[Column1]],6,3),O468)</f>
        <v xml:space="preserve"> 27</v>
      </c>
    </row>
    <row r="470" spans="11:15" x14ac:dyDescent="0.3">
      <c r="K470">
        <v>-1</v>
      </c>
      <c r="L470">
        <f>IF(AND(ISNUMBER(SEARCH(":",Table9[[#This Row],[Column1]]))=FALSE,ISNUMBER(SEARCH("Ronda",Table9[[#This Row],[Column1]]))=FALSE),1,0)</f>
        <v>1</v>
      </c>
      <c r="M470">
        <f>IF(Table9[[#This Row],[cond]]=1,M469+1,0)</f>
        <v>5</v>
      </c>
      <c r="N470">
        <f>IF(ISNUMBER(SEARCH("Ronda",Table9[[#This Row],[Column1]]))=TRUE,1,0)</f>
        <v>0</v>
      </c>
      <c r="O470" t="str">
        <f>IF(Table9[[#This Row],[cond2]]=1,MID(Table9[[#This Row],[Column1]],6,3),O469)</f>
        <v xml:space="preserve"> 27</v>
      </c>
    </row>
    <row r="471" spans="11:15" x14ac:dyDescent="0.3">
      <c r="K471">
        <v>0</v>
      </c>
      <c r="L471">
        <f>IF(AND(ISNUMBER(SEARCH(":",Table9[[#This Row],[Column1]]))=FALSE,ISNUMBER(SEARCH("Ronda",Table9[[#This Row],[Column1]]))=FALSE),1,0)</f>
        <v>1</v>
      </c>
      <c r="M471">
        <f>IF(Table9[[#This Row],[cond]]=1,M470+1,0)</f>
        <v>6</v>
      </c>
      <c r="N471">
        <f>IF(ISNUMBER(SEARCH("Ronda",Table9[[#This Row],[Column1]]))=TRUE,1,0)</f>
        <v>0</v>
      </c>
      <c r="O471" t="str">
        <f>IF(Table9[[#This Row],[cond2]]=1,MID(Table9[[#This Row],[Column1]],6,3),O470)</f>
        <v xml:space="preserve"> 27</v>
      </c>
    </row>
    <row r="472" spans="11:15" x14ac:dyDescent="0.3">
      <c r="K472" t="s">
        <v>614</v>
      </c>
      <c r="L472">
        <f>IF(AND(ISNUMBER(SEARCH(":",Table9[[#This Row],[Column1]]))=FALSE,ISNUMBER(SEARCH("Ronda",Table9[[#This Row],[Column1]]))=FALSE),1,0)</f>
        <v>0</v>
      </c>
      <c r="M472">
        <f>IF(Table9[[#This Row],[cond]]=1,M471+1,0)</f>
        <v>0</v>
      </c>
      <c r="N472">
        <f>IF(ISNUMBER(SEARCH("Ronda",Table9[[#This Row],[Column1]]))=TRUE,1,0)</f>
        <v>0</v>
      </c>
      <c r="O472" t="str">
        <f>IF(Table9[[#This Row],[cond2]]=1,MID(Table9[[#This Row],[Column1]],6,3),O471)</f>
        <v xml:space="preserve"> 27</v>
      </c>
    </row>
    <row r="473" spans="11:15" x14ac:dyDescent="0.3">
      <c r="K473" t="s">
        <v>11</v>
      </c>
      <c r="L473">
        <f>IF(AND(ISNUMBER(SEARCH(":",Table9[[#This Row],[Column1]]))=FALSE,ISNUMBER(SEARCH("Ronda",Table9[[#This Row],[Column1]]))=FALSE),1,0)</f>
        <v>1</v>
      </c>
      <c r="M473">
        <f>IF(Table9[[#This Row],[cond]]=1,M472+1,0)</f>
        <v>1</v>
      </c>
      <c r="N473">
        <f>IF(ISNUMBER(SEARCH("Ronda",Table9[[#This Row],[Column1]]))=TRUE,1,0)</f>
        <v>0</v>
      </c>
      <c r="O473" t="str">
        <f>IF(Table9[[#This Row],[cond2]]=1,MID(Table9[[#This Row],[Column1]],6,3),O472)</f>
        <v xml:space="preserve"> 27</v>
      </c>
    </row>
    <row r="474" spans="11:15" x14ac:dyDescent="0.3">
      <c r="K474" t="s">
        <v>33</v>
      </c>
      <c r="L474">
        <f>IF(AND(ISNUMBER(SEARCH(":",Table9[[#This Row],[Column1]]))=FALSE,ISNUMBER(SEARCH("Ronda",Table9[[#This Row],[Column1]]))=FALSE),1,0)</f>
        <v>1</v>
      </c>
      <c r="M474">
        <f>IF(Table9[[#This Row],[cond]]=1,M473+1,0)</f>
        <v>2</v>
      </c>
      <c r="N474">
        <f>IF(ISNUMBER(SEARCH("Ronda",Table9[[#This Row],[Column1]]))=TRUE,1,0)</f>
        <v>0</v>
      </c>
      <c r="O474" t="str">
        <f>IF(Table9[[#This Row],[cond2]]=1,MID(Table9[[#This Row],[Column1]],6,3),O473)</f>
        <v xml:space="preserve"> 27</v>
      </c>
    </row>
    <row r="475" spans="11:15" x14ac:dyDescent="0.3">
      <c r="K475">
        <v>2</v>
      </c>
      <c r="L475">
        <f>IF(AND(ISNUMBER(SEARCH(":",Table9[[#This Row],[Column1]]))=FALSE,ISNUMBER(SEARCH("Ronda",Table9[[#This Row],[Column1]]))=FALSE),1,0)</f>
        <v>1</v>
      </c>
      <c r="M475">
        <f>IF(Table9[[#This Row],[cond]]=1,M474+1,0)</f>
        <v>3</v>
      </c>
      <c r="N475">
        <f>IF(ISNUMBER(SEARCH("Ronda",Table9[[#This Row],[Column1]]))=TRUE,1,0)</f>
        <v>0</v>
      </c>
      <c r="O475" t="str">
        <f>IF(Table9[[#This Row],[cond2]]=1,MID(Table9[[#This Row],[Column1]],6,3),O474)</f>
        <v xml:space="preserve"> 27</v>
      </c>
    </row>
    <row r="476" spans="11:15" x14ac:dyDescent="0.3">
      <c r="K476">
        <v>0</v>
      </c>
      <c r="L476">
        <f>IF(AND(ISNUMBER(SEARCH(":",Table9[[#This Row],[Column1]]))=FALSE,ISNUMBER(SEARCH("Ronda",Table9[[#This Row],[Column1]]))=FALSE),1,0)</f>
        <v>1</v>
      </c>
      <c r="M476">
        <f>IF(Table9[[#This Row],[cond]]=1,M475+1,0)</f>
        <v>4</v>
      </c>
      <c r="N476">
        <f>IF(ISNUMBER(SEARCH("Ronda",Table9[[#This Row],[Column1]]))=TRUE,1,0)</f>
        <v>0</v>
      </c>
      <c r="O476" t="str">
        <f>IF(Table9[[#This Row],[cond2]]=1,MID(Table9[[#This Row],[Column1]],6,3),O475)</f>
        <v xml:space="preserve"> 27</v>
      </c>
    </row>
    <row r="477" spans="11:15" x14ac:dyDescent="0.3">
      <c r="K477">
        <v>-2</v>
      </c>
      <c r="L477">
        <f>IF(AND(ISNUMBER(SEARCH(":",Table9[[#This Row],[Column1]]))=FALSE,ISNUMBER(SEARCH("Ronda",Table9[[#This Row],[Column1]]))=FALSE),1,0)</f>
        <v>1</v>
      </c>
      <c r="M477">
        <f>IF(Table9[[#This Row],[cond]]=1,M476+1,0)</f>
        <v>5</v>
      </c>
      <c r="N477">
        <f>IF(ISNUMBER(SEARCH("Ronda",Table9[[#This Row],[Column1]]))=TRUE,1,0)</f>
        <v>0</v>
      </c>
      <c r="O477" t="str">
        <f>IF(Table9[[#This Row],[cond2]]=1,MID(Table9[[#This Row],[Column1]],6,3),O476)</f>
        <v xml:space="preserve"> 27</v>
      </c>
    </row>
    <row r="478" spans="11:15" x14ac:dyDescent="0.3">
      <c r="K478">
        <v>0</v>
      </c>
      <c r="L478">
        <f>IF(AND(ISNUMBER(SEARCH(":",Table9[[#This Row],[Column1]]))=FALSE,ISNUMBER(SEARCH("Ronda",Table9[[#This Row],[Column1]]))=FALSE),1,0)</f>
        <v>1</v>
      </c>
      <c r="M478">
        <f>IF(Table9[[#This Row],[cond]]=1,M477+1,0)</f>
        <v>6</v>
      </c>
      <c r="N478">
        <f>IF(ISNUMBER(SEARCH("Ronda",Table9[[#This Row],[Column1]]))=TRUE,1,0)</f>
        <v>0</v>
      </c>
      <c r="O478" t="str">
        <f>IF(Table9[[#This Row],[cond2]]=1,MID(Table9[[#This Row],[Column1]],6,3),O477)</f>
        <v xml:space="preserve"> 27</v>
      </c>
    </row>
    <row r="479" spans="11:15" x14ac:dyDescent="0.3">
      <c r="K479" t="s">
        <v>347</v>
      </c>
      <c r="L479">
        <f>IF(AND(ISNUMBER(SEARCH(":",Table9[[#This Row],[Column1]]))=FALSE,ISNUMBER(SEARCH("Ronda",Table9[[#This Row],[Column1]]))=FALSE),1,0)</f>
        <v>0</v>
      </c>
      <c r="M479">
        <f>IF(Table9[[#This Row],[cond]]=1,M478+1,0)</f>
        <v>0</v>
      </c>
      <c r="N479">
        <f>IF(ISNUMBER(SEARCH("Ronda",Table9[[#This Row],[Column1]]))=TRUE,1,0)</f>
        <v>0</v>
      </c>
      <c r="O479" t="str">
        <f>IF(Table9[[#This Row],[cond2]]=1,MID(Table9[[#This Row],[Column1]],6,3),O478)</f>
        <v xml:space="preserve"> 27</v>
      </c>
    </row>
    <row r="480" spans="11:15" x14ac:dyDescent="0.3">
      <c r="K480" t="s">
        <v>2</v>
      </c>
      <c r="L480">
        <f>IF(AND(ISNUMBER(SEARCH(":",Table9[[#This Row],[Column1]]))=FALSE,ISNUMBER(SEARCH("Ronda",Table9[[#This Row],[Column1]]))=FALSE),1,0)</f>
        <v>1</v>
      </c>
      <c r="M480">
        <f>IF(Table9[[#This Row],[cond]]=1,M479+1,0)</f>
        <v>1</v>
      </c>
      <c r="N480">
        <f>IF(ISNUMBER(SEARCH("Ronda",Table9[[#This Row],[Column1]]))=TRUE,1,0)</f>
        <v>0</v>
      </c>
      <c r="O480" t="str">
        <f>IF(Table9[[#This Row],[cond2]]=1,MID(Table9[[#This Row],[Column1]],6,3),O479)</f>
        <v xml:space="preserve"> 27</v>
      </c>
    </row>
    <row r="481" spans="11:15" x14ac:dyDescent="0.3">
      <c r="K481" t="s">
        <v>8</v>
      </c>
      <c r="L481">
        <f>IF(AND(ISNUMBER(SEARCH(":",Table9[[#This Row],[Column1]]))=FALSE,ISNUMBER(SEARCH("Ronda",Table9[[#This Row],[Column1]]))=FALSE),1,0)</f>
        <v>1</v>
      </c>
      <c r="M481">
        <f>IF(Table9[[#This Row],[cond]]=1,M480+1,0)</f>
        <v>2</v>
      </c>
      <c r="N481">
        <f>IF(ISNUMBER(SEARCH("Ronda",Table9[[#This Row],[Column1]]))=TRUE,1,0)</f>
        <v>0</v>
      </c>
      <c r="O481" t="str">
        <f>IF(Table9[[#This Row],[cond2]]=1,MID(Table9[[#This Row],[Column1]],6,3),O480)</f>
        <v xml:space="preserve"> 27</v>
      </c>
    </row>
    <row r="482" spans="11:15" x14ac:dyDescent="0.3">
      <c r="K482">
        <v>1</v>
      </c>
      <c r="L482">
        <f>IF(AND(ISNUMBER(SEARCH(":",Table9[[#This Row],[Column1]]))=FALSE,ISNUMBER(SEARCH("Ronda",Table9[[#This Row],[Column1]]))=FALSE),1,0)</f>
        <v>1</v>
      </c>
      <c r="M482">
        <f>IF(Table9[[#This Row],[cond]]=1,M481+1,0)</f>
        <v>3</v>
      </c>
      <c r="N482">
        <f>IF(ISNUMBER(SEARCH("Ronda",Table9[[#This Row],[Column1]]))=TRUE,1,0)</f>
        <v>0</v>
      </c>
      <c r="O482" t="str">
        <f>IF(Table9[[#This Row],[cond2]]=1,MID(Table9[[#This Row],[Column1]],6,3),O481)</f>
        <v xml:space="preserve"> 27</v>
      </c>
    </row>
    <row r="483" spans="11:15" x14ac:dyDescent="0.3">
      <c r="K483">
        <v>1</v>
      </c>
      <c r="L483">
        <f>IF(AND(ISNUMBER(SEARCH(":",Table9[[#This Row],[Column1]]))=FALSE,ISNUMBER(SEARCH("Ronda",Table9[[#This Row],[Column1]]))=FALSE),1,0)</f>
        <v>1</v>
      </c>
      <c r="M483">
        <f>IF(Table9[[#This Row],[cond]]=1,M482+1,0)</f>
        <v>4</v>
      </c>
      <c r="N483">
        <f>IF(ISNUMBER(SEARCH("Ronda",Table9[[#This Row],[Column1]]))=TRUE,1,0)</f>
        <v>0</v>
      </c>
      <c r="O483" t="str">
        <f>IF(Table9[[#This Row],[cond2]]=1,MID(Table9[[#This Row],[Column1]],6,3),O482)</f>
        <v xml:space="preserve"> 27</v>
      </c>
    </row>
    <row r="484" spans="11:15" x14ac:dyDescent="0.3">
      <c r="K484">
        <v>-1</v>
      </c>
      <c r="L484">
        <f>IF(AND(ISNUMBER(SEARCH(":",Table9[[#This Row],[Column1]]))=FALSE,ISNUMBER(SEARCH("Ronda",Table9[[#This Row],[Column1]]))=FALSE),1,0)</f>
        <v>1</v>
      </c>
      <c r="M484">
        <f>IF(Table9[[#This Row],[cond]]=1,M483+1,0)</f>
        <v>5</v>
      </c>
      <c r="N484">
        <f>IF(ISNUMBER(SEARCH("Ronda",Table9[[#This Row],[Column1]]))=TRUE,1,0)</f>
        <v>0</v>
      </c>
      <c r="O484" t="str">
        <f>IF(Table9[[#This Row],[cond2]]=1,MID(Table9[[#This Row],[Column1]],6,3),O483)</f>
        <v xml:space="preserve"> 27</v>
      </c>
    </row>
    <row r="485" spans="11:15" x14ac:dyDescent="0.3">
      <c r="K485">
        <v>0</v>
      </c>
      <c r="L485">
        <f>IF(AND(ISNUMBER(SEARCH(":",Table9[[#This Row],[Column1]]))=FALSE,ISNUMBER(SEARCH("Ronda",Table9[[#This Row],[Column1]]))=FALSE),1,0)</f>
        <v>1</v>
      </c>
      <c r="M485">
        <f>IF(Table9[[#This Row],[cond]]=1,M484+1,0)</f>
        <v>6</v>
      </c>
      <c r="N485">
        <f>IF(ISNUMBER(SEARCH("Ronda",Table9[[#This Row],[Column1]]))=TRUE,1,0)</f>
        <v>0</v>
      </c>
      <c r="O485" t="str">
        <f>IF(Table9[[#This Row],[cond2]]=1,MID(Table9[[#This Row],[Column1]],6,3),O484)</f>
        <v xml:space="preserve"> 27</v>
      </c>
    </row>
    <row r="486" spans="11:15" x14ac:dyDescent="0.3">
      <c r="K486" t="s">
        <v>615</v>
      </c>
      <c r="L486">
        <f>IF(AND(ISNUMBER(SEARCH(":",Table9[[#This Row],[Column1]]))=FALSE,ISNUMBER(SEARCH("Ronda",Table9[[#This Row],[Column1]]))=FALSE),1,0)</f>
        <v>0</v>
      </c>
      <c r="M486">
        <f>IF(Table9[[#This Row],[cond]]=1,M485+1,0)</f>
        <v>0</v>
      </c>
      <c r="N486">
        <f>IF(ISNUMBER(SEARCH("Ronda",Table9[[#This Row],[Column1]]))=TRUE,1,0)</f>
        <v>0</v>
      </c>
      <c r="O486" t="str">
        <f>IF(Table9[[#This Row],[cond2]]=1,MID(Table9[[#This Row],[Column1]],6,3),O485)</f>
        <v xml:space="preserve"> 27</v>
      </c>
    </row>
    <row r="487" spans="11:15" x14ac:dyDescent="0.3">
      <c r="K487" t="s">
        <v>28</v>
      </c>
      <c r="L487">
        <f>IF(AND(ISNUMBER(SEARCH(":",Table9[[#This Row],[Column1]]))=FALSE,ISNUMBER(SEARCH("Ronda",Table9[[#This Row],[Column1]]))=FALSE),1,0)</f>
        <v>1</v>
      </c>
      <c r="M487">
        <f>IF(Table9[[#This Row],[cond]]=1,M486+1,0)</f>
        <v>1</v>
      </c>
      <c r="N487">
        <f>IF(ISNUMBER(SEARCH("Ronda",Table9[[#This Row],[Column1]]))=TRUE,1,0)</f>
        <v>0</v>
      </c>
      <c r="O487" t="str">
        <f>IF(Table9[[#This Row],[cond2]]=1,MID(Table9[[#This Row],[Column1]],6,3),O486)</f>
        <v xml:space="preserve"> 27</v>
      </c>
    </row>
    <row r="488" spans="11:15" x14ac:dyDescent="0.3">
      <c r="K488" t="s">
        <v>4</v>
      </c>
      <c r="L488">
        <f>IF(AND(ISNUMBER(SEARCH(":",Table9[[#This Row],[Column1]]))=FALSE,ISNUMBER(SEARCH("Ronda",Table9[[#This Row],[Column1]]))=FALSE),1,0)</f>
        <v>1</v>
      </c>
      <c r="M488">
        <f>IF(Table9[[#This Row],[cond]]=1,M487+1,0)</f>
        <v>2</v>
      </c>
      <c r="N488">
        <f>IF(ISNUMBER(SEARCH("Ronda",Table9[[#This Row],[Column1]]))=TRUE,1,0)</f>
        <v>0</v>
      </c>
      <c r="O488" t="str">
        <f>IF(Table9[[#This Row],[cond2]]=1,MID(Table9[[#This Row],[Column1]],6,3),O487)</f>
        <v xml:space="preserve"> 27</v>
      </c>
    </row>
    <row r="489" spans="11:15" x14ac:dyDescent="0.3">
      <c r="K489">
        <v>0</v>
      </c>
      <c r="L489">
        <f>IF(AND(ISNUMBER(SEARCH(":",Table9[[#This Row],[Column1]]))=FALSE,ISNUMBER(SEARCH("Ronda",Table9[[#This Row],[Column1]]))=FALSE),1,0)</f>
        <v>1</v>
      </c>
      <c r="M489">
        <f>IF(Table9[[#This Row],[cond]]=1,M488+1,0)</f>
        <v>3</v>
      </c>
      <c r="N489">
        <f>IF(ISNUMBER(SEARCH("Ronda",Table9[[#This Row],[Column1]]))=TRUE,1,0)</f>
        <v>0</v>
      </c>
      <c r="O489" t="str">
        <f>IF(Table9[[#This Row],[cond2]]=1,MID(Table9[[#This Row],[Column1]],6,3),O488)</f>
        <v xml:space="preserve"> 27</v>
      </c>
    </row>
    <row r="490" spans="11:15" x14ac:dyDescent="0.3">
      <c r="K490">
        <v>1</v>
      </c>
      <c r="L490">
        <f>IF(AND(ISNUMBER(SEARCH(":",Table9[[#This Row],[Column1]]))=FALSE,ISNUMBER(SEARCH("Ronda",Table9[[#This Row],[Column1]]))=FALSE),1,0)</f>
        <v>1</v>
      </c>
      <c r="M490">
        <f>IF(Table9[[#This Row],[cond]]=1,M489+1,0)</f>
        <v>4</v>
      </c>
      <c r="N490">
        <f>IF(ISNUMBER(SEARCH("Ronda",Table9[[#This Row],[Column1]]))=TRUE,1,0)</f>
        <v>0</v>
      </c>
      <c r="O490" t="str">
        <f>IF(Table9[[#This Row],[cond2]]=1,MID(Table9[[#This Row],[Column1]],6,3),O489)</f>
        <v xml:space="preserve"> 27</v>
      </c>
    </row>
    <row r="491" spans="11:15" x14ac:dyDescent="0.3">
      <c r="K491">
        <v>0</v>
      </c>
      <c r="L491">
        <f>IF(AND(ISNUMBER(SEARCH(":",Table9[[#This Row],[Column1]]))=FALSE,ISNUMBER(SEARCH("Ronda",Table9[[#This Row],[Column1]]))=FALSE),1,0)</f>
        <v>1</v>
      </c>
      <c r="M491">
        <f>IF(Table9[[#This Row],[cond]]=1,M490+1,0)</f>
        <v>5</v>
      </c>
      <c r="N491">
        <f>IF(ISNUMBER(SEARCH("Ronda",Table9[[#This Row],[Column1]]))=TRUE,1,0)</f>
        <v>0</v>
      </c>
      <c r="O491" t="str">
        <f>IF(Table9[[#This Row],[cond2]]=1,MID(Table9[[#This Row],[Column1]],6,3),O490)</f>
        <v xml:space="preserve"> 27</v>
      </c>
    </row>
    <row r="492" spans="11:15" x14ac:dyDescent="0.3">
      <c r="K492">
        <v>0</v>
      </c>
      <c r="L492">
        <f>IF(AND(ISNUMBER(SEARCH(":",Table9[[#This Row],[Column1]]))=FALSE,ISNUMBER(SEARCH("Ronda",Table9[[#This Row],[Column1]]))=FALSE),1,0)</f>
        <v>1</v>
      </c>
      <c r="M492">
        <f>IF(Table9[[#This Row],[cond]]=1,M491+1,0)</f>
        <v>6</v>
      </c>
      <c r="N492">
        <f>IF(ISNUMBER(SEARCH("Ronda",Table9[[#This Row],[Column1]]))=TRUE,1,0)</f>
        <v>0</v>
      </c>
      <c r="O492" t="str">
        <f>IF(Table9[[#This Row],[cond2]]=1,MID(Table9[[#This Row],[Column1]],6,3),O491)</f>
        <v xml:space="preserve"> 27</v>
      </c>
    </row>
    <row r="493" spans="11:15" x14ac:dyDescent="0.3">
      <c r="K493" t="s">
        <v>616</v>
      </c>
      <c r="L493">
        <f>IF(AND(ISNUMBER(SEARCH(":",Table9[[#This Row],[Column1]]))=FALSE,ISNUMBER(SEARCH("Ronda",Table9[[#This Row],[Column1]]))=FALSE),1,0)</f>
        <v>0</v>
      </c>
      <c r="M493">
        <f>IF(Table9[[#This Row],[cond]]=1,M492+1,0)</f>
        <v>0</v>
      </c>
      <c r="N493">
        <f>IF(ISNUMBER(SEARCH("Ronda",Table9[[#This Row],[Column1]]))=TRUE,1,0)</f>
        <v>0</v>
      </c>
      <c r="O493" t="str">
        <f>IF(Table9[[#This Row],[cond2]]=1,MID(Table9[[#This Row],[Column1]],6,3),O492)</f>
        <v xml:space="preserve"> 27</v>
      </c>
    </row>
    <row r="494" spans="11:15" x14ac:dyDescent="0.3">
      <c r="K494" t="s">
        <v>303</v>
      </c>
      <c r="L494">
        <f>IF(AND(ISNUMBER(SEARCH(":",Table9[[#This Row],[Column1]]))=FALSE,ISNUMBER(SEARCH("Ronda",Table9[[#This Row],[Column1]]))=FALSE),1,0)</f>
        <v>1</v>
      </c>
      <c r="M494">
        <f>IF(Table9[[#This Row],[cond]]=1,M493+1,0)</f>
        <v>1</v>
      </c>
      <c r="N494">
        <f>IF(ISNUMBER(SEARCH("Ronda",Table9[[#This Row],[Column1]]))=TRUE,1,0)</f>
        <v>0</v>
      </c>
      <c r="O494" t="str">
        <f>IF(Table9[[#This Row],[cond2]]=1,MID(Table9[[#This Row],[Column1]],6,3),O493)</f>
        <v xml:space="preserve"> 27</v>
      </c>
    </row>
    <row r="495" spans="11:15" x14ac:dyDescent="0.3">
      <c r="K495" t="s">
        <v>25</v>
      </c>
      <c r="L495">
        <f>IF(AND(ISNUMBER(SEARCH(":",Table9[[#This Row],[Column1]]))=FALSE,ISNUMBER(SEARCH("Ronda",Table9[[#This Row],[Column1]]))=FALSE),1,0)</f>
        <v>1</v>
      </c>
      <c r="M495">
        <f>IF(Table9[[#This Row],[cond]]=1,M494+1,0)</f>
        <v>2</v>
      </c>
      <c r="N495">
        <f>IF(ISNUMBER(SEARCH("Ronda",Table9[[#This Row],[Column1]]))=TRUE,1,0)</f>
        <v>0</v>
      </c>
      <c r="O495" t="str">
        <f>IF(Table9[[#This Row],[cond2]]=1,MID(Table9[[#This Row],[Column1]],6,3),O494)</f>
        <v xml:space="preserve"> 27</v>
      </c>
    </row>
    <row r="496" spans="11:15" x14ac:dyDescent="0.3">
      <c r="K496">
        <v>0</v>
      </c>
      <c r="L496">
        <f>IF(AND(ISNUMBER(SEARCH(":",Table9[[#This Row],[Column1]]))=FALSE,ISNUMBER(SEARCH("Ronda",Table9[[#This Row],[Column1]]))=FALSE),1,0)</f>
        <v>1</v>
      </c>
      <c r="M496">
        <f>IF(Table9[[#This Row],[cond]]=1,M495+1,0)</f>
        <v>3</v>
      </c>
      <c r="N496">
        <f>IF(ISNUMBER(SEARCH("Ronda",Table9[[#This Row],[Column1]]))=TRUE,1,0)</f>
        <v>0</v>
      </c>
      <c r="O496" t="str">
        <f>IF(Table9[[#This Row],[cond2]]=1,MID(Table9[[#This Row],[Column1]],6,3),O495)</f>
        <v xml:space="preserve"> 27</v>
      </c>
    </row>
    <row r="497" spans="11:15" x14ac:dyDescent="0.3">
      <c r="K497">
        <v>2</v>
      </c>
      <c r="L497">
        <f>IF(AND(ISNUMBER(SEARCH(":",Table9[[#This Row],[Column1]]))=FALSE,ISNUMBER(SEARCH("Ronda",Table9[[#This Row],[Column1]]))=FALSE),1,0)</f>
        <v>1</v>
      </c>
      <c r="M497">
        <f>IF(Table9[[#This Row],[cond]]=1,M496+1,0)</f>
        <v>4</v>
      </c>
      <c r="N497">
        <f>IF(ISNUMBER(SEARCH("Ronda",Table9[[#This Row],[Column1]]))=TRUE,1,0)</f>
        <v>0</v>
      </c>
      <c r="O497" t="str">
        <f>IF(Table9[[#This Row],[cond2]]=1,MID(Table9[[#This Row],[Column1]],6,3),O496)</f>
        <v xml:space="preserve"> 27</v>
      </c>
    </row>
    <row r="498" spans="11:15" x14ac:dyDescent="0.3">
      <c r="K498">
        <v>0</v>
      </c>
      <c r="L498">
        <f>IF(AND(ISNUMBER(SEARCH(":",Table9[[#This Row],[Column1]]))=FALSE,ISNUMBER(SEARCH("Ronda",Table9[[#This Row],[Column1]]))=FALSE),1,0)</f>
        <v>1</v>
      </c>
      <c r="M498">
        <f>IF(Table9[[#This Row],[cond]]=1,M497+1,0)</f>
        <v>5</v>
      </c>
      <c r="N498">
        <f>IF(ISNUMBER(SEARCH("Ronda",Table9[[#This Row],[Column1]]))=TRUE,1,0)</f>
        <v>0</v>
      </c>
      <c r="O498" t="str">
        <f>IF(Table9[[#This Row],[cond2]]=1,MID(Table9[[#This Row],[Column1]],6,3),O497)</f>
        <v xml:space="preserve"> 27</v>
      </c>
    </row>
    <row r="499" spans="11:15" x14ac:dyDescent="0.3">
      <c r="K499">
        <v>-1</v>
      </c>
      <c r="L499">
        <f>IF(AND(ISNUMBER(SEARCH(":",Table9[[#This Row],[Column1]]))=FALSE,ISNUMBER(SEARCH("Ronda",Table9[[#This Row],[Column1]]))=FALSE),1,0)</f>
        <v>1</v>
      </c>
      <c r="M499">
        <f>IF(Table9[[#This Row],[cond]]=1,M498+1,0)</f>
        <v>6</v>
      </c>
      <c r="N499">
        <f>IF(ISNUMBER(SEARCH("Ronda",Table9[[#This Row],[Column1]]))=TRUE,1,0)</f>
        <v>0</v>
      </c>
      <c r="O499" t="str">
        <f>IF(Table9[[#This Row],[cond2]]=1,MID(Table9[[#This Row],[Column1]],6,3),O498)</f>
        <v xml:space="preserve"> 27</v>
      </c>
    </row>
    <row r="500" spans="11:15" x14ac:dyDescent="0.3">
      <c r="K500" t="s">
        <v>617</v>
      </c>
      <c r="L500">
        <f>IF(AND(ISNUMBER(SEARCH(":",Table9[[#This Row],[Column1]]))=FALSE,ISNUMBER(SEARCH("Ronda",Table9[[#This Row],[Column1]]))=FALSE),1,0)</f>
        <v>0</v>
      </c>
      <c r="M500">
        <f>IF(Table9[[#This Row],[cond]]=1,M499+1,0)</f>
        <v>0</v>
      </c>
      <c r="N500">
        <f>IF(ISNUMBER(SEARCH("Ronda",Table9[[#This Row],[Column1]]))=TRUE,1,0)</f>
        <v>0</v>
      </c>
      <c r="O500" t="str">
        <f>IF(Table9[[#This Row],[cond2]]=1,MID(Table9[[#This Row],[Column1]],6,3),O499)</f>
        <v xml:space="preserve"> 27</v>
      </c>
    </row>
    <row r="501" spans="11:15" x14ac:dyDescent="0.3">
      <c r="K501" t="s">
        <v>5</v>
      </c>
      <c r="L501">
        <f>IF(AND(ISNUMBER(SEARCH(":",Table9[[#This Row],[Column1]]))=FALSE,ISNUMBER(SEARCH("Ronda",Table9[[#This Row],[Column1]]))=FALSE),1,0)</f>
        <v>1</v>
      </c>
      <c r="M501">
        <f>IF(Table9[[#This Row],[cond]]=1,M500+1,0)</f>
        <v>1</v>
      </c>
      <c r="N501">
        <f>IF(ISNUMBER(SEARCH("Ronda",Table9[[#This Row],[Column1]]))=TRUE,1,0)</f>
        <v>0</v>
      </c>
      <c r="O501" t="str">
        <f>IF(Table9[[#This Row],[cond2]]=1,MID(Table9[[#This Row],[Column1]],6,3),O500)</f>
        <v xml:space="preserve"> 27</v>
      </c>
    </row>
    <row r="502" spans="11:15" x14ac:dyDescent="0.3">
      <c r="K502" t="s">
        <v>1</v>
      </c>
      <c r="L502">
        <f>IF(AND(ISNUMBER(SEARCH(":",Table9[[#This Row],[Column1]]))=FALSE,ISNUMBER(SEARCH("Ronda",Table9[[#This Row],[Column1]]))=FALSE),1,0)</f>
        <v>1</v>
      </c>
      <c r="M502">
        <f>IF(Table9[[#This Row],[cond]]=1,M501+1,0)</f>
        <v>2</v>
      </c>
      <c r="N502">
        <f>IF(ISNUMBER(SEARCH("Ronda",Table9[[#This Row],[Column1]]))=TRUE,1,0)</f>
        <v>0</v>
      </c>
      <c r="O502" t="str">
        <f>IF(Table9[[#This Row],[cond2]]=1,MID(Table9[[#This Row],[Column1]],6,3),O501)</f>
        <v xml:space="preserve"> 27</v>
      </c>
    </row>
    <row r="503" spans="11:15" x14ac:dyDescent="0.3">
      <c r="K503">
        <v>1</v>
      </c>
      <c r="L503">
        <f>IF(AND(ISNUMBER(SEARCH(":",Table9[[#This Row],[Column1]]))=FALSE,ISNUMBER(SEARCH("Ronda",Table9[[#This Row],[Column1]]))=FALSE),1,0)</f>
        <v>1</v>
      </c>
      <c r="M503">
        <f>IF(Table9[[#This Row],[cond]]=1,M502+1,0)</f>
        <v>3</v>
      </c>
      <c r="N503">
        <f>IF(ISNUMBER(SEARCH("Ronda",Table9[[#This Row],[Column1]]))=TRUE,1,0)</f>
        <v>0</v>
      </c>
      <c r="O503" t="str">
        <f>IF(Table9[[#This Row],[cond2]]=1,MID(Table9[[#This Row],[Column1]],6,3),O502)</f>
        <v xml:space="preserve"> 27</v>
      </c>
    </row>
    <row r="504" spans="11:15" x14ac:dyDescent="0.3">
      <c r="K504">
        <v>2</v>
      </c>
      <c r="L504">
        <f>IF(AND(ISNUMBER(SEARCH(":",Table9[[#This Row],[Column1]]))=FALSE,ISNUMBER(SEARCH("Ronda",Table9[[#This Row],[Column1]]))=FALSE),1,0)</f>
        <v>1</v>
      </c>
      <c r="M504">
        <f>IF(Table9[[#This Row],[cond]]=1,M503+1,0)</f>
        <v>4</v>
      </c>
      <c r="N504">
        <f>IF(ISNUMBER(SEARCH("Ronda",Table9[[#This Row],[Column1]]))=TRUE,1,0)</f>
        <v>0</v>
      </c>
      <c r="O504" t="str">
        <f>IF(Table9[[#This Row],[cond2]]=1,MID(Table9[[#This Row],[Column1]],6,3),O503)</f>
        <v xml:space="preserve"> 27</v>
      </c>
    </row>
    <row r="505" spans="11:15" x14ac:dyDescent="0.3">
      <c r="K505">
        <v>0</v>
      </c>
      <c r="L505">
        <f>IF(AND(ISNUMBER(SEARCH(":",Table9[[#This Row],[Column1]]))=FALSE,ISNUMBER(SEARCH("Ronda",Table9[[#This Row],[Column1]]))=FALSE),1,0)</f>
        <v>1</v>
      </c>
      <c r="M505">
        <f>IF(Table9[[#This Row],[cond]]=1,M504+1,0)</f>
        <v>5</v>
      </c>
      <c r="N505">
        <f>IF(ISNUMBER(SEARCH("Ronda",Table9[[#This Row],[Column1]]))=TRUE,1,0)</f>
        <v>0</v>
      </c>
      <c r="O505" t="str">
        <f>IF(Table9[[#This Row],[cond2]]=1,MID(Table9[[#This Row],[Column1]],6,3),O504)</f>
        <v xml:space="preserve"> 27</v>
      </c>
    </row>
    <row r="506" spans="11:15" x14ac:dyDescent="0.3">
      <c r="K506">
        <v>-1</v>
      </c>
      <c r="L506">
        <f>IF(AND(ISNUMBER(SEARCH(":",Table9[[#This Row],[Column1]]))=FALSE,ISNUMBER(SEARCH("Ronda",Table9[[#This Row],[Column1]]))=FALSE),1,0)</f>
        <v>1</v>
      </c>
      <c r="M506">
        <f>IF(Table9[[#This Row],[cond]]=1,M505+1,0)</f>
        <v>6</v>
      </c>
      <c r="N506">
        <f>IF(ISNUMBER(SEARCH("Ronda",Table9[[#This Row],[Column1]]))=TRUE,1,0)</f>
        <v>0</v>
      </c>
      <c r="O506" t="str">
        <f>IF(Table9[[#This Row],[cond2]]=1,MID(Table9[[#This Row],[Column1]],6,3),O505)</f>
        <v xml:space="preserve"> 27</v>
      </c>
    </row>
    <row r="507" spans="11:15" x14ac:dyDescent="0.3">
      <c r="K507" t="s">
        <v>618</v>
      </c>
      <c r="L507">
        <f>IF(AND(ISNUMBER(SEARCH(":",Table9[[#This Row],[Column1]]))=FALSE,ISNUMBER(SEARCH("Ronda",Table9[[#This Row],[Column1]]))=FALSE),1,0)</f>
        <v>0</v>
      </c>
      <c r="M507">
        <f>IF(Table9[[#This Row],[cond]]=1,M506+1,0)</f>
        <v>0</v>
      </c>
      <c r="N507">
        <f>IF(ISNUMBER(SEARCH("Ronda",Table9[[#This Row],[Column1]]))=TRUE,1,0)</f>
        <v>0</v>
      </c>
      <c r="O507" t="str">
        <f>IF(Table9[[#This Row],[cond2]]=1,MID(Table9[[#This Row],[Column1]],6,3),O506)</f>
        <v xml:space="preserve"> 27</v>
      </c>
    </row>
    <row r="508" spans="11:15" x14ac:dyDescent="0.3">
      <c r="K508" t="s">
        <v>564</v>
      </c>
      <c r="L508">
        <f>IF(AND(ISNUMBER(SEARCH(":",Table9[[#This Row],[Column1]]))=FALSE,ISNUMBER(SEARCH("Ronda",Table9[[#This Row],[Column1]]))=FALSE),1,0)</f>
        <v>1</v>
      </c>
      <c r="M508">
        <f>IF(Table9[[#This Row],[cond]]=1,M507+1,0)</f>
        <v>1</v>
      </c>
      <c r="N508">
        <f>IF(ISNUMBER(SEARCH("Ronda",Table9[[#This Row],[Column1]]))=TRUE,1,0)</f>
        <v>0</v>
      </c>
      <c r="O508" t="str">
        <f>IF(Table9[[#This Row],[cond2]]=1,MID(Table9[[#This Row],[Column1]],6,3),O507)</f>
        <v xml:space="preserve"> 27</v>
      </c>
    </row>
    <row r="509" spans="11:15" x14ac:dyDescent="0.3">
      <c r="K509" t="s">
        <v>6</v>
      </c>
      <c r="L509">
        <f>IF(AND(ISNUMBER(SEARCH(":",Table9[[#This Row],[Column1]]))=FALSE,ISNUMBER(SEARCH("Ronda",Table9[[#This Row],[Column1]]))=FALSE),1,0)</f>
        <v>1</v>
      </c>
      <c r="M509">
        <f>IF(Table9[[#This Row],[cond]]=1,M508+1,0)</f>
        <v>2</v>
      </c>
      <c r="N509">
        <f>IF(ISNUMBER(SEARCH("Ronda",Table9[[#This Row],[Column1]]))=TRUE,1,0)</f>
        <v>0</v>
      </c>
      <c r="O509" t="str">
        <f>IF(Table9[[#This Row],[cond2]]=1,MID(Table9[[#This Row],[Column1]],6,3),O508)</f>
        <v xml:space="preserve"> 27</v>
      </c>
    </row>
    <row r="510" spans="11:15" x14ac:dyDescent="0.3">
      <c r="K510">
        <v>1</v>
      </c>
      <c r="L510">
        <f>IF(AND(ISNUMBER(SEARCH(":",Table9[[#This Row],[Column1]]))=FALSE,ISNUMBER(SEARCH("Ronda",Table9[[#This Row],[Column1]]))=FALSE),1,0)</f>
        <v>1</v>
      </c>
      <c r="M510">
        <f>IF(Table9[[#This Row],[cond]]=1,M509+1,0)</f>
        <v>3</v>
      </c>
      <c r="N510">
        <f>IF(ISNUMBER(SEARCH("Ronda",Table9[[#This Row],[Column1]]))=TRUE,1,0)</f>
        <v>0</v>
      </c>
      <c r="O510" t="str">
        <f>IF(Table9[[#This Row],[cond2]]=1,MID(Table9[[#This Row],[Column1]],6,3),O509)</f>
        <v xml:space="preserve"> 27</v>
      </c>
    </row>
    <row r="511" spans="11:15" x14ac:dyDescent="0.3">
      <c r="K511">
        <v>0</v>
      </c>
      <c r="L511">
        <f>IF(AND(ISNUMBER(SEARCH(":",Table9[[#This Row],[Column1]]))=FALSE,ISNUMBER(SEARCH("Ronda",Table9[[#This Row],[Column1]]))=FALSE),1,0)</f>
        <v>1</v>
      </c>
      <c r="M511">
        <f>IF(Table9[[#This Row],[cond]]=1,M510+1,0)</f>
        <v>4</v>
      </c>
      <c r="N511">
        <f>IF(ISNUMBER(SEARCH("Ronda",Table9[[#This Row],[Column1]]))=TRUE,1,0)</f>
        <v>0</v>
      </c>
      <c r="O511" t="str">
        <f>IF(Table9[[#This Row],[cond2]]=1,MID(Table9[[#This Row],[Column1]],6,3),O510)</f>
        <v xml:space="preserve"> 27</v>
      </c>
    </row>
    <row r="512" spans="11:15" x14ac:dyDescent="0.3">
      <c r="K512">
        <v>-1</v>
      </c>
      <c r="L512">
        <f>IF(AND(ISNUMBER(SEARCH(":",Table9[[#This Row],[Column1]]))=FALSE,ISNUMBER(SEARCH("Ronda",Table9[[#This Row],[Column1]]))=FALSE),1,0)</f>
        <v>1</v>
      </c>
      <c r="M512">
        <f>IF(Table9[[#This Row],[cond]]=1,M511+1,0)</f>
        <v>5</v>
      </c>
      <c r="N512">
        <f>IF(ISNUMBER(SEARCH("Ronda",Table9[[#This Row],[Column1]]))=TRUE,1,0)</f>
        <v>0</v>
      </c>
      <c r="O512" t="str">
        <f>IF(Table9[[#This Row],[cond2]]=1,MID(Table9[[#This Row],[Column1]],6,3),O511)</f>
        <v xml:space="preserve"> 27</v>
      </c>
    </row>
    <row r="513" spans="11:15" x14ac:dyDescent="0.3">
      <c r="K513">
        <v>0</v>
      </c>
      <c r="L513">
        <f>IF(AND(ISNUMBER(SEARCH(":",Table9[[#This Row],[Column1]]))=FALSE,ISNUMBER(SEARCH("Ronda",Table9[[#This Row],[Column1]]))=FALSE),1,0)</f>
        <v>1</v>
      </c>
      <c r="M513">
        <f>IF(Table9[[#This Row],[cond]]=1,M512+1,0)</f>
        <v>6</v>
      </c>
      <c r="N513">
        <f>IF(ISNUMBER(SEARCH("Ronda",Table9[[#This Row],[Column1]]))=TRUE,1,0)</f>
        <v>0</v>
      </c>
      <c r="O513" t="str">
        <f>IF(Table9[[#This Row],[cond2]]=1,MID(Table9[[#This Row],[Column1]],6,3),O512)</f>
        <v xml:space="preserve"> 27</v>
      </c>
    </row>
    <row r="514" spans="11:15" x14ac:dyDescent="0.3">
      <c r="K514" t="s">
        <v>126</v>
      </c>
      <c r="L514">
        <f>IF(AND(ISNUMBER(SEARCH(":",Table9[[#This Row],[Column1]]))=FALSE,ISNUMBER(SEARCH("Ronda",Table9[[#This Row],[Column1]]))=FALSE),1,0)</f>
        <v>0</v>
      </c>
      <c r="M514">
        <f>IF(Table9[[#This Row],[cond]]=1,M513+1,0)</f>
        <v>0</v>
      </c>
      <c r="N514">
        <f>IF(ISNUMBER(SEARCH("Ronda",Table9[[#This Row],[Column1]]))=TRUE,1,0)</f>
        <v>1</v>
      </c>
      <c r="O514" t="str">
        <f>IF(Table9[[#This Row],[cond2]]=1,MID(Table9[[#This Row],[Column1]],6,3),O513)</f>
        <v xml:space="preserve"> 26</v>
      </c>
    </row>
    <row r="515" spans="11:15" x14ac:dyDescent="0.3">
      <c r="K515" t="s">
        <v>619</v>
      </c>
      <c r="L515">
        <f>IF(AND(ISNUMBER(SEARCH(":",Table9[[#This Row],[Column1]]))=FALSE,ISNUMBER(SEARCH("Ronda",Table9[[#This Row],[Column1]]))=FALSE),1,0)</f>
        <v>0</v>
      </c>
      <c r="M515">
        <f>IF(Table9[[#This Row],[cond]]=1,M514+1,0)</f>
        <v>0</v>
      </c>
      <c r="N515">
        <f>IF(ISNUMBER(SEARCH("Ronda",Table9[[#This Row],[Column1]]))=TRUE,1,0)</f>
        <v>0</v>
      </c>
      <c r="O515" t="str">
        <f>IF(Table9[[#This Row],[cond2]]=1,MID(Table9[[#This Row],[Column1]],6,3),O514)</f>
        <v xml:space="preserve"> 26</v>
      </c>
    </row>
    <row r="516" spans="11:15" x14ac:dyDescent="0.3">
      <c r="K516" t="s">
        <v>1</v>
      </c>
      <c r="L516">
        <f>IF(AND(ISNUMBER(SEARCH(":",Table9[[#This Row],[Column1]]))=FALSE,ISNUMBER(SEARCH("Ronda",Table9[[#This Row],[Column1]]))=FALSE),1,0)</f>
        <v>1</v>
      </c>
      <c r="M516">
        <f>IF(Table9[[#This Row],[cond]]=1,M515+1,0)</f>
        <v>1</v>
      </c>
      <c r="N516">
        <f>IF(ISNUMBER(SEARCH("Ronda",Table9[[#This Row],[Column1]]))=TRUE,1,0)</f>
        <v>0</v>
      </c>
      <c r="O516" t="str">
        <f>IF(Table9[[#This Row],[cond2]]=1,MID(Table9[[#This Row],[Column1]],6,3),O515)</f>
        <v xml:space="preserve"> 26</v>
      </c>
    </row>
    <row r="517" spans="11:15" x14ac:dyDescent="0.3">
      <c r="K517" t="s">
        <v>4</v>
      </c>
      <c r="L517">
        <f>IF(AND(ISNUMBER(SEARCH(":",Table9[[#This Row],[Column1]]))=FALSE,ISNUMBER(SEARCH("Ronda",Table9[[#This Row],[Column1]]))=FALSE),1,0)</f>
        <v>1</v>
      </c>
      <c r="M517">
        <f>IF(Table9[[#This Row],[cond]]=1,M516+1,0)</f>
        <v>2</v>
      </c>
      <c r="N517">
        <f>IF(ISNUMBER(SEARCH("Ronda",Table9[[#This Row],[Column1]]))=TRUE,1,0)</f>
        <v>0</v>
      </c>
      <c r="O517" t="str">
        <f>IF(Table9[[#This Row],[cond2]]=1,MID(Table9[[#This Row],[Column1]],6,3),O516)</f>
        <v xml:space="preserve"> 26</v>
      </c>
    </row>
    <row r="518" spans="11:15" x14ac:dyDescent="0.3">
      <c r="K518">
        <v>3</v>
      </c>
      <c r="L518">
        <f>IF(AND(ISNUMBER(SEARCH(":",Table9[[#This Row],[Column1]]))=FALSE,ISNUMBER(SEARCH("Ronda",Table9[[#This Row],[Column1]]))=FALSE),1,0)</f>
        <v>1</v>
      </c>
      <c r="M518">
        <f>IF(Table9[[#This Row],[cond]]=1,M517+1,0)</f>
        <v>3</v>
      </c>
      <c r="N518">
        <f>IF(ISNUMBER(SEARCH("Ronda",Table9[[#This Row],[Column1]]))=TRUE,1,0)</f>
        <v>0</v>
      </c>
      <c r="O518" t="str">
        <f>IF(Table9[[#This Row],[cond2]]=1,MID(Table9[[#This Row],[Column1]],6,3),O517)</f>
        <v xml:space="preserve"> 26</v>
      </c>
    </row>
    <row r="519" spans="11:15" x14ac:dyDescent="0.3">
      <c r="K519">
        <v>0</v>
      </c>
      <c r="L519">
        <f>IF(AND(ISNUMBER(SEARCH(":",Table9[[#This Row],[Column1]]))=FALSE,ISNUMBER(SEARCH("Ronda",Table9[[#This Row],[Column1]]))=FALSE),1,0)</f>
        <v>1</v>
      </c>
      <c r="M519">
        <f>IF(Table9[[#This Row],[cond]]=1,M518+1,0)</f>
        <v>4</v>
      </c>
      <c r="N519">
        <f>IF(ISNUMBER(SEARCH("Ronda",Table9[[#This Row],[Column1]]))=TRUE,1,0)</f>
        <v>0</v>
      </c>
      <c r="O519" t="str">
        <f>IF(Table9[[#This Row],[cond2]]=1,MID(Table9[[#This Row],[Column1]],6,3),O518)</f>
        <v xml:space="preserve"> 26</v>
      </c>
    </row>
    <row r="520" spans="11:15" x14ac:dyDescent="0.3">
      <c r="K520">
        <v>0</v>
      </c>
      <c r="L520">
        <f>IF(AND(ISNUMBER(SEARCH(":",Table9[[#This Row],[Column1]]))=FALSE,ISNUMBER(SEARCH("Ronda",Table9[[#This Row],[Column1]]))=FALSE),1,0)</f>
        <v>1</v>
      </c>
      <c r="M520">
        <f>IF(Table9[[#This Row],[cond]]=1,M519+1,0)</f>
        <v>5</v>
      </c>
      <c r="N520">
        <f>IF(ISNUMBER(SEARCH("Ronda",Table9[[#This Row],[Column1]]))=TRUE,1,0)</f>
        <v>0</v>
      </c>
      <c r="O520" t="str">
        <f>IF(Table9[[#This Row],[cond2]]=1,MID(Table9[[#This Row],[Column1]],6,3),O519)</f>
        <v xml:space="preserve"> 26</v>
      </c>
    </row>
    <row r="521" spans="11:15" x14ac:dyDescent="0.3">
      <c r="K521">
        <v>0</v>
      </c>
      <c r="L521">
        <f>IF(AND(ISNUMBER(SEARCH(":",Table9[[#This Row],[Column1]]))=FALSE,ISNUMBER(SEARCH("Ronda",Table9[[#This Row],[Column1]]))=FALSE),1,0)</f>
        <v>1</v>
      </c>
      <c r="M521">
        <f>IF(Table9[[#This Row],[cond]]=1,M520+1,0)</f>
        <v>6</v>
      </c>
      <c r="N521">
        <f>IF(ISNUMBER(SEARCH("Ronda",Table9[[#This Row],[Column1]]))=TRUE,1,0)</f>
        <v>0</v>
      </c>
      <c r="O521" t="str">
        <f>IF(Table9[[#This Row],[cond2]]=1,MID(Table9[[#This Row],[Column1]],6,3),O520)</f>
        <v xml:space="preserve"> 26</v>
      </c>
    </row>
    <row r="522" spans="11:15" x14ac:dyDescent="0.3">
      <c r="K522" t="s">
        <v>620</v>
      </c>
      <c r="L522">
        <f>IF(AND(ISNUMBER(SEARCH(":",Table9[[#This Row],[Column1]]))=FALSE,ISNUMBER(SEARCH("Ronda",Table9[[#This Row],[Column1]]))=FALSE),1,0)</f>
        <v>0</v>
      </c>
      <c r="M522">
        <f>IF(Table9[[#This Row],[cond]]=1,M521+1,0)</f>
        <v>0</v>
      </c>
      <c r="N522">
        <f>IF(ISNUMBER(SEARCH("Ronda",Table9[[#This Row],[Column1]]))=TRUE,1,0)</f>
        <v>0</v>
      </c>
      <c r="O522" t="str">
        <f>IF(Table9[[#This Row],[cond2]]=1,MID(Table9[[#This Row],[Column1]],6,3),O521)</f>
        <v xml:space="preserve"> 26</v>
      </c>
    </row>
    <row r="523" spans="11:15" x14ac:dyDescent="0.3">
      <c r="K523" t="s">
        <v>8</v>
      </c>
      <c r="L523">
        <f>IF(AND(ISNUMBER(SEARCH(":",Table9[[#This Row],[Column1]]))=FALSE,ISNUMBER(SEARCH("Ronda",Table9[[#This Row],[Column1]]))=FALSE),1,0)</f>
        <v>1</v>
      </c>
      <c r="M523">
        <f>IF(Table9[[#This Row],[cond]]=1,M522+1,0)</f>
        <v>1</v>
      </c>
      <c r="N523">
        <f>IF(ISNUMBER(SEARCH("Ronda",Table9[[#This Row],[Column1]]))=TRUE,1,0)</f>
        <v>0</v>
      </c>
      <c r="O523" t="str">
        <f>IF(Table9[[#This Row],[cond2]]=1,MID(Table9[[#This Row],[Column1]],6,3),O522)</f>
        <v xml:space="preserve"> 26</v>
      </c>
    </row>
    <row r="524" spans="11:15" x14ac:dyDescent="0.3">
      <c r="K524" t="s">
        <v>11</v>
      </c>
      <c r="L524">
        <f>IF(AND(ISNUMBER(SEARCH(":",Table9[[#This Row],[Column1]]))=FALSE,ISNUMBER(SEARCH("Ronda",Table9[[#This Row],[Column1]]))=FALSE),1,0)</f>
        <v>1</v>
      </c>
      <c r="M524">
        <f>IF(Table9[[#This Row],[cond]]=1,M523+1,0)</f>
        <v>2</v>
      </c>
      <c r="N524">
        <f>IF(ISNUMBER(SEARCH("Ronda",Table9[[#This Row],[Column1]]))=TRUE,1,0)</f>
        <v>0</v>
      </c>
      <c r="O524" t="str">
        <f>IF(Table9[[#This Row],[cond2]]=1,MID(Table9[[#This Row],[Column1]],6,3),O523)</f>
        <v xml:space="preserve"> 26</v>
      </c>
    </row>
    <row r="525" spans="11:15" x14ac:dyDescent="0.3">
      <c r="K525">
        <v>1</v>
      </c>
      <c r="L525">
        <f>IF(AND(ISNUMBER(SEARCH(":",Table9[[#This Row],[Column1]]))=FALSE,ISNUMBER(SEARCH("Ronda",Table9[[#This Row],[Column1]]))=FALSE),1,0)</f>
        <v>1</v>
      </c>
      <c r="M525">
        <f>IF(Table9[[#This Row],[cond]]=1,M524+1,0)</f>
        <v>3</v>
      </c>
      <c r="N525">
        <f>IF(ISNUMBER(SEARCH("Ronda",Table9[[#This Row],[Column1]]))=TRUE,1,0)</f>
        <v>0</v>
      </c>
      <c r="O525" t="str">
        <f>IF(Table9[[#This Row],[cond2]]=1,MID(Table9[[#This Row],[Column1]],6,3),O524)</f>
        <v xml:space="preserve"> 26</v>
      </c>
    </row>
    <row r="526" spans="11:15" x14ac:dyDescent="0.3">
      <c r="K526">
        <v>1</v>
      </c>
      <c r="L526">
        <f>IF(AND(ISNUMBER(SEARCH(":",Table9[[#This Row],[Column1]]))=FALSE,ISNUMBER(SEARCH("Ronda",Table9[[#This Row],[Column1]]))=FALSE),1,0)</f>
        <v>1</v>
      </c>
      <c r="M526">
        <f>IF(Table9[[#This Row],[cond]]=1,M525+1,0)</f>
        <v>4</v>
      </c>
      <c r="N526">
        <f>IF(ISNUMBER(SEARCH("Ronda",Table9[[#This Row],[Column1]]))=TRUE,1,0)</f>
        <v>0</v>
      </c>
      <c r="O526" t="str">
        <f>IF(Table9[[#This Row],[cond2]]=1,MID(Table9[[#This Row],[Column1]],6,3),O525)</f>
        <v xml:space="preserve"> 26</v>
      </c>
    </row>
    <row r="527" spans="11:15" x14ac:dyDescent="0.3">
      <c r="K527">
        <v>-1</v>
      </c>
      <c r="L527">
        <f>IF(AND(ISNUMBER(SEARCH(":",Table9[[#This Row],[Column1]]))=FALSE,ISNUMBER(SEARCH("Ronda",Table9[[#This Row],[Column1]]))=FALSE),1,0)</f>
        <v>1</v>
      </c>
      <c r="M527">
        <f>IF(Table9[[#This Row],[cond]]=1,M526+1,0)</f>
        <v>5</v>
      </c>
      <c r="N527">
        <f>IF(ISNUMBER(SEARCH("Ronda",Table9[[#This Row],[Column1]]))=TRUE,1,0)</f>
        <v>0</v>
      </c>
      <c r="O527" t="str">
        <f>IF(Table9[[#This Row],[cond2]]=1,MID(Table9[[#This Row],[Column1]],6,3),O526)</f>
        <v xml:space="preserve"> 26</v>
      </c>
    </row>
    <row r="528" spans="11:15" x14ac:dyDescent="0.3">
      <c r="K528">
        <v>0</v>
      </c>
      <c r="L528">
        <f>IF(AND(ISNUMBER(SEARCH(":",Table9[[#This Row],[Column1]]))=FALSE,ISNUMBER(SEARCH("Ronda",Table9[[#This Row],[Column1]]))=FALSE),1,0)</f>
        <v>1</v>
      </c>
      <c r="M528">
        <f>IF(Table9[[#This Row],[cond]]=1,M527+1,0)</f>
        <v>6</v>
      </c>
      <c r="N528">
        <f>IF(ISNUMBER(SEARCH("Ronda",Table9[[#This Row],[Column1]]))=TRUE,1,0)</f>
        <v>0</v>
      </c>
      <c r="O528" t="str">
        <f>IF(Table9[[#This Row],[cond2]]=1,MID(Table9[[#This Row],[Column1]],6,3),O527)</f>
        <v xml:space="preserve"> 26</v>
      </c>
    </row>
    <row r="529" spans="11:15" x14ac:dyDescent="0.3">
      <c r="K529" t="s">
        <v>621</v>
      </c>
      <c r="L529">
        <f>IF(AND(ISNUMBER(SEARCH(":",Table9[[#This Row],[Column1]]))=FALSE,ISNUMBER(SEARCH("Ronda",Table9[[#This Row],[Column1]]))=FALSE),1,0)</f>
        <v>0</v>
      </c>
      <c r="M529">
        <f>IF(Table9[[#This Row],[cond]]=1,M528+1,0)</f>
        <v>0</v>
      </c>
      <c r="N529">
        <f>IF(ISNUMBER(SEARCH("Ronda",Table9[[#This Row],[Column1]]))=TRUE,1,0)</f>
        <v>0</v>
      </c>
      <c r="O529" t="str">
        <f>IF(Table9[[#This Row],[cond2]]=1,MID(Table9[[#This Row],[Column1]],6,3),O528)</f>
        <v xml:space="preserve"> 26</v>
      </c>
    </row>
    <row r="530" spans="11:15" x14ac:dyDescent="0.3">
      <c r="K530" t="s">
        <v>568</v>
      </c>
      <c r="L530">
        <f>IF(AND(ISNUMBER(SEARCH(":",Table9[[#This Row],[Column1]]))=FALSE,ISNUMBER(SEARCH("Ronda",Table9[[#This Row],[Column1]]))=FALSE),1,0)</f>
        <v>1</v>
      </c>
      <c r="M530">
        <f>IF(Table9[[#This Row],[cond]]=1,M529+1,0)</f>
        <v>1</v>
      </c>
      <c r="N530">
        <f>IF(ISNUMBER(SEARCH("Ronda",Table9[[#This Row],[Column1]]))=TRUE,1,0)</f>
        <v>0</v>
      </c>
      <c r="O530" t="str">
        <f>IF(Table9[[#This Row],[cond2]]=1,MID(Table9[[#This Row],[Column1]],6,3),O529)</f>
        <v xml:space="preserve"> 26</v>
      </c>
    </row>
    <row r="531" spans="11:15" x14ac:dyDescent="0.3">
      <c r="K531" t="s">
        <v>564</v>
      </c>
      <c r="L531">
        <f>IF(AND(ISNUMBER(SEARCH(":",Table9[[#This Row],[Column1]]))=FALSE,ISNUMBER(SEARCH("Ronda",Table9[[#This Row],[Column1]]))=FALSE),1,0)</f>
        <v>1</v>
      </c>
      <c r="M531">
        <f>IF(Table9[[#This Row],[cond]]=1,M530+1,0)</f>
        <v>2</v>
      </c>
      <c r="N531">
        <f>IF(ISNUMBER(SEARCH("Ronda",Table9[[#This Row],[Column1]]))=TRUE,1,0)</f>
        <v>0</v>
      </c>
      <c r="O531" t="str">
        <f>IF(Table9[[#This Row],[cond2]]=1,MID(Table9[[#This Row],[Column1]],6,3),O530)</f>
        <v xml:space="preserve"> 26</v>
      </c>
    </row>
    <row r="532" spans="11:15" x14ac:dyDescent="0.3">
      <c r="K532">
        <v>3</v>
      </c>
      <c r="L532">
        <f>IF(AND(ISNUMBER(SEARCH(":",Table9[[#This Row],[Column1]]))=FALSE,ISNUMBER(SEARCH("Ronda",Table9[[#This Row],[Column1]]))=FALSE),1,0)</f>
        <v>1</v>
      </c>
      <c r="M532">
        <f>IF(Table9[[#This Row],[cond]]=1,M531+1,0)</f>
        <v>3</v>
      </c>
      <c r="N532">
        <f>IF(ISNUMBER(SEARCH("Ronda",Table9[[#This Row],[Column1]]))=TRUE,1,0)</f>
        <v>0</v>
      </c>
      <c r="O532" t="str">
        <f>IF(Table9[[#This Row],[cond2]]=1,MID(Table9[[#This Row],[Column1]],6,3),O531)</f>
        <v xml:space="preserve"> 26</v>
      </c>
    </row>
    <row r="533" spans="11:15" x14ac:dyDescent="0.3">
      <c r="K533">
        <v>2</v>
      </c>
      <c r="L533">
        <f>IF(AND(ISNUMBER(SEARCH(":",Table9[[#This Row],[Column1]]))=FALSE,ISNUMBER(SEARCH("Ronda",Table9[[#This Row],[Column1]]))=FALSE),1,0)</f>
        <v>1</v>
      </c>
      <c r="M533">
        <f>IF(Table9[[#This Row],[cond]]=1,M532+1,0)</f>
        <v>4</v>
      </c>
      <c r="N533">
        <f>IF(ISNUMBER(SEARCH("Ronda",Table9[[#This Row],[Column1]]))=TRUE,1,0)</f>
        <v>0</v>
      </c>
      <c r="O533" t="str">
        <f>IF(Table9[[#This Row],[cond2]]=1,MID(Table9[[#This Row],[Column1]],6,3),O532)</f>
        <v xml:space="preserve"> 26</v>
      </c>
    </row>
    <row r="534" spans="11:15" x14ac:dyDescent="0.3">
      <c r="K534">
        <v>0</v>
      </c>
      <c r="L534">
        <f>IF(AND(ISNUMBER(SEARCH(":",Table9[[#This Row],[Column1]]))=FALSE,ISNUMBER(SEARCH("Ronda",Table9[[#This Row],[Column1]]))=FALSE),1,0)</f>
        <v>1</v>
      </c>
      <c r="M534">
        <f>IF(Table9[[#This Row],[cond]]=1,M533+1,0)</f>
        <v>5</v>
      </c>
      <c r="N534">
        <f>IF(ISNUMBER(SEARCH("Ronda",Table9[[#This Row],[Column1]]))=TRUE,1,0)</f>
        <v>0</v>
      </c>
      <c r="O534" t="str">
        <f>IF(Table9[[#This Row],[cond2]]=1,MID(Table9[[#This Row],[Column1]],6,3),O533)</f>
        <v xml:space="preserve"> 26</v>
      </c>
    </row>
    <row r="535" spans="11:15" x14ac:dyDescent="0.3">
      <c r="K535">
        <v>-1</v>
      </c>
      <c r="L535">
        <f>IF(AND(ISNUMBER(SEARCH(":",Table9[[#This Row],[Column1]]))=FALSE,ISNUMBER(SEARCH("Ronda",Table9[[#This Row],[Column1]]))=FALSE),1,0)</f>
        <v>1</v>
      </c>
      <c r="M535">
        <f>IF(Table9[[#This Row],[cond]]=1,M534+1,0)</f>
        <v>6</v>
      </c>
      <c r="N535">
        <f>IF(ISNUMBER(SEARCH("Ronda",Table9[[#This Row],[Column1]]))=TRUE,1,0)</f>
        <v>0</v>
      </c>
      <c r="O535" t="str">
        <f>IF(Table9[[#This Row],[cond2]]=1,MID(Table9[[#This Row],[Column1]],6,3),O534)</f>
        <v xml:space="preserve"> 26</v>
      </c>
    </row>
    <row r="536" spans="11:15" x14ac:dyDescent="0.3">
      <c r="K536" t="s">
        <v>621</v>
      </c>
      <c r="L536">
        <f>IF(AND(ISNUMBER(SEARCH(":",Table9[[#This Row],[Column1]]))=FALSE,ISNUMBER(SEARCH("Ronda",Table9[[#This Row],[Column1]]))=FALSE),1,0)</f>
        <v>0</v>
      </c>
      <c r="M536">
        <f>IF(Table9[[#This Row],[cond]]=1,M535+1,0)</f>
        <v>0</v>
      </c>
      <c r="N536">
        <f>IF(ISNUMBER(SEARCH("Ronda",Table9[[#This Row],[Column1]]))=TRUE,1,0)</f>
        <v>0</v>
      </c>
      <c r="O536" t="str">
        <f>IF(Table9[[#This Row],[cond2]]=1,MID(Table9[[#This Row],[Column1]],6,3),O535)</f>
        <v xml:space="preserve"> 26</v>
      </c>
    </row>
    <row r="537" spans="11:15" x14ac:dyDescent="0.3">
      <c r="K537" t="s">
        <v>10</v>
      </c>
      <c r="L537">
        <f>IF(AND(ISNUMBER(SEARCH(":",Table9[[#This Row],[Column1]]))=FALSE,ISNUMBER(SEARCH("Ronda",Table9[[#This Row],[Column1]]))=FALSE),1,0)</f>
        <v>1</v>
      </c>
      <c r="M537">
        <f>IF(Table9[[#This Row],[cond]]=1,M536+1,0)</f>
        <v>1</v>
      </c>
      <c r="N537">
        <f>IF(ISNUMBER(SEARCH("Ronda",Table9[[#This Row],[Column1]]))=TRUE,1,0)</f>
        <v>0</v>
      </c>
      <c r="O537" t="str">
        <f>IF(Table9[[#This Row],[cond2]]=1,MID(Table9[[#This Row],[Column1]],6,3),O536)</f>
        <v xml:space="preserve"> 26</v>
      </c>
    </row>
    <row r="538" spans="11:15" x14ac:dyDescent="0.3">
      <c r="K538" t="s">
        <v>24</v>
      </c>
      <c r="L538">
        <f>IF(AND(ISNUMBER(SEARCH(":",Table9[[#This Row],[Column1]]))=FALSE,ISNUMBER(SEARCH("Ronda",Table9[[#This Row],[Column1]]))=FALSE),1,0)</f>
        <v>1</v>
      </c>
      <c r="M538">
        <f>IF(Table9[[#This Row],[cond]]=1,M537+1,0)</f>
        <v>2</v>
      </c>
      <c r="N538">
        <f>IF(ISNUMBER(SEARCH("Ronda",Table9[[#This Row],[Column1]]))=TRUE,1,0)</f>
        <v>0</v>
      </c>
      <c r="O538" t="str">
        <f>IF(Table9[[#This Row],[cond2]]=1,MID(Table9[[#This Row],[Column1]],6,3),O537)</f>
        <v xml:space="preserve"> 26</v>
      </c>
    </row>
    <row r="539" spans="11:15" x14ac:dyDescent="0.3">
      <c r="K539">
        <v>3</v>
      </c>
      <c r="L539">
        <f>IF(AND(ISNUMBER(SEARCH(":",Table9[[#This Row],[Column1]]))=FALSE,ISNUMBER(SEARCH("Ronda",Table9[[#This Row],[Column1]]))=FALSE),1,0)</f>
        <v>1</v>
      </c>
      <c r="M539">
        <f>IF(Table9[[#This Row],[cond]]=1,M538+1,0)</f>
        <v>3</v>
      </c>
      <c r="N539">
        <f>IF(ISNUMBER(SEARCH("Ronda",Table9[[#This Row],[Column1]]))=TRUE,1,0)</f>
        <v>0</v>
      </c>
      <c r="O539" t="str">
        <f>IF(Table9[[#This Row],[cond2]]=1,MID(Table9[[#This Row],[Column1]],6,3),O538)</f>
        <v xml:space="preserve"> 26</v>
      </c>
    </row>
    <row r="540" spans="11:15" x14ac:dyDescent="0.3">
      <c r="K540">
        <v>1</v>
      </c>
      <c r="L540">
        <f>IF(AND(ISNUMBER(SEARCH(":",Table9[[#This Row],[Column1]]))=FALSE,ISNUMBER(SEARCH("Ronda",Table9[[#This Row],[Column1]]))=FALSE),1,0)</f>
        <v>1</v>
      </c>
      <c r="M540">
        <f>IF(Table9[[#This Row],[cond]]=1,M539+1,0)</f>
        <v>4</v>
      </c>
      <c r="N540">
        <f>IF(ISNUMBER(SEARCH("Ronda",Table9[[#This Row],[Column1]]))=TRUE,1,0)</f>
        <v>0</v>
      </c>
      <c r="O540" t="str">
        <f>IF(Table9[[#This Row],[cond2]]=1,MID(Table9[[#This Row],[Column1]],6,3),O539)</f>
        <v xml:space="preserve"> 26</v>
      </c>
    </row>
    <row r="541" spans="11:15" x14ac:dyDescent="0.3">
      <c r="K541">
        <v>-1</v>
      </c>
      <c r="L541">
        <f>IF(AND(ISNUMBER(SEARCH(":",Table9[[#This Row],[Column1]]))=FALSE,ISNUMBER(SEARCH("Ronda",Table9[[#This Row],[Column1]]))=FALSE),1,0)</f>
        <v>1</v>
      </c>
      <c r="M541">
        <f>IF(Table9[[#This Row],[cond]]=1,M540+1,0)</f>
        <v>5</v>
      </c>
      <c r="N541">
        <f>IF(ISNUMBER(SEARCH("Ronda",Table9[[#This Row],[Column1]]))=TRUE,1,0)</f>
        <v>0</v>
      </c>
      <c r="O541" t="str">
        <f>IF(Table9[[#This Row],[cond2]]=1,MID(Table9[[#This Row],[Column1]],6,3),O540)</f>
        <v xml:space="preserve"> 26</v>
      </c>
    </row>
    <row r="542" spans="11:15" x14ac:dyDescent="0.3">
      <c r="K542">
        <v>-1</v>
      </c>
      <c r="L542">
        <f>IF(AND(ISNUMBER(SEARCH(":",Table9[[#This Row],[Column1]]))=FALSE,ISNUMBER(SEARCH("Ronda",Table9[[#This Row],[Column1]]))=FALSE),1,0)</f>
        <v>1</v>
      </c>
      <c r="M542">
        <f>IF(Table9[[#This Row],[cond]]=1,M541+1,0)</f>
        <v>6</v>
      </c>
      <c r="N542">
        <f>IF(ISNUMBER(SEARCH("Ronda",Table9[[#This Row],[Column1]]))=TRUE,1,0)</f>
        <v>0</v>
      </c>
      <c r="O542" t="str">
        <f>IF(Table9[[#This Row],[cond2]]=1,MID(Table9[[#This Row],[Column1]],6,3),O541)</f>
        <v xml:space="preserve"> 26</v>
      </c>
    </row>
    <row r="543" spans="11:15" x14ac:dyDescent="0.3">
      <c r="K543" t="s">
        <v>352</v>
      </c>
      <c r="L543">
        <f>IF(AND(ISNUMBER(SEARCH(":",Table9[[#This Row],[Column1]]))=FALSE,ISNUMBER(SEARCH("Ronda",Table9[[#This Row],[Column1]]))=FALSE),1,0)</f>
        <v>0</v>
      </c>
      <c r="M543">
        <f>IF(Table9[[#This Row],[cond]]=1,M542+1,0)</f>
        <v>0</v>
      </c>
      <c r="N543">
        <f>IF(ISNUMBER(SEARCH("Ronda",Table9[[#This Row],[Column1]]))=TRUE,1,0)</f>
        <v>0</v>
      </c>
      <c r="O543" t="str">
        <f>IF(Table9[[#This Row],[cond2]]=1,MID(Table9[[#This Row],[Column1]],6,3),O542)</f>
        <v xml:space="preserve"> 26</v>
      </c>
    </row>
    <row r="544" spans="11:15" x14ac:dyDescent="0.3">
      <c r="K544" t="s">
        <v>6</v>
      </c>
      <c r="L544">
        <f>IF(AND(ISNUMBER(SEARCH(":",Table9[[#This Row],[Column1]]))=FALSE,ISNUMBER(SEARCH("Ronda",Table9[[#This Row],[Column1]]))=FALSE),1,0)</f>
        <v>1</v>
      </c>
      <c r="M544">
        <f>IF(Table9[[#This Row],[cond]]=1,M543+1,0)</f>
        <v>1</v>
      </c>
      <c r="N544">
        <f>IF(ISNUMBER(SEARCH("Ronda",Table9[[#This Row],[Column1]]))=TRUE,1,0)</f>
        <v>0</v>
      </c>
      <c r="O544" t="str">
        <f>IF(Table9[[#This Row],[cond2]]=1,MID(Table9[[#This Row],[Column1]],6,3),O543)</f>
        <v xml:space="preserve"> 26</v>
      </c>
    </row>
    <row r="545" spans="11:15" x14ac:dyDescent="0.3">
      <c r="K545" t="s">
        <v>2</v>
      </c>
      <c r="L545">
        <f>IF(AND(ISNUMBER(SEARCH(":",Table9[[#This Row],[Column1]]))=FALSE,ISNUMBER(SEARCH("Ronda",Table9[[#This Row],[Column1]]))=FALSE),1,0)</f>
        <v>1</v>
      </c>
      <c r="M545">
        <f>IF(Table9[[#This Row],[cond]]=1,M544+1,0)</f>
        <v>2</v>
      </c>
      <c r="N545">
        <f>IF(ISNUMBER(SEARCH("Ronda",Table9[[#This Row],[Column1]]))=TRUE,1,0)</f>
        <v>0</v>
      </c>
      <c r="O545" t="str">
        <f>IF(Table9[[#This Row],[cond2]]=1,MID(Table9[[#This Row],[Column1]],6,3),O544)</f>
        <v xml:space="preserve"> 26</v>
      </c>
    </row>
    <row r="546" spans="11:15" x14ac:dyDescent="0.3">
      <c r="K546">
        <v>0</v>
      </c>
      <c r="L546">
        <f>IF(AND(ISNUMBER(SEARCH(":",Table9[[#This Row],[Column1]]))=FALSE,ISNUMBER(SEARCH("Ronda",Table9[[#This Row],[Column1]]))=FALSE),1,0)</f>
        <v>1</v>
      </c>
      <c r="M546">
        <f>IF(Table9[[#This Row],[cond]]=1,M545+1,0)</f>
        <v>3</v>
      </c>
      <c r="N546">
        <f>IF(ISNUMBER(SEARCH("Ronda",Table9[[#This Row],[Column1]]))=TRUE,1,0)</f>
        <v>0</v>
      </c>
      <c r="O546" t="str">
        <f>IF(Table9[[#This Row],[cond2]]=1,MID(Table9[[#This Row],[Column1]],6,3),O545)</f>
        <v xml:space="preserve"> 26</v>
      </c>
    </row>
    <row r="547" spans="11:15" x14ac:dyDescent="0.3">
      <c r="K547">
        <v>0</v>
      </c>
      <c r="L547">
        <f>IF(AND(ISNUMBER(SEARCH(":",Table9[[#This Row],[Column1]]))=FALSE,ISNUMBER(SEARCH("Ronda",Table9[[#This Row],[Column1]]))=FALSE),1,0)</f>
        <v>1</v>
      </c>
      <c r="M547">
        <f>IF(Table9[[#This Row],[cond]]=1,M546+1,0)</f>
        <v>4</v>
      </c>
      <c r="N547">
        <f>IF(ISNUMBER(SEARCH("Ronda",Table9[[#This Row],[Column1]]))=TRUE,1,0)</f>
        <v>0</v>
      </c>
      <c r="O547" t="str">
        <f>IF(Table9[[#This Row],[cond2]]=1,MID(Table9[[#This Row],[Column1]],6,3),O546)</f>
        <v xml:space="preserve"> 26</v>
      </c>
    </row>
    <row r="548" spans="11:15" x14ac:dyDescent="0.3">
      <c r="K548">
        <v>0</v>
      </c>
      <c r="L548">
        <f>IF(AND(ISNUMBER(SEARCH(":",Table9[[#This Row],[Column1]]))=FALSE,ISNUMBER(SEARCH("Ronda",Table9[[#This Row],[Column1]]))=FALSE),1,0)</f>
        <v>1</v>
      </c>
      <c r="M548">
        <f>IF(Table9[[#This Row],[cond]]=1,M547+1,0)</f>
        <v>5</v>
      </c>
      <c r="N548">
        <f>IF(ISNUMBER(SEARCH("Ronda",Table9[[#This Row],[Column1]]))=TRUE,1,0)</f>
        <v>0</v>
      </c>
      <c r="O548" t="str">
        <f>IF(Table9[[#This Row],[cond2]]=1,MID(Table9[[#This Row],[Column1]],6,3),O547)</f>
        <v xml:space="preserve"> 26</v>
      </c>
    </row>
    <row r="549" spans="11:15" x14ac:dyDescent="0.3">
      <c r="K549">
        <v>0</v>
      </c>
      <c r="L549">
        <f>IF(AND(ISNUMBER(SEARCH(":",Table9[[#This Row],[Column1]]))=FALSE,ISNUMBER(SEARCH("Ronda",Table9[[#This Row],[Column1]]))=FALSE),1,0)</f>
        <v>1</v>
      </c>
      <c r="M549">
        <f>IF(Table9[[#This Row],[cond]]=1,M548+1,0)</f>
        <v>6</v>
      </c>
      <c r="N549">
        <f>IF(ISNUMBER(SEARCH("Ronda",Table9[[#This Row],[Column1]]))=TRUE,1,0)</f>
        <v>0</v>
      </c>
      <c r="O549" t="str">
        <f>IF(Table9[[#This Row],[cond2]]=1,MID(Table9[[#This Row],[Column1]],6,3),O548)</f>
        <v xml:space="preserve"> 26</v>
      </c>
    </row>
    <row r="550" spans="11:15" x14ac:dyDescent="0.3">
      <c r="K550" t="s">
        <v>622</v>
      </c>
      <c r="L550">
        <f>IF(AND(ISNUMBER(SEARCH(":",Table9[[#This Row],[Column1]]))=FALSE,ISNUMBER(SEARCH("Ronda",Table9[[#This Row],[Column1]]))=FALSE),1,0)</f>
        <v>0</v>
      </c>
      <c r="M550">
        <f>IF(Table9[[#This Row],[cond]]=1,M549+1,0)</f>
        <v>0</v>
      </c>
      <c r="N550">
        <f>IF(ISNUMBER(SEARCH("Ronda",Table9[[#This Row],[Column1]]))=TRUE,1,0)</f>
        <v>0</v>
      </c>
      <c r="O550" t="str">
        <f>IF(Table9[[#This Row],[cond2]]=1,MID(Table9[[#This Row],[Column1]],6,3),O549)</f>
        <v xml:space="preserve"> 26</v>
      </c>
    </row>
    <row r="551" spans="11:15" x14ac:dyDescent="0.3">
      <c r="K551" t="s">
        <v>7</v>
      </c>
      <c r="L551">
        <f>IF(AND(ISNUMBER(SEARCH(":",Table9[[#This Row],[Column1]]))=FALSE,ISNUMBER(SEARCH("Ronda",Table9[[#This Row],[Column1]]))=FALSE),1,0)</f>
        <v>1</v>
      </c>
      <c r="M551">
        <f>IF(Table9[[#This Row],[cond]]=1,M550+1,0)</f>
        <v>1</v>
      </c>
      <c r="N551">
        <f>IF(ISNUMBER(SEARCH("Ronda",Table9[[#This Row],[Column1]]))=TRUE,1,0)</f>
        <v>0</v>
      </c>
      <c r="O551" t="str">
        <f>IF(Table9[[#This Row],[cond2]]=1,MID(Table9[[#This Row],[Column1]],6,3),O550)</f>
        <v xml:space="preserve"> 26</v>
      </c>
    </row>
    <row r="552" spans="11:15" x14ac:dyDescent="0.3">
      <c r="K552" t="s">
        <v>5</v>
      </c>
      <c r="L552">
        <f>IF(AND(ISNUMBER(SEARCH(":",Table9[[#This Row],[Column1]]))=FALSE,ISNUMBER(SEARCH("Ronda",Table9[[#This Row],[Column1]]))=FALSE),1,0)</f>
        <v>1</v>
      </c>
      <c r="M552">
        <f>IF(Table9[[#This Row],[cond]]=1,M551+1,0)</f>
        <v>2</v>
      </c>
      <c r="N552">
        <f>IF(ISNUMBER(SEARCH("Ronda",Table9[[#This Row],[Column1]]))=TRUE,1,0)</f>
        <v>0</v>
      </c>
      <c r="O552" t="str">
        <f>IF(Table9[[#This Row],[cond2]]=1,MID(Table9[[#This Row],[Column1]],6,3),O551)</f>
        <v xml:space="preserve"> 26</v>
      </c>
    </row>
    <row r="553" spans="11:15" x14ac:dyDescent="0.3">
      <c r="K553">
        <v>2</v>
      </c>
      <c r="L553">
        <f>IF(AND(ISNUMBER(SEARCH(":",Table9[[#This Row],[Column1]]))=FALSE,ISNUMBER(SEARCH("Ronda",Table9[[#This Row],[Column1]]))=FALSE),1,0)</f>
        <v>1</v>
      </c>
      <c r="M553">
        <f>IF(Table9[[#This Row],[cond]]=1,M552+1,0)</f>
        <v>3</v>
      </c>
      <c r="N553">
        <f>IF(ISNUMBER(SEARCH("Ronda",Table9[[#This Row],[Column1]]))=TRUE,1,0)</f>
        <v>0</v>
      </c>
      <c r="O553" t="str">
        <f>IF(Table9[[#This Row],[cond2]]=1,MID(Table9[[#This Row],[Column1]],6,3),O552)</f>
        <v xml:space="preserve"> 26</v>
      </c>
    </row>
    <row r="554" spans="11:15" x14ac:dyDescent="0.3">
      <c r="K554">
        <v>0</v>
      </c>
      <c r="L554">
        <f>IF(AND(ISNUMBER(SEARCH(":",Table9[[#This Row],[Column1]]))=FALSE,ISNUMBER(SEARCH("Ronda",Table9[[#This Row],[Column1]]))=FALSE),1,0)</f>
        <v>1</v>
      </c>
      <c r="M554">
        <f>IF(Table9[[#This Row],[cond]]=1,M553+1,0)</f>
        <v>4</v>
      </c>
      <c r="N554">
        <f>IF(ISNUMBER(SEARCH("Ronda",Table9[[#This Row],[Column1]]))=TRUE,1,0)</f>
        <v>0</v>
      </c>
      <c r="O554" t="str">
        <f>IF(Table9[[#This Row],[cond2]]=1,MID(Table9[[#This Row],[Column1]],6,3),O553)</f>
        <v xml:space="preserve"> 26</v>
      </c>
    </row>
    <row r="555" spans="11:15" x14ac:dyDescent="0.3">
      <c r="K555">
        <v>-2</v>
      </c>
      <c r="L555">
        <f>IF(AND(ISNUMBER(SEARCH(":",Table9[[#This Row],[Column1]]))=FALSE,ISNUMBER(SEARCH("Ronda",Table9[[#This Row],[Column1]]))=FALSE),1,0)</f>
        <v>1</v>
      </c>
      <c r="M555">
        <f>IF(Table9[[#This Row],[cond]]=1,M554+1,0)</f>
        <v>5</v>
      </c>
      <c r="N555">
        <f>IF(ISNUMBER(SEARCH("Ronda",Table9[[#This Row],[Column1]]))=TRUE,1,0)</f>
        <v>0</v>
      </c>
      <c r="O555" t="str">
        <f>IF(Table9[[#This Row],[cond2]]=1,MID(Table9[[#This Row],[Column1]],6,3),O554)</f>
        <v xml:space="preserve"> 26</v>
      </c>
    </row>
    <row r="556" spans="11:15" x14ac:dyDescent="0.3">
      <c r="K556">
        <v>0</v>
      </c>
      <c r="L556">
        <f>IF(AND(ISNUMBER(SEARCH(":",Table9[[#This Row],[Column1]]))=FALSE,ISNUMBER(SEARCH("Ronda",Table9[[#This Row],[Column1]]))=FALSE),1,0)</f>
        <v>1</v>
      </c>
      <c r="M556">
        <f>IF(Table9[[#This Row],[cond]]=1,M555+1,0)</f>
        <v>6</v>
      </c>
      <c r="N556">
        <f>IF(ISNUMBER(SEARCH("Ronda",Table9[[#This Row],[Column1]]))=TRUE,1,0)</f>
        <v>0</v>
      </c>
      <c r="O556" t="str">
        <f>IF(Table9[[#This Row],[cond2]]=1,MID(Table9[[#This Row],[Column1]],6,3),O555)</f>
        <v xml:space="preserve"> 26</v>
      </c>
    </row>
    <row r="557" spans="11:15" x14ac:dyDescent="0.3">
      <c r="K557" t="s">
        <v>623</v>
      </c>
      <c r="L557">
        <f>IF(AND(ISNUMBER(SEARCH(":",Table9[[#This Row],[Column1]]))=FALSE,ISNUMBER(SEARCH("Ronda",Table9[[#This Row],[Column1]]))=FALSE),1,0)</f>
        <v>0</v>
      </c>
      <c r="M557">
        <f>IF(Table9[[#This Row],[cond]]=1,M556+1,0)</f>
        <v>0</v>
      </c>
      <c r="N557">
        <f>IF(ISNUMBER(SEARCH("Ronda",Table9[[#This Row],[Column1]]))=TRUE,1,0)</f>
        <v>0</v>
      </c>
      <c r="O557" t="str">
        <f>IF(Table9[[#This Row],[cond2]]=1,MID(Table9[[#This Row],[Column1]],6,3),O556)</f>
        <v xml:space="preserve"> 26</v>
      </c>
    </row>
    <row r="558" spans="11:15" x14ac:dyDescent="0.3">
      <c r="K558" t="s">
        <v>31</v>
      </c>
      <c r="L558">
        <f>IF(AND(ISNUMBER(SEARCH(":",Table9[[#This Row],[Column1]]))=FALSE,ISNUMBER(SEARCH("Ronda",Table9[[#This Row],[Column1]]))=FALSE),1,0)</f>
        <v>1</v>
      </c>
      <c r="M558">
        <f>IF(Table9[[#This Row],[cond]]=1,M557+1,0)</f>
        <v>1</v>
      </c>
      <c r="N558">
        <f>IF(ISNUMBER(SEARCH("Ronda",Table9[[#This Row],[Column1]]))=TRUE,1,0)</f>
        <v>0</v>
      </c>
      <c r="O558" t="str">
        <f>IF(Table9[[#This Row],[cond2]]=1,MID(Table9[[#This Row],[Column1]],6,3),O557)</f>
        <v xml:space="preserve"> 26</v>
      </c>
    </row>
    <row r="559" spans="11:15" x14ac:dyDescent="0.3">
      <c r="K559" t="s">
        <v>13</v>
      </c>
      <c r="L559">
        <f>IF(AND(ISNUMBER(SEARCH(":",Table9[[#This Row],[Column1]]))=FALSE,ISNUMBER(SEARCH("Ronda",Table9[[#This Row],[Column1]]))=FALSE),1,0)</f>
        <v>1</v>
      </c>
      <c r="M559">
        <f>IF(Table9[[#This Row],[cond]]=1,M558+1,0)</f>
        <v>2</v>
      </c>
      <c r="N559">
        <f>IF(ISNUMBER(SEARCH("Ronda",Table9[[#This Row],[Column1]]))=TRUE,1,0)</f>
        <v>0</v>
      </c>
      <c r="O559" t="str">
        <f>IF(Table9[[#This Row],[cond2]]=1,MID(Table9[[#This Row],[Column1]],6,3),O558)</f>
        <v xml:space="preserve"> 26</v>
      </c>
    </row>
    <row r="560" spans="11:15" x14ac:dyDescent="0.3">
      <c r="K560">
        <v>1</v>
      </c>
      <c r="L560">
        <f>IF(AND(ISNUMBER(SEARCH(":",Table9[[#This Row],[Column1]]))=FALSE,ISNUMBER(SEARCH("Ronda",Table9[[#This Row],[Column1]]))=FALSE),1,0)</f>
        <v>1</v>
      </c>
      <c r="M560">
        <f>IF(Table9[[#This Row],[cond]]=1,M559+1,0)</f>
        <v>3</v>
      </c>
      <c r="N560">
        <f>IF(ISNUMBER(SEARCH("Ronda",Table9[[#This Row],[Column1]]))=TRUE,1,0)</f>
        <v>0</v>
      </c>
      <c r="O560" t="str">
        <f>IF(Table9[[#This Row],[cond2]]=1,MID(Table9[[#This Row],[Column1]],6,3),O559)</f>
        <v xml:space="preserve"> 26</v>
      </c>
    </row>
    <row r="561" spans="11:15" x14ac:dyDescent="0.3">
      <c r="K561">
        <v>2</v>
      </c>
      <c r="L561">
        <f>IF(AND(ISNUMBER(SEARCH(":",Table9[[#This Row],[Column1]]))=FALSE,ISNUMBER(SEARCH("Ronda",Table9[[#This Row],[Column1]]))=FALSE),1,0)</f>
        <v>1</v>
      </c>
      <c r="M561">
        <f>IF(Table9[[#This Row],[cond]]=1,M560+1,0)</f>
        <v>4</v>
      </c>
      <c r="N561">
        <f>IF(ISNUMBER(SEARCH("Ronda",Table9[[#This Row],[Column1]]))=TRUE,1,0)</f>
        <v>0</v>
      </c>
      <c r="O561" t="str">
        <f>IF(Table9[[#This Row],[cond2]]=1,MID(Table9[[#This Row],[Column1]],6,3),O560)</f>
        <v xml:space="preserve"> 26</v>
      </c>
    </row>
    <row r="562" spans="11:15" x14ac:dyDescent="0.3">
      <c r="K562">
        <v>-1</v>
      </c>
      <c r="L562">
        <f>IF(AND(ISNUMBER(SEARCH(":",Table9[[#This Row],[Column1]]))=FALSE,ISNUMBER(SEARCH("Ronda",Table9[[#This Row],[Column1]]))=FALSE),1,0)</f>
        <v>1</v>
      </c>
      <c r="M562">
        <f>IF(Table9[[#This Row],[cond]]=1,M561+1,0)</f>
        <v>5</v>
      </c>
      <c r="N562">
        <f>IF(ISNUMBER(SEARCH("Ronda",Table9[[#This Row],[Column1]]))=TRUE,1,0)</f>
        <v>0</v>
      </c>
      <c r="O562" t="str">
        <f>IF(Table9[[#This Row],[cond2]]=1,MID(Table9[[#This Row],[Column1]],6,3),O561)</f>
        <v xml:space="preserve"> 26</v>
      </c>
    </row>
    <row r="563" spans="11:15" x14ac:dyDescent="0.3">
      <c r="K563">
        <v>-2</v>
      </c>
      <c r="L563">
        <f>IF(AND(ISNUMBER(SEARCH(":",Table9[[#This Row],[Column1]]))=FALSE,ISNUMBER(SEARCH("Ronda",Table9[[#This Row],[Column1]]))=FALSE),1,0)</f>
        <v>1</v>
      </c>
      <c r="M563">
        <f>IF(Table9[[#This Row],[cond]]=1,M562+1,0)</f>
        <v>6</v>
      </c>
      <c r="N563">
        <f>IF(ISNUMBER(SEARCH("Ronda",Table9[[#This Row],[Column1]]))=TRUE,1,0)</f>
        <v>0</v>
      </c>
      <c r="O563" t="str">
        <f>IF(Table9[[#This Row],[cond2]]=1,MID(Table9[[#This Row],[Column1]],6,3),O562)</f>
        <v xml:space="preserve"> 26</v>
      </c>
    </row>
    <row r="564" spans="11:15" x14ac:dyDescent="0.3">
      <c r="K564" t="s">
        <v>623</v>
      </c>
      <c r="L564">
        <f>IF(AND(ISNUMBER(SEARCH(":",Table9[[#This Row],[Column1]]))=FALSE,ISNUMBER(SEARCH("Ronda",Table9[[#This Row],[Column1]]))=FALSE),1,0)</f>
        <v>0</v>
      </c>
      <c r="M564">
        <f>IF(Table9[[#This Row],[cond]]=1,M563+1,0)</f>
        <v>0</v>
      </c>
      <c r="N564">
        <f>IF(ISNUMBER(SEARCH("Ronda",Table9[[#This Row],[Column1]]))=TRUE,1,0)</f>
        <v>0</v>
      </c>
      <c r="O564" t="str">
        <f>IF(Table9[[#This Row],[cond2]]=1,MID(Table9[[#This Row],[Column1]],6,3),O563)</f>
        <v xml:space="preserve"> 26</v>
      </c>
    </row>
    <row r="565" spans="11:15" x14ac:dyDescent="0.3">
      <c r="K565" t="s">
        <v>33</v>
      </c>
      <c r="L565">
        <f>IF(AND(ISNUMBER(SEARCH(":",Table9[[#This Row],[Column1]]))=FALSE,ISNUMBER(SEARCH("Ronda",Table9[[#This Row],[Column1]]))=FALSE),1,0)</f>
        <v>1</v>
      </c>
      <c r="M565">
        <f>IF(Table9[[#This Row],[cond]]=1,M564+1,0)</f>
        <v>1</v>
      </c>
      <c r="N565">
        <f>IF(ISNUMBER(SEARCH("Ronda",Table9[[#This Row],[Column1]]))=TRUE,1,0)</f>
        <v>0</v>
      </c>
      <c r="O565" t="str">
        <f>IF(Table9[[#This Row],[cond2]]=1,MID(Table9[[#This Row],[Column1]],6,3),O564)</f>
        <v xml:space="preserve"> 26</v>
      </c>
    </row>
    <row r="566" spans="11:15" x14ac:dyDescent="0.3">
      <c r="K566" t="s">
        <v>303</v>
      </c>
      <c r="L566">
        <f>IF(AND(ISNUMBER(SEARCH(":",Table9[[#This Row],[Column1]]))=FALSE,ISNUMBER(SEARCH("Ronda",Table9[[#This Row],[Column1]]))=FALSE),1,0)</f>
        <v>1</v>
      </c>
      <c r="M566">
        <f>IF(Table9[[#This Row],[cond]]=1,M565+1,0)</f>
        <v>2</v>
      </c>
      <c r="N566">
        <f>IF(ISNUMBER(SEARCH("Ronda",Table9[[#This Row],[Column1]]))=TRUE,1,0)</f>
        <v>0</v>
      </c>
      <c r="O566" t="str">
        <f>IF(Table9[[#This Row],[cond2]]=1,MID(Table9[[#This Row],[Column1]],6,3),O565)</f>
        <v xml:space="preserve"> 26</v>
      </c>
    </row>
    <row r="567" spans="11:15" x14ac:dyDescent="0.3">
      <c r="K567">
        <v>1</v>
      </c>
      <c r="L567">
        <f>IF(AND(ISNUMBER(SEARCH(":",Table9[[#This Row],[Column1]]))=FALSE,ISNUMBER(SEARCH("Ronda",Table9[[#This Row],[Column1]]))=FALSE),1,0)</f>
        <v>1</v>
      </c>
      <c r="M567">
        <f>IF(Table9[[#This Row],[cond]]=1,M566+1,0)</f>
        <v>3</v>
      </c>
      <c r="N567">
        <f>IF(ISNUMBER(SEARCH("Ronda",Table9[[#This Row],[Column1]]))=TRUE,1,0)</f>
        <v>0</v>
      </c>
      <c r="O567" t="str">
        <f>IF(Table9[[#This Row],[cond2]]=1,MID(Table9[[#This Row],[Column1]],6,3),O566)</f>
        <v xml:space="preserve"> 26</v>
      </c>
    </row>
    <row r="568" spans="11:15" x14ac:dyDescent="0.3">
      <c r="K568">
        <v>1</v>
      </c>
      <c r="L568">
        <f>IF(AND(ISNUMBER(SEARCH(":",Table9[[#This Row],[Column1]]))=FALSE,ISNUMBER(SEARCH("Ronda",Table9[[#This Row],[Column1]]))=FALSE),1,0)</f>
        <v>1</v>
      </c>
      <c r="M568">
        <f>IF(Table9[[#This Row],[cond]]=1,M567+1,0)</f>
        <v>4</v>
      </c>
      <c r="N568">
        <f>IF(ISNUMBER(SEARCH("Ronda",Table9[[#This Row],[Column1]]))=TRUE,1,0)</f>
        <v>0</v>
      </c>
      <c r="O568" t="str">
        <f>IF(Table9[[#This Row],[cond2]]=1,MID(Table9[[#This Row],[Column1]],6,3),O567)</f>
        <v xml:space="preserve"> 26</v>
      </c>
    </row>
    <row r="569" spans="11:15" x14ac:dyDescent="0.3">
      <c r="K569">
        <v>0</v>
      </c>
      <c r="L569">
        <f>IF(AND(ISNUMBER(SEARCH(":",Table9[[#This Row],[Column1]]))=FALSE,ISNUMBER(SEARCH("Ronda",Table9[[#This Row],[Column1]]))=FALSE),1,0)</f>
        <v>1</v>
      </c>
      <c r="M569">
        <f>IF(Table9[[#This Row],[cond]]=1,M568+1,0)</f>
        <v>5</v>
      </c>
      <c r="N569">
        <f>IF(ISNUMBER(SEARCH("Ronda",Table9[[#This Row],[Column1]]))=TRUE,1,0)</f>
        <v>0</v>
      </c>
      <c r="O569" t="str">
        <f>IF(Table9[[#This Row],[cond2]]=1,MID(Table9[[#This Row],[Column1]],6,3),O568)</f>
        <v xml:space="preserve"> 26</v>
      </c>
    </row>
    <row r="570" spans="11:15" x14ac:dyDescent="0.3">
      <c r="K570">
        <v>-1</v>
      </c>
      <c r="L570">
        <f>IF(AND(ISNUMBER(SEARCH(":",Table9[[#This Row],[Column1]]))=FALSE,ISNUMBER(SEARCH("Ronda",Table9[[#This Row],[Column1]]))=FALSE),1,0)</f>
        <v>1</v>
      </c>
      <c r="M570">
        <f>IF(Table9[[#This Row],[cond]]=1,M569+1,0)</f>
        <v>6</v>
      </c>
      <c r="N570">
        <f>IF(ISNUMBER(SEARCH("Ronda",Table9[[#This Row],[Column1]]))=TRUE,1,0)</f>
        <v>0</v>
      </c>
      <c r="O570" t="str">
        <f>IF(Table9[[#This Row],[cond2]]=1,MID(Table9[[#This Row],[Column1]],6,3),O569)</f>
        <v xml:space="preserve"> 26</v>
      </c>
    </row>
    <row r="571" spans="11:15" x14ac:dyDescent="0.3">
      <c r="K571" t="s">
        <v>624</v>
      </c>
      <c r="L571">
        <f>IF(AND(ISNUMBER(SEARCH(":",Table9[[#This Row],[Column1]]))=FALSE,ISNUMBER(SEARCH("Ronda",Table9[[#This Row],[Column1]]))=FALSE),1,0)</f>
        <v>0</v>
      </c>
      <c r="M571">
        <f>IF(Table9[[#This Row],[cond]]=1,M570+1,0)</f>
        <v>0</v>
      </c>
      <c r="N571">
        <f>IF(ISNUMBER(SEARCH("Ronda",Table9[[#This Row],[Column1]]))=TRUE,1,0)</f>
        <v>0</v>
      </c>
      <c r="O571" t="str">
        <f>IF(Table9[[#This Row],[cond2]]=1,MID(Table9[[#This Row],[Column1]],6,3),O570)</f>
        <v xml:space="preserve"> 26</v>
      </c>
    </row>
    <row r="572" spans="11:15" x14ac:dyDescent="0.3">
      <c r="K572" t="s">
        <v>25</v>
      </c>
      <c r="L572">
        <f>IF(AND(ISNUMBER(SEARCH(":",Table9[[#This Row],[Column1]]))=FALSE,ISNUMBER(SEARCH("Ronda",Table9[[#This Row],[Column1]]))=FALSE),1,0)</f>
        <v>1</v>
      </c>
      <c r="M572">
        <f>IF(Table9[[#This Row],[cond]]=1,M571+1,0)</f>
        <v>1</v>
      </c>
      <c r="N572">
        <f>IF(ISNUMBER(SEARCH("Ronda",Table9[[#This Row],[Column1]]))=TRUE,1,0)</f>
        <v>0</v>
      </c>
      <c r="O572" t="str">
        <f>IF(Table9[[#This Row],[cond2]]=1,MID(Table9[[#This Row],[Column1]],6,3),O571)</f>
        <v xml:space="preserve"> 26</v>
      </c>
    </row>
    <row r="573" spans="11:15" x14ac:dyDescent="0.3">
      <c r="K573" t="s">
        <v>28</v>
      </c>
      <c r="L573">
        <f>IF(AND(ISNUMBER(SEARCH(":",Table9[[#This Row],[Column1]]))=FALSE,ISNUMBER(SEARCH("Ronda",Table9[[#This Row],[Column1]]))=FALSE),1,0)</f>
        <v>1</v>
      </c>
      <c r="M573">
        <f>IF(Table9[[#This Row],[cond]]=1,M572+1,0)</f>
        <v>2</v>
      </c>
      <c r="N573">
        <f>IF(ISNUMBER(SEARCH("Ronda",Table9[[#This Row],[Column1]]))=TRUE,1,0)</f>
        <v>0</v>
      </c>
      <c r="O573" t="str">
        <f>IF(Table9[[#This Row],[cond2]]=1,MID(Table9[[#This Row],[Column1]],6,3),O572)</f>
        <v xml:space="preserve"> 26</v>
      </c>
    </row>
    <row r="574" spans="11:15" x14ac:dyDescent="0.3">
      <c r="K574">
        <v>0</v>
      </c>
      <c r="L574">
        <f>IF(AND(ISNUMBER(SEARCH(":",Table9[[#This Row],[Column1]]))=FALSE,ISNUMBER(SEARCH("Ronda",Table9[[#This Row],[Column1]]))=FALSE),1,0)</f>
        <v>1</v>
      </c>
      <c r="M574">
        <f>IF(Table9[[#This Row],[cond]]=1,M573+1,0)</f>
        <v>3</v>
      </c>
      <c r="N574">
        <f>IF(ISNUMBER(SEARCH("Ronda",Table9[[#This Row],[Column1]]))=TRUE,1,0)</f>
        <v>0</v>
      </c>
      <c r="O574" t="str">
        <f>IF(Table9[[#This Row],[cond2]]=1,MID(Table9[[#This Row],[Column1]],6,3),O573)</f>
        <v xml:space="preserve"> 26</v>
      </c>
    </row>
    <row r="575" spans="11:15" x14ac:dyDescent="0.3">
      <c r="K575">
        <v>0</v>
      </c>
      <c r="L575">
        <f>IF(AND(ISNUMBER(SEARCH(":",Table9[[#This Row],[Column1]]))=FALSE,ISNUMBER(SEARCH("Ronda",Table9[[#This Row],[Column1]]))=FALSE),1,0)</f>
        <v>1</v>
      </c>
      <c r="M575">
        <f>IF(Table9[[#This Row],[cond]]=1,M574+1,0)</f>
        <v>4</v>
      </c>
      <c r="N575">
        <f>IF(ISNUMBER(SEARCH("Ronda",Table9[[#This Row],[Column1]]))=TRUE,1,0)</f>
        <v>0</v>
      </c>
      <c r="O575" t="str">
        <f>IF(Table9[[#This Row],[cond2]]=1,MID(Table9[[#This Row],[Column1]],6,3),O574)</f>
        <v xml:space="preserve"> 26</v>
      </c>
    </row>
    <row r="576" spans="11:15" x14ac:dyDescent="0.3">
      <c r="K576">
        <v>0</v>
      </c>
      <c r="L576">
        <f>IF(AND(ISNUMBER(SEARCH(":",Table9[[#This Row],[Column1]]))=FALSE,ISNUMBER(SEARCH("Ronda",Table9[[#This Row],[Column1]]))=FALSE),1,0)</f>
        <v>1</v>
      </c>
      <c r="M576">
        <f>IF(Table9[[#This Row],[cond]]=1,M575+1,0)</f>
        <v>5</v>
      </c>
      <c r="N576">
        <f>IF(ISNUMBER(SEARCH("Ronda",Table9[[#This Row],[Column1]]))=TRUE,1,0)</f>
        <v>0</v>
      </c>
      <c r="O576" t="str">
        <f>IF(Table9[[#This Row],[cond2]]=1,MID(Table9[[#This Row],[Column1]],6,3),O575)</f>
        <v xml:space="preserve"> 26</v>
      </c>
    </row>
    <row r="577" spans="11:15" x14ac:dyDescent="0.3">
      <c r="K577">
        <v>0</v>
      </c>
      <c r="L577">
        <f>IF(AND(ISNUMBER(SEARCH(":",Table9[[#This Row],[Column1]]))=FALSE,ISNUMBER(SEARCH("Ronda",Table9[[#This Row],[Column1]]))=FALSE),1,0)</f>
        <v>1</v>
      </c>
      <c r="M577">
        <f>IF(Table9[[#This Row],[cond]]=1,M576+1,0)</f>
        <v>6</v>
      </c>
      <c r="N577">
        <f>IF(ISNUMBER(SEARCH("Ronda",Table9[[#This Row],[Column1]]))=TRUE,1,0)</f>
        <v>0</v>
      </c>
      <c r="O577" t="str">
        <f>IF(Table9[[#This Row],[cond2]]=1,MID(Table9[[#This Row],[Column1]],6,3),O576)</f>
        <v xml:space="preserve"> 26</v>
      </c>
    </row>
    <row r="578" spans="11:15" x14ac:dyDescent="0.3">
      <c r="K578" t="s">
        <v>134</v>
      </c>
      <c r="L578">
        <f>IF(AND(ISNUMBER(SEARCH(":",Table9[[#This Row],[Column1]]))=FALSE,ISNUMBER(SEARCH("Ronda",Table9[[#This Row],[Column1]]))=FALSE),1,0)</f>
        <v>0</v>
      </c>
      <c r="M578">
        <f>IF(Table9[[#This Row],[cond]]=1,M577+1,0)</f>
        <v>0</v>
      </c>
      <c r="N578">
        <f>IF(ISNUMBER(SEARCH("Ronda",Table9[[#This Row],[Column1]]))=TRUE,1,0)</f>
        <v>1</v>
      </c>
      <c r="O578" t="str">
        <f>IF(Table9[[#This Row],[cond2]]=1,MID(Table9[[#This Row],[Column1]],6,3),O577)</f>
        <v xml:space="preserve"> 25</v>
      </c>
    </row>
    <row r="579" spans="11:15" x14ac:dyDescent="0.3">
      <c r="K579" t="s">
        <v>625</v>
      </c>
      <c r="L579">
        <f>IF(AND(ISNUMBER(SEARCH(":",Table9[[#This Row],[Column1]]))=FALSE,ISNUMBER(SEARCH("Ronda",Table9[[#This Row],[Column1]]))=FALSE),1,0)</f>
        <v>0</v>
      </c>
      <c r="M579">
        <f>IF(Table9[[#This Row],[cond]]=1,M578+1,0)</f>
        <v>0</v>
      </c>
      <c r="N579">
        <f>IF(ISNUMBER(SEARCH("Ronda",Table9[[#This Row],[Column1]]))=TRUE,1,0)</f>
        <v>0</v>
      </c>
      <c r="O579" t="str">
        <f>IF(Table9[[#This Row],[cond2]]=1,MID(Table9[[#This Row],[Column1]],6,3),O578)</f>
        <v xml:space="preserve"> 25</v>
      </c>
    </row>
    <row r="580" spans="11:15" x14ac:dyDescent="0.3">
      <c r="K580" t="s">
        <v>2</v>
      </c>
      <c r="L580">
        <f>IF(AND(ISNUMBER(SEARCH(":",Table9[[#This Row],[Column1]]))=FALSE,ISNUMBER(SEARCH("Ronda",Table9[[#This Row],[Column1]]))=FALSE),1,0)</f>
        <v>1</v>
      </c>
      <c r="M580">
        <f>IF(Table9[[#This Row],[cond]]=1,M579+1,0)</f>
        <v>1</v>
      </c>
      <c r="N580">
        <f>IF(ISNUMBER(SEARCH("Ronda",Table9[[#This Row],[Column1]]))=TRUE,1,0)</f>
        <v>0</v>
      </c>
      <c r="O580" t="str">
        <f>IF(Table9[[#This Row],[cond2]]=1,MID(Table9[[#This Row],[Column1]],6,3),O579)</f>
        <v xml:space="preserve"> 25</v>
      </c>
    </row>
    <row r="581" spans="11:15" x14ac:dyDescent="0.3">
      <c r="K581" t="s">
        <v>31</v>
      </c>
      <c r="L581">
        <f>IF(AND(ISNUMBER(SEARCH(":",Table9[[#This Row],[Column1]]))=FALSE,ISNUMBER(SEARCH("Ronda",Table9[[#This Row],[Column1]]))=FALSE),1,0)</f>
        <v>1</v>
      </c>
      <c r="M581">
        <f>IF(Table9[[#This Row],[cond]]=1,M580+1,0)</f>
        <v>2</v>
      </c>
      <c r="N581">
        <f>IF(ISNUMBER(SEARCH("Ronda",Table9[[#This Row],[Column1]]))=TRUE,1,0)</f>
        <v>0</v>
      </c>
      <c r="O581" t="str">
        <f>IF(Table9[[#This Row],[cond2]]=1,MID(Table9[[#This Row],[Column1]],6,3),O580)</f>
        <v xml:space="preserve"> 25</v>
      </c>
    </row>
    <row r="582" spans="11:15" x14ac:dyDescent="0.3">
      <c r="K582">
        <v>4</v>
      </c>
      <c r="L582">
        <f>IF(AND(ISNUMBER(SEARCH(":",Table9[[#This Row],[Column1]]))=FALSE,ISNUMBER(SEARCH("Ronda",Table9[[#This Row],[Column1]]))=FALSE),1,0)</f>
        <v>1</v>
      </c>
      <c r="M582">
        <f>IF(Table9[[#This Row],[cond]]=1,M581+1,0)</f>
        <v>3</v>
      </c>
      <c r="N582">
        <f>IF(ISNUMBER(SEARCH("Ronda",Table9[[#This Row],[Column1]]))=TRUE,1,0)</f>
        <v>0</v>
      </c>
      <c r="O582" t="str">
        <f>IF(Table9[[#This Row],[cond2]]=1,MID(Table9[[#This Row],[Column1]],6,3),O581)</f>
        <v xml:space="preserve"> 25</v>
      </c>
    </row>
    <row r="583" spans="11:15" x14ac:dyDescent="0.3">
      <c r="K583">
        <v>0</v>
      </c>
      <c r="L583">
        <f>IF(AND(ISNUMBER(SEARCH(":",Table9[[#This Row],[Column1]]))=FALSE,ISNUMBER(SEARCH("Ronda",Table9[[#This Row],[Column1]]))=FALSE),1,0)</f>
        <v>1</v>
      </c>
      <c r="M583">
        <f>IF(Table9[[#This Row],[cond]]=1,M582+1,0)</f>
        <v>4</v>
      </c>
      <c r="N583">
        <f>IF(ISNUMBER(SEARCH("Ronda",Table9[[#This Row],[Column1]]))=TRUE,1,0)</f>
        <v>0</v>
      </c>
      <c r="O583" t="str">
        <f>IF(Table9[[#This Row],[cond2]]=1,MID(Table9[[#This Row],[Column1]],6,3),O582)</f>
        <v xml:space="preserve"> 25</v>
      </c>
    </row>
    <row r="584" spans="11:15" x14ac:dyDescent="0.3">
      <c r="K584">
        <v>-1</v>
      </c>
      <c r="L584">
        <f>IF(AND(ISNUMBER(SEARCH(":",Table9[[#This Row],[Column1]]))=FALSE,ISNUMBER(SEARCH("Ronda",Table9[[#This Row],[Column1]]))=FALSE),1,0)</f>
        <v>1</v>
      </c>
      <c r="M584">
        <f>IF(Table9[[#This Row],[cond]]=1,M583+1,0)</f>
        <v>5</v>
      </c>
      <c r="N584">
        <f>IF(ISNUMBER(SEARCH("Ronda",Table9[[#This Row],[Column1]]))=TRUE,1,0)</f>
        <v>0</v>
      </c>
      <c r="O584" t="str">
        <f>IF(Table9[[#This Row],[cond2]]=1,MID(Table9[[#This Row],[Column1]],6,3),O583)</f>
        <v xml:space="preserve"> 25</v>
      </c>
    </row>
    <row r="585" spans="11:15" x14ac:dyDescent="0.3">
      <c r="K585">
        <v>0</v>
      </c>
      <c r="L585">
        <f>IF(AND(ISNUMBER(SEARCH(":",Table9[[#This Row],[Column1]]))=FALSE,ISNUMBER(SEARCH("Ronda",Table9[[#This Row],[Column1]]))=FALSE),1,0)</f>
        <v>1</v>
      </c>
      <c r="M585">
        <f>IF(Table9[[#This Row],[cond]]=1,M584+1,0)</f>
        <v>6</v>
      </c>
      <c r="N585">
        <f>IF(ISNUMBER(SEARCH("Ronda",Table9[[#This Row],[Column1]]))=TRUE,1,0)</f>
        <v>0</v>
      </c>
      <c r="O585" t="str">
        <f>IF(Table9[[#This Row],[cond2]]=1,MID(Table9[[#This Row],[Column1]],6,3),O584)</f>
        <v xml:space="preserve"> 25</v>
      </c>
    </row>
    <row r="586" spans="11:15" x14ac:dyDescent="0.3">
      <c r="K586" t="s">
        <v>626</v>
      </c>
      <c r="L586">
        <f>IF(AND(ISNUMBER(SEARCH(":",Table9[[#This Row],[Column1]]))=FALSE,ISNUMBER(SEARCH("Ronda",Table9[[#This Row],[Column1]]))=FALSE),1,0)</f>
        <v>0</v>
      </c>
      <c r="M586">
        <f>IF(Table9[[#This Row],[cond]]=1,M585+1,0)</f>
        <v>0</v>
      </c>
      <c r="N586">
        <f>IF(ISNUMBER(SEARCH("Ronda",Table9[[#This Row],[Column1]]))=TRUE,1,0)</f>
        <v>0</v>
      </c>
      <c r="O586" t="str">
        <f>IF(Table9[[#This Row],[cond2]]=1,MID(Table9[[#This Row],[Column1]],6,3),O585)</f>
        <v xml:space="preserve"> 25</v>
      </c>
    </row>
    <row r="587" spans="11:15" x14ac:dyDescent="0.3">
      <c r="K587" t="s">
        <v>5</v>
      </c>
      <c r="L587">
        <f>IF(AND(ISNUMBER(SEARCH(":",Table9[[#This Row],[Column1]]))=FALSE,ISNUMBER(SEARCH("Ronda",Table9[[#This Row],[Column1]]))=FALSE),1,0)</f>
        <v>1</v>
      </c>
      <c r="M587">
        <f>IF(Table9[[#This Row],[cond]]=1,M586+1,0)</f>
        <v>1</v>
      </c>
      <c r="N587">
        <f>IF(ISNUMBER(SEARCH("Ronda",Table9[[#This Row],[Column1]]))=TRUE,1,0)</f>
        <v>0</v>
      </c>
      <c r="O587" t="str">
        <f>IF(Table9[[#This Row],[cond2]]=1,MID(Table9[[#This Row],[Column1]],6,3),O586)</f>
        <v xml:space="preserve"> 25</v>
      </c>
    </row>
    <row r="588" spans="11:15" x14ac:dyDescent="0.3">
      <c r="K588" t="s">
        <v>6</v>
      </c>
      <c r="L588">
        <f>IF(AND(ISNUMBER(SEARCH(":",Table9[[#This Row],[Column1]]))=FALSE,ISNUMBER(SEARCH("Ronda",Table9[[#This Row],[Column1]]))=FALSE),1,0)</f>
        <v>1</v>
      </c>
      <c r="M588">
        <f>IF(Table9[[#This Row],[cond]]=1,M587+1,0)</f>
        <v>2</v>
      </c>
      <c r="N588">
        <f>IF(ISNUMBER(SEARCH("Ronda",Table9[[#This Row],[Column1]]))=TRUE,1,0)</f>
        <v>0</v>
      </c>
      <c r="O588" t="str">
        <f>IF(Table9[[#This Row],[cond2]]=1,MID(Table9[[#This Row],[Column1]],6,3),O587)</f>
        <v xml:space="preserve"> 25</v>
      </c>
    </row>
    <row r="589" spans="11:15" x14ac:dyDescent="0.3">
      <c r="K589">
        <v>1</v>
      </c>
      <c r="L589">
        <f>IF(AND(ISNUMBER(SEARCH(":",Table9[[#This Row],[Column1]]))=FALSE,ISNUMBER(SEARCH("Ronda",Table9[[#This Row],[Column1]]))=FALSE),1,0)</f>
        <v>1</v>
      </c>
      <c r="M589">
        <f>IF(Table9[[#This Row],[cond]]=1,M588+1,0)</f>
        <v>3</v>
      </c>
      <c r="N589">
        <f>IF(ISNUMBER(SEARCH("Ronda",Table9[[#This Row],[Column1]]))=TRUE,1,0)</f>
        <v>0</v>
      </c>
      <c r="O589" t="str">
        <f>IF(Table9[[#This Row],[cond2]]=1,MID(Table9[[#This Row],[Column1]],6,3),O588)</f>
        <v xml:space="preserve"> 25</v>
      </c>
    </row>
    <row r="590" spans="11:15" x14ac:dyDescent="0.3">
      <c r="K590">
        <v>1</v>
      </c>
      <c r="L590">
        <f>IF(AND(ISNUMBER(SEARCH(":",Table9[[#This Row],[Column1]]))=FALSE,ISNUMBER(SEARCH("Ronda",Table9[[#This Row],[Column1]]))=FALSE),1,0)</f>
        <v>1</v>
      </c>
      <c r="M590">
        <f>IF(Table9[[#This Row],[cond]]=1,M589+1,0)</f>
        <v>4</v>
      </c>
      <c r="N590">
        <f>IF(ISNUMBER(SEARCH("Ronda",Table9[[#This Row],[Column1]]))=TRUE,1,0)</f>
        <v>0</v>
      </c>
      <c r="O590" t="str">
        <f>IF(Table9[[#This Row],[cond2]]=1,MID(Table9[[#This Row],[Column1]],6,3),O589)</f>
        <v xml:space="preserve"> 25</v>
      </c>
    </row>
    <row r="591" spans="11:15" x14ac:dyDescent="0.3">
      <c r="K591">
        <v>0</v>
      </c>
      <c r="L591">
        <f>IF(AND(ISNUMBER(SEARCH(":",Table9[[#This Row],[Column1]]))=FALSE,ISNUMBER(SEARCH("Ronda",Table9[[#This Row],[Column1]]))=FALSE),1,0)</f>
        <v>1</v>
      </c>
      <c r="M591">
        <f>IF(Table9[[#This Row],[cond]]=1,M590+1,0)</f>
        <v>5</v>
      </c>
      <c r="N591">
        <f>IF(ISNUMBER(SEARCH("Ronda",Table9[[#This Row],[Column1]]))=TRUE,1,0)</f>
        <v>0</v>
      </c>
      <c r="O591" t="str">
        <f>IF(Table9[[#This Row],[cond2]]=1,MID(Table9[[#This Row],[Column1]],6,3),O590)</f>
        <v xml:space="preserve"> 25</v>
      </c>
    </row>
    <row r="592" spans="11:15" x14ac:dyDescent="0.3">
      <c r="K592">
        <v>-1</v>
      </c>
      <c r="L592">
        <f>IF(AND(ISNUMBER(SEARCH(":",Table9[[#This Row],[Column1]]))=FALSE,ISNUMBER(SEARCH("Ronda",Table9[[#This Row],[Column1]]))=FALSE),1,0)</f>
        <v>1</v>
      </c>
      <c r="M592">
        <f>IF(Table9[[#This Row],[cond]]=1,M591+1,0)</f>
        <v>6</v>
      </c>
      <c r="N592">
        <f>IF(ISNUMBER(SEARCH("Ronda",Table9[[#This Row],[Column1]]))=TRUE,1,0)</f>
        <v>0</v>
      </c>
      <c r="O592" t="str">
        <f>IF(Table9[[#This Row],[cond2]]=1,MID(Table9[[#This Row],[Column1]],6,3),O591)</f>
        <v xml:space="preserve"> 25</v>
      </c>
    </row>
    <row r="593" spans="11:15" x14ac:dyDescent="0.3">
      <c r="K593" t="s">
        <v>627</v>
      </c>
      <c r="L593">
        <f>IF(AND(ISNUMBER(SEARCH(":",Table9[[#This Row],[Column1]]))=FALSE,ISNUMBER(SEARCH("Ronda",Table9[[#This Row],[Column1]]))=FALSE),1,0)</f>
        <v>0</v>
      </c>
      <c r="M593">
        <f>IF(Table9[[#This Row],[cond]]=1,M592+1,0)</f>
        <v>0</v>
      </c>
      <c r="N593">
        <f>IF(ISNUMBER(SEARCH("Ronda",Table9[[#This Row],[Column1]]))=TRUE,1,0)</f>
        <v>0</v>
      </c>
      <c r="O593" t="str">
        <f>IF(Table9[[#This Row],[cond2]]=1,MID(Table9[[#This Row],[Column1]],6,3),O592)</f>
        <v xml:space="preserve"> 25</v>
      </c>
    </row>
    <row r="594" spans="11:15" x14ac:dyDescent="0.3">
      <c r="K594" t="s">
        <v>1</v>
      </c>
      <c r="L594">
        <f>IF(AND(ISNUMBER(SEARCH(":",Table9[[#This Row],[Column1]]))=FALSE,ISNUMBER(SEARCH("Ronda",Table9[[#This Row],[Column1]]))=FALSE),1,0)</f>
        <v>1</v>
      </c>
      <c r="M594">
        <f>IF(Table9[[#This Row],[cond]]=1,M593+1,0)</f>
        <v>1</v>
      </c>
      <c r="N594">
        <f>IF(ISNUMBER(SEARCH("Ronda",Table9[[#This Row],[Column1]]))=TRUE,1,0)</f>
        <v>0</v>
      </c>
      <c r="O594" t="str">
        <f>IF(Table9[[#This Row],[cond2]]=1,MID(Table9[[#This Row],[Column1]],6,3),O593)</f>
        <v xml:space="preserve"> 25</v>
      </c>
    </row>
    <row r="595" spans="11:15" x14ac:dyDescent="0.3">
      <c r="K595" t="s">
        <v>25</v>
      </c>
      <c r="L595">
        <f>IF(AND(ISNUMBER(SEARCH(":",Table9[[#This Row],[Column1]]))=FALSE,ISNUMBER(SEARCH("Ronda",Table9[[#This Row],[Column1]]))=FALSE),1,0)</f>
        <v>1</v>
      </c>
      <c r="M595">
        <f>IF(Table9[[#This Row],[cond]]=1,M594+1,0)</f>
        <v>2</v>
      </c>
      <c r="N595">
        <f>IF(ISNUMBER(SEARCH("Ronda",Table9[[#This Row],[Column1]]))=TRUE,1,0)</f>
        <v>0</v>
      </c>
      <c r="O595" t="str">
        <f>IF(Table9[[#This Row],[cond2]]=1,MID(Table9[[#This Row],[Column1]],6,3),O594)</f>
        <v xml:space="preserve"> 25</v>
      </c>
    </row>
    <row r="596" spans="11:15" x14ac:dyDescent="0.3">
      <c r="K596">
        <v>3</v>
      </c>
      <c r="L596">
        <f>IF(AND(ISNUMBER(SEARCH(":",Table9[[#This Row],[Column1]]))=FALSE,ISNUMBER(SEARCH("Ronda",Table9[[#This Row],[Column1]]))=FALSE),1,0)</f>
        <v>1</v>
      </c>
      <c r="M596">
        <f>IF(Table9[[#This Row],[cond]]=1,M595+1,0)</f>
        <v>3</v>
      </c>
      <c r="N596">
        <f>IF(ISNUMBER(SEARCH("Ronda",Table9[[#This Row],[Column1]]))=TRUE,1,0)</f>
        <v>0</v>
      </c>
      <c r="O596" t="str">
        <f>IF(Table9[[#This Row],[cond2]]=1,MID(Table9[[#This Row],[Column1]],6,3),O595)</f>
        <v xml:space="preserve"> 25</v>
      </c>
    </row>
    <row r="597" spans="11:15" x14ac:dyDescent="0.3">
      <c r="K597">
        <v>3</v>
      </c>
      <c r="L597">
        <f>IF(AND(ISNUMBER(SEARCH(":",Table9[[#This Row],[Column1]]))=FALSE,ISNUMBER(SEARCH("Ronda",Table9[[#This Row],[Column1]]))=FALSE),1,0)</f>
        <v>1</v>
      </c>
      <c r="M597">
        <f>IF(Table9[[#This Row],[cond]]=1,M596+1,0)</f>
        <v>4</v>
      </c>
      <c r="N597">
        <f>IF(ISNUMBER(SEARCH("Ronda",Table9[[#This Row],[Column1]]))=TRUE,1,0)</f>
        <v>0</v>
      </c>
      <c r="O597" t="str">
        <f>IF(Table9[[#This Row],[cond2]]=1,MID(Table9[[#This Row],[Column1]],6,3),O596)</f>
        <v xml:space="preserve"> 25</v>
      </c>
    </row>
    <row r="598" spans="11:15" x14ac:dyDescent="0.3">
      <c r="K598">
        <v>0</v>
      </c>
      <c r="L598">
        <f>IF(AND(ISNUMBER(SEARCH(":",Table9[[#This Row],[Column1]]))=FALSE,ISNUMBER(SEARCH("Ronda",Table9[[#This Row],[Column1]]))=FALSE),1,0)</f>
        <v>1</v>
      </c>
      <c r="M598">
        <f>IF(Table9[[#This Row],[cond]]=1,M597+1,0)</f>
        <v>5</v>
      </c>
      <c r="N598">
        <f>IF(ISNUMBER(SEARCH("Ronda",Table9[[#This Row],[Column1]]))=TRUE,1,0)</f>
        <v>0</v>
      </c>
      <c r="O598" t="str">
        <f>IF(Table9[[#This Row],[cond2]]=1,MID(Table9[[#This Row],[Column1]],6,3),O597)</f>
        <v xml:space="preserve"> 25</v>
      </c>
    </row>
    <row r="599" spans="11:15" x14ac:dyDescent="0.3">
      <c r="K599">
        <v>-1</v>
      </c>
      <c r="L599">
        <f>IF(AND(ISNUMBER(SEARCH(":",Table9[[#This Row],[Column1]]))=FALSE,ISNUMBER(SEARCH("Ronda",Table9[[#This Row],[Column1]]))=FALSE),1,0)</f>
        <v>1</v>
      </c>
      <c r="M599">
        <f>IF(Table9[[#This Row],[cond]]=1,M598+1,0)</f>
        <v>6</v>
      </c>
      <c r="N599">
        <f>IF(ISNUMBER(SEARCH("Ronda",Table9[[#This Row],[Column1]]))=TRUE,1,0)</f>
        <v>0</v>
      </c>
      <c r="O599" t="str">
        <f>IF(Table9[[#This Row],[cond2]]=1,MID(Table9[[#This Row],[Column1]],6,3),O598)</f>
        <v xml:space="preserve"> 25</v>
      </c>
    </row>
    <row r="600" spans="11:15" x14ac:dyDescent="0.3">
      <c r="K600" t="s">
        <v>628</v>
      </c>
      <c r="L600">
        <f>IF(AND(ISNUMBER(SEARCH(":",Table9[[#This Row],[Column1]]))=FALSE,ISNUMBER(SEARCH("Ronda",Table9[[#This Row],[Column1]]))=FALSE),1,0)</f>
        <v>0</v>
      </c>
      <c r="M600">
        <f>IF(Table9[[#This Row],[cond]]=1,M599+1,0)</f>
        <v>0</v>
      </c>
      <c r="N600">
        <f>IF(ISNUMBER(SEARCH("Ronda",Table9[[#This Row],[Column1]]))=TRUE,1,0)</f>
        <v>0</v>
      </c>
      <c r="O600" t="str">
        <f>IF(Table9[[#This Row],[cond2]]=1,MID(Table9[[#This Row],[Column1]],6,3),O599)</f>
        <v xml:space="preserve"> 25</v>
      </c>
    </row>
    <row r="601" spans="11:15" x14ac:dyDescent="0.3">
      <c r="K601" t="s">
        <v>4</v>
      </c>
      <c r="L601">
        <f>IF(AND(ISNUMBER(SEARCH(":",Table9[[#This Row],[Column1]]))=FALSE,ISNUMBER(SEARCH("Ronda",Table9[[#This Row],[Column1]]))=FALSE),1,0)</f>
        <v>1</v>
      </c>
      <c r="M601">
        <f>IF(Table9[[#This Row],[cond]]=1,M600+1,0)</f>
        <v>1</v>
      </c>
      <c r="N601">
        <f>IF(ISNUMBER(SEARCH("Ronda",Table9[[#This Row],[Column1]]))=TRUE,1,0)</f>
        <v>0</v>
      </c>
      <c r="O601" t="str">
        <f>IF(Table9[[#This Row],[cond2]]=1,MID(Table9[[#This Row],[Column1]],6,3),O600)</f>
        <v xml:space="preserve"> 25</v>
      </c>
    </row>
    <row r="602" spans="11:15" x14ac:dyDescent="0.3">
      <c r="K602" t="s">
        <v>33</v>
      </c>
      <c r="L602">
        <f>IF(AND(ISNUMBER(SEARCH(":",Table9[[#This Row],[Column1]]))=FALSE,ISNUMBER(SEARCH("Ronda",Table9[[#This Row],[Column1]]))=FALSE),1,0)</f>
        <v>1</v>
      </c>
      <c r="M602">
        <f>IF(Table9[[#This Row],[cond]]=1,M601+1,0)</f>
        <v>2</v>
      </c>
      <c r="N602">
        <f>IF(ISNUMBER(SEARCH("Ronda",Table9[[#This Row],[Column1]]))=TRUE,1,0)</f>
        <v>0</v>
      </c>
      <c r="O602" t="str">
        <f>IF(Table9[[#This Row],[cond2]]=1,MID(Table9[[#This Row],[Column1]],6,3),O601)</f>
        <v xml:space="preserve"> 25</v>
      </c>
    </row>
    <row r="603" spans="11:15" x14ac:dyDescent="0.3">
      <c r="K603">
        <v>3</v>
      </c>
      <c r="L603">
        <f>IF(AND(ISNUMBER(SEARCH(":",Table9[[#This Row],[Column1]]))=FALSE,ISNUMBER(SEARCH("Ronda",Table9[[#This Row],[Column1]]))=FALSE),1,0)</f>
        <v>1</v>
      </c>
      <c r="M603">
        <f>IF(Table9[[#This Row],[cond]]=1,M602+1,0)</f>
        <v>3</v>
      </c>
      <c r="N603">
        <f>IF(ISNUMBER(SEARCH("Ronda",Table9[[#This Row],[Column1]]))=TRUE,1,0)</f>
        <v>0</v>
      </c>
      <c r="O603" t="str">
        <f>IF(Table9[[#This Row],[cond2]]=1,MID(Table9[[#This Row],[Column1]],6,3),O602)</f>
        <v xml:space="preserve"> 25</v>
      </c>
    </row>
    <row r="604" spans="11:15" x14ac:dyDescent="0.3">
      <c r="K604">
        <v>2</v>
      </c>
      <c r="L604">
        <f>IF(AND(ISNUMBER(SEARCH(":",Table9[[#This Row],[Column1]]))=FALSE,ISNUMBER(SEARCH("Ronda",Table9[[#This Row],[Column1]]))=FALSE),1,0)</f>
        <v>1</v>
      </c>
      <c r="M604">
        <f>IF(Table9[[#This Row],[cond]]=1,M603+1,0)</f>
        <v>4</v>
      </c>
      <c r="N604">
        <f>IF(ISNUMBER(SEARCH("Ronda",Table9[[#This Row],[Column1]]))=TRUE,1,0)</f>
        <v>0</v>
      </c>
      <c r="O604" t="str">
        <f>IF(Table9[[#This Row],[cond2]]=1,MID(Table9[[#This Row],[Column1]],6,3),O603)</f>
        <v xml:space="preserve"> 25</v>
      </c>
    </row>
    <row r="605" spans="11:15" x14ac:dyDescent="0.3">
      <c r="K605">
        <v>-2</v>
      </c>
      <c r="L605">
        <f>IF(AND(ISNUMBER(SEARCH(":",Table9[[#This Row],[Column1]]))=FALSE,ISNUMBER(SEARCH("Ronda",Table9[[#This Row],[Column1]]))=FALSE),1,0)</f>
        <v>1</v>
      </c>
      <c r="M605">
        <f>IF(Table9[[#This Row],[cond]]=1,M604+1,0)</f>
        <v>5</v>
      </c>
      <c r="N605">
        <f>IF(ISNUMBER(SEARCH("Ronda",Table9[[#This Row],[Column1]]))=TRUE,1,0)</f>
        <v>0</v>
      </c>
      <c r="O605" t="str">
        <f>IF(Table9[[#This Row],[cond2]]=1,MID(Table9[[#This Row],[Column1]],6,3),O604)</f>
        <v xml:space="preserve"> 25</v>
      </c>
    </row>
    <row r="606" spans="11:15" x14ac:dyDescent="0.3">
      <c r="K606">
        <v>-1</v>
      </c>
      <c r="L606">
        <f>IF(AND(ISNUMBER(SEARCH(":",Table9[[#This Row],[Column1]]))=FALSE,ISNUMBER(SEARCH("Ronda",Table9[[#This Row],[Column1]]))=FALSE),1,0)</f>
        <v>1</v>
      </c>
      <c r="M606">
        <f>IF(Table9[[#This Row],[cond]]=1,M605+1,0)</f>
        <v>6</v>
      </c>
      <c r="N606">
        <f>IF(ISNUMBER(SEARCH("Ronda",Table9[[#This Row],[Column1]]))=TRUE,1,0)</f>
        <v>0</v>
      </c>
      <c r="O606" t="str">
        <f>IF(Table9[[#This Row],[cond2]]=1,MID(Table9[[#This Row],[Column1]],6,3),O605)</f>
        <v xml:space="preserve"> 25</v>
      </c>
    </row>
    <row r="607" spans="11:15" x14ac:dyDescent="0.3">
      <c r="K607" t="s">
        <v>629</v>
      </c>
      <c r="L607">
        <f>IF(AND(ISNUMBER(SEARCH(":",Table9[[#This Row],[Column1]]))=FALSE,ISNUMBER(SEARCH("Ronda",Table9[[#This Row],[Column1]]))=FALSE),1,0)</f>
        <v>0</v>
      </c>
      <c r="M607">
        <f>IF(Table9[[#This Row],[cond]]=1,M606+1,0)</f>
        <v>0</v>
      </c>
      <c r="N607">
        <f>IF(ISNUMBER(SEARCH("Ronda",Table9[[#This Row],[Column1]]))=TRUE,1,0)</f>
        <v>0</v>
      </c>
      <c r="O607" t="str">
        <f>IF(Table9[[#This Row],[cond2]]=1,MID(Table9[[#This Row],[Column1]],6,3),O606)</f>
        <v xml:space="preserve"> 25</v>
      </c>
    </row>
    <row r="608" spans="11:15" x14ac:dyDescent="0.3">
      <c r="K608" t="s">
        <v>28</v>
      </c>
      <c r="L608">
        <f>IF(AND(ISNUMBER(SEARCH(":",Table9[[#This Row],[Column1]]))=FALSE,ISNUMBER(SEARCH("Ronda",Table9[[#This Row],[Column1]]))=FALSE),1,0)</f>
        <v>1</v>
      </c>
      <c r="M608">
        <f>IF(Table9[[#This Row],[cond]]=1,M607+1,0)</f>
        <v>1</v>
      </c>
      <c r="N608">
        <f>IF(ISNUMBER(SEARCH("Ronda",Table9[[#This Row],[Column1]]))=TRUE,1,0)</f>
        <v>0</v>
      </c>
      <c r="O608" t="str">
        <f>IF(Table9[[#This Row],[cond2]]=1,MID(Table9[[#This Row],[Column1]],6,3),O607)</f>
        <v xml:space="preserve"> 25</v>
      </c>
    </row>
    <row r="609" spans="11:15" x14ac:dyDescent="0.3">
      <c r="K609" t="s">
        <v>10</v>
      </c>
      <c r="L609">
        <f>IF(AND(ISNUMBER(SEARCH(":",Table9[[#This Row],[Column1]]))=FALSE,ISNUMBER(SEARCH("Ronda",Table9[[#This Row],[Column1]]))=FALSE),1,0)</f>
        <v>1</v>
      </c>
      <c r="M609">
        <f>IF(Table9[[#This Row],[cond]]=1,M608+1,0)</f>
        <v>2</v>
      </c>
      <c r="N609">
        <f>IF(ISNUMBER(SEARCH("Ronda",Table9[[#This Row],[Column1]]))=TRUE,1,0)</f>
        <v>0</v>
      </c>
      <c r="O609" t="str">
        <f>IF(Table9[[#This Row],[cond2]]=1,MID(Table9[[#This Row],[Column1]],6,3),O608)</f>
        <v xml:space="preserve"> 25</v>
      </c>
    </row>
    <row r="610" spans="11:15" x14ac:dyDescent="0.3">
      <c r="K610">
        <v>3</v>
      </c>
      <c r="L610">
        <f>IF(AND(ISNUMBER(SEARCH(":",Table9[[#This Row],[Column1]]))=FALSE,ISNUMBER(SEARCH("Ronda",Table9[[#This Row],[Column1]]))=FALSE),1,0)</f>
        <v>1</v>
      </c>
      <c r="M610">
        <f>IF(Table9[[#This Row],[cond]]=1,M609+1,0)</f>
        <v>3</v>
      </c>
      <c r="N610">
        <f>IF(ISNUMBER(SEARCH("Ronda",Table9[[#This Row],[Column1]]))=TRUE,1,0)</f>
        <v>0</v>
      </c>
      <c r="O610" t="str">
        <f>IF(Table9[[#This Row],[cond2]]=1,MID(Table9[[#This Row],[Column1]],6,3),O609)</f>
        <v xml:space="preserve"> 25</v>
      </c>
    </row>
    <row r="611" spans="11:15" x14ac:dyDescent="0.3">
      <c r="K611">
        <v>0</v>
      </c>
      <c r="L611">
        <f>IF(AND(ISNUMBER(SEARCH(":",Table9[[#This Row],[Column1]]))=FALSE,ISNUMBER(SEARCH("Ronda",Table9[[#This Row],[Column1]]))=FALSE),1,0)</f>
        <v>1</v>
      </c>
      <c r="M611">
        <f>IF(Table9[[#This Row],[cond]]=1,M610+1,0)</f>
        <v>4</v>
      </c>
      <c r="N611">
        <f>IF(ISNUMBER(SEARCH("Ronda",Table9[[#This Row],[Column1]]))=TRUE,1,0)</f>
        <v>0</v>
      </c>
      <c r="O611" t="str">
        <f>IF(Table9[[#This Row],[cond2]]=1,MID(Table9[[#This Row],[Column1]],6,3),O610)</f>
        <v xml:space="preserve"> 25</v>
      </c>
    </row>
    <row r="612" spans="11:15" x14ac:dyDescent="0.3">
      <c r="K612">
        <v>-1</v>
      </c>
      <c r="L612">
        <f>IF(AND(ISNUMBER(SEARCH(":",Table9[[#This Row],[Column1]]))=FALSE,ISNUMBER(SEARCH("Ronda",Table9[[#This Row],[Column1]]))=FALSE),1,0)</f>
        <v>1</v>
      </c>
      <c r="M612">
        <f>IF(Table9[[#This Row],[cond]]=1,M611+1,0)</f>
        <v>5</v>
      </c>
      <c r="N612">
        <f>IF(ISNUMBER(SEARCH("Ronda",Table9[[#This Row],[Column1]]))=TRUE,1,0)</f>
        <v>0</v>
      </c>
      <c r="O612" t="str">
        <f>IF(Table9[[#This Row],[cond2]]=1,MID(Table9[[#This Row],[Column1]],6,3),O611)</f>
        <v xml:space="preserve"> 25</v>
      </c>
    </row>
    <row r="613" spans="11:15" x14ac:dyDescent="0.3">
      <c r="K613">
        <v>0</v>
      </c>
      <c r="L613">
        <f>IF(AND(ISNUMBER(SEARCH(":",Table9[[#This Row],[Column1]]))=FALSE,ISNUMBER(SEARCH("Ronda",Table9[[#This Row],[Column1]]))=FALSE),1,0)</f>
        <v>1</v>
      </c>
      <c r="M613">
        <f>IF(Table9[[#This Row],[cond]]=1,M612+1,0)</f>
        <v>6</v>
      </c>
      <c r="N613">
        <f>IF(ISNUMBER(SEARCH("Ronda",Table9[[#This Row],[Column1]]))=TRUE,1,0)</f>
        <v>0</v>
      </c>
      <c r="O613" t="str">
        <f>IF(Table9[[#This Row],[cond2]]=1,MID(Table9[[#This Row],[Column1]],6,3),O612)</f>
        <v xml:space="preserve"> 25</v>
      </c>
    </row>
    <row r="614" spans="11:15" x14ac:dyDescent="0.3">
      <c r="K614" t="s">
        <v>358</v>
      </c>
      <c r="L614">
        <f>IF(AND(ISNUMBER(SEARCH(":",Table9[[#This Row],[Column1]]))=FALSE,ISNUMBER(SEARCH("Ronda",Table9[[#This Row],[Column1]]))=FALSE),1,0)</f>
        <v>0</v>
      </c>
      <c r="M614">
        <f>IF(Table9[[#This Row],[cond]]=1,M613+1,0)</f>
        <v>0</v>
      </c>
      <c r="N614">
        <f>IF(ISNUMBER(SEARCH("Ronda",Table9[[#This Row],[Column1]]))=TRUE,1,0)</f>
        <v>0</v>
      </c>
      <c r="O614" t="str">
        <f>IF(Table9[[#This Row],[cond2]]=1,MID(Table9[[#This Row],[Column1]],6,3),O613)</f>
        <v xml:space="preserve"> 25</v>
      </c>
    </row>
    <row r="615" spans="11:15" x14ac:dyDescent="0.3">
      <c r="K615" t="s">
        <v>303</v>
      </c>
      <c r="L615">
        <f>IF(AND(ISNUMBER(SEARCH(":",Table9[[#This Row],[Column1]]))=FALSE,ISNUMBER(SEARCH("Ronda",Table9[[#This Row],[Column1]]))=FALSE),1,0)</f>
        <v>1</v>
      </c>
      <c r="M615">
        <f>IF(Table9[[#This Row],[cond]]=1,M614+1,0)</f>
        <v>1</v>
      </c>
      <c r="N615">
        <f>IF(ISNUMBER(SEARCH("Ronda",Table9[[#This Row],[Column1]]))=TRUE,1,0)</f>
        <v>0</v>
      </c>
      <c r="O615" t="str">
        <f>IF(Table9[[#This Row],[cond2]]=1,MID(Table9[[#This Row],[Column1]],6,3),O614)</f>
        <v xml:space="preserve"> 25</v>
      </c>
    </row>
    <row r="616" spans="11:15" x14ac:dyDescent="0.3">
      <c r="K616" t="s">
        <v>7</v>
      </c>
      <c r="L616">
        <f>IF(AND(ISNUMBER(SEARCH(":",Table9[[#This Row],[Column1]]))=FALSE,ISNUMBER(SEARCH("Ronda",Table9[[#This Row],[Column1]]))=FALSE),1,0)</f>
        <v>1</v>
      </c>
      <c r="M616">
        <f>IF(Table9[[#This Row],[cond]]=1,M615+1,0)</f>
        <v>2</v>
      </c>
      <c r="N616">
        <f>IF(ISNUMBER(SEARCH("Ronda",Table9[[#This Row],[Column1]]))=TRUE,1,0)</f>
        <v>0</v>
      </c>
      <c r="O616" t="str">
        <f>IF(Table9[[#This Row],[cond2]]=1,MID(Table9[[#This Row],[Column1]],6,3),O615)</f>
        <v xml:space="preserve"> 25</v>
      </c>
    </row>
    <row r="617" spans="11:15" x14ac:dyDescent="0.3">
      <c r="K617">
        <v>1</v>
      </c>
      <c r="L617">
        <f>IF(AND(ISNUMBER(SEARCH(":",Table9[[#This Row],[Column1]]))=FALSE,ISNUMBER(SEARCH("Ronda",Table9[[#This Row],[Column1]]))=FALSE),1,0)</f>
        <v>1</v>
      </c>
      <c r="M617">
        <f>IF(Table9[[#This Row],[cond]]=1,M616+1,0)</f>
        <v>3</v>
      </c>
      <c r="N617">
        <f>IF(ISNUMBER(SEARCH("Ronda",Table9[[#This Row],[Column1]]))=TRUE,1,0)</f>
        <v>0</v>
      </c>
      <c r="O617" t="str">
        <f>IF(Table9[[#This Row],[cond2]]=1,MID(Table9[[#This Row],[Column1]],6,3),O616)</f>
        <v xml:space="preserve"> 25</v>
      </c>
    </row>
    <row r="618" spans="11:15" x14ac:dyDescent="0.3">
      <c r="K618">
        <v>4</v>
      </c>
      <c r="L618">
        <f>IF(AND(ISNUMBER(SEARCH(":",Table9[[#This Row],[Column1]]))=FALSE,ISNUMBER(SEARCH("Ronda",Table9[[#This Row],[Column1]]))=FALSE),1,0)</f>
        <v>1</v>
      </c>
      <c r="M618">
        <f>IF(Table9[[#This Row],[cond]]=1,M617+1,0)</f>
        <v>4</v>
      </c>
      <c r="N618">
        <f>IF(ISNUMBER(SEARCH("Ronda",Table9[[#This Row],[Column1]]))=TRUE,1,0)</f>
        <v>0</v>
      </c>
      <c r="O618" t="str">
        <f>IF(Table9[[#This Row],[cond2]]=1,MID(Table9[[#This Row],[Column1]],6,3),O617)</f>
        <v xml:space="preserve"> 25</v>
      </c>
    </row>
    <row r="619" spans="11:15" x14ac:dyDescent="0.3">
      <c r="K619">
        <v>0</v>
      </c>
      <c r="L619">
        <f>IF(AND(ISNUMBER(SEARCH(":",Table9[[#This Row],[Column1]]))=FALSE,ISNUMBER(SEARCH("Ronda",Table9[[#This Row],[Column1]]))=FALSE),1,0)</f>
        <v>1</v>
      </c>
      <c r="M619">
        <f>IF(Table9[[#This Row],[cond]]=1,M618+1,0)</f>
        <v>5</v>
      </c>
      <c r="N619">
        <f>IF(ISNUMBER(SEARCH("Ronda",Table9[[#This Row],[Column1]]))=TRUE,1,0)</f>
        <v>0</v>
      </c>
      <c r="O619" t="str">
        <f>IF(Table9[[#This Row],[cond2]]=1,MID(Table9[[#This Row],[Column1]],6,3),O618)</f>
        <v xml:space="preserve"> 25</v>
      </c>
    </row>
    <row r="620" spans="11:15" x14ac:dyDescent="0.3">
      <c r="K620">
        <v>-1</v>
      </c>
      <c r="L620">
        <f>IF(AND(ISNUMBER(SEARCH(":",Table9[[#This Row],[Column1]]))=FALSE,ISNUMBER(SEARCH("Ronda",Table9[[#This Row],[Column1]]))=FALSE),1,0)</f>
        <v>1</v>
      </c>
      <c r="M620">
        <f>IF(Table9[[#This Row],[cond]]=1,M619+1,0)</f>
        <v>6</v>
      </c>
      <c r="N620">
        <f>IF(ISNUMBER(SEARCH("Ronda",Table9[[#This Row],[Column1]]))=TRUE,1,0)</f>
        <v>0</v>
      </c>
      <c r="O620" t="str">
        <f>IF(Table9[[#This Row],[cond2]]=1,MID(Table9[[#This Row],[Column1]],6,3),O619)</f>
        <v xml:space="preserve"> 25</v>
      </c>
    </row>
    <row r="621" spans="11:15" x14ac:dyDescent="0.3">
      <c r="K621" t="s">
        <v>630</v>
      </c>
      <c r="L621">
        <f>IF(AND(ISNUMBER(SEARCH(":",Table9[[#This Row],[Column1]]))=FALSE,ISNUMBER(SEARCH("Ronda",Table9[[#This Row],[Column1]]))=FALSE),1,0)</f>
        <v>0</v>
      </c>
      <c r="M621">
        <f>IF(Table9[[#This Row],[cond]]=1,M620+1,0)</f>
        <v>0</v>
      </c>
      <c r="N621">
        <f>IF(ISNUMBER(SEARCH("Ronda",Table9[[#This Row],[Column1]]))=TRUE,1,0)</f>
        <v>0</v>
      </c>
      <c r="O621" t="str">
        <f>IF(Table9[[#This Row],[cond2]]=1,MID(Table9[[#This Row],[Column1]],6,3),O620)</f>
        <v xml:space="preserve"> 25</v>
      </c>
    </row>
    <row r="622" spans="11:15" x14ac:dyDescent="0.3">
      <c r="K622" t="s">
        <v>564</v>
      </c>
      <c r="L622">
        <f>IF(AND(ISNUMBER(SEARCH(":",Table9[[#This Row],[Column1]]))=FALSE,ISNUMBER(SEARCH("Ronda",Table9[[#This Row],[Column1]]))=FALSE),1,0)</f>
        <v>1</v>
      </c>
      <c r="M622">
        <f>IF(Table9[[#This Row],[cond]]=1,M621+1,0)</f>
        <v>1</v>
      </c>
      <c r="N622">
        <f>IF(ISNUMBER(SEARCH("Ronda",Table9[[#This Row],[Column1]]))=TRUE,1,0)</f>
        <v>0</v>
      </c>
      <c r="O622" t="str">
        <f>IF(Table9[[#This Row],[cond2]]=1,MID(Table9[[#This Row],[Column1]],6,3),O621)</f>
        <v xml:space="preserve"> 25</v>
      </c>
    </row>
    <row r="623" spans="11:15" x14ac:dyDescent="0.3">
      <c r="K623" t="s">
        <v>13</v>
      </c>
      <c r="L623">
        <f>IF(AND(ISNUMBER(SEARCH(":",Table9[[#This Row],[Column1]]))=FALSE,ISNUMBER(SEARCH("Ronda",Table9[[#This Row],[Column1]]))=FALSE),1,0)</f>
        <v>1</v>
      </c>
      <c r="M623">
        <f>IF(Table9[[#This Row],[cond]]=1,M622+1,0)</f>
        <v>2</v>
      </c>
      <c r="N623">
        <f>IF(ISNUMBER(SEARCH("Ronda",Table9[[#This Row],[Column1]]))=TRUE,1,0)</f>
        <v>0</v>
      </c>
      <c r="O623" t="str">
        <f>IF(Table9[[#This Row],[cond2]]=1,MID(Table9[[#This Row],[Column1]],6,3),O622)</f>
        <v xml:space="preserve"> 25</v>
      </c>
    </row>
    <row r="624" spans="11:15" x14ac:dyDescent="0.3">
      <c r="K624">
        <v>0</v>
      </c>
      <c r="L624">
        <f>IF(AND(ISNUMBER(SEARCH(":",Table9[[#This Row],[Column1]]))=FALSE,ISNUMBER(SEARCH("Ronda",Table9[[#This Row],[Column1]]))=FALSE),1,0)</f>
        <v>1</v>
      </c>
      <c r="M624">
        <f>IF(Table9[[#This Row],[cond]]=1,M623+1,0)</f>
        <v>3</v>
      </c>
      <c r="N624">
        <f>IF(ISNUMBER(SEARCH("Ronda",Table9[[#This Row],[Column1]]))=TRUE,1,0)</f>
        <v>0</v>
      </c>
      <c r="O624" t="str">
        <f>IF(Table9[[#This Row],[cond2]]=1,MID(Table9[[#This Row],[Column1]],6,3),O623)</f>
        <v xml:space="preserve"> 25</v>
      </c>
    </row>
    <row r="625" spans="11:15" x14ac:dyDescent="0.3">
      <c r="K625">
        <v>0</v>
      </c>
      <c r="L625">
        <f>IF(AND(ISNUMBER(SEARCH(":",Table9[[#This Row],[Column1]]))=FALSE,ISNUMBER(SEARCH("Ronda",Table9[[#This Row],[Column1]]))=FALSE),1,0)</f>
        <v>1</v>
      </c>
      <c r="M625">
        <f>IF(Table9[[#This Row],[cond]]=1,M624+1,0)</f>
        <v>4</v>
      </c>
      <c r="N625">
        <f>IF(ISNUMBER(SEARCH("Ronda",Table9[[#This Row],[Column1]]))=TRUE,1,0)</f>
        <v>0</v>
      </c>
      <c r="O625" t="str">
        <f>IF(Table9[[#This Row],[cond2]]=1,MID(Table9[[#This Row],[Column1]],6,3),O624)</f>
        <v xml:space="preserve"> 25</v>
      </c>
    </row>
    <row r="626" spans="11:15" x14ac:dyDescent="0.3">
      <c r="K626">
        <v>0</v>
      </c>
      <c r="L626">
        <f>IF(AND(ISNUMBER(SEARCH(":",Table9[[#This Row],[Column1]]))=FALSE,ISNUMBER(SEARCH("Ronda",Table9[[#This Row],[Column1]]))=FALSE),1,0)</f>
        <v>1</v>
      </c>
      <c r="M626">
        <f>IF(Table9[[#This Row],[cond]]=1,M625+1,0)</f>
        <v>5</v>
      </c>
      <c r="N626">
        <f>IF(ISNUMBER(SEARCH("Ronda",Table9[[#This Row],[Column1]]))=TRUE,1,0)</f>
        <v>0</v>
      </c>
      <c r="O626" t="str">
        <f>IF(Table9[[#This Row],[cond2]]=1,MID(Table9[[#This Row],[Column1]],6,3),O625)</f>
        <v xml:space="preserve"> 25</v>
      </c>
    </row>
    <row r="627" spans="11:15" x14ac:dyDescent="0.3">
      <c r="K627">
        <v>0</v>
      </c>
      <c r="L627">
        <f>IF(AND(ISNUMBER(SEARCH(":",Table9[[#This Row],[Column1]]))=FALSE,ISNUMBER(SEARCH("Ronda",Table9[[#This Row],[Column1]]))=FALSE),1,0)</f>
        <v>1</v>
      </c>
      <c r="M627">
        <f>IF(Table9[[#This Row],[cond]]=1,M626+1,0)</f>
        <v>6</v>
      </c>
      <c r="N627">
        <f>IF(ISNUMBER(SEARCH("Ronda",Table9[[#This Row],[Column1]]))=TRUE,1,0)</f>
        <v>0</v>
      </c>
      <c r="O627" t="str">
        <f>IF(Table9[[#This Row],[cond2]]=1,MID(Table9[[#This Row],[Column1]],6,3),O626)</f>
        <v xml:space="preserve"> 25</v>
      </c>
    </row>
    <row r="628" spans="11:15" x14ac:dyDescent="0.3">
      <c r="K628" t="s">
        <v>631</v>
      </c>
      <c r="L628">
        <f>IF(AND(ISNUMBER(SEARCH(":",Table9[[#This Row],[Column1]]))=FALSE,ISNUMBER(SEARCH("Ronda",Table9[[#This Row],[Column1]]))=FALSE),1,0)</f>
        <v>0</v>
      </c>
      <c r="M628">
        <f>IF(Table9[[#This Row],[cond]]=1,M627+1,0)</f>
        <v>0</v>
      </c>
      <c r="N628">
        <f>IF(ISNUMBER(SEARCH("Ronda",Table9[[#This Row],[Column1]]))=TRUE,1,0)</f>
        <v>0</v>
      </c>
      <c r="O628" t="str">
        <f>IF(Table9[[#This Row],[cond2]]=1,MID(Table9[[#This Row],[Column1]],6,3),O627)</f>
        <v xml:space="preserve"> 25</v>
      </c>
    </row>
    <row r="629" spans="11:15" x14ac:dyDescent="0.3">
      <c r="K629" t="s">
        <v>11</v>
      </c>
      <c r="L629">
        <f>IF(AND(ISNUMBER(SEARCH(":",Table9[[#This Row],[Column1]]))=FALSE,ISNUMBER(SEARCH("Ronda",Table9[[#This Row],[Column1]]))=FALSE),1,0)</f>
        <v>1</v>
      </c>
      <c r="M629">
        <f>IF(Table9[[#This Row],[cond]]=1,M628+1,0)</f>
        <v>1</v>
      </c>
      <c r="N629">
        <f>IF(ISNUMBER(SEARCH("Ronda",Table9[[#This Row],[Column1]]))=TRUE,1,0)</f>
        <v>0</v>
      </c>
      <c r="O629" t="str">
        <f>IF(Table9[[#This Row],[cond2]]=1,MID(Table9[[#This Row],[Column1]],6,3),O628)</f>
        <v xml:space="preserve"> 25</v>
      </c>
    </row>
    <row r="630" spans="11:15" x14ac:dyDescent="0.3">
      <c r="K630" t="s">
        <v>568</v>
      </c>
      <c r="L630">
        <f>IF(AND(ISNUMBER(SEARCH(":",Table9[[#This Row],[Column1]]))=FALSE,ISNUMBER(SEARCH("Ronda",Table9[[#This Row],[Column1]]))=FALSE),1,0)</f>
        <v>1</v>
      </c>
      <c r="M630">
        <f>IF(Table9[[#This Row],[cond]]=1,M629+1,0)</f>
        <v>2</v>
      </c>
      <c r="N630">
        <f>IF(ISNUMBER(SEARCH("Ronda",Table9[[#This Row],[Column1]]))=TRUE,1,0)</f>
        <v>0</v>
      </c>
      <c r="O630" t="str">
        <f>IF(Table9[[#This Row],[cond2]]=1,MID(Table9[[#This Row],[Column1]],6,3),O629)</f>
        <v xml:space="preserve"> 25</v>
      </c>
    </row>
    <row r="631" spans="11:15" x14ac:dyDescent="0.3">
      <c r="K631">
        <v>1</v>
      </c>
      <c r="L631">
        <f>IF(AND(ISNUMBER(SEARCH(":",Table9[[#This Row],[Column1]]))=FALSE,ISNUMBER(SEARCH("Ronda",Table9[[#This Row],[Column1]]))=FALSE),1,0)</f>
        <v>1</v>
      </c>
      <c r="M631">
        <f>IF(Table9[[#This Row],[cond]]=1,M630+1,0)</f>
        <v>3</v>
      </c>
      <c r="N631">
        <f>IF(ISNUMBER(SEARCH("Ronda",Table9[[#This Row],[Column1]]))=TRUE,1,0)</f>
        <v>0</v>
      </c>
      <c r="O631" t="str">
        <f>IF(Table9[[#This Row],[cond2]]=1,MID(Table9[[#This Row],[Column1]],6,3),O630)</f>
        <v xml:space="preserve"> 25</v>
      </c>
    </row>
    <row r="632" spans="11:15" x14ac:dyDescent="0.3">
      <c r="K632">
        <v>2</v>
      </c>
      <c r="L632">
        <f>IF(AND(ISNUMBER(SEARCH(":",Table9[[#This Row],[Column1]]))=FALSE,ISNUMBER(SEARCH("Ronda",Table9[[#This Row],[Column1]]))=FALSE),1,0)</f>
        <v>1</v>
      </c>
      <c r="M632">
        <f>IF(Table9[[#This Row],[cond]]=1,M631+1,0)</f>
        <v>4</v>
      </c>
      <c r="N632">
        <f>IF(ISNUMBER(SEARCH("Ronda",Table9[[#This Row],[Column1]]))=TRUE,1,0)</f>
        <v>0</v>
      </c>
      <c r="O632" t="str">
        <f>IF(Table9[[#This Row],[cond2]]=1,MID(Table9[[#This Row],[Column1]],6,3),O631)</f>
        <v xml:space="preserve"> 25</v>
      </c>
    </row>
    <row r="633" spans="11:15" x14ac:dyDescent="0.3">
      <c r="K633">
        <v>-1</v>
      </c>
      <c r="L633">
        <f>IF(AND(ISNUMBER(SEARCH(":",Table9[[#This Row],[Column1]]))=FALSE,ISNUMBER(SEARCH("Ronda",Table9[[#This Row],[Column1]]))=FALSE),1,0)</f>
        <v>1</v>
      </c>
      <c r="M633">
        <f>IF(Table9[[#This Row],[cond]]=1,M632+1,0)</f>
        <v>5</v>
      </c>
      <c r="N633">
        <f>IF(ISNUMBER(SEARCH("Ronda",Table9[[#This Row],[Column1]]))=TRUE,1,0)</f>
        <v>0</v>
      </c>
      <c r="O633" t="str">
        <f>IF(Table9[[#This Row],[cond2]]=1,MID(Table9[[#This Row],[Column1]],6,3),O632)</f>
        <v xml:space="preserve"> 25</v>
      </c>
    </row>
    <row r="634" spans="11:15" x14ac:dyDescent="0.3">
      <c r="K634">
        <v>0</v>
      </c>
      <c r="L634">
        <f>IF(AND(ISNUMBER(SEARCH(":",Table9[[#This Row],[Column1]]))=FALSE,ISNUMBER(SEARCH("Ronda",Table9[[#This Row],[Column1]]))=FALSE),1,0)</f>
        <v>1</v>
      </c>
      <c r="M634">
        <f>IF(Table9[[#This Row],[cond]]=1,M633+1,0)</f>
        <v>6</v>
      </c>
      <c r="N634">
        <f>IF(ISNUMBER(SEARCH("Ronda",Table9[[#This Row],[Column1]]))=TRUE,1,0)</f>
        <v>0</v>
      </c>
      <c r="O634" t="str">
        <f>IF(Table9[[#This Row],[cond2]]=1,MID(Table9[[#This Row],[Column1]],6,3),O633)</f>
        <v xml:space="preserve"> 25</v>
      </c>
    </row>
    <row r="635" spans="11:15" x14ac:dyDescent="0.3">
      <c r="K635" t="s">
        <v>632</v>
      </c>
      <c r="L635">
        <f>IF(AND(ISNUMBER(SEARCH(":",Table9[[#This Row],[Column1]]))=FALSE,ISNUMBER(SEARCH("Ronda",Table9[[#This Row],[Column1]]))=FALSE),1,0)</f>
        <v>0</v>
      </c>
      <c r="M635">
        <f>IF(Table9[[#This Row],[cond]]=1,M634+1,0)</f>
        <v>0</v>
      </c>
      <c r="N635">
        <f>IF(ISNUMBER(SEARCH("Ronda",Table9[[#This Row],[Column1]]))=TRUE,1,0)</f>
        <v>0</v>
      </c>
      <c r="O635" t="str">
        <f>IF(Table9[[#This Row],[cond2]]=1,MID(Table9[[#This Row],[Column1]],6,3),O634)</f>
        <v xml:space="preserve"> 25</v>
      </c>
    </row>
    <row r="636" spans="11:15" x14ac:dyDescent="0.3">
      <c r="K636" t="s">
        <v>24</v>
      </c>
      <c r="L636">
        <f>IF(AND(ISNUMBER(SEARCH(":",Table9[[#This Row],[Column1]]))=FALSE,ISNUMBER(SEARCH("Ronda",Table9[[#This Row],[Column1]]))=FALSE),1,0)</f>
        <v>1</v>
      </c>
      <c r="M636">
        <f>IF(Table9[[#This Row],[cond]]=1,M635+1,0)</f>
        <v>1</v>
      </c>
      <c r="N636">
        <f>IF(ISNUMBER(SEARCH("Ronda",Table9[[#This Row],[Column1]]))=TRUE,1,0)</f>
        <v>0</v>
      </c>
      <c r="O636" t="str">
        <f>IF(Table9[[#This Row],[cond2]]=1,MID(Table9[[#This Row],[Column1]],6,3),O635)</f>
        <v xml:space="preserve"> 25</v>
      </c>
    </row>
    <row r="637" spans="11:15" x14ac:dyDescent="0.3">
      <c r="K637" t="s">
        <v>8</v>
      </c>
      <c r="L637">
        <f>IF(AND(ISNUMBER(SEARCH(":",Table9[[#This Row],[Column1]]))=FALSE,ISNUMBER(SEARCH("Ronda",Table9[[#This Row],[Column1]]))=FALSE),1,0)</f>
        <v>1</v>
      </c>
      <c r="M637">
        <f>IF(Table9[[#This Row],[cond]]=1,M636+1,0)</f>
        <v>2</v>
      </c>
      <c r="N637">
        <f>IF(ISNUMBER(SEARCH("Ronda",Table9[[#This Row],[Column1]]))=TRUE,1,0)</f>
        <v>0</v>
      </c>
      <c r="O637" t="str">
        <f>IF(Table9[[#This Row],[cond2]]=1,MID(Table9[[#This Row],[Column1]],6,3),O636)</f>
        <v xml:space="preserve"> 25</v>
      </c>
    </row>
    <row r="638" spans="11:15" x14ac:dyDescent="0.3">
      <c r="K638">
        <v>0</v>
      </c>
      <c r="L638">
        <f>IF(AND(ISNUMBER(SEARCH(":",Table9[[#This Row],[Column1]]))=FALSE,ISNUMBER(SEARCH("Ronda",Table9[[#This Row],[Column1]]))=FALSE),1,0)</f>
        <v>1</v>
      </c>
      <c r="M638">
        <f>IF(Table9[[#This Row],[cond]]=1,M637+1,0)</f>
        <v>3</v>
      </c>
      <c r="N638">
        <f>IF(ISNUMBER(SEARCH("Ronda",Table9[[#This Row],[Column1]]))=TRUE,1,0)</f>
        <v>0</v>
      </c>
      <c r="O638" t="str">
        <f>IF(Table9[[#This Row],[cond2]]=1,MID(Table9[[#This Row],[Column1]],6,3),O637)</f>
        <v xml:space="preserve"> 25</v>
      </c>
    </row>
    <row r="639" spans="11:15" x14ac:dyDescent="0.3">
      <c r="K639">
        <v>4</v>
      </c>
      <c r="L639">
        <f>IF(AND(ISNUMBER(SEARCH(":",Table9[[#This Row],[Column1]]))=FALSE,ISNUMBER(SEARCH("Ronda",Table9[[#This Row],[Column1]]))=FALSE),1,0)</f>
        <v>1</v>
      </c>
      <c r="M639">
        <f>IF(Table9[[#This Row],[cond]]=1,M638+1,0)</f>
        <v>4</v>
      </c>
      <c r="N639">
        <f>IF(ISNUMBER(SEARCH("Ronda",Table9[[#This Row],[Column1]]))=TRUE,1,0)</f>
        <v>0</v>
      </c>
      <c r="O639" t="str">
        <f>IF(Table9[[#This Row],[cond2]]=1,MID(Table9[[#This Row],[Column1]],6,3),O638)</f>
        <v xml:space="preserve"> 25</v>
      </c>
    </row>
    <row r="640" spans="11:15" x14ac:dyDescent="0.3">
      <c r="K640">
        <v>0</v>
      </c>
      <c r="L640">
        <f>IF(AND(ISNUMBER(SEARCH(":",Table9[[#This Row],[Column1]]))=FALSE,ISNUMBER(SEARCH("Ronda",Table9[[#This Row],[Column1]]))=FALSE),1,0)</f>
        <v>1</v>
      </c>
      <c r="M640">
        <f>IF(Table9[[#This Row],[cond]]=1,M639+1,0)</f>
        <v>5</v>
      </c>
      <c r="N640">
        <f>IF(ISNUMBER(SEARCH("Ronda",Table9[[#This Row],[Column1]]))=TRUE,1,0)</f>
        <v>0</v>
      </c>
      <c r="O640" t="str">
        <f>IF(Table9[[#This Row],[cond2]]=1,MID(Table9[[#This Row],[Column1]],6,3),O639)</f>
        <v xml:space="preserve"> 25</v>
      </c>
    </row>
    <row r="641" spans="11:15" x14ac:dyDescent="0.3">
      <c r="K641">
        <v>-2</v>
      </c>
      <c r="L641">
        <f>IF(AND(ISNUMBER(SEARCH(":",Table9[[#This Row],[Column1]]))=FALSE,ISNUMBER(SEARCH("Ronda",Table9[[#This Row],[Column1]]))=FALSE),1,0)</f>
        <v>1</v>
      </c>
      <c r="M641">
        <f>IF(Table9[[#This Row],[cond]]=1,M640+1,0)</f>
        <v>6</v>
      </c>
      <c r="N641">
        <f>IF(ISNUMBER(SEARCH("Ronda",Table9[[#This Row],[Column1]]))=TRUE,1,0)</f>
        <v>0</v>
      </c>
      <c r="O641" t="str">
        <f>IF(Table9[[#This Row],[cond2]]=1,MID(Table9[[#This Row],[Column1]],6,3),O640)</f>
        <v xml:space="preserve"> 25</v>
      </c>
    </row>
    <row r="642" spans="11:15" x14ac:dyDescent="0.3">
      <c r="K642" t="s">
        <v>142</v>
      </c>
      <c r="L642">
        <f>IF(AND(ISNUMBER(SEARCH(":",Table9[[#This Row],[Column1]]))=FALSE,ISNUMBER(SEARCH("Ronda",Table9[[#This Row],[Column1]]))=FALSE),1,0)</f>
        <v>0</v>
      </c>
      <c r="M642">
        <f>IF(Table9[[#This Row],[cond]]=1,M641+1,0)</f>
        <v>0</v>
      </c>
      <c r="N642">
        <f>IF(ISNUMBER(SEARCH("Ronda",Table9[[#This Row],[Column1]]))=TRUE,1,0)</f>
        <v>1</v>
      </c>
      <c r="O642" t="str">
        <f>IF(Table9[[#This Row],[cond2]]=1,MID(Table9[[#This Row],[Column1]],6,3),O641)</f>
        <v xml:space="preserve"> 24</v>
      </c>
    </row>
    <row r="643" spans="11:15" x14ac:dyDescent="0.3">
      <c r="K643" t="s">
        <v>633</v>
      </c>
      <c r="L643">
        <f>IF(AND(ISNUMBER(SEARCH(":",Table9[[#This Row],[Column1]]))=FALSE,ISNUMBER(SEARCH("Ronda",Table9[[#This Row],[Column1]]))=FALSE),1,0)</f>
        <v>0</v>
      </c>
      <c r="M643">
        <f>IF(Table9[[#This Row],[cond]]=1,M642+1,0)</f>
        <v>0</v>
      </c>
      <c r="N643">
        <f>IF(ISNUMBER(SEARCH("Ronda",Table9[[#This Row],[Column1]]))=TRUE,1,0)</f>
        <v>0</v>
      </c>
      <c r="O643" t="str">
        <f>IF(Table9[[#This Row],[cond2]]=1,MID(Table9[[#This Row],[Column1]],6,3),O642)</f>
        <v xml:space="preserve"> 24</v>
      </c>
    </row>
    <row r="644" spans="11:15" x14ac:dyDescent="0.3">
      <c r="K644" t="s">
        <v>25</v>
      </c>
      <c r="L644">
        <f>IF(AND(ISNUMBER(SEARCH(":",Table9[[#This Row],[Column1]]))=FALSE,ISNUMBER(SEARCH("Ronda",Table9[[#This Row],[Column1]]))=FALSE),1,0)</f>
        <v>1</v>
      </c>
      <c r="M644">
        <f>IF(Table9[[#This Row],[cond]]=1,M643+1,0)</f>
        <v>1</v>
      </c>
      <c r="N644">
        <f>IF(ISNUMBER(SEARCH("Ronda",Table9[[#This Row],[Column1]]))=TRUE,1,0)</f>
        <v>0</v>
      </c>
      <c r="O644" t="str">
        <f>IF(Table9[[#This Row],[cond2]]=1,MID(Table9[[#This Row],[Column1]],6,3),O643)</f>
        <v xml:space="preserve"> 24</v>
      </c>
    </row>
    <row r="645" spans="11:15" x14ac:dyDescent="0.3">
      <c r="K645" t="s">
        <v>4</v>
      </c>
      <c r="L645">
        <f>IF(AND(ISNUMBER(SEARCH(":",Table9[[#This Row],[Column1]]))=FALSE,ISNUMBER(SEARCH("Ronda",Table9[[#This Row],[Column1]]))=FALSE),1,0)</f>
        <v>1</v>
      </c>
      <c r="M645">
        <f>IF(Table9[[#This Row],[cond]]=1,M644+1,0)</f>
        <v>2</v>
      </c>
      <c r="N645">
        <f>IF(ISNUMBER(SEARCH("Ronda",Table9[[#This Row],[Column1]]))=TRUE,1,0)</f>
        <v>0</v>
      </c>
      <c r="O645" t="str">
        <f>IF(Table9[[#This Row],[cond2]]=1,MID(Table9[[#This Row],[Column1]],6,3),O644)</f>
        <v xml:space="preserve"> 24</v>
      </c>
    </row>
    <row r="646" spans="11:15" x14ac:dyDescent="0.3">
      <c r="K646">
        <v>0</v>
      </c>
      <c r="L646">
        <f>IF(AND(ISNUMBER(SEARCH(":",Table9[[#This Row],[Column1]]))=FALSE,ISNUMBER(SEARCH("Ronda",Table9[[#This Row],[Column1]]))=FALSE),1,0)</f>
        <v>1</v>
      </c>
      <c r="M646">
        <f>IF(Table9[[#This Row],[cond]]=1,M645+1,0)</f>
        <v>3</v>
      </c>
      <c r="N646">
        <f>IF(ISNUMBER(SEARCH("Ronda",Table9[[#This Row],[Column1]]))=TRUE,1,0)</f>
        <v>0</v>
      </c>
      <c r="O646" t="str">
        <f>IF(Table9[[#This Row],[cond2]]=1,MID(Table9[[#This Row],[Column1]],6,3),O645)</f>
        <v xml:space="preserve"> 24</v>
      </c>
    </row>
    <row r="647" spans="11:15" x14ac:dyDescent="0.3">
      <c r="K647">
        <v>2</v>
      </c>
      <c r="L647">
        <f>IF(AND(ISNUMBER(SEARCH(":",Table9[[#This Row],[Column1]]))=FALSE,ISNUMBER(SEARCH("Ronda",Table9[[#This Row],[Column1]]))=FALSE),1,0)</f>
        <v>1</v>
      </c>
      <c r="M647">
        <f>IF(Table9[[#This Row],[cond]]=1,M646+1,0)</f>
        <v>4</v>
      </c>
      <c r="N647">
        <f>IF(ISNUMBER(SEARCH("Ronda",Table9[[#This Row],[Column1]]))=TRUE,1,0)</f>
        <v>0</v>
      </c>
      <c r="O647" t="str">
        <f>IF(Table9[[#This Row],[cond2]]=1,MID(Table9[[#This Row],[Column1]],6,3),O646)</f>
        <v xml:space="preserve"> 24</v>
      </c>
    </row>
    <row r="648" spans="11:15" x14ac:dyDescent="0.3">
      <c r="K648">
        <v>0</v>
      </c>
      <c r="L648">
        <f>IF(AND(ISNUMBER(SEARCH(":",Table9[[#This Row],[Column1]]))=FALSE,ISNUMBER(SEARCH("Ronda",Table9[[#This Row],[Column1]]))=FALSE),1,0)</f>
        <v>1</v>
      </c>
      <c r="M648">
        <f>IF(Table9[[#This Row],[cond]]=1,M647+1,0)</f>
        <v>5</v>
      </c>
      <c r="N648">
        <f>IF(ISNUMBER(SEARCH("Ronda",Table9[[#This Row],[Column1]]))=TRUE,1,0)</f>
        <v>0</v>
      </c>
      <c r="O648" t="str">
        <f>IF(Table9[[#This Row],[cond2]]=1,MID(Table9[[#This Row],[Column1]],6,3),O647)</f>
        <v xml:space="preserve"> 24</v>
      </c>
    </row>
    <row r="649" spans="11:15" x14ac:dyDescent="0.3">
      <c r="K649">
        <v>-1</v>
      </c>
      <c r="L649">
        <f>IF(AND(ISNUMBER(SEARCH(":",Table9[[#This Row],[Column1]]))=FALSE,ISNUMBER(SEARCH("Ronda",Table9[[#This Row],[Column1]]))=FALSE),1,0)</f>
        <v>1</v>
      </c>
      <c r="M649">
        <f>IF(Table9[[#This Row],[cond]]=1,M648+1,0)</f>
        <v>6</v>
      </c>
      <c r="N649">
        <f>IF(ISNUMBER(SEARCH("Ronda",Table9[[#This Row],[Column1]]))=TRUE,1,0)</f>
        <v>0</v>
      </c>
      <c r="O649" t="str">
        <f>IF(Table9[[#This Row],[cond2]]=1,MID(Table9[[#This Row],[Column1]],6,3),O648)</f>
        <v xml:space="preserve"> 24</v>
      </c>
    </row>
    <row r="650" spans="11:15" x14ac:dyDescent="0.3">
      <c r="K650" t="s">
        <v>634</v>
      </c>
      <c r="L650">
        <f>IF(AND(ISNUMBER(SEARCH(":",Table9[[#This Row],[Column1]]))=FALSE,ISNUMBER(SEARCH("Ronda",Table9[[#This Row],[Column1]]))=FALSE),1,0)</f>
        <v>0</v>
      </c>
      <c r="M650">
        <f>IF(Table9[[#This Row],[cond]]=1,M649+1,0)</f>
        <v>0</v>
      </c>
      <c r="N650">
        <f>IF(ISNUMBER(SEARCH("Ronda",Table9[[#This Row],[Column1]]))=TRUE,1,0)</f>
        <v>0</v>
      </c>
      <c r="O650" t="str">
        <f>IF(Table9[[#This Row],[cond2]]=1,MID(Table9[[#This Row],[Column1]],6,3),O649)</f>
        <v xml:space="preserve"> 24</v>
      </c>
    </row>
    <row r="651" spans="11:15" x14ac:dyDescent="0.3">
      <c r="K651" t="s">
        <v>7</v>
      </c>
      <c r="L651">
        <f>IF(AND(ISNUMBER(SEARCH(":",Table9[[#This Row],[Column1]]))=FALSE,ISNUMBER(SEARCH("Ronda",Table9[[#This Row],[Column1]]))=FALSE),1,0)</f>
        <v>1</v>
      </c>
      <c r="M651">
        <f>IF(Table9[[#This Row],[cond]]=1,M650+1,0)</f>
        <v>1</v>
      </c>
      <c r="N651">
        <f>IF(ISNUMBER(SEARCH("Ronda",Table9[[#This Row],[Column1]]))=TRUE,1,0)</f>
        <v>0</v>
      </c>
      <c r="O651" t="str">
        <f>IF(Table9[[#This Row],[cond2]]=1,MID(Table9[[#This Row],[Column1]],6,3),O650)</f>
        <v xml:space="preserve"> 24</v>
      </c>
    </row>
    <row r="652" spans="11:15" x14ac:dyDescent="0.3">
      <c r="K652" t="s">
        <v>1</v>
      </c>
      <c r="L652">
        <f>IF(AND(ISNUMBER(SEARCH(":",Table9[[#This Row],[Column1]]))=FALSE,ISNUMBER(SEARCH("Ronda",Table9[[#This Row],[Column1]]))=FALSE),1,0)</f>
        <v>1</v>
      </c>
      <c r="M652">
        <f>IF(Table9[[#This Row],[cond]]=1,M651+1,0)</f>
        <v>2</v>
      </c>
      <c r="N652">
        <f>IF(ISNUMBER(SEARCH("Ronda",Table9[[#This Row],[Column1]]))=TRUE,1,0)</f>
        <v>0</v>
      </c>
      <c r="O652" t="str">
        <f>IF(Table9[[#This Row],[cond2]]=1,MID(Table9[[#This Row],[Column1]],6,3),O651)</f>
        <v xml:space="preserve"> 24</v>
      </c>
    </row>
    <row r="653" spans="11:15" x14ac:dyDescent="0.3">
      <c r="K653">
        <v>1</v>
      </c>
      <c r="L653">
        <f>IF(AND(ISNUMBER(SEARCH(":",Table9[[#This Row],[Column1]]))=FALSE,ISNUMBER(SEARCH("Ronda",Table9[[#This Row],[Column1]]))=FALSE),1,0)</f>
        <v>1</v>
      </c>
      <c r="M653">
        <f>IF(Table9[[#This Row],[cond]]=1,M652+1,0)</f>
        <v>3</v>
      </c>
      <c r="N653">
        <f>IF(ISNUMBER(SEARCH("Ronda",Table9[[#This Row],[Column1]]))=TRUE,1,0)</f>
        <v>0</v>
      </c>
      <c r="O653" t="str">
        <f>IF(Table9[[#This Row],[cond2]]=1,MID(Table9[[#This Row],[Column1]],6,3),O652)</f>
        <v xml:space="preserve"> 24</v>
      </c>
    </row>
    <row r="654" spans="11:15" x14ac:dyDescent="0.3">
      <c r="K654">
        <v>1</v>
      </c>
      <c r="L654">
        <f>IF(AND(ISNUMBER(SEARCH(":",Table9[[#This Row],[Column1]]))=FALSE,ISNUMBER(SEARCH("Ronda",Table9[[#This Row],[Column1]]))=FALSE),1,0)</f>
        <v>1</v>
      </c>
      <c r="M654">
        <f>IF(Table9[[#This Row],[cond]]=1,M653+1,0)</f>
        <v>4</v>
      </c>
      <c r="N654">
        <f>IF(ISNUMBER(SEARCH("Ronda",Table9[[#This Row],[Column1]]))=TRUE,1,0)</f>
        <v>0</v>
      </c>
      <c r="O654" t="str">
        <f>IF(Table9[[#This Row],[cond2]]=1,MID(Table9[[#This Row],[Column1]],6,3),O653)</f>
        <v xml:space="preserve"> 24</v>
      </c>
    </row>
    <row r="655" spans="11:15" x14ac:dyDescent="0.3">
      <c r="K655">
        <v>-1</v>
      </c>
      <c r="L655">
        <f>IF(AND(ISNUMBER(SEARCH(":",Table9[[#This Row],[Column1]]))=FALSE,ISNUMBER(SEARCH("Ronda",Table9[[#This Row],[Column1]]))=FALSE),1,0)</f>
        <v>1</v>
      </c>
      <c r="M655">
        <f>IF(Table9[[#This Row],[cond]]=1,M654+1,0)</f>
        <v>5</v>
      </c>
      <c r="N655">
        <f>IF(ISNUMBER(SEARCH("Ronda",Table9[[#This Row],[Column1]]))=TRUE,1,0)</f>
        <v>0</v>
      </c>
      <c r="O655" t="str">
        <f>IF(Table9[[#This Row],[cond2]]=1,MID(Table9[[#This Row],[Column1]],6,3),O654)</f>
        <v xml:space="preserve"> 24</v>
      </c>
    </row>
    <row r="656" spans="11:15" x14ac:dyDescent="0.3">
      <c r="K656">
        <v>0</v>
      </c>
      <c r="L656">
        <f>IF(AND(ISNUMBER(SEARCH(":",Table9[[#This Row],[Column1]]))=FALSE,ISNUMBER(SEARCH("Ronda",Table9[[#This Row],[Column1]]))=FALSE),1,0)</f>
        <v>1</v>
      </c>
      <c r="M656">
        <f>IF(Table9[[#This Row],[cond]]=1,M655+1,0)</f>
        <v>6</v>
      </c>
      <c r="N656">
        <f>IF(ISNUMBER(SEARCH("Ronda",Table9[[#This Row],[Column1]]))=TRUE,1,0)</f>
        <v>0</v>
      </c>
      <c r="O656" t="str">
        <f>IF(Table9[[#This Row],[cond2]]=1,MID(Table9[[#This Row],[Column1]],6,3),O655)</f>
        <v xml:space="preserve"> 24</v>
      </c>
    </row>
    <row r="657" spans="11:15" x14ac:dyDescent="0.3">
      <c r="K657" t="s">
        <v>635</v>
      </c>
      <c r="L657">
        <f>IF(AND(ISNUMBER(SEARCH(":",Table9[[#This Row],[Column1]]))=FALSE,ISNUMBER(SEARCH("Ronda",Table9[[#This Row],[Column1]]))=FALSE),1,0)</f>
        <v>0</v>
      </c>
      <c r="M657">
        <f>IF(Table9[[#This Row],[cond]]=1,M656+1,0)</f>
        <v>0</v>
      </c>
      <c r="N657">
        <f>IF(ISNUMBER(SEARCH("Ronda",Table9[[#This Row],[Column1]]))=TRUE,1,0)</f>
        <v>0</v>
      </c>
      <c r="O657" t="str">
        <f>IF(Table9[[#This Row],[cond2]]=1,MID(Table9[[#This Row],[Column1]],6,3),O656)</f>
        <v xml:space="preserve"> 24</v>
      </c>
    </row>
    <row r="658" spans="11:15" x14ac:dyDescent="0.3">
      <c r="K658" t="s">
        <v>31</v>
      </c>
      <c r="L658">
        <f>IF(AND(ISNUMBER(SEARCH(":",Table9[[#This Row],[Column1]]))=FALSE,ISNUMBER(SEARCH("Ronda",Table9[[#This Row],[Column1]]))=FALSE),1,0)</f>
        <v>1</v>
      </c>
      <c r="M658">
        <f>IF(Table9[[#This Row],[cond]]=1,M657+1,0)</f>
        <v>1</v>
      </c>
      <c r="N658">
        <f>IF(ISNUMBER(SEARCH("Ronda",Table9[[#This Row],[Column1]]))=TRUE,1,0)</f>
        <v>0</v>
      </c>
      <c r="O658" t="str">
        <f>IF(Table9[[#This Row],[cond2]]=1,MID(Table9[[#This Row],[Column1]],6,3),O657)</f>
        <v xml:space="preserve"> 24</v>
      </c>
    </row>
    <row r="659" spans="11:15" x14ac:dyDescent="0.3">
      <c r="K659" t="s">
        <v>564</v>
      </c>
      <c r="L659">
        <f>IF(AND(ISNUMBER(SEARCH(":",Table9[[#This Row],[Column1]]))=FALSE,ISNUMBER(SEARCH("Ronda",Table9[[#This Row],[Column1]]))=FALSE),1,0)</f>
        <v>1</v>
      </c>
      <c r="M659">
        <f>IF(Table9[[#This Row],[cond]]=1,M658+1,0)</f>
        <v>2</v>
      </c>
      <c r="N659">
        <f>IF(ISNUMBER(SEARCH("Ronda",Table9[[#This Row],[Column1]]))=TRUE,1,0)</f>
        <v>0</v>
      </c>
      <c r="O659" t="str">
        <f>IF(Table9[[#This Row],[cond2]]=1,MID(Table9[[#This Row],[Column1]],6,3),O658)</f>
        <v xml:space="preserve"> 24</v>
      </c>
    </row>
    <row r="660" spans="11:15" x14ac:dyDescent="0.3">
      <c r="K660">
        <v>2</v>
      </c>
      <c r="L660">
        <f>IF(AND(ISNUMBER(SEARCH(":",Table9[[#This Row],[Column1]]))=FALSE,ISNUMBER(SEARCH("Ronda",Table9[[#This Row],[Column1]]))=FALSE),1,0)</f>
        <v>1</v>
      </c>
      <c r="M660">
        <f>IF(Table9[[#This Row],[cond]]=1,M659+1,0)</f>
        <v>3</v>
      </c>
      <c r="N660">
        <f>IF(ISNUMBER(SEARCH("Ronda",Table9[[#This Row],[Column1]]))=TRUE,1,0)</f>
        <v>0</v>
      </c>
      <c r="O660" t="str">
        <f>IF(Table9[[#This Row],[cond2]]=1,MID(Table9[[#This Row],[Column1]],6,3),O659)</f>
        <v xml:space="preserve"> 24</v>
      </c>
    </row>
    <row r="661" spans="11:15" x14ac:dyDescent="0.3">
      <c r="K661">
        <v>1</v>
      </c>
      <c r="L661">
        <f>IF(AND(ISNUMBER(SEARCH(":",Table9[[#This Row],[Column1]]))=FALSE,ISNUMBER(SEARCH("Ronda",Table9[[#This Row],[Column1]]))=FALSE),1,0)</f>
        <v>1</v>
      </c>
      <c r="M661">
        <f>IF(Table9[[#This Row],[cond]]=1,M660+1,0)</f>
        <v>4</v>
      </c>
      <c r="N661">
        <f>IF(ISNUMBER(SEARCH("Ronda",Table9[[#This Row],[Column1]]))=TRUE,1,0)</f>
        <v>0</v>
      </c>
      <c r="O661" t="str">
        <f>IF(Table9[[#This Row],[cond2]]=1,MID(Table9[[#This Row],[Column1]],6,3),O660)</f>
        <v xml:space="preserve"> 24</v>
      </c>
    </row>
    <row r="662" spans="11:15" x14ac:dyDescent="0.3">
      <c r="K662">
        <v>0</v>
      </c>
      <c r="L662">
        <f>IF(AND(ISNUMBER(SEARCH(":",Table9[[#This Row],[Column1]]))=FALSE,ISNUMBER(SEARCH("Ronda",Table9[[#This Row],[Column1]]))=FALSE),1,0)</f>
        <v>1</v>
      </c>
      <c r="M662">
        <f>IF(Table9[[#This Row],[cond]]=1,M661+1,0)</f>
        <v>5</v>
      </c>
      <c r="N662">
        <f>IF(ISNUMBER(SEARCH("Ronda",Table9[[#This Row],[Column1]]))=TRUE,1,0)</f>
        <v>0</v>
      </c>
      <c r="O662" t="str">
        <f>IF(Table9[[#This Row],[cond2]]=1,MID(Table9[[#This Row],[Column1]],6,3),O661)</f>
        <v xml:space="preserve"> 24</v>
      </c>
    </row>
    <row r="663" spans="11:15" x14ac:dyDescent="0.3">
      <c r="K663">
        <v>-1</v>
      </c>
      <c r="L663">
        <f>IF(AND(ISNUMBER(SEARCH(":",Table9[[#This Row],[Column1]]))=FALSE,ISNUMBER(SEARCH("Ronda",Table9[[#This Row],[Column1]]))=FALSE),1,0)</f>
        <v>1</v>
      </c>
      <c r="M663">
        <f>IF(Table9[[#This Row],[cond]]=1,M662+1,0)</f>
        <v>6</v>
      </c>
      <c r="N663">
        <f>IF(ISNUMBER(SEARCH("Ronda",Table9[[#This Row],[Column1]]))=TRUE,1,0)</f>
        <v>0</v>
      </c>
      <c r="O663" t="str">
        <f>IF(Table9[[#This Row],[cond2]]=1,MID(Table9[[#This Row],[Column1]],6,3),O662)</f>
        <v xml:space="preserve"> 24</v>
      </c>
    </row>
    <row r="664" spans="11:15" x14ac:dyDescent="0.3">
      <c r="K664" t="s">
        <v>636</v>
      </c>
      <c r="L664">
        <f>IF(AND(ISNUMBER(SEARCH(":",Table9[[#This Row],[Column1]]))=FALSE,ISNUMBER(SEARCH("Ronda",Table9[[#This Row],[Column1]]))=FALSE),1,0)</f>
        <v>0</v>
      </c>
      <c r="M664">
        <f>IF(Table9[[#This Row],[cond]]=1,M663+1,0)</f>
        <v>0</v>
      </c>
      <c r="N664">
        <f>IF(ISNUMBER(SEARCH("Ronda",Table9[[#This Row],[Column1]]))=TRUE,1,0)</f>
        <v>0</v>
      </c>
      <c r="O664" t="str">
        <f>IF(Table9[[#This Row],[cond2]]=1,MID(Table9[[#This Row],[Column1]],6,3),O663)</f>
        <v xml:space="preserve"> 24</v>
      </c>
    </row>
    <row r="665" spans="11:15" x14ac:dyDescent="0.3">
      <c r="K665" t="s">
        <v>10</v>
      </c>
      <c r="L665">
        <f>IF(AND(ISNUMBER(SEARCH(":",Table9[[#This Row],[Column1]]))=FALSE,ISNUMBER(SEARCH("Ronda",Table9[[#This Row],[Column1]]))=FALSE),1,0)</f>
        <v>1</v>
      </c>
      <c r="M665">
        <f>IF(Table9[[#This Row],[cond]]=1,M664+1,0)</f>
        <v>1</v>
      </c>
      <c r="N665">
        <f>IF(ISNUMBER(SEARCH("Ronda",Table9[[#This Row],[Column1]]))=TRUE,1,0)</f>
        <v>0</v>
      </c>
      <c r="O665" t="str">
        <f>IF(Table9[[#This Row],[cond2]]=1,MID(Table9[[#This Row],[Column1]],6,3),O664)</f>
        <v xml:space="preserve"> 24</v>
      </c>
    </row>
    <row r="666" spans="11:15" x14ac:dyDescent="0.3">
      <c r="K666" t="s">
        <v>11</v>
      </c>
      <c r="L666">
        <f>IF(AND(ISNUMBER(SEARCH(":",Table9[[#This Row],[Column1]]))=FALSE,ISNUMBER(SEARCH("Ronda",Table9[[#This Row],[Column1]]))=FALSE),1,0)</f>
        <v>1</v>
      </c>
      <c r="M666">
        <f>IF(Table9[[#This Row],[cond]]=1,M665+1,0)</f>
        <v>2</v>
      </c>
      <c r="N666">
        <f>IF(ISNUMBER(SEARCH("Ronda",Table9[[#This Row],[Column1]]))=TRUE,1,0)</f>
        <v>0</v>
      </c>
      <c r="O666" t="str">
        <f>IF(Table9[[#This Row],[cond2]]=1,MID(Table9[[#This Row],[Column1]],6,3),O665)</f>
        <v xml:space="preserve"> 24</v>
      </c>
    </row>
    <row r="667" spans="11:15" x14ac:dyDescent="0.3">
      <c r="K667">
        <v>1</v>
      </c>
      <c r="L667">
        <f>IF(AND(ISNUMBER(SEARCH(":",Table9[[#This Row],[Column1]]))=FALSE,ISNUMBER(SEARCH("Ronda",Table9[[#This Row],[Column1]]))=FALSE),1,0)</f>
        <v>1</v>
      </c>
      <c r="M667">
        <f>IF(Table9[[#This Row],[cond]]=1,M666+1,0)</f>
        <v>3</v>
      </c>
      <c r="N667">
        <f>IF(ISNUMBER(SEARCH("Ronda",Table9[[#This Row],[Column1]]))=TRUE,1,0)</f>
        <v>0</v>
      </c>
      <c r="O667" t="str">
        <f>IF(Table9[[#This Row],[cond2]]=1,MID(Table9[[#This Row],[Column1]],6,3),O666)</f>
        <v xml:space="preserve"> 24</v>
      </c>
    </row>
    <row r="668" spans="11:15" x14ac:dyDescent="0.3">
      <c r="K668">
        <v>0</v>
      </c>
      <c r="L668">
        <f>IF(AND(ISNUMBER(SEARCH(":",Table9[[#This Row],[Column1]]))=FALSE,ISNUMBER(SEARCH("Ronda",Table9[[#This Row],[Column1]]))=FALSE),1,0)</f>
        <v>1</v>
      </c>
      <c r="M668">
        <f>IF(Table9[[#This Row],[cond]]=1,M667+1,0)</f>
        <v>4</v>
      </c>
      <c r="N668">
        <f>IF(ISNUMBER(SEARCH("Ronda",Table9[[#This Row],[Column1]]))=TRUE,1,0)</f>
        <v>0</v>
      </c>
      <c r="O668" t="str">
        <f>IF(Table9[[#This Row],[cond2]]=1,MID(Table9[[#This Row],[Column1]],6,3),O667)</f>
        <v xml:space="preserve"> 24</v>
      </c>
    </row>
    <row r="669" spans="11:15" x14ac:dyDescent="0.3">
      <c r="K669">
        <v>-1</v>
      </c>
      <c r="L669">
        <f>IF(AND(ISNUMBER(SEARCH(":",Table9[[#This Row],[Column1]]))=FALSE,ISNUMBER(SEARCH("Ronda",Table9[[#This Row],[Column1]]))=FALSE),1,0)</f>
        <v>1</v>
      </c>
      <c r="M669">
        <f>IF(Table9[[#This Row],[cond]]=1,M668+1,0)</f>
        <v>5</v>
      </c>
      <c r="N669">
        <f>IF(ISNUMBER(SEARCH("Ronda",Table9[[#This Row],[Column1]]))=TRUE,1,0)</f>
        <v>0</v>
      </c>
      <c r="O669" t="str">
        <f>IF(Table9[[#This Row],[cond2]]=1,MID(Table9[[#This Row],[Column1]],6,3),O668)</f>
        <v xml:space="preserve"> 24</v>
      </c>
    </row>
    <row r="670" spans="11:15" x14ac:dyDescent="0.3">
      <c r="K670">
        <v>0</v>
      </c>
      <c r="L670">
        <f>IF(AND(ISNUMBER(SEARCH(":",Table9[[#This Row],[Column1]]))=FALSE,ISNUMBER(SEARCH("Ronda",Table9[[#This Row],[Column1]]))=FALSE),1,0)</f>
        <v>1</v>
      </c>
      <c r="M670">
        <f>IF(Table9[[#This Row],[cond]]=1,M669+1,0)</f>
        <v>6</v>
      </c>
      <c r="N670">
        <f>IF(ISNUMBER(SEARCH("Ronda",Table9[[#This Row],[Column1]]))=TRUE,1,0)</f>
        <v>0</v>
      </c>
      <c r="O670" t="str">
        <f>IF(Table9[[#This Row],[cond2]]=1,MID(Table9[[#This Row],[Column1]],6,3),O669)</f>
        <v xml:space="preserve"> 24</v>
      </c>
    </row>
    <row r="671" spans="11:15" x14ac:dyDescent="0.3">
      <c r="K671" t="s">
        <v>637</v>
      </c>
      <c r="L671">
        <f>IF(AND(ISNUMBER(SEARCH(":",Table9[[#This Row],[Column1]]))=FALSE,ISNUMBER(SEARCH("Ronda",Table9[[#This Row],[Column1]]))=FALSE),1,0)</f>
        <v>0</v>
      </c>
      <c r="M671">
        <f>IF(Table9[[#This Row],[cond]]=1,M670+1,0)</f>
        <v>0</v>
      </c>
      <c r="N671">
        <f>IF(ISNUMBER(SEARCH("Ronda",Table9[[#This Row],[Column1]]))=TRUE,1,0)</f>
        <v>0</v>
      </c>
      <c r="O671" t="str">
        <f>IF(Table9[[#This Row],[cond2]]=1,MID(Table9[[#This Row],[Column1]],6,3),O670)</f>
        <v xml:space="preserve"> 24</v>
      </c>
    </row>
    <row r="672" spans="11:15" x14ac:dyDescent="0.3">
      <c r="K672" t="s">
        <v>6</v>
      </c>
      <c r="L672">
        <f>IF(AND(ISNUMBER(SEARCH(":",Table9[[#This Row],[Column1]]))=FALSE,ISNUMBER(SEARCH("Ronda",Table9[[#This Row],[Column1]]))=FALSE),1,0)</f>
        <v>1</v>
      </c>
      <c r="M672">
        <f>IF(Table9[[#This Row],[cond]]=1,M671+1,0)</f>
        <v>1</v>
      </c>
      <c r="N672">
        <f>IF(ISNUMBER(SEARCH("Ronda",Table9[[#This Row],[Column1]]))=TRUE,1,0)</f>
        <v>0</v>
      </c>
      <c r="O672" t="str">
        <f>IF(Table9[[#This Row],[cond2]]=1,MID(Table9[[#This Row],[Column1]],6,3),O671)</f>
        <v xml:space="preserve"> 24</v>
      </c>
    </row>
    <row r="673" spans="11:15" x14ac:dyDescent="0.3">
      <c r="K673" t="s">
        <v>303</v>
      </c>
      <c r="L673">
        <f>IF(AND(ISNUMBER(SEARCH(":",Table9[[#This Row],[Column1]]))=FALSE,ISNUMBER(SEARCH("Ronda",Table9[[#This Row],[Column1]]))=FALSE),1,0)</f>
        <v>1</v>
      </c>
      <c r="M673">
        <f>IF(Table9[[#This Row],[cond]]=1,M672+1,0)</f>
        <v>2</v>
      </c>
      <c r="N673">
        <f>IF(ISNUMBER(SEARCH("Ronda",Table9[[#This Row],[Column1]]))=TRUE,1,0)</f>
        <v>0</v>
      </c>
      <c r="O673" t="str">
        <f>IF(Table9[[#This Row],[cond2]]=1,MID(Table9[[#This Row],[Column1]],6,3),O672)</f>
        <v xml:space="preserve"> 24</v>
      </c>
    </row>
    <row r="674" spans="11:15" x14ac:dyDescent="0.3">
      <c r="K674">
        <v>0</v>
      </c>
      <c r="L674">
        <f>IF(AND(ISNUMBER(SEARCH(":",Table9[[#This Row],[Column1]]))=FALSE,ISNUMBER(SEARCH("Ronda",Table9[[#This Row],[Column1]]))=FALSE),1,0)</f>
        <v>1</v>
      </c>
      <c r="M674">
        <f>IF(Table9[[#This Row],[cond]]=1,M673+1,0)</f>
        <v>3</v>
      </c>
      <c r="N674">
        <f>IF(ISNUMBER(SEARCH("Ronda",Table9[[#This Row],[Column1]]))=TRUE,1,0)</f>
        <v>0</v>
      </c>
      <c r="O674" t="str">
        <f>IF(Table9[[#This Row],[cond2]]=1,MID(Table9[[#This Row],[Column1]],6,3),O673)</f>
        <v xml:space="preserve"> 24</v>
      </c>
    </row>
    <row r="675" spans="11:15" x14ac:dyDescent="0.3">
      <c r="K675">
        <v>0</v>
      </c>
      <c r="L675">
        <f>IF(AND(ISNUMBER(SEARCH(":",Table9[[#This Row],[Column1]]))=FALSE,ISNUMBER(SEARCH("Ronda",Table9[[#This Row],[Column1]]))=FALSE),1,0)</f>
        <v>1</v>
      </c>
      <c r="M675">
        <f>IF(Table9[[#This Row],[cond]]=1,M674+1,0)</f>
        <v>4</v>
      </c>
      <c r="N675">
        <f>IF(ISNUMBER(SEARCH("Ronda",Table9[[#This Row],[Column1]]))=TRUE,1,0)</f>
        <v>0</v>
      </c>
      <c r="O675" t="str">
        <f>IF(Table9[[#This Row],[cond2]]=1,MID(Table9[[#This Row],[Column1]],6,3),O674)</f>
        <v xml:space="preserve"> 24</v>
      </c>
    </row>
    <row r="676" spans="11:15" x14ac:dyDescent="0.3">
      <c r="K676">
        <v>0</v>
      </c>
      <c r="L676">
        <f>IF(AND(ISNUMBER(SEARCH(":",Table9[[#This Row],[Column1]]))=FALSE,ISNUMBER(SEARCH("Ronda",Table9[[#This Row],[Column1]]))=FALSE),1,0)</f>
        <v>1</v>
      </c>
      <c r="M676">
        <f>IF(Table9[[#This Row],[cond]]=1,M675+1,0)</f>
        <v>5</v>
      </c>
      <c r="N676">
        <f>IF(ISNUMBER(SEARCH("Ronda",Table9[[#This Row],[Column1]]))=TRUE,1,0)</f>
        <v>0</v>
      </c>
      <c r="O676" t="str">
        <f>IF(Table9[[#This Row],[cond2]]=1,MID(Table9[[#This Row],[Column1]],6,3),O675)</f>
        <v xml:space="preserve"> 24</v>
      </c>
    </row>
    <row r="677" spans="11:15" x14ac:dyDescent="0.3">
      <c r="K677">
        <v>0</v>
      </c>
      <c r="L677">
        <f>IF(AND(ISNUMBER(SEARCH(":",Table9[[#This Row],[Column1]]))=FALSE,ISNUMBER(SEARCH("Ronda",Table9[[#This Row],[Column1]]))=FALSE),1,0)</f>
        <v>1</v>
      </c>
      <c r="M677">
        <f>IF(Table9[[#This Row],[cond]]=1,M676+1,0)</f>
        <v>6</v>
      </c>
      <c r="N677">
        <f>IF(ISNUMBER(SEARCH("Ronda",Table9[[#This Row],[Column1]]))=TRUE,1,0)</f>
        <v>0</v>
      </c>
      <c r="O677" t="str">
        <f>IF(Table9[[#This Row],[cond2]]=1,MID(Table9[[#This Row],[Column1]],6,3),O676)</f>
        <v xml:space="preserve"> 24</v>
      </c>
    </row>
    <row r="678" spans="11:15" x14ac:dyDescent="0.3">
      <c r="K678" t="s">
        <v>363</v>
      </c>
      <c r="L678">
        <f>IF(AND(ISNUMBER(SEARCH(":",Table9[[#This Row],[Column1]]))=FALSE,ISNUMBER(SEARCH("Ronda",Table9[[#This Row],[Column1]]))=FALSE),1,0)</f>
        <v>0</v>
      </c>
      <c r="M678">
        <f>IF(Table9[[#This Row],[cond]]=1,M677+1,0)</f>
        <v>0</v>
      </c>
      <c r="N678">
        <f>IF(ISNUMBER(SEARCH("Ronda",Table9[[#This Row],[Column1]]))=TRUE,1,0)</f>
        <v>0</v>
      </c>
      <c r="O678" t="str">
        <f>IF(Table9[[#This Row],[cond2]]=1,MID(Table9[[#This Row],[Column1]],6,3),O677)</f>
        <v xml:space="preserve"> 24</v>
      </c>
    </row>
    <row r="679" spans="11:15" x14ac:dyDescent="0.3">
      <c r="K679" t="s">
        <v>568</v>
      </c>
      <c r="L679">
        <f>IF(AND(ISNUMBER(SEARCH(":",Table9[[#This Row],[Column1]]))=FALSE,ISNUMBER(SEARCH("Ronda",Table9[[#This Row],[Column1]]))=FALSE),1,0)</f>
        <v>1</v>
      </c>
      <c r="M679">
        <f>IF(Table9[[#This Row],[cond]]=1,M678+1,0)</f>
        <v>1</v>
      </c>
      <c r="N679">
        <f>IF(ISNUMBER(SEARCH("Ronda",Table9[[#This Row],[Column1]]))=TRUE,1,0)</f>
        <v>0</v>
      </c>
      <c r="O679" t="str">
        <f>IF(Table9[[#This Row],[cond2]]=1,MID(Table9[[#This Row],[Column1]],6,3),O678)</f>
        <v xml:space="preserve"> 24</v>
      </c>
    </row>
    <row r="680" spans="11:15" x14ac:dyDescent="0.3">
      <c r="K680" t="s">
        <v>2</v>
      </c>
      <c r="L680">
        <f>IF(AND(ISNUMBER(SEARCH(":",Table9[[#This Row],[Column1]]))=FALSE,ISNUMBER(SEARCH("Ronda",Table9[[#This Row],[Column1]]))=FALSE),1,0)</f>
        <v>1</v>
      </c>
      <c r="M680">
        <f>IF(Table9[[#This Row],[cond]]=1,M679+1,0)</f>
        <v>2</v>
      </c>
      <c r="N680">
        <f>IF(ISNUMBER(SEARCH("Ronda",Table9[[#This Row],[Column1]]))=TRUE,1,0)</f>
        <v>0</v>
      </c>
      <c r="O680" t="str">
        <f>IF(Table9[[#This Row],[cond2]]=1,MID(Table9[[#This Row],[Column1]],6,3),O679)</f>
        <v xml:space="preserve"> 24</v>
      </c>
    </row>
    <row r="681" spans="11:15" x14ac:dyDescent="0.3">
      <c r="K681">
        <v>0</v>
      </c>
      <c r="L681">
        <f>IF(AND(ISNUMBER(SEARCH(":",Table9[[#This Row],[Column1]]))=FALSE,ISNUMBER(SEARCH("Ronda",Table9[[#This Row],[Column1]]))=FALSE),1,0)</f>
        <v>1</v>
      </c>
      <c r="M681">
        <f>IF(Table9[[#This Row],[cond]]=1,M680+1,0)</f>
        <v>3</v>
      </c>
      <c r="N681">
        <f>IF(ISNUMBER(SEARCH("Ronda",Table9[[#This Row],[Column1]]))=TRUE,1,0)</f>
        <v>0</v>
      </c>
      <c r="O681" t="str">
        <f>IF(Table9[[#This Row],[cond2]]=1,MID(Table9[[#This Row],[Column1]],6,3),O680)</f>
        <v xml:space="preserve"> 24</v>
      </c>
    </row>
    <row r="682" spans="11:15" x14ac:dyDescent="0.3">
      <c r="K682">
        <v>1</v>
      </c>
      <c r="L682">
        <f>IF(AND(ISNUMBER(SEARCH(":",Table9[[#This Row],[Column1]]))=FALSE,ISNUMBER(SEARCH("Ronda",Table9[[#This Row],[Column1]]))=FALSE),1,0)</f>
        <v>1</v>
      </c>
      <c r="M682">
        <f>IF(Table9[[#This Row],[cond]]=1,M681+1,0)</f>
        <v>4</v>
      </c>
      <c r="N682">
        <f>IF(ISNUMBER(SEARCH("Ronda",Table9[[#This Row],[Column1]]))=TRUE,1,0)</f>
        <v>0</v>
      </c>
      <c r="O682" t="str">
        <f>IF(Table9[[#This Row],[cond2]]=1,MID(Table9[[#This Row],[Column1]],6,3),O681)</f>
        <v xml:space="preserve"> 24</v>
      </c>
    </row>
    <row r="683" spans="11:15" x14ac:dyDescent="0.3">
      <c r="K683">
        <v>0</v>
      </c>
      <c r="L683">
        <f>IF(AND(ISNUMBER(SEARCH(":",Table9[[#This Row],[Column1]]))=FALSE,ISNUMBER(SEARCH("Ronda",Table9[[#This Row],[Column1]]))=FALSE),1,0)</f>
        <v>1</v>
      </c>
      <c r="M683">
        <f>IF(Table9[[#This Row],[cond]]=1,M682+1,0)</f>
        <v>5</v>
      </c>
      <c r="N683">
        <f>IF(ISNUMBER(SEARCH("Ronda",Table9[[#This Row],[Column1]]))=TRUE,1,0)</f>
        <v>0</v>
      </c>
      <c r="O683" t="str">
        <f>IF(Table9[[#This Row],[cond2]]=1,MID(Table9[[#This Row],[Column1]],6,3),O682)</f>
        <v xml:space="preserve"> 24</v>
      </c>
    </row>
    <row r="684" spans="11:15" x14ac:dyDescent="0.3">
      <c r="K684">
        <v>-1</v>
      </c>
      <c r="L684">
        <f>IF(AND(ISNUMBER(SEARCH(":",Table9[[#This Row],[Column1]]))=FALSE,ISNUMBER(SEARCH("Ronda",Table9[[#This Row],[Column1]]))=FALSE),1,0)</f>
        <v>1</v>
      </c>
      <c r="M684">
        <f>IF(Table9[[#This Row],[cond]]=1,M683+1,0)</f>
        <v>6</v>
      </c>
      <c r="N684">
        <f>IF(ISNUMBER(SEARCH("Ronda",Table9[[#This Row],[Column1]]))=TRUE,1,0)</f>
        <v>0</v>
      </c>
      <c r="O684" t="str">
        <f>IF(Table9[[#This Row],[cond2]]=1,MID(Table9[[#This Row],[Column1]],6,3),O683)</f>
        <v xml:space="preserve"> 24</v>
      </c>
    </row>
    <row r="685" spans="11:15" x14ac:dyDescent="0.3">
      <c r="K685" t="s">
        <v>638</v>
      </c>
      <c r="L685">
        <f>IF(AND(ISNUMBER(SEARCH(":",Table9[[#This Row],[Column1]]))=FALSE,ISNUMBER(SEARCH("Ronda",Table9[[#This Row],[Column1]]))=FALSE),1,0)</f>
        <v>0</v>
      </c>
      <c r="M685">
        <f>IF(Table9[[#This Row],[cond]]=1,M684+1,0)</f>
        <v>0</v>
      </c>
      <c r="N685">
        <f>IF(ISNUMBER(SEARCH("Ronda",Table9[[#This Row],[Column1]]))=TRUE,1,0)</f>
        <v>0</v>
      </c>
      <c r="O685" t="str">
        <f>IF(Table9[[#This Row],[cond2]]=1,MID(Table9[[#This Row],[Column1]],6,3),O684)</f>
        <v xml:space="preserve"> 24</v>
      </c>
    </row>
    <row r="686" spans="11:15" x14ac:dyDescent="0.3">
      <c r="K686" t="s">
        <v>8</v>
      </c>
      <c r="L686">
        <f>IF(AND(ISNUMBER(SEARCH(":",Table9[[#This Row],[Column1]]))=FALSE,ISNUMBER(SEARCH("Ronda",Table9[[#This Row],[Column1]]))=FALSE),1,0)</f>
        <v>1</v>
      </c>
      <c r="M686">
        <f>IF(Table9[[#This Row],[cond]]=1,M685+1,0)</f>
        <v>1</v>
      </c>
      <c r="N686">
        <f>IF(ISNUMBER(SEARCH("Ronda",Table9[[#This Row],[Column1]]))=TRUE,1,0)</f>
        <v>0</v>
      </c>
      <c r="O686" t="str">
        <f>IF(Table9[[#This Row],[cond2]]=1,MID(Table9[[#This Row],[Column1]],6,3),O685)</f>
        <v xml:space="preserve"> 24</v>
      </c>
    </row>
    <row r="687" spans="11:15" x14ac:dyDescent="0.3">
      <c r="K687" t="s">
        <v>5</v>
      </c>
      <c r="L687">
        <f>IF(AND(ISNUMBER(SEARCH(":",Table9[[#This Row],[Column1]]))=FALSE,ISNUMBER(SEARCH("Ronda",Table9[[#This Row],[Column1]]))=FALSE),1,0)</f>
        <v>1</v>
      </c>
      <c r="M687">
        <f>IF(Table9[[#This Row],[cond]]=1,M686+1,0)</f>
        <v>2</v>
      </c>
      <c r="N687">
        <f>IF(ISNUMBER(SEARCH("Ronda",Table9[[#This Row],[Column1]]))=TRUE,1,0)</f>
        <v>0</v>
      </c>
      <c r="O687" t="str">
        <f>IF(Table9[[#This Row],[cond2]]=1,MID(Table9[[#This Row],[Column1]],6,3),O686)</f>
        <v xml:space="preserve"> 24</v>
      </c>
    </row>
    <row r="688" spans="11:15" x14ac:dyDescent="0.3">
      <c r="K688">
        <v>7</v>
      </c>
      <c r="L688">
        <f>IF(AND(ISNUMBER(SEARCH(":",Table9[[#This Row],[Column1]]))=FALSE,ISNUMBER(SEARCH("Ronda",Table9[[#This Row],[Column1]]))=FALSE),1,0)</f>
        <v>1</v>
      </c>
      <c r="M688">
        <f>IF(Table9[[#This Row],[cond]]=1,M687+1,0)</f>
        <v>3</v>
      </c>
      <c r="N688">
        <f>IF(ISNUMBER(SEARCH("Ronda",Table9[[#This Row],[Column1]]))=TRUE,1,0)</f>
        <v>0</v>
      </c>
      <c r="O688" t="str">
        <f>IF(Table9[[#This Row],[cond2]]=1,MID(Table9[[#This Row],[Column1]],6,3),O687)</f>
        <v xml:space="preserve"> 24</v>
      </c>
    </row>
    <row r="689" spans="11:15" x14ac:dyDescent="0.3">
      <c r="K689">
        <v>0</v>
      </c>
      <c r="L689">
        <f>IF(AND(ISNUMBER(SEARCH(":",Table9[[#This Row],[Column1]]))=FALSE,ISNUMBER(SEARCH("Ronda",Table9[[#This Row],[Column1]]))=FALSE),1,0)</f>
        <v>1</v>
      </c>
      <c r="M689">
        <f>IF(Table9[[#This Row],[cond]]=1,M688+1,0)</f>
        <v>4</v>
      </c>
      <c r="N689">
        <f>IF(ISNUMBER(SEARCH("Ronda",Table9[[#This Row],[Column1]]))=TRUE,1,0)</f>
        <v>0</v>
      </c>
      <c r="O689" t="str">
        <f>IF(Table9[[#This Row],[cond2]]=1,MID(Table9[[#This Row],[Column1]],6,3),O688)</f>
        <v xml:space="preserve"> 24</v>
      </c>
    </row>
    <row r="690" spans="11:15" x14ac:dyDescent="0.3">
      <c r="K690">
        <v>-2</v>
      </c>
      <c r="L690">
        <f>IF(AND(ISNUMBER(SEARCH(":",Table9[[#This Row],[Column1]]))=FALSE,ISNUMBER(SEARCH("Ronda",Table9[[#This Row],[Column1]]))=FALSE),1,0)</f>
        <v>1</v>
      </c>
      <c r="M690">
        <f>IF(Table9[[#This Row],[cond]]=1,M689+1,0)</f>
        <v>5</v>
      </c>
      <c r="N690">
        <f>IF(ISNUMBER(SEARCH("Ronda",Table9[[#This Row],[Column1]]))=TRUE,1,0)</f>
        <v>0</v>
      </c>
      <c r="O690" t="str">
        <f>IF(Table9[[#This Row],[cond2]]=1,MID(Table9[[#This Row],[Column1]],6,3),O689)</f>
        <v xml:space="preserve"> 24</v>
      </c>
    </row>
    <row r="691" spans="11:15" x14ac:dyDescent="0.3">
      <c r="K691">
        <v>0</v>
      </c>
      <c r="L691">
        <f>IF(AND(ISNUMBER(SEARCH(":",Table9[[#This Row],[Column1]]))=FALSE,ISNUMBER(SEARCH("Ronda",Table9[[#This Row],[Column1]]))=FALSE),1,0)</f>
        <v>1</v>
      </c>
      <c r="M691">
        <f>IF(Table9[[#This Row],[cond]]=1,M690+1,0)</f>
        <v>6</v>
      </c>
      <c r="N691">
        <f>IF(ISNUMBER(SEARCH("Ronda",Table9[[#This Row],[Column1]]))=TRUE,1,0)</f>
        <v>0</v>
      </c>
      <c r="O691" t="str">
        <f>IF(Table9[[#This Row],[cond2]]=1,MID(Table9[[#This Row],[Column1]],6,3),O690)</f>
        <v xml:space="preserve"> 24</v>
      </c>
    </row>
    <row r="692" spans="11:15" x14ac:dyDescent="0.3">
      <c r="K692" t="s">
        <v>639</v>
      </c>
      <c r="L692">
        <f>IF(AND(ISNUMBER(SEARCH(":",Table9[[#This Row],[Column1]]))=FALSE,ISNUMBER(SEARCH("Ronda",Table9[[#This Row],[Column1]]))=FALSE),1,0)</f>
        <v>0</v>
      </c>
      <c r="M692">
        <f>IF(Table9[[#This Row],[cond]]=1,M691+1,0)</f>
        <v>0</v>
      </c>
      <c r="N692">
        <f>IF(ISNUMBER(SEARCH("Ronda",Table9[[#This Row],[Column1]]))=TRUE,1,0)</f>
        <v>0</v>
      </c>
      <c r="O692" t="str">
        <f>IF(Table9[[#This Row],[cond2]]=1,MID(Table9[[#This Row],[Column1]],6,3),O691)</f>
        <v xml:space="preserve"> 24</v>
      </c>
    </row>
    <row r="693" spans="11:15" x14ac:dyDescent="0.3">
      <c r="K693" t="s">
        <v>13</v>
      </c>
      <c r="L693">
        <f>IF(AND(ISNUMBER(SEARCH(":",Table9[[#This Row],[Column1]]))=FALSE,ISNUMBER(SEARCH("Ronda",Table9[[#This Row],[Column1]]))=FALSE),1,0)</f>
        <v>1</v>
      </c>
      <c r="M693">
        <f>IF(Table9[[#This Row],[cond]]=1,M692+1,0)</f>
        <v>1</v>
      </c>
      <c r="N693">
        <f>IF(ISNUMBER(SEARCH("Ronda",Table9[[#This Row],[Column1]]))=TRUE,1,0)</f>
        <v>0</v>
      </c>
      <c r="O693" t="str">
        <f>IF(Table9[[#This Row],[cond2]]=1,MID(Table9[[#This Row],[Column1]],6,3),O692)</f>
        <v xml:space="preserve"> 24</v>
      </c>
    </row>
    <row r="694" spans="11:15" x14ac:dyDescent="0.3">
      <c r="K694" t="s">
        <v>24</v>
      </c>
      <c r="L694">
        <f>IF(AND(ISNUMBER(SEARCH(":",Table9[[#This Row],[Column1]]))=FALSE,ISNUMBER(SEARCH("Ronda",Table9[[#This Row],[Column1]]))=FALSE),1,0)</f>
        <v>1</v>
      </c>
      <c r="M694">
        <f>IF(Table9[[#This Row],[cond]]=1,M693+1,0)</f>
        <v>2</v>
      </c>
      <c r="N694">
        <f>IF(ISNUMBER(SEARCH("Ronda",Table9[[#This Row],[Column1]]))=TRUE,1,0)</f>
        <v>0</v>
      </c>
      <c r="O694" t="str">
        <f>IF(Table9[[#This Row],[cond2]]=1,MID(Table9[[#This Row],[Column1]],6,3),O693)</f>
        <v xml:space="preserve"> 24</v>
      </c>
    </row>
    <row r="695" spans="11:15" x14ac:dyDescent="0.3">
      <c r="K695">
        <v>3</v>
      </c>
      <c r="L695">
        <f>IF(AND(ISNUMBER(SEARCH(":",Table9[[#This Row],[Column1]]))=FALSE,ISNUMBER(SEARCH("Ronda",Table9[[#This Row],[Column1]]))=FALSE),1,0)</f>
        <v>1</v>
      </c>
      <c r="M695">
        <f>IF(Table9[[#This Row],[cond]]=1,M694+1,0)</f>
        <v>3</v>
      </c>
      <c r="N695">
        <f>IF(ISNUMBER(SEARCH("Ronda",Table9[[#This Row],[Column1]]))=TRUE,1,0)</f>
        <v>0</v>
      </c>
      <c r="O695" t="str">
        <f>IF(Table9[[#This Row],[cond2]]=1,MID(Table9[[#This Row],[Column1]],6,3),O694)</f>
        <v xml:space="preserve"> 24</v>
      </c>
    </row>
    <row r="696" spans="11:15" x14ac:dyDescent="0.3">
      <c r="K696">
        <v>1</v>
      </c>
      <c r="L696">
        <f>IF(AND(ISNUMBER(SEARCH(":",Table9[[#This Row],[Column1]]))=FALSE,ISNUMBER(SEARCH("Ronda",Table9[[#This Row],[Column1]]))=FALSE),1,0)</f>
        <v>1</v>
      </c>
      <c r="M696">
        <f>IF(Table9[[#This Row],[cond]]=1,M695+1,0)</f>
        <v>4</v>
      </c>
      <c r="N696">
        <f>IF(ISNUMBER(SEARCH("Ronda",Table9[[#This Row],[Column1]]))=TRUE,1,0)</f>
        <v>0</v>
      </c>
      <c r="O696" t="str">
        <f>IF(Table9[[#This Row],[cond2]]=1,MID(Table9[[#This Row],[Column1]],6,3),O695)</f>
        <v xml:space="preserve"> 24</v>
      </c>
    </row>
    <row r="697" spans="11:15" x14ac:dyDescent="0.3">
      <c r="K697">
        <v>-1</v>
      </c>
      <c r="L697">
        <f>IF(AND(ISNUMBER(SEARCH(":",Table9[[#This Row],[Column1]]))=FALSE,ISNUMBER(SEARCH("Ronda",Table9[[#This Row],[Column1]]))=FALSE),1,0)</f>
        <v>1</v>
      </c>
      <c r="M697">
        <f>IF(Table9[[#This Row],[cond]]=1,M696+1,0)</f>
        <v>5</v>
      </c>
      <c r="N697">
        <f>IF(ISNUMBER(SEARCH("Ronda",Table9[[#This Row],[Column1]]))=TRUE,1,0)</f>
        <v>0</v>
      </c>
      <c r="O697" t="str">
        <f>IF(Table9[[#This Row],[cond2]]=1,MID(Table9[[#This Row],[Column1]],6,3),O696)</f>
        <v xml:space="preserve"> 24</v>
      </c>
    </row>
    <row r="698" spans="11:15" x14ac:dyDescent="0.3">
      <c r="K698">
        <v>-1</v>
      </c>
      <c r="L698">
        <f>IF(AND(ISNUMBER(SEARCH(":",Table9[[#This Row],[Column1]]))=FALSE,ISNUMBER(SEARCH("Ronda",Table9[[#This Row],[Column1]]))=FALSE),1,0)</f>
        <v>1</v>
      </c>
      <c r="M698">
        <f>IF(Table9[[#This Row],[cond]]=1,M697+1,0)</f>
        <v>6</v>
      </c>
      <c r="N698">
        <f>IF(ISNUMBER(SEARCH("Ronda",Table9[[#This Row],[Column1]]))=TRUE,1,0)</f>
        <v>0</v>
      </c>
      <c r="O698" t="str">
        <f>IF(Table9[[#This Row],[cond2]]=1,MID(Table9[[#This Row],[Column1]],6,3),O697)</f>
        <v xml:space="preserve"> 24</v>
      </c>
    </row>
    <row r="699" spans="11:15" x14ac:dyDescent="0.3">
      <c r="K699" t="s">
        <v>640</v>
      </c>
      <c r="L699">
        <f>IF(AND(ISNUMBER(SEARCH(":",Table9[[#This Row],[Column1]]))=FALSE,ISNUMBER(SEARCH("Ronda",Table9[[#This Row],[Column1]]))=FALSE),1,0)</f>
        <v>0</v>
      </c>
      <c r="M699">
        <f>IF(Table9[[#This Row],[cond]]=1,M698+1,0)</f>
        <v>0</v>
      </c>
      <c r="N699">
        <f>IF(ISNUMBER(SEARCH("Ronda",Table9[[#This Row],[Column1]]))=TRUE,1,0)</f>
        <v>0</v>
      </c>
      <c r="O699" t="str">
        <f>IF(Table9[[#This Row],[cond2]]=1,MID(Table9[[#This Row],[Column1]],6,3),O698)</f>
        <v xml:space="preserve"> 24</v>
      </c>
    </row>
    <row r="700" spans="11:15" x14ac:dyDescent="0.3">
      <c r="K700" t="s">
        <v>33</v>
      </c>
      <c r="L700">
        <f>IF(AND(ISNUMBER(SEARCH(":",Table9[[#This Row],[Column1]]))=FALSE,ISNUMBER(SEARCH("Ronda",Table9[[#This Row],[Column1]]))=FALSE),1,0)</f>
        <v>1</v>
      </c>
      <c r="M700">
        <f>IF(Table9[[#This Row],[cond]]=1,M699+1,0)</f>
        <v>1</v>
      </c>
      <c r="N700">
        <f>IF(ISNUMBER(SEARCH("Ronda",Table9[[#This Row],[Column1]]))=TRUE,1,0)</f>
        <v>0</v>
      </c>
      <c r="O700" t="str">
        <f>IF(Table9[[#This Row],[cond2]]=1,MID(Table9[[#This Row],[Column1]],6,3),O699)</f>
        <v xml:space="preserve"> 24</v>
      </c>
    </row>
    <row r="701" spans="11:15" x14ac:dyDescent="0.3">
      <c r="K701" t="s">
        <v>28</v>
      </c>
      <c r="L701">
        <f>IF(AND(ISNUMBER(SEARCH(":",Table9[[#This Row],[Column1]]))=FALSE,ISNUMBER(SEARCH("Ronda",Table9[[#This Row],[Column1]]))=FALSE),1,0)</f>
        <v>1</v>
      </c>
      <c r="M701">
        <f>IF(Table9[[#This Row],[cond]]=1,M700+1,0)</f>
        <v>2</v>
      </c>
      <c r="N701">
        <f>IF(ISNUMBER(SEARCH("Ronda",Table9[[#This Row],[Column1]]))=TRUE,1,0)</f>
        <v>0</v>
      </c>
      <c r="O701" t="str">
        <f>IF(Table9[[#This Row],[cond2]]=1,MID(Table9[[#This Row],[Column1]],6,3),O700)</f>
        <v xml:space="preserve"> 24</v>
      </c>
    </row>
    <row r="702" spans="11:15" x14ac:dyDescent="0.3">
      <c r="K702">
        <v>0</v>
      </c>
      <c r="L702">
        <f>IF(AND(ISNUMBER(SEARCH(":",Table9[[#This Row],[Column1]]))=FALSE,ISNUMBER(SEARCH("Ronda",Table9[[#This Row],[Column1]]))=FALSE),1,0)</f>
        <v>1</v>
      </c>
      <c r="M702">
        <f>IF(Table9[[#This Row],[cond]]=1,M701+1,0)</f>
        <v>3</v>
      </c>
      <c r="N702">
        <f>IF(ISNUMBER(SEARCH("Ronda",Table9[[#This Row],[Column1]]))=TRUE,1,0)</f>
        <v>0</v>
      </c>
      <c r="O702" t="str">
        <f>IF(Table9[[#This Row],[cond2]]=1,MID(Table9[[#This Row],[Column1]],6,3),O701)</f>
        <v xml:space="preserve"> 24</v>
      </c>
    </row>
    <row r="703" spans="11:15" x14ac:dyDescent="0.3">
      <c r="K703">
        <v>0</v>
      </c>
      <c r="L703">
        <f>IF(AND(ISNUMBER(SEARCH(":",Table9[[#This Row],[Column1]]))=FALSE,ISNUMBER(SEARCH("Ronda",Table9[[#This Row],[Column1]]))=FALSE),1,0)</f>
        <v>1</v>
      </c>
      <c r="M703">
        <f>IF(Table9[[#This Row],[cond]]=1,M702+1,0)</f>
        <v>4</v>
      </c>
      <c r="N703">
        <f>IF(ISNUMBER(SEARCH("Ronda",Table9[[#This Row],[Column1]]))=TRUE,1,0)</f>
        <v>0</v>
      </c>
      <c r="O703" t="str">
        <f>IF(Table9[[#This Row],[cond2]]=1,MID(Table9[[#This Row],[Column1]],6,3),O702)</f>
        <v xml:space="preserve"> 24</v>
      </c>
    </row>
    <row r="704" spans="11:15" x14ac:dyDescent="0.3">
      <c r="K704">
        <v>0</v>
      </c>
      <c r="L704">
        <f>IF(AND(ISNUMBER(SEARCH(":",Table9[[#This Row],[Column1]]))=FALSE,ISNUMBER(SEARCH("Ronda",Table9[[#This Row],[Column1]]))=FALSE),1,0)</f>
        <v>1</v>
      </c>
      <c r="M704">
        <f>IF(Table9[[#This Row],[cond]]=1,M703+1,0)</f>
        <v>5</v>
      </c>
      <c r="N704">
        <f>IF(ISNUMBER(SEARCH("Ronda",Table9[[#This Row],[Column1]]))=TRUE,1,0)</f>
        <v>0</v>
      </c>
      <c r="O704" t="str">
        <f>IF(Table9[[#This Row],[cond2]]=1,MID(Table9[[#This Row],[Column1]],6,3),O703)</f>
        <v xml:space="preserve"> 24</v>
      </c>
    </row>
    <row r="705" spans="11:15" x14ac:dyDescent="0.3">
      <c r="K705">
        <v>0</v>
      </c>
      <c r="L705">
        <f>IF(AND(ISNUMBER(SEARCH(":",Table9[[#This Row],[Column1]]))=FALSE,ISNUMBER(SEARCH("Ronda",Table9[[#This Row],[Column1]]))=FALSE),1,0)</f>
        <v>1</v>
      </c>
      <c r="M705">
        <f>IF(Table9[[#This Row],[cond]]=1,M704+1,0)</f>
        <v>6</v>
      </c>
      <c r="N705">
        <f>IF(ISNUMBER(SEARCH("Ronda",Table9[[#This Row],[Column1]]))=TRUE,1,0)</f>
        <v>0</v>
      </c>
      <c r="O705" t="str">
        <f>IF(Table9[[#This Row],[cond2]]=1,MID(Table9[[#This Row],[Column1]],6,3),O704)</f>
        <v xml:space="preserve"> 24</v>
      </c>
    </row>
    <row r="706" spans="11:15" x14ac:dyDescent="0.3">
      <c r="K706" t="s">
        <v>150</v>
      </c>
      <c r="L706">
        <f>IF(AND(ISNUMBER(SEARCH(":",Table9[[#This Row],[Column1]]))=FALSE,ISNUMBER(SEARCH("Ronda",Table9[[#This Row],[Column1]]))=FALSE),1,0)</f>
        <v>0</v>
      </c>
      <c r="M706">
        <f>IF(Table9[[#This Row],[cond]]=1,M705+1,0)</f>
        <v>0</v>
      </c>
      <c r="N706">
        <f>IF(ISNUMBER(SEARCH("Ronda",Table9[[#This Row],[Column1]]))=TRUE,1,0)</f>
        <v>1</v>
      </c>
      <c r="O706" t="str">
        <f>IF(Table9[[#This Row],[cond2]]=1,MID(Table9[[#This Row],[Column1]],6,3),O705)</f>
        <v xml:space="preserve"> 23</v>
      </c>
    </row>
    <row r="707" spans="11:15" x14ac:dyDescent="0.3">
      <c r="K707" t="s">
        <v>641</v>
      </c>
      <c r="L707">
        <f>IF(AND(ISNUMBER(SEARCH(":",Table9[[#This Row],[Column1]]))=FALSE,ISNUMBER(SEARCH("Ronda",Table9[[#This Row],[Column1]]))=FALSE),1,0)</f>
        <v>0</v>
      </c>
      <c r="M707">
        <f>IF(Table9[[#This Row],[cond]]=1,M706+1,0)</f>
        <v>0</v>
      </c>
      <c r="N707">
        <f>IF(ISNUMBER(SEARCH("Ronda",Table9[[#This Row],[Column1]]))=TRUE,1,0)</f>
        <v>0</v>
      </c>
      <c r="O707" t="str">
        <f>IF(Table9[[#This Row],[cond2]]=1,MID(Table9[[#This Row],[Column1]],6,3),O706)</f>
        <v xml:space="preserve"> 23</v>
      </c>
    </row>
    <row r="708" spans="11:15" x14ac:dyDescent="0.3">
      <c r="K708" t="s">
        <v>24</v>
      </c>
      <c r="L708">
        <f>IF(AND(ISNUMBER(SEARCH(":",Table9[[#This Row],[Column1]]))=FALSE,ISNUMBER(SEARCH("Ronda",Table9[[#This Row],[Column1]]))=FALSE),1,0)</f>
        <v>1</v>
      </c>
      <c r="M708">
        <f>IF(Table9[[#This Row],[cond]]=1,M707+1,0)</f>
        <v>1</v>
      </c>
      <c r="N708">
        <f>IF(ISNUMBER(SEARCH("Ronda",Table9[[#This Row],[Column1]]))=TRUE,1,0)</f>
        <v>0</v>
      </c>
      <c r="O708" t="str">
        <f>IF(Table9[[#This Row],[cond2]]=1,MID(Table9[[#This Row],[Column1]],6,3),O707)</f>
        <v xml:space="preserve"> 23</v>
      </c>
    </row>
    <row r="709" spans="11:15" x14ac:dyDescent="0.3">
      <c r="K709" t="s">
        <v>31</v>
      </c>
      <c r="L709">
        <f>IF(AND(ISNUMBER(SEARCH(":",Table9[[#This Row],[Column1]]))=FALSE,ISNUMBER(SEARCH("Ronda",Table9[[#This Row],[Column1]]))=FALSE),1,0)</f>
        <v>1</v>
      </c>
      <c r="M709">
        <f>IF(Table9[[#This Row],[cond]]=1,M708+1,0)</f>
        <v>2</v>
      </c>
      <c r="N709">
        <f>IF(ISNUMBER(SEARCH("Ronda",Table9[[#This Row],[Column1]]))=TRUE,1,0)</f>
        <v>0</v>
      </c>
      <c r="O709" t="str">
        <f>IF(Table9[[#This Row],[cond2]]=1,MID(Table9[[#This Row],[Column1]],6,3),O708)</f>
        <v xml:space="preserve"> 23</v>
      </c>
    </row>
    <row r="710" spans="11:15" x14ac:dyDescent="0.3">
      <c r="K710">
        <v>1</v>
      </c>
      <c r="L710">
        <f>IF(AND(ISNUMBER(SEARCH(":",Table9[[#This Row],[Column1]]))=FALSE,ISNUMBER(SEARCH("Ronda",Table9[[#This Row],[Column1]]))=FALSE),1,0)</f>
        <v>1</v>
      </c>
      <c r="M710">
        <f>IF(Table9[[#This Row],[cond]]=1,M709+1,0)</f>
        <v>3</v>
      </c>
      <c r="N710">
        <f>IF(ISNUMBER(SEARCH("Ronda",Table9[[#This Row],[Column1]]))=TRUE,1,0)</f>
        <v>0</v>
      </c>
      <c r="O710" t="str">
        <f>IF(Table9[[#This Row],[cond2]]=1,MID(Table9[[#This Row],[Column1]],6,3),O709)</f>
        <v xml:space="preserve"> 23</v>
      </c>
    </row>
    <row r="711" spans="11:15" x14ac:dyDescent="0.3">
      <c r="K711">
        <v>2</v>
      </c>
      <c r="L711">
        <f>IF(AND(ISNUMBER(SEARCH(":",Table9[[#This Row],[Column1]]))=FALSE,ISNUMBER(SEARCH("Ronda",Table9[[#This Row],[Column1]]))=FALSE),1,0)</f>
        <v>1</v>
      </c>
      <c r="M711">
        <f>IF(Table9[[#This Row],[cond]]=1,M710+1,0)</f>
        <v>4</v>
      </c>
      <c r="N711">
        <f>IF(ISNUMBER(SEARCH("Ronda",Table9[[#This Row],[Column1]]))=TRUE,1,0)</f>
        <v>0</v>
      </c>
      <c r="O711" t="str">
        <f>IF(Table9[[#This Row],[cond2]]=1,MID(Table9[[#This Row],[Column1]],6,3),O710)</f>
        <v xml:space="preserve"> 23</v>
      </c>
    </row>
    <row r="712" spans="11:15" x14ac:dyDescent="0.3">
      <c r="K712">
        <v>-1</v>
      </c>
      <c r="L712">
        <f>IF(AND(ISNUMBER(SEARCH(":",Table9[[#This Row],[Column1]]))=FALSE,ISNUMBER(SEARCH("Ronda",Table9[[#This Row],[Column1]]))=FALSE),1,0)</f>
        <v>1</v>
      </c>
      <c r="M712">
        <f>IF(Table9[[#This Row],[cond]]=1,M711+1,0)</f>
        <v>5</v>
      </c>
      <c r="N712">
        <f>IF(ISNUMBER(SEARCH("Ronda",Table9[[#This Row],[Column1]]))=TRUE,1,0)</f>
        <v>0</v>
      </c>
      <c r="O712" t="str">
        <f>IF(Table9[[#This Row],[cond2]]=1,MID(Table9[[#This Row],[Column1]],6,3),O711)</f>
        <v xml:space="preserve"> 23</v>
      </c>
    </row>
    <row r="713" spans="11:15" x14ac:dyDescent="0.3">
      <c r="K713">
        <v>0</v>
      </c>
      <c r="L713">
        <f>IF(AND(ISNUMBER(SEARCH(":",Table9[[#This Row],[Column1]]))=FALSE,ISNUMBER(SEARCH("Ronda",Table9[[#This Row],[Column1]]))=FALSE),1,0)</f>
        <v>1</v>
      </c>
      <c r="M713">
        <f>IF(Table9[[#This Row],[cond]]=1,M712+1,0)</f>
        <v>6</v>
      </c>
      <c r="N713">
        <f>IF(ISNUMBER(SEARCH("Ronda",Table9[[#This Row],[Column1]]))=TRUE,1,0)</f>
        <v>0</v>
      </c>
      <c r="O713" t="str">
        <f>IF(Table9[[#This Row],[cond2]]=1,MID(Table9[[#This Row],[Column1]],6,3),O712)</f>
        <v xml:space="preserve"> 23</v>
      </c>
    </row>
    <row r="714" spans="11:15" x14ac:dyDescent="0.3">
      <c r="K714" t="s">
        <v>642</v>
      </c>
      <c r="L714">
        <f>IF(AND(ISNUMBER(SEARCH(":",Table9[[#This Row],[Column1]]))=FALSE,ISNUMBER(SEARCH("Ronda",Table9[[#This Row],[Column1]]))=FALSE),1,0)</f>
        <v>0</v>
      </c>
      <c r="M714">
        <f>IF(Table9[[#This Row],[cond]]=1,M713+1,0)</f>
        <v>0</v>
      </c>
      <c r="N714">
        <f>IF(ISNUMBER(SEARCH("Ronda",Table9[[#This Row],[Column1]]))=TRUE,1,0)</f>
        <v>0</v>
      </c>
      <c r="O714" t="str">
        <f>IF(Table9[[#This Row],[cond2]]=1,MID(Table9[[#This Row],[Column1]],6,3),O713)</f>
        <v xml:space="preserve"> 23</v>
      </c>
    </row>
    <row r="715" spans="11:15" x14ac:dyDescent="0.3">
      <c r="K715" t="s">
        <v>28</v>
      </c>
      <c r="L715">
        <f>IF(AND(ISNUMBER(SEARCH(":",Table9[[#This Row],[Column1]]))=FALSE,ISNUMBER(SEARCH("Ronda",Table9[[#This Row],[Column1]]))=FALSE),1,0)</f>
        <v>1</v>
      </c>
      <c r="M715">
        <f>IF(Table9[[#This Row],[cond]]=1,M714+1,0)</f>
        <v>1</v>
      </c>
      <c r="N715">
        <f>IF(ISNUMBER(SEARCH("Ronda",Table9[[#This Row],[Column1]]))=TRUE,1,0)</f>
        <v>0</v>
      </c>
      <c r="O715" t="str">
        <f>IF(Table9[[#This Row],[cond2]]=1,MID(Table9[[#This Row],[Column1]],6,3),O714)</f>
        <v xml:space="preserve"> 23</v>
      </c>
    </row>
    <row r="716" spans="11:15" x14ac:dyDescent="0.3">
      <c r="K716" t="s">
        <v>8</v>
      </c>
      <c r="L716">
        <f>IF(AND(ISNUMBER(SEARCH(":",Table9[[#This Row],[Column1]]))=FALSE,ISNUMBER(SEARCH("Ronda",Table9[[#This Row],[Column1]]))=FALSE),1,0)</f>
        <v>1</v>
      </c>
      <c r="M716">
        <f>IF(Table9[[#This Row],[cond]]=1,M715+1,0)</f>
        <v>2</v>
      </c>
      <c r="N716">
        <f>IF(ISNUMBER(SEARCH("Ronda",Table9[[#This Row],[Column1]]))=TRUE,1,0)</f>
        <v>0</v>
      </c>
      <c r="O716" t="str">
        <f>IF(Table9[[#This Row],[cond2]]=1,MID(Table9[[#This Row],[Column1]],6,3),O715)</f>
        <v xml:space="preserve"> 23</v>
      </c>
    </row>
    <row r="717" spans="11:15" x14ac:dyDescent="0.3">
      <c r="K717">
        <v>0</v>
      </c>
      <c r="L717">
        <f>IF(AND(ISNUMBER(SEARCH(":",Table9[[#This Row],[Column1]]))=FALSE,ISNUMBER(SEARCH("Ronda",Table9[[#This Row],[Column1]]))=FALSE),1,0)</f>
        <v>1</v>
      </c>
      <c r="M717">
        <f>IF(Table9[[#This Row],[cond]]=1,M716+1,0)</f>
        <v>3</v>
      </c>
      <c r="N717">
        <f>IF(ISNUMBER(SEARCH("Ronda",Table9[[#This Row],[Column1]]))=TRUE,1,0)</f>
        <v>0</v>
      </c>
      <c r="O717" t="str">
        <f>IF(Table9[[#This Row],[cond2]]=1,MID(Table9[[#This Row],[Column1]],6,3),O716)</f>
        <v xml:space="preserve"> 23</v>
      </c>
    </row>
    <row r="718" spans="11:15" x14ac:dyDescent="0.3">
      <c r="K718">
        <v>1</v>
      </c>
      <c r="L718">
        <f>IF(AND(ISNUMBER(SEARCH(":",Table9[[#This Row],[Column1]]))=FALSE,ISNUMBER(SEARCH("Ronda",Table9[[#This Row],[Column1]]))=FALSE),1,0)</f>
        <v>1</v>
      </c>
      <c r="M718">
        <f>IF(Table9[[#This Row],[cond]]=1,M717+1,0)</f>
        <v>4</v>
      </c>
      <c r="N718">
        <f>IF(ISNUMBER(SEARCH("Ronda",Table9[[#This Row],[Column1]]))=TRUE,1,0)</f>
        <v>0</v>
      </c>
      <c r="O718" t="str">
        <f>IF(Table9[[#This Row],[cond2]]=1,MID(Table9[[#This Row],[Column1]],6,3),O717)</f>
        <v xml:space="preserve"> 23</v>
      </c>
    </row>
    <row r="719" spans="11:15" x14ac:dyDescent="0.3">
      <c r="K719">
        <v>0</v>
      </c>
      <c r="L719">
        <f>IF(AND(ISNUMBER(SEARCH(":",Table9[[#This Row],[Column1]]))=FALSE,ISNUMBER(SEARCH("Ronda",Table9[[#This Row],[Column1]]))=FALSE),1,0)</f>
        <v>1</v>
      </c>
      <c r="M719">
        <f>IF(Table9[[#This Row],[cond]]=1,M718+1,0)</f>
        <v>5</v>
      </c>
      <c r="N719">
        <f>IF(ISNUMBER(SEARCH("Ronda",Table9[[#This Row],[Column1]]))=TRUE,1,0)</f>
        <v>0</v>
      </c>
      <c r="O719" t="str">
        <f>IF(Table9[[#This Row],[cond2]]=1,MID(Table9[[#This Row],[Column1]],6,3),O718)</f>
        <v xml:space="preserve"> 23</v>
      </c>
    </row>
    <row r="720" spans="11:15" x14ac:dyDescent="0.3">
      <c r="K720">
        <v>-1</v>
      </c>
      <c r="L720">
        <f>IF(AND(ISNUMBER(SEARCH(":",Table9[[#This Row],[Column1]]))=FALSE,ISNUMBER(SEARCH("Ronda",Table9[[#This Row],[Column1]]))=FALSE),1,0)</f>
        <v>1</v>
      </c>
      <c r="M720">
        <f>IF(Table9[[#This Row],[cond]]=1,M719+1,0)</f>
        <v>6</v>
      </c>
      <c r="N720">
        <f>IF(ISNUMBER(SEARCH("Ronda",Table9[[#This Row],[Column1]]))=TRUE,1,0)</f>
        <v>0</v>
      </c>
      <c r="O720" t="str">
        <f>IF(Table9[[#This Row],[cond2]]=1,MID(Table9[[#This Row],[Column1]],6,3),O719)</f>
        <v xml:space="preserve"> 23</v>
      </c>
    </row>
    <row r="721" spans="11:15" x14ac:dyDescent="0.3">
      <c r="K721" t="s">
        <v>643</v>
      </c>
      <c r="L721">
        <f>IF(AND(ISNUMBER(SEARCH(":",Table9[[#This Row],[Column1]]))=FALSE,ISNUMBER(SEARCH("Ronda",Table9[[#This Row],[Column1]]))=FALSE),1,0)</f>
        <v>0</v>
      </c>
      <c r="M721">
        <f>IF(Table9[[#This Row],[cond]]=1,M720+1,0)</f>
        <v>0</v>
      </c>
      <c r="N721">
        <f>IF(ISNUMBER(SEARCH("Ronda",Table9[[#This Row],[Column1]]))=TRUE,1,0)</f>
        <v>0</v>
      </c>
      <c r="O721" t="str">
        <f>IF(Table9[[#This Row],[cond2]]=1,MID(Table9[[#This Row],[Column1]],6,3),O720)</f>
        <v xml:space="preserve"> 23</v>
      </c>
    </row>
    <row r="722" spans="11:15" x14ac:dyDescent="0.3">
      <c r="K722" t="s">
        <v>11</v>
      </c>
      <c r="L722">
        <f>IF(AND(ISNUMBER(SEARCH(":",Table9[[#This Row],[Column1]]))=FALSE,ISNUMBER(SEARCH("Ronda",Table9[[#This Row],[Column1]]))=FALSE),1,0)</f>
        <v>1</v>
      </c>
      <c r="M722">
        <f>IF(Table9[[#This Row],[cond]]=1,M721+1,0)</f>
        <v>1</v>
      </c>
      <c r="N722">
        <f>IF(ISNUMBER(SEARCH("Ronda",Table9[[#This Row],[Column1]]))=TRUE,1,0)</f>
        <v>0</v>
      </c>
      <c r="O722" t="str">
        <f>IF(Table9[[#This Row],[cond2]]=1,MID(Table9[[#This Row],[Column1]],6,3),O721)</f>
        <v xml:space="preserve"> 23</v>
      </c>
    </row>
    <row r="723" spans="11:15" x14ac:dyDescent="0.3">
      <c r="K723" t="s">
        <v>13</v>
      </c>
      <c r="L723">
        <f>IF(AND(ISNUMBER(SEARCH(":",Table9[[#This Row],[Column1]]))=FALSE,ISNUMBER(SEARCH("Ronda",Table9[[#This Row],[Column1]]))=FALSE),1,0)</f>
        <v>1</v>
      </c>
      <c r="M723">
        <f>IF(Table9[[#This Row],[cond]]=1,M722+1,0)</f>
        <v>2</v>
      </c>
      <c r="N723">
        <f>IF(ISNUMBER(SEARCH("Ronda",Table9[[#This Row],[Column1]]))=TRUE,1,0)</f>
        <v>0</v>
      </c>
      <c r="O723" t="str">
        <f>IF(Table9[[#This Row],[cond2]]=1,MID(Table9[[#This Row],[Column1]],6,3),O722)</f>
        <v xml:space="preserve"> 23</v>
      </c>
    </row>
    <row r="724" spans="11:15" x14ac:dyDescent="0.3">
      <c r="K724">
        <v>1</v>
      </c>
      <c r="L724">
        <f>IF(AND(ISNUMBER(SEARCH(":",Table9[[#This Row],[Column1]]))=FALSE,ISNUMBER(SEARCH("Ronda",Table9[[#This Row],[Column1]]))=FALSE),1,0)</f>
        <v>1</v>
      </c>
      <c r="M724">
        <f>IF(Table9[[#This Row],[cond]]=1,M723+1,0)</f>
        <v>3</v>
      </c>
      <c r="N724">
        <f>IF(ISNUMBER(SEARCH("Ronda",Table9[[#This Row],[Column1]]))=TRUE,1,0)</f>
        <v>0</v>
      </c>
      <c r="O724" t="str">
        <f>IF(Table9[[#This Row],[cond2]]=1,MID(Table9[[#This Row],[Column1]],6,3),O723)</f>
        <v xml:space="preserve"> 23</v>
      </c>
    </row>
    <row r="725" spans="11:15" x14ac:dyDescent="0.3">
      <c r="K725">
        <v>1</v>
      </c>
      <c r="L725">
        <f>IF(AND(ISNUMBER(SEARCH(":",Table9[[#This Row],[Column1]]))=FALSE,ISNUMBER(SEARCH("Ronda",Table9[[#This Row],[Column1]]))=FALSE),1,0)</f>
        <v>1</v>
      </c>
      <c r="M725">
        <f>IF(Table9[[#This Row],[cond]]=1,M724+1,0)</f>
        <v>4</v>
      </c>
      <c r="N725">
        <f>IF(ISNUMBER(SEARCH("Ronda",Table9[[#This Row],[Column1]]))=TRUE,1,0)</f>
        <v>0</v>
      </c>
      <c r="O725" t="str">
        <f>IF(Table9[[#This Row],[cond2]]=1,MID(Table9[[#This Row],[Column1]],6,3),O724)</f>
        <v xml:space="preserve"> 23</v>
      </c>
    </row>
    <row r="726" spans="11:15" x14ac:dyDescent="0.3">
      <c r="K726">
        <v>0</v>
      </c>
      <c r="L726">
        <f>IF(AND(ISNUMBER(SEARCH(":",Table9[[#This Row],[Column1]]))=FALSE,ISNUMBER(SEARCH("Ronda",Table9[[#This Row],[Column1]]))=FALSE),1,0)</f>
        <v>1</v>
      </c>
      <c r="M726">
        <f>IF(Table9[[#This Row],[cond]]=1,M725+1,0)</f>
        <v>5</v>
      </c>
      <c r="N726">
        <f>IF(ISNUMBER(SEARCH("Ronda",Table9[[#This Row],[Column1]]))=TRUE,1,0)</f>
        <v>0</v>
      </c>
      <c r="O726" t="str">
        <f>IF(Table9[[#This Row],[cond2]]=1,MID(Table9[[#This Row],[Column1]],6,3),O725)</f>
        <v xml:space="preserve"> 23</v>
      </c>
    </row>
    <row r="727" spans="11:15" x14ac:dyDescent="0.3">
      <c r="K727">
        <v>0</v>
      </c>
      <c r="L727">
        <f>IF(AND(ISNUMBER(SEARCH(":",Table9[[#This Row],[Column1]]))=FALSE,ISNUMBER(SEARCH("Ronda",Table9[[#This Row],[Column1]]))=FALSE),1,0)</f>
        <v>1</v>
      </c>
      <c r="M727">
        <f>IF(Table9[[#This Row],[cond]]=1,M726+1,0)</f>
        <v>6</v>
      </c>
      <c r="N727">
        <f>IF(ISNUMBER(SEARCH("Ronda",Table9[[#This Row],[Column1]]))=TRUE,1,0)</f>
        <v>0</v>
      </c>
      <c r="O727" t="str">
        <f>IF(Table9[[#This Row],[cond2]]=1,MID(Table9[[#This Row],[Column1]],6,3),O726)</f>
        <v xml:space="preserve"> 23</v>
      </c>
    </row>
    <row r="728" spans="11:15" x14ac:dyDescent="0.3">
      <c r="K728" t="s">
        <v>644</v>
      </c>
      <c r="L728">
        <f>IF(AND(ISNUMBER(SEARCH(":",Table9[[#This Row],[Column1]]))=FALSE,ISNUMBER(SEARCH("Ronda",Table9[[#This Row],[Column1]]))=FALSE),1,0)</f>
        <v>0</v>
      </c>
      <c r="M728">
        <f>IF(Table9[[#This Row],[cond]]=1,M727+1,0)</f>
        <v>0</v>
      </c>
      <c r="N728">
        <f>IF(ISNUMBER(SEARCH("Ronda",Table9[[#This Row],[Column1]]))=TRUE,1,0)</f>
        <v>0</v>
      </c>
      <c r="O728" t="str">
        <f>IF(Table9[[#This Row],[cond2]]=1,MID(Table9[[#This Row],[Column1]],6,3),O727)</f>
        <v xml:space="preserve"> 23</v>
      </c>
    </row>
    <row r="729" spans="11:15" x14ac:dyDescent="0.3">
      <c r="K729" t="s">
        <v>5</v>
      </c>
      <c r="L729">
        <f>IF(AND(ISNUMBER(SEARCH(":",Table9[[#This Row],[Column1]]))=FALSE,ISNUMBER(SEARCH("Ronda",Table9[[#This Row],[Column1]]))=FALSE),1,0)</f>
        <v>1</v>
      </c>
      <c r="M729">
        <f>IF(Table9[[#This Row],[cond]]=1,M728+1,0)</f>
        <v>1</v>
      </c>
      <c r="N729">
        <f>IF(ISNUMBER(SEARCH("Ronda",Table9[[#This Row],[Column1]]))=TRUE,1,0)</f>
        <v>0</v>
      </c>
      <c r="O729" t="str">
        <f>IF(Table9[[#This Row],[cond2]]=1,MID(Table9[[#This Row],[Column1]],6,3),O728)</f>
        <v xml:space="preserve"> 23</v>
      </c>
    </row>
    <row r="730" spans="11:15" x14ac:dyDescent="0.3">
      <c r="K730" t="s">
        <v>568</v>
      </c>
      <c r="L730">
        <f>IF(AND(ISNUMBER(SEARCH(":",Table9[[#This Row],[Column1]]))=FALSE,ISNUMBER(SEARCH("Ronda",Table9[[#This Row],[Column1]]))=FALSE),1,0)</f>
        <v>1</v>
      </c>
      <c r="M730">
        <f>IF(Table9[[#This Row],[cond]]=1,M729+1,0)</f>
        <v>2</v>
      </c>
      <c r="N730">
        <f>IF(ISNUMBER(SEARCH("Ronda",Table9[[#This Row],[Column1]]))=TRUE,1,0)</f>
        <v>0</v>
      </c>
      <c r="O730" t="str">
        <f>IF(Table9[[#This Row],[cond2]]=1,MID(Table9[[#This Row],[Column1]],6,3),O729)</f>
        <v xml:space="preserve"> 23</v>
      </c>
    </row>
    <row r="731" spans="11:15" x14ac:dyDescent="0.3">
      <c r="K731">
        <v>0</v>
      </c>
      <c r="L731">
        <f>IF(AND(ISNUMBER(SEARCH(":",Table9[[#This Row],[Column1]]))=FALSE,ISNUMBER(SEARCH("Ronda",Table9[[#This Row],[Column1]]))=FALSE),1,0)</f>
        <v>1</v>
      </c>
      <c r="M731">
        <f>IF(Table9[[#This Row],[cond]]=1,M730+1,0)</f>
        <v>3</v>
      </c>
      <c r="N731">
        <f>IF(ISNUMBER(SEARCH("Ronda",Table9[[#This Row],[Column1]]))=TRUE,1,0)</f>
        <v>0</v>
      </c>
      <c r="O731" t="str">
        <f>IF(Table9[[#This Row],[cond2]]=1,MID(Table9[[#This Row],[Column1]],6,3),O730)</f>
        <v xml:space="preserve"> 23</v>
      </c>
    </row>
    <row r="732" spans="11:15" x14ac:dyDescent="0.3">
      <c r="K732">
        <v>0</v>
      </c>
      <c r="L732">
        <f>IF(AND(ISNUMBER(SEARCH(":",Table9[[#This Row],[Column1]]))=FALSE,ISNUMBER(SEARCH("Ronda",Table9[[#This Row],[Column1]]))=FALSE),1,0)</f>
        <v>1</v>
      </c>
      <c r="M732">
        <f>IF(Table9[[#This Row],[cond]]=1,M731+1,0)</f>
        <v>4</v>
      </c>
      <c r="N732">
        <f>IF(ISNUMBER(SEARCH("Ronda",Table9[[#This Row],[Column1]]))=TRUE,1,0)</f>
        <v>0</v>
      </c>
      <c r="O732" t="str">
        <f>IF(Table9[[#This Row],[cond2]]=1,MID(Table9[[#This Row],[Column1]],6,3),O731)</f>
        <v xml:space="preserve"> 23</v>
      </c>
    </row>
    <row r="733" spans="11:15" x14ac:dyDescent="0.3">
      <c r="K733">
        <v>0</v>
      </c>
      <c r="L733">
        <f>IF(AND(ISNUMBER(SEARCH(":",Table9[[#This Row],[Column1]]))=FALSE,ISNUMBER(SEARCH("Ronda",Table9[[#This Row],[Column1]]))=FALSE),1,0)</f>
        <v>1</v>
      </c>
      <c r="M733">
        <f>IF(Table9[[#This Row],[cond]]=1,M732+1,0)</f>
        <v>5</v>
      </c>
      <c r="N733">
        <f>IF(ISNUMBER(SEARCH("Ronda",Table9[[#This Row],[Column1]]))=TRUE,1,0)</f>
        <v>0</v>
      </c>
      <c r="O733" t="str">
        <f>IF(Table9[[#This Row],[cond2]]=1,MID(Table9[[#This Row],[Column1]],6,3),O732)</f>
        <v xml:space="preserve"> 23</v>
      </c>
    </row>
    <row r="734" spans="11:15" x14ac:dyDescent="0.3">
      <c r="K734">
        <v>0</v>
      </c>
      <c r="L734">
        <f>IF(AND(ISNUMBER(SEARCH(":",Table9[[#This Row],[Column1]]))=FALSE,ISNUMBER(SEARCH("Ronda",Table9[[#This Row],[Column1]]))=FALSE),1,0)</f>
        <v>1</v>
      </c>
      <c r="M734">
        <f>IF(Table9[[#This Row],[cond]]=1,M733+1,0)</f>
        <v>6</v>
      </c>
      <c r="N734">
        <f>IF(ISNUMBER(SEARCH("Ronda",Table9[[#This Row],[Column1]]))=TRUE,1,0)</f>
        <v>0</v>
      </c>
      <c r="O734" t="str">
        <f>IF(Table9[[#This Row],[cond2]]=1,MID(Table9[[#This Row],[Column1]],6,3),O733)</f>
        <v xml:space="preserve"> 23</v>
      </c>
    </row>
    <row r="735" spans="11:15" x14ac:dyDescent="0.3">
      <c r="K735" t="s">
        <v>645</v>
      </c>
      <c r="L735">
        <f>IF(AND(ISNUMBER(SEARCH(":",Table9[[#This Row],[Column1]]))=FALSE,ISNUMBER(SEARCH("Ronda",Table9[[#This Row],[Column1]]))=FALSE),1,0)</f>
        <v>0</v>
      </c>
      <c r="M735">
        <f>IF(Table9[[#This Row],[cond]]=1,M734+1,0)</f>
        <v>0</v>
      </c>
      <c r="N735">
        <f>IF(ISNUMBER(SEARCH("Ronda",Table9[[#This Row],[Column1]]))=TRUE,1,0)</f>
        <v>0</v>
      </c>
      <c r="O735" t="str">
        <f>IF(Table9[[#This Row],[cond2]]=1,MID(Table9[[#This Row],[Column1]],6,3),O734)</f>
        <v xml:space="preserve"> 23</v>
      </c>
    </row>
    <row r="736" spans="11:15" x14ac:dyDescent="0.3">
      <c r="K736" t="s">
        <v>4</v>
      </c>
      <c r="L736">
        <f>IF(AND(ISNUMBER(SEARCH(":",Table9[[#This Row],[Column1]]))=FALSE,ISNUMBER(SEARCH("Ronda",Table9[[#This Row],[Column1]]))=FALSE),1,0)</f>
        <v>1</v>
      </c>
      <c r="M736">
        <f>IF(Table9[[#This Row],[cond]]=1,M735+1,0)</f>
        <v>1</v>
      </c>
      <c r="N736">
        <f>IF(ISNUMBER(SEARCH("Ronda",Table9[[#This Row],[Column1]]))=TRUE,1,0)</f>
        <v>0</v>
      </c>
      <c r="O736" t="str">
        <f>IF(Table9[[#This Row],[cond2]]=1,MID(Table9[[#This Row],[Column1]],6,3),O735)</f>
        <v xml:space="preserve"> 23</v>
      </c>
    </row>
    <row r="737" spans="11:15" x14ac:dyDescent="0.3">
      <c r="K737" t="s">
        <v>6</v>
      </c>
      <c r="L737">
        <f>IF(AND(ISNUMBER(SEARCH(":",Table9[[#This Row],[Column1]]))=FALSE,ISNUMBER(SEARCH("Ronda",Table9[[#This Row],[Column1]]))=FALSE),1,0)</f>
        <v>1</v>
      </c>
      <c r="M737">
        <f>IF(Table9[[#This Row],[cond]]=1,M736+1,0)</f>
        <v>2</v>
      </c>
      <c r="N737">
        <f>IF(ISNUMBER(SEARCH("Ronda",Table9[[#This Row],[Column1]]))=TRUE,1,0)</f>
        <v>0</v>
      </c>
      <c r="O737" t="str">
        <f>IF(Table9[[#This Row],[cond2]]=1,MID(Table9[[#This Row],[Column1]],6,3),O736)</f>
        <v xml:space="preserve"> 23</v>
      </c>
    </row>
    <row r="738" spans="11:15" x14ac:dyDescent="0.3">
      <c r="K738">
        <v>0</v>
      </c>
      <c r="L738">
        <f>IF(AND(ISNUMBER(SEARCH(":",Table9[[#This Row],[Column1]]))=FALSE,ISNUMBER(SEARCH("Ronda",Table9[[#This Row],[Column1]]))=FALSE),1,0)</f>
        <v>1</v>
      </c>
      <c r="M738">
        <f>IF(Table9[[#This Row],[cond]]=1,M737+1,0)</f>
        <v>3</v>
      </c>
      <c r="N738">
        <f>IF(ISNUMBER(SEARCH("Ronda",Table9[[#This Row],[Column1]]))=TRUE,1,0)</f>
        <v>0</v>
      </c>
      <c r="O738" t="str">
        <f>IF(Table9[[#This Row],[cond2]]=1,MID(Table9[[#This Row],[Column1]],6,3),O737)</f>
        <v xml:space="preserve"> 23</v>
      </c>
    </row>
    <row r="739" spans="11:15" x14ac:dyDescent="0.3">
      <c r="K739">
        <v>0</v>
      </c>
      <c r="L739">
        <f>IF(AND(ISNUMBER(SEARCH(":",Table9[[#This Row],[Column1]]))=FALSE,ISNUMBER(SEARCH("Ronda",Table9[[#This Row],[Column1]]))=FALSE),1,0)</f>
        <v>1</v>
      </c>
      <c r="M739">
        <f>IF(Table9[[#This Row],[cond]]=1,M738+1,0)</f>
        <v>4</v>
      </c>
      <c r="N739">
        <f>IF(ISNUMBER(SEARCH("Ronda",Table9[[#This Row],[Column1]]))=TRUE,1,0)</f>
        <v>0</v>
      </c>
      <c r="O739" t="str">
        <f>IF(Table9[[#This Row],[cond2]]=1,MID(Table9[[#This Row],[Column1]],6,3),O738)</f>
        <v xml:space="preserve"> 23</v>
      </c>
    </row>
    <row r="740" spans="11:15" x14ac:dyDescent="0.3">
      <c r="K740">
        <v>0</v>
      </c>
      <c r="L740">
        <f>IF(AND(ISNUMBER(SEARCH(":",Table9[[#This Row],[Column1]]))=FALSE,ISNUMBER(SEARCH("Ronda",Table9[[#This Row],[Column1]]))=FALSE),1,0)</f>
        <v>1</v>
      </c>
      <c r="M740">
        <f>IF(Table9[[#This Row],[cond]]=1,M739+1,0)</f>
        <v>5</v>
      </c>
      <c r="N740">
        <f>IF(ISNUMBER(SEARCH("Ronda",Table9[[#This Row],[Column1]]))=TRUE,1,0)</f>
        <v>0</v>
      </c>
      <c r="O740" t="str">
        <f>IF(Table9[[#This Row],[cond2]]=1,MID(Table9[[#This Row],[Column1]],6,3),O739)</f>
        <v xml:space="preserve"> 23</v>
      </c>
    </row>
    <row r="741" spans="11:15" x14ac:dyDescent="0.3">
      <c r="K741">
        <v>0</v>
      </c>
      <c r="L741">
        <f>IF(AND(ISNUMBER(SEARCH(":",Table9[[#This Row],[Column1]]))=FALSE,ISNUMBER(SEARCH("Ronda",Table9[[#This Row],[Column1]]))=FALSE),1,0)</f>
        <v>1</v>
      </c>
      <c r="M741">
        <f>IF(Table9[[#This Row],[cond]]=1,M740+1,0)</f>
        <v>6</v>
      </c>
      <c r="N741">
        <f>IF(ISNUMBER(SEARCH("Ronda",Table9[[#This Row],[Column1]]))=TRUE,1,0)</f>
        <v>0</v>
      </c>
      <c r="O741" t="str">
        <f>IF(Table9[[#This Row],[cond2]]=1,MID(Table9[[#This Row],[Column1]],6,3),O740)</f>
        <v xml:space="preserve"> 23</v>
      </c>
    </row>
    <row r="742" spans="11:15" x14ac:dyDescent="0.3">
      <c r="K742" t="s">
        <v>646</v>
      </c>
      <c r="L742">
        <f>IF(AND(ISNUMBER(SEARCH(":",Table9[[#This Row],[Column1]]))=FALSE,ISNUMBER(SEARCH("Ronda",Table9[[#This Row],[Column1]]))=FALSE),1,0)</f>
        <v>0</v>
      </c>
      <c r="M742">
        <f>IF(Table9[[#This Row],[cond]]=1,M741+1,0)</f>
        <v>0</v>
      </c>
      <c r="N742">
        <f>IF(ISNUMBER(SEARCH("Ronda",Table9[[#This Row],[Column1]]))=TRUE,1,0)</f>
        <v>0</v>
      </c>
      <c r="O742" t="str">
        <f>IF(Table9[[#This Row],[cond2]]=1,MID(Table9[[#This Row],[Column1]],6,3),O741)</f>
        <v xml:space="preserve"> 23</v>
      </c>
    </row>
    <row r="743" spans="11:15" x14ac:dyDescent="0.3">
      <c r="K743" t="s">
        <v>25</v>
      </c>
      <c r="L743">
        <f>IF(AND(ISNUMBER(SEARCH(":",Table9[[#This Row],[Column1]]))=FALSE,ISNUMBER(SEARCH("Ronda",Table9[[#This Row],[Column1]]))=FALSE),1,0)</f>
        <v>1</v>
      </c>
      <c r="M743">
        <f>IF(Table9[[#This Row],[cond]]=1,M742+1,0)</f>
        <v>1</v>
      </c>
      <c r="N743">
        <f>IF(ISNUMBER(SEARCH("Ronda",Table9[[#This Row],[Column1]]))=TRUE,1,0)</f>
        <v>0</v>
      </c>
      <c r="O743" t="str">
        <f>IF(Table9[[#This Row],[cond2]]=1,MID(Table9[[#This Row],[Column1]],6,3),O742)</f>
        <v xml:space="preserve"> 23</v>
      </c>
    </row>
    <row r="744" spans="11:15" x14ac:dyDescent="0.3">
      <c r="K744" t="s">
        <v>7</v>
      </c>
      <c r="L744">
        <f>IF(AND(ISNUMBER(SEARCH(":",Table9[[#This Row],[Column1]]))=FALSE,ISNUMBER(SEARCH("Ronda",Table9[[#This Row],[Column1]]))=FALSE),1,0)</f>
        <v>1</v>
      </c>
      <c r="M744">
        <f>IF(Table9[[#This Row],[cond]]=1,M743+1,0)</f>
        <v>2</v>
      </c>
      <c r="N744">
        <f>IF(ISNUMBER(SEARCH("Ronda",Table9[[#This Row],[Column1]]))=TRUE,1,0)</f>
        <v>0</v>
      </c>
      <c r="O744" t="str">
        <f>IF(Table9[[#This Row],[cond2]]=1,MID(Table9[[#This Row],[Column1]],6,3),O743)</f>
        <v xml:space="preserve"> 23</v>
      </c>
    </row>
    <row r="745" spans="11:15" x14ac:dyDescent="0.3">
      <c r="K745">
        <v>0</v>
      </c>
      <c r="L745">
        <f>IF(AND(ISNUMBER(SEARCH(":",Table9[[#This Row],[Column1]]))=FALSE,ISNUMBER(SEARCH("Ronda",Table9[[#This Row],[Column1]]))=FALSE),1,0)</f>
        <v>1</v>
      </c>
      <c r="M745">
        <f>IF(Table9[[#This Row],[cond]]=1,M744+1,0)</f>
        <v>3</v>
      </c>
      <c r="N745">
        <f>IF(ISNUMBER(SEARCH("Ronda",Table9[[#This Row],[Column1]]))=TRUE,1,0)</f>
        <v>0</v>
      </c>
      <c r="O745" t="str">
        <f>IF(Table9[[#This Row],[cond2]]=1,MID(Table9[[#This Row],[Column1]],6,3),O744)</f>
        <v xml:space="preserve"> 23</v>
      </c>
    </row>
    <row r="746" spans="11:15" x14ac:dyDescent="0.3">
      <c r="K746">
        <v>2</v>
      </c>
      <c r="L746">
        <f>IF(AND(ISNUMBER(SEARCH(":",Table9[[#This Row],[Column1]]))=FALSE,ISNUMBER(SEARCH("Ronda",Table9[[#This Row],[Column1]]))=FALSE),1,0)</f>
        <v>1</v>
      </c>
      <c r="M746">
        <f>IF(Table9[[#This Row],[cond]]=1,M745+1,0)</f>
        <v>4</v>
      </c>
      <c r="N746">
        <f>IF(ISNUMBER(SEARCH("Ronda",Table9[[#This Row],[Column1]]))=TRUE,1,0)</f>
        <v>0</v>
      </c>
      <c r="O746" t="str">
        <f>IF(Table9[[#This Row],[cond2]]=1,MID(Table9[[#This Row],[Column1]],6,3),O745)</f>
        <v xml:space="preserve"> 23</v>
      </c>
    </row>
    <row r="747" spans="11:15" x14ac:dyDescent="0.3">
      <c r="K747">
        <v>0</v>
      </c>
      <c r="L747">
        <f>IF(AND(ISNUMBER(SEARCH(":",Table9[[#This Row],[Column1]]))=FALSE,ISNUMBER(SEARCH("Ronda",Table9[[#This Row],[Column1]]))=FALSE),1,0)</f>
        <v>1</v>
      </c>
      <c r="M747">
        <f>IF(Table9[[#This Row],[cond]]=1,M746+1,0)</f>
        <v>5</v>
      </c>
      <c r="N747">
        <f>IF(ISNUMBER(SEARCH("Ronda",Table9[[#This Row],[Column1]]))=TRUE,1,0)</f>
        <v>0</v>
      </c>
      <c r="O747" t="str">
        <f>IF(Table9[[#This Row],[cond2]]=1,MID(Table9[[#This Row],[Column1]],6,3),O746)</f>
        <v xml:space="preserve"> 23</v>
      </c>
    </row>
    <row r="748" spans="11:15" x14ac:dyDescent="0.3">
      <c r="K748">
        <v>-1</v>
      </c>
      <c r="L748">
        <f>IF(AND(ISNUMBER(SEARCH(":",Table9[[#This Row],[Column1]]))=FALSE,ISNUMBER(SEARCH("Ronda",Table9[[#This Row],[Column1]]))=FALSE),1,0)</f>
        <v>1</v>
      </c>
      <c r="M748">
        <f>IF(Table9[[#This Row],[cond]]=1,M747+1,0)</f>
        <v>6</v>
      </c>
      <c r="N748">
        <f>IF(ISNUMBER(SEARCH("Ronda",Table9[[#This Row],[Column1]]))=TRUE,1,0)</f>
        <v>0</v>
      </c>
      <c r="O748" t="str">
        <f>IF(Table9[[#This Row],[cond2]]=1,MID(Table9[[#This Row],[Column1]],6,3),O747)</f>
        <v xml:space="preserve"> 23</v>
      </c>
    </row>
    <row r="749" spans="11:15" x14ac:dyDescent="0.3">
      <c r="K749" t="s">
        <v>647</v>
      </c>
      <c r="L749">
        <f>IF(AND(ISNUMBER(SEARCH(":",Table9[[#This Row],[Column1]]))=FALSE,ISNUMBER(SEARCH("Ronda",Table9[[#This Row],[Column1]]))=FALSE),1,0)</f>
        <v>0</v>
      </c>
      <c r="M749">
        <f>IF(Table9[[#This Row],[cond]]=1,M748+1,0)</f>
        <v>0</v>
      </c>
      <c r="N749">
        <f>IF(ISNUMBER(SEARCH("Ronda",Table9[[#This Row],[Column1]]))=TRUE,1,0)</f>
        <v>0</v>
      </c>
      <c r="O749" t="str">
        <f>IF(Table9[[#This Row],[cond2]]=1,MID(Table9[[#This Row],[Column1]],6,3),O748)</f>
        <v xml:space="preserve"> 23</v>
      </c>
    </row>
    <row r="750" spans="11:15" x14ac:dyDescent="0.3">
      <c r="K750" t="s">
        <v>303</v>
      </c>
      <c r="L750">
        <f>IF(AND(ISNUMBER(SEARCH(":",Table9[[#This Row],[Column1]]))=FALSE,ISNUMBER(SEARCH("Ronda",Table9[[#This Row],[Column1]]))=FALSE),1,0)</f>
        <v>1</v>
      </c>
      <c r="M750">
        <f>IF(Table9[[#This Row],[cond]]=1,M749+1,0)</f>
        <v>1</v>
      </c>
      <c r="N750">
        <f>IF(ISNUMBER(SEARCH("Ronda",Table9[[#This Row],[Column1]]))=TRUE,1,0)</f>
        <v>0</v>
      </c>
      <c r="O750" t="str">
        <f>IF(Table9[[#This Row],[cond2]]=1,MID(Table9[[#This Row],[Column1]],6,3),O749)</f>
        <v xml:space="preserve"> 23</v>
      </c>
    </row>
    <row r="751" spans="11:15" x14ac:dyDescent="0.3">
      <c r="K751" t="s">
        <v>10</v>
      </c>
      <c r="L751">
        <f>IF(AND(ISNUMBER(SEARCH(":",Table9[[#This Row],[Column1]]))=FALSE,ISNUMBER(SEARCH("Ronda",Table9[[#This Row],[Column1]]))=FALSE),1,0)</f>
        <v>1</v>
      </c>
      <c r="M751">
        <f>IF(Table9[[#This Row],[cond]]=1,M750+1,0)</f>
        <v>2</v>
      </c>
      <c r="N751">
        <f>IF(ISNUMBER(SEARCH("Ronda",Table9[[#This Row],[Column1]]))=TRUE,1,0)</f>
        <v>0</v>
      </c>
      <c r="O751" t="str">
        <f>IF(Table9[[#This Row],[cond2]]=1,MID(Table9[[#This Row],[Column1]],6,3),O750)</f>
        <v xml:space="preserve"> 23</v>
      </c>
    </row>
    <row r="752" spans="11:15" x14ac:dyDescent="0.3">
      <c r="K752">
        <v>1</v>
      </c>
      <c r="L752">
        <f>IF(AND(ISNUMBER(SEARCH(":",Table9[[#This Row],[Column1]]))=FALSE,ISNUMBER(SEARCH("Ronda",Table9[[#This Row],[Column1]]))=FALSE),1,0)</f>
        <v>1</v>
      </c>
      <c r="M752">
        <f>IF(Table9[[#This Row],[cond]]=1,M751+1,0)</f>
        <v>3</v>
      </c>
      <c r="N752">
        <f>IF(ISNUMBER(SEARCH("Ronda",Table9[[#This Row],[Column1]]))=TRUE,1,0)</f>
        <v>0</v>
      </c>
      <c r="O752" t="str">
        <f>IF(Table9[[#This Row],[cond2]]=1,MID(Table9[[#This Row],[Column1]],6,3),O751)</f>
        <v xml:space="preserve"> 23</v>
      </c>
    </row>
    <row r="753" spans="11:15" x14ac:dyDescent="0.3">
      <c r="K753">
        <v>1</v>
      </c>
      <c r="L753">
        <f>IF(AND(ISNUMBER(SEARCH(":",Table9[[#This Row],[Column1]]))=FALSE,ISNUMBER(SEARCH("Ronda",Table9[[#This Row],[Column1]]))=FALSE),1,0)</f>
        <v>1</v>
      </c>
      <c r="M753">
        <f>IF(Table9[[#This Row],[cond]]=1,M752+1,0)</f>
        <v>4</v>
      </c>
      <c r="N753">
        <f>IF(ISNUMBER(SEARCH("Ronda",Table9[[#This Row],[Column1]]))=TRUE,1,0)</f>
        <v>0</v>
      </c>
      <c r="O753" t="str">
        <f>IF(Table9[[#This Row],[cond2]]=1,MID(Table9[[#This Row],[Column1]],6,3),O752)</f>
        <v xml:space="preserve"> 23</v>
      </c>
    </row>
    <row r="754" spans="11:15" x14ac:dyDescent="0.3">
      <c r="K754">
        <v>-1</v>
      </c>
      <c r="L754">
        <f>IF(AND(ISNUMBER(SEARCH(":",Table9[[#This Row],[Column1]]))=FALSE,ISNUMBER(SEARCH("Ronda",Table9[[#This Row],[Column1]]))=FALSE),1,0)</f>
        <v>1</v>
      </c>
      <c r="M754">
        <f>IF(Table9[[#This Row],[cond]]=1,M753+1,0)</f>
        <v>5</v>
      </c>
      <c r="N754">
        <f>IF(ISNUMBER(SEARCH("Ronda",Table9[[#This Row],[Column1]]))=TRUE,1,0)</f>
        <v>0</v>
      </c>
      <c r="O754" t="str">
        <f>IF(Table9[[#This Row],[cond2]]=1,MID(Table9[[#This Row],[Column1]],6,3),O753)</f>
        <v xml:space="preserve"> 23</v>
      </c>
    </row>
    <row r="755" spans="11:15" x14ac:dyDescent="0.3">
      <c r="K755">
        <v>0</v>
      </c>
      <c r="L755">
        <f>IF(AND(ISNUMBER(SEARCH(":",Table9[[#This Row],[Column1]]))=FALSE,ISNUMBER(SEARCH("Ronda",Table9[[#This Row],[Column1]]))=FALSE),1,0)</f>
        <v>1</v>
      </c>
      <c r="M755">
        <f>IF(Table9[[#This Row],[cond]]=1,M754+1,0)</f>
        <v>6</v>
      </c>
      <c r="N755">
        <f>IF(ISNUMBER(SEARCH("Ronda",Table9[[#This Row],[Column1]]))=TRUE,1,0)</f>
        <v>0</v>
      </c>
      <c r="O755" t="str">
        <f>IF(Table9[[#This Row],[cond2]]=1,MID(Table9[[#This Row],[Column1]],6,3),O754)</f>
        <v xml:space="preserve"> 23</v>
      </c>
    </row>
    <row r="756" spans="11:15" x14ac:dyDescent="0.3">
      <c r="K756" t="s">
        <v>648</v>
      </c>
      <c r="L756">
        <f>IF(AND(ISNUMBER(SEARCH(":",Table9[[#This Row],[Column1]]))=FALSE,ISNUMBER(SEARCH("Ronda",Table9[[#This Row],[Column1]]))=FALSE),1,0)</f>
        <v>0</v>
      </c>
      <c r="M756">
        <f>IF(Table9[[#This Row],[cond]]=1,M755+1,0)</f>
        <v>0</v>
      </c>
      <c r="N756">
        <f>IF(ISNUMBER(SEARCH("Ronda",Table9[[#This Row],[Column1]]))=TRUE,1,0)</f>
        <v>0</v>
      </c>
      <c r="O756" t="str">
        <f>IF(Table9[[#This Row],[cond2]]=1,MID(Table9[[#This Row],[Column1]],6,3),O755)</f>
        <v xml:space="preserve"> 23</v>
      </c>
    </row>
    <row r="757" spans="11:15" x14ac:dyDescent="0.3">
      <c r="K757" t="s">
        <v>2</v>
      </c>
      <c r="L757">
        <f>IF(AND(ISNUMBER(SEARCH(":",Table9[[#This Row],[Column1]]))=FALSE,ISNUMBER(SEARCH("Ronda",Table9[[#This Row],[Column1]]))=FALSE),1,0)</f>
        <v>1</v>
      </c>
      <c r="M757">
        <f>IF(Table9[[#This Row],[cond]]=1,M756+1,0)</f>
        <v>1</v>
      </c>
      <c r="N757">
        <f>IF(ISNUMBER(SEARCH("Ronda",Table9[[#This Row],[Column1]]))=TRUE,1,0)</f>
        <v>0</v>
      </c>
      <c r="O757" t="str">
        <f>IF(Table9[[#This Row],[cond2]]=1,MID(Table9[[#This Row],[Column1]],6,3),O756)</f>
        <v xml:space="preserve"> 23</v>
      </c>
    </row>
    <row r="758" spans="11:15" x14ac:dyDescent="0.3">
      <c r="K758" t="s">
        <v>564</v>
      </c>
      <c r="L758">
        <f>IF(AND(ISNUMBER(SEARCH(":",Table9[[#This Row],[Column1]]))=FALSE,ISNUMBER(SEARCH("Ronda",Table9[[#This Row],[Column1]]))=FALSE),1,0)</f>
        <v>1</v>
      </c>
      <c r="M758">
        <f>IF(Table9[[#This Row],[cond]]=1,M757+1,0)</f>
        <v>2</v>
      </c>
      <c r="N758">
        <f>IF(ISNUMBER(SEARCH("Ronda",Table9[[#This Row],[Column1]]))=TRUE,1,0)</f>
        <v>0</v>
      </c>
      <c r="O758" t="str">
        <f>IF(Table9[[#This Row],[cond2]]=1,MID(Table9[[#This Row],[Column1]],6,3),O757)</f>
        <v xml:space="preserve"> 23</v>
      </c>
    </row>
    <row r="759" spans="11:15" x14ac:dyDescent="0.3">
      <c r="K759">
        <v>3</v>
      </c>
      <c r="L759">
        <f>IF(AND(ISNUMBER(SEARCH(":",Table9[[#This Row],[Column1]]))=FALSE,ISNUMBER(SEARCH("Ronda",Table9[[#This Row],[Column1]]))=FALSE),1,0)</f>
        <v>1</v>
      </c>
      <c r="M759">
        <f>IF(Table9[[#This Row],[cond]]=1,M758+1,0)</f>
        <v>3</v>
      </c>
      <c r="N759">
        <f>IF(ISNUMBER(SEARCH("Ronda",Table9[[#This Row],[Column1]]))=TRUE,1,0)</f>
        <v>0</v>
      </c>
      <c r="O759" t="str">
        <f>IF(Table9[[#This Row],[cond2]]=1,MID(Table9[[#This Row],[Column1]],6,3),O758)</f>
        <v xml:space="preserve"> 23</v>
      </c>
    </row>
    <row r="760" spans="11:15" x14ac:dyDescent="0.3">
      <c r="K760">
        <v>1</v>
      </c>
      <c r="L760">
        <f>IF(AND(ISNUMBER(SEARCH(":",Table9[[#This Row],[Column1]]))=FALSE,ISNUMBER(SEARCH("Ronda",Table9[[#This Row],[Column1]]))=FALSE),1,0)</f>
        <v>1</v>
      </c>
      <c r="M760">
        <f>IF(Table9[[#This Row],[cond]]=1,M759+1,0)</f>
        <v>4</v>
      </c>
      <c r="N760">
        <f>IF(ISNUMBER(SEARCH("Ronda",Table9[[#This Row],[Column1]]))=TRUE,1,0)</f>
        <v>0</v>
      </c>
      <c r="O760" t="str">
        <f>IF(Table9[[#This Row],[cond2]]=1,MID(Table9[[#This Row],[Column1]],6,3),O759)</f>
        <v xml:space="preserve"> 23</v>
      </c>
    </row>
    <row r="761" spans="11:15" x14ac:dyDescent="0.3">
      <c r="K761">
        <v>-1</v>
      </c>
      <c r="L761">
        <f>IF(AND(ISNUMBER(SEARCH(":",Table9[[#This Row],[Column1]]))=FALSE,ISNUMBER(SEARCH("Ronda",Table9[[#This Row],[Column1]]))=FALSE),1,0)</f>
        <v>1</v>
      </c>
      <c r="M761">
        <f>IF(Table9[[#This Row],[cond]]=1,M760+1,0)</f>
        <v>5</v>
      </c>
      <c r="N761">
        <f>IF(ISNUMBER(SEARCH("Ronda",Table9[[#This Row],[Column1]]))=TRUE,1,0)</f>
        <v>0</v>
      </c>
      <c r="O761" t="str">
        <f>IF(Table9[[#This Row],[cond2]]=1,MID(Table9[[#This Row],[Column1]],6,3),O760)</f>
        <v xml:space="preserve"> 23</v>
      </c>
    </row>
    <row r="762" spans="11:15" x14ac:dyDescent="0.3">
      <c r="K762">
        <v>-1</v>
      </c>
      <c r="L762">
        <f>IF(AND(ISNUMBER(SEARCH(":",Table9[[#This Row],[Column1]]))=FALSE,ISNUMBER(SEARCH("Ronda",Table9[[#This Row],[Column1]]))=FALSE),1,0)</f>
        <v>1</v>
      </c>
      <c r="M762">
        <f>IF(Table9[[#This Row],[cond]]=1,M761+1,0)</f>
        <v>6</v>
      </c>
      <c r="N762">
        <f>IF(ISNUMBER(SEARCH("Ronda",Table9[[#This Row],[Column1]]))=TRUE,1,0)</f>
        <v>0</v>
      </c>
      <c r="O762" t="str">
        <f>IF(Table9[[#This Row],[cond2]]=1,MID(Table9[[#This Row],[Column1]],6,3),O761)</f>
        <v xml:space="preserve"> 23</v>
      </c>
    </row>
    <row r="763" spans="11:15" x14ac:dyDescent="0.3">
      <c r="K763" t="s">
        <v>649</v>
      </c>
      <c r="L763">
        <f>IF(AND(ISNUMBER(SEARCH(":",Table9[[#This Row],[Column1]]))=FALSE,ISNUMBER(SEARCH("Ronda",Table9[[#This Row],[Column1]]))=FALSE),1,0)</f>
        <v>0</v>
      </c>
      <c r="M763">
        <f>IF(Table9[[#This Row],[cond]]=1,M762+1,0)</f>
        <v>0</v>
      </c>
      <c r="N763">
        <f>IF(ISNUMBER(SEARCH("Ronda",Table9[[#This Row],[Column1]]))=TRUE,1,0)</f>
        <v>0</v>
      </c>
      <c r="O763" t="str">
        <f>IF(Table9[[#This Row],[cond2]]=1,MID(Table9[[#This Row],[Column1]],6,3),O762)</f>
        <v xml:space="preserve"> 23</v>
      </c>
    </row>
    <row r="764" spans="11:15" x14ac:dyDescent="0.3">
      <c r="K764" t="s">
        <v>1</v>
      </c>
      <c r="L764">
        <f>IF(AND(ISNUMBER(SEARCH(":",Table9[[#This Row],[Column1]]))=FALSE,ISNUMBER(SEARCH("Ronda",Table9[[#This Row],[Column1]]))=FALSE),1,0)</f>
        <v>1</v>
      </c>
      <c r="M764">
        <f>IF(Table9[[#This Row],[cond]]=1,M763+1,0)</f>
        <v>1</v>
      </c>
      <c r="N764">
        <f>IF(ISNUMBER(SEARCH("Ronda",Table9[[#This Row],[Column1]]))=TRUE,1,0)</f>
        <v>0</v>
      </c>
      <c r="O764" t="str">
        <f>IF(Table9[[#This Row],[cond2]]=1,MID(Table9[[#This Row],[Column1]],6,3),O763)</f>
        <v xml:space="preserve"> 23</v>
      </c>
    </row>
    <row r="765" spans="11:15" x14ac:dyDescent="0.3">
      <c r="K765" t="s">
        <v>33</v>
      </c>
      <c r="L765">
        <f>IF(AND(ISNUMBER(SEARCH(":",Table9[[#This Row],[Column1]]))=FALSE,ISNUMBER(SEARCH("Ronda",Table9[[#This Row],[Column1]]))=FALSE),1,0)</f>
        <v>1</v>
      </c>
      <c r="M765">
        <f>IF(Table9[[#This Row],[cond]]=1,M764+1,0)</f>
        <v>2</v>
      </c>
      <c r="N765">
        <f>IF(ISNUMBER(SEARCH("Ronda",Table9[[#This Row],[Column1]]))=TRUE,1,0)</f>
        <v>0</v>
      </c>
      <c r="O765" t="str">
        <f>IF(Table9[[#This Row],[cond2]]=1,MID(Table9[[#This Row],[Column1]],6,3),O764)</f>
        <v xml:space="preserve"> 23</v>
      </c>
    </row>
    <row r="766" spans="11:15" x14ac:dyDescent="0.3">
      <c r="K766">
        <v>1</v>
      </c>
      <c r="L766">
        <f>IF(AND(ISNUMBER(SEARCH(":",Table9[[#This Row],[Column1]]))=FALSE,ISNUMBER(SEARCH("Ronda",Table9[[#This Row],[Column1]]))=FALSE),1,0)</f>
        <v>1</v>
      </c>
      <c r="M766">
        <f>IF(Table9[[#This Row],[cond]]=1,M765+1,0)</f>
        <v>3</v>
      </c>
      <c r="N766">
        <f>IF(ISNUMBER(SEARCH("Ronda",Table9[[#This Row],[Column1]]))=TRUE,1,0)</f>
        <v>0</v>
      </c>
      <c r="O766" t="str">
        <f>IF(Table9[[#This Row],[cond2]]=1,MID(Table9[[#This Row],[Column1]],6,3),O765)</f>
        <v xml:space="preserve"> 23</v>
      </c>
    </row>
    <row r="767" spans="11:15" x14ac:dyDescent="0.3">
      <c r="K767">
        <v>0</v>
      </c>
      <c r="L767">
        <f>IF(AND(ISNUMBER(SEARCH(":",Table9[[#This Row],[Column1]]))=FALSE,ISNUMBER(SEARCH("Ronda",Table9[[#This Row],[Column1]]))=FALSE),1,0)</f>
        <v>1</v>
      </c>
      <c r="M767">
        <f>IF(Table9[[#This Row],[cond]]=1,M766+1,0)</f>
        <v>4</v>
      </c>
      <c r="N767">
        <f>IF(ISNUMBER(SEARCH("Ronda",Table9[[#This Row],[Column1]]))=TRUE,1,0)</f>
        <v>0</v>
      </c>
      <c r="O767" t="str">
        <f>IF(Table9[[#This Row],[cond2]]=1,MID(Table9[[#This Row],[Column1]],6,3),O766)</f>
        <v xml:space="preserve"> 23</v>
      </c>
    </row>
    <row r="768" spans="11:15" x14ac:dyDescent="0.3">
      <c r="K768">
        <v>-1</v>
      </c>
      <c r="L768">
        <f>IF(AND(ISNUMBER(SEARCH(":",Table9[[#This Row],[Column1]]))=FALSE,ISNUMBER(SEARCH("Ronda",Table9[[#This Row],[Column1]]))=FALSE),1,0)</f>
        <v>1</v>
      </c>
      <c r="M768">
        <f>IF(Table9[[#This Row],[cond]]=1,M767+1,0)</f>
        <v>5</v>
      </c>
      <c r="N768">
        <f>IF(ISNUMBER(SEARCH("Ronda",Table9[[#This Row],[Column1]]))=TRUE,1,0)</f>
        <v>0</v>
      </c>
      <c r="O768" t="str">
        <f>IF(Table9[[#This Row],[cond2]]=1,MID(Table9[[#This Row],[Column1]],6,3),O767)</f>
        <v xml:space="preserve"> 23</v>
      </c>
    </row>
    <row r="769" spans="11:15" x14ac:dyDescent="0.3">
      <c r="K769">
        <v>0</v>
      </c>
      <c r="L769">
        <f>IF(AND(ISNUMBER(SEARCH(":",Table9[[#This Row],[Column1]]))=FALSE,ISNUMBER(SEARCH("Ronda",Table9[[#This Row],[Column1]]))=FALSE),1,0)</f>
        <v>1</v>
      </c>
      <c r="M769">
        <f>IF(Table9[[#This Row],[cond]]=1,M768+1,0)</f>
        <v>6</v>
      </c>
      <c r="N769">
        <f>IF(ISNUMBER(SEARCH("Ronda",Table9[[#This Row],[Column1]]))=TRUE,1,0)</f>
        <v>0</v>
      </c>
      <c r="O769" t="str">
        <f>IF(Table9[[#This Row],[cond2]]=1,MID(Table9[[#This Row],[Column1]],6,3),O768)</f>
        <v xml:space="preserve"> 23</v>
      </c>
    </row>
    <row r="770" spans="11:15" x14ac:dyDescent="0.3">
      <c r="K770" t="s">
        <v>158</v>
      </c>
      <c r="L770">
        <f>IF(AND(ISNUMBER(SEARCH(":",Table9[[#This Row],[Column1]]))=FALSE,ISNUMBER(SEARCH("Ronda",Table9[[#This Row],[Column1]]))=FALSE),1,0)</f>
        <v>0</v>
      </c>
      <c r="M770">
        <f>IF(Table9[[#This Row],[cond]]=1,M769+1,0)</f>
        <v>0</v>
      </c>
      <c r="N770">
        <f>IF(ISNUMBER(SEARCH("Ronda",Table9[[#This Row],[Column1]]))=TRUE,1,0)</f>
        <v>1</v>
      </c>
      <c r="O770" t="str">
        <f>IF(Table9[[#This Row],[cond2]]=1,MID(Table9[[#This Row],[Column1]],6,3),O769)</f>
        <v xml:space="preserve"> 22</v>
      </c>
    </row>
    <row r="771" spans="11:15" x14ac:dyDescent="0.3">
      <c r="K771" t="s">
        <v>650</v>
      </c>
      <c r="L771">
        <f>IF(AND(ISNUMBER(SEARCH(":",Table9[[#This Row],[Column1]]))=FALSE,ISNUMBER(SEARCH("Ronda",Table9[[#This Row],[Column1]]))=FALSE),1,0)</f>
        <v>0</v>
      </c>
      <c r="M771">
        <f>IF(Table9[[#This Row],[cond]]=1,M770+1,0)</f>
        <v>0</v>
      </c>
      <c r="N771">
        <f>IF(ISNUMBER(SEARCH("Ronda",Table9[[#This Row],[Column1]]))=TRUE,1,0)</f>
        <v>0</v>
      </c>
      <c r="O771" t="str">
        <f>IF(Table9[[#This Row],[cond2]]=1,MID(Table9[[#This Row],[Column1]],6,3),O770)</f>
        <v xml:space="preserve"> 22</v>
      </c>
    </row>
    <row r="772" spans="11:15" x14ac:dyDescent="0.3">
      <c r="K772" t="s">
        <v>10</v>
      </c>
      <c r="L772">
        <f>IF(AND(ISNUMBER(SEARCH(":",Table9[[#This Row],[Column1]]))=FALSE,ISNUMBER(SEARCH("Ronda",Table9[[#This Row],[Column1]]))=FALSE),1,0)</f>
        <v>1</v>
      </c>
      <c r="M772">
        <f>IF(Table9[[#This Row],[cond]]=1,M771+1,0)</f>
        <v>1</v>
      </c>
      <c r="N772">
        <f>IF(ISNUMBER(SEARCH("Ronda",Table9[[#This Row],[Column1]]))=TRUE,1,0)</f>
        <v>0</v>
      </c>
      <c r="O772" t="str">
        <f>IF(Table9[[#This Row],[cond2]]=1,MID(Table9[[#This Row],[Column1]],6,3),O771)</f>
        <v xml:space="preserve"> 22</v>
      </c>
    </row>
    <row r="773" spans="11:15" x14ac:dyDescent="0.3">
      <c r="K773" t="s">
        <v>5</v>
      </c>
      <c r="L773">
        <f>IF(AND(ISNUMBER(SEARCH(":",Table9[[#This Row],[Column1]]))=FALSE,ISNUMBER(SEARCH("Ronda",Table9[[#This Row],[Column1]]))=FALSE),1,0)</f>
        <v>1</v>
      </c>
      <c r="M773">
        <f>IF(Table9[[#This Row],[cond]]=1,M772+1,0)</f>
        <v>2</v>
      </c>
      <c r="N773">
        <f>IF(ISNUMBER(SEARCH("Ronda",Table9[[#This Row],[Column1]]))=TRUE,1,0)</f>
        <v>0</v>
      </c>
      <c r="O773" t="str">
        <f>IF(Table9[[#This Row],[cond2]]=1,MID(Table9[[#This Row],[Column1]],6,3),O772)</f>
        <v xml:space="preserve"> 22</v>
      </c>
    </row>
    <row r="774" spans="11:15" x14ac:dyDescent="0.3">
      <c r="K774">
        <v>0</v>
      </c>
      <c r="L774">
        <f>IF(AND(ISNUMBER(SEARCH(":",Table9[[#This Row],[Column1]]))=FALSE,ISNUMBER(SEARCH("Ronda",Table9[[#This Row],[Column1]]))=FALSE),1,0)</f>
        <v>1</v>
      </c>
      <c r="M774">
        <f>IF(Table9[[#This Row],[cond]]=1,M773+1,0)</f>
        <v>3</v>
      </c>
      <c r="N774">
        <f>IF(ISNUMBER(SEARCH("Ronda",Table9[[#This Row],[Column1]]))=TRUE,1,0)</f>
        <v>0</v>
      </c>
      <c r="O774" t="str">
        <f>IF(Table9[[#This Row],[cond2]]=1,MID(Table9[[#This Row],[Column1]],6,3),O773)</f>
        <v xml:space="preserve"> 22</v>
      </c>
    </row>
    <row r="775" spans="11:15" x14ac:dyDescent="0.3">
      <c r="K775">
        <v>0</v>
      </c>
      <c r="L775">
        <f>IF(AND(ISNUMBER(SEARCH(":",Table9[[#This Row],[Column1]]))=FALSE,ISNUMBER(SEARCH("Ronda",Table9[[#This Row],[Column1]]))=FALSE),1,0)</f>
        <v>1</v>
      </c>
      <c r="M775">
        <f>IF(Table9[[#This Row],[cond]]=1,M774+1,0)</f>
        <v>4</v>
      </c>
      <c r="N775">
        <f>IF(ISNUMBER(SEARCH("Ronda",Table9[[#This Row],[Column1]]))=TRUE,1,0)</f>
        <v>0</v>
      </c>
      <c r="O775" t="str">
        <f>IF(Table9[[#This Row],[cond2]]=1,MID(Table9[[#This Row],[Column1]],6,3),O774)</f>
        <v xml:space="preserve"> 22</v>
      </c>
    </row>
    <row r="776" spans="11:15" x14ac:dyDescent="0.3">
      <c r="K776">
        <v>0</v>
      </c>
      <c r="L776">
        <f>IF(AND(ISNUMBER(SEARCH(":",Table9[[#This Row],[Column1]]))=FALSE,ISNUMBER(SEARCH("Ronda",Table9[[#This Row],[Column1]]))=FALSE),1,0)</f>
        <v>1</v>
      </c>
      <c r="M776">
        <f>IF(Table9[[#This Row],[cond]]=1,M775+1,0)</f>
        <v>5</v>
      </c>
      <c r="N776">
        <f>IF(ISNUMBER(SEARCH("Ronda",Table9[[#This Row],[Column1]]))=TRUE,1,0)</f>
        <v>0</v>
      </c>
      <c r="O776" t="str">
        <f>IF(Table9[[#This Row],[cond2]]=1,MID(Table9[[#This Row],[Column1]],6,3),O775)</f>
        <v xml:space="preserve"> 22</v>
      </c>
    </row>
    <row r="777" spans="11:15" x14ac:dyDescent="0.3">
      <c r="K777">
        <v>0</v>
      </c>
      <c r="L777">
        <f>IF(AND(ISNUMBER(SEARCH(":",Table9[[#This Row],[Column1]]))=FALSE,ISNUMBER(SEARCH("Ronda",Table9[[#This Row],[Column1]]))=FALSE),1,0)</f>
        <v>1</v>
      </c>
      <c r="M777">
        <f>IF(Table9[[#This Row],[cond]]=1,M776+1,0)</f>
        <v>6</v>
      </c>
      <c r="N777">
        <f>IF(ISNUMBER(SEARCH("Ronda",Table9[[#This Row],[Column1]]))=TRUE,1,0)</f>
        <v>0</v>
      </c>
      <c r="O777" t="str">
        <f>IF(Table9[[#This Row],[cond2]]=1,MID(Table9[[#This Row],[Column1]],6,3),O776)</f>
        <v xml:space="preserve"> 22</v>
      </c>
    </row>
    <row r="778" spans="11:15" x14ac:dyDescent="0.3">
      <c r="K778" t="s">
        <v>651</v>
      </c>
      <c r="L778">
        <f>IF(AND(ISNUMBER(SEARCH(":",Table9[[#This Row],[Column1]]))=FALSE,ISNUMBER(SEARCH("Ronda",Table9[[#This Row],[Column1]]))=FALSE),1,0)</f>
        <v>0</v>
      </c>
      <c r="M778">
        <f>IF(Table9[[#This Row],[cond]]=1,M777+1,0)</f>
        <v>0</v>
      </c>
      <c r="N778">
        <f>IF(ISNUMBER(SEARCH("Ronda",Table9[[#This Row],[Column1]]))=TRUE,1,0)</f>
        <v>0</v>
      </c>
      <c r="O778" t="str">
        <f>IF(Table9[[#This Row],[cond2]]=1,MID(Table9[[#This Row],[Column1]],6,3),O777)</f>
        <v xml:space="preserve"> 22</v>
      </c>
    </row>
    <row r="779" spans="11:15" x14ac:dyDescent="0.3">
      <c r="K779" t="s">
        <v>13</v>
      </c>
      <c r="L779">
        <f>IF(AND(ISNUMBER(SEARCH(":",Table9[[#This Row],[Column1]]))=FALSE,ISNUMBER(SEARCH("Ronda",Table9[[#This Row],[Column1]]))=FALSE),1,0)</f>
        <v>1</v>
      </c>
      <c r="M779">
        <f>IF(Table9[[#This Row],[cond]]=1,M778+1,0)</f>
        <v>1</v>
      </c>
      <c r="N779">
        <f>IF(ISNUMBER(SEARCH("Ronda",Table9[[#This Row],[Column1]]))=TRUE,1,0)</f>
        <v>0</v>
      </c>
      <c r="O779" t="str">
        <f>IF(Table9[[#This Row],[cond2]]=1,MID(Table9[[#This Row],[Column1]],6,3),O778)</f>
        <v xml:space="preserve"> 22</v>
      </c>
    </row>
    <row r="780" spans="11:15" x14ac:dyDescent="0.3">
      <c r="K780" t="s">
        <v>2</v>
      </c>
      <c r="L780">
        <f>IF(AND(ISNUMBER(SEARCH(":",Table9[[#This Row],[Column1]]))=FALSE,ISNUMBER(SEARCH("Ronda",Table9[[#This Row],[Column1]]))=FALSE),1,0)</f>
        <v>1</v>
      </c>
      <c r="M780">
        <f>IF(Table9[[#This Row],[cond]]=1,M779+1,0)</f>
        <v>2</v>
      </c>
      <c r="N780">
        <f>IF(ISNUMBER(SEARCH("Ronda",Table9[[#This Row],[Column1]]))=TRUE,1,0)</f>
        <v>0</v>
      </c>
      <c r="O780" t="str">
        <f>IF(Table9[[#This Row],[cond2]]=1,MID(Table9[[#This Row],[Column1]],6,3),O779)</f>
        <v xml:space="preserve"> 22</v>
      </c>
    </row>
    <row r="781" spans="11:15" x14ac:dyDescent="0.3">
      <c r="K781">
        <v>0</v>
      </c>
      <c r="L781">
        <f>IF(AND(ISNUMBER(SEARCH(":",Table9[[#This Row],[Column1]]))=FALSE,ISNUMBER(SEARCH("Ronda",Table9[[#This Row],[Column1]]))=FALSE),1,0)</f>
        <v>1</v>
      </c>
      <c r="M781">
        <f>IF(Table9[[#This Row],[cond]]=1,M780+1,0)</f>
        <v>3</v>
      </c>
      <c r="N781">
        <f>IF(ISNUMBER(SEARCH("Ronda",Table9[[#This Row],[Column1]]))=TRUE,1,0)</f>
        <v>0</v>
      </c>
      <c r="O781" t="str">
        <f>IF(Table9[[#This Row],[cond2]]=1,MID(Table9[[#This Row],[Column1]],6,3),O780)</f>
        <v xml:space="preserve"> 22</v>
      </c>
    </row>
    <row r="782" spans="11:15" x14ac:dyDescent="0.3">
      <c r="K782">
        <v>1</v>
      </c>
      <c r="L782">
        <f>IF(AND(ISNUMBER(SEARCH(":",Table9[[#This Row],[Column1]]))=FALSE,ISNUMBER(SEARCH("Ronda",Table9[[#This Row],[Column1]]))=FALSE),1,0)</f>
        <v>1</v>
      </c>
      <c r="M782">
        <f>IF(Table9[[#This Row],[cond]]=1,M781+1,0)</f>
        <v>4</v>
      </c>
      <c r="N782">
        <f>IF(ISNUMBER(SEARCH("Ronda",Table9[[#This Row],[Column1]]))=TRUE,1,0)</f>
        <v>0</v>
      </c>
      <c r="O782" t="str">
        <f>IF(Table9[[#This Row],[cond2]]=1,MID(Table9[[#This Row],[Column1]],6,3),O781)</f>
        <v xml:space="preserve"> 22</v>
      </c>
    </row>
    <row r="783" spans="11:15" x14ac:dyDescent="0.3">
      <c r="K783">
        <v>0</v>
      </c>
      <c r="L783">
        <f>IF(AND(ISNUMBER(SEARCH(":",Table9[[#This Row],[Column1]]))=FALSE,ISNUMBER(SEARCH("Ronda",Table9[[#This Row],[Column1]]))=FALSE),1,0)</f>
        <v>1</v>
      </c>
      <c r="M783">
        <f>IF(Table9[[#This Row],[cond]]=1,M782+1,0)</f>
        <v>5</v>
      </c>
      <c r="N783">
        <f>IF(ISNUMBER(SEARCH("Ronda",Table9[[#This Row],[Column1]]))=TRUE,1,0)</f>
        <v>0</v>
      </c>
      <c r="O783" t="str">
        <f>IF(Table9[[#This Row],[cond2]]=1,MID(Table9[[#This Row],[Column1]],6,3),O782)</f>
        <v xml:space="preserve"> 22</v>
      </c>
    </row>
    <row r="784" spans="11:15" x14ac:dyDescent="0.3">
      <c r="K784">
        <v>0</v>
      </c>
      <c r="L784">
        <f>IF(AND(ISNUMBER(SEARCH(":",Table9[[#This Row],[Column1]]))=FALSE,ISNUMBER(SEARCH("Ronda",Table9[[#This Row],[Column1]]))=FALSE),1,0)</f>
        <v>1</v>
      </c>
      <c r="M784">
        <f>IF(Table9[[#This Row],[cond]]=1,M783+1,0)</f>
        <v>6</v>
      </c>
      <c r="N784">
        <f>IF(ISNUMBER(SEARCH("Ronda",Table9[[#This Row],[Column1]]))=TRUE,1,0)</f>
        <v>0</v>
      </c>
      <c r="O784" t="str">
        <f>IF(Table9[[#This Row],[cond2]]=1,MID(Table9[[#This Row],[Column1]],6,3),O783)</f>
        <v xml:space="preserve"> 22</v>
      </c>
    </row>
    <row r="785" spans="11:15" x14ac:dyDescent="0.3">
      <c r="K785" t="s">
        <v>652</v>
      </c>
      <c r="L785">
        <f>IF(AND(ISNUMBER(SEARCH(":",Table9[[#This Row],[Column1]]))=FALSE,ISNUMBER(SEARCH("Ronda",Table9[[#This Row],[Column1]]))=FALSE),1,0)</f>
        <v>0</v>
      </c>
      <c r="M785">
        <f>IF(Table9[[#This Row],[cond]]=1,M784+1,0)</f>
        <v>0</v>
      </c>
      <c r="N785">
        <f>IF(ISNUMBER(SEARCH("Ronda",Table9[[#This Row],[Column1]]))=TRUE,1,0)</f>
        <v>0</v>
      </c>
      <c r="O785" t="str">
        <f>IF(Table9[[#This Row],[cond2]]=1,MID(Table9[[#This Row],[Column1]],6,3),O784)</f>
        <v xml:space="preserve"> 22</v>
      </c>
    </row>
    <row r="786" spans="11:15" x14ac:dyDescent="0.3">
      <c r="K786" t="s">
        <v>31</v>
      </c>
      <c r="L786">
        <f>IF(AND(ISNUMBER(SEARCH(":",Table9[[#This Row],[Column1]]))=FALSE,ISNUMBER(SEARCH("Ronda",Table9[[#This Row],[Column1]]))=FALSE),1,0)</f>
        <v>1</v>
      </c>
      <c r="M786">
        <f>IF(Table9[[#This Row],[cond]]=1,M785+1,0)</f>
        <v>1</v>
      </c>
      <c r="N786">
        <f>IF(ISNUMBER(SEARCH("Ronda",Table9[[#This Row],[Column1]]))=TRUE,1,0)</f>
        <v>0</v>
      </c>
      <c r="O786" t="str">
        <f>IF(Table9[[#This Row],[cond2]]=1,MID(Table9[[#This Row],[Column1]],6,3),O785)</f>
        <v xml:space="preserve"> 22</v>
      </c>
    </row>
    <row r="787" spans="11:15" x14ac:dyDescent="0.3">
      <c r="K787" t="s">
        <v>1</v>
      </c>
      <c r="L787">
        <f>IF(AND(ISNUMBER(SEARCH(":",Table9[[#This Row],[Column1]]))=FALSE,ISNUMBER(SEARCH("Ronda",Table9[[#This Row],[Column1]]))=FALSE),1,0)</f>
        <v>1</v>
      </c>
      <c r="M787">
        <f>IF(Table9[[#This Row],[cond]]=1,M786+1,0)</f>
        <v>2</v>
      </c>
      <c r="N787">
        <f>IF(ISNUMBER(SEARCH("Ronda",Table9[[#This Row],[Column1]]))=TRUE,1,0)</f>
        <v>0</v>
      </c>
      <c r="O787" t="str">
        <f>IF(Table9[[#This Row],[cond2]]=1,MID(Table9[[#This Row],[Column1]],6,3),O786)</f>
        <v xml:space="preserve"> 22</v>
      </c>
    </row>
    <row r="788" spans="11:15" x14ac:dyDescent="0.3">
      <c r="K788">
        <v>1</v>
      </c>
      <c r="L788">
        <f>IF(AND(ISNUMBER(SEARCH(":",Table9[[#This Row],[Column1]]))=FALSE,ISNUMBER(SEARCH("Ronda",Table9[[#This Row],[Column1]]))=FALSE),1,0)</f>
        <v>1</v>
      </c>
      <c r="M788">
        <f>IF(Table9[[#This Row],[cond]]=1,M787+1,0)</f>
        <v>3</v>
      </c>
      <c r="N788">
        <f>IF(ISNUMBER(SEARCH("Ronda",Table9[[#This Row],[Column1]]))=TRUE,1,0)</f>
        <v>0</v>
      </c>
      <c r="O788" t="str">
        <f>IF(Table9[[#This Row],[cond2]]=1,MID(Table9[[#This Row],[Column1]],6,3),O787)</f>
        <v xml:space="preserve"> 22</v>
      </c>
    </row>
    <row r="789" spans="11:15" x14ac:dyDescent="0.3">
      <c r="K789">
        <v>1</v>
      </c>
      <c r="L789">
        <f>IF(AND(ISNUMBER(SEARCH(":",Table9[[#This Row],[Column1]]))=FALSE,ISNUMBER(SEARCH("Ronda",Table9[[#This Row],[Column1]]))=FALSE),1,0)</f>
        <v>1</v>
      </c>
      <c r="M789">
        <f>IF(Table9[[#This Row],[cond]]=1,M788+1,0)</f>
        <v>4</v>
      </c>
      <c r="N789">
        <f>IF(ISNUMBER(SEARCH("Ronda",Table9[[#This Row],[Column1]]))=TRUE,1,0)</f>
        <v>0</v>
      </c>
      <c r="O789" t="str">
        <f>IF(Table9[[#This Row],[cond2]]=1,MID(Table9[[#This Row],[Column1]],6,3),O788)</f>
        <v xml:space="preserve"> 22</v>
      </c>
    </row>
    <row r="790" spans="11:15" x14ac:dyDescent="0.3">
      <c r="K790">
        <v>-1</v>
      </c>
      <c r="L790">
        <f>IF(AND(ISNUMBER(SEARCH(":",Table9[[#This Row],[Column1]]))=FALSE,ISNUMBER(SEARCH("Ronda",Table9[[#This Row],[Column1]]))=FALSE),1,0)</f>
        <v>1</v>
      </c>
      <c r="M790">
        <f>IF(Table9[[#This Row],[cond]]=1,M789+1,0)</f>
        <v>5</v>
      </c>
      <c r="N790">
        <f>IF(ISNUMBER(SEARCH("Ronda",Table9[[#This Row],[Column1]]))=TRUE,1,0)</f>
        <v>0</v>
      </c>
      <c r="O790" t="str">
        <f>IF(Table9[[#This Row],[cond2]]=1,MID(Table9[[#This Row],[Column1]],6,3),O789)</f>
        <v xml:space="preserve"> 22</v>
      </c>
    </row>
    <row r="791" spans="11:15" x14ac:dyDescent="0.3">
      <c r="K791">
        <v>-1</v>
      </c>
      <c r="L791">
        <f>IF(AND(ISNUMBER(SEARCH(":",Table9[[#This Row],[Column1]]))=FALSE,ISNUMBER(SEARCH("Ronda",Table9[[#This Row],[Column1]]))=FALSE),1,0)</f>
        <v>1</v>
      </c>
      <c r="M791">
        <f>IF(Table9[[#This Row],[cond]]=1,M790+1,0)</f>
        <v>6</v>
      </c>
      <c r="N791">
        <f>IF(ISNUMBER(SEARCH("Ronda",Table9[[#This Row],[Column1]]))=TRUE,1,0)</f>
        <v>0</v>
      </c>
      <c r="O791" t="str">
        <f>IF(Table9[[#This Row],[cond2]]=1,MID(Table9[[#This Row],[Column1]],6,3),O790)</f>
        <v xml:space="preserve"> 22</v>
      </c>
    </row>
    <row r="792" spans="11:15" x14ac:dyDescent="0.3">
      <c r="K792" t="s">
        <v>653</v>
      </c>
      <c r="L792">
        <f>IF(AND(ISNUMBER(SEARCH(":",Table9[[#This Row],[Column1]]))=FALSE,ISNUMBER(SEARCH("Ronda",Table9[[#This Row],[Column1]]))=FALSE),1,0)</f>
        <v>0</v>
      </c>
      <c r="M792">
        <f>IF(Table9[[#This Row],[cond]]=1,M791+1,0)</f>
        <v>0</v>
      </c>
      <c r="N792">
        <f>IF(ISNUMBER(SEARCH("Ronda",Table9[[#This Row],[Column1]]))=TRUE,1,0)</f>
        <v>0</v>
      </c>
      <c r="O792" t="str">
        <f>IF(Table9[[#This Row],[cond2]]=1,MID(Table9[[#This Row],[Column1]],6,3),O791)</f>
        <v xml:space="preserve"> 22</v>
      </c>
    </row>
    <row r="793" spans="11:15" x14ac:dyDescent="0.3">
      <c r="K793" t="s">
        <v>6</v>
      </c>
      <c r="L793">
        <f>IF(AND(ISNUMBER(SEARCH(":",Table9[[#This Row],[Column1]]))=FALSE,ISNUMBER(SEARCH("Ronda",Table9[[#This Row],[Column1]]))=FALSE),1,0)</f>
        <v>1</v>
      </c>
      <c r="M793">
        <f>IF(Table9[[#This Row],[cond]]=1,M792+1,0)</f>
        <v>1</v>
      </c>
      <c r="N793">
        <f>IF(ISNUMBER(SEARCH("Ronda",Table9[[#This Row],[Column1]]))=TRUE,1,0)</f>
        <v>0</v>
      </c>
      <c r="O793" t="str">
        <f>IF(Table9[[#This Row],[cond2]]=1,MID(Table9[[#This Row],[Column1]],6,3),O792)</f>
        <v xml:space="preserve"> 22</v>
      </c>
    </row>
    <row r="794" spans="11:15" x14ac:dyDescent="0.3">
      <c r="K794" t="s">
        <v>11</v>
      </c>
      <c r="L794">
        <f>IF(AND(ISNUMBER(SEARCH(":",Table9[[#This Row],[Column1]]))=FALSE,ISNUMBER(SEARCH("Ronda",Table9[[#This Row],[Column1]]))=FALSE),1,0)</f>
        <v>1</v>
      </c>
      <c r="M794">
        <f>IF(Table9[[#This Row],[cond]]=1,M793+1,0)</f>
        <v>2</v>
      </c>
      <c r="N794">
        <f>IF(ISNUMBER(SEARCH("Ronda",Table9[[#This Row],[Column1]]))=TRUE,1,0)</f>
        <v>0</v>
      </c>
      <c r="O794" t="str">
        <f>IF(Table9[[#This Row],[cond2]]=1,MID(Table9[[#This Row],[Column1]],6,3),O793)</f>
        <v xml:space="preserve"> 22</v>
      </c>
    </row>
    <row r="795" spans="11:15" x14ac:dyDescent="0.3">
      <c r="K795">
        <v>2</v>
      </c>
      <c r="L795">
        <f>IF(AND(ISNUMBER(SEARCH(":",Table9[[#This Row],[Column1]]))=FALSE,ISNUMBER(SEARCH("Ronda",Table9[[#This Row],[Column1]]))=FALSE),1,0)</f>
        <v>1</v>
      </c>
      <c r="M795">
        <f>IF(Table9[[#This Row],[cond]]=1,M794+1,0)</f>
        <v>3</v>
      </c>
      <c r="N795">
        <f>IF(ISNUMBER(SEARCH("Ronda",Table9[[#This Row],[Column1]]))=TRUE,1,0)</f>
        <v>0</v>
      </c>
      <c r="O795" t="str">
        <f>IF(Table9[[#This Row],[cond2]]=1,MID(Table9[[#This Row],[Column1]],6,3),O794)</f>
        <v xml:space="preserve"> 22</v>
      </c>
    </row>
    <row r="796" spans="11:15" x14ac:dyDescent="0.3">
      <c r="K796">
        <v>1</v>
      </c>
      <c r="L796">
        <f>IF(AND(ISNUMBER(SEARCH(":",Table9[[#This Row],[Column1]]))=FALSE,ISNUMBER(SEARCH("Ronda",Table9[[#This Row],[Column1]]))=FALSE),1,0)</f>
        <v>1</v>
      </c>
      <c r="M796">
        <f>IF(Table9[[#This Row],[cond]]=1,M795+1,0)</f>
        <v>4</v>
      </c>
      <c r="N796">
        <f>IF(ISNUMBER(SEARCH("Ronda",Table9[[#This Row],[Column1]]))=TRUE,1,0)</f>
        <v>0</v>
      </c>
      <c r="O796" t="str">
        <f>IF(Table9[[#This Row],[cond2]]=1,MID(Table9[[#This Row],[Column1]],6,3),O795)</f>
        <v xml:space="preserve"> 22</v>
      </c>
    </row>
    <row r="797" spans="11:15" x14ac:dyDescent="0.3">
      <c r="K797">
        <v>-1</v>
      </c>
      <c r="L797">
        <f>IF(AND(ISNUMBER(SEARCH(":",Table9[[#This Row],[Column1]]))=FALSE,ISNUMBER(SEARCH("Ronda",Table9[[#This Row],[Column1]]))=FALSE),1,0)</f>
        <v>1</v>
      </c>
      <c r="M797">
        <f>IF(Table9[[#This Row],[cond]]=1,M796+1,0)</f>
        <v>5</v>
      </c>
      <c r="N797">
        <f>IF(ISNUMBER(SEARCH("Ronda",Table9[[#This Row],[Column1]]))=TRUE,1,0)</f>
        <v>0</v>
      </c>
      <c r="O797" t="str">
        <f>IF(Table9[[#This Row],[cond2]]=1,MID(Table9[[#This Row],[Column1]],6,3),O796)</f>
        <v xml:space="preserve"> 22</v>
      </c>
    </row>
    <row r="798" spans="11:15" x14ac:dyDescent="0.3">
      <c r="K798">
        <v>0</v>
      </c>
      <c r="L798">
        <f>IF(AND(ISNUMBER(SEARCH(":",Table9[[#This Row],[Column1]]))=FALSE,ISNUMBER(SEARCH("Ronda",Table9[[#This Row],[Column1]]))=FALSE),1,0)</f>
        <v>1</v>
      </c>
      <c r="M798">
        <f>IF(Table9[[#This Row],[cond]]=1,M797+1,0)</f>
        <v>6</v>
      </c>
      <c r="N798">
        <f>IF(ISNUMBER(SEARCH("Ronda",Table9[[#This Row],[Column1]]))=TRUE,1,0)</f>
        <v>0</v>
      </c>
      <c r="O798" t="str">
        <f>IF(Table9[[#This Row],[cond2]]=1,MID(Table9[[#This Row],[Column1]],6,3),O797)</f>
        <v xml:space="preserve"> 22</v>
      </c>
    </row>
    <row r="799" spans="11:15" x14ac:dyDescent="0.3">
      <c r="K799" t="s">
        <v>654</v>
      </c>
      <c r="L799">
        <f>IF(AND(ISNUMBER(SEARCH(":",Table9[[#This Row],[Column1]]))=FALSE,ISNUMBER(SEARCH("Ronda",Table9[[#This Row],[Column1]]))=FALSE),1,0)</f>
        <v>0</v>
      </c>
      <c r="M799">
        <f>IF(Table9[[#This Row],[cond]]=1,M798+1,0)</f>
        <v>0</v>
      </c>
      <c r="N799">
        <f>IF(ISNUMBER(SEARCH("Ronda",Table9[[#This Row],[Column1]]))=TRUE,1,0)</f>
        <v>0</v>
      </c>
      <c r="O799" t="str">
        <f>IF(Table9[[#This Row],[cond2]]=1,MID(Table9[[#This Row],[Column1]],6,3),O798)</f>
        <v xml:space="preserve"> 22</v>
      </c>
    </row>
    <row r="800" spans="11:15" x14ac:dyDescent="0.3">
      <c r="K800" t="s">
        <v>7</v>
      </c>
      <c r="L800">
        <f>IF(AND(ISNUMBER(SEARCH(":",Table9[[#This Row],[Column1]]))=FALSE,ISNUMBER(SEARCH("Ronda",Table9[[#This Row],[Column1]]))=FALSE),1,0)</f>
        <v>1</v>
      </c>
      <c r="M800">
        <f>IF(Table9[[#This Row],[cond]]=1,M799+1,0)</f>
        <v>1</v>
      </c>
      <c r="N800">
        <f>IF(ISNUMBER(SEARCH("Ronda",Table9[[#This Row],[Column1]]))=TRUE,1,0)</f>
        <v>0</v>
      </c>
      <c r="O800" t="str">
        <f>IF(Table9[[#This Row],[cond2]]=1,MID(Table9[[#This Row],[Column1]],6,3),O799)</f>
        <v xml:space="preserve"> 22</v>
      </c>
    </row>
    <row r="801" spans="11:15" x14ac:dyDescent="0.3">
      <c r="K801" t="s">
        <v>4</v>
      </c>
      <c r="L801">
        <f>IF(AND(ISNUMBER(SEARCH(":",Table9[[#This Row],[Column1]]))=FALSE,ISNUMBER(SEARCH("Ronda",Table9[[#This Row],[Column1]]))=FALSE),1,0)</f>
        <v>1</v>
      </c>
      <c r="M801">
        <f>IF(Table9[[#This Row],[cond]]=1,M800+1,0)</f>
        <v>2</v>
      </c>
      <c r="N801">
        <f>IF(ISNUMBER(SEARCH("Ronda",Table9[[#This Row],[Column1]]))=TRUE,1,0)</f>
        <v>0</v>
      </c>
      <c r="O801" t="str">
        <f>IF(Table9[[#This Row],[cond2]]=1,MID(Table9[[#This Row],[Column1]],6,3),O800)</f>
        <v xml:space="preserve"> 22</v>
      </c>
    </row>
    <row r="802" spans="11:15" x14ac:dyDescent="0.3">
      <c r="K802">
        <v>1</v>
      </c>
      <c r="L802">
        <f>IF(AND(ISNUMBER(SEARCH(":",Table9[[#This Row],[Column1]]))=FALSE,ISNUMBER(SEARCH("Ronda",Table9[[#This Row],[Column1]]))=FALSE),1,0)</f>
        <v>1</v>
      </c>
      <c r="M802">
        <f>IF(Table9[[#This Row],[cond]]=1,M801+1,0)</f>
        <v>3</v>
      </c>
      <c r="N802">
        <f>IF(ISNUMBER(SEARCH("Ronda",Table9[[#This Row],[Column1]]))=TRUE,1,0)</f>
        <v>0</v>
      </c>
      <c r="O802" t="str">
        <f>IF(Table9[[#This Row],[cond2]]=1,MID(Table9[[#This Row],[Column1]],6,3),O801)</f>
        <v xml:space="preserve"> 22</v>
      </c>
    </row>
    <row r="803" spans="11:15" x14ac:dyDescent="0.3">
      <c r="K803">
        <v>0</v>
      </c>
      <c r="L803">
        <f>IF(AND(ISNUMBER(SEARCH(":",Table9[[#This Row],[Column1]]))=FALSE,ISNUMBER(SEARCH("Ronda",Table9[[#This Row],[Column1]]))=FALSE),1,0)</f>
        <v>1</v>
      </c>
      <c r="M803">
        <f>IF(Table9[[#This Row],[cond]]=1,M802+1,0)</f>
        <v>4</v>
      </c>
      <c r="N803">
        <f>IF(ISNUMBER(SEARCH("Ronda",Table9[[#This Row],[Column1]]))=TRUE,1,0)</f>
        <v>0</v>
      </c>
      <c r="O803" t="str">
        <f>IF(Table9[[#This Row],[cond2]]=1,MID(Table9[[#This Row],[Column1]],6,3),O802)</f>
        <v xml:space="preserve"> 22</v>
      </c>
    </row>
    <row r="804" spans="11:15" x14ac:dyDescent="0.3">
      <c r="K804">
        <v>-1</v>
      </c>
      <c r="L804">
        <f>IF(AND(ISNUMBER(SEARCH(":",Table9[[#This Row],[Column1]]))=FALSE,ISNUMBER(SEARCH("Ronda",Table9[[#This Row],[Column1]]))=FALSE),1,0)</f>
        <v>1</v>
      </c>
      <c r="M804">
        <f>IF(Table9[[#This Row],[cond]]=1,M803+1,0)</f>
        <v>5</v>
      </c>
      <c r="N804">
        <f>IF(ISNUMBER(SEARCH("Ronda",Table9[[#This Row],[Column1]]))=TRUE,1,0)</f>
        <v>0</v>
      </c>
      <c r="O804" t="str">
        <f>IF(Table9[[#This Row],[cond2]]=1,MID(Table9[[#This Row],[Column1]],6,3),O803)</f>
        <v xml:space="preserve"> 22</v>
      </c>
    </row>
    <row r="805" spans="11:15" x14ac:dyDescent="0.3">
      <c r="K805">
        <v>0</v>
      </c>
      <c r="L805">
        <f>IF(AND(ISNUMBER(SEARCH(":",Table9[[#This Row],[Column1]]))=FALSE,ISNUMBER(SEARCH("Ronda",Table9[[#This Row],[Column1]]))=FALSE),1,0)</f>
        <v>1</v>
      </c>
      <c r="M805">
        <f>IF(Table9[[#This Row],[cond]]=1,M804+1,0)</f>
        <v>6</v>
      </c>
      <c r="N805">
        <f>IF(ISNUMBER(SEARCH("Ronda",Table9[[#This Row],[Column1]]))=TRUE,1,0)</f>
        <v>0</v>
      </c>
      <c r="O805" t="str">
        <f>IF(Table9[[#This Row],[cond2]]=1,MID(Table9[[#This Row],[Column1]],6,3),O804)</f>
        <v xml:space="preserve"> 22</v>
      </c>
    </row>
    <row r="806" spans="11:15" x14ac:dyDescent="0.3">
      <c r="K806" t="s">
        <v>655</v>
      </c>
      <c r="L806">
        <f>IF(AND(ISNUMBER(SEARCH(":",Table9[[#This Row],[Column1]]))=FALSE,ISNUMBER(SEARCH("Ronda",Table9[[#This Row],[Column1]]))=FALSE),1,0)</f>
        <v>0</v>
      </c>
      <c r="M806">
        <f>IF(Table9[[#This Row],[cond]]=1,M805+1,0)</f>
        <v>0</v>
      </c>
      <c r="N806">
        <f>IF(ISNUMBER(SEARCH("Ronda",Table9[[#This Row],[Column1]]))=TRUE,1,0)</f>
        <v>0</v>
      </c>
      <c r="O806" t="str">
        <f>IF(Table9[[#This Row],[cond2]]=1,MID(Table9[[#This Row],[Column1]],6,3),O805)</f>
        <v xml:space="preserve"> 22</v>
      </c>
    </row>
    <row r="807" spans="11:15" x14ac:dyDescent="0.3">
      <c r="K807" t="s">
        <v>568</v>
      </c>
      <c r="L807">
        <f>IF(AND(ISNUMBER(SEARCH(":",Table9[[#This Row],[Column1]]))=FALSE,ISNUMBER(SEARCH("Ronda",Table9[[#This Row],[Column1]]))=FALSE),1,0)</f>
        <v>1</v>
      </c>
      <c r="M807">
        <f>IF(Table9[[#This Row],[cond]]=1,M806+1,0)</f>
        <v>1</v>
      </c>
      <c r="N807">
        <f>IF(ISNUMBER(SEARCH("Ronda",Table9[[#This Row],[Column1]]))=TRUE,1,0)</f>
        <v>0</v>
      </c>
      <c r="O807" t="str">
        <f>IF(Table9[[#This Row],[cond2]]=1,MID(Table9[[#This Row],[Column1]],6,3),O806)</f>
        <v xml:space="preserve"> 22</v>
      </c>
    </row>
    <row r="808" spans="11:15" x14ac:dyDescent="0.3">
      <c r="K808" t="s">
        <v>28</v>
      </c>
      <c r="L808">
        <f>IF(AND(ISNUMBER(SEARCH(":",Table9[[#This Row],[Column1]]))=FALSE,ISNUMBER(SEARCH("Ronda",Table9[[#This Row],[Column1]]))=FALSE),1,0)</f>
        <v>1</v>
      </c>
      <c r="M808">
        <f>IF(Table9[[#This Row],[cond]]=1,M807+1,0)</f>
        <v>2</v>
      </c>
      <c r="N808">
        <f>IF(ISNUMBER(SEARCH("Ronda",Table9[[#This Row],[Column1]]))=TRUE,1,0)</f>
        <v>0</v>
      </c>
      <c r="O808" t="str">
        <f>IF(Table9[[#This Row],[cond2]]=1,MID(Table9[[#This Row],[Column1]],6,3),O807)</f>
        <v xml:space="preserve"> 22</v>
      </c>
    </row>
    <row r="809" spans="11:15" x14ac:dyDescent="0.3">
      <c r="K809">
        <v>0</v>
      </c>
      <c r="L809">
        <f>IF(AND(ISNUMBER(SEARCH(":",Table9[[#This Row],[Column1]]))=FALSE,ISNUMBER(SEARCH("Ronda",Table9[[#This Row],[Column1]]))=FALSE),1,0)</f>
        <v>1</v>
      </c>
      <c r="M809">
        <f>IF(Table9[[#This Row],[cond]]=1,M808+1,0)</f>
        <v>3</v>
      </c>
      <c r="N809">
        <f>IF(ISNUMBER(SEARCH("Ronda",Table9[[#This Row],[Column1]]))=TRUE,1,0)</f>
        <v>0</v>
      </c>
      <c r="O809" t="str">
        <f>IF(Table9[[#This Row],[cond2]]=1,MID(Table9[[#This Row],[Column1]],6,3),O808)</f>
        <v xml:space="preserve"> 22</v>
      </c>
    </row>
    <row r="810" spans="11:15" x14ac:dyDescent="0.3">
      <c r="K810">
        <v>1</v>
      </c>
      <c r="L810">
        <f>IF(AND(ISNUMBER(SEARCH(":",Table9[[#This Row],[Column1]]))=FALSE,ISNUMBER(SEARCH("Ronda",Table9[[#This Row],[Column1]]))=FALSE),1,0)</f>
        <v>1</v>
      </c>
      <c r="M810">
        <f>IF(Table9[[#This Row],[cond]]=1,M809+1,0)</f>
        <v>4</v>
      </c>
      <c r="N810">
        <f>IF(ISNUMBER(SEARCH("Ronda",Table9[[#This Row],[Column1]]))=TRUE,1,0)</f>
        <v>0</v>
      </c>
      <c r="O810" t="str">
        <f>IF(Table9[[#This Row],[cond2]]=1,MID(Table9[[#This Row],[Column1]],6,3),O809)</f>
        <v xml:space="preserve"> 22</v>
      </c>
    </row>
    <row r="811" spans="11:15" x14ac:dyDescent="0.3">
      <c r="K811">
        <v>0</v>
      </c>
      <c r="L811">
        <f>IF(AND(ISNUMBER(SEARCH(":",Table9[[#This Row],[Column1]]))=FALSE,ISNUMBER(SEARCH("Ronda",Table9[[#This Row],[Column1]]))=FALSE),1,0)</f>
        <v>1</v>
      </c>
      <c r="M811">
        <f>IF(Table9[[#This Row],[cond]]=1,M810+1,0)</f>
        <v>5</v>
      </c>
      <c r="N811">
        <f>IF(ISNUMBER(SEARCH("Ronda",Table9[[#This Row],[Column1]]))=TRUE,1,0)</f>
        <v>0</v>
      </c>
      <c r="O811" t="str">
        <f>IF(Table9[[#This Row],[cond2]]=1,MID(Table9[[#This Row],[Column1]],6,3),O810)</f>
        <v xml:space="preserve"> 22</v>
      </c>
    </row>
    <row r="812" spans="11:15" x14ac:dyDescent="0.3">
      <c r="K812">
        <v>0</v>
      </c>
      <c r="L812">
        <f>IF(AND(ISNUMBER(SEARCH(":",Table9[[#This Row],[Column1]]))=FALSE,ISNUMBER(SEARCH("Ronda",Table9[[#This Row],[Column1]]))=FALSE),1,0)</f>
        <v>1</v>
      </c>
      <c r="M812">
        <f>IF(Table9[[#This Row],[cond]]=1,M811+1,0)</f>
        <v>6</v>
      </c>
      <c r="N812">
        <f>IF(ISNUMBER(SEARCH("Ronda",Table9[[#This Row],[Column1]]))=TRUE,1,0)</f>
        <v>0</v>
      </c>
      <c r="O812" t="str">
        <f>IF(Table9[[#This Row],[cond2]]=1,MID(Table9[[#This Row],[Column1]],6,3),O811)</f>
        <v xml:space="preserve"> 22</v>
      </c>
    </row>
    <row r="813" spans="11:15" x14ac:dyDescent="0.3">
      <c r="K813" t="s">
        <v>656</v>
      </c>
      <c r="L813">
        <f>IF(AND(ISNUMBER(SEARCH(":",Table9[[#This Row],[Column1]]))=FALSE,ISNUMBER(SEARCH("Ronda",Table9[[#This Row],[Column1]]))=FALSE),1,0)</f>
        <v>0</v>
      </c>
      <c r="M813">
        <f>IF(Table9[[#This Row],[cond]]=1,M812+1,0)</f>
        <v>0</v>
      </c>
      <c r="N813">
        <f>IF(ISNUMBER(SEARCH("Ronda",Table9[[#This Row],[Column1]]))=TRUE,1,0)</f>
        <v>0</v>
      </c>
      <c r="O813" t="str">
        <f>IF(Table9[[#This Row],[cond2]]=1,MID(Table9[[#This Row],[Column1]],6,3),O812)</f>
        <v xml:space="preserve"> 22</v>
      </c>
    </row>
    <row r="814" spans="11:15" x14ac:dyDescent="0.3">
      <c r="K814" t="s">
        <v>564</v>
      </c>
      <c r="L814">
        <f>IF(AND(ISNUMBER(SEARCH(":",Table9[[#This Row],[Column1]]))=FALSE,ISNUMBER(SEARCH("Ronda",Table9[[#This Row],[Column1]]))=FALSE),1,0)</f>
        <v>1</v>
      </c>
      <c r="M814">
        <f>IF(Table9[[#This Row],[cond]]=1,M813+1,0)</f>
        <v>1</v>
      </c>
      <c r="N814">
        <f>IF(ISNUMBER(SEARCH("Ronda",Table9[[#This Row],[Column1]]))=TRUE,1,0)</f>
        <v>0</v>
      </c>
      <c r="O814" t="str">
        <f>IF(Table9[[#This Row],[cond2]]=1,MID(Table9[[#This Row],[Column1]],6,3),O813)</f>
        <v xml:space="preserve"> 22</v>
      </c>
    </row>
    <row r="815" spans="11:15" x14ac:dyDescent="0.3">
      <c r="K815" t="s">
        <v>24</v>
      </c>
      <c r="L815">
        <f>IF(AND(ISNUMBER(SEARCH(":",Table9[[#This Row],[Column1]]))=FALSE,ISNUMBER(SEARCH("Ronda",Table9[[#This Row],[Column1]]))=FALSE),1,0)</f>
        <v>1</v>
      </c>
      <c r="M815">
        <f>IF(Table9[[#This Row],[cond]]=1,M814+1,0)</f>
        <v>2</v>
      </c>
      <c r="N815">
        <f>IF(ISNUMBER(SEARCH("Ronda",Table9[[#This Row],[Column1]]))=TRUE,1,0)</f>
        <v>0</v>
      </c>
      <c r="O815" t="str">
        <f>IF(Table9[[#This Row],[cond2]]=1,MID(Table9[[#This Row],[Column1]],6,3),O814)</f>
        <v xml:space="preserve"> 22</v>
      </c>
    </row>
    <row r="816" spans="11:15" x14ac:dyDescent="0.3">
      <c r="K816">
        <v>2</v>
      </c>
      <c r="L816">
        <f>IF(AND(ISNUMBER(SEARCH(":",Table9[[#This Row],[Column1]]))=FALSE,ISNUMBER(SEARCH("Ronda",Table9[[#This Row],[Column1]]))=FALSE),1,0)</f>
        <v>1</v>
      </c>
      <c r="M816">
        <f>IF(Table9[[#This Row],[cond]]=1,M815+1,0)</f>
        <v>3</v>
      </c>
      <c r="N816">
        <f>IF(ISNUMBER(SEARCH("Ronda",Table9[[#This Row],[Column1]]))=TRUE,1,0)</f>
        <v>0</v>
      </c>
      <c r="O816" t="str">
        <f>IF(Table9[[#This Row],[cond2]]=1,MID(Table9[[#This Row],[Column1]],6,3),O815)</f>
        <v xml:space="preserve"> 22</v>
      </c>
    </row>
    <row r="817" spans="11:15" x14ac:dyDescent="0.3">
      <c r="K817">
        <v>0</v>
      </c>
      <c r="L817">
        <f>IF(AND(ISNUMBER(SEARCH(":",Table9[[#This Row],[Column1]]))=FALSE,ISNUMBER(SEARCH("Ronda",Table9[[#This Row],[Column1]]))=FALSE),1,0)</f>
        <v>1</v>
      </c>
      <c r="M817">
        <f>IF(Table9[[#This Row],[cond]]=1,M816+1,0)</f>
        <v>4</v>
      </c>
      <c r="N817">
        <f>IF(ISNUMBER(SEARCH("Ronda",Table9[[#This Row],[Column1]]))=TRUE,1,0)</f>
        <v>0</v>
      </c>
      <c r="O817" t="str">
        <f>IF(Table9[[#This Row],[cond2]]=1,MID(Table9[[#This Row],[Column1]],6,3),O816)</f>
        <v xml:space="preserve"> 22</v>
      </c>
    </row>
    <row r="818" spans="11:15" x14ac:dyDescent="0.3">
      <c r="K818">
        <v>-1</v>
      </c>
      <c r="L818">
        <f>IF(AND(ISNUMBER(SEARCH(":",Table9[[#This Row],[Column1]]))=FALSE,ISNUMBER(SEARCH("Ronda",Table9[[#This Row],[Column1]]))=FALSE),1,0)</f>
        <v>1</v>
      </c>
      <c r="M818">
        <f>IF(Table9[[#This Row],[cond]]=1,M817+1,0)</f>
        <v>5</v>
      </c>
      <c r="N818">
        <f>IF(ISNUMBER(SEARCH("Ronda",Table9[[#This Row],[Column1]]))=TRUE,1,0)</f>
        <v>0</v>
      </c>
      <c r="O818" t="str">
        <f>IF(Table9[[#This Row],[cond2]]=1,MID(Table9[[#This Row],[Column1]],6,3),O817)</f>
        <v xml:space="preserve"> 22</v>
      </c>
    </row>
    <row r="819" spans="11:15" x14ac:dyDescent="0.3">
      <c r="K819">
        <v>0</v>
      </c>
      <c r="L819">
        <f>IF(AND(ISNUMBER(SEARCH(":",Table9[[#This Row],[Column1]]))=FALSE,ISNUMBER(SEARCH("Ronda",Table9[[#This Row],[Column1]]))=FALSE),1,0)</f>
        <v>1</v>
      </c>
      <c r="M819">
        <f>IF(Table9[[#This Row],[cond]]=1,M818+1,0)</f>
        <v>6</v>
      </c>
      <c r="N819">
        <f>IF(ISNUMBER(SEARCH("Ronda",Table9[[#This Row],[Column1]]))=TRUE,1,0)</f>
        <v>0</v>
      </c>
      <c r="O819" t="str">
        <f>IF(Table9[[#This Row],[cond2]]=1,MID(Table9[[#This Row],[Column1]],6,3),O818)</f>
        <v xml:space="preserve"> 22</v>
      </c>
    </row>
    <row r="820" spans="11:15" x14ac:dyDescent="0.3">
      <c r="K820" t="s">
        <v>656</v>
      </c>
      <c r="L820">
        <f>IF(AND(ISNUMBER(SEARCH(":",Table9[[#This Row],[Column1]]))=FALSE,ISNUMBER(SEARCH("Ronda",Table9[[#This Row],[Column1]]))=FALSE),1,0)</f>
        <v>0</v>
      </c>
      <c r="M820">
        <f>IF(Table9[[#This Row],[cond]]=1,M819+1,0)</f>
        <v>0</v>
      </c>
      <c r="N820">
        <f>IF(ISNUMBER(SEARCH("Ronda",Table9[[#This Row],[Column1]]))=TRUE,1,0)</f>
        <v>0</v>
      </c>
      <c r="O820" t="str">
        <f>IF(Table9[[#This Row],[cond2]]=1,MID(Table9[[#This Row],[Column1]],6,3),O819)</f>
        <v xml:space="preserve"> 22</v>
      </c>
    </row>
    <row r="821" spans="11:15" x14ac:dyDescent="0.3">
      <c r="K821" t="s">
        <v>33</v>
      </c>
      <c r="L821">
        <f>IF(AND(ISNUMBER(SEARCH(":",Table9[[#This Row],[Column1]]))=FALSE,ISNUMBER(SEARCH("Ronda",Table9[[#This Row],[Column1]]))=FALSE),1,0)</f>
        <v>1</v>
      </c>
      <c r="M821">
        <f>IF(Table9[[#This Row],[cond]]=1,M820+1,0)</f>
        <v>1</v>
      </c>
      <c r="N821">
        <f>IF(ISNUMBER(SEARCH("Ronda",Table9[[#This Row],[Column1]]))=TRUE,1,0)</f>
        <v>0</v>
      </c>
      <c r="O821" t="str">
        <f>IF(Table9[[#This Row],[cond2]]=1,MID(Table9[[#This Row],[Column1]],6,3),O820)</f>
        <v xml:space="preserve"> 22</v>
      </c>
    </row>
    <row r="822" spans="11:15" x14ac:dyDescent="0.3">
      <c r="K822" t="s">
        <v>25</v>
      </c>
      <c r="L822">
        <f>IF(AND(ISNUMBER(SEARCH(":",Table9[[#This Row],[Column1]]))=FALSE,ISNUMBER(SEARCH("Ronda",Table9[[#This Row],[Column1]]))=FALSE),1,0)</f>
        <v>1</v>
      </c>
      <c r="M822">
        <f>IF(Table9[[#This Row],[cond]]=1,M821+1,0)</f>
        <v>2</v>
      </c>
      <c r="N822">
        <f>IF(ISNUMBER(SEARCH("Ronda",Table9[[#This Row],[Column1]]))=TRUE,1,0)</f>
        <v>0</v>
      </c>
      <c r="O822" t="str">
        <f>IF(Table9[[#This Row],[cond2]]=1,MID(Table9[[#This Row],[Column1]],6,3),O821)</f>
        <v xml:space="preserve"> 22</v>
      </c>
    </row>
    <row r="823" spans="11:15" x14ac:dyDescent="0.3">
      <c r="K823">
        <v>1</v>
      </c>
      <c r="L823">
        <f>IF(AND(ISNUMBER(SEARCH(":",Table9[[#This Row],[Column1]]))=FALSE,ISNUMBER(SEARCH("Ronda",Table9[[#This Row],[Column1]]))=FALSE),1,0)</f>
        <v>1</v>
      </c>
      <c r="M823">
        <f>IF(Table9[[#This Row],[cond]]=1,M822+1,0)</f>
        <v>3</v>
      </c>
      <c r="N823">
        <f>IF(ISNUMBER(SEARCH("Ronda",Table9[[#This Row],[Column1]]))=TRUE,1,0)</f>
        <v>0</v>
      </c>
      <c r="O823" t="str">
        <f>IF(Table9[[#This Row],[cond2]]=1,MID(Table9[[#This Row],[Column1]],6,3),O822)</f>
        <v xml:space="preserve"> 22</v>
      </c>
    </row>
    <row r="824" spans="11:15" x14ac:dyDescent="0.3">
      <c r="K824">
        <v>1</v>
      </c>
      <c r="L824">
        <f>IF(AND(ISNUMBER(SEARCH(":",Table9[[#This Row],[Column1]]))=FALSE,ISNUMBER(SEARCH("Ronda",Table9[[#This Row],[Column1]]))=FALSE),1,0)</f>
        <v>1</v>
      </c>
      <c r="M824">
        <f>IF(Table9[[#This Row],[cond]]=1,M823+1,0)</f>
        <v>4</v>
      </c>
      <c r="N824">
        <f>IF(ISNUMBER(SEARCH("Ronda",Table9[[#This Row],[Column1]]))=TRUE,1,0)</f>
        <v>0</v>
      </c>
      <c r="O824" t="str">
        <f>IF(Table9[[#This Row],[cond2]]=1,MID(Table9[[#This Row],[Column1]],6,3),O823)</f>
        <v xml:space="preserve"> 22</v>
      </c>
    </row>
    <row r="825" spans="11:15" x14ac:dyDescent="0.3">
      <c r="K825">
        <v>0</v>
      </c>
      <c r="L825">
        <f>IF(AND(ISNUMBER(SEARCH(":",Table9[[#This Row],[Column1]]))=FALSE,ISNUMBER(SEARCH("Ronda",Table9[[#This Row],[Column1]]))=FALSE),1,0)</f>
        <v>1</v>
      </c>
      <c r="M825">
        <f>IF(Table9[[#This Row],[cond]]=1,M824+1,0)</f>
        <v>5</v>
      </c>
      <c r="N825">
        <f>IF(ISNUMBER(SEARCH("Ronda",Table9[[#This Row],[Column1]]))=TRUE,1,0)</f>
        <v>0</v>
      </c>
      <c r="O825" t="str">
        <f>IF(Table9[[#This Row],[cond2]]=1,MID(Table9[[#This Row],[Column1]],6,3),O824)</f>
        <v xml:space="preserve"> 22</v>
      </c>
    </row>
    <row r="826" spans="11:15" x14ac:dyDescent="0.3">
      <c r="K826">
        <v>0</v>
      </c>
      <c r="L826">
        <f>IF(AND(ISNUMBER(SEARCH(":",Table9[[#This Row],[Column1]]))=FALSE,ISNUMBER(SEARCH("Ronda",Table9[[#This Row],[Column1]]))=FALSE),1,0)</f>
        <v>1</v>
      </c>
      <c r="M826">
        <f>IF(Table9[[#This Row],[cond]]=1,M825+1,0)</f>
        <v>6</v>
      </c>
      <c r="N826">
        <f>IF(ISNUMBER(SEARCH("Ronda",Table9[[#This Row],[Column1]]))=TRUE,1,0)</f>
        <v>0</v>
      </c>
      <c r="O826" t="str">
        <f>IF(Table9[[#This Row],[cond2]]=1,MID(Table9[[#This Row],[Column1]],6,3),O825)</f>
        <v xml:space="preserve"> 22</v>
      </c>
    </row>
    <row r="827" spans="11:15" x14ac:dyDescent="0.3">
      <c r="K827" t="s">
        <v>657</v>
      </c>
      <c r="L827">
        <f>IF(AND(ISNUMBER(SEARCH(":",Table9[[#This Row],[Column1]]))=FALSE,ISNUMBER(SEARCH("Ronda",Table9[[#This Row],[Column1]]))=FALSE),1,0)</f>
        <v>0</v>
      </c>
      <c r="M827">
        <f>IF(Table9[[#This Row],[cond]]=1,M826+1,0)</f>
        <v>0</v>
      </c>
      <c r="N827">
        <f>IF(ISNUMBER(SEARCH("Ronda",Table9[[#This Row],[Column1]]))=TRUE,1,0)</f>
        <v>0</v>
      </c>
      <c r="O827" t="str">
        <f>IF(Table9[[#This Row],[cond2]]=1,MID(Table9[[#This Row],[Column1]],6,3),O826)</f>
        <v xml:space="preserve"> 22</v>
      </c>
    </row>
    <row r="828" spans="11:15" x14ac:dyDescent="0.3">
      <c r="K828" t="s">
        <v>8</v>
      </c>
      <c r="L828">
        <f>IF(AND(ISNUMBER(SEARCH(":",Table9[[#This Row],[Column1]]))=FALSE,ISNUMBER(SEARCH("Ronda",Table9[[#This Row],[Column1]]))=FALSE),1,0)</f>
        <v>1</v>
      </c>
      <c r="M828">
        <f>IF(Table9[[#This Row],[cond]]=1,M827+1,0)</f>
        <v>1</v>
      </c>
      <c r="N828">
        <f>IF(ISNUMBER(SEARCH("Ronda",Table9[[#This Row],[Column1]]))=TRUE,1,0)</f>
        <v>0</v>
      </c>
      <c r="O828" t="str">
        <f>IF(Table9[[#This Row],[cond2]]=1,MID(Table9[[#This Row],[Column1]],6,3),O827)</f>
        <v xml:space="preserve"> 22</v>
      </c>
    </row>
    <row r="829" spans="11:15" x14ac:dyDescent="0.3">
      <c r="K829" t="s">
        <v>303</v>
      </c>
      <c r="L829">
        <f>IF(AND(ISNUMBER(SEARCH(":",Table9[[#This Row],[Column1]]))=FALSE,ISNUMBER(SEARCH("Ronda",Table9[[#This Row],[Column1]]))=FALSE),1,0)</f>
        <v>1</v>
      </c>
      <c r="M829">
        <f>IF(Table9[[#This Row],[cond]]=1,M828+1,0)</f>
        <v>2</v>
      </c>
      <c r="N829">
        <f>IF(ISNUMBER(SEARCH("Ronda",Table9[[#This Row],[Column1]]))=TRUE,1,0)</f>
        <v>0</v>
      </c>
      <c r="O829" t="str">
        <f>IF(Table9[[#This Row],[cond2]]=1,MID(Table9[[#This Row],[Column1]],6,3),O828)</f>
        <v xml:space="preserve"> 22</v>
      </c>
    </row>
    <row r="830" spans="11:15" x14ac:dyDescent="0.3">
      <c r="K830">
        <v>4</v>
      </c>
      <c r="L830">
        <f>IF(AND(ISNUMBER(SEARCH(":",Table9[[#This Row],[Column1]]))=FALSE,ISNUMBER(SEARCH("Ronda",Table9[[#This Row],[Column1]]))=FALSE),1,0)</f>
        <v>1</v>
      </c>
      <c r="M830">
        <f>IF(Table9[[#This Row],[cond]]=1,M829+1,0)</f>
        <v>3</v>
      </c>
      <c r="N830">
        <f>IF(ISNUMBER(SEARCH("Ronda",Table9[[#This Row],[Column1]]))=TRUE,1,0)</f>
        <v>0</v>
      </c>
      <c r="O830" t="str">
        <f>IF(Table9[[#This Row],[cond2]]=1,MID(Table9[[#This Row],[Column1]],6,3),O829)</f>
        <v xml:space="preserve"> 22</v>
      </c>
    </row>
    <row r="831" spans="11:15" x14ac:dyDescent="0.3">
      <c r="K831">
        <v>0</v>
      </c>
      <c r="L831">
        <f>IF(AND(ISNUMBER(SEARCH(":",Table9[[#This Row],[Column1]]))=FALSE,ISNUMBER(SEARCH("Ronda",Table9[[#This Row],[Column1]]))=FALSE),1,0)</f>
        <v>1</v>
      </c>
      <c r="M831">
        <f>IF(Table9[[#This Row],[cond]]=1,M830+1,0)</f>
        <v>4</v>
      </c>
      <c r="N831">
        <f>IF(ISNUMBER(SEARCH("Ronda",Table9[[#This Row],[Column1]]))=TRUE,1,0)</f>
        <v>0</v>
      </c>
      <c r="O831" t="str">
        <f>IF(Table9[[#This Row],[cond2]]=1,MID(Table9[[#This Row],[Column1]],6,3),O830)</f>
        <v xml:space="preserve"> 22</v>
      </c>
    </row>
    <row r="832" spans="11:15" x14ac:dyDescent="0.3">
      <c r="K832">
        <v>-1</v>
      </c>
      <c r="L832">
        <f>IF(AND(ISNUMBER(SEARCH(":",Table9[[#This Row],[Column1]]))=FALSE,ISNUMBER(SEARCH("Ronda",Table9[[#This Row],[Column1]]))=FALSE),1,0)</f>
        <v>1</v>
      </c>
      <c r="M832">
        <f>IF(Table9[[#This Row],[cond]]=1,M831+1,0)</f>
        <v>5</v>
      </c>
      <c r="N832">
        <f>IF(ISNUMBER(SEARCH("Ronda",Table9[[#This Row],[Column1]]))=TRUE,1,0)</f>
        <v>0</v>
      </c>
      <c r="O832" t="str">
        <f>IF(Table9[[#This Row],[cond2]]=1,MID(Table9[[#This Row],[Column1]],6,3),O831)</f>
        <v xml:space="preserve"> 22</v>
      </c>
    </row>
    <row r="833" spans="11:15" x14ac:dyDescent="0.3">
      <c r="K833">
        <v>0</v>
      </c>
      <c r="L833">
        <f>IF(AND(ISNUMBER(SEARCH(":",Table9[[#This Row],[Column1]]))=FALSE,ISNUMBER(SEARCH("Ronda",Table9[[#This Row],[Column1]]))=FALSE),1,0)</f>
        <v>1</v>
      </c>
      <c r="M833">
        <f>IF(Table9[[#This Row],[cond]]=1,M832+1,0)</f>
        <v>6</v>
      </c>
      <c r="N833">
        <f>IF(ISNUMBER(SEARCH("Ronda",Table9[[#This Row],[Column1]]))=TRUE,1,0)</f>
        <v>0</v>
      </c>
      <c r="O833" t="str">
        <f>IF(Table9[[#This Row],[cond2]]=1,MID(Table9[[#This Row],[Column1]],6,3),O832)</f>
        <v xml:space="preserve"> 22</v>
      </c>
    </row>
    <row r="834" spans="11:15" x14ac:dyDescent="0.3">
      <c r="K834" t="s">
        <v>168</v>
      </c>
      <c r="L834">
        <f>IF(AND(ISNUMBER(SEARCH(":",Table9[[#This Row],[Column1]]))=FALSE,ISNUMBER(SEARCH("Ronda",Table9[[#This Row],[Column1]]))=FALSE),1,0)</f>
        <v>0</v>
      </c>
      <c r="M834">
        <f>IF(Table9[[#This Row],[cond]]=1,M833+1,0)</f>
        <v>0</v>
      </c>
      <c r="N834">
        <f>IF(ISNUMBER(SEARCH("Ronda",Table9[[#This Row],[Column1]]))=TRUE,1,0)</f>
        <v>1</v>
      </c>
      <c r="O834" t="str">
        <f>IF(Table9[[#This Row],[cond2]]=1,MID(Table9[[#This Row],[Column1]],6,3),O833)</f>
        <v xml:space="preserve"> 21</v>
      </c>
    </row>
    <row r="835" spans="11:15" x14ac:dyDescent="0.3">
      <c r="K835" t="s">
        <v>658</v>
      </c>
      <c r="L835">
        <f>IF(AND(ISNUMBER(SEARCH(":",Table9[[#This Row],[Column1]]))=FALSE,ISNUMBER(SEARCH("Ronda",Table9[[#This Row],[Column1]]))=FALSE),1,0)</f>
        <v>0</v>
      </c>
      <c r="M835">
        <f>IF(Table9[[#This Row],[cond]]=1,M834+1,0)</f>
        <v>0</v>
      </c>
      <c r="N835">
        <f>IF(ISNUMBER(SEARCH("Ronda",Table9[[#This Row],[Column1]]))=TRUE,1,0)</f>
        <v>0</v>
      </c>
      <c r="O835" t="str">
        <f>IF(Table9[[#This Row],[cond2]]=1,MID(Table9[[#This Row],[Column1]],6,3),O834)</f>
        <v xml:space="preserve"> 21</v>
      </c>
    </row>
    <row r="836" spans="11:15" x14ac:dyDescent="0.3">
      <c r="K836" t="s">
        <v>4</v>
      </c>
      <c r="L836">
        <f>IF(AND(ISNUMBER(SEARCH(":",Table9[[#This Row],[Column1]]))=FALSE,ISNUMBER(SEARCH("Ronda",Table9[[#This Row],[Column1]]))=FALSE),1,0)</f>
        <v>1</v>
      </c>
      <c r="M836">
        <f>IF(Table9[[#This Row],[cond]]=1,M835+1,0)</f>
        <v>1</v>
      </c>
      <c r="N836">
        <f>IF(ISNUMBER(SEARCH("Ronda",Table9[[#This Row],[Column1]]))=TRUE,1,0)</f>
        <v>0</v>
      </c>
      <c r="O836" t="str">
        <f>IF(Table9[[#This Row],[cond2]]=1,MID(Table9[[#This Row],[Column1]],6,3),O835)</f>
        <v xml:space="preserve"> 21</v>
      </c>
    </row>
    <row r="837" spans="11:15" x14ac:dyDescent="0.3">
      <c r="K837" t="s">
        <v>10</v>
      </c>
      <c r="L837">
        <f>IF(AND(ISNUMBER(SEARCH(":",Table9[[#This Row],[Column1]]))=FALSE,ISNUMBER(SEARCH("Ronda",Table9[[#This Row],[Column1]]))=FALSE),1,0)</f>
        <v>1</v>
      </c>
      <c r="M837">
        <f>IF(Table9[[#This Row],[cond]]=1,M836+1,0)</f>
        <v>2</v>
      </c>
      <c r="N837">
        <f>IF(ISNUMBER(SEARCH("Ronda",Table9[[#This Row],[Column1]]))=TRUE,1,0)</f>
        <v>0</v>
      </c>
      <c r="O837" t="str">
        <f>IF(Table9[[#This Row],[cond2]]=1,MID(Table9[[#This Row],[Column1]],6,3),O836)</f>
        <v xml:space="preserve"> 21</v>
      </c>
    </row>
    <row r="838" spans="11:15" x14ac:dyDescent="0.3">
      <c r="K838">
        <v>0</v>
      </c>
      <c r="L838">
        <f>IF(AND(ISNUMBER(SEARCH(":",Table9[[#This Row],[Column1]]))=FALSE,ISNUMBER(SEARCH("Ronda",Table9[[#This Row],[Column1]]))=FALSE),1,0)</f>
        <v>1</v>
      </c>
      <c r="M838">
        <f>IF(Table9[[#This Row],[cond]]=1,M837+1,0)</f>
        <v>3</v>
      </c>
      <c r="N838">
        <f>IF(ISNUMBER(SEARCH("Ronda",Table9[[#This Row],[Column1]]))=TRUE,1,0)</f>
        <v>0</v>
      </c>
      <c r="O838" t="str">
        <f>IF(Table9[[#This Row],[cond2]]=1,MID(Table9[[#This Row],[Column1]],6,3),O837)</f>
        <v xml:space="preserve"> 21</v>
      </c>
    </row>
    <row r="839" spans="11:15" x14ac:dyDescent="0.3">
      <c r="K839">
        <v>0</v>
      </c>
      <c r="L839">
        <f>IF(AND(ISNUMBER(SEARCH(":",Table9[[#This Row],[Column1]]))=FALSE,ISNUMBER(SEARCH("Ronda",Table9[[#This Row],[Column1]]))=FALSE),1,0)</f>
        <v>1</v>
      </c>
      <c r="M839">
        <f>IF(Table9[[#This Row],[cond]]=1,M838+1,0)</f>
        <v>4</v>
      </c>
      <c r="N839">
        <f>IF(ISNUMBER(SEARCH("Ronda",Table9[[#This Row],[Column1]]))=TRUE,1,0)</f>
        <v>0</v>
      </c>
      <c r="O839" t="str">
        <f>IF(Table9[[#This Row],[cond2]]=1,MID(Table9[[#This Row],[Column1]],6,3),O838)</f>
        <v xml:space="preserve"> 21</v>
      </c>
    </row>
    <row r="840" spans="11:15" x14ac:dyDescent="0.3">
      <c r="K840">
        <v>0</v>
      </c>
      <c r="L840">
        <f>IF(AND(ISNUMBER(SEARCH(":",Table9[[#This Row],[Column1]]))=FALSE,ISNUMBER(SEARCH("Ronda",Table9[[#This Row],[Column1]]))=FALSE),1,0)</f>
        <v>1</v>
      </c>
      <c r="M840">
        <f>IF(Table9[[#This Row],[cond]]=1,M839+1,0)</f>
        <v>5</v>
      </c>
      <c r="N840">
        <f>IF(ISNUMBER(SEARCH("Ronda",Table9[[#This Row],[Column1]]))=TRUE,1,0)</f>
        <v>0</v>
      </c>
      <c r="O840" t="str">
        <f>IF(Table9[[#This Row],[cond2]]=1,MID(Table9[[#This Row],[Column1]],6,3),O839)</f>
        <v xml:space="preserve"> 21</v>
      </c>
    </row>
    <row r="841" spans="11:15" x14ac:dyDescent="0.3">
      <c r="K841">
        <v>0</v>
      </c>
      <c r="L841">
        <f>IF(AND(ISNUMBER(SEARCH(":",Table9[[#This Row],[Column1]]))=FALSE,ISNUMBER(SEARCH("Ronda",Table9[[#This Row],[Column1]]))=FALSE),1,0)</f>
        <v>1</v>
      </c>
      <c r="M841">
        <f>IF(Table9[[#This Row],[cond]]=1,M840+1,0)</f>
        <v>6</v>
      </c>
      <c r="N841">
        <f>IF(ISNUMBER(SEARCH("Ronda",Table9[[#This Row],[Column1]]))=TRUE,1,0)</f>
        <v>0</v>
      </c>
      <c r="O841" t="str">
        <f>IF(Table9[[#This Row],[cond2]]=1,MID(Table9[[#This Row],[Column1]],6,3),O840)</f>
        <v xml:space="preserve"> 21</v>
      </c>
    </row>
    <row r="842" spans="11:15" x14ac:dyDescent="0.3">
      <c r="K842" t="s">
        <v>659</v>
      </c>
      <c r="L842">
        <f>IF(AND(ISNUMBER(SEARCH(":",Table9[[#This Row],[Column1]]))=FALSE,ISNUMBER(SEARCH("Ronda",Table9[[#This Row],[Column1]]))=FALSE),1,0)</f>
        <v>0</v>
      </c>
      <c r="M842">
        <f>IF(Table9[[#This Row],[cond]]=1,M841+1,0)</f>
        <v>0</v>
      </c>
      <c r="N842">
        <f>IF(ISNUMBER(SEARCH("Ronda",Table9[[#This Row],[Column1]]))=TRUE,1,0)</f>
        <v>0</v>
      </c>
      <c r="O842" t="str">
        <f>IF(Table9[[#This Row],[cond2]]=1,MID(Table9[[#This Row],[Column1]],6,3),O841)</f>
        <v xml:space="preserve"> 21</v>
      </c>
    </row>
    <row r="843" spans="11:15" x14ac:dyDescent="0.3">
      <c r="K843" t="s">
        <v>28</v>
      </c>
      <c r="L843">
        <f>IF(AND(ISNUMBER(SEARCH(":",Table9[[#This Row],[Column1]]))=FALSE,ISNUMBER(SEARCH("Ronda",Table9[[#This Row],[Column1]]))=FALSE),1,0)</f>
        <v>1</v>
      </c>
      <c r="M843">
        <f>IF(Table9[[#This Row],[cond]]=1,M842+1,0)</f>
        <v>1</v>
      </c>
      <c r="N843">
        <f>IF(ISNUMBER(SEARCH("Ronda",Table9[[#This Row],[Column1]]))=TRUE,1,0)</f>
        <v>0</v>
      </c>
      <c r="O843" t="str">
        <f>IF(Table9[[#This Row],[cond2]]=1,MID(Table9[[#This Row],[Column1]],6,3),O842)</f>
        <v xml:space="preserve"> 21</v>
      </c>
    </row>
    <row r="844" spans="11:15" x14ac:dyDescent="0.3">
      <c r="K844" t="s">
        <v>13</v>
      </c>
      <c r="L844">
        <f>IF(AND(ISNUMBER(SEARCH(":",Table9[[#This Row],[Column1]]))=FALSE,ISNUMBER(SEARCH("Ronda",Table9[[#This Row],[Column1]]))=FALSE),1,0)</f>
        <v>1</v>
      </c>
      <c r="M844">
        <f>IF(Table9[[#This Row],[cond]]=1,M843+1,0)</f>
        <v>2</v>
      </c>
      <c r="N844">
        <f>IF(ISNUMBER(SEARCH("Ronda",Table9[[#This Row],[Column1]]))=TRUE,1,0)</f>
        <v>0</v>
      </c>
      <c r="O844" t="str">
        <f>IF(Table9[[#This Row],[cond2]]=1,MID(Table9[[#This Row],[Column1]],6,3),O843)</f>
        <v xml:space="preserve"> 21</v>
      </c>
    </row>
    <row r="845" spans="11:15" x14ac:dyDescent="0.3">
      <c r="K845">
        <v>1</v>
      </c>
      <c r="L845">
        <f>IF(AND(ISNUMBER(SEARCH(":",Table9[[#This Row],[Column1]]))=FALSE,ISNUMBER(SEARCH("Ronda",Table9[[#This Row],[Column1]]))=FALSE),1,0)</f>
        <v>1</v>
      </c>
      <c r="M845">
        <f>IF(Table9[[#This Row],[cond]]=1,M844+1,0)</f>
        <v>3</v>
      </c>
      <c r="N845">
        <f>IF(ISNUMBER(SEARCH("Ronda",Table9[[#This Row],[Column1]]))=TRUE,1,0)</f>
        <v>0</v>
      </c>
      <c r="O845" t="str">
        <f>IF(Table9[[#This Row],[cond2]]=1,MID(Table9[[#This Row],[Column1]],6,3),O844)</f>
        <v xml:space="preserve"> 21</v>
      </c>
    </row>
    <row r="846" spans="11:15" x14ac:dyDescent="0.3">
      <c r="K846">
        <v>1</v>
      </c>
      <c r="L846">
        <f>IF(AND(ISNUMBER(SEARCH(":",Table9[[#This Row],[Column1]]))=FALSE,ISNUMBER(SEARCH("Ronda",Table9[[#This Row],[Column1]]))=FALSE),1,0)</f>
        <v>1</v>
      </c>
      <c r="M846">
        <f>IF(Table9[[#This Row],[cond]]=1,M845+1,0)</f>
        <v>4</v>
      </c>
      <c r="N846">
        <f>IF(ISNUMBER(SEARCH("Ronda",Table9[[#This Row],[Column1]]))=TRUE,1,0)</f>
        <v>0</v>
      </c>
      <c r="O846" t="str">
        <f>IF(Table9[[#This Row],[cond2]]=1,MID(Table9[[#This Row],[Column1]],6,3),O845)</f>
        <v xml:space="preserve"> 21</v>
      </c>
    </row>
    <row r="847" spans="11:15" x14ac:dyDescent="0.3">
      <c r="K847">
        <v>-1</v>
      </c>
      <c r="L847">
        <f>IF(AND(ISNUMBER(SEARCH(":",Table9[[#This Row],[Column1]]))=FALSE,ISNUMBER(SEARCH("Ronda",Table9[[#This Row],[Column1]]))=FALSE),1,0)</f>
        <v>1</v>
      </c>
      <c r="M847">
        <f>IF(Table9[[#This Row],[cond]]=1,M846+1,0)</f>
        <v>5</v>
      </c>
      <c r="N847">
        <f>IF(ISNUMBER(SEARCH("Ronda",Table9[[#This Row],[Column1]]))=TRUE,1,0)</f>
        <v>0</v>
      </c>
      <c r="O847" t="str">
        <f>IF(Table9[[#This Row],[cond2]]=1,MID(Table9[[#This Row],[Column1]],6,3),O846)</f>
        <v xml:space="preserve"> 21</v>
      </c>
    </row>
    <row r="848" spans="11:15" x14ac:dyDescent="0.3">
      <c r="K848">
        <v>-1</v>
      </c>
      <c r="L848">
        <f>IF(AND(ISNUMBER(SEARCH(":",Table9[[#This Row],[Column1]]))=FALSE,ISNUMBER(SEARCH("Ronda",Table9[[#This Row],[Column1]]))=FALSE),1,0)</f>
        <v>1</v>
      </c>
      <c r="M848">
        <f>IF(Table9[[#This Row],[cond]]=1,M847+1,0)</f>
        <v>6</v>
      </c>
      <c r="N848">
        <f>IF(ISNUMBER(SEARCH("Ronda",Table9[[#This Row],[Column1]]))=TRUE,1,0)</f>
        <v>0</v>
      </c>
      <c r="O848" t="str">
        <f>IF(Table9[[#This Row],[cond2]]=1,MID(Table9[[#This Row],[Column1]],6,3),O847)</f>
        <v xml:space="preserve"> 21</v>
      </c>
    </row>
    <row r="849" spans="11:15" x14ac:dyDescent="0.3">
      <c r="K849" t="s">
        <v>660</v>
      </c>
      <c r="L849">
        <f>IF(AND(ISNUMBER(SEARCH(":",Table9[[#This Row],[Column1]]))=FALSE,ISNUMBER(SEARCH("Ronda",Table9[[#This Row],[Column1]]))=FALSE),1,0)</f>
        <v>0</v>
      </c>
      <c r="M849">
        <f>IF(Table9[[#This Row],[cond]]=1,M848+1,0)</f>
        <v>0</v>
      </c>
      <c r="N849">
        <f>IF(ISNUMBER(SEARCH("Ronda",Table9[[#This Row],[Column1]]))=TRUE,1,0)</f>
        <v>0</v>
      </c>
      <c r="O849" t="str">
        <f>IF(Table9[[#This Row],[cond2]]=1,MID(Table9[[#This Row],[Column1]],6,3),O848)</f>
        <v xml:space="preserve"> 21</v>
      </c>
    </row>
    <row r="850" spans="11:15" x14ac:dyDescent="0.3">
      <c r="K850" t="s">
        <v>33</v>
      </c>
      <c r="L850">
        <f>IF(AND(ISNUMBER(SEARCH(":",Table9[[#This Row],[Column1]]))=FALSE,ISNUMBER(SEARCH("Ronda",Table9[[#This Row],[Column1]]))=FALSE),1,0)</f>
        <v>1</v>
      </c>
      <c r="M850">
        <f>IF(Table9[[#This Row],[cond]]=1,M849+1,0)</f>
        <v>1</v>
      </c>
      <c r="N850">
        <f>IF(ISNUMBER(SEARCH("Ronda",Table9[[#This Row],[Column1]]))=TRUE,1,0)</f>
        <v>0</v>
      </c>
      <c r="O850" t="str">
        <f>IF(Table9[[#This Row],[cond2]]=1,MID(Table9[[#This Row],[Column1]],6,3),O849)</f>
        <v xml:space="preserve"> 21</v>
      </c>
    </row>
    <row r="851" spans="11:15" x14ac:dyDescent="0.3">
      <c r="K851" t="s">
        <v>7</v>
      </c>
      <c r="L851">
        <f>IF(AND(ISNUMBER(SEARCH(":",Table9[[#This Row],[Column1]]))=FALSE,ISNUMBER(SEARCH("Ronda",Table9[[#This Row],[Column1]]))=FALSE),1,0)</f>
        <v>1</v>
      </c>
      <c r="M851">
        <f>IF(Table9[[#This Row],[cond]]=1,M850+1,0)</f>
        <v>2</v>
      </c>
      <c r="N851">
        <f>IF(ISNUMBER(SEARCH("Ronda",Table9[[#This Row],[Column1]]))=TRUE,1,0)</f>
        <v>0</v>
      </c>
      <c r="O851" t="str">
        <f>IF(Table9[[#This Row],[cond2]]=1,MID(Table9[[#This Row],[Column1]],6,3),O850)</f>
        <v xml:space="preserve"> 21</v>
      </c>
    </row>
    <row r="852" spans="11:15" x14ac:dyDescent="0.3">
      <c r="K852">
        <v>2</v>
      </c>
      <c r="L852">
        <f>IF(AND(ISNUMBER(SEARCH(":",Table9[[#This Row],[Column1]]))=FALSE,ISNUMBER(SEARCH("Ronda",Table9[[#This Row],[Column1]]))=FALSE),1,0)</f>
        <v>1</v>
      </c>
      <c r="M852">
        <f>IF(Table9[[#This Row],[cond]]=1,M851+1,0)</f>
        <v>3</v>
      </c>
      <c r="N852">
        <f>IF(ISNUMBER(SEARCH("Ronda",Table9[[#This Row],[Column1]]))=TRUE,1,0)</f>
        <v>0</v>
      </c>
      <c r="O852" t="str">
        <f>IF(Table9[[#This Row],[cond2]]=1,MID(Table9[[#This Row],[Column1]],6,3),O851)</f>
        <v xml:space="preserve"> 21</v>
      </c>
    </row>
    <row r="853" spans="11:15" x14ac:dyDescent="0.3">
      <c r="K853">
        <v>3</v>
      </c>
      <c r="L853">
        <f>IF(AND(ISNUMBER(SEARCH(":",Table9[[#This Row],[Column1]]))=FALSE,ISNUMBER(SEARCH("Ronda",Table9[[#This Row],[Column1]]))=FALSE),1,0)</f>
        <v>1</v>
      </c>
      <c r="M853">
        <f>IF(Table9[[#This Row],[cond]]=1,M852+1,0)</f>
        <v>4</v>
      </c>
      <c r="N853">
        <f>IF(ISNUMBER(SEARCH("Ronda",Table9[[#This Row],[Column1]]))=TRUE,1,0)</f>
        <v>0</v>
      </c>
      <c r="O853" t="str">
        <f>IF(Table9[[#This Row],[cond2]]=1,MID(Table9[[#This Row],[Column1]],6,3),O852)</f>
        <v xml:space="preserve"> 21</v>
      </c>
    </row>
    <row r="854" spans="11:15" x14ac:dyDescent="0.3">
      <c r="K854">
        <v>-2</v>
      </c>
      <c r="L854">
        <f>IF(AND(ISNUMBER(SEARCH(":",Table9[[#This Row],[Column1]]))=FALSE,ISNUMBER(SEARCH("Ronda",Table9[[#This Row],[Column1]]))=FALSE),1,0)</f>
        <v>1</v>
      </c>
      <c r="M854">
        <f>IF(Table9[[#This Row],[cond]]=1,M853+1,0)</f>
        <v>5</v>
      </c>
      <c r="N854">
        <f>IF(ISNUMBER(SEARCH("Ronda",Table9[[#This Row],[Column1]]))=TRUE,1,0)</f>
        <v>0</v>
      </c>
      <c r="O854" t="str">
        <f>IF(Table9[[#This Row],[cond2]]=1,MID(Table9[[#This Row],[Column1]],6,3),O853)</f>
        <v xml:space="preserve"> 21</v>
      </c>
    </row>
    <row r="855" spans="11:15" x14ac:dyDescent="0.3">
      <c r="K855">
        <v>-1</v>
      </c>
      <c r="L855">
        <f>IF(AND(ISNUMBER(SEARCH(":",Table9[[#This Row],[Column1]]))=FALSE,ISNUMBER(SEARCH("Ronda",Table9[[#This Row],[Column1]]))=FALSE),1,0)</f>
        <v>1</v>
      </c>
      <c r="M855">
        <f>IF(Table9[[#This Row],[cond]]=1,M854+1,0)</f>
        <v>6</v>
      </c>
      <c r="N855">
        <f>IF(ISNUMBER(SEARCH("Ronda",Table9[[#This Row],[Column1]]))=TRUE,1,0)</f>
        <v>0</v>
      </c>
      <c r="O855" t="str">
        <f>IF(Table9[[#This Row],[cond2]]=1,MID(Table9[[#This Row],[Column1]],6,3),O854)</f>
        <v xml:space="preserve"> 21</v>
      </c>
    </row>
    <row r="856" spans="11:15" x14ac:dyDescent="0.3">
      <c r="K856" t="s">
        <v>661</v>
      </c>
      <c r="L856">
        <f>IF(AND(ISNUMBER(SEARCH(":",Table9[[#This Row],[Column1]]))=FALSE,ISNUMBER(SEARCH("Ronda",Table9[[#This Row],[Column1]]))=FALSE),1,0)</f>
        <v>0</v>
      </c>
      <c r="M856">
        <f>IF(Table9[[#This Row],[cond]]=1,M855+1,0)</f>
        <v>0</v>
      </c>
      <c r="N856">
        <f>IF(ISNUMBER(SEARCH("Ronda",Table9[[#This Row],[Column1]]))=TRUE,1,0)</f>
        <v>0</v>
      </c>
      <c r="O856" t="str">
        <f>IF(Table9[[#This Row],[cond2]]=1,MID(Table9[[#This Row],[Column1]],6,3),O855)</f>
        <v xml:space="preserve"> 21</v>
      </c>
    </row>
    <row r="857" spans="11:15" x14ac:dyDescent="0.3">
      <c r="K857" t="s">
        <v>5</v>
      </c>
      <c r="L857">
        <f>IF(AND(ISNUMBER(SEARCH(":",Table9[[#This Row],[Column1]]))=FALSE,ISNUMBER(SEARCH("Ronda",Table9[[#This Row],[Column1]]))=FALSE),1,0)</f>
        <v>1</v>
      </c>
      <c r="M857">
        <f>IF(Table9[[#This Row],[cond]]=1,M856+1,0)</f>
        <v>1</v>
      </c>
      <c r="N857">
        <f>IF(ISNUMBER(SEARCH("Ronda",Table9[[#This Row],[Column1]]))=TRUE,1,0)</f>
        <v>0</v>
      </c>
      <c r="O857" t="str">
        <f>IF(Table9[[#This Row],[cond2]]=1,MID(Table9[[#This Row],[Column1]],6,3),O856)</f>
        <v xml:space="preserve"> 21</v>
      </c>
    </row>
    <row r="858" spans="11:15" x14ac:dyDescent="0.3">
      <c r="K858" t="s">
        <v>31</v>
      </c>
      <c r="L858">
        <f>IF(AND(ISNUMBER(SEARCH(":",Table9[[#This Row],[Column1]]))=FALSE,ISNUMBER(SEARCH("Ronda",Table9[[#This Row],[Column1]]))=FALSE),1,0)</f>
        <v>1</v>
      </c>
      <c r="M858">
        <f>IF(Table9[[#This Row],[cond]]=1,M857+1,0)</f>
        <v>2</v>
      </c>
      <c r="N858">
        <f>IF(ISNUMBER(SEARCH("Ronda",Table9[[#This Row],[Column1]]))=TRUE,1,0)</f>
        <v>0</v>
      </c>
      <c r="O858" t="str">
        <f>IF(Table9[[#This Row],[cond2]]=1,MID(Table9[[#This Row],[Column1]],6,3),O857)</f>
        <v xml:space="preserve"> 21</v>
      </c>
    </row>
    <row r="859" spans="11:15" x14ac:dyDescent="0.3">
      <c r="K859">
        <v>1</v>
      </c>
      <c r="L859">
        <f>IF(AND(ISNUMBER(SEARCH(":",Table9[[#This Row],[Column1]]))=FALSE,ISNUMBER(SEARCH("Ronda",Table9[[#This Row],[Column1]]))=FALSE),1,0)</f>
        <v>1</v>
      </c>
      <c r="M859">
        <f>IF(Table9[[#This Row],[cond]]=1,M858+1,0)</f>
        <v>3</v>
      </c>
      <c r="N859">
        <f>IF(ISNUMBER(SEARCH("Ronda",Table9[[#This Row],[Column1]]))=TRUE,1,0)</f>
        <v>0</v>
      </c>
      <c r="O859" t="str">
        <f>IF(Table9[[#This Row],[cond2]]=1,MID(Table9[[#This Row],[Column1]],6,3),O858)</f>
        <v xml:space="preserve"> 21</v>
      </c>
    </row>
    <row r="860" spans="11:15" x14ac:dyDescent="0.3">
      <c r="K860">
        <v>1</v>
      </c>
      <c r="L860">
        <f>IF(AND(ISNUMBER(SEARCH(":",Table9[[#This Row],[Column1]]))=FALSE,ISNUMBER(SEARCH("Ronda",Table9[[#This Row],[Column1]]))=FALSE),1,0)</f>
        <v>1</v>
      </c>
      <c r="M860">
        <f>IF(Table9[[#This Row],[cond]]=1,M859+1,0)</f>
        <v>4</v>
      </c>
      <c r="N860">
        <f>IF(ISNUMBER(SEARCH("Ronda",Table9[[#This Row],[Column1]]))=TRUE,1,0)</f>
        <v>0</v>
      </c>
      <c r="O860" t="str">
        <f>IF(Table9[[#This Row],[cond2]]=1,MID(Table9[[#This Row],[Column1]],6,3),O859)</f>
        <v xml:space="preserve"> 21</v>
      </c>
    </row>
    <row r="861" spans="11:15" x14ac:dyDescent="0.3">
      <c r="K861">
        <v>-1</v>
      </c>
      <c r="L861">
        <f>IF(AND(ISNUMBER(SEARCH(":",Table9[[#This Row],[Column1]]))=FALSE,ISNUMBER(SEARCH("Ronda",Table9[[#This Row],[Column1]]))=FALSE),1,0)</f>
        <v>1</v>
      </c>
      <c r="M861">
        <f>IF(Table9[[#This Row],[cond]]=1,M860+1,0)</f>
        <v>5</v>
      </c>
      <c r="N861">
        <f>IF(ISNUMBER(SEARCH("Ronda",Table9[[#This Row],[Column1]]))=TRUE,1,0)</f>
        <v>0</v>
      </c>
      <c r="O861" t="str">
        <f>IF(Table9[[#This Row],[cond2]]=1,MID(Table9[[#This Row],[Column1]],6,3),O860)</f>
        <v xml:space="preserve"> 21</v>
      </c>
    </row>
    <row r="862" spans="11:15" x14ac:dyDescent="0.3">
      <c r="K862">
        <v>0</v>
      </c>
      <c r="L862">
        <f>IF(AND(ISNUMBER(SEARCH(":",Table9[[#This Row],[Column1]]))=FALSE,ISNUMBER(SEARCH("Ronda",Table9[[#This Row],[Column1]]))=FALSE),1,0)</f>
        <v>1</v>
      </c>
      <c r="M862">
        <f>IF(Table9[[#This Row],[cond]]=1,M861+1,0)</f>
        <v>6</v>
      </c>
      <c r="N862">
        <f>IF(ISNUMBER(SEARCH("Ronda",Table9[[#This Row],[Column1]]))=TRUE,1,0)</f>
        <v>0</v>
      </c>
      <c r="O862" t="str">
        <f>IF(Table9[[#This Row],[cond2]]=1,MID(Table9[[#This Row],[Column1]],6,3),O861)</f>
        <v xml:space="preserve"> 21</v>
      </c>
    </row>
    <row r="863" spans="11:15" x14ac:dyDescent="0.3">
      <c r="K863" t="s">
        <v>662</v>
      </c>
      <c r="L863">
        <f>IF(AND(ISNUMBER(SEARCH(":",Table9[[#This Row],[Column1]]))=FALSE,ISNUMBER(SEARCH("Ronda",Table9[[#This Row],[Column1]]))=FALSE),1,0)</f>
        <v>0</v>
      </c>
      <c r="M863">
        <f>IF(Table9[[#This Row],[cond]]=1,M862+1,0)</f>
        <v>0</v>
      </c>
      <c r="N863">
        <f>IF(ISNUMBER(SEARCH("Ronda",Table9[[#This Row],[Column1]]))=TRUE,1,0)</f>
        <v>0</v>
      </c>
      <c r="O863" t="str">
        <f>IF(Table9[[#This Row],[cond2]]=1,MID(Table9[[#This Row],[Column1]],6,3),O862)</f>
        <v xml:space="preserve"> 21</v>
      </c>
    </row>
    <row r="864" spans="11:15" x14ac:dyDescent="0.3">
      <c r="K864" t="s">
        <v>1</v>
      </c>
      <c r="L864">
        <f>IF(AND(ISNUMBER(SEARCH(":",Table9[[#This Row],[Column1]]))=FALSE,ISNUMBER(SEARCH("Ronda",Table9[[#This Row],[Column1]]))=FALSE),1,0)</f>
        <v>1</v>
      </c>
      <c r="M864">
        <f>IF(Table9[[#This Row],[cond]]=1,M863+1,0)</f>
        <v>1</v>
      </c>
      <c r="N864">
        <f>IF(ISNUMBER(SEARCH("Ronda",Table9[[#This Row],[Column1]]))=TRUE,1,0)</f>
        <v>0</v>
      </c>
      <c r="O864" t="str">
        <f>IF(Table9[[#This Row],[cond2]]=1,MID(Table9[[#This Row],[Column1]],6,3),O863)</f>
        <v xml:space="preserve"> 21</v>
      </c>
    </row>
    <row r="865" spans="11:15" x14ac:dyDescent="0.3">
      <c r="K865" t="s">
        <v>8</v>
      </c>
      <c r="L865">
        <f>IF(AND(ISNUMBER(SEARCH(":",Table9[[#This Row],[Column1]]))=FALSE,ISNUMBER(SEARCH("Ronda",Table9[[#This Row],[Column1]]))=FALSE),1,0)</f>
        <v>1</v>
      </c>
      <c r="M865">
        <f>IF(Table9[[#This Row],[cond]]=1,M864+1,0)</f>
        <v>2</v>
      </c>
      <c r="N865">
        <f>IF(ISNUMBER(SEARCH("Ronda",Table9[[#This Row],[Column1]]))=TRUE,1,0)</f>
        <v>0</v>
      </c>
      <c r="O865" t="str">
        <f>IF(Table9[[#This Row],[cond2]]=1,MID(Table9[[#This Row],[Column1]],6,3),O864)</f>
        <v xml:space="preserve"> 21</v>
      </c>
    </row>
    <row r="866" spans="11:15" x14ac:dyDescent="0.3">
      <c r="K866">
        <v>0</v>
      </c>
      <c r="L866">
        <f>IF(AND(ISNUMBER(SEARCH(":",Table9[[#This Row],[Column1]]))=FALSE,ISNUMBER(SEARCH("Ronda",Table9[[#This Row],[Column1]]))=FALSE),1,0)</f>
        <v>1</v>
      </c>
      <c r="M866">
        <f>IF(Table9[[#This Row],[cond]]=1,M865+1,0)</f>
        <v>3</v>
      </c>
      <c r="N866">
        <f>IF(ISNUMBER(SEARCH("Ronda",Table9[[#This Row],[Column1]]))=TRUE,1,0)</f>
        <v>0</v>
      </c>
      <c r="O866" t="str">
        <f>IF(Table9[[#This Row],[cond2]]=1,MID(Table9[[#This Row],[Column1]],6,3),O865)</f>
        <v xml:space="preserve"> 21</v>
      </c>
    </row>
    <row r="867" spans="11:15" x14ac:dyDescent="0.3">
      <c r="K867">
        <v>2</v>
      </c>
      <c r="L867">
        <f>IF(AND(ISNUMBER(SEARCH(":",Table9[[#This Row],[Column1]]))=FALSE,ISNUMBER(SEARCH("Ronda",Table9[[#This Row],[Column1]]))=FALSE),1,0)</f>
        <v>1</v>
      </c>
      <c r="M867">
        <f>IF(Table9[[#This Row],[cond]]=1,M866+1,0)</f>
        <v>4</v>
      </c>
      <c r="N867">
        <f>IF(ISNUMBER(SEARCH("Ronda",Table9[[#This Row],[Column1]]))=TRUE,1,0)</f>
        <v>0</v>
      </c>
      <c r="O867" t="str">
        <f>IF(Table9[[#This Row],[cond2]]=1,MID(Table9[[#This Row],[Column1]],6,3),O866)</f>
        <v xml:space="preserve"> 21</v>
      </c>
    </row>
    <row r="868" spans="11:15" x14ac:dyDescent="0.3">
      <c r="K868">
        <v>0</v>
      </c>
      <c r="L868">
        <f>IF(AND(ISNUMBER(SEARCH(":",Table9[[#This Row],[Column1]]))=FALSE,ISNUMBER(SEARCH("Ronda",Table9[[#This Row],[Column1]]))=FALSE),1,0)</f>
        <v>1</v>
      </c>
      <c r="M868">
        <f>IF(Table9[[#This Row],[cond]]=1,M867+1,0)</f>
        <v>5</v>
      </c>
      <c r="N868">
        <f>IF(ISNUMBER(SEARCH("Ronda",Table9[[#This Row],[Column1]]))=TRUE,1,0)</f>
        <v>0</v>
      </c>
      <c r="O868" t="str">
        <f>IF(Table9[[#This Row],[cond2]]=1,MID(Table9[[#This Row],[Column1]],6,3),O867)</f>
        <v xml:space="preserve"> 21</v>
      </c>
    </row>
    <row r="869" spans="11:15" x14ac:dyDescent="0.3">
      <c r="K869">
        <v>-1</v>
      </c>
      <c r="L869">
        <f>IF(AND(ISNUMBER(SEARCH(":",Table9[[#This Row],[Column1]]))=FALSE,ISNUMBER(SEARCH("Ronda",Table9[[#This Row],[Column1]]))=FALSE),1,0)</f>
        <v>1</v>
      </c>
      <c r="M869">
        <f>IF(Table9[[#This Row],[cond]]=1,M868+1,0)</f>
        <v>6</v>
      </c>
      <c r="N869">
        <f>IF(ISNUMBER(SEARCH("Ronda",Table9[[#This Row],[Column1]]))=TRUE,1,0)</f>
        <v>0</v>
      </c>
      <c r="O869" t="str">
        <f>IF(Table9[[#This Row],[cond2]]=1,MID(Table9[[#This Row],[Column1]],6,3),O868)</f>
        <v xml:space="preserve"> 21</v>
      </c>
    </row>
    <row r="870" spans="11:15" x14ac:dyDescent="0.3">
      <c r="K870" t="s">
        <v>663</v>
      </c>
      <c r="L870">
        <f>IF(AND(ISNUMBER(SEARCH(":",Table9[[#This Row],[Column1]]))=FALSE,ISNUMBER(SEARCH("Ronda",Table9[[#This Row],[Column1]]))=FALSE),1,0)</f>
        <v>0</v>
      </c>
      <c r="M870">
        <f>IF(Table9[[#This Row],[cond]]=1,M869+1,0)</f>
        <v>0</v>
      </c>
      <c r="N870">
        <f>IF(ISNUMBER(SEARCH("Ronda",Table9[[#This Row],[Column1]]))=TRUE,1,0)</f>
        <v>0</v>
      </c>
      <c r="O870" t="str">
        <f>IF(Table9[[#This Row],[cond2]]=1,MID(Table9[[#This Row],[Column1]],6,3),O869)</f>
        <v xml:space="preserve"> 21</v>
      </c>
    </row>
    <row r="871" spans="11:15" x14ac:dyDescent="0.3">
      <c r="K871" t="s">
        <v>25</v>
      </c>
      <c r="L871">
        <f>IF(AND(ISNUMBER(SEARCH(":",Table9[[#This Row],[Column1]]))=FALSE,ISNUMBER(SEARCH("Ronda",Table9[[#This Row],[Column1]]))=FALSE),1,0)</f>
        <v>1</v>
      </c>
      <c r="M871">
        <f>IF(Table9[[#This Row],[cond]]=1,M870+1,0)</f>
        <v>1</v>
      </c>
      <c r="N871">
        <f>IF(ISNUMBER(SEARCH("Ronda",Table9[[#This Row],[Column1]]))=TRUE,1,0)</f>
        <v>0</v>
      </c>
      <c r="O871" t="str">
        <f>IF(Table9[[#This Row],[cond2]]=1,MID(Table9[[#This Row],[Column1]],6,3),O870)</f>
        <v xml:space="preserve"> 21</v>
      </c>
    </row>
    <row r="872" spans="11:15" x14ac:dyDescent="0.3">
      <c r="K872" t="s">
        <v>6</v>
      </c>
      <c r="L872">
        <f>IF(AND(ISNUMBER(SEARCH(":",Table9[[#This Row],[Column1]]))=FALSE,ISNUMBER(SEARCH("Ronda",Table9[[#This Row],[Column1]]))=FALSE),1,0)</f>
        <v>1</v>
      </c>
      <c r="M872">
        <f>IF(Table9[[#This Row],[cond]]=1,M871+1,0)</f>
        <v>2</v>
      </c>
      <c r="N872">
        <f>IF(ISNUMBER(SEARCH("Ronda",Table9[[#This Row],[Column1]]))=TRUE,1,0)</f>
        <v>0</v>
      </c>
      <c r="O872" t="str">
        <f>IF(Table9[[#This Row],[cond2]]=1,MID(Table9[[#This Row],[Column1]],6,3),O871)</f>
        <v xml:space="preserve"> 21</v>
      </c>
    </row>
    <row r="873" spans="11:15" x14ac:dyDescent="0.3">
      <c r="K873">
        <v>2</v>
      </c>
      <c r="L873">
        <f>IF(AND(ISNUMBER(SEARCH(":",Table9[[#This Row],[Column1]]))=FALSE,ISNUMBER(SEARCH("Ronda",Table9[[#This Row],[Column1]]))=FALSE),1,0)</f>
        <v>1</v>
      </c>
      <c r="M873">
        <f>IF(Table9[[#This Row],[cond]]=1,M872+1,0)</f>
        <v>3</v>
      </c>
      <c r="N873">
        <f>IF(ISNUMBER(SEARCH("Ronda",Table9[[#This Row],[Column1]]))=TRUE,1,0)</f>
        <v>0</v>
      </c>
      <c r="O873" t="str">
        <f>IF(Table9[[#This Row],[cond2]]=1,MID(Table9[[#This Row],[Column1]],6,3),O872)</f>
        <v xml:space="preserve"> 21</v>
      </c>
    </row>
    <row r="874" spans="11:15" x14ac:dyDescent="0.3">
      <c r="K874">
        <v>1</v>
      </c>
      <c r="L874">
        <f>IF(AND(ISNUMBER(SEARCH(":",Table9[[#This Row],[Column1]]))=FALSE,ISNUMBER(SEARCH("Ronda",Table9[[#This Row],[Column1]]))=FALSE),1,0)</f>
        <v>1</v>
      </c>
      <c r="M874">
        <f>IF(Table9[[#This Row],[cond]]=1,M873+1,0)</f>
        <v>4</v>
      </c>
      <c r="N874">
        <f>IF(ISNUMBER(SEARCH("Ronda",Table9[[#This Row],[Column1]]))=TRUE,1,0)</f>
        <v>0</v>
      </c>
      <c r="O874" t="str">
        <f>IF(Table9[[#This Row],[cond2]]=1,MID(Table9[[#This Row],[Column1]],6,3),O873)</f>
        <v xml:space="preserve"> 21</v>
      </c>
    </row>
    <row r="875" spans="11:15" x14ac:dyDescent="0.3">
      <c r="K875">
        <v>-2</v>
      </c>
      <c r="L875">
        <f>IF(AND(ISNUMBER(SEARCH(":",Table9[[#This Row],[Column1]]))=FALSE,ISNUMBER(SEARCH("Ronda",Table9[[#This Row],[Column1]]))=FALSE),1,0)</f>
        <v>1</v>
      </c>
      <c r="M875">
        <f>IF(Table9[[#This Row],[cond]]=1,M874+1,0)</f>
        <v>5</v>
      </c>
      <c r="N875">
        <f>IF(ISNUMBER(SEARCH("Ronda",Table9[[#This Row],[Column1]]))=TRUE,1,0)</f>
        <v>0</v>
      </c>
      <c r="O875" t="str">
        <f>IF(Table9[[#This Row],[cond2]]=1,MID(Table9[[#This Row],[Column1]],6,3),O874)</f>
        <v xml:space="preserve"> 21</v>
      </c>
    </row>
    <row r="876" spans="11:15" x14ac:dyDescent="0.3">
      <c r="K876">
        <v>-1</v>
      </c>
      <c r="L876">
        <f>IF(AND(ISNUMBER(SEARCH(":",Table9[[#This Row],[Column1]]))=FALSE,ISNUMBER(SEARCH("Ronda",Table9[[#This Row],[Column1]]))=FALSE),1,0)</f>
        <v>1</v>
      </c>
      <c r="M876">
        <f>IF(Table9[[#This Row],[cond]]=1,M875+1,0)</f>
        <v>6</v>
      </c>
      <c r="N876">
        <f>IF(ISNUMBER(SEARCH("Ronda",Table9[[#This Row],[Column1]]))=TRUE,1,0)</f>
        <v>0</v>
      </c>
      <c r="O876" t="str">
        <f>IF(Table9[[#This Row],[cond2]]=1,MID(Table9[[#This Row],[Column1]],6,3),O875)</f>
        <v xml:space="preserve"> 21</v>
      </c>
    </row>
    <row r="877" spans="11:15" x14ac:dyDescent="0.3">
      <c r="K877" t="s">
        <v>664</v>
      </c>
      <c r="L877">
        <f>IF(AND(ISNUMBER(SEARCH(":",Table9[[#This Row],[Column1]]))=FALSE,ISNUMBER(SEARCH("Ronda",Table9[[#This Row],[Column1]]))=FALSE),1,0)</f>
        <v>0</v>
      </c>
      <c r="M877">
        <f>IF(Table9[[#This Row],[cond]]=1,M876+1,0)</f>
        <v>0</v>
      </c>
      <c r="N877">
        <f>IF(ISNUMBER(SEARCH("Ronda",Table9[[#This Row],[Column1]]))=TRUE,1,0)</f>
        <v>0</v>
      </c>
      <c r="O877" t="str">
        <f>IF(Table9[[#This Row],[cond2]]=1,MID(Table9[[#This Row],[Column1]],6,3),O876)</f>
        <v xml:space="preserve"> 21</v>
      </c>
    </row>
    <row r="878" spans="11:15" x14ac:dyDescent="0.3">
      <c r="K878" t="s">
        <v>11</v>
      </c>
      <c r="L878">
        <f>IF(AND(ISNUMBER(SEARCH(":",Table9[[#This Row],[Column1]]))=FALSE,ISNUMBER(SEARCH("Ronda",Table9[[#This Row],[Column1]]))=FALSE),1,0)</f>
        <v>1</v>
      </c>
      <c r="M878">
        <f>IF(Table9[[#This Row],[cond]]=1,M877+1,0)</f>
        <v>1</v>
      </c>
      <c r="N878">
        <f>IF(ISNUMBER(SEARCH("Ronda",Table9[[#This Row],[Column1]]))=TRUE,1,0)</f>
        <v>0</v>
      </c>
      <c r="O878" t="str">
        <f>IF(Table9[[#This Row],[cond2]]=1,MID(Table9[[#This Row],[Column1]],6,3),O877)</f>
        <v xml:space="preserve"> 21</v>
      </c>
    </row>
    <row r="879" spans="11:15" x14ac:dyDescent="0.3">
      <c r="K879" t="s">
        <v>564</v>
      </c>
      <c r="L879">
        <f>IF(AND(ISNUMBER(SEARCH(":",Table9[[#This Row],[Column1]]))=FALSE,ISNUMBER(SEARCH("Ronda",Table9[[#This Row],[Column1]]))=FALSE),1,0)</f>
        <v>1</v>
      </c>
      <c r="M879">
        <f>IF(Table9[[#This Row],[cond]]=1,M878+1,0)</f>
        <v>2</v>
      </c>
      <c r="N879">
        <f>IF(ISNUMBER(SEARCH("Ronda",Table9[[#This Row],[Column1]]))=TRUE,1,0)</f>
        <v>0</v>
      </c>
      <c r="O879" t="str">
        <f>IF(Table9[[#This Row],[cond2]]=1,MID(Table9[[#This Row],[Column1]],6,3),O878)</f>
        <v xml:space="preserve"> 21</v>
      </c>
    </row>
    <row r="880" spans="11:15" x14ac:dyDescent="0.3">
      <c r="K880">
        <v>0</v>
      </c>
      <c r="L880">
        <f>IF(AND(ISNUMBER(SEARCH(":",Table9[[#This Row],[Column1]]))=FALSE,ISNUMBER(SEARCH("Ronda",Table9[[#This Row],[Column1]]))=FALSE),1,0)</f>
        <v>1</v>
      </c>
      <c r="M880">
        <f>IF(Table9[[#This Row],[cond]]=1,M879+1,0)</f>
        <v>3</v>
      </c>
      <c r="N880">
        <f>IF(ISNUMBER(SEARCH("Ronda",Table9[[#This Row],[Column1]]))=TRUE,1,0)</f>
        <v>0</v>
      </c>
      <c r="O880" t="str">
        <f>IF(Table9[[#This Row],[cond2]]=1,MID(Table9[[#This Row],[Column1]],6,3),O879)</f>
        <v xml:space="preserve"> 21</v>
      </c>
    </row>
    <row r="881" spans="11:15" x14ac:dyDescent="0.3">
      <c r="K881">
        <v>0</v>
      </c>
      <c r="L881">
        <f>IF(AND(ISNUMBER(SEARCH(":",Table9[[#This Row],[Column1]]))=FALSE,ISNUMBER(SEARCH("Ronda",Table9[[#This Row],[Column1]]))=FALSE),1,0)</f>
        <v>1</v>
      </c>
      <c r="M881">
        <f>IF(Table9[[#This Row],[cond]]=1,M880+1,0)</f>
        <v>4</v>
      </c>
      <c r="N881">
        <f>IF(ISNUMBER(SEARCH("Ronda",Table9[[#This Row],[Column1]]))=TRUE,1,0)</f>
        <v>0</v>
      </c>
      <c r="O881" t="str">
        <f>IF(Table9[[#This Row],[cond2]]=1,MID(Table9[[#This Row],[Column1]],6,3),O880)</f>
        <v xml:space="preserve"> 21</v>
      </c>
    </row>
    <row r="882" spans="11:15" x14ac:dyDescent="0.3">
      <c r="K882">
        <v>0</v>
      </c>
      <c r="L882">
        <f>IF(AND(ISNUMBER(SEARCH(":",Table9[[#This Row],[Column1]]))=FALSE,ISNUMBER(SEARCH("Ronda",Table9[[#This Row],[Column1]]))=FALSE),1,0)</f>
        <v>1</v>
      </c>
      <c r="M882">
        <f>IF(Table9[[#This Row],[cond]]=1,M881+1,0)</f>
        <v>5</v>
      </c>
      <c r="N882">
        <f>IF(ISNUMBER(SEARCH("Ronda",Table9[[#This Row],[Column1]]))=TRUE,1,0)</f>
        <v>0</v>
      </c>
      <c r="O882" t="str">
        <f>IF(Table9[[#This Row],[cond2]]=1,MID(Table9[[#This Row],[Column1]],6,3),O881)</f>
        <v xml:space="preserve"> 21</v>
      </c>
    </row>
    <row r="883" spans="11:15" x14ac:dyDescent="0.3">
      <c r="K883">
        <v>0</v>
      </c>
      <c r="L883">
        <f>IF(AND(ISNUMBER(SEARCH(":",Table9[[#This Row],[Column1]]))=FALSE,ISNUMBER(SEARCH("Ronda",Table9[[#This Row],[Column1]]))=FALSE),1,0)</f>
        <v>1</v>
      </c>
      <c r="M883">
        <f>IF(Table9[[#This Row],[cond]]=1,M882+1,0)</f>
        <v>6</v>
      </c>
      <c r="N883">
        <f>IF(ISNUMBER(SEARCH("Ronda",Table9[[#This Row],[Column1]]))=TRUE,1,0)</f>
        <v>0</v>
      </c>
      <c r="O883" t="str">
        <f>IF(Table9[[#This Row],[cond2]]=1,MID(Table9[[#This Row],[Column1]],6,3),O882)</f>
        <v xml:space="preserve"> 21</v>
      </c>
    </row>
    <row r="884" spans="11:15" x14ac:dyDescent="0.3">
      <c r="K884" t="s">
        <v>665</v>
      </c>
      <c r="L884">
        <f>IF(AND(ISNUMBER(SEARCH(":",Table9[[#This Row],[Column1]]))=FALSE,ISNUMBER(SEARCH("Ronda",Table9[[#This Row],[Column1]]))=FALSE),1,0)</f>
        <v>0</v>
      </c>
      <c r="M884">
        <f>IF(Table9[[#This Row],[cond]]=1,M883+1,0)</f>
        <v>0</v>
      </c>
      <c r="N884">
        <f>IF(ISNUMBER(SEARCH("Ronda",Table9[[#This Row],[Column1]]))=TRUE,1,0)</f>
        <v>0</v>
      </c>
      <c r="O884" t="str">
        <f>IF(Table9[[#This Row],[cond2]]=1,MID(Table9[[#This Row],[Column1]],6,3),O883)</f>
        <v xml:space="preserve"> 21</v>
      </c>
    </row>
    <row r="885" spans="11:15" x14ac:dyDescent="0.3">
      <c r="K885" t="s">
        <v>303</v>
      </c>
      <c r="L885">
        <f>IF(AND(ISNUMBER(SEARCH(":",Table9[[#This Row],[Column1]]))=FALSE,ISNUMBER(SEARCH("Ronda",Table9[[#This Row],[Column1]]))=FALSE),1,0)</f>
        <v>1</v>
      </c>
      <c r="M885">
        <f>IF(Table9[[#This Row],[cond]]=1,M884+1,0)</f>
        <v>1</v>
      </c>
      <c r="N885">
        <f>IF(ISNUMBER(SEARCH("Ronda",Table9[[#This Row],[Column1]]))=TRUE,1,0)</f>
        <v>0</v>
      </c>
      <c r="O885" t="str">
        <f>IF(Table9[[#This Row],[cond2]]=1,MID(Table9[[#This Row],[Column1]],6,3),O884)</f>
        <v xml:space="preserve"> 21</v>
      </c>
    </row>
    <row r="886" spans="11:15" x14ac:dyDescent="0.3">
      <c r="K886" t="s">
        <v>568</v>
      </c>
      <c r="L886">
        <f>IF(AND(ISNUMBER(SEARCH(":",Table9[[#This Row],[Column1]]))=FALSE,ISNUMBER(SEARCH("Ronda",Table9[[#This Row],[Column1]]))=FALSE),1,0)</f>
        <v>1</v>
      </c>
      <c r="M886">
        <f>IF(Table9[[#This Row],[cond]]=1,M885+1,0)</f>
        <v>2</v>
      </c>
      <c r="N886">
        <f>IF(ISNUMBER(SEARCH("Ronda",Table9[[#This Row],[Column1]]))=TRUE,1,0)</f>
        <v>0</v>
      </c>
      <c r="O886" t="str">
        <f>IF(Table9[[#This Row],[cond2]]=1,MID(Table9[[#This Row],[Column1]],6,3),O885)</f>
        <v xml:space="preserve"> 21</v>
      </c>
    </row>
    <row r="887" spans="11:15" x14ac:dyDescent="0.3">
      <c r="K887">
        <v>0</v>
      </c>
      <c r="L887">
        <f>IF(AND(ISNUMBER(SEARCH(":",Table9[[#This Row],[Column1]]))=FALSE,ISNUMBER(SEARCH("Ronda",Table9[[#This Row],[Column1]]))=FALSE),1,0)</f>
        <v>1</v>
      </c>
      <c r="M887">
        <f>IF(Table9[[#This Row],[cond]]=1,M886+1,0)</f>
        <v>3</v>
      </c>
      <c r="N887">
        <f>IF(ISNUMBER(SEARCH("Ronda",Table9[[#This Row],[Column1]]))=TRUE,1,0)</f>
        <v>0</v>
      </c>
      <c r="O887" t="str">
        <f>IF(Table9[[#This Row],[cond2]]=1,MID(Table9[[#This Row],[Column1]],6,3),O886)</f>
        <v xml:space="preserve"> 21</v>
      </c>
    </row>
    <row r="888" spans="11:15" x14ac:dyDescent="0.3">
      <c r="K888">
        <v>1</v>
      </c>
      <c r="L888">
        <f>IF(AND(ISNUMBER(SEARCH(":",Table9[[#This Row],[Column1]]))=FALSE,ISNUMBER(SEARCH("Ronda",Table9[[#This Row],[Column1]]))=FALSE),1,0)</f>
        <v>1</v>
      </c>
      <c r="M888">
        <f>IF(Table9[[#This Row],[cond]]=1,M887+1,0)</f>
        <v>4</v>
      </c>
      <c r="N888">
        <f>IF(ISNUMBER(SEARCH("Ronda",Table9[[#This Row],[Column1]]))=TRUE,1,0)</f>
        <v>0</v>
      </c>
      <c r="O888" t="str">
        <f>IF(Table9[[#This Row],[cond2]]=1,MID(Table9[[#This Row],[Column1]],6,3),O887)</f>
        <v xml:space="preserve"> 21</v>
      </c>
    </row>
    <row r="889" spans="11:15" x14ac:dyDescent="0.3">
      <c r="K889">
        <v>0</v>
      </c>
      <c r="L889">
        <f>IF(AND(ISNUMBER(SEARCH(":",Table9[[#This Row],[Column1]]))=FALSE,ISNUMBER(SEARCH("Ronda",Table9[[#This Row],[Column1]]))=FALSE),1,0)</f>
        <v>1</v>
      </c>
      <c r="M889">
        <f>IF(Table9[[#This Row],[cond]]=1,M888+1,0)</f>
        <v>5</v>
      </c>
      <c r="N889">
        <f>IF(ISNUMBER(SEARCH("Ronda",Table9[[#This Row],[Column1]]))=TRUE,1,0)</f>
        <v>0</v>
      </c>
      <c r="O889" t="str">
        <f>IF(Table9[[#This Row],[cond2]]=1,MID(Table9[[#This Row],[Column1]],6,3),O888)</f>
        <v xml:space="preserve"> 21</v>
      </c>
    </row>
    <row r="890" spans="11:15" x14ac:dyDescent="0.3">
      <c r="K890">
        <v>0</v>
      </c>
      <c r="L890">
        <f>IF(AND(ISNUMBER(SEARCH(":",Table9[[#This Row],[Column1]]))=FALSE,ISNUMBER(SEARCH("Ronda",Table9[[#This Row],[Column1]]))=FALSE),1,0)</f>
        <v>1</v>
      </c>
      <c r="M890">
        <f>IF(Table9[[#This Row],[cond]]=1,M889+1,0)</f>
        <v>6</v>
      </c>
      <c r="N890">
        <f>IF(ISNUMBER(SEARCH("Ronda",Table9[[#This Row],[Column1]]))=TRUE,1,0)</f>
        <v>0</v>
      </c>
      <c r="O890" t="str">
        <f>IF(Table9[[#This Row],[cond2]]=1,MID(Table9[[#This Row],[Column1]],6,3),O889)</f>
        <v xml:space="preserve"> 21</v>
      </c>
    </row>
    <row r="891" spans="11:15" x14ac:dyDescent="0.3">
      <c r="K891" t="s">
        <v>666</v>
      </c>
      <c r="L891">
        <f>IF(AND(ISNUMBER(SEARCH(":",Table9[[#This Row],[Column1]]))=FALSE,ISNUMBER(SEARCH("Ronda",Table9[[#This Row],[Column1]]))=FALSE),1,0)</f>
        <v>0</v>
      </c>
      <c r="M891">
        <f>IF(Table9[[#This Row],[cond]]=1,M890+1,0)</f>
        <v>0</v>
      </c>
      <c r="N891">
        <f>IF(ISNUMBER(SEARCH("Ronda",Table9[[#This Row],[Column1]]))=TRUE,1,0)</f>
        <v>0</v>
      </c>
      <c r="O891" t="str">
        <f>IF(Table9[[#This Row],[cond2]]=1,MID(Table9[[#This Row],[Column1]],6,3),O890)</f>
        <v xml:space="preserve"> 21</v>
      </c>
    </row>
    <row r="892" spans="11:15" x14ac:dyDescent="0.3">
      <c r="K892" t="s">
        <v>2</v>
      </c>
      <c r="L892">
        <f>IF(AND(ISNUMBER(SEARCH(":",Table9[[#This Row],[Column1]]))=FALSE,ISNUMBER(SEARCH("Ronda",Table9[[#This Row],[Column1]]))=FALSE),1,0)</f>
        <v>1</v>
      </c>
      <c r="M892">
        <f>IF(Table9[[#This Row],[cond]]=1,M891+1,0)</f>
        <v>1</v>
      </c>
      <c r="N892">
        <f>IF(ISNUMBER(SEARCH("Ronda",Table9[[#This Row],[Column1]]))=TRUE,1,0)</f>
        <v>0</v>
      </c>
      <c r="O892" t="str">
        <f>IF(Table9[[#This Row],[cond2]]=1,MID(Table9[[#This Row],[Column1]],6,3),O891)</f>
        <v xml:space="preserve"> 21</v>
      </c>
    </row>
    <row r="893" spans="11:15" x14ac:dyDescent="0.3">
      <c r="K893" t="s">
        <v>24</v>
      </c>
      <c r="L893">
        <f>IF(AND(ISNUMBER(SEARCH(":",Table9[[#This Row],[Column1]]))=FALSE,ISNUMBER(SEARCH("Ronda",Table9[[#This Row],[Column1]]))=FALSE),1,0)</f>
        <v>1</v>
      </c>
      <c r="M893">
        <f>IF(Table9[[#This Row],[cond]]=1,M892+1,0)</f>
        <v>2</v>
      </c>
      <c r="N893">
        <f>IF(ISNUMBER(SEARCH("Ronda",Table9[[#This Row],[Column1]]))=TRUE,1,0)</f>
        <v>0</v>
      </c>
      <c r="O893" t="str">
        <f>IF(Table9[[#This Row],[cond2]]=1,MID(Table9[[#This Row],[Column1]],6,3),O892)</f>
        <v xml:space="preserve"> 21</v>
      </c>
    </row>
    <row r="894" spans="11:15" x14ac:dyDescent="0.3">
      <c r="K894">
        <v>3</v>
      </c>
      <c r="L894">
        <f>IF(AND(ISNUMBER(SEARCH(":",Table9[[#This Row],[Column1]]))=FALSE,ISNUMBER(SEARCH("Ronda",Table9[[#This Row],[Column1]]))=FALSE),1,0)</f>
        <v>1</v>
      </c>
      <c r="M894">
        <f>IF(Table9[[#This Row],[cond]]=1,M893+1,0)</f>
        <v>3</v>
      </c>
      <c r="N894">
        <f>IF(ISNUMBER(SEARCH("Ronda",Table9[[#This Row],[Column1]]))=TRUE,1,0)</f>
        <v>0</v>
      </c>
      <c r="O894" t="str">
        <f>IF(Table9[[#This Row],[cond2]]=1,MID(Table9[[#This Row],[Column1]],6,3),O893)</f>
        <v xml:space="preserve"> 21</v>
      </c>
    </row>
    <row r="895" spans="11:15" x14ac:dyDescent="0.3">
      <c r="K895">
        <v>0</v>
      </c>
      <c r="L895">
        <f>IF(AND(ISNUMBER(SEARCH(":",Table9[[#This Row],[Column1]]))=FALSE,ISNUMBER(SEARCH("Ronda",Table9[[#This Row],[Column1]]))=FALSE),1,0)</f>
        <v>1</v>
      </c>
      <c r="M895">
        <f>IF(Table9[[#This Row],[cond]]=1,M894+1,0)</f>
        <v>4</v>
      </c>
      <c r="N895">
        <f>IF(ISNUMBER(SEARCH("Ronda",Table9[[#This Row],[Column1]]))=TRUE,1,0)</f>
        <v>0</v>
      </c>
      <c r="O895" t="str">
        <f>IF(Table9[[#This Row],[cond2]]=1,MID(Table9[[#This Row],[Column1]],6,3),O894)</f>
        <v xml:space="preserve"> 21</v>
      </c>
    </row>
    <row r="896" spans="11:15" x14ac:dyDescent="0.3">
      <c r="K896">
        <v>-2</v>
      </c>
      <c r="L896">
        <f>IF(AND(ISNUMBER(SEARCH(":",Table9[[#This Row],[Column1]]))=FALSE,ISNUMBER(SEARCH("Ronda",Table9[[#This Row],[Column1]]))=FALSE),1,0)</f>
        <v>1</v>
      </c>
      <c r="M896">
        <f>IF(Table9[[#This Row],[cond]]=1,M895+1,0)</f>
        <v>5</v>
      </c>
      <c r="N896">
        <f>IF(ISNUMBER(SEARCH("Ronda",Table9[[#This Row],[Column1]]))=TRUE,1,0)</f>
        <v>0</v>
      </c>
      <c r="O896" t="str">
        <f>IF(Table9[[#This Row],[cond2]]=1,MID(Table9[[#This Row],[Column1]],6,3),O895)</f>
        <v xml:space="preserve"> 21</v>
      </c>
    </row>
    <row r="897" spans="11:15" x14ac:dyDescent="0.3">
      <c r="K897">
        <v>0</v>
      </c>
      <c r="L897">
        <f>IF(AND(ISNUMBER(SEARCH(":",Table9[[#This Row],[Column1]]))=FALSE,ISNUMBER(SEARCH("Ronda",Table9[[#This Row],[Column1]]))=FALSE),1,0)</f>
        <v>1</v>
      </c>
      <c r="M897">
        <f>IF(Table9[[#This Row],[cond]]=1,M896+1,0)</f>
        <v>6</v>
      </c>
      <c r="N897">
        <f>IF(ISNUMBER(SEARCH("Ronda",Table9[[#This Row],[Column1]]))=TRUE,1,0)</f>
        <v>0</v>
      </c>
      <c r="O897" t="str">
        <f>IF(Table9[[#This Row],[cond2]]=1,MID(Table9[[#This Row],[Column1]],6,3),O896)</f>
        <v xml:space="preserve"> 21</v>
      </c>
    </row>
    <row r="898" spans="11:15" x14ac:dyDescent="0.3">
      <c r="K898" t="s">
        <v>176</v>
      </c>
      <c r="L898">
        <f>IF(AND(ISNUMBER(SEARCH(":",Table9[[#This Row],[Column1]]))=FALSE,ISNUMBER(SEARCH("Ronda",Table9[[#This Row],[Column1]]))=FALSE),1,0)</f>
        <v>0</v>
      </c>
      <c r="M898">
        <f>IF(Table9[[#This Row],[cond]]=1,M897+1,0)</f>
        <v>0</v>
      </c>
      <c r="N898">
        <f>IF(ISNUMBER(SEARCH("Ronda",Table9[[#This Row],[Column1]]))=TRUE,1,0)</f>
        <v>1</v>
      </c>
      <c r="O898" t="str">
        <f>IF(Table9[[#This Row],[cond2]]=1,MID(Table9[[#This Row],[Column1]],6,3),O897)</f>
        <v xml:space="preserve"> 20</v>
      </c>
    </row>
    <row r="899" spans="11:15" x14ac:dyDescent="0.3">
      <c r="K899" t="s">
        <v>667</v>
      </c>
      <c r="L899">
        <f>IF(AND(ISNUMBER(SEARCH(":",Table9[[#This Row],[Column1]]))=FALSE,ISNUMBER(SEARCH("Ronda",Table9[[#This Row],[Column1]]))=FALSE),1,0)</f>
        <v>0</v>
      </c>
      <c r="M899">
        <f>IF(Table9[[#This Row],[cond]]=1,M898+1,0)</f>
        <v>0</v>
      </c>
      <c r="N899">
        <f>IF(ISNUMBER(SEARCH("Ronda",Table9[[#This Row],[Column1]]))=TRUE,1,0)</f>
        <v>0</v>
      </c>
      <c r="O899" t="str">
        <f>IF(Table9[[#This Row],[cond2]]=1,MID(Table9[[#This Row],[Column1]],6,3),O898)</f>
        <v xml:space="preserve"> 20</v>
      </c>
    </row>
    <row r="900" spans="11:15" x14ac:dyDescent="0.3">
      <c r="K900" t="s">
        <v>13</v>
      </c>
      <c r="L900">
        <f>IF(AND(ISNUMBER(SEARCH(":",Table9[[#This Row],[Column1]]))=FALSE,ISNUMBER(SEARCH("Ronda",Table9[[#This Row],[Column1]]))=FALSE),1,0)</f>
        <v>1</v>
      </c>
      <c r="M900">
        <f>IF(Table9[[#This Row],[cond]]=1,M899+1,0)</f>
        <v>1</v>
      </c>
      <c r="N900">
        <f>IF(ISNUMBER(SEARCH("Ronda",Table9[[#This Row],[Column1]]))=TRUE,1,0)</f>
        <v>0</v>
      </c>
      <c r="O900" t="str">
        <f>IF(Table9[[#This Row],[cond2]]=1,MID(Table9[[#This Row],[Column1]],6,3),O899)</f>
        <v xml:space="preserve"> 20</v>
      </c>
    </row>
    <row r="901" spans="11:15" x14ac:dyDescent="0.3">
      <c r="K901" t="s">
        <v>25</v>
      </c>
      <c r="L901">
        <f>IF(AND(ISNUMBER(SEARCH(":",Table9[[#This Row],[Column1]]))=FALSE,ISNUMBER(SEARCH("Ronda",Table9[[#This Row],[Column1]]))=FALSE),1,0)</f>
        <v>1</v>
      </c>
      <c r="M901">
        <f>IF(Table9[[#This Row],[cond]]=1,M900+1,0)</f>
        <v>2</v>
      </c>
      <c r="N901">
        <f>IF(ISNUMBER(SEARCH("Ronda",Table9[[#This Row],[Column1]]))=TRUE,1,0)</f>
        <v>0</v>
      </c>
      <c r="O901" t="str">
        <f>IF(Table9[[#This Row],[cond2]]=1,MID(Table9[[#This Row],[Column1]],6,3),O900)</f>
        <v xml:space="preserve"> 20</v>
      </c>
    </row>
    <row r="902" spans="11:15" x14ac:dyDescent="0.3">
      <c r="K902">
        <v>1</v>
      </c>
      <c r="L902">
        <f>IF(AND(ISNUMBER(SEARCH(":",Table9[[#This Row],[Column1]]))=FALSE,ISNUMBER(SEARCH("Ronda",Table9[[#This Row],[Column1]]))=FALSE),1,0)</f>
        <v>1</v>
      </c>
      <c r="M902">
        <f>IF(Table9[[#This Row],[cond]]=1,M901+1,0)</f>
        <v>3</v>
      </c>
      <c r="N902">
        <f>IF(ISNUMBER(SEARCH("Ronda",Table9[[#This Row],[Column1]]))=TRUE,1,0)</f>
        <v>0</v>
      </c>
      <c r="O902" t="str">
        <f>IF(Table9[[#This Row],[cond2]]=1,MID(Table9[[#This Row],[Column1]],6,3),O901)</f>
        <v xml:space="preserve"> 20</v>
      </c>
    </row>
    <row r="903" spans="11:15" x14ac:dyDescent="0.3">
      <c r="K903">
        <v>1</v>
      </c>
      <c r="L903">
        <f>IF(AND(ISNUMBER(SEARCH(":",Table9[[#This Row],[Column1]]))=FALSE,ISNUMBER(SEARCH("Ronda",Table9[[#This Row],[Column1]]))=FALSE),1,0)</f>
        <v>1</v>
      </c>
      <c r="M903">
        <f>IF(Table9[[#This Row],[cond]]=1,M902+1,0)</f>
        <v>4</v>
      </c>
      <c r="N903">
        <f>IF(ISNUMBER(SEARCH("Ronda",Table9[[#This Row],[Column1]]))=TRUE,1,0)</f>
        <v>0</v>
      </c>
      <c r="O903" t="str">
        <f>IF(Table9[[#This Row],[cond2]]=1,MID(Table9[[#This Row],[Column1]],6,3),O902)</f>
        <v xml:space="preserve"> 20</v>
      </c>
    </row>
    <row r="904" spans="11:15" x14ac:dyDescent="0.3">
      <c r="K904">
        <v>0</v>
      </c>
      <c r="L904">
        <f>IF(AND(ISNUMBER(SEARCH(":",Table9[[#This Row],[Column1]]))=FALSE,ISNUMBER(SEARCH("Ronda",Table9[[#This Row],[Column1]]))=FALSE),1,0)</f>
        <v>1</v>
      </c>
      <c r="M904">
        <f>IF(Table9[[#This Row],[cond]]=1,M903+1,0)</f>
        <v>5</v>
      </c>
      <c r="N904">
        <f>IF(ISNUMBER(SEARCH("Ronda",Table9[[#This Row],[Column1]]))=TRUE,1,0)</f>
        <v>0</v>
      </c>
      <c r="O904" t="str">
        <f>IF(Table9[[#This Row],[cond2]]=1,MID(Table9[[#This Row],[Column1]],6,3),O903)</f>
        <v xml:space="preserve"> 20</v>
      </c>
    </row>
    <row r="905" spans="11:15" x14ac:dyDescent="0.3">
      <c r="K905">
        <v>-1</v>
      </c>
      <c r="L905">
        <f>IF(AND(ISNUMBER(SEARCH(":",Table9[[#This Row],[Column1]]))=FALSE,ISNUMBER(SEARCH("Ronda",Table9[[#This Row],[Column1]]))=FALSE),1,0)</f>
        <v>1</v>
      </c>
      <c r="M905">
        <f>IF(Table9[[#This Row],[cond]]=1,M904+1,0)</f>
        <v>6</v>
      </c>
      <c r="N905">
        <f>IF(ISNUMBER(SEARCH("Ronda",Table9[[#This Row],[Column1]]))=TRUE,1,0)</f>
        <v>0</v>
      </c>
      <c r="O905" t="str">
        <f>IF(Table9[[#This Row],[cond2]]=1,MID(Table9[[#This Row],[Column1]],6,3),O904)</f>
        <v xml:space="preserve"> 20</v>
      </c>
    </row>
    <row r="906" spans="11:15" x14ac:dyDescent="0.3">
      <c r="K906" t="s">
        <v>667</v>
      </c>
      <c r="L906">
        <f>IF(AND(ISNUMBER(SEARCH(":",Table9[[#This Row],[Column1]]))=FALSE,ISNUMBER(SEARCH("Ronda",Table9[[#This Row],[Column1]]))=FALSE),1,0)</f>
        <v>0</v>
      </c>
      <c r="M906">
        <f>IF(Table9[[#This Row],[cond]]=1,M905+1,0)</f>
        <v>0</v>
      </c>
      <c r="N906">
        <f>IF(ISNUMBER(SEARCH("Ronda",Table9[[#This Row],[Column1]]))=TRUE,1,0)</f>
        <v>0</v>
      </c>
      <c r="O906" t="str">
        <f>IF(Table9[[#This Row],[cond2]]=1,MID(Table9[[#This Row],[Column1]],6,3),O905)</f>
        <v xml:space="preserve"> 20</v>
      </c>
    </row>
    <row r="907" spans="11:15" x14ac:dyDescent="0.3">
      <c r="K907" t="s">
        <v>568</v>
      </c>
      <c r="L907">
        <f>IF(AND(ISNUMBER(SEARCH(":",Table9[[#This Row],[Column1]]))=FALSE,ISNUMBER(SEARCH("Ronda",Table9[[#This Row],[Column1]]))=FALSE),1,0)</f>
        <v>1</v>
      </c>
      <c r="M907">
        <f>IF(Table9[[#This Row],[cond]]=1,M906+1,0)</f>
        <v>1</v>
      </c>
      <c r="N907">
        <f>IF(ISNUMBER(SEARCH("Ronda",Table9[[#This Row],[Column1]]))=TRUE,1,0)</f>
        <v>0</v>
      </c>
      <c r="O907" t="str">
        <f>IF(Table9[[#This Row],[cond2]]=1,MID(Table9[[#This Row],[Column1]],6,3),O906)</f>
        <v xml:space="preserve"> 20</v>
      </c>
    </row>
    <row r="908" spans="11:15" x14ac:dyDescent="0.3">
      <c r="K908" t="s">
        <v>4</v>
      </c>
      <c r="L908">
        <f>IF(AND(ISNUMBER(SEARCH(":",Table9[[#This Row],[Column1]]))=FALSE,ISNUMBER(SEARCH("Ronda",Table9[[#This Row],[Column1]]))=FALSE),1,0)</f>
        <v>1</v>
      </c>
      <c r="M908">
        <f>IF(Table9[[#This Row],[cond]]=1,M907+1,0)</f>
        <v>2</v>
      </c>
      <c r="N908">
        <f>IF(ISNUMBER(SEARCH("Ronda",Table9[[#This Row],[Column1]]))=TRUE,1,0)</f>
        <v>0</v>
      </c>
      <c r="O908" t="str">
        <f>IF(Table9[[#This Row],[cond2]]=1,MID(Table9[[#This Row],[Column1]],6,3),O907)</f>
        <v xml:space="preserve"> 20</v>
      </c>
    </row>
    <row r="909" spans="11:15" x14ac:dyDescent="0.3">
      <c r="K909">
        <v>2</v>
      </c>
      <c r="L909">
        <f>IF(AND(ISNUMBER(SEARCH(":",Table9[[#This Row],[Column1]]))=FALSE,ISNUMBER(SEARCH("Ronda",Table9[[#This Row],[Column1]]))=FALSE),1,0)</f>
        <v>1</v>
      </c>
      <c r="M909">
        <f>IF(Table9[[#This Row],[cond]]=1,M908+1,0)</f>
        <v>3</v>
      </c>
      <c r="N909">
        <f>IF(ISNUMBER(SEARCH("Ronda",Table9[[#This Row],[Column1]]))=TRUE,1,0)</f>
        <v>0</v>
      </c>
      <c r="O909" t="str">
        <f>IF(Table9[[#This Row],[cond2]]=1,MID(Table9[[#This Row],[Column1]],6,3),O908)</f>
        <v xml:space="preserve"> 20</v>
      </c>
    </row>
    <row r="910" spans="11:15" x14ac:dyDescent="0.3">
      <c r="K910">
        <v>1</v>
      </c>
      <c r="L910">
        <f>IF(AND(ISNUMBER(SEARCH(":",Table9[[#This Row],[Column1]]))=FALSE,ISNUMBER(SEARCH("Ronda",Table9[[#This Row],[Column1]]))=FALSE),1,0)</f>
        <v>1</v>
      </c>
      <c r="M910">
        <f>IF(Table9[[#This Row],[cond]]=1,M909+1,0)</f>
        <v>4</v>
      </c>
      <c r="N910">
        <f>IF(ISNUMBER(SEARCH("Ronda",Table9[[#This Row],[Column1]]))=TRUE,1,0)</f>
        <v>0</v>
      </c>
      <c r="O910" t="str">
        <f>IF(Table9[[#This Row],[cond2]]=1,MID(Table9[[#This Row],[Column1]],6,3),O909)</f>
        <v xml:space="preserve"> 20</v>
      </c>
    </row>
    <row r="911" spans="11:15" x14ac:dyDescent="0.3">
      <c r="K911">
        <v>-1</v>
      </c>
      <c r="L911">
        <f>IF(AND(ISNUMBER(SEARCH(":",Table9[[#This Row],[Column1]]))=FALSE,ISNUMBER(SEARCH("Ronda",Table9[[#This Row],[Column1]]))=FALSE),1,0)</f>
        <v>1</v>
      </c>
      <c r="M911">
        <f>IF(Table9[[#This Row],[cond]]=1,M910+1,0)</f>
        <v>5</v>
      </c>
      <c r="N911">
        <f>IF(ISNUMBER(SEARCH("Ronda",Table9[[#This Row],[Column1]]))=TRUE,1,0)</f>
        <v>0</v>
      </c>
      <c r="O911" t="str">
        <f>IF(Table9[[#This Row],[cond2]]=1,MID(Table9[[#This Row],[Column1]],6,3),O910)</f>
        <v xml:space="preserve"> 20</v>
      </c>
    </row>
    <row r="912" spans="11:15" x14ac:dyDescent="0.3">
      <c r="K912">
        <v>0</v>
      </c>
      <c r="L912">
        <f>IF(AND(ISNUMBER(SEARCH(":",Table9[[#This Row],[Column1]]))=FALSE,ISNUMBER(SEARCH("Ronda",Table9[[#This Row],[Column1]]))=FALSE),1,0)</f>
        <v>1</v>
      </c>
      <c r="M912">
        <f>IF(Table9[[#This Row],[cond]]=1,M911+1,0)</f>
        <v>6</v>
      </c>
      <c r="N912">
        <f>IF(ISNUMBER(SEARCH("Ronda",Table9[[#This Row],[Column1]]))=TRUE,1,0)</f>
        <v>0</v>
      </c>
      <c r="O912" t="str">
        <f>IF(Table9[[#This Row],[cond2]]=1,MID(Table9[[#This Row],[Column1]],6,3),O911)</f>
        <v xml:space="preserve"> 20</v>
      </c>
    </row>
    <row r="913" spans="11:15" x14ac:dyDescent="0.3">
      <c r="K913" t="s">
        <v>668</v>
      </c>
      <c r="L913">
        <f>IF(AND(ISNUMBER(SEARCH(":",Table9[[#This Row],[Column1]]))=FALSE,ISNUMBER(SEARCH("Ronda",Table9[[#This Row],[Column1]]))=FALSE),1,0)</f>
        <v>0</v>
      </c>
      <c r="M913">
        <f>IF(Table9[[#This Row],[cond]]=1,M912+1,0)</f>
        <v>0</v>
      </c>
      <c r="N913">
        <f>IF(ISNUMBER(SEARCH("Ronda",Table9[[#This Row],[Column1]]))=TRUE,1,0)</f>
        <v>0</v>
      </c>
      <c r="O913" t="str">
        <f>IF(Table9[[#This Row],[cond2]]=1,MID(Table9[[#This Row],[Column1]],6,3),O912)</f>
        <v xml:space="preserve"> 20</v>
      </c>
    </row>
    <row r="914" spans="11:15" x14ac:dyDescent="0.3">
      <c r="K914" t="s">
        <v>10</v>
      </c>
      <c r="L914">
        <f>IF(AND(ISNUMBER(SEARCH(":",Table9[[#This Row],[Column1]]))=FALSE,ISNUMBER(SEARCH("Ronda",Table9[[#This Row],[Column1]]))=FALSE),1,0)</f>
        <v>1</v>
      </c>
      <c r="M914">
        <f>IF(Table9[[#This Row],[cond]]=1,M913+1,0)</f>
        <v>1</v>
      </c>
      <c r="N914">
        <f>IF(ISNUMBER(SEARCH("Ronda",Table9[[#This Row],[Column1]]))=TRUE,1,0)</f>
        <v>0</v>
      </c>
      <c r="O914" t="str">
        <f>IF(Table9[[#This Row],[cond2]]=1,MID(Table9[[#This Row],[Column1]],6,3),O913)</f>
        <v xml:space="preserve"> 20</v>
      </c>
    </row>
    <row r="915" spans="11:15" x14ac:dyDescent="0.3">
      <c r="K915" t="s">
        <v>33</v>
      </c>
      <c r="L915">
        <f>IF(AND(ISNUMBER(SEARCH(":",Table9[[#This Row],[Column1]]))=FALSE,ISNUMBER(SEARCH("Ronda",Table9[[#This Row],[Column1]]))=FALSE),1,0)</f>
        <v>1</v>
      </c>
      <c r="M915">
        <f>IF(Table9[[#This Row],[cond]]=1,M914+1,0)</f>
        <v>2</v>
      </c>
      <c r="N915">
        <f>IF(ISNUMBER(SEARCH("Ronda",Table9[[#This Row],[Column1]]))=TRUE,1,0)</f>
        <v>0</v>
      </c>
      <c r="O915" t="str">
        <f>IF(Table9[[#This Row],[cond2]]=1,MID(Table9[[#This Row],[Column1]],6,3),O914)</f>
        <v xml:space="preserve"> 20</v>
      </c>
    </row>
    <row r="916" spans="11:15" x14ac:dyDescent="0.3">
      <c r="K916">
        <v>1</v>
      </c>
      <c r="L916">
        <f>IF(AND(ISNUMBER(SEARCH(":",Table9[[#This Row],[Column1]]))=FALSE,ISNUMBER(SEARCH("Ronda",Table9[[#This Row],[Column1]]))=FALSE),1,0)</f>
        <v>1</v>
      </c>
      <c r="M916">
        <f>IF(Table9[[#This Row],[cond]]=1,M915+1,0)</f>
        <v>3</v>
      </c>
      <c r="N916">
        <f>IF(ISNUMBER(SEARCH("Ronda",Table9[[#This Row],[Column1]]))=TRUE,1,0)</f>
        <v>0</v>
      </c>
      <c r="O916" t="str">
        <f>IF(Table9[[#This Row],[cond2]]=1,MID(Table9[[#This Row],[Column1]],6,3),O915)</f>
        <v xml:space="preserve"> 20</v>
      </c>
    </row>
    <row r="917" spans="11:15" x14ac:dyDescent="0.3">
      <c r="K917">
        <v>0</v>
      </c>
      <c r="L917">
        <f>IF(AND(ISNUMBER(SEARCH(":",Table9[[#This Row],[Column1]]))=FALSE,ISNUMBER(SEARCH("Ronda",Table9[[#This Row],[Column1]]))=FALSE),1,0)</f>
        <v>1</v>
      </c>
      <c r="M917">
        <f>IF(Table9[[#This Row],[cond]]=1,M916+1,0)</f>
        <v>4</v>
      </c>
      <c r="N917">
        <f>IF(ISNUMBER(SEARCH("Ronda",Table9[[#This Row],[Column1]]))=TRUE,1,0)</f>
        <v>0</v>
      </c>
      <c r="O917" t="str">
        <f>IF(Table9[[#This Row],[cond2]]=1,MID(Table9[[#This Row],[Column1]],6,3),O916)</f>
        <v xml:space="preserve"> 20</v>
      </c>
    </row>
    <row r="918" spans="11:15" x14ac:dyDescent="0.3">
      <c r="K918">
        <v>-1</v>
      </c>
      <c r="L918">
        <f>IF(AND(ISNUMBER(SEARCH(":",Table9[[#This Row],[Column1]]))=FALSE,ISNUMBER(SEARCH("Ronda",Table9[[#This Row],[Column1]]))=FALSE),1,0)</f>
        <v>1</v>
      </c>
      <c r="M918">
        <f>IF(Table9[[#This Row],[cond]]=1,M917+1,0)</f>
        <v>5</v>
      </c>
      <c r="N918">
        <f>IF(ISNUMBER(SEARCH("Ronda",Table9[[#This Row],[Column1]]))=TRUE,1,0)</f>
        <v>0</v>
      </c>
      <c r="O918" t="str">
        <f>IF(Table9[[#This Row],[cond2]]=1,MID(Table9[[#This Row],[Column1]],6,3),O917)</f>
        <v xml:space="preserve"> 20</v>
      </c>
    </row>
    <row r="919" spans="11:15" x14ac:dyDescent="0.3">
      <c r="K919">
        <v>0</v>
      </c>
      <c r="L919">
        <f>IF(AND(ISNUMBER(SEARCH(":",Table9[[#This Row],[Column1]]))=FALSE,ISNUMBER(SEARCH("Ronda",Table9[[#This Row],[Column1]]))=FALSE),1,0)</f>
        <v>1</v>
      </c>
      <c r="M919">
        <f>IF(Table9[[#This Row],[cond]]=1,M918+1,0)</f>
        <v>6</v>
      </c>
      <c r="N919">
        <f>IF(ISNUMBER(SEARCH("Ronda",Table9[[#This Row],[Column1]]))=TRUE,1,0)</f>
        <v>0</v>
      </c>
      <c r="O919" t="str">
        <f>IF(Table9[[#This Row],[cond2]]=1,MID(Table9[[#This Row],[Column1]],6,3),O918)</f>
        <v xml:space="preserve"> 20</v>
      </c>
    </row>
    <row r="920" spans="11:15" x14ac:dyDescent="0.3">
      <c r="K920" t="s">
        <v>669</v>
      </c>
      <c r="L920">
        <f>IF(AND(ISNUMBER(SEARCH(":",Table9[[#This Row],[Column1]]))=FALSE,ISNUMBER(SEARCH("Ronda",Table9[[#This Row],[Column1]]))=FALSE),1,0)</f>
        <v>0</v>
      </c>
      <c r="M920">
        <f>IF(Table9[[#This Row],[cond]]=1,M919+1,0)</f>
        <v>0</v>
      </c>
      <c r="N920">
        <f>IF(ISNUMBER(SEARCH("Ronda",Table9[[#This Row],[Column1]]))=TRUE,1,0)</f>
        <v>0</v>
      </c>
      <c r="O920" t="str">
        <f>IF(Table9[[#This Row],[cond2]]=1,MID(Table9[[#This Row],[Column1]],6,3),O919)</f>
        <v xml:space="preserve"> 20</v>
      </c>
    </row>
    <row r="921" spans="11:15" x14ac:dyDescent="0.3">
      <c r="K921" t="s">
        <v>31</v>
      </c>
      <c r="L921">
        <f>IF(AND(ISNUMBER(SEARCH(":",Table9[[#This Row],[Column1]]))=FALSE,ISNUMBER(SEARCH("Ronda",Table9[[#This Row],[Column1]]))=FALSE),1,0)</f>
        <v>1</v>
      </c>
      <c r="M921">
        <f>IF(Table9[[#This Row],[cond]]=1,M920+1,0)</f>
        <v>1</v>
      </c>
      <c r="N921">
        <f>IF(ISNUMBER(SEARCH("Ronda",Table9[[#This Row],[Column1]]))=TRUE,1,0)</f>
        <v>0</v>
      </c>
      <c r="O921" t="str">
        <f>IF(Table9[[#This Row],[cond2]]=1,MID(Table9[[#This Row],[Column1]],6,3),O920)</f>
        <v xml:space="preserve"> 20</v>
      </c>
    </row>
    <row r="922" spans="11:15" x14ac:dyDescent="0.3">
      <c r="K922" t="s">
        <v>303</v>
      </c>
      <c r="L922">
        <f>IF(AND(ISNUMBER(SEARCH(":",Table9[[#This Row],[Column1]]))=FALSE,ISNUMBER(SEARCH("Ronda",Table9[[#This Row],[Column1]]))=FALSE),1,0)</f>
        <v>1</v>
      </c>
      <c r="M922">
        <f>IF(Table9[[#This Row],[cond]]=1,M921+1,0)</f>
        <v>2</v>
      </c>
      <c r="N922">
        <f>IF(ISNUMBER(SEARCH("Ronda",Table9[[#This Row],[Column1]]))=TRUE,1,0)</f>
        <v>0</v>
      </c>
      <c r="O922" t="str">
        <f>IF(Table9[[#This Row],[cond2]]=1,MID(Table9[[#This Row],[Column1]],6,3),O921)</f>
        <v xml:space="preserve"> 20</v>
      </c>
    </row>
    <row r="923" spans="11:15" x14ac:dyDescent="0.3">
      <c r="K923">
        <v>0</v>
      </c>
      <c r="L923">
        <f>IF(AND(ISNUMBER(SEARCH(":",Table9[[#This Row],[Column1]]))=FALSE,ISNUMBER(SEARCH("Ronda",Table9[[#This Row],[Column1]]))=FALSE),1,0)</f>
        <v>1</v>
      </c>
      <c r="M923">
        <f>IF(Table9[[#This Row],[cond]]=1,M922+1,0)</f>
        <v>3</v>
      </c>
      <c r="N923">
        <f>IF(ISNUMBER(SEARCH("Ronda",Table9[[#This Row],[Column1]]))=TRUE,1,0)</f>
        <v>0</v>
      </c>
      <c r="O923" t="str">
        <f>IF(Table9[[#This Row],[cond2]]=1,MID(Table9[[#This Row],[Column1]],6,3),O922)</f>
        <v xml:space="preserve"> 20</v>
      </c>
    </row>
    <row r="924" spans="11:15" x14ac:dyDescent="0.3">
      <c r="K924">
        <v>0</v>
      </c>
      <c r="L924">
        <f>IF(AND(ISNUMBER(SEARCH(":",Table9[[#This Row],[Column1]]))=FALSE,ISNUMBER(SEARCH("Ronda",Table9[[#This Row],[Column1]]))=FALSE),1,0)</f>
        <v>1</v>
      </c>
      <c r="M924">
        <f>IF(Table9[[#This Row],[cond]]=1,M923+1,0)</f>
        <v>4</v>
      </c>
      <c r="N924">
        <f>IF(ISNUMBER(SEARCH("Ronda",Table9[[#This Row],[Column1]]))=TRUE,1,0)</f>
        <v>0</v>
      </c>
      <c r="O924" t="str">
        <f>IF(Table9[[#This Row],[cond2]]=1,MID(Table9[[#This Row],[Column1]],6,3),O923)</f>
        <v xml:space="preserve"> 20</v>
      </c>
    </row>
    <row r="925" spans="11:15" x14ac:dyDescent="0.3">
      <c r="K925">
        <v>0</v>
      </c>
      <c r="L925">
        <f>IF(AND(ISNUMBER(SEARCH(":",Table9[[#This Row],[Column1]]))=FALSE,ISNUMBER(SEARCH("Ronda",Table9[[#This Row],[Column1]]))=FALSE),1,0)</f>
        <v>1</v>
      </c>
      <c r="M925">
        <f>IF(Table9[[#This Row],[cond]]=1,M924+1,0)</f>
        <v>5</v>
      </c>
      <c r="N925">
        <f>IF(ISNUMBER(SEARCH("Ronda",Table9[[#This Row],[Column1]]))=TRUE,1,0)</f>
        <v>0</v>
      </c>
      <c r="O925" t="str">
        <f>IF(Table9[[#This Row],[cond2]]=1,MID(Table9[[#This Row],[Column1]],6,3),O924)</f>
        <v xml:space="preserve"> 20</v>
      </c>
    </row>
    <row r="926" spans="11:15" x14ac:dyDescent="0.3">
      <c r="K926">
        <v>0</v>
      </c>
      <c r="L926">
        <f>IF(AND(ISNUMBER(SEARCH(":",Table9[[#This Row],[Column1]]))=FALSE,ISNUMBER(SEARCH("Ronda",Table9[[#This Row],[Column1]]))=FALSE),1,0)</f>
        <v>1</v>
      </c>
      <c r="M926">
        <f>IF(Table9[[#This Row],[cond]]=1,M925+1,0)</f>
        <v>6</v>
      </c>
      <c r="N926">
        <f>IF(ISNUMBER(SEARCH("Ronda",Table9[[#This Row],[Column1]]))=TRUE,1,0)</f>
        <v>0</v>
      </c>
      <c r="O926" t="str">
        <f>IF(Table9[[#This Row],[cond2]]=1,MID(Table9[[#This Row],[Column1]],6,3),O925)</f>
        <v xml:space="preserve"> 20</v>
      </c>
    </row>
    <row r="927" spans="11:15" x14ac:dyDescent="0.3">
      <c r="K927" t="s">
        <v>670</v>
      </c>
      <c r="L927">
        <f>IF(AND(ISNUMBER(SEARCH(":",Table9[[#This Row],[Column1]]))=FALSE,ISNUMBER(SEARCH("Ronda",Table9[[#This Row],[Column1]]))=FALSE),1,0)</f>
        <v>0</v>
      </c>
      <c r="M927">
        <f>IF(Table9[[#This Row],[cond]]=1,M926+1,0)</f>
        <v>0</v>
      </c>
      <c r="N927">
        <f>IF(ISNUMBER(SEARCH("Ronda",Table9[[#This Row],[Column1]]))=TRUE,1,0)</f>
        <v>0</v>
      </c>
      <c r="O927" t="str">
        <f>IF(Table9[[#This Row],[cond2]]=1,MID(Table9[[#This Row],[Column1]],6,3),O926)</f>
        <v xml:space="preserve"> 20</v>
      </c>
    </row>
    <row r="928" spans="11:15" x14ac:dyDescent="0.3">
      <c r="K928" t="s">
        <v>2</v>
      </c>
      <c r="L928">
        <f>IF(AND(ISNUMBER(SEARCH(":",Table9[[#This Row],[Column1]]))=FALSE,ISNUMBER(SEARCH("Ronda",Table9[[#This Row],[Column1]]))=FALSE),1,0)</f>
        <v>1</v>
      </c>
      <c r="M928">
        <f>IF(Table9[[#This Row],[cond]]=1,M927+1,0)</f>
        <v>1</v>
      </c>
      <c r="N928">
        <f>IF(ISNUMBER(SEARCH("Ronda",Table9[[#This Row],[Column1]]))=TRUE,1,0)</f>
        <v>0</v>
      </c>
      <c r="O928" t="str">
        <f>IF(Table9[[#This Row],[cond2]]=1,MID(Table9[[#This Row],[Column1]],6,3),O927)</f>
        <v xml:space="preserve"> 20</v>
      </c>
    </row>
    <row r="929" spans="11:15" x14ac:dyDescent="0.3">
      <c r="K929" t="s">
        <v>5</v>
      </c>
      <c r="L929">
        <f>IF(AND(ISNUMBER(SEARCH(":",Table9[[#This Row],[Column1]]))=FALSE,ISNUMBER(SEARCH("Ronda",Table9[[#This Row],[Column1]]))=FALSE),1,0)</f>
        <v>1</v>
      </c>
      <c r="M929">
        <f>IF(Table9[[#This Row],[cond]]=1,M928+1,0)</f>
        <v>2</v>
      </c>
      <c r="N929">
        <f>IF(ISNUMBER(SEARCH("Ronda",Table9[[#This Row],[Column1]]))=TRUE,1,0)</f>
        <v>0</v>
      </c>
      <c r="O929" t="str">
        <f>IF(Table9[[#This Row],[cond2]]=1,MID(Table9[[#This Row],[Column1]],6,3),O928)</f>
        <v xml:space="preserve"> 20</v>
      </c>
    </row>
    <row r="930" spans="11:15" x14ac:dyDescent="0.3">
      <c r="K930">
        <v>3</v>
      </c>
      <c r="L930">
        <f>IF(AND(ISNUMBER(SEARCH(":",Table9[[#This Row],[Column1]]))=FALSE,ISNUMBER(SEARCH("Ronda",Table9[[#This Row],[Column1]]))=FALSE),1,0)</f>
        <v>1</v>
      </c>
      <c r="M930">
        <f>IF(Table9[[#This Row],[cond]]=1,M929+1,0)</f>
        <v>3</v>
      </c>
      <c r="N930">
        <f>IF(ISNUMBER(SEARCH("Ronda",Table9[[#This Row],[Column1]]))=TRUE,1,0)</f>
        <v>0</v>
      </c>
      <c r="O930" t="str">
        <f>IF(Table9[[#This Row],[cond2]]=1,MID(Table9[[#This Row],[Column1]],6,3),O929)</f>
        <v xml:space="preserve"> 20</v>
      </c>
    </row>
    <row r="931" spans="11:15" x14ac:dyDescent="0.3">
      <c r="K931">
        <v>0</v>
      </c>
      <c r="L931">
        <f>IF(AND(ISNUMBER(SEARCH(":",Table9[[#This Row],[Column1]]))=FALSE,ISNUMBER(SEARCH("Ronda",Table9[[#This Row],[Column1]]))=FALSE),1,0)</f>
        <v>1</v>
      </c>
      <c r="M931">
        <f>IF(Table9[[#This Row],[cond]]=1,M930+1,0)</f>
        <v>4</v>
      </c>
      <c r="N931">
        <f>IF(ISNUMBER(SEARCH("Ronda",Table9[[#This Row],[Column1]]))=TRUE,1,0)</f>
        <v>0</v>
      </c>
      <c r="O931" t="str">
        <f>IF(Table9[[#This Row],[cond2]]=1,MID(Table9[[#This Row],[Column1]],6,3),O930)</f>
        <v xml:space="preserve"> 20</v>
      </c>
    </row>
    <row r="932" spans="11:15" x14ac:dyDescent="0.3">
      <c r="K932">
        <v>-2</v>
      </c>
      <c r="L932">
        <f>IF(AND(ISNUMBER(SEARCH(":",Table9[[#This Row],[Column1]]))=FALSE,ISNUMBER(SEARCH("Ronda",Table9[[#This Row],[Column1]]))=FALSE),1,0)</f>
        <v>1</v>
      </c>
      <c r="M932">
        <f>IF(Table9[[#This Row],[cond]]=1,M931+1,0)</f>
        <v>5</v>
      </c>
      <c r="N932">
        <f>IF(ISNUMBER(SEARCH("Ronda",Table9[[#This Row],[Column1]]))=TRUE,1,0)</f>
        <v>0</v>
      </c>
      <c r="O932" t="str">
        <f>IF(Table9[[#This Row],[cond2]]=1,MID(Table9[[#This Row],[Column1]],6,3),O931)</f>
        <v xml:space="preserve"> 20</v>
      </c>
    </row>
    <row r="933" spans="11:15" x14ac:dyDescent="0.3">
      <c r="K933">
        <v>0</v>
      </c>
      <c r="L933">
        <f>IF(AND(ISNUMBER(SEARCH(":",Table9[[#This Row],[Column1]]))=FALSE,ISNUMBER(SEARCH("Ronda",Table9[[#This Row],[Column1]]))=FALSE),1,0)</f>
        <v>1</v>
      </c>
      <c r="M933">
        <f>IF(Table9[[#This Row],[cond]]=1,M932+1,0)</f>
        <v>6</v>
      </c>
      <c r="N933">
        <f>IF(ISNUMBER(SEARCH("Ronda",Table9[[#This Row],[Column1]]))=TRUE,1,0)</f>
        <v>0</v>
      </c>
      <c r="O933" t="str">
        <f>IF(Table9[[#This Row],[cond2]]=1,MID(Table9[[#This Row],[Column1]],6,3),O932)</f>
        <v xml:space="preserve"> 20</v>
      </c>
    </row>
    <row r="934" spans="11:15" x14ac:dyDescent="0.3">
      <c r="K934" t="s">
        <v>671</v>
      </c>
      <c r="L934">
        <f>IF(AND(ISNUMBER(SEARCH(":",Table9[[#This Row],[Column1]]))=FALSE,ISNUMBER(SEARCH("Ronda",Table9[[#This Row],[Column1]]))=FALSE),1,0)</f>
        <v>0</v>
      </c>
      <c r="M934">
        <f>IF(Table9[[#This Row],[cond]]=1,M933+1,0)</f>
        <v>0</v>
      </c>
      <c r="N934">
        <f>IF(ISNUMBER(SEARCH("Ronda",Table9[[#This Row],[Column1]]))=TRUE,1,0)</f>
        <v>0</v>
      </c>
      <c r="O934" t="str">
        <f>IF(Table9[[#This Row],[cond2]]=1,MID(Table9[[#This Row],[Column1]],6,3),O933)</f>
        <v xml:space="preserve"> 20</v>
      </c>
    </row>
    <row r="935" spans="11:15" x14ac:dyDescent="0.3">
      <c r="K935" t="s">
        <v>24</v>
      </c>
      <c r="L935">
        <f>IF(AND(ISNUMBER(SEARCH(":",Table9[[#This Row],[Column1]]))=FALSE,ISNUMBER(SEARCH("Ronda",Table9[[#This Row],[Column1]]))=FALSE),1,0)</f>
        <v>1</v>
      </c>
      <c r="M935">
        <f>IF(Table9[[#This Row],[cond]]=1,M934+1,0)</f>
        <v>1</v>
      </c>
      <c r="N935">
        <f>IF(ISNUMBER(SEARCH("Ronda",Table9[[#This Row],[Column1]]))=TRUE,1,0)</f>
        <v>0</v>
      </c>
      <c r="O935" t="str">
        <f>IF(Table9[[#This Row],[cond2]]=1,MID(Table9[[#This Row],[Column1]],6,3),O934)</f>
        <v xml:space="preserve"> 20</v>
      </c>
    </row>
    <row r="936" spans="11:15" x14ac:dyDescent="0.3">
      <c r="K936" t="s">
        <v>11</v>
      </c>
      <c r="L936">
        <f>IF(AND(ISNUMBER(SEARCH(":",Table9[[#This Row],[Column1]]))=FALSE,ISNUMBER(SEARCH("Ronda",Table9[[#This Row],[Column1]]))=FALSE),1,0)</f>
        <v>1</v>
      </c>
      <c r="M936">
        <f>IF(Table9[[#This Row],[cond]]=1,M935+1,0)</f>
        <v>2</v>
      </c>
      <c r="N936">
        <f>IF(ISNUMBER(SEARCH("Ronda",Table9[[#This Row],[Column1]]))=TRUE,1,0)</f>
        <v>0</v>
      </c>
      <c r="O936" t="str">
        <f>IF(Table9[[#This Row],[cond2]]=1,MID(Table9[[#This Row],[Column1]],6,3),O935)</f>
        <v xml:space="preserve"> 20</v>
      </c>
    </row>
    <row r="937" spans="11:15" x14ac:dyDescent="0.3">
      <c r="K937">
        <v>2</v>
      </c>
      <c r="L937">
        <f>IF(AND(ISNUMBER(SEARCH(":",Table9[[#This Row],[Column1]]))=FALSE,ISNUMBER(SEARCH("Ronda",Table9[[#This Row],[Column1]]))=FALSE),1,0)</f>
        <v>1</v>
      </c>
      <c r="M937">
        <f>IF(Table9[[#This Row],[cond]]=1,M936+1,0)</f>
        <v>3</v>
      </c>
      <c r="N937">
        <f>IF(ISNUMBER(SEARCH("Ronda",Table9[[#This Row],[Column1]]))=TRUE,1,0)</f>
        <v>0</v>
      </c>
      <c r="O937" t="str">
        <f>IF(Table9[[#This Row],[cond2]]=1,MID(Table9[[#This Row],[Column1]],6,3),O936)</f>
        <v xml:space="preserve"> 20</v>
      </c>
    </row>
    <row r="938" spans="11:15" x14ac:dyDescent="0.3">
      <c r="K938">
        <v>1</v>
      </c>
      <c r="L938">
        <f>IF(AND(ISNUMBER(SEARCH(":",Table9[[#This Row],[Column1]]))=FALSE,ISNUMBER(SEARCH("Ronda",Table9[[#This Row],[Column1]]))=FALSE),1,0)</f>
        <v>1</v>
      </c>
      <c r="M938">
        <f>IF(Table9[[#This Row],[cond]]=1,M937+1,0)</f>
        <v>4</v>
      </c>
      <c r="N938">
        <f>IF(ISNUMBER(SEARCH("Ronda",Table9[[#This Row],[Column1]]))=TRUE,1,0)</f>
        <v>0</v>
      </c>
      <c r="O938" t="str">
        <f>IF(Table9[[#This Row],[cond2]]=1,MID(Table9[[#This Row],[Column1]],6,3),O937)</f>
        <v xml:space="preserve"> 20</v>
      </c>
    </row>
    <row r="939" spans="11:15" x14ac:dyDescent="0.3">
      <c r="K939">
        <v>-2</v>
      </c>
      <c r="L939">
        <f>IF(AND(ISNUMBER(SEARCH(":",Table9[[#This Row],[Column1]]))=FALSE,ISNUMBER(SEARCH("Ronda",Table9[[#This Row],[Column1]]))=FALSE),1,0)</f>
        <v>1</v>
      </c>
      <c r="M939">
        <f>IF(Table9[[#This Row],[cond]]=1,M938+1,0)</f>
        <v>5</v>
      </c>
      <c r="N939">
        <f>IF(ISNUMBER(SEARCH("Ronda",Table9[[#This Row],[Column1]]))=TRUE,1,0)</f>
        <v>0</v>
      </c>
      <c r="O939" t="str">
        <f>IF(Table9[[#This Row],[cond2]]=1,MID(Table9[[#This Row],[Column1]],6,3),O938)</f>
        <v xml:space="preserve"> 20</v>
      </c>
    </row>
    <row r="940" spans="11:15" x14ac:dyDescent="0.3">
      <c r="K940">
        <v>-1</v>
      </c>
      <c r="L940">
        <f>IF(AND(ISNUMBER(SEARCH(":",Table9[[#This Row],[Column1]]))=FALSE,ISNUMBER(SEARCH("Ronda",Table9[[#This Row],[Column1]]))=FALSE),1,0)</f>
        <v>1</v>
      </c>
      <c r="M940">
        <f>IF(Table9[[#This Row],[cond]]=1,M939+1,0)</f>
        <v>6</v>
      </c>
      <c r="N940">
        <f>IF(ISNUMBER(SEARCH("Ronda",Table9[[#This Row],[Column1]]))=TRUE,1,0)</f>
        <v>0</v>
      </c>
      <c r="O940" t="str">
        <f>IF(Table9[[#This Row],[cond2]]=1,MID(Table9[[#This Row],[Column1]],6,3),O939)</f>
        <v xml:space="preserve"> 20</v>
      </c>
    </row>
    <row r="941" spans="11:15" x14ac:dyDescent="0.3">
      <c r="K941" t="s">
        <v>672</v>
      </c>
      <c r="L941">
        <f>IF(AND(ISNUMBER(SEARCH(":",Table9[[#This Row],[Column1]]))=FALSE,ISNUMBER(SEARCH("Ronda",Table9[[#This Row],[Column1]]))=FALSE),1,0)</f>
        <v>0</v>
      </c>
      <c r="M941">
        <f>IF(Table9[[#This Row],[cond]]=1,M940+1,0)</f>
        <v>0</v>
      </c>
      <c r="N941">
        <f>IF(ISNUMBER(SEARCH("Ronda",Table9[[#This Row],[Column1]]))=TRUE,1,0)</f>
        <v>0</v>
      </c>
      <c r="O941" t="str">
        <f>IF(Table9[[#This Row],[cond2]]=1,MID(Table9[[#This Row],[Column1]],6,3),O940)</f>
        <v xml:space="preserve"> 20</v>
      </c>
    </row>
    <row r="942" spans="11:15" x14ac:dyDescent="0.3">
      <c r="K942" t="s">
        <v>8</v>
      </c>
      <c r="L942">
        <f>IF(AND(ISNUMBER(SEARCH(":",Table9[[#This Row],[Column1]]))=FALSE,ISNUMBER(SEARCH("Ronda",Table9[[#This Row],[Column1]]))=FALSE),1,0)</f>
        <v>1</v>
      </c>
      <c r="M942">
        <f>IF(Table9[[#This Row],[cond]]=1,M941+1,0)</f>
        <v>1</v>
      </c>
      <c r="N942">
        <f>IF(ISNUMBER(SEARCH("Ronda",Table9[[#This Row],[Column1]]))=TRUE,1,0)</f>
        <v>0</v>
      </c>
      <c r="O942" t="str">
        <f>IF(Table9[[#This Row],[cond2]]=1,MID(Table9[[#This Row],[Column1]],6,3),O941)</f>
        <v xml:space="preserve"> 20</v>
      </c>
    </row>
    <row r="943" spans="11:15" x14ac:dyDescent="0.3">
      <c r="K943" t="s">
        <v>7</v>
      </c>
      <c r="L943">
        <f>IF(AND(ISNUMBER(SEARCH(":",Table9[[#This Row],[Column1]]))=FALSE,ISNUMBER(SEARCH("Ronda",Table9[[#This Row],[Column1]]))=FALSE),1,0)</f>
        <v>1</v>
      </c>
      <c r="M943">
        <f>IF(Table9[[#This Row],[cond]]=1,M942+1,0)</f>
        <v>2</v>
      </c>
      <c r="N943">
        <f>IF(ISNUMBER(SEARCH("Ronda",Table9[[#This Row],[Column1]]))=TRUE,1,0)</f>
        <v>0</v>
      </c>
      <c r="O943" t="str">
        <f>IF(Table9[[#This Row],[cond2]]=1,MID(Table9[[#This Row],[Column1]],6,3),O942)</f>
        <v xml:space="preserve"> 20</v>
      </c>
    </row>
    <row r="944" spans="11:15" x14ac:dyDescent="0.3">
      <c r="K944">
        <v>2</v>
      </c>
      <c r="L944">
        <f>IF(AND(ISNUMBER(SEARCH(":",Table9[[#This Row],[Column1]]))=FALSE,ISNUMBER(SEARCH("Ronda",Table9[[#This Row],[Column1]]))=FALSE),1,0)</f>
        <v>1</v>
      </c>
      <c r="M944">
        <f>IF(Table9[[#This Row],[cond]]=1,M943+1,0)</f>
        <v>3</v>
      </c>
      <c r="N944">
        <f>IF(ISNUMBER(SEARCH("Ronda",Table9[[#This Row],[Column1]]))=TRUE,1,0)</f>
        <v>0</v>
      </c>
      <c r="O944" t="str">
        <f>IF(Table9[[#This Row],[cond2]]=1,MID(Table9[[#This Row],[Column1]],6,3),O943)</f>
        <v xml:space="preserve"> 20</v>
      </c>
    </row>
    <row r="945" spans="11:15" x14ac:dyDescent="0.3">
      <c r="K945">
        <v>1</v>
      </c>
      <c r="L945">
        <f>IF(AND(ISNUMBER(SEARCH(":",Table9[[#This Row],[Column1]]))=FALSE,ISNUMBER(SEARCH("Ronda",Table9[[#This Row],[Column1]]))=FALSE),1,0)</f>
        <v>1</v>
      </c>
      <c r="M945">
        <f>IF(Table9[[#This Row],[cond]]=1,M944+1,0)</f>
        <v>4</v>
      </c>
      <c r="N945">
        <f>IF(ISNUMBER(SEARCH("Ronda",Table9[[#This Row],[Column1]]))=TRUE,1,0)</f>
        <v>0</v>
      </c>
      <c r="O945" t="str">
        <f>IF(Table9[[#This Row],[cond2]]=1,MID(Table9[[#This Row],[Column1]],6,3),O944)</f>
        <v xml:space="preserve"> 20</v>
      </c>
    </row>
    <row r="946" spans="11:15" x14ac:dyDescent="0.3">
      <c r="K946">
        <v>-2</v>
      </c>
      <c r="L946">
        <f>IF(AND(ISNUMBER(SEARCH(":",Table9[[#This Row],[Column1]]))=FALSE,ISNUMBER(SEARCH("Ronda",Table9[[#This Row],[Column1]]))=FALSE),1,0)</f>
        <v>1</v>
      </c>
      <c r="M946">
        <f>IF(Table9[[#This Row],[cond]]=1,M945+1,0)</f>
        <v>5</v>
      </c>
      <c r="N946">
        <f>IF(ISNUMBER(SEARCH("Ronda",Table9[[#This Row],[Column1]]))=TRUE,1,0)</f>
        <v>0</v>
      </c>
      <c r="O946" t="str">
        <f>IF(Table9[[#This Row],[cond2]]=1,MID(Table9[[#This Row],[Column1]],6,3),O945)</f>
        <v xml:space="preserve"> 20</v>
      </c>
    </row>
    <row r="947" spans="11:15" x14ac:dyDescent="0.3">
      <c r="K947">
        <v>0</v>
      </c>
      <c r="L947">
        <f>IF(AND(ISNUMBER(SEARCH(":",Table9[[#This Row],[Column1]]))=FALSE,ISNUMBER(SEARCH("Ronda",Table9[[#This Row],[Column1]]))=FALSE),1,0)</f>
        <v>1</v>
      </c>
      <c r="M947">
        <f>IF(Table9[[#This Row],[cond]]=1,M946+1,0)</f>
        <v>6</v>
      </c>
      <c r="N947">
        <f>IF(ISNUMBER(SEARCH("Ronda",Table9[[#This Row],[Column1]]))=TRUE,1,0)</f>
        <v>0</v>
      </c>
      <c r="O947" t="str">
        <f>IF(Table9[[#This Row],[cond2]]=1,MID(Table9[[#This Row],[Column1]],6,3),O946)</f>
        <v xml:space="preserve"> 20</v>
      </c>
    </row>
    <row r="948" spans="11:15" x14ac:dyDescent="0.3">
      <c r="K948" t="s">
        <v>673</v>
      </c>
      <c r="L948">
        <f>IF(AND(ISNUMBER(SEARCH(":",Table9[[#This Row],[Column1]]))=FALSE,ISNUMBER(SEARCH("Ronda",Table9[[#This Row],[Column1]]))=FALSE),1,0)</f>
        <v>0</v>
      </c>
      <c r="M948">
        <f>IF(Table9[[#This Row],[cond]]=1,M947+1,0)</f>
        <v>0</v>
      </c>
      <c r="N948">
        <f>IF(ISNUMBER(SEARCH("Ronda",Table9[[#This Row],[Column1]]))=TRUE,1,0)</f>
        <v>0</v>
      </c>
      <c r="O948" t="str">
        <f>IF(Table9[[#This Row],[cond2]]=1,MID(Table9[[#This Row],[Column1]],6,3),O947)</f>
        <v xml:space="preserve"> 20</v>
      </c>
    </row>
    <row r="949" spans="11:15" x14ac:dyDescent="0.3">
      <c r="K949" t="s">
        <v>564</v>
      </c>
      <c r="L949">
        <f>IF(AND(ISNUMBER(SEARCH(":",Table9[[#This Row],[Column1]]))=FALSE,ISNUMBER(SEARCH("Ronda",Table9[[#This Row],[Column1]]))=FALSE),1,0)</f>
        <v>1</v>
      </c>
      <c r="M949">
        <f>IF(Table9[[#This Row],[cond]]=1,M948+1,0)</f>
        <v>1</v>
      </c>
      <c r="N949">
        <f>IF(ISNUMBER(SEARCH("Ronda",Table9[[#This Row],[Column1]]))=TRUE,1,0)</f>
        <v>0</v>
      </c>
      <c r="O949" t="str">
        <f>IF(Table9[[#This Row],[cond2]]=1,MID(Table9[[#This Row],[Column1]],6,3),O948)</f>
        <v xml:space="preserve"> 20</v>
      </c>
    </row>
    <row r="950" spans="11:15" x14ac:dyDescent="0.3">
      <c r="K950" t="s">
        <v>28</v>
      </c>
      <c r="L950">
        <f>IF(AND(ISNUMBER(SEARCH(":",Table9[[#This Row],[Column1]]))=FALSE,ISNUMBER(SEARCH("Ronda",Table9[[#This Row],[Column1]]))=FALSE),1,0)</f>
        <v>1</v>
      </c>
      <c r="M950">
        <f>IF(Table9[[#This Row],[cond]]=1,M949+1,0)</f>
        <v>2</v>
      </c>
      <c r="N950">
        <f>IF(ISNUMBER(SEARCH("Ronda",Table9[[#This Row],[Column1]]))=TRUE,1,0)</f>
        <v>0</v>
      </c>
      <c r="O950" t="str">
        <f>IF(Table9[[#This Row],[cond2]]=1,MID(Table9[[#This Row],[Column1]],6,3),O949)</f>
        <v xml:space="preserve"> 20</v>
      </c>
    </row>
    <row r="951" spans="11:15" x14ac:dyDescent="0.3">
      <c r="K951">
        <v>0</v>
      </c>
      <c r="L951">
        <f>IF(AND(ISNUMBER(SEARCH(":",Table9[[#This Row],[Column1]]))=FALSE,ISNUMBER(SEARCH("Ronda",Table9[[#This Row],[Column1]]))=FALSE),1,0)</f>
        <v>1</v>
      </c>
      <c r="M951">
        <f>IF(Table9[[#This Row],[cond]]=1,M950+1,0)</f>
        <v>3</v>
      </c>
      <c r="N951">
        <f>IF(ISNUMBER(SEARCH("Ronda",Table9[[#This Row],[Column1]]))=TRUE,1,0)</f>
        <v>0</v>
      </c>
      <c r="O951" t="str">
        <f>IF(Table9[[#This Row],[cond2]]=1,MID(Table9[[#This Row],[Column1]],6,3),O950)</f>
        <v xml:space="preserve"> 20</v>
      </c>
    </row>
    <row r="952" spans="11:15" x14ac:dyDescent="0.3">
      <c r="K952">
        <v>0</v>
      </c>
      <c r="L952">
        <f>IF(AND(ISNUMBER(SEARCH(":",Table9[[#This Row],[Column1]]))=FALSE,ISNUMBER(SEARCH("Ronda",Table9[[#This Row],[Column1]]))=FALSE),1,0)</f>
        <v>1</v>
      </c>
      <c r="M952">
        <f>IF(Table9[[#This Row],[cond]]=1,M951+1,0)</f>
        <v>4</v>
      </c>
      <c r="N952">
        <f>IF(ISNUMBER(SEARCH("Ronda",Table9[[#This Row],[Column1]]))=TRUE,1,0)</f>
        <v>0</v>
      </c>
      <c r="O952" t="str">
        <f>IF(Table9[[#This Row],[cond2]]=1,MID(Table9[[#This Row],[Column1]],6,3),O951)</f>
        <v xml:space="preserve"> 20</v>
      </c>
    </row>
    <row r="953" spans="11:15" x14ac:dyDescent="0.3">
      <c r="K953">
        <v>0</v>
      </c>
      <c r="L953">
        <f>IF(AND(ISNUMBER(SEARCH(":",Table9[[#This Row],[Column1]]))=FALSE,ISNUMBER(SEARCH("Ronda",Table9[[#This Row],[Column1]]))=FALSE),1,0)</f>
        <v>1</v>
      </c>
      <c r="M953">
        <f>IF(Table9[[#This Row],[cond]]=1,M952+1,0)</f>
        <v>5</v>
      </c>
      <c r="N953">
        <f>IF(ISNUMBER(SEARCH("Ronda",Table9[[#This Row],[Column1]]))=TRUE,1,0)</f>
        <v>0</v>
      </c>
      <c r="O953" t="str">
        <f>IF(Table9[[#This Row],[cond2]]=1,MID(Table9[[#This Row],[Column1]],6,3),O952)</f>
        <v xml:space="preserve"> 20</v>
      </c>
    </row>
    <row r="954" spans="11:15" x14ac:dyDescent="0.3">
      <c r="K954">
        <v>0</v>
      </c>
      <c r="L954">
        <f>IF(AND(ISNUMBER(SEARCH(":",Table9[[#This Row],[Column1]]))=FALSE,ISNUMBER(SEARCH("Ronda",Table9[[#This Row],[Column1]]))=FALSE),1,0)</f>
        <v>1</v>
      </c>
      <c r="M954">
        <f>IF(Table9[[#This Row],[cond]]=1,M953+1,0)</f>
        <v>6</v>
      </c>
      <c r="N954">
        <f>IF(ISNUMBER(SEARCH("Ronda",Table9[[#This Row],[Column1]]))=TRUE,1,0)</f>
        <v>0</v>
      </c>
      <c r="O954" t="str">
        <f>IF(Table9[[#This Row],[cond2]]=1,MID(Table9[[#This Row],[Column1]],6,3),O953)</f>
        <v xml:space="preserve"> 20</v>
      </c>
    </row>
    <row r="955" spans="11:15" x14ac:dyDescent="0.3">
      <c r="K955" t="s">
        <v>674</v>
      </c>
      <c r="L955">
        <f>IF(AND(ISNUMBER(SEARCH(":",Table9[[#This Row],[Column1]]))=FALSE,ISNUMBER(SEARCH("Ronda",Table9[[#This Row],[Column1]]))=FALSE),1,0)</f>
        <v>0</v>
      </c>
      <c r="M955">
        <f>IF(Table9[[#This Row],[cond]]=1,M954+1,0)</f>
        <v>0</v>
      </c>
      <c r="N955">
        <f>IF(ISNUMBER(SEARCH("Ronda",Table9[[#This Row],[Column1]]))=TRUE,1,0)</f>
        <v>0</v>
      </c>
      <c r="O955" t="str">
        <f>IF(Table9[[#This Row],[cond2]]=1,MID(Table9[[#This Row],[Column1]],6,3),O954)</f>
        <v xml:space="preserve"> 20</v>
      </c>
    </row>
    <row r="956" spans="11:15" x14ac:dyDescent="0.3">
      <c r="K956" t="s">
        <v>6</v>
      </c>
      <c r="L956">
        <f>IF(AND(ISNUMBER(SEARCH(":",Table9[[#This Row],[Column1]]))=FALSE,ISNUMBER(SEARCH("Ronda",Table9[[#This Row],[Column1]]))=FALSE),1,0)</f>
        <v>1</v>
      </c>
      <c r="M956">
        <f>IF(Table9[[#This Row],[cond]]=1,M955+1,0)</f>
        <v>1</v>
      </c>
      <c r="N956">
        <f>IF(ISNUMBER(SEARCH("Ronda",Table9[[#This Row],[Column1]]))=TRUE,1,0)</f>
        <v>0</v>
      </c>
      <c r="O956" t="str">
        <f>IF(Table9[[#This Row],[cond2]]=1,MID(Table9[[#This Row],[Column1]],6,3),O955)</f>
        <v xml:space="preserve"> 20</v>
      </c>
    </row>
    <row r="957" spans="11:15" x14ac:dyDescent="0.3">
      <c r="K957" t="s">
        <v>1</v>
      </c>
      <c r="L957">
        <f>IF(AND(ISNUMBER(SEARCH(":",Table9[[#This Row],[Column1]]))=FALSE,ISNUMBER(SEARCH("Ronda",Table9[[#This Row],[Column1]]))=FALSE),1,0)</f>
        <v>1</v>
      </c>
      <c r="M957">
        <f>IF(Table9[[#This Row],[cond]]=1,M956+1,0)</f>
        <v>2</v>
      </c>
      <c r="N957">
        <f>IF(ISNUMBER(SEARCH("Ronda",Table9[[#This Row],[Column1]]))=TRUE,1,0)</f>
        <v>0</v>
      </c>
      <c r="O957" t="str">
        <f>IF(Table9[[#This Row],[cond2]]=1,MID(Table9[[#This Row],[Column1]],6,3),O956)</f>
        <v xml:space="preserve"> 20</v>
      </c>
    </row>
    <row r="958" spans="11:15" x14ac:dyDescent="0.3">
      <c r="K958">
        <v>2</v>
      </c>
      <c r="L958">
        <f>IF(AND(ISNUMBER(SEARCH(":",Table9[[#This Row],[Column1]]))=FALSE,ISNUMBER(SEARCH("Ronda",Table9[[#This Row],[Column1]]))=FALSE),1,0)</f>
        <v>1</v>
      </c>
      <c r="M958">
        <f>IF(Table9[[#This Row],[cond]]=1,M957+1,0)</f>
        <v>3</v>
      </c>
      <c r="N958">
        <f>IF(ISNUMBER(SEARCH("Ronda",Table9[[#This Row],[Column1]]))=TRUE,1,0)</f>
        <v>0</v>
      </c>
      <c r="O958" t="str">
        <f>IF(Table9[[#This Row],[cond2]]=1,MID(Table9[[#This Row],[Column1]],6,3),O957)</f>
        <v xml:space="preserve"> 20</v>
      </c>
    </row>
    <row r="959" spans="11:15" x14ac:dyDescent="0.3">
      <c r="K959">
        <v>0</v>
      </c>
      <c r="L959">
        <f>IF(AND(ISNUMBER(SEARCH(":",Table9[[#This Row],[Column1]]))=FALSE,ISNUMBER(SEARCH("Ronda",Table9[[#This Row],[Column1]]))=FALSE),1,0)</f>
        <v>1</v>
      </c>
      <c r="M959">
        <f>IF(Table9[[#This Row],[cond]]=1,M958+1,0)</f>
        <v>4</v>
      </c>
      <c r="N959">
        <f>IF(ISNUMBER(SEARCH("Ronda",Table9[[#This Row],[Column1]]))=TRUE,1,0)</f>
        <v>0</v>
      </c>
      <c r="O959" t="str">
        <f>IF(Table9[[#This Row],[cond2]]=1,MID(Table9[[#This Row],[Column1]],6,3),O958)</f>
        <v xml:space="preserve"> 20</v>
      </c>
    </row>
    <row r="960" spans="11:15" x14ac:dyDescent="0.3">
      <c r="K960">
        <v>0</v>
      </c>
      <c r="L960">
        <f>IF(AND(ISNUMBER(SEARCH(":",Table9[[#This Row],[Column1]]))=FALSE,ISNUMBER(SEARCH("Ronda",Table9[[#This Row],[Column1]]))=FALSE),1,0)</f>
        <v>1</v>
      </c>
      <c r="M960">
        <f>IF(Table9[[#This Row],[cond]]=1,M959+1,0)</f>
        <v>5</v>
      </c>
      <c r="N960">
        <f>IF(ISNUMBER(SEARCH("Ronda",Table9[[#This Row],[Column1]]))=TRUE,1,0)</f>
        <v>0</v>
      </c>
      <c r="O960" t="str">
        <f>IF(Table9[[#This Row],[cond2]]=1,MID(Table9[[#This Row],[Column1]],6,3),O959)</f>
        <v xml:space="preserve"> 20</v>
      </c>
    </row>
    <row r="961" spans="11:15" x14ac:dyDescent="0.3">
      <c r="K961">
        <v>0</v>
      </c>
      <c r="L961">
        <f>IF(AND(ISNUMBER(SEARCH(":",Table9[[#This Row],[Column1]]))=FALSE,ISNUMBER(SEARCH("Ronda",Table9[[#This Row],[Column1]]))=FALSE),1,0)</f>
        <v>1</v>
      </c>
      <c r="M961">
        <f>IF(Table9[[#This Row],[cond]]=1,M960+1,0)</f>
        <v>6</v>
      </c>
      <c r="N961">
        <f>IF(ISNUMBER(SEARCH("Ronda",Table9[[#This Row],[Column1]]))=TRUE,1,0)</f>
        <v>0</v>
      </c>
      <c r="O961" t="str">
        <f>IF(Table9[[#This Row],[cond2]]=1,MID(Table9[[#This Row],[Column1]],6,3),O960)</f>
        <v xml:space="preserve"> 20</v>
      </c>
    </row>
    <row r="962" spans="11:15" x14ac:dyDescent="0.3">
      <c r="K962" t="s">
        <v>182</v>
      </c>
      <c r="L962">
        <f>IF(AND(ISNUMBER(SEARCH(":",Table9[[#This Row],[Column1]]))=FALSE,ISNUMBER(SEARCH("Ronda",Table9[[#This Row],[Column1]]))=FALSE),1,0)</f>
        <v>0</v>
      </c>
      <c r="M962">
        <f>IF(Table9[[#This Row],[cond]]=1,M961+1,0)</f>
        <v>0</v>
      </c>
      <c r="N962">
        <f>IF(ISNUMBER(SEARCH("Ronda",Table9[[#This Row],[Column1]]))=TRUE,1,0)</f>
        <v>1</v>
      </c>
      <c r="O962" t="str">
        <f>IF(Table9[[#This Row],[cond2]]=1,MID(Table9[[#This Row],[Column1]],6,3),O961)</f>
        <v xml:space="preserve"> 19</v>
      </c>
    </row>
    <row r="963" spans="11:15" x14ac:dyDescent="0.3">
      <c r="K963" t="s">
        <v>675</v>
      </c>
      <c r="L963">
        <f>IF(AND(ISNUMBER(SEARCH(":",Table9[[#This Row],[Column1]]))=FALSE,ISNUMBER(SEARCH("Ronda",Table9[[#This Row],[Column1]]))=FALSE),1,0)</f>
        <v>0</v>
      </c>
      <c r="M963">
        <f>IF(Table9[[#This Row],[cond]]=1,M962+1,0)</f>
        <v>0</v>
      </c>
      <c r="N963">
        <f>IF(ISNUMBER(SEARCH("Ronda",Table9[[#This Row],[Column1]]))=TRUE,1,0)</f>
        <v>0</v>
      </c>
      <c r="O963" t="str">
        <f>IF(Table9[[#This Row],[cond2]]=1,MID(Table9[[#This Row],[Column1]],6,3),O962)</f>
        <v xml:space="preserve"> 19</v>
      </c>
    </row>
    <row r="964" spans="11:15" x14ac:dyDescent="0.3">
      <c r="K964" t="s">
        <v>4</v>
      </c>
      <c r="L964">
        <f>IF(AND(ISNUMBER(SEARCH(":",Table9[[#This Row],[Column1]]))=FALSE,ISNUMBER(SEARCH("Ronda",Table9[[#This Row],[Column1]]))=FALSE),1,0)</f>
        <v>1</v>
      </c>
      <c r="M964">
        <f>IF(Table9[[#This Row],[cond]]=1,M963+1,0)</f>
        <v>1</v>
      </c>
      <c r="N964">
        <f>IF(ISNUMBER(SEARCH("Ronda",Table9[[#This Row],[Column1]]))=TRUE,1,0)</f>
        <v>0</v>
      </c>
      <c r="O964" t="str">
        <f>IF(Table9[[#This Row],[cond2]]=1,MID(Table9[[#This Row],[Column1]],6,3),O963)</f>
        <v xml:space="preserve"> 19</v>
      </c>
    </row>
    <row r="965" spans="11:15" x14ac:dyDescent="0.3">
      <c r="K965" t="s">
        <v>13</v>
      </c>
      <c r="L965">
        <f>IF(AND(ISNUMBER(SEARCH(":",Table9[[#This Row],[Column1]]))=FALSE,ISNUMBER(SEARCH("Ronda",Table9[[#This Row],[Column1]]))=FALSE),1,0)</f>
        <v>1</v>
      </c>
      <c r="M965">
        <f>IF(Table9[[#This Row],[cond]]=1,M964+1,0)</f>
        <v>2</v>
      </c>
      <c r="N965">
        <f>IF(ISNUMBER(SEARCH("Ronda",Table9[[#This Row],[Column1]]))=TRUE,1,0)</f>
        <v>0</v>
      </c>
      <c r="O965" t="str">
        <f>IF(Table9[[#This Row],[cond2]]=1,MID(Table9[[#This Row],[Column1]],6,3),O964)</f>
        <v xml:space="preserve"> 19</v>
      </c>
    </row>
    <row r="966" spans="11:15" x14ac:dyDescent="0.3">
      <c r="K966">
        <v>1</v>
      </c>
      <c r="L966">
        <f>IF(AND(ISNUMBER(SEARCH(":",Table9[[#This Row],[Column1]]))=FALSE,ISNUMBER(SEARCH("Ronda",Table9[[#This Row],[Column1]]))=FALSE),1,0)</f>
        <v>1</v>
      </c>
      <c r="M966">
        <f>IF(Table9[[#This Row],[cond]]=1,M965+1,0)</f>
        <v>3</v>
      </c>
      <c r="N966">
        <f>IF(ISNUMBER(SEARCH("Ronda",Table9[[#This Row],[Column1]]))=TRUE,1,0)</f>
        <v>0</v>
      </c>
      <c r="O966" t="str">
        <f>IF(Table9[[#This Row],[cond2]]=1,MID(Table9[[#This Row],[Column1]],6,3),O965)</f>
        <v xml:space="preserve"> 19</v>
      </c>
    </row>
    <row r="967" spans="11:15" x14ac:dyDescent="0.3">
      <c r="K967">
        <v>0</v>
      </c>
      <c r="L967">
        <f>IF(AND(ISNUMBER(SEARCH(":",Table9[[#This Row],[Column1]]))=FALSE,ISNUMBER(SEARCH("Ronda",Table9[[#This Row],[Column1]]))=FALSE),1,0)</f>
        <v>1</v>
      </c>
      <c r="M967">
        <f>IF(Table9[[#This Row],[cond]]=1,M966+1,0)</f>
        <v>4</v>
      </c>
      <c r="N967">
        <f>IF(ISNUMBER(SEARCH("Ronda",Table9[[#This Row],[Column1]]))=TRUE,1,0)</f>
        <v>0</v>
      </c>
      <c r="O967" t="str">
        <f>IF(Table9[[#This Row],[cond2]]=1,MID(Table9[[#This Row],[Column1]],6,3),O966)</f>
        <v xml:space="preserve"> 19</v>
      </c>
    </row>
    <row r="968" spans="11:15" x14ac:dyDescent="0.3">
      <c r="K968">
        <v>0</v>
      </c>
      <c r="L968">
        <f>IF(AND(ISNUMBER(SEARCH(":",Table9[[#This Row],[Column1]]))=FALSE,ISNUMBER(SEARCH("Ronda",Table9[[#This Row],[Column1]]))=FALSE),1,0)</f>
        <v>1</v>
      </c>
      <c r="M968">
        <f>IF(Table9[[#This Row],[cond]]=1,M967+1,0)</f>
        <v>5</v>
      </c>
      <c r="N968">
        <f>IF(ISNUMBER(SEARCH("Ronda",Table9[[#This Row],[Column1]]))=TRUE,1,0)</f>
        <v>0</v>
      </c>
      <c r="O968" t="str">
        <f>IF(Table9[[#This Row],[cond2]]=1,MID(Table9[[#This Row],[Column1]],6,3),O967)</f>
        <v xml:space="preserve"> 19</v>
      </c>
    </row>
    <row r="969" spans="11:15" x14ac:dyDescent="0.3">
      <c r="K969">
        <v>0</v>
      </c>
      <c r="L969">
        <f>IF(AND(ISNUMBER(SEARCH(":",Table9[[#This Row],[Column1]]))=FALSE,ISNUMBER(SEARCH("Ronda",Table9[[#This Row],[Column1]]))=FALSE),1,0)</f>
        <v>1</v>
      </c>
      <c r="M969">
        <f>IF(Table9[[#This Row],[cond]]=1,M968+1,0)</f>
        <v>6</v>
      </c>
      <c r="N969">
        <f>IF(ISNUMBER(SEARCH("Ronda",Table9[[#This Row],[Column1]]))=TRUE,1,0)</f>
        <v>0</v>
      </c>
      <c r="O969" t="str">
        <f>IF(Table9[[#This Row],[cond2]]=1,MID(Table9[[#This Row],[Column1]],6,3),O968)</f>
        <v xml:space="preserve"> 19</v>
      </c>
    </row>
    <row r="970" spans="11:15" x14ac:dyDescent="0.3">
      <c r="K970" t="s">
        <v>676</v>
      </c>
      <c r="L970">
        <f>IF(AND(ISNUMBER(SEARCH(":",Table9[[#This Row],[Column1]]))=FALSE,ISNUMBER(SEARCH("Ronda",Table9[[#This Row],[Column1]]))=FALSE),1,0)</f>
        <v>0</v>
      </c>
      <c r="M970">
        <f>IF(Table9[[#This Row],[cond]]=1,M969+1,0)</f>
        <v>0</v>
      </c>
      <c r="N970">
        <f>IF(ISNUMBER(SEARCH("Ronda",Table9[[#This Row],[Column1]]))=TRUE,1,0)</f>
        <v>0</v>
      </c>
      <c r="O970" t="str">
        <f>IF(Table9[[#This Row],[cond2]]=1,MID(Table9[[#This Row],[Column1]],6,3),O969)</f>
        <v xml:space="preserve"> 19</v>
      </c>
    </row>
    <row r="971" spans="11:15" x14ac:dyDescent="0.3">
      <c r="K971" t="s">
        <v>33</v>
      </c>
      <c r="L971">
        <f>IF(AND(ISNUMBER(SEARCH(":",Table9[[#This Row],[Column1]]))=FALSE,ISNUMBER(SEARCH("Ronda",Table9[[#This Row],[Column1]]))=FALSE),1,0)</f>
        <v>1</v>
      </c>
      <c r="M971">
        <f>IF(Table9[[#This Row],[cond]]=1,M970+1,0)</f>
        <v>1</v>
      </c>
      <c r="N971">
        <f>IF(ISNUMBER(SEARCH("Ronda",Table9[[#This Row],[Column1]]))=TRUE,1,0)</f>
        <v>0</v>
      </c>
      <c r="O971" t="str">
        <f>IF(Table9[[#This Row],[cond2]]=1,MID(Table9[[#This Row],[Column1]],6,3),O970)</f>
        <v xml:space="preserve"> 19</v>
      </c>
    </row>
    <row r="972" spans="11:15" x14ac:dyDescent="0.3">
      <c r="K972" t="s">
        <v>568</v>
      </c>
      <c r="L972">
        <f>IF(AND(ISNUMBER(SEARCH(":",Table9[[#This Row],[Column1]]))=FALSE,ISNUMBER(SEARCH("Ronda",Table9[[#This Row],[Column1]]))=FALSE),1,0)</f>
        <v>1</v>
      </c>
      <c r="M972">
        <f>IF(Table9[[#This Row],[cond]]=1,M971+1,0)</f>
        <v>2</v>
      </c>
      <c r="N972">
        <f>IF(ISNUMBER(SEARCH("Ronda",Table9[[#This Row],[Column1]]))=TRUE,1,0)</f>
        <v>0</v>
      </c>
      <c r="O972" t="str">
        <f>IF(Table9[[#This Row],[cond2]]=1,MID(Table9[[#This Row],[Column1]],6,3),O971)</f>
        <v xml:space="preserve"> 19</v>
      </c>
    </row>
    <row r="973" spans="11:15" x14ac:dyDescent="0.3">
      <c r="K973">
        <v>1</v>
      </c>
      <c r="L973">
        <f>IF(AND(ISNUMBER(SEARCH(":",Table9[[#This Row],[Column1]]))=FALSE,ISNUMBER(SEARCH("Ronda",Table9[[#This Row],[Column1]]))=FALSE),1,0)</f>
        <v>1</v>
      </c>
      <c r="M973">
        <f>IF(Table9[[#This Row],[cond]]=1,M972+1,0)</f>
        <v>3</v>
      </c>
      <c r="N973">
        <f>IF(ISNUMBER(SEARCH("Ronda",Table9[[#This Row],[Column1]]))=TRUE,1,0)</f>
        <v>0</v>
      </c>
      <c r="O973" t="str">
        <f>IF(Table9[[#This Row],[cond2]]=1,MID(Table9[[#This Row],[Column1]],6,3),O972)</f>
        <v xml:space="preserve"> 19</v>
      </c>
    </row>
    <row r="974" spans="11:15" x14ac:dyDescent="0.3">
      <c r="K974">
        <v>1</v>
      </c>
      <c r="L974">
        <f>IF(AND(ISNUMBER(SEARCH(":",Table9[[#This Row],[Column1]]))=FALSE,ISNUMBER(SEARCH("Ronda",Table9[[#This Row],[Column1]]))=FALSE),1,0)</f>
        <v>1</v>
      </c>
      <c r="M974">
        <f>IF(Table9[[#This Row],[cond]]=1,M973+1,0)</f>
        <v>4</v>
      </c>
      <c r="N974">
        <f>IF(ISNUMBER(SEARCH("Ronda",Table9[[#This Row],[Column1]]))=TRUE,1,0)</f>
        <v>0</v>
      </c>
      <c r="O974" t="str">
        <f>IF(Table9[[#This Row],[cond2]]=1,MID(Table9[[#This Row],[Column1]],6,3),O973)</f>
        <v xml:space="preserve"> 19</v>
      </c>
    </row>
    <row r="975" spans="11:15" x14ac:dyDescent="0.3">
      <c r="K975">
        <v>-1</v>
      </c>
      <c r="L975">
        <f>IF(AND(ISNUMBER(SEARCH(":",Table9[[#This Row],[Column1]]))=FALSE,ISNUMBER(SEARCH("Ronda",Table9[[#This Row],[Column1]]))=FALSE),1,0)</f>
        <v>1</v>
      </c>
      <c r="M975">
        <f>IF(Table9[[#This Row],[cond]]=1,M974+1,0)</f>
        <v>5</v>
      </c>
      <c r="N975">
        <f>IF(ISNUMBER(SEARCH("Ronda",Table9[[#This Row],[Column1]]))=TRUE,1,0)</f>
        <v>0</v>
      </c>
      <c r="O975" t="str">
        <f>IF(Table9[[#This Row],[cond2]]=1,MID(Table9[[#This Row],[Column1]],6,3),O974)</f>
        <v xml:space="preserve"> 19</v>
      </c>
    </row>
    <row r="976" spans="11:15" x14ac:dyDescent="0.3">
      <c r="K976">
        <v>0</v>
      </c>
      <c r="L976">
        <f>IF(AND(ISNUMBER(SEARCH(":",Table9[[#This Row],[Column1]]))=FALSE,ISNUMBER(SEARCH("Ronda",Table9[[#This Row],[Column1]]))=FALSE),1,0)</f>
        <v>1</v>
      </c>
      <c r="M976">
        <f>IF(Table9[[#This Row],[cond]]=1,M975+1,0)</f>
        <v>6</v>
      </c>
      <c r="N976">
        <f>IF(ISNUMBER(SEARCH("Ronda",Table9[[#This Row],[Column1]]))=TRUE,1,0)</f>
        <v>0</v>
      </c>
      <c r="O976" t="str">
        <f>IF(Table9[[#This Row],[cond2]]=1,MID(Table9[[#This Row],[Column1]],6,3),O975)</f>
        <v xml:space="preserve"> 19</v>
      </c>
    </row>
    <row r="977" spans="11:15" x14ac:dyDescent="0.3">
      <c r="K977" t="s">
        <v>677</v>
      </c>
      <c r="L977">
        <f>IF(AND(ISNUMBER(SEARCH(":",Table9[[#This Row],[Column1]]))=FALSE,ISNUMBER(SEARCH("Ronda",Table9[[#This Row],[Column1]]))=FALSE),1,0)</f>
        <v>0</v>
      </c>
      <c r="M977">
        <f>IF(Table9[[#This Row],[cond]]=1,M976+1,0)</f>
        <v>0</v>
      </c>
      <c r="N977">
        <f>IF(ISNUMBER(SEARCH("Ronda",Table9[[#This Row],[Column1]]))=TRUE,1,0)</f>
        <v>0</v>
      </c>
      <c r="O977" t="str">
        <f>IF(Table9[[#This Row],[cond2]]=1,MID(Table9[[#This Row],[Column1]],6,3),O976)</f>
        <v xml:space="preserve"> 19</v>
      </c>
    </row>
    <row r="978" spans="11:15" x14ac:dyDescent="0.3">
      <c r="K978" t="s">
        <v>11</v>
      </c>
      <c r="L978">
        <f>IF(AND(ISNUMBER(SEARCH(":",Table9[[#This Row],[Column1]]))=FALSE,ISNUMBER(SEARCH("Ronda",Table9[[#This Row],[Column1]]))=FALSE),1,0)</f>
        <v>1</v>
      </c>
      <c r="M978">
        <f>IF(Table9[[#This Row],[cond]]=1,M977+1,0)</f>
        <v>1</v>
      </c>
      <c r="N978">
        <f>IF(ISNUMBER(SEARCH("Ronda",Table9[[#This Row],[Column1]]))=TRUE,1,0)</f>
        <v>0</v>
      </c>
      <c r="O978" t="str">
        <f>IF(Table9[[#This Row],[cond2]]=1,MID(Table9[[#This Row],[Column1]],6,3),O977)</f>
        <v xml:space="preserve"> 19</v>
      </c>
    </row>
    <row r="979" spans="11:15" x14ac:dyDescent="0.3">
      <c r="K979" t="s">
        <v>2</v>
      </c>
      <c r="L979">
        <f>IF(AND(ISNUMBER(SEARCH(":",Table9[[#This Row],[Column1]]))=FALSE,ISNUMBER(SEARCH("Ronda",Table9[[#This Row],[Column1]]))=FALSE),1,0)</f>
        <v>1</v>
      </c>
      <c r="M979">
        <f>IF(Table9[[#This Row],[cond]]=1,M978+1,0)</f>
        <v>2</v>
      </c>
      <c r="N979">
        <f>IF(ISNUMBER(SEARCH("Ronda",Table9[[#This Row],[Column1]]))=TRUE,1,0)</f>
        <v>0</v>
      </c>
      <c r="O979" t="str">
        <f>IF(Table9[[#This Row],[cond2]]=1,MID(Table9[[#This Row],[Column1]],6,3),O978)</f>
        <v xml:space="preserve"> 19</v>
      </c>
    </row>
    <row r="980" spans="11:15" x14ac:dyDescent="0.3">
      <c r="K980">
        <v>1</v>
      </c>
      <c r="L980">
        <f>IF(AND(ISNUMBER(SEARCH(":",Table9[[#This Row],[Column1]]))=FALSE,ISNUMBER(SEARCH("Ronda",Table9[[#This Row],[Column1]]))=FALSE),1,0)</f>
        <v>1</v>
      </c>
      <c r="M980">
        <f>IF(Table9[[#This Row],[cond]]=1,M979+1,0)</f>
        <v>3</v>
      </c>
      <c r="N980">
        <f>IF(ISNUMBER(SEARCH("Ronda",Table9[[#This Row],[Column1]]))=TRUE,1,0)</f>
        <v>0</v>
      </c>
      <c r="O980" t="str">
        <f>IF(Table9[[#This Row],[cond2]]=1,MID(Table9[[#This Row],[Column1]],6,3),O979)</f>
        <v xml:space="preserve"> 19</v>
      </c>
    </row>
    <row r="981" spans="11:15" x14ac:dyDescent="0.3">
      <c r="K981">
        <v>0</v>
      </c>
      <c r="L981">
        <f>IF(AND(ISNUMBER(SEARCH(":",Table9[[#This Row],[Column1]]))=FALSE,ISNUMBER(SEARCH("Ronda",Table9[[#This Row],[Column1]]))=FALSE),1,0)</f>
        <v>1</v>
      </c>
      <c r="M981">
        <f>IF(Table9[[#This Row],[cond]]=1,M980+1,0)</f>
        <v>4</v>
      </c>
      <c r="N981">
        <f>IF(ISNUMBER(SEARCH("Ronda",Table9[[#This Row],[Column1]]))=TRUE,1,0)</f>
        <v>0</v>
      </c>
      <c r="O981" t="str">
        <f>IF(Table9[[#This Row],[cond2]]=1,MID(Table9[[#This Row],[Column1]],6,3),O980)</f>
        <v xml:space="preserve"> 19</v>
      </c>
    </row>
    <row r="982" spans="11:15" x14ac:dyDescent="0.3">
      <c r="K982">
        <v>-1</v>
      </c>
      <c r="L982">
        <f>IF(AND(ISNUMBER(SEARCH(":",Table9[[#This Row],[Column1]]))=FALSE,ISNUMBER(SEARCH("Ronda",Table9[[#This Row],[Column1]]))=FALSE),1,0)</f>
        <v>1</v>
      </c>
      <c r="M982">
        <f>IF(Table9[[#This Row],[cond]]=1,M981+1,0)</f>
        <v>5</v>
      </c>
      <c r="N982">
        <f>IF(ISNUMBER(SEARCH("Ronda",Table9[[#This Row],[Column1]]))=TRUE,1,0)</f>
        <v>0</v>
      </c>
      <c r="O982" t="str">
        <f>IF(Table9[[#This Row],[cond2]]=1,MID(Table9[[#This Row],[Column1]],6,3),O981)</f>
        <v xml:space="preserve"> 19</v>
      </c>
    </row>
    <row r="983" spans="11:15" x14ac:dyDescent="0.3">
      <c r="K983">
        <v>0</v>
      </c>
      <c r="L983">
        <f>IF(AND(ISNUMBER(SEARCH(":",Table9[[#This Row],[Column1]]))=FALSE,ISNUMBER(SEARCH("Ronda",Table9[[#This Row],[Column1]]))=FALSE),1,0)</f>
        <v>1</v>
      </c>
      <c r="M983">
        <f>IF(Table9[[#This Row],[cond]]=1,M982+1,0)</f>
        <v>6</v>
      </c>
      <c r="N983">
        <f>IF(ISNUMBER(SEARCH("Ronda",Table9[[#This Row],[Column1]]))=TRUE,1,0)</f>
        <v>0</v>
      </c>
      <c r="O983" t="str">
        <f>IF(Table9[[#This Row],[cond2]]=1,MID(Table9[[#This Row],[Column1]],6,3),O982)</f>
        <v xml:space="preserve"> 19</v>
      </c>
    </row>
    <row r="984" spans="11:15" x14ac:dyDescent="0.3">
      <c r="K984" t="s">
        <v>678</v>
      </c>
      <c r="L984">
        <f>IF(AND(ISNUMBER(SEARCH(":",Table9[[#This Row],[Column1]]))=FALSE,ISNUMBER(SEARCH("Ronda",Table9[[#This Row],[Column1]]))=FALSE),1,0)</f>
        <v>0</v>
      </c>
      <c r="M984">
        <f>IF(Table9[[#This Row],[cond]]=1,M983+1,0)</f>
        <v>0</v>
      </c>
      <c r="N984">
        <f>IF(ISNUMBER(SEARCH("Ronda",Table9[[#This Row],[Column1]]))=TRUE,1,0)</f>
        <v>0</v>
      </c>
      <c r="O984" t="str">
        <f>IF(Table9[[#This Row],[cond2]]=1,MID(Table9[[#This Row],[Column1]],6,3),O983)</f>
        <v xml:space="preserve"> 19</v>
      </c>
    </row>
    <row r="985" spans="11:15" x14ac:dyDescent="0.3">
      <c r="K985" t="s">
        <v>7</v>
      </c>
      <c r="L985">
        <f>IF(AND(ISNUMBER(SEARCH(":",Table9[[#This Row],[Column1]]))=FALSE,ISNUMBER(SEARCH("Ronda",Table9[[#This Row],[Column1]]))=FALSE),1,0)</f>
        <v>1</v>
      </c>
      <c r="M985">
        <f>IF(Table9[[#This Row],[cond]]=1,M984+1,0)</f>
        <v>1</v>
      </c>
      <c r="N985">
        <f>IF(ISNUMBER(SEARCH("Ronda",Table9[[#This Row],[Column1]]))=TRUE,1,0)</f>
        <v>0</v>
      </c>
      <c r="O985" t="str">
        <f>IF(Table9[[#This Row],[cond2]]=1,MID(Table9[[#This Row],[Column1]],6,3),O984)</f>
        <v xml:space="preserve"> 19</v>
      </c>
    </row>
    <row r="986" spans="11:15" x14ac:dyDescent="0.3">
      <c r="K986" t="s">
        <v>6</v>
      </c>
      <c r="L986">
        <f>IF(AND(ISNUMBER(SEARCH(":",Table9[[#This Row],[Column1]]))=FALSE,ISNUMBER(SEARCH("Ronda",Table9[[#This Row],[Column1]]))=FALSE),1,0)</f>
        <v>1</v>
      </c>
      <c r="M986">
        <f>IF(Table9[[#This Row],[cond]]=1,M985+1,0)</f>
        <v>2</v>
      </c>
      <c r="N986">
        <f>IF(ISNUMBER(SEARCH("Ronda",Table9[[#This Row],[Column1]]))=TRUE,1,0)</f>
        <v>0</v>
      </c>
      <c r="O986" t="str">
        <f>IF(Table9[[#This Row],[cond2]]=1,MID(Table9[[#This Row],[Column1]],6,3),O985)</f>
        <v xml:space="preserve"> 19</v>
      </c>
    </row>
    <row r="987" spans="11:15" x14ac:dyDescent="0.3">
      <c r="K987">
        <v>4</v>
      </c>
      <c r="L987">
        <f>IF(AND(ISNUMBER(SEARCH(":",Table9[[#This Row],[Column1]]))=FALSE,ISNUMBER(SEARCH("Ronda",Table9[[#This Row],[Column1]]))=FALSE),1,0)</f>
        <v>1</v>
      </c>
      <c r="M987">
        <f>IF(Table9[[#This Row],[cond]]=1,M986+1,0)</f>
        <v>3</v>
      </c>
      <c r="N987">
        <f>IF(ISNUMBER(SEARCH("Ronda",Table9[[#This Row],[Column1]]))=TRUE,1,0)</f>
        <v>0</v>
      </c>
      <c r="O987" t="str">
        <f>IF(Table9[[#This Row],[cond2]]=1,MID(Table9[[#This Row],[Column1]],6,3),O986)</f>
        <v xml:space="preserve"> 19</v>
      </c>
    </row>
    <row r="988" spans="11:15" x14ac:dyDescent="0.3">
      <c r="K988">
        <v>2</v>
      </c>
      <c r="L988">
        <f>IF(AND(ISNUMBER(SEARCH(":",Table9[[#This Row],[Column1]]))=FALSE,ISNUMBER(SEARCH("Ronda",Table9[[#This Row],[Column1]]))=FALSE),1,0)</f>
        <v>1</v>
      </c>
      <c r="M988">
        <f>IF(Table9[[#This Row],[cond]]=1,M987+1,0)</f>
        <v>4</v>
      </c>
      <c r="N988">
        <f>IF(ISNUMBER(SEARCH("Ronda",Table9[[#This Row],[Column1]]))=TRUE,1,0)</f>
        <v>0</v>
      </c>
      <c r="O988" t="str">
        <f>IF(Table9[[#This Row],[cond2]]=1,MID(Table9[[#This Row],[Column1]],6,3),O987)</f>
        <v xml:space="preserve"> 19</v>
      </c>
    </row>
    <row r="989" spans="11:15" x14ac:dyDescent="0.3">
      <c r="K989">
        <v>-3</v>
      </c>
      <c r="L989">
        <f>IF(AND(ISNUMBER(SEARCH(":",Table9[[#This Row],[Column1]]))=FALSE,ISNUMBER(SEARCH("Ronda",Table9[[#This Row],[Column1]]))=FALSE),1,0)</f>
        <v>1</v>
      </c>
      <c r="M989">
        <f>IF(Table9[[#This Row],[cond]]=1,M988+1,0)</f>
        <v>5</v>
      </c>
      <c r="N989">
        <f>IF(ISNUMBER(SEARCH("Ronda",Table9[[#This Row],[Column1]]))=TRUE,1,0)</f>
        <v>0</v>
      </c>
      <c r="O989" t="str">
        <f>IF(Table9[[#This Row],[cond2]]=1,MID(Table9[[#This Row],[Column1]],6,3),O988)</f>
        <v xml:space="preserve"> 19</v>
      </c>
    </row>
    <row r="990" spans="11:15" x14ac:dyDescent="0.3">
      <c r="K990">
        <v>0</v>
      </c>
      <c r="L990">
        <f>IF(AND(ISNUMBER(SEARCH(":",Table9[[#This Row],[Column1]]))=FALSE,ISNUMBER(SEARCH("Ronda",Table9[[#This Row],[Column1]]))=FALSE),1,0)</f>
        <v>1</v>
      </c>
      <c r="M990">
        <f>IF(Table9[[#This Row],[cond]]=1,M989+1,0)</f>
        <v>6</v>
      </c>
      <c r="N990">
        <f>IF(ISNUMBER(SEARCH("Ronda",Table9[[#This Row],[Column1]]))=TRUE,1,0)</f>
        <v>0</v>
      </c>
      <c r="O990" t="str">
        <f>IF(Table9[[#This Row],[cond2]]=1,MID(Table9[[#This Row],[Column1]],6,3),O989)</f>
        <v xml:space="preserve"> 19</v>
      </c>
    </row>
    <row r="991" spans="11:15" x14ac:dyDescent="0.3">
      <c r="K991" t="s">
        <v>679</v>
      </c>
      <c r="L991">
        <f>IF(AND(ISNUMBER(SEARCH(":",Table9[[#This Row],[Column1]]))=FALSE,ISNUMBER(SEARCH("Ronda",Table9[[#This Row],[Column1]]))=FALSE),1,0)</f>
        <v>0</v>
      </c>
      <c r="M991">
        <f>IF(Table9[[#This Row],[cond]]=1,M990+1,0)</f>
        <v>0</v>
      </c>
      <c r="N991">
        <f>IF(ISNUMBER(SEARCH("Ronda",Table9[[#This Row],[Column1]]))=TRUE,1,0)</f>
        <v>0</v>
      </c>
      <c r="O991" t="str">
        <f>IF(Table9[[#This Row],[cond2]]=1,MID(Table9[[#This Row],[Column1]],6,3),O990)</f>
        <v xml:space="preserve"> 19</v>
      </c>
    </row>
    <row r="992" spans="11:15" x14ac:dyDescent="0.3">
      <c r="K992" t="s">
        <v>25</v>
      </c>
      <c r="L992">
        <f>IF(AND(ISNUMBER(SEARCH(":",Table9[[#This Row],[Column1]]))=FALSE,ISNUMBER(SEARCH("Ronda",Table9[[#This Row],[Column1]]))=FALSE),1,0)</f>
        <v>1</v>
      </c>
      <c r="M992">
        <f>IF(Table9[[#This Row],[cond]]=1,M991+1,0)</f>
        <v>1</v>
      </c>
      <c r="N992">
        <f>IF(ISNUMBER(SEARCH("Ronda",Table9[[#This Row],[Column1]]))=TRUE,1,0)</f>
        <v>0</v>
      </c>
      <c r="O992" t="str">
        <f>IF(Table9[[#This Row],[cond2]]=1,MID(Table9[[#This Row],[Column1]],6,3),O991)</f>
        <v xml:space="preserve"> 19</v>
      </c>
    </row>
    <row r="993" spans="11:15" x14ac:dyDescent="0.3">
      <c r="K993" t="s">
        <v>8</v>
      </c>
      <c r="L993">
        <f>IF(AND(ISNUMBER(SEARCH(":",Table9[[#This Row],[Column1]]))=FALSE,ISNUMBER(SEARCH("Ronda",Table9[[#This Row],[Column1]]))=FALSE),1,0)</f>
        <v>1</v>
      </c>
      <c r="M993">
        <f>IF(Table9[[#This Row],[cond]]=1,M992+1,0)</f>
        <v>2</v>
      </c>
      <c r="N993">
        <f>IF(ISNUMBER(SEARCH("Ronda",Table9[[#This Row],[Column1]]))=TRUE,1,0)</f>
        <v>0</v>
      </c>
      <c r="O993" t="str">
        <f>IF(Table9[[#This Row],[cond2]]=1,MID(Table9[[#This Row],[Column1]],6,3),O992)</f>
        <v xml:space="preserve"> 19</v>
      </c>
    </row>
    <row r="994" spans="11:15" x14ac:dyDescent="0.3">
      <c r="K994">
        <v>1</v>
      </c>
      <c r="L994">
        <f>IF(AND(ISNUMBER(SEARCH(":",Table9[[#This Row],[Column1]]))=FALSE,ISNUMBER(SEARCH("Ronda",Table9[[#This Row],[Column1]]))=FALSE),1,0)</f>
        <v>1</v>
      </c>
      <c r="M994">
        <f>IF(Table9[[#This Row],[cond]]=1,M993+1,0)</f>
        <v>3</v>
      </c>
      <c r="N994">
        <f>IF(ISNUMBER(SEARCH("Ronda",Table9[[#This Row],[Column1]]))=TRUE,1,0)</f>
        <v>0</v>
      </c>
      <c r="O994" t="str">
        <f>IF(Table9[[#This Row],[cond2]]=1,MID(Table9[[#This Row],[Column1]],6,3),O993)</f>
        <v xml:space="preserve"> 19</v>
      </c>
    </row>
    <row r="995" spans="11:15" x14ac:dyDescent="0.3">
      <c r="K995">
        <v>2</v>
      </c>
      <c r="L995">
        <f>IF(AND(ISNUMBER(SEARCH(":",Table9[[#This Row],[Column1]]))=FALSE,ISNUMBER(SEARCH("Ronda",Table9[[#This Row],[Column1]]))=FALSE),1,0)</f>
        <v>1</v>
      </c>
      <c r="M995">
        <f>IF(Table9[[#This Row],[cond]]=1,M994+1,0)</f>
        <v>4</v>
      </c>
      <c r="N995">
        <f>IF(ISNUMBER(SEARCH("Ronda",Table9[[#This Row],[Column1]]))=TRUE,1,0)</f>
        <v>0</v>
      </c>
      <c r="O995" t="str">
        <f>IF(Table9[[#This Row],[cond2]]=1,MID(Table9[[#This Row],[Column1]],6,3),O994)</f>
        <v xml:space="preserve"> 19</v>
      </c>
    </row>
    <row r="996" spans="11:15" x14ac:dyDescent="0.3">
      <c r="K996">
        <v>0</v>
      </c>
      <c r="L996">
        <f>IF(AND(ISNUMBER(SEARCH(":",Table9[[#This Row],[Column1]]))=FALSE,ISNUMBER(SEARCH("Ronda",Table9[[#This Row],[Column1]]))=FALSE),1,0)</f>
        <v>1</v>
      </c>
      <c r="M996">
        <f>IF(Table9[[#This Row],[cond]]=1,M995+1,0)</f>
        <v>5</v>
      </c>
      <c r="N996">
        <f>IF(ISNUMBER(SEARCH("Ronda",Table9[[#This Row],[Column1]]))=TRUE,1,0)</f>
        <v>0</v>
      </c>
      <c r="O996" t="str">
        <f>IF(Table9[[#This Row],[cond2]]=1,MID(Table9[[#This Row],[Column1]],6,3),O995)</f>
        <v xml:space="preserve"> 19</v>
      </c>
    </row>
    <row r="997" spans="11:15" x14ac:dyDescent="0.3">
      <c r="K997">
        <v>0</v>
      </c>
      <c r="L997">
        <f>IF(AND(ISNUMBER(SEARCH(":",Table9[[#This Row],[Column1]]))=FALSE,ISNUMBER(SEARCH("Ronda",Table9[[#This Row],[Column1]]))=FALSE),1,0)</f>
        <v>1</v>
      </c>
      <c r="M997">
        <f>IF(Table9[[#This Row],[cond]]=1,M996+1,0)</f>
        <v>6</v>
      </c>
      <c r="N997">
        <f>IF(ISNUMBER(SEARCH("Ronda",Table9[[#This Row],[Column1]]))=TRUE,1,0)</f>
        <v>0</v>
      </c>
      <c r="O997" t="str">
        <f>IF(Table9[[#This Row],[cond2]]=1,MID(Table9[[#This Row],[Column1]],6,3),O996)</f>
        <v xml:space="preserve"> 19</v>
      </c>
    </row>
    <row r="998" spans="11:15" x14ac:dyDescent="0.3">
      <c r="K998" t="s">
        <v>680</v>
      </c>
      <c r="L998">
        <f>IF(AND(ISNUMBER(SEARCH(":",Table9[[#This Row],[Column1]]))=FALSE,ISNUMBER(SEARCH("Ronda",Table9[[#This Row],[Column1]]))=FALSE),1,0)</f>
        <v>0</v>
      </c>
      <c r="M998">
        <f>IF(Table9[[#This Row],[cond]]=1,M997+1,0)</f>
        <v>0</v>
      </c>
      <c r="N998">
        <f>IF(ISNUMBER(SEARCH("Ronda",Table9[[#This Row],[Column1]]))=TRUE,1,0)</f>
        <v>0</v>
      </c>
      <c r="O998" t="str">
        <f>IF(Table9[[#This Row],[cond2]]=1,MID(Table9[[#This Row],[Column1]],6,3),O997)</f>
        <v xml:space="preserve"> 19</v>
      </c>
    </row>
    <row r="999" spans="11:15" x14ac:dyDescent="0.3">
      <c r="K999" t="s">
        <v>5</v>
      </c>
      <c r="L999">
        <f>IF(AND(ISNUMBER(SEARCH(":",Table9[[#This Row],[Column1]]))=FALSE,ISNUMBER(SEARCH("Ronda",Table9[[#This Row],[Column1]]))=FALSE),1,0)</f>
        <v>1</v>
      </c>
      <c r="M999">
        <f>IF(Table9[[#This Row],[cond]]=1,M998+1,0)</f>
        <v>1</v>
      </c>
      <c r="N999">
        <f>IF(ISNUMBER(SEARCH("Ronda",Table9[[#This Row],[Column1]]))=TRUE,1,0)</f>
        <v>0</v>
      </c>
      <c r="O999" t="str">
        <f>IF(Table9[[#This Row],[cond2]]=1,MID(Table9[[#This Row],[Column1]],6,3),O998)</f>
        <v xml:space="preserve"> 19</v>
      </c>
    </row>
    <row r="1000" spans="11:15" x14ac:dyDescent="0.3">
      <c r="K1000" t="s">
        <v>24</v>
      </c>
      <c r="L1000">
        <f>IF(AND(ISNUMBER(SEARCH(":",Table9[[#This Row],[Column1]]))=FALSE,ISNUMBER(SEARCH("Ronda",Table9[[#This Row],[Column1]]))=FALSE),1,0)</f>
        <v>1</v>
      </c>
      <c r="M1000">
        <f>IF(Table9[[#This Row],[cond]]=1,M999+1,0)</f>
        <v>2</v>
      </c>
      <c r="N1000">
        <f>IF(ISNUMBER(SEARCH("Ronda",Table9[[#This Row],[Column1]]))=TRUE,1,0)</f>
        <v>0</v>
      </c>
      <c r="O1000" t="str">
        <f>IF(Table9[[#This Row],[cond2]]=1,MID(Table9[[#This Row],[Column1]],6,3),O999)</f>
        <v xml:space="preserve"> 19</v>
      </c>
    </row>
    <row r="1001" spans="11:15" x14ac:dyDescent="0.3">
      <c r="K1001">
        <v>1</v>
      </c>
      <c r="L1001">
        <f>IF(AND(ISNUMBER(SEARCH(":",Table9[[#This Row],[Column1]]))=FALSE,ISNUMBER(SEARCH("Ronda",Table9[[#This Row],[Column1]]))=FALSE),1,0)</f>
        <v>1</v>
      </c>
      <c r="M1001">
        <f>IF(Table9[[#This Row],[cond]]=1,M1000+1,0)</f>
        <v>3</v>
      </c>
      <c r="N1001">
        <f>IF(ISNUMBER(SEARCH("Ronda",Table9[[#This Row],[Column1]]))=TRUE,1,0)</f>
        <v>0</v>
      </c>
      <c r="O1001" t="str">
        <f>IF(Table9[[#This Row],[cond2]]=1,MID(Table9[[#This Row],[Column1]],6,3),O1000)</f>
        <v xml:space="preserve"> 19</v>
      </c>
    </row>
    <row r="1002" spans="11:15" x14ac:dyDescent="0.3">
      <c r="K1002">
        <v>1</v>
      </c>
      <c r="L1002">
        <f>IF(AND(ISNUMBER(SEARCH(":",Table9[[#This Row],[Column1]]))=FALSE,ISNUMBER(SEARCH("Ronda",Table9[[#This Row],[Column1]]))=FALSE),1,0)</f>
        <v>1</v>
      </c>
      <c r="M1002">
        <f>IF(Table9[[#This Row],[cond]]=1,M1001+1,0)</f>
        <v>4</v>
      </c>
      <c r="N1002">
        <f>IF(ISNUMBER(SEARCH("Ronda",Table9[[#This Row],[Column1]]))=TRUE,1,0)</f>
        <v>0</v>
      </c>
      <c r="O1002" t="str">
        <f>IF(Table9[[#This Row],[cond2]]=1,MID(Table9[[#This Row],[Column1]],6,3),O1001)</f>
        <v xml:space="preserve"> 19</v>
      </c>
    </row>
    <row r="1003" spans="11:15" x14ac:dyDescent="0.3">
      <c r="K1003">
        <v>0</v>
      </c>
      <c r="L1003">
        <f>IF(AND(ISNUMBER(SEARCH(":",Table9[[#This Row],[Column1]]))=FALSE,ISNUMBER(SEARCH("Ronda",Table9[[#This Row],[Column1]]))=FALSE),1,0)</f>
        <v>1</v>
      </c>
      <c r="M1003">
        <f>IF(Table9[[#This Row],[cond]]=1,M1002+1,0)</f>
        <v>5</v>
      </c>
      <c r="N1003">
        <f>IF(ISNUMBER(SEARCH("Ronda",Table9[[#This Row],[Column1]]))=TRUE,1,0)</f>
        <v>0</v>
      </c>
      <c r="O1003" t="str">
        <f>IF(Table9[[#This Row],[cond2]]=1,MID(Table9[[#This Row],[Column1]],6,3),O1002)</f>
        <v xml:space="preserve"> 19</v>
      </c>
    </row>
    <row r="1004" spans="11:15" x14ac:dyDescent="0.3">
      <c r="K1004">
        <v>0</v>
      </c>
      <c r="L1004">
        <f>IF(AND(ISNUMBER(SEARCH(":",Table9[[#This Row],[Column1]]))=FALSE,ISNUMBER(SEARCH("Ronda",Table9[[#This Row],[Column1]]))=FALSE),1,0)</f>
        <v>1</v>
      </c>
      <c r="M1004">
        <f>IF(Table9[[#This Row],[cond]]=1,M1003+1,0)</f>
        <v>6</v>
      </c>
      <c r="N1004">
        <f>IF(ISNUMBER(SEARCH("Ronda",Table9[[#This Row],[Column1]]))=TRUE,1,0)</f>
        <v>0</v>
      </c>
      <c r="O1004" t="str">
        <f>IF(Table9[[#This Row],[cond2]]=1,MID(Table9[[#This Row],[Column1]],6,3),O1003)</f>
        <v xml:space="preserve"> 19</v>
      </c>
    </row>
    <row r="1005" spans="11:15" x14ac:dyDescent="0.3">
      <c r="K1005" t="s">
        <v>680</v>
      </c>
      <c r="L1005">
        <f>IF(AND(ISNUMBER(SEARCH(":",Table9[[#This Row],[Column1]]))=FALSE,ISNUMBER(SEARCH("Ronda",Table9[[#This Row],[Column1]]))=FALSE),1,0)</f>
        <v>0</v>
      </c>
      <c r="M1005">
        <f>IF(Table9[[#This Row],[cond]]=1,M1004+1,0)</f>
        <v>0</v>
      </c>
      <c r="N1005">
        <f>IF(ISNUMBER(SEARCH("Ronda",Table9[[#This Row],[Column1]]))=TRUE,1,0)</f>
        <v>0</v>
      </c>
      <c r="O1005" t="str">
        <f>IF(Table9[[#This Row],[cond2]]=1,MID(Table9[[#This Row],[Column1]],6,3),O1004)</f>
        <v xml:space="preserve"> 19</v>
      </c>
    </row>
    <row r="1006" spans="11:15" x14ac:dyDescent="0.3">
      <c r="K1006" t="s">
        <v>1</v>
      </c>
      <c r="L1006">
        <f>IF(AND(ISNUMBER(SEARCH(":",Table9[[#This Row],[Column1]]))=FALSE,ISNUMBER(SEARCH("Ronda",Table9[[#This Row],[Column1]]))=FALSE),1,0)</f>
        <v>1</v>
      </c>
      <c r="M1006">
        <f>IF(Table9[[#This Row],[cond]]=1,M1005+1,0)</f>
        <v>1</v>
      </c>
      <c r="N1006">
        <f>IF(ISNUMBER(SEARCH("Ronda",Table9[[#This Row],[Column1]]))=TRUE,1,0)</f>
        <v>0</v>
      </c>
      <c r="O1006" t="str">
        <f>IF(Table9[[#This Row],[cond2]]=1,MID(Table9[[#This Row],[Column1]],6,3),O1005)</f>
        <v xml:space="preserve"> 19</v>
      </c>
    </row>
    <row r="1007" spans="11:15" x14ac:dyDescent="0.3">
      <c r="K1007" t="s">
        <v>10</v>
      </c>
      <c r="L1007">
        <f>IF(AND(ISNUMBER(SEARCH(":",Table9[[#This Row],[Column1]]))=FALSE,ISNUMBER(SEARCH("Ronda",Table9[[#This Row],[Column1]]))=FALSE),1,0)</f>
        <v>1</v>
      </c>
      <c r="M1007">
        <f>IF(Table9[[#This Row],[cond]]=1,M1006+1,0)</f>
        <v>2</v>
      </c>
      <c r="N1007">
        <f>IF(ISNUMBER(SEARCH("Ronda",Table9[[#This Row],[Column1]]))=TRUE,1,0)</f>
        <v>0</v>
      </c>
      <c r="O1007" t="str">
        <f>IF(Table9[[#This Row],[cond2]]=1,MID(Table9[[#This Row],[Column1]],6,3),O1006)</f>
        <v xml:space="preserve"> 19</v>
      </c>
    </row>
    <row r="1008" spans="11:15" x14ac:dyDescent="0.3">
      <c r="K1008">
        <v>0</v>
      </c>
      <c r="L1008">
        <f>IF(AND(ISNUMBER(SEARCH(":",Table9[[#This Row],[Column1]]))=FALSE,ISNUMBER(SEARCH("Ronda",Table9[[#This Row],[Column1]]))=FALSE),1,0)</f>
        <v>1</v>
      </c>
      <c r="M1008">
        <f>IF(Table9[[#This Row],[cond]]=1,M1007+1,0)</f>
        <v>3</v>
      </c>
      <c r="N1008">
        <f>IF(ISNUMBER(SEARCH("Ronda",Table9[[#This Row],[Column1]]))=TRUE,1,0)</f>
        <v>0</v>
      </c>
      <c r="O1008" t="str">
        <f>IF(Table9[[#This Row],[cond2]]=1,MID(Table9[[#This Row],[Column1]],6,3),O1007)</f>
        <v xml:space="preserve"> 19</v>
      </c>
    </row>
    <row r="1009" spans="11:15" x14ac:dyDescent="0.3">
      <c r="K1009">
        <v>0</v>
      </c>
      <c r="L1009">
        <f>IF(AND(ISNUMBER(SEARCH(":",Table9[[#This Row],[Column1]]))=FALSE,ISNUMBER(SEARCH("Ronda",Table9[[#This Row],[Column1]]))=FALSE),1,0)</f>
        <v>1</v>
      </c>
      <c r="M1009">
        <f>IF(Table9[[#This Row],[cond]]=1,M1008+1,0)</f>
        <v>4</v>
      </c>
      <c r="N1009">
        <f>IF(ISNUMBER(SEARCH("Ronda",Table9[[#This Row],[Column1]]))=TRUE,1,0)</f>
        <v>0</v>
      </c>
      <c r="O1009" t="str">
        <f>IF(Table9[[#This Row],[cond2]]=1,MID(Table9[[#This Row],[Column1]],6,3),O1008)</f>
        <v xml:space="preserve"> 19</v>
      </c>
    </row>
    <row r="1010" spans="11:15" x14ac:dyDescent="0.3">
      <c r="K1010">
        <v>0</v>
      </c>
      <c r="L1010">
        <f>IF(AND(ISNUMBER(SEARCH(":",Table9[[#This Row],[Column1]]))=FALSE,ISNUMBER(SEARCH("Ronda",Table9[[#This Row],[Column1]]))=FALSE),1,0)</f>
        <v>1</v>
      </c>
      <c r="M1010">
        <f>IF(Table9[[#This Row],[cond]]=1,M1009+1,0)</f>
        <v>5</v>
      </c>
      <c r="N1010">
        <f>IF(ISNUMBER(SEARCH("Ronda",Table9[[#This Row],[Column1]]))=TRUE,1,0)</f>
        <v>0</v>
      </c>
      <c r="O1010" t="str">
        <f>IF(Table9[[#This Row],[cond2]]=1,MID(Table9[[#This Row],[Column1]],6,3),O1009)</f>
        <v xml:space="preserve"> 19</v>
      </c>
    </row>
    <row r="1011" spans="11:15" x14ac:dyDescent="0.3">
      <c r="K1011">
        <v>0</v>
      </c>
      <c r="L1011">
        <f>IF(AND(ISNUMBER(SEARCH(":",Table9[[#This Row],[Column1]]))=FALSE,ISNUMBER(SEARCH("Ronda",Table9[[#This Row],[Column1]]))=FALSE),1,0)</f>
        <v>1</v>
      </c>
      <c r="M1011">
        <f>IF(Table9[[#This Row],[cond]]=1,M1010+1,0)</f>
        <v>6</v>
      </c>
      <c r="N1011">
        <f>IF(ISNUMBER(SEARCH("Ronda",Table9[[#This Row],[Column1]]))=TRUE,1,0)</f>
        <v>0</v>
      </c>
      <c r="O1011" t="str">
        <f>IF(Table9[[#This Row],[cond2]]=1,MID(Table9[[#This Row],[Column1]],6,3),O1010)</f>
        <v xml:space="preserve"> 19</v>
      </c>
    </row>
    <row r="1012" spans="11:15" x14ac:dyDescent="0.3">
      <c r="K1012" t="s">
        <v>681</v>
      </c>
      <c r="L1012">
        <f>IF(AND(ISNUMBER(SEARCH(":",Table9[[#This Row],[Column1]]))=FALSE,ISNUMBER(SEARCH("Ronda",Table9[[#This Row],[Column1]]))=FALSE),1,0)</f>
        <v>0</v>
      </c>
      <c r="M1012">
        <f>IF(Table9[[#This Row],[cond]]=1,M1011+1,0)</f>
        <v>0</v>
      </c>
      <c r="N1012">
        <f>IF(ISNUMBER(SEARCH("Ronda",Table9[[#This Row],[Column1]]))=TRUE,1,0)</f>
        <v>0</v>
      </c>
      <c r="O1012" t="str">
        <f>IF(Table9[[#This Row],[cond2]]=1,MID(Table9[[#This Row],[Column1]],6,3),O1011)</f>
        <v xml:space="preserve"> 19</v>
      </c>
    </row>
    <row r="1013" spans="11:15" x14ac:dyDescent="0.3">
      <c r="K1013" t="s">
        <v>303</v>
      </c>
      <c r="L1013">
        <f>IF(AND(ISNUMBER(SEARCH(":",Table9[[#This Row],[Column1]]))=FALSE,ISNUMBER(SEARCH("Ronda",Table9[[#This Row],[Column1]]))=FALSE),1,0)</f>
        <v>1</v>
      </c>
      <c r="M1013">
        <f>IF(Table9[[#This Row],[cond]]=1,M1012+1,0)</f>
        <v>1</v>
      </c>
      <c r="N1013">
        <f>IF(ISNUMBER(SEARCH("Ronda",Table9[[#This Row],[Column1]]))=TRUE,1,0)</f>
        <v>0</v>
      </c>
      <c r="O1013" t="str">
        <f>IF(Table9[[#This Row],[cond2]]=1,MID(Table9[[#This Row],[Column1]],6,3),O1012)</f>
        <v xml:space="preserve"> 19</v>
      </c>
    </row>
    <row r="1014" spans="11:15" x14ac:dyDescent="0.3">
      <c r="K1014" t="s">
        <v>564</v>
      </c>
      <c r="L1014">
        <f>IF(AND(ISNUMBER(SEARCH(":",Table9[[#This Row],[Column1]]))=FALSE,ISNUMBER(SEARCH("Ronda",Table9[[#This Row],[Column1]]))=FALSE),1,0)</f>
        <v>1</v>
      </c>
      <c r="M1014">
        <f>IF(Table9[[#This Row],[cond]]=1,M1013+1,0)</f>
        <v>2</v>
      </c>
      <c r="N1014">
        <f>IF(ISNUMBER(SEARCH("Ronda",Table9[[#This Row],[Column1]]))=TRUE,1,0)</f>
        <v>0</v>
      </c>
      <c r="O1014" t="str">
        <f>IF(Table9[[#This Row],[cond2]]=1,MID(Table9[[#This Row],[Column1]],6,3),O1013)</f>
        <v xml:space="preserve"> 19</v>
      </c>
    </row>
    <row r="1015" spans="11:15" x14ac:dyDescent="0.3">
      <c r="K1015">
        <v>2</v>
      </c>
      <c r="L1015">
        <f>IF(AND(ISNUMBER(SEARCH(":",Table9[[#This Row],[Column1]]))=FALSE,ISNUMBER(SEARCH("Ronda",Table9[[#This Row],[Column1]]))=FALSE),1,0)</f>
        <v>1</v>
      </c>
      <c r="M1015">
        <f>IF(Table9[[#This Row],[cond]]=1,M1014+1,0)</f>
        <v>3</v>
      </c>
      <c r="N1015">
        <f>IF(ISNUMBER(SEARCH("Ronda",Table9[[#This Row],[Column1]]))=TRUE,1,0)</f>
        <v>0</v>
      </c>
      <c r="O1015" t="str">
        <f>IF(Table9[[#This Row],[cond2]]=1,MID(Table9[[#This Row],[Column1]],6,3),O1014)</f>
        <v xml:space="preserve"> 19</v>
      </c>
    </row>
    <row r="1016" spans="11:15" x14ac:dyDescent="0.3">
      <c r="K1016">
        <v>0</v>
      </c>
      <c r="L1016">
        <f>IF(AND(ISNUMBER(SEARCH(":",Table9[[#This Row],[Column1]]))=FALSE,ISNUMBER(SEARCH("Ronda",Table9[[#This Row],[Column1]]))=FALSE),1,0)</f>
        <v>1</v>
      </c>
      <c r="M1016">
        <f>IF(Table9[[#This Row],[cond]]=1,M1015+1,0)</f>
        <v>4</v>
      </c>
      <c r="N1016">
        <f>IF(ISNUMBER(SEARCH("Ronda",Table9[[#This Row],[Column1]]))=TRUE,1,0)</f>
        <v>0</v>
      </c>
      <c r="O1016" t="str">
        <f>IF(Table9[[#This Row],[cond2]]=1,MID(Table9[[#This Row],[Column1]],6,3),O1015)</f>
        <v xml:space="preserve"> 19</v>
      </c>
    </row>
    <row r="1017" spans="11:15" x14ac:dyDescent="0.3">
      <c r="K1017">
        <v>-2</v>
      </c>
      <c r="L1017">
        <f>IF(AND(ISNUMBER(SEARCH(":",Table9[[#This Row],[Column1]]))=FALSE,ISNUMBER(SEARCH("Ronda",Table9[[#This Row],[Column1]]))=FALSE),1,0)</f>
        <v>1</v>
      </c>
      <c r="M1017">
        <f>IF(Table9[[#This Row],[cond]]=1,M1016+1,0)</f>
        <v>5</v>
      </c>
      <c r="N1017">
        <f>IF(ISNUMBER(SEARCH("Ronda",Table9[[#This Row],[Column1]]))=TRUE,1,0)</f>
        <v>0</v>
      </c>
      <c r="O1017" t="str">
        <f>IF(Table9[[#This Row],[cond2]]=1,MID(Table9[[#This Row],[Column1]],6,3),O1016)</f>
        <v xml:space="preserve"> 19</v>
      </c>
    </row>
    <row r="1018" spans="11:15" x14ac:dyDescent="0.3">
      <c r="K1018">
        <v>0</v>
      </c>
      <c r="L1018">
        <f>IF(AND(ISNUMBER(SEARCH(":",Table9[[#This Row],[Column1]]))=FALSE,ISNUMBER(SEARCH("Ronda",Table9[[#This Row],[Column1]]))=FALSE),1,0)</f>
        <v>1</v>
      </c>
      <c r="M1018">
        <f>IF(Table9[[#This Row],[cond]]=1,M1017+1,0)</f>
        <v>6</v>
      </c>
      <c r="N1018">
        <f>IF(ISNUMBER(SEARCH("Ronda",Table9[[#This Row],[Column1]]))=TRUE,1,0)</f>
        <v>0</v>
      </c>
      <c r="O1018" t="str">
        <f>IF(Table9[[#This Row],[cond2]]=1,MID(Table9[[#This Row],[Column1]],6,3),O1017)</f>
        <v xml:space="preserve"> 19</v>
      </c>
    </row>
    <row r="1019" spans="11:15" x14ac:dyDescent="0.3">
      <c r="K1019" t="s">
        <v>682</v>
      </c>
      <c r="L1019">
        <f>IF(AND(ISNUMBER(SEARCH(":",Table9[[#This Row],[Column1]]))=FALSE,ISNUMBER(SEARCH("Ronda",Table9[[#This Row],[Column1]]))=FALSE),1,0)</f>
        <v>0</v>
      </c>
      <c r="M1019">
        <f>IF(Table9[[#This Row],[cond]]=1,M1018+1,0)</f>
        <v>0</v>
      </c>
      <c r="N1019">
        <f>IF(ISNUMBER(SEARCH("Ronda",Table9[[#This Row],[Column1]]))=TRUE,1,0)</f>
        <v>0</v>
      </c>
      <c r="O1019" t="str">
        <f>IF(Table9[[#This Row],[cond2]]=1,MID(Table9[[#This Row],[Column1]],6,3),O1018)</f>
        <v xml:space="preserve"> 19</v>
      </c>
    </row>
    <row r="1020" spans="11:15" x14ac:dyDescent="0.3">
      <c r="K1020" t="s">
        <v>28</v>
      </c>
      <c r="L1020">
        <f>IF(AND(ISNUMBER(SEARCH(":",Table9[[#This Row],[Column1]]))=FALSE,ISNUMBER(SEARCH("Ronda",Table9[[#This Row],[Column1]]))=FALSE),1,0)</f>
        <v>1</v>
      </c>
      <c r="M1020">
        <f>IF(Table9[[#This Row],[cond]]=1,M1019+1,0)</f>
        <v>1</v>
      </c>
      <c r="N1020">
        <f>IF(ISNUMBER(SEARCH("Ronda",Table9[[#This Row],[Column1]]))=TRUE,1,0)</f>
        <v>0</v>
      </c>
      <c r="O1020" t="str">
        <f>IF(Table9[[#This Row],[cond2]]=1,MID(Table9[[#This Row],[Column1]],6,3),O1019)</f>
        <v xml:space="preserve"> 19</v>
      </c>
    </row>
    <row r="1021" spans="11:15" x14ac:dyDescent="0.3">
      <c r="K1021" t="s">
        <v>31</v>
      </c>
      <c r="L1021">
        <f>IF(AND(ISNUMBER(SEARCH(":",Table9[[#This Row],[Column1]]))=FALSE,ISNUMBER(SEARCH("Ronda",Table9[[#This Row],[Column1]]))=FALSE),1,0)</f>
        <v>1</v>
      </c>
      <c r="M1021">
        <f>IF(Table9[[#This Row],[cond]]=1,M1020+1,0)</f>
        <v>2</v>
      </c>
      <c r="N1021">
        <f>IF(ISNUMBER(SEARCH("Ronda",Table9[[#This Row],[Column1]]))=TRUE,1,0)</f>
        <v>0</v>
      </c>
      <c r="O1021" t="str">
        <f>IF(Table9[[#This Row],[cond2]]=1,MID(Table9[[#This Row],[Column1]],6,3),O1020)</f>
        <v xml:space="preserve"> 19</v>
      </c>
    </row>
    <row r="1022" spans="11:15" x14ac:dyDescent="0.3">
      <c r="K1022">
        <v>0</v>
      </c>
      <c r="L1022">
        <f>IF(AND(ISNUMBER(SEARCH(":",Table9[[#This Row],[Column1]]))=FALSE,ISNUMBER(SEARCH("Ronda",Table9[[#This Row],[Column1]]))=FALSE),1,0)</f>
        <v>1</v>
      </c>
      <c r="M1022">
        <f>IF(Table9[[#This Row],[cond]]=1,M1021+1,0)</f>
        <v>3</v>
      </c>
      <c r="N1022">
        <f>IF(ISNUMBER(SEARCH("Ronda",Table9[[#This Row],[Column1]]))=TRUE,1,0)</f>
        <v>0</v>
      </c>
      <c r="O1022" t="str">
        <f>IF(Table9[[#This Row],[cond2]]=1,MID(Table9[[#This Row],[Column1]],6,3),O1021)</f>
        <v xml:space="preserve"> 19</v>
      </c>
    </row>
    <row r="1023" spans="11:15" x14ac:dyDescent="0.3">
      <c r="K1023">
        <v>1</v>
      </c>
      <c r="L1023">
        <f>IF(AND(ISNUMBER(SEARCH(":",Table9[[#This Row],[Column1]]))=FALSE,ISNUMBER(SEARCH("Ronda",Table9[[#This Row],[Column1]]))=FALSE),1,0)</f>
        <v>1</v>
      </c>
      <c r="M1023">
        <f>IF(Table9[[#This Row],[cond]]=1,M1022+1,0)</f>
        <v>4</v>
      </c>
      <c r="N1023">
        <f>IF(ISNUMBER(SEARCH("Ronda",Table9[[#This Row],[Column1]]))=TRUE,1,0)</f>
        <v>0</v>
      </c>
      <c r="O1023" t="str">
        <f>IF(Table9[[#This Row],[cond2]]=1,MID(Table9[[#This Row],[Column1]],6,3),O1022)</f>
        <v xml:space="preserve"> 19</v>
      </c>
    </row>
    <row r="1024" spans="11:15" x14ac:dyDescent="0.3">
      <c r="K1024">
        <v>0</v>
      </c>
      <c r="L1024">
        <f>IF(AND(ISNUMBER(SEARCH(":",Table9[[#This Row],[Column1]]))=FALSE,ISNUMBER(SEARCH("Ronda",Table9[[#This Row],[Column1]]))=FALSE),1,0)</f>
        <v>1</v>
      </c>
      <c r="M1024">
        <f>IF(Table9[[#This Row],[cond]]=1,M1023+1,0)</f>
        <v>5</v>
      </c>
      <c r="N1024">
        <f>IF(ISNUMBER(SEARCH("Ronda",Table9[[#This Row],[Column1]]))=TRUE,1,0)</f>
        <v>0</v>
      </c>
      <c r="O1024" t="str">
        <f>IF(Table9[[#This Row],[cond2]]=1,MID(Table9[[#This Row],[Column1]],6,3),O1023)</f>
        <v xml:space="preserve"> 19</v>
      </c>
    </row>
    <row r="1025" spans="11:15" x14ac:dyDescent="0.3">
      <c r="K1025">
        <v>0</v>
      </c>
      <c r="L1025">
        <f>IF(AND(ISNUMBER(SEARCH(":",Table9[[#This Row],[Column1]]))=FALSE,ISNUMBER(SEARCH("Ronda",Table9[[#This Row],[Column1]]))=FALSE),1,0)</f>
        <v>1</v>
      </c>
      <c r="M1025">
        <f>IF(Table9[[#This Row],[cond]]=1,M1024+1,0)</f>
        <v>6</v>
      </c>
      <c r="N1025">
        <f>IF(ISNUMBER(SEARCH("Ronda",Table9[[#This Row],[Column1]]))=TRUE,1,0)</f>
        <v>0</v>
      </c>
      <c r="O1025" t="str">
        <f>IF(Table9[[#This Row],[cond2]]=1,MID(Table9[[#This Row],[Column1]],6,3),O1024)</f>
        <v xml:space="preserve"> 19</v>
      </c>
    </row>
    <row r="1026" spans="11:15" x14ac:dyDescent="0.3">
      <c r="K1026" t="s">
        <v>190</v>
      </c>
      <c r="L1026">
        <f>IF(AND(ISNUMBER(SEARCH(":",Table9[[#This Row],[Column1]]))=FALSE,ISNUMBER(SEARCH("Ronda",Table9[[#This Row],[Column1]]))=FALSE),1,0)</f>
        <v>0</v>
      </c>
      <c r="M1026">
        <f>IF(Table9[[#This Row],[cond]]=1,M1025+1,0)</f>
        <v>0</v>
      </c>
      <c r="N1026">
        <f>IF(ISNUMBER(SEARCH("Ronda",Table9[[#This Row],[Column1]]))=TRUE,1,0)</f>
        <v>1</v>
      </c>
      <c r="O1026" t="str">
        <f>IF(Table9[[#This Row],[cond2]]=1,MID(Table9[[#This Row],[Column1]],6,3),O1025)</f>
        <v xml:space="preserve"> 18</v>
      </c>
    </row>
    <row r="1027" spans="11:15" x14ac:dyDescent="0.3">
      <c r="K1027" t="s">
        <v>683</v>
      </c>
      <c r="L1027">
        <f>IF(AND(ISNUMBER(SEARCH(":",Table9[[#This Row],[Column1]]))=FALSE,ISNUMBER(SEARCH("Ronda",Table9[[#This Row],[Column1]]))=FALSE),1,0)</f>
        <v>0</v>
      </c>
      <c r="M1027">
        <f>IF(Table9[[#This Row],[cond]]=1,M1026+1,0)</f>
        <v>0</v>
      </c>
      <c r="N1027">
        <f>IF(ISNUMBER(SEARCH("Ronda",Table9[[#This Row],[Column1]]))=TRUE,1,0)</f>
        <v>0</v>
      </c>
      <c r="O1027" t="str">
        <f>IF(Table9[[#This Row],[cond2]]=1,MID(Table9[[#This Row],[Column1]],6,3),O1026)</f>
        <v xml:space="preserve"> 18</v>
      </c>
    </row>
    <row r="1028" spans="11:15" x14ac:dyDescent="0.3">
      <c r="K1028" t="s">
        <v>564</v>
      </c>
      <c r="L1028">
        <f>IF(AND(ISNUMBER(SEARCH(":",Table9[[#This Row],[Column1]]))=FALSE,ISNUMBER(SEARCH("Ronda",Table9[[#This Row],[Column1]]))=FALSE),1,0)</f>
        <v>1</v>
      </c>
      <c r="M1028">
        <f>IF(Table9[[#This Row],[cond]]=1,M1027+1,0)</f>
        <v>1</v>
      </c>
      <c r="N1028">
        <f>IF(ISNUMBER(SEARCH("Ronda",Table9[[#This Row],[Column1]]))=TRUE,1,0)</f>
        <v>0</v>
      </c>
      <c r="O1028" t="str">
        <f>IF(Table9[[#This Row],[cond2]]=1,MID(Table9[[#This Row],[Column1]],6,3),O1027)</f>
        <v xml:space="preserve"> 18</v>
      </c>
    </row>
    <row r="1029" spans="11:15" x14ac:dyDescent="0.3">
      <c r="K1029" t="s">
        <v>5</v>
      </c>
      <c r="L1029">
        <f>IF(AND(ISNUMBER(SEARCH(":",Table9[[#This Row],[Column1]]))=FALSE,ISNUMBER(SEARCH("Ronda",Table9[[#This Row],[Column1]]))=FALSE),1,0)</f>
        <v>1</v>
      </c>
      <c r="M1029">
        <f>IF(Table9[[#This Row],[cond]]=1,M1028+1,0)</f>
        <v>2</v>
      </c>
      <c r="N1029">
        <f>IF(ISNUMBER(SEARCH("Ronda",Table9[[#This Row],[Column1]]))=TRUE,1,0)</f>
        <v>0</v>
      </c>
      <c r="O1029" t="str">
        <f>IF(Table9[[#This Row],[cond2]]=1,MID(Table9[[#This Row],[Column1]],6,3),O1028)</f>
        <v xml:space="preserve"> 18</v>
      </c>
    </row>
    <row r="1030" spans="11:15" x14ac:dyDescent="0.3">
      <c r="K1030">
        <v>2</v>
      </c>
      <c r="L1030">
        <f>IF(AND(ISNUMBER(SEARCH(":",Table9[[#This Row],[Column1]]))=FALSE,ISNUMBER(SEARCH("Ronda",Table9[[#This Row],[Column1]]))=FALSE),1,0)</f>
        <v>1</v>
      </c>
      <c r="M1030">
        <f>IF(Table9[[#This Row],[cond]]=1,M1029+1,0)</f>
        <v>3</v>
      </c>
      <c r="N1030">
        <f>IF(ISNUMBER(SEARCH("Ronda",Table9[[#This Row],[Column1]]))=TRUE,1,0)</f>
        <v>0</v>
      </c>
      <c r="O1030" t="str">
        <f>IF(Table9[[#This Row],[cond2]]=1,MID(Table9[[#This Row],[Column1]],6,3),O1029)</f>
        <v xml:space="preserve"> 18</v>
      </c>
    </row>
    <row r="1031" spans="11:15" x14ac:dyDescent="0.3">
      <c r="K1031">
        <v>0</v>
      </c>
      <c r="L1031">
        <f>IF(AND(ISNUMBER(SEARCH(":",Table9[[#This Row],[Column1]]))=FALSE,ISNUMBER(SEARCH("Ronda",Table9[[#This Row],[Column1]]))=FALSE),1,0)</f>
        <v>1</v>
      </c>
      <c r="M1031">
        <f>IF(Table9[[#This Row],[cond]]=1,M1030+1,0)</f>
        <v>4</v>
      </c>
      <c r="N1031">
        <f>IF(ISNUMBER(SEARCH("Ronda",Table9[[#This Row],[Column1]]))=TRUE,1,0)</f>
        <v>0</v>
      </c>
      <c r="O1031" t="str">
        <f>IF(Table9[[#This Row],[cond2]]=1,MID(Table9[[#This Row],[Column1]],6,3),O1030)</f>
        <v xml:space="preserve"> 18</v>
      </c>
    </row>
    <row r="1032" spans="11:15" x14ac:dyDescent="0.3">
      <c r="K1032">
        <v>-2</v>
      </c>
      <c r="L1032">
        <f>IF(AND(ISNUMBER(SEARCH(":",Table9[[#This Row],[Column1]]))=FALSE,ISNUMBER(SEARCH("Ronda",Table9[[#This Row],[Column1]]))=FALSE),1,0)</f>
        <v>1</v>
      </c>
      <c r="M1032">
        <f>IF(Table9[[#This Row],[cond]]=1,M1031+1,0)</f>
        <v>5</v>
      </c>
      <c r="N1032">
        <f>IF(ISNUMBER(SEARCH("Ronda",Table9[[#This Row],[Column1]]))=TRUE,1,0)</f>
        <v>0</v>
      </c>
      <c r="O1032" t="str">
        <f>IF(Table9[[#This Row],[cond2]]=1,MID(Table9[[#This Row],[Column1]],6,3),O1031)</f>
        <v xml:space="preserve"> 18</v>
      </c>
    </row>
    <row r="1033" spans="11:15" x14ac:dyDescent="0.3">
      <c r="K1033">
        <v>0</v>
      </c>
      <c r="L1033">
        <f>IF(AND(ISNUMBER(SEARCH(":",Table9[[#This Row],[Column1]]))=FALSE,ISNUMBER(SEARCH("Ronda",Table9[[#This Row],[Column1]]))=FALSE),1,0)</f>
        <v>1</v>
      </c>
      <c r="M1033">
        <f>IF(Table9[[#This Row],[cond]]=1,M1032+1,0)</f>
        <v>6</v>
      </c>
      <c r="N1033">
        <f>IF(ISNUMBER(SEARCH("Ronda",Table9[[#This Row],[Column1]]))=TRUE,1,0)</f>
        <v>0</v>
      </c>
      <c r="O1033" t="str">
        <f>IF(Table9[[#This Row],[cond2]]=1,MID(Table9[[#This Row],[Column1]],6,3),O1032)</f>
        <v xml:space="preserve"> 18</v>
      </c>
    </row>
    <row r="1034" spans="11:15" x14ac:dyDescent="0.3">
      <c r="K1034" t="s">
        <v>684</v>
      </c>
      <c r="L1034">
        <f>IF(AND(ISNUMBER(SEARCH(":",Table9[[#This Row],[Column1]]))=FALSE,ISNUMBER(SEARCH("Ronda",Table9[[#This Row],[Column1]]))=FALSE),1,0)</f>
        <v>0</v>
      </c>
      <c r="M1034">
        <f>IF(Table9[[#This Row],[cond]]=1,M1033+1,0)</f>
        <v>0</v>
      </c>
      <c r="N1034">
        <f>IF(ISNUMBER(SEARCH("Ronda",Table9[[#This Row],[Column1]]))=TRUE,1,0)</f>
        <v>0</v>
      </c>
      <c r="O1034" t="str">
        <f>IF(Table9[[#This Row],[cond2]]=1,MID(Table9[[#This Row],[Column1]],6,3),O1033)</f>
        <v xml:space="preserve"> 18</v>
      </c>
    </row>
    <row r="1035" spans="11:15" x14ac:dyDescent="0.3">
      <c r="K1035" t="s">
        <v>13</v>
      </c>
      <c r="L1035">
        <f>IF(AND(ISNUMBER(SEARCH(":",Table9[[#This Row],[Column1]]))=FALSE,ISNUMBER(SEARCH("Ronda",Table9[[#This Row],[Column1]]))=FALSE),1,0)</f>
        <v>1</v>
      </c>
      <c r="M1035">
        <f>IF(Table9[[#This Row],[cond]]=1,M1034+1,0)</f>
        <v>1</v>
      </c>
      <c r="N1035">
        <f>IF(ISNUMBER(SEARCH("Ronda",Table9[[#This Row],[Column1]]))=TRUE,1,0)</f>
        <v>0</v>
      </c>
      <c r="O1035" t="str">
        <f>IF(Table9[[#This Row],[cond2]]=1,MID(Table9[[#This Row],[Column1]],6,3),O1034)</f>
        <v xml:space="preserve"> 18</v>
      </c>
    </row>
    <row r="1036" spans="11:15" x14ac:dyDescent="0.3">
      <c r="K1036" t="s">
        <v>1</v>
      </c>
      <c r="L1036">
        <f>IF(AND(ISNUMBER(SEARCH(":",Table9[[#This Row],[Column1]]))=FALSE,ISNUMBER(SEARCH("Ronda",Table9[[#This Row],[Column1]]))=FALSE),1,0)</f>
        <v>1</v>
      </c>
      <c r="M1036">
        <f>IF(Table9[[#This Row],[cond]]=1,M1035+1,0)</f>
        <v>2</v>
      </c>
      <c r="N1036">
        <f>IF(ISNUMBER(SEARCH("Ronda",Table9[[#This Row],[Column1]]))=TRUE,1,0)</f>
        <v>0</v>
      </c>
      <c r="O1036" t="str">
        <f>IF(Table9[[#This Row],[cond2]]=1,MID(Table9[[#This Row],[Column1]],6,3),O1035)</f>
        <v xml:space="preserve"> 18</v>
      </c>
    </row>
    <row r="1037" spans="11:15" x14ac:dyDescent="0.3">
      <c r="K1037">
        <v>1</v>
      </c>
      <c r="L1037">
        <f>IF(AND(ISNUMBER(SEARCH(":",Table9[[#This Row],[Column1]]))=FALSE,ISNUMBER(SEARCH("Ronda",Table9[[#This Row],[Column1]]))=FALSE),1,0)</f>
        <v>1</v>
      </c>
      <c r="M1037">
        <f>IF(Table9[[#This Row],[cond]]=1,M1036+1,0)</f>
        <v>3</v>
      </c>
      <c r="N1037">
        <f>IF(ISNUMBER(SEARCH("Ronda",Table9[[#This Row],[Column1]]))=TRUE,1,0)</f>
        <v>0</v>
      </c>
      <c r="O1037" t="str">
        <f>IF(Table9[[#This Row],[cond2]]=1,MID(Table9[[#This Row],[Column1]],6,3),O1036)</f>
        <v xml:space="preserve"> 18</v>
      </c>
    </row>
    <row r="1038" spans="11:15" x14ac:dyDescent="0.3">
      <c r="K1038">
        <v>2</v>
      </c>
      <c r="L1038">
        <f>IF(AND(ISNUMBER(SEARCH(":",Table9[[#This Row],[Column1]]))=FALSE,ISNUMBER(SEARCH("Ronda",Table9[[#This Row],[Column1]]))=FALSE),1,0)</f>
        <v>1</v>
      </c>
      <c r="M1038">
        <f>IF(Table9[[#This Row],[cond]]=1,M1037+1,0)</f>
        <v>4</v>
      </c>
      <c r="N1038">
        <f>IF(ISNUMBER(SEARCH("Ronda",Table9[[#This Row],[Column1]]))=TRUE,1,0)</f>
        <v>0</v>
      </c>
      <c r="O1038" t="str">
        <f>IF(Table9[[#This Row],[cond2]]=1,MID(Table9[[#This Row],[Column1]],6,3),O1037)</f>
        <v xml:space="preserve"> 18</v>
      </c>
    </row>
    <row r="1039" spans="11:15" x14ac:dyDescent="0.3">
      <c r="K1039">
        <v>0</v>
      </c>
      <c r="L1039">
        <f>IF(AND(ISNUMBER(SEARCH(":",Table9[[#This Row],[Column1]]))=FALSE,ISNUMBER(SEARCH("Ronda",Table9[[#This Row],[Column1]]))=FALSE),1,0)</f>
        <v>1</v>
      </c>
      <c r="M1039">
        <f>IF(Table9[[#This Row],[cond]]=1,M1038+1,0)</f>
        <v>5</v>
      </c>
      <c r="N1039">
        <f>IF(ISNUMBER(SEARCH("Ronda",Table9[[#This Row],[Column1]]))=TRUE,1,0)</f>
        <v>0</v>
      </c>
      <c r="O1039" t="str">
        <f>IF(Table9[[#This Row],[cond2]]=1,MID(Table9[[#This Row],[Column1]],6,3),O1038)</f>
        <v xml:space="preserve"> 18</v>
      </c>
    </row>
    <row r="1040" spans="11:15" x14ac:dyDescent="0.3">
      <c r="K1040">
        <v>-2</v>
      </c>
      <c r="L1040">
        <f>IF(AND(ISNUMBER(SEARCH(":",Table9[[#This Row],[Column1]]))=FALSE,ISNUMBER(SEARCH("Ronda",Table9[[#This Row],[Column1]]))=FALSE),1,0)</f>
        <v>1</v>
      </c>
      <c r="M1040">
        <f>IF(Table9[[#This Row],[cond]]=1,M1039+1,0)</f>
        <v>6</v>
      </c>
      <c r="N1040">
        <f>IF(ISNUMBER(SEARCH("Ronda",Table9[[#This Row],[Column1]]))=TRUE,1,0)</f>
        <v>0</v>
      </c>
      <c r="O1040" t="str">
        <f>IF(Table9[[#This Row],[cond2]]=1,MID(Table9[[#This Row],[Column1]],6,3),O1039)</f>
        <v xml:space="preserve"> 18</v>
      </c>
    </row>
    <row r="1041" spans="11:15" x14ac:dyDescent="0.3">
      <c r="K1041" t="s">
        <v>685</v>
      </c>
      <c r="L1041">
        <f>IF(AND(ISNUMBER(SEARCH(":",Table9[[#This Row],[Column1]]))=FALSE,ISNUMBER(SEARCH("Ronda",Table9[[#This Row],[Column1]]))=FALSE),1,0)</f>
        <v>0</v>
      </c>
      <c r="M1041">
        <f>IF(Table9[[#This Row],[cond]]=1,M1040+1,0)</f>
        <v>0</v>
      </c>
      <c r="N1041">
        <f>IF(ISNUMBER(SEARCH("Ronda",Table9[[#This Row],[Column1]]))=TRUE,1,0)</f>
        <v>0</v>
      </c>
      <c r="O1041" t="str">
        <f>IF(Table9[[#This Row],[cond2]]=1,MID(Table9[[#This Row],[Column1]],6,3),O1040)</f>
        <v xml:space="preserve"> 18</v>
      </c>
    </row>
    <row r="1042" spans="11:15" x14ac:dyDescent="0.3">
      <c r="K1042" t="s">
        <v>31</v>
      </c>
      <c r="L1042">
        <f>IF(AND(ISNUMBER(SEARCH(":",Table9[[#This Row],[Column1]]))=FALSE,ISNUMBER(SEARCH("Ronda",Table9[[#This Row],[Column1]]))=FALSE),1,0)</f>
        <v>1</v>
      </c>
      <c r="M1042">
        <f>IF(Table9[[#This Row],[cond]]=1,M1041+1,0)</f>
        <v>1</v>
      </c>
      <c r="N1042">
        <f>IF(ISNUMBER(SEARCH("Ronda",Table9[[#This Row],[Column1]]))=TRUE,1,0)</f>
        <v>0</v>
      </c>
      <c r="O1042" t="str">
        <f>IF(Table9[[#This Row],[cond2]]=1,MID(Table9[[#This Row],[Column1]],6,3),O1041)</f>
        <v xml:space="preserve"> 18</v>
      </c>
    </row>
    <row r="1043" spans="11:15" x14ac:dyDescent="0.3">
      <c r="K1043" t="s">
        <v>11</v>
      </c>
      <c r="L1043">
        <f>IF(AND(ISNUMBER(SEARCH(":",Table9[[#This Row],[Column1]]))=FALSE,ISNUMBER(SEARCH("Ronda",Table9[[#This Row],[Column1]]))=FALSE),1,0)</f>
        <v>1</v>
      </c>
      <c r="M1043">
        <f>IF(Table9[[#This Row],[cond]]=1,M1042+1,0)</f>
        <v>2</v>
      </c>
      <c r="N1043">
        <f>IF(ISNUMBER(SEARCH("Ronda",Table9[[#This Row],[Column1]]))=TRUE,1,0)</f>
        <v>0</v>
      </c>
      <c r="O1043" t="str">
        <f>IF(Table9[[#This Row],[cond2]]=1,MID(Table9[[#This Row],[Column1]],6,3),O1042)</f>
        <v xml:space="preserve"> 18</v>
      </c>
    </row>
    <row r="1044" spans="11:15" x14ac:dyDescent="0.3">
      <c r="K1044">
        <v>1</v>
      </c>
      <c r="L1044">
        <f>IF(AND(ISNUMBER(SEARCH(":",Table9[[#This Row],[Column1]]))=FALSE,ISNUMBER(SEARCH("Ronda",Table9[[#This Row],[Column1]]))=FALSE),1,0)</f>
        <v>1</v>
      </c>
      <c r="M1044">
        <f>IF(Table9[[#This Row],[cond]]=1,M1043+1,0)</f>
        <v>3</v>
      </c>
      <c r="N1044">
        <f>IF(ISNUMBER(SEARCH("Ronda",Table9[[#This Row],[Column1]]))=TRUE,1,0)</f>
        <v>0</v>
      </c>
      <c r="O1044" t="str">
        <f>IF(Table9[[#This Row],[cond2]]=1,MID(Table9[[#This Row],[Column1]],6,3),O1043)</f>
        <v xml:space="preserve"> 18</v>
      </c>
    </row>
    <row r="1045" spans="11:15" x14ac:dyDescent="0.3">
      <c r="K1045">
        <v>2</v>
      </c>
      <c r="L1045">
        <f>IF(AND(ISNUMBER(SEARCH(":",Table9[[#This Row],[Column1]]))=FALSE,ISNUMBER(SEARCH("Ronda",Table9[[#This Row],[Column1]]))=FALSE),1,0)</f>
        <v>1</v>
      </c>
      <c r="M1045">
        <f>IF(Table9[[#This Row],[cond]]=1,M1044+1,0)</f>
        <v>4</v>
      </c>
      <c r="N1045">
        <f>IF(ISNUMBER(SEARCH("Ronda",Table9[[#This Row],[Column1]]))=TRUE,1,0)</f>
        <v>0</v>
      </c>
      <c r="O1045" t="str">
        <f>IF(Table9[[#This Row],[cond2]]=1,MID(Table9[[#This Row],[Column1]],6,3),O1044)</f>
        <v xml:space="preserve"> 18</v>
      </c>
    </row>
    <row r="1046" spans="11:15" x14ac:dyDescent="0.3">
      <c r="K1046">
        <v>0</v>
      </c>
      <c r="L1046">
        <f>IF(AND(ISNUMBER(SEARCH(":",Table9[[#This Row],[Column1]]))=FALSE,ISNUMBER(SEARCH("Ronda",Table9[[#This Row],[Column1]]))=FALSE),1,0)</f>
        <v>1</v>
      </c>
      <c r="M1046">
        <f>IF(Table9[[#This Row],[cond]]=1,M1045+1,0)</f>
        <v>5</v>
      </c>
      <c r="N1046">
        <f>IF(ISNUMBER(SEARCH("Ronda",Table9[[#This Row],[Column1]]))=TRUE,1,0)</f>
        <v>0</v>
      </c>
      <c r="O1046" t="str">
        <f>IF(Table9[[#This Row],[cond2]]=1,MID(Table9[[#This Row],[Column1]],6,3),O1045)</f>
        <v xml:space="preserve"> 18</v>
      </c>
    </row>
    <row r="1047" spans="11:15" x14ac:dyDescent="0.3">
      <c r="K1047">
        <v>-1</v>
      </c>
      <c r="L1047">
        <f>IF(AND(ISNUMBER(SEARCH(":",Table9[[#This Row],[Column1]]))=FALSE,ISNUMBER(SEARCH("Ronda",Table9[[#This Row],[Column1]]))=FALSE),1,0)</f>
        <v>1</v>
      </c>
      <c r="M1047">
        <f>IF(Table9[[#This Row],[cond]]=1,M1046+1,0)</f>
        <v>6</v>
      </c>
      <c r="N1047">
        <f>IF(ISNUMBER(SEARCH("Ronda",Table9[[#This Row],[Column1]]))=TRUE,1,0)</f>
        <v>0</v>
      </c>
      <c r="O1047" t="str">
        <f>IF(Table9[[#This Row],[cond2]]=1,MID(Table9[[#This Row],[Column1]],6,3),O1046)</f>
        <v xml:space="preserve"> 18</v>
      </c>
    </row>
    <row r="1048" spans="11:15" x14ac:dyDescent="0.3">
      <c r="K1048" t="s">
        <v>686</v>
      </c>
      <c r="L1048">
        <f>IF(AND(ISNUMBER(SEARCH(":",Table9[[#This Row],[Column1]]))=FALSE,ISNUMBER(SEARCH("Ronda",Table9[[#This Row],[Column1]]))=FALSE),1,0)</f>
        <v>0</v>
      </c>
      <c r="M1048">
        <f>IF(Table9[[#This Row],[cond]]=1,M1047+1,0)</f>
        <v>0</v>
      </c>
      <c r="N1048">
        <f>IF(ISNUMBER(SEARCH("Ronda",Table9[[#This Row],[Column1]]))=TRUE,1,0)</f>
        <v>0</v>
      </c>
      <c r="O1048" t="str">
        <f>IF(Table9[[#This Row],[cond2]]=1,MID(Table9[[#This Row],[Column1]],6,3),O1047)</f>
        <v xml:space="preserve"> 18</v>
      </c>
    </row>
    <row r="1049" spans="11:15" x14ac:dyDescent="0.3">
      <c r="K1049" t="s">
        <v>2</v>
      </c>
      <c r="L1049">
        <f>IF(AND(ISNUMBER(SEARCH(":",Table9[[#This Row],[Column1]]))=FALSE,ISNUMBER(SEARCH("Ronda",Table9[[#This Row],[Column1]]))=FALSE),1,0)</f>
        <v>1</v>
      </c>
      <c r="M1049">
        <f>IF(Table9[[#This Row],[cond]]=1,M1048+1,0)</f>
        <v>1</v>
      </c>
      <c r="N1049">
        <f>IF(ISNUMBER(SEARCH("Ronda",Table9[[#This Row],[Column1]]))=TRUE,1,0)</f>
        <v>0</v>
      </c>
      <c r="O1049" t="str">
        <f>IF(Table9[[#This Row],[cond2]]=1,MID(Table9[[#This Row],[Column1]],6,3),O1048)</f>
        <v xml:space="preserve"> 18</v>
      </c>
    </row>
    <row r="1050" spans="11:15" x14ac:dyDescent="0.3">
      <c r="K1050" t="s">
        <v>303</v>
      </c>
      <c r="L1050">
        <f>IF(AND(ISNUMBER(SEARCH(":",Table9[[#This Row],[Column1]]))=FALSE,ISNUMBER(SEARCH("Ronda",Table9[[#This Row],[Column1]]))=FALSE),1,0)</f>
        <v>1</v>
      </c>
      <c r="M1050">
        <f>IF(Table9[[#This Row],[cond]]=1,M1049+1,0)</f>
        <v>2</v>
      </c>
      <c r="N1050">
        <f>IF(ISNUMBER(SEARCH("Ronda",Table9[[#This Row],[Column1]]))=TRUE,1,0)</f>
        <v>0</v>
      </c>
      <c r="O1050" t="str">
        <f>IF(Table9[[#This Row],[cond2]]=1,MID(Table9[[#This Row],[Column1]],6,3),O1049)</f>
        <v xml:space="preserve"> 18</v>
      </c>
    </row>
    <row r="1051" spans="11:15" x14ac:dyDescent="0.3">
      <c r="K1051">
        <v>4</v>
      </c>
      <c r="L1051">
        <f>IF(AND(ISNUMBER(SEARCH(":",Table9[[#This Row],[Column1]]))=FALSE,ISNUMBER(SEARCH("Ronda",Table9[[#This Row],[Column1]]))=FALSE),1,0)</f>
        <v>1</v>
      </c>
      <c r="M1051">
        <f>IF(Table9[[#This Row],[cond]]=1,M1050+1,0)</f>
        <v>3</v>
      </c>
      <c r="N1051">
        <f>IF(ISNUMBER(SEARCH("Ronda",Table9[[#This Row],[Column1]]))=TRUE,1,0)</f>
        <v>0</v>
      </c>
      <c r="O1051" t="str">
        <f>IF(Table9[[#This Row],[cond2]]=1,MID(Table9[[#This Row],[Column1]],6,3),O1050)</f>
        <v xml:space="preserve"> 18</v>
      </c>
    </row>
    <row r="1052" spans="11:15" x14ac:dyDescent="0.3">
      <c r="K1052">
        <v>0</v>
      </c>
      <c r="L1052">
        <f>IF(AND(ISNUMBER(SEARCH(":",Table9[[#This Row],[Column1]]))=FALSE,ISNUMBER(SEARCH("Ronda",Table9[[#This Row],[Column1]]))=FALSE),1,0)</f>
        <v>1</v>
      </c>
      <c r="M1052">
        <f>IF(Table9[[#This Row],[cond]]=1,M1051+1,0)</f>
        <v>4</v>
      </c>
      <c r="N1052">
        <f>IF(ISNUMBER(SEARCH("Ronda",Table9[[#This Row],[Column1]]))=TRUE,1,0)</f>
        <v>0</v>
      </c>
      <c r="O1052" t="str">
        <f>IF(Table9[[#This Row],[cond2]]=1,MID(Table9[[#This Row],[Column1]],6,3),O1051)</f>
        <v xml:space="preserve"> 18</v>
      </c>
    </row>
    <row r="1053" spans="11:15" x14ac:dyDescent="0.3">
      <c r="K1053">
        <v>0</v>
      </c>
      <c r="L1053">
        <f>IF(AND(ISNUMBER(SEARCH(":",Table9[[#This Row],[Column1]]))=FALSE,ISNUMBER(SEARCH("Ronda",Table9[[#This Row],[Column1]]))=FALSE),1,0)</f>
        <v>1</v>
      </c>
      <c r="M1053">
        <f>IF(Table9[[#This Row],[cond]]=1,M1052+1,0)</f>
        <v>5</v>
      </c>
      <c r="N1053">
        <f>IF(ISNUMBER(SEARCH("Ronda",Table9[[#This Row],[Column1]]))=TRUE,1,0)</f>
        <v>0</v>
      </c>
      <c r="O1053" t="str">
        <f>IF(Table9[[#This Row],[cond2]]=1,MID(Table9[[#This Row],[Column1]],6,3),O1052)</f>
        <v xml:space="preserve"> 18</v>
      </c>
    </row>
    <row r="1054" spans="11:15" x14ac:dyDescent="0.3">
      <c r="K1054">
        <v>0</v>
      </c>
      <c r="L1054">
        <f>IF(AND(ISNUMBER(SEARCH(":",Table9[[#This Row],[Column1]]))=FALSE,ISNUMBER(SEARCH("Ronda",Table9[[#This Row],[Column1]]))=FALSE),1,0)</f>
        <v>1</v>
      </c>
      <c r="M1054">
        <f>IF(Table9[[#This Row],[cond]]=1,M1053+1,0)</f>
        <v>6</v>
      </c>
      <c r="N1054">
        <f>IF(ISNUMBER(SEARCH("Ronda",Table9[[#This Row],[Column1]]))=TRUE,1,0)</f>
        <v>0</v>
      </c>
      <c r="O1054" t="str">
        <f>IF(Table9[[#This Row],[cond2]]=1,MID(Table9[[#This Row],[Column1]],6,3),O1053)</f>
        <v xml:space="preserve"> 18</v>
      </c>
    </row>
    <row r="1055" spans="11:15" x14ac:dyDescent="0.3">
      <c r="K1055" t="s">
        <v>686</v>
      </c>
      <c r="L1055">
        <f>IF(AND(ISNUMBER(SEARCH(":",Table9[[#This Row],[Column1]]))=FALSE,ISNUMBER(SEARCH("Ronda",Table9[[#This Row],[Column1]]))=FALSE),1,0)</f>
        <v>0</v>
      </c>
      <c r="M1055">
        <f>IF(Table9[[#This Row],[cond]]=1,M1054+1,0)</f>
        <v>0</v>
      </c>
      <c r="N1055">
        <f>IF(ISNUMBER(SEARCH("Ronda",Table9[[#This Row],[Column1]]))=TRUE,1,0)</f>
        <v>0</v>
      </c>
      <c r="O1055" t="str">
        <f>IF(Table9[[#This Row],[cond2]]=1,MID(Table9[[#This Row],[Column1]],6,3),O1054)</f>
        <v xml:space="preserve"> 18</v>
      </c>
    </row>
    <row r="1056" spans="11:15" x14ac:dyDescent="0.3">
      <c r="K1056" t="s">
        <v>568</v>
      </c>
      <c r="L1056">
        <f>IF(AND(ISNUMBER(SEARCH(":",Table9[[#This Row],[Column1]]))=FALSE,ISNUMBER(SEARCH("Ronda",Table9[[#This Row],[Column1]]))=FALSE),1,0)</f>
        <v>1</v>
      </c>
      <c r="M1056">
        <f>IF(Table9[[#This Row],[cond]]=1,M1055+1,0)</f>
        <v>1</v>
      </c>
      <c r="N1056">
        <f>IF(ISNUMBER(SEARCH("Ronda",Table9[[#This Row],[Column1]]))=TRUE,1,0)</f>
        <v>0</v>
      </c>
      <c r="O1056" t="str">
        <f>IF(Table9[[#This Row],[cond2]]=1,MID(Table9[[#This Row],[Column1]],6,3),O1055)</f>
        <v xml:space="preserve"> 18</v>
      </c>
    </row>
    <row r="1057" spans="11:15" x14ac:dyDescent="0.3">
      <c r="K1057" t="s">
        <v>25</v>
      </c>
      <c r="L1057">
        <f>IF(AND(ISNUMBER(SEARCH(":",Table9[[#This Row],[Column1]]))=FALSE,ISNUMBER(SEARCH("Ronda",Table9[[#This Row],[Column1]]))=FALSE),1,0)</f>
        <v>1</v>
      </c>
      <c r="M1057">
        <f>IF(Table9[[#This Row],[cond]]=1,M1056+1,0)</f>
        <v>2</v>
      </c>
      <c r="N1057">
        <f>IF(ISNUMBER(SEARCH("Ronda",Table9[[#This Row],[Column1]]))=TRUE,1,0)</f>
        <v>0</v>
      </c>
      <c r="O1057" t="str">
        <f>IF(Table9[[#This Row],[cond2]]=1,MID(Table9[[#This Row],[Column1]],6,3),O1056)</f>
        <v xml:space="preserve"> 18</v>
      </c>
    </row>
    <row r="1058" spans="11:15" x14ac:dyDescent="0.3">
      <c r="K1058">
        <v>1</v>
      </c>
      <c r="L1058">
        <f>IF(AND(ISNUMBER(SEARCH(":",Table9[[#This Row],[Column1]]))=FALSE,ISNUMBER(SEARCH("Ronda",Table9[[#This Row],[Column1]]))=FALSE),1,0)</f>
        <v>1</v>
      </c>
      <c r="M1058">
        <f>IF(Table9[[#This Row],[cond]]=1,M1057+1,0)</f>
        <v>3</v>
      </c>
      <c r="N1058">
        <f>IF(ISNUMBER(SEARCH("Ronda",Table9[[#This Row],[Column1]]))=TRUE,1,0)</f>
        <v>0</v>
      </c>
      <c r="O1058" t="str">
        <f>IF(Table9[[#This Row],[cond2]]=1,MID(Table9[[#This Row],[Column1]],6,3),O1057)</f>
        <v xml:space="preserve"> 18</v>
      </c>
    </row>
    <row r="1059" spans="11:15" x14ac:dyDescent="0.3">
      <c r="K1059">
        <v>0</v>
      </c>
      <c r="L1059">
        <f>IF(AND(ISNUMBER(SEARCH(":",Table9[[#This Row],[Column1]]))=FALSE,ISNUMBER(SEARCH("Ronda",Table9[[#This Row],[Column1]]))=FALSE),1,0)</f>
        <v>1</v>
      </c>
      <c r="M1059">
        <f>IF(Table9[[#This Row],[cond]]=1,M1058+1,0)</f>
        <v>4</v>
      </c>
      <c r="N1059">
        <f>IF(ISNUMBER(SEARCH("Ronda",Table9[[#This Row],[Column1]]))=TRUE,1,0)</f>
        <v>0</v>
      </c>
      <c r="O1059" t="str">
        <f>IF(Table9[[#This Row],[cond2]]=1,MID(Table9[[#This Row],[Column1]],6,3),O1058)</f>
        <v xml:space="preserve"> 18</v>
      </c>
    </row>
    <row r="1060" spans="11:15" x14ac:dyDescent="0.3">
      <c r="K1060">
        <v>-1</v>
      </c>
      <c r="L1060">
        <f>IF(AND(ISNUMBER(SEARCH(":",Table9[[#This Row],[Column1]]))=FALSE,ISNUMBER(SEARCH("Ronda",Table9[[#This Row],[Column1]]))=FALSE),1,0)</f>
        <v>1</v>
      </c>
      <c r="M1060">
        <f>IF(Table9[[#This Row],[cond]]=1,M1059+1,0)</f>
        <v>5</v>
      </c>
      <c r="N1060">
        <f>IF(ISNUMBER(SEARCH("Ronda",Table9[[#This Row],[Column1]]))=TRUE,1,0)</f>
        <v>0</v>
      </c>
      <c r="O1060" t="str">
        <f>IF(Table9[[#This Row],[cond2]]=1,MID(Table9[[#This Row],[Column1]],6,3),O1059)</f>
        <v xml:space="preserve"> 18</v>
      </c>
    </row>
    <row r="1061" spans="11:15" x14ac:dyDescent="0.3">
      <c r="K1061">
        <v>0</v>
      </c>
      <c r="L1061">
        <f>IF(AND(ISNUMBER(SEARCH(":",Table9[[#This Row],[Column1]]))=FALSE,ISNUMBER(SEARCH("Ronda",Table9[[#This Row],[Column1]]))=FALSE),1,0)</f>
        <v>1</v>
      </c>
      <c r="M1061">
        <f>IF(Table9[[#This Row],[cond]]=1,M1060+1,0)</f>
        <v>6</v>
      </c>
      <c r="N1061">
        <f>IF(ISNUMBER(SEARCH("Ronda",Table9[[#This Row],[Column1]]))=TRUE,1,0)</f>
        <v>0</v>
      </c>
      <c r="O1061" t="str">
        <f>IF(Table9[[#This Row],[cond2]]=1,MID(Table9[[#This Row],[Column1]],6,3),O1060)</f>
        <v xml:space="preserve"> 18</v>
      </c>
    </row>
    <row r="1062" spans="11:15" x14ac:dyDescent="0.3">
      <c r="K1062" t="s">
        <v>687</v>
      </c>
      <c r="L1062">
        <f>IF(AND(ISNUMBER(SEARCH(":",Table9[[#This Row],[Column1]]))=FALSE,ISNUMBER(SEARCH("Ronda",Table9[[#This Row],[Column1]]))=FALSE),1,0)</f>
        <v>0</v>
      </c>
      <c r="M1062">
        <f>IF(Table9[[#This Row],[cond]]=1,M1061+1,0)</f>
        <v>0</v>
      </c>
      <c r="N1062">
        <f>IF(ISNUMBER(SEARCH("Ronda",Table9[[#This Row],[Column1]]))=TRUE,1,0)</f>
        <v>0</v>
      </c>
      <c r="O1062" t="str">
        <f>IF(Table9[[#This Row],[cond2]]=1,MID(Table9[[#This Row],[Column1]],6,3),O1061)</f>
        <v xml:space="preserve"> 18</v>
      </c>
    </row>
    <row r="1063" spans="11:15" x14ac:dyDescent="0.3">
      <c r="K1063" t="s">
        <v>24</v>
      </c>
      <c r="L1063">
        <f>IF(AND(ISNUMBER(SEARCH(":",Table9[[#This Row],[Column1]]))=FALSE,ISNUMBER(SEARCH("Ronda",Table9[[#This Row],[Column1]]))=FALSE),1,0)</f>
        <v>1</v>
      </c>
      <c r="M1063">
        <f>IF(Table9[[#This Row],[cond]]=1,M1062+1,0)</f>
        <v>1</v>
      </c>
      <c r="N1063">
        <f>IF(ISNUMBER(SEARCH("Ronda",Table9[[#This Row],[Column1]]))=TRUE,1,0)</f>
        <v>0</v>
      </c>
      <c r="O1063" t="str">
        <f>IF(Table9[[#This Row],[cond2]]=1,MID(Table9[[#This Row],[Column1]],6,3),O1062)</f>
        <v xml:space="preserve"> 18</v>
      </c>
    </row>
    <row r="1064" spans="11:15" x14ac:dyDescent="0.3">
      <c r="K1064" t="s">
        <v>28</v>
      </c>
      <c r="L1064">
        <f>IF(AND(ISNUMBER(SEARCH(":",Table9[[#This Row],[Column1]]))=FALSE,ISNUMBER(SEARCH("Ronda",Table9[[#This Row],[Column1]]))=FALSE),1,0)</f>
        <v>1</v>
      </c>
      <c r="M1064">
        <f>IF(Table9[[#This Row],[cond]]=1,M1063+1,0)</f>
        <v>2</v>
      </c>
      <c r="N1064">
        <f>IF(ISNUMBER(SEARCH("Ronda",Table9[[#This Row],[Column1]]))=TRUE,1,0)</f>
        <v>0</v>
      </c>
      <c r="O1064" t="str">
        <f>IF(Table9[[#This Row],[cond2]]=1,MID(Table9[[#This Row],[Column1]],6,3),O1063)</f>
        <v xml:space="preserve"> 18</v>
      </c>
    </row>
    <row r="1065" spans="11:15" x14ac:dyDescent="0.3">
      <c r="K1065">
        <v>1</v>
      </c>
      <c r="L1065">
        <f>IF(AND(ISNUMBER(SEARCH(":",Table9[[#This Row],[Column1]]))=FALSE,ISNUMBER(SEARCH("Ronda",Table9[[#This Row],[Column1]]))=FALSE),1,0)</f>
        <v>1</v>
      </c>
      <c r="M1065">
        <f>IF(Table9[[#This Row],[cond]]=1,M1064+1,0)</f>
        <v>3</v>
      </c>
      <c r="N1065">
        <f>IF(ISNUMBER(SEARCH("Ronda",Table9[[#This Row],[Column1]]))=TRUE,1,0)</f>
        <v>0</v>
      </c>
      <c r="O1065" t="str">
        <f>IF(Table9[[#This Row],[cond2]]=1,MID(Table9[[#This Row],[Column1]],6,3),O1064)</f>
        <v xml:space="preserve"> 18</v>
      </c>
    </row>
    <row r="1066" spans="11:15" x14ac:dyDescent="0.3">
      <c r="K1066">
        <v>2</v>
      </c>
      <c r="L1066">
        <f>IF(AND(ISNUMBER(SEARCH(":",Table9[[#This Row],[Column1]]))=FALSE,ISNUMBER(SEARCH("Ronda",Table9[[#This Row],[Column1]]))=FALSE),1,0)</f>
        <v>1</v>
      </c>
      <c r="M1066">
        <f>IF(Table9[[#This Row],[cond]]=1,M1065+1,0)</f>
        <v>4</v>
      </c>
      <c r="N1066">
        <f>IF(ISNUMBER(SEARCH("Ronda",Table9[[#This Row],[Column1]]))=TRUE,1,0)</f>
        <v>0</v>
      </c>
      <c r="O1066" t="str">
        <f>IF(Table9[[#This Row],[cond2]]=1,MID(Table9[[#This Row],[Column1]],6,3),O1065)</f>
        <v xml:space="preserve"> 18</v>
      </c>
    </row>
    <row r="1067" spans="11:15" x14ac:dyDescent="0.3">
      <c r="K1067">
        <v>-1</v>
      </c>
      <c r="L1067">
        <f>IF(AND(ISNUMBER(SEARCH(":",Table9[[#This Row],[Column1]]))=FALSE,ISNUMBER(SEARCH("Ronda",Table9[[#This Row],[Column1]]))=FALSE),1,0)</f>
        <v>1</v>
      </c>
      <c r="M1067">
        <f>IF(Table9[[#This Row],[cond]]=1,M1066+1,0)</f>
        <v>5</v>
      </c>
      <c r="N1067">
        <f>IF(ISNUMBER(SEARCH("Ronda",Table9[[#This Row],[Column1]]))=TRUE,1,0)</f>
        <v>0</v>
      </c>
      <c r="O1067" t="str">
        <f>IF(Table9[[#This Row],[cond2]]=1,MID(Table9[[#This Row],[Column1]],6,3),O1066)</f>
        <v xml:space="preserve"> 18</v>
      </c>
    </row>
    <row r="1068" spans="11:15" x14ac:dyDescent="0.3">
      <c r="K1068">
        <v>-1</v>
      </c>
      <c r="L1068">
        <f>IF(AND(ISNUMBER(SEARCH(":",Table9[[#This Row],[Column1]]))=FALSE,ISNUMBER(SEARCH("Ronda",Table9[[#This Row],[Column1]]))=FALSE),1,0)</f>
        <v>1</v>
      </c>
      <c r="M1068">
        <f>IF(Table9[[#This Row],[cond]]=1,M1067+1,0)</f>
        <v>6</v>
      </c>
      <c r="N1068">
        <f>IF(ISNUMBER(SEARCH("Ronda",Table9[[#This Row],[Column1]]))=TRUE,1,0)</f>
        <v>0</v>
      </c>
      <c r="O1068" t="str">
        <f>IF(Table9[[#This Row],[cond2]]=1,MID(Table9[[#This Row],[Column1]],6,3),O1067)</f>
        <v xml:space="preserve"> 18</v>
      </c>
    </row>
    <row r="1069" spans="11:15" x14ac:dyDescent="0.3">
      <c r="K1069" t="s">
        <v>688</v>
      </c>
      <c r="L1069">
        <f>IF(AND(ISNUMBER(SEARCH(":",Table9[[#This Row],[Column1]]))=FALSE,ISNUMBER(SEARCH("Ronda",Table9[[#This Row],[Column1]]))=FALSE),1,0)</f>
        <v>0</v>
      </c>
      <c r="M1069">
        <f>IF(Table9[[#This Row],[cond]]=1,M1068+1,0)</f>
        <v>0</v>
      </c>
      <c r="N1069">
        <f>IF(ISNUMBER(SEARCH("Ronda",Table9[[#This Row],[Column1]]))=TRUE,1,0)</f>
        <v>0</v>
      </c>
      <c r="O1069" t="str">
        <f>IF(Table9[[#This Row],[cond2]]=1,MID(Table9[[#This Row],[Column1]],6,3),O1068)</f>
        <v xml:space="preserve"> 18</v>
      </c>
    </row>
    <row r="1070" spans="11:15" x14ac:dyDescent="0.3">
      <c r="K1070" t="s">
        <v>10</v>
      </c>
      <c r="L1070">
        <f>IF(AND(ISNUMBER(SEARCH(":",Table9[[#This Row],[Column1]]))=FALSE,ISNUMBER(SEARCH("Ronda",Table9[[#This Row],[Column1]]))=FALSE),1,0)</f>
        <v>1</v>
      </c>
      <c r="M1070">
        <f>IF(Table9[[#This Row],[cond]]=1,M1069+1,0)</f>
        <v>1</v>
      </c>
      <c r="N1070">
        <f>IF(ISNUMBER(SEARCH("Ronda",Table9[[#This Row],[Column1]]))=TRUE,1,0)</f>
        <v>0</v>
      </c>
      <c r="O1070" t="str">
        <f>IF(Table9[[#This Row],[cond2]]=1,MID(Table9[[#This Row],[Column1]],6,3),O1069)</f>
        <v xml:space="preserve"> 18</v>
      </c>
    </row>
    <row r="1071" spans="11:15" x14ac:dyDescent="0.3">
      <c r="K1071" t="s">
        <v>7</v>
      </c>
      <c r="L1071">
        <f>IF(AND(ISNUMBER(SEARCH(":",Table9[[#This Row],[Column1]]))=FALSE,ISNUMBER(SEARCH("Ronda",Table9[[#This Row],[Column1]]))=FALSE),1,0)</f>
        <v>1</v>
      </c>
      <c r="M1071">
        <f>IF(Table9[[#This Row],[cond]]=1,M1070+1,0)</f>
        <v>2</v>
      </c>
      <c r="N1071">
        <f>IF(ISNUMBER(SEARCH("Ronda",Table9[[#This Row],[Column1]]))=TRUE,1,0)</f>
        <v>0</v>
      </c>
      <c r="O1071" t="str">
        <f>IF(Table9[[#This Row],[cond2]]=1,MID(Table9[[#This Row],[Column1]],6,3),O1070)</f>
        <v xml:space="preserve"> 18</v>
      </c>
    </row>
    <row r="1072" spans="11:15" x14ac:dyDescent="0.3">
      <c r="K1072">
        <v>2</v>
      </c>
      <c r="L1072">
        <f>IF(AND(ISNUMBER(SEARCH(":",Table9[[#This Row],[Column1]]))=FALSE,ISNUMBER(SEARCH("Ronda",Table9[[#This Row],[Column1]]))=FALSE),1,0)</f>
        <v>1</v>
      </c>
      <c r="M1072">
        <f>IF(Table9[[#This Row],[cond]]=1,M1071+1,0)</f>
        <v>3</v>
      </c>
      <c r="N1072">
        <f>IF(ISNUMBER(SEARCH("Ronda",Table9[[#This Row],[Column1]]))=TRUE,1,0)</f>
        <v>0</v>
      </c>
      <c r="O1072" t="str">
        <f>IF(Table9[[#This Row],[cond2]]=1,MID(Table9[[#This Row],[Column1]],6,3),O1071)</f>
        <v xml:space="preserve"> 18</v>
      </c>
    </row>
    <row r="1073" spans="11:15" x14ac:dyDescent="0.3">
      <c r="K1073">
        <v>2</v>
      </c>
      <c r="L1073">
        <f>IF(AND(ISNUMBER(SEARCH(":",Table9[[#This Row],[Column1]]))=FALSE,ISNUMBER(SEARCH("Ronda",Table9[[#This Row],[Column1]]))=FALSE),1,0)</f>
        <v>1</v>
      </c>
      <c r="M1073">
        <f>IF(Table9[[#This Row],[cond]]=1,M1072+1,0)</f>
        <v>4</v>
      </c>
      <c r="N1073">
        <f>IF(ISNUMBER(SEARCH("Ronda",Table9[[#This Row],[Column1]]))=TRUE,1,0)</f>
        <v>0</v>
      </c>
      <c r="O1073" t="str">
        <f>IF(Table9[[#This Row],[cond2]]=1,MID(Table9[[#This Row],[Column1]],6,3),O1072)</f>
        <v xml:space="preserve"> 18</v>
      </c>
    </row>
    <row r="1074" spans="11:15" x14ac:dyDescent="0.3">
      <c r="K1074">
        <v>-2</v>
      </c>
      <c r="L1074">
        <f>IF(AND(ISNUMBER(SEARCH(":",Table9[[#This Row],[Column1]]))=FALSE,ISNUMBER(SEARCH("Ronda",Table9[[#This Row],[Column1]]))=FALSE),1,0)</f>
        <v>1</v>
      </c>
      <c r="M1074">
        <f>IF(Table9[[#This Row],[cond]]=1,M1073+1,0)</f>
        <v>5</v>
      </c>
      <c r="N1074">
        <f>IF(ISNUMBER(SEARCH("Ronda",Table9[[#This Row],[Column1]]))=TRUE,1,0)</f>
        <v>0</v>
      </c>
      <c r="O1074" t="str">
        <f>IF(Table9[[#This Row],[cond2]]=1,MID(Table9[[#This Row],[Column1]],6,3),O1073)</f>
        <v xml:space="preserve"> 18</v>
      </c>
    </row>
    <row r="1075" spans="11:15" x14ac:dyDescent="0.3">
      <c r="K1075">
        <v>-1</v>
      </c>
      <c r="L1075">
        <f>IF(AND(ISNUMBER(SEARCH(":",Table9[[#This Row],[Column1]]))=FALSE,ISNUMBER(SEARCH("Ronda",Table9[[#This Row],[Column1]]))=FALSE),1,0)</f>
        <v>1</v>
      </c>
      <c r="M1075">
        <f>IF(Table9[[#This Row],[cond]]=1,M1074+1,0)</f>
        <v>6</v>
      </c>
      <c r="N1075">
        <f>IF(ISNUMBER(SEARCH("Ronda",Table9[[#This Row],[Column1]]))=TRUE,1,0)</f>
        <v>0</v>
      </c>
      <c r="O1075" t="str">
        <f>IF(Table9[[#This Row],[cond2]]=1,MID(Table9[[#This Row],[Column1]],6,3),O1074)</f>
        <v xml:space="preserve"> 18</v>
      </c>
    </row>
    <row r="1076" spans="11:15" x14ac:dyDescent="0.3">
      <c r="K1076" t="s">
        <v>689</v>
      </c>
      <c r="L1076">
        <f>IF(AND(ISNUMBER(SEARCH(":",Table9[[#This Row],[Column1]]))=FALSE,ISNUMBER(SEARCH("Ronda",Table9[[#This Row],[Column1]]))=FALSE),1,0)</f>
        <v>0</v>
      </c>
      <c r="M1076">
        <f>IF(Table9[[#This Row],[cond]]=1,M1075+1,0)</f>
        <v>0</v>
      </c>
      <c r="N1076">
        <f>IF(ISNUMBER(SEARCH("Ronda",Table9[[#This Row],[Column1]]))=TRUE,1,0)</f>
        <v>0</v>
      </c>
      <c r="O1076" t="str">
        <f>IF(Table9[[#This Row],[cond2]]=1,MID(Table9[[#This Row],[Column1]],6,3),O1075)</f>
        <v xml:space="preserve"> 18</v>
      </c>
    </row>
    <row r="1077" spans="11:15" x14ac:dyDescent="0.3">
      <c r="K1077" t="s">
        <v>8</v>
      </c>
      <c r="L1077">
        <f>IF(AND(ISNUMBER(SEARCH(":",Table9[[#This Row],[Column1]]))=FALSE,ISNUMBER(SEARCH("Ronda",Table9[[#This Row],[Column1]]))=FALSE),1,0)</f>
        <v>1</v>
      </c>
      <c r="M1077">
        <f>IF(Table9[[#This Row],[cond]]=1,M1076+1,0)</f>
        <v>1</v>
      </c>
      <c r="N1077">
        <f>IF(ISNUMBER(SEARCH("Ronda",Table9[[#This Row],[Column1]]))=TRUE,1,0)</f>
        <v>0</v>
      </c>
      <c r="O1077" t="str">
        <f>IF(Table9[[#This Row],[cond2]]=1,MID(Table9[[#This Row],[Column1]],6,3),O1076)</f>
        <v xml:space="preserve"> 18</v>
      </c>
    </row>
    <row r="1078" spans="11:15" x14ac:dyDescent="0.3">
      <c r="K1078" t="s">
        <v>4</v>
      </c>
      <c r="L1078">
        <f>IF(AND(ISNUMBER(SEARCH(":",Table9[[#This Row],[Column1]]))=FALSE,ISNUMBER(SEARCH("Ronda",Table9[[#This Row],[Column1]]))=FALSE),1,0)</f>
        <v>1</v>
      </c>
      <c r="M1078">
        <f>IF(Table9[[#This Row],[cond]]=1,M1077+1,0)</f>
        <v>2</v>
      </c>
      <c r="N1078">
        <f>IF(ISNUMBER(SEARCH("Ronda",Table9[[#This Row],[Column1]]))=TRUE,1,0)</f>
        <v>0</v>
      </c>
      <c r="O1078" t="str">
        <f>IF(Table9[[#This Row],[cond2]]=1,MID(Table9[[#This Row],[Column1]],6,3),O1077)</f>
        <v xml:space="preserve"> 18</v>
      </c>
    </row>
    <row r="1079" spans="11:15" x14ac:dyDescent="0.3">
      <c r="K1079">
        <v>4</v>
      </c>
      <c r="L1079">
        <f>IF(AND(ISNUMBER(SEARCH(":",Table9[[#This Row],[Column1]]))=FALSE,ISNUMBER(SEARCH("Ronda",Table9[[#This Row],[Column1]]))=FALSE),1,0)</f>
        <v>1</v>
      </c>
      <c r="M1079">
        <f>IF(Table9[[#This Row],[cond]]=1,M1078+1,0)</f>
        <v>3</v>
      </c>
      <c r="N1079">
        <f>IF(ISNUMBER(SEARCH("Ronda",Table9[[#This Row],[Column1]]))=TRUE,1,0)</f>
        <v>0</v>
      </c>
      <c r="O1079" t="str">
        <f>IF(Table9[[#This Row],[cond2]]=1,MID(Table9[[#This Row],[Column1]],6,3),O1078)</f>
        <v xml:space="preserve"> 18</v>
      </c>
    </row>
    <row r="1080" spans="11:15" x14ac:dyDescent="0.3">
      <c r="K1080">
        <v>2</v>
      </c>
      <c r="L1080">
        <f>IF(AND(ISNUMBER(SEARCH(":",Table9[[#This Row],[Column1]]))=FALSE,ISNUMBER(SEARCH("Ronda",Table9[[#This Row],[Column1]]))=FALSE),1,0)</f>
        <v>1</v>
      </c>
      <c r="M1080">
        <f>IF(Table9[[#This Row],[cond]]=1,M1079+1,0)</f>
        <v>4</v>
      </c>
      <c r="N1080">
        <f>IF(ISNUMBER(SEARCH("Ronda",Table9[[#This Row],[Column1]]))=TRUE,1,0)</f>
        <v>0</v>
      </c>
      <c r="O1080" t="str">
        <f>IF(Table9[[#This Row],[cond2]]=1,MID(Table9[[#This Row],[Column1]],6,3),O1079)</f>
        <v xml:space="preserve"> 18</v>
      </c>
    </row>
    <row r="1081" spans="11:15" x14ac:dyDescent="0.3">
      <c r="K1081">
        <v>-1</v>
      </c>
      <c r="L1081">
        <f>IF(AND(ISNUMBER(SEARCH(":",Table9[[#This Row],[Column1]]))=FALSE,ISNUMBER(SEARCH("Ronda",Table9[[#This Row],[Column1]]))=FALSE),1,0)</f>
        <v>1</v>
      </c>
      <c r="M1081">
        <f>IF(Table9[[#This Row],[cond]]=1,M1080+1,0)</f>
        <v>5</v>
      </c>
      <c r="N1081">
        <f>IF(ISNUMBER(SEARCH("Ronda",Table9[[#This Row],[Column1]]))=TRUE,1,0)</f>
        <v>0</v>
      </c>
      <c r="O1081" t="str">
        <f>IF(Table9[[#This Row],[cond2]]=1,MID(Table9[[#This Row],[Column1]],6,3),O1080)</f>
        <v xml:space="preserve"> 18</v>
      </c>
    </row>
    <row r="1082" spans="11:15" x14ac:dyDescent="0.3">
      <c r="K1082">
        <v>-1</v>
      </c>
      <c r="L1082">
        <f>IF(AND(ISNUMBER(SEARCH(":",Table9[[#This Row],[Column1]]))=FALSE,ISNUMBER(SEARCH("Ronda",Table9[[#This Row],[Column1]]))=FALSE),1,0)</f>
        <v>1</v>
      </c>
      <c r="M1082">
        <f>IF(Table9[[#This Row],[cond]]=1,M1081+1,0)</f>
        <v>6</v>
      </c>
      <c r="N1082">
        <f>IF(ISNUMBER(SEARCH("Ronda",Table9[[#This Row],[Column1]]))=TRUE,1,0)</f>
        <v>0</v>
      </c>
      <c r="O1082" t="str">
        <f>IF(Table9[[#This Row],[cond2]]=1,MID(Table9[[#This Row],[Column1]],6,3),O1081)</f>
        <v xml:space="preserve"> 18</v>
      </c>
    </row>
    <row r="1083" spans="11:15" x14ac:dyDescent="0.3">
      <c r="K1083" t="s">
        <v>690</v>
      </c>
      <c r="L1083">
        <f>IF(AND(ISNUMBER(SEARCH(":",Table9[[#This Row],[Column1]]))=FALSE,ISNUMBER(SEARCH("Ronda",Table9[[#This Row],[Column1]]))=FALSE),1,0)</f>
        <v>0</v>
      </c>
      <c r="M1083">
        <f>IF(Table9[[#This Row],[cond]]=1,M1082+1,0)</f>
        <v>0</v>
      </c>
      <c r="N1083">
        <f>IF(ISNUMBER(SEARCH("Ronda",Table9[[#This Row],[Column1]]))=TRUE,1,0)</f>
        <v>0</v>
      </c>
      <c r="O1083" t="str">
        <f>IF(Table9[[#This Row],[cond2]]=1,MID(Table9[[#This Row],[Column1]],6,3),O1082)</f>
        <v xml:space="preserve"> 18</v>
      </c>
    </row>
    <row r="1084" spans="11:15" x14ac:dyDescent="0.3">
      <c r="K1084" t="s">
        <v>6</v>
      </c>
      <c r="L1084">
        <f>IF(AND(ISNUMBER(SEARCH(":",Table9[[#This Row],[Column1]]))=FALSE,ISNUMBER(SEARCH("Ronda",Table9[[#This Row],[Column1]]))=FALSE),1,0)</f>
        <v>1</v>
      </c>
      <c r="M1084">
        <f>IF(Table9[[#This Row],[cond]]=1,M1083+1,0)</f>
        <v>1</v>
      </c>
      <c r="N1084">
        <f>IF(ISNUMBER(SEARCH("Ronda",Table9[[#This Row],[Column1]]))=TRUE,1,0)</f>
        <v>0</v>
      </c>
      <c r="O1084" t="str">
        <f>IF(Table9[[#This Row],[cond2]]=1,MID(Table9[[#This Row],[Column1]],6,3),O1083)</f>
        <v xml:space="preserve"> 18</v>
      </c>
    </row>
    <row r="1085" spans="11:15" x14ac:dyDescent="0.3">
      <c r="K1085" t="s">
        <v>33</v>
      </c>
      <c r="L1085">
        <f>IF(AND(ISNUMBER(SEARCH(":",Table9[[#This Row],[Column1]]))=FALSE,ISNUMBER(SEARCH("Ronda",Table9[[#This Row],[Column1]]))=FALSE),1,0)</f>
        <v>1</v>
      </c>
      <c r="M1085">
        <f>IF(Table9[[#This Row],[cond]]=1,M1084+1,0)</f>
        <v>2</v>
      </c>
      <c r="N1085">
        <f>IF(ISNUMBER(SEARCH("Ronda",Table9[[#This Row],[Column1]]))=TRUE,1,0)</f>
        <v>0</v>
      </c>
      <c r="O1085" t="str">
        <f>IF(Table9[[#This Row],[cond2]]=1,MID(Table9[[#This Row],[Column1]],6,3),O1084)</f>
        <v xml:space="preserve"> 18</v>
      </c>
    </row>
    <row r="1086" spans="11:15" x14ac:dyDescent="0.3">
      <c r="K1086">
        <v>0</v>
      </c>
      <c r="L1086">
        <f>IF(AND(ISNUMBER(SEARCH(":",Table9[[#This Row],[Column1]]))=FALSE,ISNUMBER(SEARCH("Ronda",Table9[[#This Row],[Column1]]))=FALSE),1,0)</f>
        <v>1</v>
      </c>
      <c r="M1086">
        <f>IF(Table9[[#This Row],[cond]]=1,M1085+1,0)</f>
        <v>3</v>
      </c>
      <c r="N1086">
        <f>IF(ISNUMBER(SEARCH("Ronda",Table9[[#This Row],[Column1]]))=TRUE,1,0)</f>
        <v>0</v>
      </c>
      <c r="O1086" t="str">
        <f>IF(Table9[[#This Row],[cond2]]=1,MID(Table9[[#This Row],[Column1]],6,3),O1085)</f>
        <v xml:space="preserve"> 18</v>
      </c>
    </row>
    <row r="1087" spans="11:15" x14ac:dyDescent="0.3">
      <c r="K1087">
        <v>2</v>
      </c>
      <c r="L1087">
        <f>IF(AND(ISNUMBER(SEARCH(":",Table9[[#This Row],[Column1]]))=FALSE,ISNUMBER(SEARCH("Ronda",Table9[[#This Row],[Column1]]))=FALSE),1,0)</f>
        <v>1</v>
      </c>
      <c r="M1087">
        <f>IF(Table9[[#This Row],[cond]]=1,M1086+1,0)</f>
        <v>4</v>
      </c>
      <c r="N1087">
        <f>IF(ISNUMBER(SEARCH("Ronda",Table9[[#This Row],[Column1]]))=TRUE,1,0)</f>
        <v>0</v>
      </c>
      <c r="O1087" t="str">
        <f>IF(Table9[[#This Row],[cond2]]=1,MID(Table9[[#This Row],[Column1]],6,3),O1086)</f>
        <v xml:space="preserve"> 18</v>
      </c>
    </row>
    <row r="1088" spans="11:15" x14ac:dyDescent="0.3">
      <c r="K1088">
        <v>0</v>
      </c>
      <c r="L1088">
        <f>IF(AND(ISNUMBER(SEARCH(":",Table9[[#This Row],[Column1]]))=FALSE,ISNUMBER(SEARCH("Ronda",Table9[[#This Row],[Column1]]))=FALSE),1,0)</f>
        <v>1</v>
      </c>
      <c r="M1088">
        <f>IF(Table9[[#This Row],[cond]]=1,M1087+1,0)</f>
        <v>5</v>
      </c>
      <c r="N1088">
        <f>IF(ISNUMBER(SEARCH("Ronda",Table9[[#This Row],[Column1]]))=TRUE,1,0)</f>
        <v>0</v>
      </c>
      <c r="O1088" t="str">
        <f>IF(Table9[[#This Row],[cond2]]=1,MID(Table9[[#This Row],[Column1]],6,3),O1087)</f>
        <v xml:space="preserve"> 18</v>
      </c>
    </row>
    <row r="1089" spans="11:15" x14ac:dyDescent="0.3">
      <c r="K1089">
        <v>-1</v>
      </c>
      <c r="L1089">
        <f>IF(AND(ISNUMBER(SEARCH(":",Table9[[#This Row],[Column1]]))=FALSE,ISNUMBER(SEARCH("Ronda",Table9[[#This Row],[Column1]]))=FALSE),1,0)</f>
        <v>1</v>
      </c>
      <c r="M1089">
        <f>IF(Table9[[#This Row],[cond]]=1,M1088+1,0)</f>
        <v>6</v>
      </c>
      <c r="N1089">
        <f>IF(ISNUMBER(SEARCH("Ronda",Table9[[#This Row],[Column1]]))=TRUE,1,0)</f>
        <v>0</v>
      </c>
      <c r="O1089" t="str">
        <f>IF(Table9[[#This Row],[cond2]]=1,MID(Table9[[#This Row],[Column1]],6,3),O1088)</f>
        <v xml:space="preserve"> 18</v>
      </c>
    </row>
    <row r="1090" spans="11:15" x14ac:dyDescent="0.3">
      <c r="K1090" t="s">
        <v>197</v>
      </c>
      <c r="L1090">
        <f>IF(AND(ISNUMBER(SEARCH(":",Table9[[#This Row],[Column1]]))=FALSE,ISNUMBER(SEARCH("Ronda",Table9[[#This Row],[Column1]]))=FALSE),1,0)</f>
        <v>0</v>
      </c>
      <c r="M1090">
        <f>IF(Table9[[#This Row],[cond]]=1,M1089+1,0)</f>
        <v>0</v>
      </c>
      <c r="N1090">
        <f>IF(ISNUMBER(SEARCH("Ronda",Table9[[#This Row],[Column1]]))=TRUE,1,0)</f>
        <v>1</v>
      </c>
      <c r="O1090" t="str">
        <f>IF(Table9[[#This Row],[cond2]]=1,MID(Table9[[#This Row],[Column1]],6,3),O1089)</f>
        <v xml:space="preserve"> 17</v>
      </c>
    </row>
    <row r="1091" spans="11:15" x14ac:dyDescent="0.3">
      <c r="K1091" t="s">
        <v>691</v>
      </c>
      <c r="L1091">
        <f>IF(AND(ISNUMBER(SEARCH(":",Table9[[#This Row],[Column1]]))=FALSE,ISNUMBER(SEARCH("Ronda",Table9[[#This Row],[Column1]]))=FALSE),1,0)</f>
        <v>0</v>
      </c>
      <c r="M1091">
        <f>IF(Table9[[#This Row],[cond]]=1,M1090+1,0)</f>
        <v>0</v>
      </c>
      <c r="N1091">
        <f>IF(ISNUMBER(SEARCH("Ronda",Table9[[#This Row],[Column1]]))=TRUE,1,0)</f>
        <v>0</v>
      </c>
      <c r="O1091" t="str">
        <f>IF(Table9[[#This Row],[cond2]]=1,MID(Table9[[#This Row],[Column1]],6,3),O1090)</f>
        <v xml:space="preserve"> 17</v>
      </c>
    </row>
    <row r="1092" spans="11:15" x14ac:dyDescent="0.3">
      <c r="K1092" t="s">
        <v>13</v>
      </c>
      <c r="L1092">
        <f>IF(AND(ISNUMBER(SEARCH(":",Table9[[#This Row],[Column1]]))=FALSE,ISNUMBER(SEARCH("Ronda",Table9[[#This Row],[Column1]]))=FALSE),1,0)</f>
        <v>1</v>
      </c>
      <c r="M1092">
        <f>IF(Table9[[#This Row],[cond]]=1,M1091+1,0)</f>
        <v>1</v>
      </c>
      <c r="N1092">
        <f>IF(ISNUMBER(SEARCH("Ronda",Table9[[#This Row],[Column1]]))=TRUE,1,0)</f>
        <v>0</v>
      </c>
      <c r="O1092" t="str">
        <f>IF(Table9[[#This Row],[cond2]]=1,MID(Table9[[#This Row],[Column1]],6,3),O1091)</f>
        <v xml:space="preserve"> 17</v>
      </c>
    </row>
    <row r="1093" spans="11:15" x14ac:dyDescent="0.3">
      <c r="K1093" t="s">
        <v>303</v>
      </c>
      <c r="L1093">
        <f>IF(AND(ISNUMBER(SEARCH(":",Table9[[#This Row],[Column1]]))=FALSE,ISNUMBER(SEARCH("Ronda",Table9[[#This Row],[Column1]]))=FALSE),1,0)</f>
        <v>1</v>
      </c>
      <c r="M1093">
        <f>IF(Table9[[#This Row],[cond]]=1,M1092+1,0)</f>
        <v>2</v>
      </c>
      <c r="N1093">
        <f>IF(ISNUMBER(SEARCH("Ronda",Table9[[#This Row],[Column1]]))=TRUE,1,0)</f>
        <v>0</v>
      </c>
      <c r="O1093" t="str">
        <f>IF(Table9[[#This Row],[cond2]]=1,MID(Table9[[#This Row],[Column1]],6,3),O1092)</f>
        <v xml:space="preserve"> 17</v>
      </c>
    </row>
    <row r="1094" spans="11:15" x14ac:dyDescent="0.3">
      <c r="K1094">
        <v>2</v>
      </c>
      <c r="L1094">
        <f>IF(AND(ISNUMBER(SEARCH(":",Table9[[#This Row],[Column1]]))=FALSE,ISNUMBER(SEARCH("Ronda",Table9[[#This Row],[Column1]]))=FALSE),1,0)</f>
        <v>1</v>
      </c>
      <c r="M1094">
        <f>IF(Table9[[#This Row],[cond]]=1,M1093+1,0)</f>
        <v>3</v>
      </c>
      <c r="N1094">
        <f>IF(ISNUMBER(SEARCH("Ronda",Table9[[#This Row],[Column1]]))=TRUE,1,0)</f>
        <v>0</v>
      </c>
      <c r="O1094" t="str">
        <f>IF(Table9[[#This Row],[cond2]]=1,MID(Table9[[#This Row],[Column1]],6,3),O1093)</f>
        <v xml:space="preserve"> 17</v>
      </c>
    </row>
    <row r="1095" spans="11:15" x14ac:dyDescent="0.3">
      <c r="K1095">
        <v>0</v>
      </c>
      <c r="L1095">
        <f>IF(AND(ISNUMBER(SEARCH(":",Table9[[#This Row],[Column1]]))=FALSE,ISNUMBER(SEARCH("Ronda",Table9[[#This Row],[Column1]]))=FALSE),1,0)</f>
        <v>1</v>
      </c>
      <c r="M1095">
        <f>IF(Table9[[#This Row],[cond]]=1,M1094+1,0)</f>
        <v>4</v>
      </c>
      <c r="N1095">
        <f>IF(ISNUMBER(SEARCH("Ronda",Table9[[#This Row],[Column1]]))=TRUE,1,0)</f>
        <v>0</v>
      </c>
      <c r="O1095" t="str">
        <f>IF(Table9[[#This Row],[cond2]]=1,MID(Table9[[#This Row],[Column1]],6,3),O1094)</f>
        <v xml:space="preserve"> 17</v>
      </c>
    </row>
    <row r="1096" spans="11:15" x14ac:dyDescent="0.3">
      <c r="K1096">
        <v>0</v>
      </c>
      <c r="L1096">
        <f>IF(AND(ISNUMBER(SEARCH(":",Table9[[#This Row],[Column1]]))=FALSE,ISNUMBER(SEARCH("Ronda",Table9[[#This Row],[Column1]]))=FALSE),1,0)</f>
        <v>1</v>
      </c>
      <c r="M1096">
        <f>IF(Table9[[#This Row],[cond]]=1,M1095+1,0)</f>
        <v>5</v>
      </c>
      <c r="N1096">
        <f>IF(ISNUMBER(SEARCH("Ronda",Table9[[#This Row],[Column1]]))=TRUE,1,0)</f>
        <v>0</v>
      </c>
      <c r="O1096" t="str">
        <f>IF(Table9[[#This Row],[cond2]]=1,MID(Table9[[#This Row],[Column1]],6,3),O1095)</f>
        <v xml:space="preserve"> 17</v>
      </c>
    </row>
    <row r="1097" spans="11:15" x14ac:dyDescent="0.3">
      <c r="K1097">
        <v>0</v>
      </c>
      <c r="L1097">
        <f>IF(AND(ISNUMBER(SEARCH(":",Table9[[#This Row],[Column1]]))=FALSE,ISNUMBER(SEARCH("Ronda",Table9[[#This Row],[Column1]]))=FALSE),1,0)</f>
        <v>1</v>
      </c>
      <c r="M1097">
        <f>IF(Table9[[#This Row],[cond]]=1,M1096+1,0)</f>
        <v>6</v>
      </c>
      <c r="N1097">
        <f>IF(ISNUMBER(SEARCH("Ronda",Table9[[#This Row],[Column1]]))=TRUE,1,0)</f>
        <v>0</v>
      </c>
      <c r="O1097" t="str">
        <f>IF(Table9[[#This Row],[cond2]]=1,MID(Table9[[#This Row],[Column1]],6,3),O1096)</f>
        <v xml:space="preserve"> 17</v>
      </c>
    </row>
    <row r="1098" spans="11:15" x14ac:dyDescent="0.3">
      <c r="K1098" t="s">
        <v>692</v>
      </c>
      <c r="L1098">
        <f>IF(AND(ISNUMBER(SEARCH(":",Table9[[#This Row],[Column1]]))=FALSE,ISNUMBER(SEARCH("Ronda",Table9[[#This Row],[Column1]]))=FALSE),1,0)</f>
        <v>0</v>
      </c>
      <c r="M1098">
        <f>IF(Table9[[#This Row],[cond]]=1,M1097+1,0)</f>
        <v>0</v>
      </c>
      <c r="N1098">
        <f>IF(ISNUMBER(SEARCH("Ronda",Table9[[#This Row],[Column1]]))=TRUE,1,0)</f>
        <v>0</v>
      </c>
      <c r="O1098" t="str">
        <f>IF(Table9[[#This Row],[cond2]]=1,MID(Table9[[#This Row],[Column1]],6,3),O1097)</f>
        <v xml:space="preserve"> 17</v>
      </c>
    </row>
    <row r="1099" spans="11:15" x14ac:dyDescent="0.3">
      <c r="K1099" t="s">
        <v>31</v>
      </c>
      <c r="L1099">
        <f>IF(AND(ISNUMBER(SEARCH(":",Table9[[#This Row],[Column1]]))=FALSE,ISNUMBER(SEARCH("Ronda",Table9[[#This Row],[Column1]]))=FALSE),1,0)</f>
        <v>1</v>
      </c>
      <c r="M1099">
        <f>IF(Table9[[#This Row],[cond]]=1,M1098+1,0)</f>
        <v>1</v>
      </c>
      <c r="N1099">
        <f>IF(ISNUMBER(SEARCH("Ronda",Table9[[#This Row],[Column1]]))=TRUE,1,0)</f>
        <v>0</v>
      </c>
      <c r="O1099" t="str">
        <f>IF(Table9[[#This Row],[cond2]]=1,MID(Table9[[#This Row],[Column1]],6,3),O1098)</f>
        <v xml:space="preserve"> 17</v>
      </c>
    </row>
    <row r="1100" spans="11:15" x14ac:dyDescent="0.3">
      <c r="K1100" t="s">
        <v>4</v>
      </c>
      <c r="L1100">
        <f>IF(AND(ISNUMBER(SEARCH(":",Table9[[#This Row],[Column1]]))=FALSE,ISNUMBER(SEARCH("Ronda",Table9[[#This Row],[Column1]]))=FALSE),1,0)</f>
        <v>1</v>
      </c>
      <c r="M1100">
        <f>IF(Table9[[#This Row],[cond]]=1,M1099+1,0)</f>
        <v>2</v>
      </c>
      <c r="N1100">
        <f>IF(ISNUMBER(SEARCH("Ronda",Table9[[#This Row],[Column1]]))=TRUE,1,0)</f>
        <v>0</v>
      </c>
      <c r="O1100" t="str">
        <f>IF(Table9[[#This Row],[cond2]]=1,MID(Table9[[#This Row],[Column1]],6,3),O1099)</f>
        <v xml:space="preserve"> 17</v>
      </c>
    </row>
    <row r="1101" spans="11:15" x14ac:dyDescent="0.3">
      <c r="K1101">
        <v>1</v>
      </c>
      <c r="L1101">
        <f>IF(AND(ISNUMBER(SEARCH(":",Table9[[#This Row],[Column1]]))=FALSE,ISNUMBER(SEARCH("Ronda",Table9[[#This Row],[Column1]]))=FALSE),1,0)</f>
        <v>1</v>
      </c>
      <c r="M1101">
        <f>IF(Table9[[#This Row],[cond]]=1,M1100+1,0)</f>
        <v>3</v>
      </c>
      <c r="N1101">
        <f>IF(ISNUMBER(SEARCH("Ronda",Table9[[#This Row],[Column1]]))=TRUE,1,0)</f>
        <v>0</v>
      </c>
      <c r="O1101" t="str">
        <f>IF(Table9[[#This Row],[cond2]]=1,MID(Table9[[#This Row],[Column1]],6,3),O1100)</f>
        <v xml:space="preserve"> 17</v>
      </c>
    </row>
    <row r="1102" spans="11:15" x14ac:dyDescent="0.3">
      <c r="K1102">
        <v>0</v>
      </c>
      <c r="L1102">
        <f>IF(AND(ISNUMBER(SEARCH(":",Table9[[#This Row],[Column1]]))=FALSE,ISNUMBER(SEARCH("Ronda",Table9[[#This Row],[Column1]]))=FALSE),1,0)</f>
        <v>1</v>
      </c>
      <c r="M1102">
        <f>IF(Table9[[#This Row],[cond]]=1,M1101+1,0)</f>
        <v>4</v>
      </c>
      <c r="N1102">
        <f>IF(ISNUMBER(SEARCH("Ronda",Table9[[#This Row],[Column1]]))=TRUE,1,0)</f>
        <v>0</v>
      </c>
      <c r="O1102" t="str">
        <f>IF(Table9[[#This Row],[cond2]]=1,MID(Table9[[#This Row],[Column1]],6,3),O1101)</f>
        <v xml:space="preserve"> 17</v>
      </c>
    </row>
    <row r="1103" spans="11:15" x14ac:dyDescent="0.3">
      <c r="K1103">
        <v>0</v>
      </c>
      <c r="L1103">
        <f>IF(AND(ISNUMBER(SEARCH(":",Table9[[#This Row],[Column1]]))=FALSE,ISNUMBER(SEARCH("Ronda",Table9[[#This Row],[Column1]]))=FALSE),1,0)</f>
        <v>1</v>
      </c>
      <c r="M1103">
        <f>IF(Table9[[#This Row],[cond]]=1,M1102+1,0)</f>
        <v>5</v>
      </c>
      <c r="N1103">
        <f>IF(ISNUMBER(SEARCH("Ronda",Table9[[#This Row],[Column1]]))=TRUE,1,0)</f>
        <v>0</v>
      </c>
      <c r="O1103" t="str">
        <f>IF(Table9[[#This Row],[cond2]]=1,MID(Table9[[#This Row],[Column1]],6,3),O1102)</f>
        <v xml:space="preserve"> 17</v>
      </c>
    </row>
    <row r="1104" spans="11:15" x14ac:dyDescent="0.3">
      <c r="K1104">
        <v>0</v>
      </c>
      <c r="L1104">
        <f>IF(AND(ISNUMBER(SEARCH(":",Table9[[#This Row],[Column1]]))=FALSE,ISNUMBER(SEARCH("Ronda",Table9[[#This Row],[Column1]]))=FALSE),1,0)</f>
        <v>1</v>
      </c>
      <c r="M1104">
        <f>IF(Table9[[#This Row],[cond]]=1,M1103+1,0)</f>
        <v>6</v>
      </c>
      <c r="N1104">
        <f>IF(ISNUMBER(SEARCH("Ronda",Table9[[#This Row],[Column1]]))=TRUE,1,0)</f>
        <v>0</v>
      </c>
      <c r="O1104" t="str">
        <f>IF(Table9[[#This Row],[cond2]]=1,MID(Table9[[#This Row],[Column1]],6,3),O1103)</f>
        <v xml:space="preserve"> 17</v>
      </c>
    </row>
    <row r="1105" spans="11:15" x14ac:dyDescent="0.3">
      <c r="K1105" t="s">
        <v>693</v>
      </c>
      <c r="L1105">
        <f>IF(AND(ISNUMBER(SEARCH(":",Table9[[#This Row],[Column1]]))=FALSE,ISNUMBER(SEARCH("Ronda",Table9[[#This Row],[Column1]]))=FALSE),1,0)</f>
        <v>0</v>
      </c>
      <c r="M1105">
        <f>IF(Table9[[#This Row],[cond]]=1,M1104+1,0)</f>
        <v>0</v>
      </c>
      <c r="N1105">
        <f>IF(ISNUMBER(SEARCH("Ronda",Table9[[#This Row],[Column1]]))=TRUE,1,0)</f>
        <v>0</v>
      </c>
      <c r="O1105" t="str">
        <f>IF(Table9[[#This Row],[cond2]]=1,MID(Table9[[#This Row],[Column1]],6,3),O1104)</f>
        <v xml:space="preserve"> 17</v>
      </c>
    </row>
    <row r="1106" spans="11:15" x14ac:dyDescent="0.3">
      <c r="K1106" t="s">
        <v>8</v>
      </c>
      <c r="L1106">
        <f>IF(AND(ISNUMBER(SEARCH(":",Table9[[#This Row],[Column1]]))=FALSE,ISNUMBER(SEARCH("Ronda",Table9[[#This Row],[Column1]]))=FALSE),1,0)</f>
        <v>1</v>
      </c>
      <c r="M1106">
        <f>IF(Table9[[#This Row],[cond]]=1,M1105+1,0)</f>
        <v>1</v>
      </c>
      <c r="N1106">
        <f>IF(ISNUMBER(SEARCH("Ronda",Table9[[#This Row],[Column1]]))=TRUE,1,0)</f>
        <v>0</v>
      </c>
      <c r="O1106" t="str">
        <f>IF(Table9[[#This Row],[cond2]]=1,MID(Table9[[#This Row],[Column1]],6,3),O1105)</f>
        <v xml:space="preserve"> 17</v>
      </c>
    </row>
    <row r="1107" spans="11:15" x14ac:dyDescent="0.3">
      <c r="K1107" t="s">
        <v>33</v>
      </c>
      <c r="L1107">
        <f>IF(AND(ISNUMBER(SEARCH(":",Table9[[#This Row],[Column1]]))=FALSE,ISNUMBER(SEARCH("Ronda",Table9[[#This Row],[Column1]]))=FALSE),1,0)</f>
        <v>1</v>
      </c>
      <c r="M1107">
        <f>IF(Table9[[#This Row],[cond]]=1,M1106+1,0)</f>
        <v>2</v>
      </c>
      <c r="N1107">
        <f>IF(ISNUMBER(SEARCH("Ronda",Table9[[#This Row],[Column1]]))=TRUE,1,0)</f>
        <v>0</v>
      </c>
      <c r="O1107" t="str">
        <f>IF(Table9[[#This Row],[cond2]]=1,MID(Table9[[#This Row],[Column1]],6,3),O1106)</f>
        <v xml:space="preserve"> 17</v>
      </c>
    </row>
    <row r="1108" spans="11:15" x14ac:dyDescent="0.3">
      <c r="K1108">
        <v>3</v>
      </c>
      <c r="L1108">
        <f>IF(AND(ISNUMBER(SEARCH(":",Table9[[#This Row],[Column1]]))=FALSE,ISNUMBER(SEARCH("Ronda",Table9[[#This Row],[Column1]]))=FALSE),1,0)</f>
        <v>1</v>
      </c>
      <c r="M1108">
        <f>IF(Table9[[#This Row],[cond]]=1,M1107+1,0)</f>
        <v>3</v>
      </c>
      <c r="N1108">
        <f>IF(ISNUMBER(SEARCH("Ronda",Table9[[#This Row],[Column1]]))=TRUE,1,0)</f>
        <v>0</v>
      </c>
      <c r="O1108" t="str">
        <f>IF(Table9[[#This Row],[cond2]]=1,MID(Table9[[#This Row],[Column1]],6,3),O1107)</f>
        <v xml:space="preserve"> 17</v>
      </c>
    </row>
    <row r="1109" spans="11:15" x14ac:dyDescent="0.3">
      <c r="K1109">
        <v>0</v>
      </c>
      <c r="L1109">
        <f>IF(AND(ISNUMBER(SEARCH(":",Table9[[#This Row],[Column1]]))=FALSE,ISNUMBER(SEARCH("Ronda",Table9[[#This Row],[Column1]]))=FALSE),1,0)</f>
        <v>1</v>
      </c>
      <c r="M1109">
        <f>IF(Table9[[#This Row],[cond]]=1,M1108+1,0)</f>
        <v>4</v>
      </c>
      <c r="N1109">
        <f>IF(ISNUMBER(SEARCH("Ronda",Table9[[#This Row],[Column1]]))=TRUE,1,0)</f>
        <v>0</v>
      </c>
      <c r="O1109" t="str">
        <f>IF(Table9[[#This Row],[cond2]]=1,MID(Table9[[#This Row],[Column1]],6,3),O1108)</f>
        <v xml:space="preserve"> 17</v>
      </c>
    </row>
    <row r="1110" spans="11:15" x14ac:dyDescent="0.3">
      <c r="K1110">
        <v>-2</v>
      </c>
      <c r="L1110">
        <f>IF(AND(ISNUMBER(SEARCH(":",Table9[[#This Row],[Column1]]))=FALSE,ISNUMBER(SEARCH("Ronda",Table9[[#This Row],[Column1]]))=FALSE),1,0)</f>
        <v>1</v>
      </c>
      <c r="M1110">
        <f>IF(Table9[[#This Row],[cond]]=1,M1109+1,0)</f>
        <v>5</v>
      </c>
      <c r="N1110">
        <f>IF(ISNUMBER(SEARCH("Ronda",Table9[[#This Row],[Column1]]))=TRUE,1,0)</f>
        <v>0</v>
      </c>
      <c r="O1110" t="str">
        <f>IF(Table9[[#This Row],[cond2]]=1,MID(Table9[[#This Row],[Column1]],6,3),O1109)</f>
        <v xml:space="preserve"> 17</v>
      </c>
    </row>
    <row r="1111" spans="11:15" x14ac:dyDescent="0.3">
      <c r="K1111">
        <v>0</v>
      </c>
      <c r="L1111">
        <f>IF(AND(ISNUMBER(SEARCH(":",Table9[[#This Row],[Column1]]))=FALSE,ISNUMBER(SEARCH("Ronda",Table9[[#This Row],[Column1]]))=FALSE),1,0)</f>
        <v>1</v>
      </c>
      <c r="M1111">
        <f>IF(Table9[[#This Row],[cond]]=1,M1110+1,0)</f>
        <v>6</v>
      </c>
      <c r="N1111">
        <f>IF(ISNUMBER(SEARCH("Ronda",Table9[[#This Row],[Column1]]))=TRUE,1,0)</f>
        <v>0</v>
      </c>
      <c r="O1111" t="str">
        <f>IF(Table9[[#This Row],[cond2]]=1,MID(Table9[[#This Row],[Column1]],6,3),O1110)</f>
        <v xml:space="preserve"> 17</v>
      </c>
    </row>
    <row r="1112" spans="11:15" x14ac:dyDescent="0.3">
      <c r="K1112" t="s">
        <v>694</v>
      </c>
      <c r="L1112">
        <f>IF(AND(ISNUMBER(SEARCH(":",Table9[[#This Row],[Column1]]))=FALSE,ISNUMBER(SEARCH("Ronda",Table9[[#This Row],[Column1]]))=FALSE),1,0)</f>
        <v>0</v>
      </c>
      <c r="M1112">
        <f>IF(Table9[[#This Row],[cond]]=1,M1111+1,0)</f>
        <v>0</v>
      </c>
      <c r="N1112">
        <f>IF(ISNUMBER(SEARCH("Ronda",Table9[[#This Row],[Column1]]))=TRUE,1,0)</f>
        <v>0</v>
      </c>
      <c r="O1112" t="str">
        <f>IF(Table9[[#This Row],[cond2]]=1,MID(Table9[[#This Row],[Column1]],6,3),O1111)</f>
        <v xml:space="preserve"> 17</v>
      </c>
    </row>
    <row r="1113" spans="11:15" x14ac:dyDescent="0.3">
      <c r="K1113" t="s">
        <v>10</v>
      </c>
      <c r="L1113">
        <f>IF(AND(ISNUMBER(SEARCH(":",Table9[[#This Row],[Column1]]))=FALSE,ISNUMBER(SEARCH("Ronda",Table9[[#This Row],[Column1]]))=FALSE),1,0)</f>
        <v>1</v>
      </c>
      <c r="M1113">
        <f>IF(Table9[[#This Row],[cond]]=1,M1112+1,0)</f>
        <v>1</v>
      </c>
      <c r="N1113">
        <f>IF(ISNUMBER(SEARCH("Ronda",Table9[[#This Row],[Column1]]))=TRUE,1,0)</f>
        <v>0</v>
      </c>
      <c r="O1113" t="str">
        <f>IF(Table9[[#This Row],[cond2]]=1,MID(Table9[[#This Row],[Column1]],6,3),O1112)</f>
        <v xml:space="preserve"> 17</v>
      </c>
    </row>
    <row r="1114" spans="11:15" x14ac:dyDescent="0.3">
      <c r="K1114" t="s">
        <v>6</v>
      </c>
      <c r="L1114">
        <f>IF(AND(ISNUMBER(SEARCH(":",Table9[[#This Row],[Column1]]))=FALSE,ISNUMBER(SEARCH("Ronda",Table9[[#This Row],[Column1]]))=FALSE),1,0)</f>
        <v>1</v>
      </c>
      <c r="M1114">
        <f>IF(Table9[[#This Row],[cond]]=1,M1113+1,0)</f>
        <v>2</v>
      </c>
      <c r="N1114">
        <f>IF(ISNUMBER(SEARCH("Ronda",Table9[[#This Row],[Column1]]))=TRUE,1,0)</f>
        <v>0</v>
      </c>
      <c r="O1114" t="str">
        <f>IF(Table9[[#This Row],[cond2]]=1,MID(Table9[[#This Row],[Column1]],6,3),O1113)</f>
        <v xml:space="preserve"> 17</v>
      </c>
    </row>
    <row r="1115" spans="11:15" x14ac:dyDescent="0.3">
      <c r="K1115">
        <v>3</v>
      </c>
      <c r="L1115">
        <f>IF(AND(ISNUMBER(SEARCH(":",Table9[[#This Row],[Column1]]))=FALSE,ISNUMBER(SEARCH("Ronda",Table9[[#This Row],[Column1]]))=FALSE),1,0)</f>
        <v>1</v>
      </c>
      <c r="M1115">
        <f>IF(Table9[[#This Row],[cond]]=1,M1114+1,0)</f>
        <v>3</v>
      </c>
      <c r="N1115">
        <f>IF(ISNUMBER(SEARCH("Ronda",Table9[[#This Row],[Column1]]))=TRUE,1,0)</f>
        <v>0</v>
      </c>
      <c r="O1115" t="str">
        <f>IF(Table9[[#This Row],[cond2]]=1,MID(Table9[[#This Row],[Column1]],6,3),O1114)</f>
        <v xml:space="preserve"> 17</v>
      </c>
    </row>
    <row r="1116" spans="11:15" x14ac:dyDescent="0.3">
      <c r="K1116">
        <v>1</v>
      </c>
      <c r="L1116">
        <f>IF(AND(ISNUMBER(SEARCH(":",Table9[[#This Row],[Column1]]))=FALSE,ISNUMBER(SEARCH("Ronda",Table9[[#This Row],[Column1]]))=FALSE),1,0)</f>
        <v>1</v>
      </c>
      <c r="M1116">
        <f>IF(Table9[[#This Row],[cond]]=1,M1115+1,0)</f>
        <v>4</v>
      </c>
      <c r="N1116">
        <f>IF(ISNUMBER(SEARCH("Ronda",Table9[[#This Row],[Column1]]))=TRUE,1,0)</f>
        <v>0</v>
      </c>
      <c r="O1116" t="str">
        <f>IF(Table9[[#This Row],[cond2]]=1,MID(Table9[[#This Row],[Column1]],6,3),O1115)</f>
        <v xml:space="preserve"> 17</v>
      </c>
    </row>
    <row r="1117" spans="11:15" x14ac:dyDescent="0.3">
      <c r="K1117">
        <v>-2</v>
      </c>
      <c r="L1117">
        <f>IF(AND(ISNUMBER(SEARCH(":",Table9[[#This Row],[Column1]]))=FALSE,ISNUMBER(SEARCH("Ronda",Table9[[#This Row],[Column1]]))=FALSE),1,0)</f>
        <v>1</v>
      </c>
      <c r="M1117">
        <f>IF(Table9[[#This Row],[cond]]=1,M1116+1,0)</f>
        <v>5</v>
      </c>
      <c r="N1117">
        <f>IF(ISNUMBER(SEARCH("Ronda",Table9[[#This Row],[Column1]]))=TRUE,1,0)</f>
        <v>0</v>
      </c>
      <c r="O1117" t="str">
        <f>IF(Table9[[#This Row],[cond2]]=1,MID(Table9[[#This Row],[Column1]],6,3),O1116)</f>
        <v xml:space="preserve"> 17</v>
      </c>
    </row>
    <row r="1118" spans="11:15" x14ac:dyDescent="0.3">
      <c r="K1118">
        <v>-1</v>
      </c>
      <c r="L1118">
        <f>IF(AND(ISNUMBER(SEARCH(":",Table9[[#This Row],[Column1]]))=FALSE,ISNUMBER(SEARCH("Ronda",Table9[[#This Row],[Column1]]))=FALSE),1,0)</f>
        <v>1</v>
      </c>
      <c r="M1118">
        <f>IF(Table9[[#This Row],[cond]]=1,M1117+1,0)</f>
        <v>6</v>
      </c>
      <c r="N1118">
        <f>IF(ISNUMBER(SEARCH("Ronda",Table9[[#This Row],[Column1]]))=TRUE,1,0)</f>
        <v>0</v>
      </c>
      <c r="O1118" t="str">
        <f>IF(Table9[[#This Row],[cond2]]=1,MID(Table9[[#This Row],[Column1]],6,3),O1117)</f>
        <v xml:space="preserve"> 17</v>
      </c>
    </row>
    <row r="1119" spans="11:15" x14ac:dyDescent="0.3">
      <c r="K1119" t="s">
        <v>695</v>
      </c>
      <c r="L1119">
        <f>IF(AND(ISNUMBER(SEARCH(":",Table9[[#This Row],[Column1]]))=FALSE,ISNUMBER(SEARCH("Ronda",Table9[[#This Row],[Column1]]))=FALSE),1,0)</f>
        <v>0</v>
      </c>
      <c r="M1119">
        <f>IF(Table9[[#This Row],[cond]]=1,M1118+1,0)</f>
        <v>0</v>
      </c>
      <c r="N1119">
        <f>IF(ISNUMBER(SEARCH("Ronda",Table9[[#This Row],[Column1]]))=TRUE,1,0)</f>
        <v>0</v>
      </c>
      <c r="O1119" t="str">
        <f>IF(Table9[[#This Row],[cond2]]=1,MID(Table9[[#This Row],[Column1]],6,3),O1118)</f>
        <v xml:space="preserve"> 17</v>
      </c>
    </row>
    <row r="1120" spans="11:15" x14ac:dyDescent="0.3">
      <c r="K1120" t="s">
        <v>568</v>
      </c>
      <c r="L1120">
        <f>IF(AND(ISNUMBER(SEARCH(":",Table9[[#This Row],[Column1]]))=FALSE,ISNUMBER(SEARCH("Ronda",Table9[[#This Row],[Column1]]))=FALSE),1,0)</f>
        <v>1</v>
      </c>
      <c r="M1120">
        <f>IF(Table9[[#This Row],[cond]]=1,M1119+1,0)</f>
        <v>1</v>
      </c>
      <c r="N1120">
        <f>IF(ISNUMBER(SEARCH("Ronda",Table9[[#This Row],[Column1]]))=TRUE,1,0)</f>
        <v>0</v>
      </c>
      <c r="O1120" t="str">
        <f>IF(Table9[[#This Row],[cond2]]=1,MID(Table9[[#This Row],[Column1]],6,3),O1119)</f>
        <v xml:space="preserve"> 17</v>
      </c>
    </row>
    <row r="1121" spans="11:15" x14ac:dyDescent="0.3">
      <c r="K1121" t="s">
        <v>1</v>
      </c>
      <c r="L1121">
        <f>IF(AND(ISNUMBER(SEARCH(":",Table9[[#This Row],[Column1]]))=FALSE,ISNUMBER(SEARCH("Ronda",Table9[[#This Row],[Column1]]))=FALSE),1,0)</f>
        <v>1</v>
      </c>
      <c r="M1121">
        <f>IF(Table9[[#This Row],[cond]]=1,M1120+1,0)</f>
        <v>2</v>
      </c>
      <c r="N1121">
        <f>IF(ISNUMBER(SEARCH("Ronda",Table9[[#This Row],[Column1]]))=TRUE,1,0)</f>
        <v>0</v>
      </c>
      <c r="O1121" t="str">
        <f>IF(Table9[[#This Row],[cond2]]=1,MID(Table9[[#This Row],[Column1]],6,3),O1120)</f>
        <v xml:space="preserve"> 17</v>
      </c>
    </row>
    <row r="1122" spans="11:15" x14ac:dyDescent="0.3">
      <c r="K1122">
        <v>0</v>
      </c>
      <c r="L1122">
        <f>IF(AND(ISNUMBER(SEARCH(":",Table9[[#This Row],[Column1]]))=FALSE,ISNUMBER(SEARCH("Ronda",Table9[[#This Row],[Column1]]))=FALSE),1,0)</f>
        <v>1</v>
      </c>
      <c r="M1122">
        <f>IF(Table9[[#This Row],[cond]]=1,M1121+1,0)</f>
        <v>3</v>
      </c>
      <c r="N1122">
        <f>IF(ISNUMBER(SEARCH("Ronda",Table9[[#This Row],[Column1]]))=TRUE,1,0)</f>
        <v>0</v>
      </c>
      <c r="O1122" t="str">
        <f>IF(Table9[[#This Row],[cond2]]=1,MID(Table9[[#This Row],[Column1]],6,3),O1121)</f>
        <v xml:space="preserve"> 17</v>
      </c>
    </row>
    <row r="1123" spans="11:15" x14ac:dyDescent="0.3">
      <c r="K1123">
        <v>0</v>
      </c>
      <c r="L1123">
        <f>IF(AND(ISNUMBER(SEARCH(":",Table9[[#This Row],[Column1]]))=FALSE,ISNUMBER(SEARCH("Ronda",Table9[[#This Row],[Column1]]))=FALSE),1,0)</f>
        <v>1</v>
      </c>
      <c r="M1123">
        <f>IF(Table9[[#This Row],[cond]]=1,M1122+1,0)</f>
        <v>4</v>
      </c>
      <c r="N1123">
        <f>IF(ISNUMBER(SEARCH("Ronda",Table9[[#This Row],[Column1]]))=TRUE,1,0)</f>
        <v>0</v>
      </c>
      <c r="O1123" t="str">
        <f>IF(Table9[[#This Row],[cond2]]=1,MID(Table9[[#This Row],[Column1]],6,3),O1122)</f>
        <v xml:space="preserve"> 17</v>
      </c>
    </row>
    <row r="1124" spans="11:15" x14ac:dyDescent="0.3">
      <c r="K1124">
        <v>0</v>
      </c>
      <c r="L1124">
        <f>IF(AND(ISNUMBER(SEARCH(":",Table9[[#This Row],[Column1]]))=FALSE,ISNUMBER(SEARCH("Ronda",Table9[[#This Row],[Column1]]))=FALSE),1,0)</f>
        <v>1</v>
      </c>
      <c r="M1124">
        <f>IF(Table9[[#This Row],[cond]]=1,M1123+1,0)</f>
        <v>5</v>
      </c>
      <c r="N1124">
        <f>IF(ISNUMBER(SEARCH("Ronda",Table9[[#This Row],[Column1]]))=TRUE,1,0)</f>
        <v>0</v>
      </c>
      <c r="O1124" t="str">
        <f>IF(Table9[[#This Row],[cond2]]=1,MID(Table9[[#This Row],[Column1]],6,3),O1123)</f>
        <v xml:space="preserve"> 17</v>
      </c>
    </row>
    <row r="1125" spans="11:15" x14ac:dyDescent="0.3">
      <c r="K1125">
        <v>0</v>
      </c>
      <c r="L1125">
        <f>IF(AND(ISNUMBER(SEARCH(":",Table9[[#This Row],[Column1]]))=FALSE,ISNUMBER(SEARCH("Ronda",Table9[[#This Row],[Column1]]))=FALSE),1,0)</f>
        <v>1</v>
      </c>
      <c r="M1125">
        <f>IF(Table9[[#This Row],[cond]]=1,M1124+1,0)</f>
        <v>6</v>
      </c>
      <c r="N1125">
        <f>IF(ISNUMBER(SEARCH("Ronda",Table9[[#This Row],[Column1]]))=TRUE,1,0)</f>
        <v>0</v>
      </c>
      <c r="O1125" t="str">
        <f>IF(Table9[[#This Row],[cond2]]=1,MID(Table9[[#This Row],[Column1]],6,3),O1124)</f>
        <v xml:space="preserve"> 17</v>
      </c>
    </row>
    <row r="1126" spans="11:15" x14ac:dyDescent="0.3">
      <c r="K1126" t="s">
        <v>696</v>
      </c>
      <c r="L1126">
        <f>IF(AND(ISNUMBER(SEARCH(":",Table9[[#This Row],[Column1]]))=FALSE,ISNUMBER(SEARCH("Ronda",Table9[[#This Row],[Column1]]))=FALSE),1,0)</f>
        <v>0</v>
      </c>
      <c r="M1126">
        <f>IF(Table9[[#This Row],[cond]]=1,M1125+1,0)</f>
        <v>0</v>
      </c>
      <c r="N1126">
        <f>IF(ISNUMBER(SEARCH("Ronda",Table9[[#This Row],[Column1]]))=TRUE,1,0)</f>
        <v>0</v>
      </c>
      <c r="O1126" t="str">
        <f>IF(Table9[[#This Row],[cond2]]=1,MID(Table9[[#This Row],[Column1]],6,3),O1125)</f>
        <v xml:space="preserve"> 17</v>
      </c>
    </row>
    <row r="1127" spans="11:15" x14ac:dyDescent="0.3">
      <c r="K1127" t="s">
        <v>564</v>
      </c>
      <c r="L1127">
        <f>IF(AND(ISNUMBER(SEARCH(":",Table9[[#This Row],[Column1]]))=FALSE,ISNUMBER(SEARCH("Ronda",Table9[[#This Row],[Column1]]))=FALSE),1,0)</f>
        <v>1</v>
      </c>
      <c r="M1127">
        <f>IF(Table9[[#This Row],[cond]]=1,M1126+1,0)</f>
        <v>1</v>
      </c>
      <c r="N1127">
        <f>IF(ISNUMBER(SEARCH("Ronda",Table9[[#This Row],[Column1]]))=TRUE,1,0)</f>
        <v>0</v>
      </c>
      <c r="O1127" t="str">
        <f>IF(Table9[[#This Row],[cond2]]=1,MID(Table9[[#This Row],[Column1]],6,3),O1126)</f>
        <v xml:space="preserve"> 17</v>
      </c>
    </row>
    <row r="1128" spans="11:15" x14ac:dyDescent="0.3">
      <c r="K1128" t="s">
        <v>7</v>
      </c>
      <c r="L1128">
        <f>IF(AND(ISNUMBER(SEARCH(":",Table9[[#This Row],[Column1]]))=FALSE,ISNUMBER(SEARCH("Ronda",Table9[[#This Row],[Column1]]))=FALSE),1,0)</f>
        <v>1</v>
      </c>
      <c r="M1128">
        <f>IF(Table9[[#This Row],[cond]]=1,M1127+1,0)</f>
        <v>2</v>
      </c>
      <c r="N1128">
        <f>IF(ISNUMBER(SEARCH("Ronda",Table9[[#This Row],[Column1]]))=TRUE,1,0)</f>
        <v>0</v>
      </c>
      <c r="O1128" t="str">
        <f>IF(Table9[[#This Row],[cond2]]=1,MID(Table9[[#This Row],[Column1]],6,3),O1127)</f>
        <v xml:space="preserve"> 17</v>
      </c>
    </row>
    <row r="1129" spans="11:15" x14ac:dyDescent="0.3">
      <c r="K1129">
        <v>2</v>
      </c>
      <c r="L1129">
        <f>IF(AND(ISNUMBER(SEARCH(":",Table9[[#This Row],[Column1]]))=FALSE,ISNUMBER(SEARCH("Ronda",Table9[[#This Row],[Column1]]))=FALSE),1,0)</f>
        <v>1</v>
      </c>
      <c r="M1129">
        <f>IF(Table9[[#This Row],[cond]]=1,M1128+1,0)</f>
        <v>3</v>
      </c>
      <c r="N1129">
        <f>IF(ISNUMBER(SEARCH("Ronda",Table9[[#This Row],[Column1]]))=TRUE,1,0)</f>
        <v>0</v>
      </c>
      <c r="O1129" t="str">
        <f>IF(Table9[[#This Row],[cond2]]=1,MID(Table9[[#This Row],[Column1]],6,3),O1128)</f>
        <v xml:space="preserve"> 17</v>
      </c>
    </row>
    <row r="1130" spans="11:15" x14ac:dyDescent="0.3">
      <c r="K1130">
        <v>2</v>
      </c>
      <c r="L1130">
        <f>IF(AND(ISNUMBER(SEARCH(":",Table9[[#This Row],[Column1]]))=FALSE,ISNUMBER(SEARCH("Ronda",Table9[[#This Row],[Column1]]))=FALSE),1,0)</f>
        <v>1</v>
      </c>
      <c r="M1130">
        <f>IF(Table9[[#This Row],[cond]]=1,M1129+1,0)</f>
        <v>4</v>
      </c>
      <c r="N1130">
        <f>IF(ISNUMBER(SEARCH("Ronda",Table9[[#This Row],[Column1]]))=TRUE,1,0)</f>
        <v>0</v>
      </c>
      <c r="O1130" t="str">
        <f>IF(Table9[[#This Row],[cond2]]=1,MID(Table9[[#This Row],[Column1]],6,3),O1129)</f>
        <v xml:space="preserve"> 17</v>
      </c>
    </row>
    <row r="1131" spans="11:15" x14ac:dyDescent="0.3">
      <c r="K1131">
        <v>-1</v>
      </c>
      <c r="L1131">
        <f>IF(AND(ISNUMBER(SEARCH(":",Table9[[#This Row],[Column1]]))=FALSE,ISNUMBER(SEARCH("Ronda",Table9[[#This Row],[Column1]]))=FALSE),1,0)</f>
        <v>1</v>
      </c>
      <c r="M1131">
        <f>IF(Table9[[#This Row],[cond]]=1,M1130+1,0)</f>
        <v>5</v>
      </c>
      <c r="N1131">
        <f>IF(ISNUMBER(SEARCH("Ronda",Table9[[#This Row],[Column1]]))=TRUE,1,0)</f>
        <v>0</v>
      </c>
      <c r="O1131" t="str">
        <f>IF(Table9[[#This Row],[cond2]]=1,MID(Table9[[#This Row],[Column1]],6,3),O1130)</f>
        <v xml:space="preserve"> 17</v>
      </c>
    </row>
    <row r="1132" spans="11:15" x14ac:dyDescent="0.3">
      <c r="K1132">
        <v>-1</v>
      </c>
      <c r="L1132">
        <f>IF(AND(ISNUMBER(SEARCH(":",Table9[[#This Row],[Column1]]))=FALSE,ISNUMBER(SEARCH("Ronda",Table9[[#This Row],[Column1]]))=FALSE),1,0)</f>
        <v>1</v>
      </c>
      <c r="M1132">
        <f>IF(Table9[[#This Row],[cond]]=1,M1131+1,0)</f>
        <v>6</v>
      </c>
      <c r="N1132">
        <f>IF(ISNUMBER(SEARCH("Ronda",Table9[[#This Row],[Column1]]))=TRUE,1,0)</f>
        <v>0</v>
      </c>
      <c r="O1132" t="str">
        <f>IF(Table9[[#This Row],[cond2]]=1,MID(Table9[[#This Row],[Column1]],6,3),O1131)</f>
        <v xml:space="preserve"> 17</v>
      </c>
    </row>
    <row r="1133" spans="11:15" x14ac:dyDescent="0.3">
      <c r="K1133" t="s">
        <v>697</v>
      </c>
      <c r="L1133">
        <f>IF(AND(ISNUMBER(SEARCH(":",Table9[[#This Row],[Column1]]))=FALSE,ISNUMBER(SEARCH("Ronda",Table9[[#This Row],[Column1]]))=FALSE),1,0)</f>
        <v>0</v>
      </c>
      <c r="M1133">
        <f>IF(Table9[[#This Row],[cond]]=1,M1132+1,0)</f>
        <v>0</v>
      </c>
      <c r="N1133">
        <f>IF(ISNUMBER(SEARCH("Ronda",Table9[[#This Row],[Column1]]))=TRUE,1,0)</f>
        <v>0</v>
      </c>
      <c r="O1133" t="str">
        <f>IF(Table9[[#This Row],[cond2]]=1,MID(Table9[[#This Row],[Column1]],6,3),O1132)</f>
        <v xml:space="preserve"> 17</v>
      </c>
    </row>
    <row r="1134" spans="11:15" x14ac:dyDescent="0.3">
      <c r="K1134" t="s">
        <v>2</v>
      </c>
      <c r="L1134">
        <f>IF(AND(ISNUMBER(SEARCH(":",Table9[[#This Row],[Column1]]))=FALSE,ISNUMBER(SEARCH("Ronda",Table9[[#This Row],[Column1]]))=FALSE),1,0)</f>
        <v>1</v>
      </c>
      <c r="M1134">
        <f>IF(Table9[[#This Row],[cond]]=1,M1133+1,0)</f>
        <v>1</v>
      </c>
      <c r="N1134">
        <f>IF(ISNUMBER(SEARCH("Ronda",Table9[[#This Row],[Column1]]))=TRUE,1,0)</f>
        <v>0</v>
      </c>
      <c r="O1134" t="str">
        <f>IF(Table9[[#This Row],[cond2]]=1,MID(Table9[[#This Row],[Column1]],6,3),O1133)</f>
        <v xml:space="preserve"> 17</v>
      </c>
    </row>
    <row r="1135" spans="11:15" x14ac:dyDescent="0.3">
      <c r="K1135" t="s">
        <v>28</v>
      </c>
      <c r="L1135">
        <f>IF(AND(ISNUMBER(SEARCH(":",Table9[[#This Row],[Column1]]))=FALSE,ISNUMBER(SEARCH("Ronda",Table9[[#This Row],[Column1]]))=FALSE),1,0)</f>
        <v>1</v>
      </c>
      <c r="M1135">
        <f>IF(Table9[[#This Row],[cond]]=1,M1134+1,0)</f>
        <v>2</v>
      </c>
      <c r="N1135">
        <f>IF(ISNUMBER(SEARCH("Ronda",Table9[[#This Row],[Column1]]))=TRUE,1,0)</f>
        <v>0</v>
      </c>
      <c r="O1135" t="str">
        <f>IF(Table9[[#This Row],[cond2]]=1,MID(Table9[[#This Row],[Column1]],6,3),O1134)</f>
        <v xml:space="preserve"> 17</v>
      </c>
    </row>
    <row r="1136" spans="11:15" x14ac:dyDescent="0.3">
      <c r="K1136">
        <v>3</v>
      </c>
      <c r="L1136">
        <f>IF(AND(ISNUMBER(SEARCH(":",Table9[[#This Row],[Column1]]))=FALSE,ISNUMBER(SEARCH("Ronda",Table9[[#This Row],[Column1]]))=FALSE),1,0)</f>
        <v>1</v>
      </c>
      <c r="M1136">
        <f>IF(Table9[[#This Row],[cond]]=1,M1135+1,0)</f>
        <v>3</v>
      </c>
      <c r="N1136">
        <f>IF(ISNUMBER(SEARCH("Ronda",Table9[[#This Row],[Column1]]))=TRUE,1,0)</f>
        <v>0</v>
      </c>
      <c r="O1136" t="str">
        <f>IF(Table9[[#This Row],[cond2]]=1,MID(Table9[[#This Row],[Column1]],6,3),O1135)</f>
        <v xml:space="preserve"> 17</v>
      </c>
    </row>
    <row r="1137" spans="11:15" x14ac:dyDescent="0.3">
      <c r="K1137">
        <v>3</v>
      </c>
      <c r="L1137">
        <f>IF(AND(ISNUMBER(SEARCH(":",Table9[[#This Row],[Column1]]))=FALSE,ISNUMBER(SEARCH("Ronda",Table9[[#This Row],[Column1]]))=FALSE),1,0)</f>
        <v>1</v>
      </c>
      <c r="M1137">
        <f>IF(Table9[[#This Row],[cond]]=1,M1136+1,0)</f>
        <v>4</v>
      </c>
      <c r="N1137">
        <f>IF(ISNUMBER(SEARCH("Ronda",Table9[[#This Row],[Column1]]))=TRUE,1,0)</f>
        <v>0</v>
      </c>
      <c r="O1137" t="str">
        <f>IF(Table9[[#This Row],[cond2]]=1,MID(Table9[[#This Row],[Column1]],6,3),O1136)</f>
        <v xml:space="preserve"> 17</v>
      </c>
    </row>
    <row r="1138" spans="11:15" x14ac:dyDescent="0.3">
      <c r="K1138">
        <v>-1</v>
      </c>
      <c r="L1138">
        <f>IF(AND(ISNUMBER(SEARCH(":",Table9[[#This Row],[Column1]]))=FALSE,ISNUMBER(SEARCH("Ronda",Table9[[#This Row],[Column1]]))=FALSE),1,0)</f>
        <v>1</v>
      </c>
      <c r="M1138">
        <f>IF(Table9[[#This Row],[cond]]=1,M1137+1,0)</f>
        <v>5</v>
      </c>
      <c r="N1138">
        <f>IF(ISNUMBER(SEARCH("Ronda",Table9[[#This Row],[Column1]]))=TRUE,1,0)</f>
        <v>0</v>
      </c>
      <c r="O1138" t="str">
        <f>IF(Table9[[#This Row],[cond2]]=1,MID(Table9[[#This Row],[Column1]],6,3),O1137)</f>
        <v xml:space="preserve"> 17</v>
      </c>
    </row>
    <row r="1139" spans="11:15" x14ac:dyDescent="0.3">
      <c r="K1139">
        <v>-3</v>
      </c>
      <c r="L1139">
        <f>IF(AND(ISNUMBER(SEARCH(":",Table9[[#This Row],[Column1]]))=FALSE,ISNUMBER(SEARCH("Ronda",Table9[[#This Row],[Column1]]))=FALSE),1,0)</f>
        <v>1</v>
      </c>
      <c r="M1139">
        <f>IF(Table9[[#This Row],[cond]]=1,M1138+1,0)</f>
        <v>6</v>
      </c>
      <c r="N1139">
        <f>IF(ISNUMBER(SEARCH("Ronda",Table9[[#This Row],[Column1]]))=TRUE,1,0)</f>
        <v>0</v>
      </c>
      <c r="O1139" t="str">
        <f>IF(Table9[[#This Row],[cond2]]=1,MID(Table9[[#This Row],[Column1]],6,3),O1138)</f>
        <v xml:space="preserve"> 17</v>
      </c>
    </row>
    <row r="1140" spans="11:15" x14ac:dyDescent="0.3">
      <c r="K1140" t="s">
        <v>697</v>
      </c>
      <c r="L1140">
        <f>IF(AND(ISNUMBER(SEARCH(":",Table9[[#This Row],[Column1]]))=FALSE,ISNUMBER(SEARCH("Ronda",Table9[[#This Row],[Column1]]))=FALSE),1,0)</f>
        <v>0</v>
      </c>
      <c r="M1140">
        <f>IF(Table9[[#This Row],[cond]]=1,M1139+1,0)</f>
        <v>0</v>
      </c>
      <c r="N1140">
        <f>IF(ISNUMBER(SEARCH("Ronda",Table9[[#This Row],[Column1]]))=TRUE,1,0)</f>
        <v>0</v>
      </c>
      <c r="O1140" t="str">
        <f>IF(Table9[[#This Row],[cond2]]=1,MID(Table9[[#This Row],[Column1]],6,3),O1139)</f>
        <v xml:space="preserve"> 17</v>
      </c>
    </row>
    <row r="1141" spans="11:15" x14ac:dyDescent="0.3">
      <c r="K1141" t="s">
        <v>11</v>
      </c>
      <c r="L1141">
        <f>IF(AND(ISNUMBER(SEARCH(":",Table9[[#This Row],[Column1]]))=FALSE,ISNUMBER(SEARCH("Ronda",Table9[[#This Row],[Column1]]))=FALSE),1,0)</f>
        <v>1</v>
      </c>
      <c r="M1141">
        <f>IF(Table9[[#This Row],[cond]]=1,M1140+1,0)</f>
        <v>1</v>
      </c>
      <c r="N1141">
        <f>IF(ISNUMBER(SEARCH("Ronda",Table9[[#This Row],[Column1]]))=TRUE,1,0)</f>
        <v>0</v>
      </c>
      <c r="O1141" t="str">
        <f>IF(Table9[[#This Row],[cond2]]=1,MID(Table9[[#This Row],[Column1]],6,3),O1140)</f>
        <v xml:space="preserve"> 17</v>
      </c>
    </row>
    <row r="1142" spans="11:15" x14ac:dyDescent="0.3">
      <c r="K1142" t="s">
        <v>5</v>
      </c>
      <c r="L1142">
        <f>IF(AND(ISNUMBER(SEARCH(":",Table9[[#This Row],[Column1]]))=FALSE,ISNUMBER(SEARCH("Ronda",Table9[[#This Row],[Column1]]))=FALSE),1,0)</f>
        <v>1</v>
      </c>
      <c r="M1142">
        <f>IF(Table9[[#This Row],[cond]]=1,M1141+1,0)</f>
        <v>2</v>
      </c>
      <c r="N1142">
        <f>IF(ISNUMBER(SEARCH("Ronda",Table9[[#This Row],[Column1]]))=TRUE,1,0)</f>
        <v>0</v>
      </c>
      <c r="O1142" t="str">
        <f>IF(Table9[[#This Row],[cond2]]=1,MID(Table9[[#This Row],[Column1]],6,3),O1141)</f>
        <v xml:space="preserve"> 17</v>
      </c>
    </row>
    <row r="1143" spans="11:15" x14ac:dyDescent="0.3">
      <c r="K1143">
        <v>1</v>
      </c>
      <c r="L1143">
        <f>IF(AND(ISNUMBER(SEARCH(":",Table9[[#This Row],[Column1]]))=FALSE,ISNUMBER(SEARCH("Ronda",Table9[[#This Row],[Column1]]))=FALSE),1,0)</f>
        <v>1</v>
      </c>
      <c r="M1143">
        <f>IF(Table9[[#This Row],[cond]]=1,M1142+1,0)</f>
        <v>3</v>
      </c>
      <c r="N1143">
        <f>IF(ISNUMBER(SEARCH("Ronda",Table9[[#This Row],[Column1]]))=TRUE,1,0)</f>
        <v>0</v>
      </c>
      <c r="O1143" t="str">
        <f>IF(Table9[[#This Row],[cond2]]=1,MID(Table9[[#This Row],[Column1]],6,3),O1142)</f>
        <v xml:space="preserve"> 17</v>
      </c>
    </row>
    <row r="1144" spans="11:15" x14ac:dyDescent="0.3">
      <c r="K1144">
        <v>0</v>
      </c>
      <c r="L1144">
        <f>IF(AND(ISNUMBER(SEARCH(":",Table9[[#This Row],[Column1]]))=FALSE,ISNUMBER(SEARCH("Ronda",Table9[[#This Row],[Column1]]))=FALSE),1,0)</f>
        <v>1</v>
      </c>
      <c r="M1144">
        <f>IF(Table9[[#This Row],[cond]]=1,M1143+1,0)</f>
        <v>4</v>
      </c>
      <c r="N1144">
        <f>IF(ISNUMBER(SEARCH("Ronda",Table9[[#This Row],[Column1]]))=TRUE,1,0)</f>
        <v>0</v>
      </c>
      <c r="O1144" t="str">
        <f>IF(Table9[[#This Row],[cond2]]=1,MID(Table9[[#This Row],[Column1]],6,3),O1143)</f>
        <v xml:space="preserve"> 17</v>
      </c>
    </row>
    <row r="1145" spans="11:15" x14ac:dyDescent="0.3">
      <c r="K1145">
        <v>0</v>
      </c>
      <c r="L1145">
        <f>IF(AND(ISNUMBER(SEARCH(":",Table9[[#This Row],[Column1]]))=FALSE,ISNUMBER(SEARCH("Ronda",Table9[[#This Row],[Column1]]))=FALSE),1,0)</f>
        <v>1</v>
      </c>
      <c r="M1145">
        <f>IF(Table9[[#This Row],[cond]]=1,M1144+1,0)</f>
        <v>5</v>
      </c>
      <c r="N1145">
        <f>IF(ISNUMBER(SEARCH("Ronda",Table9[[#This Row],[Column1]]))=TRUE,1,0)</f>
        <v>0</v>
      </c>
      <c r="O1145" t="str">
        <f>IF(Table9[[#This Row],[cond2]]=1,MID(Table9[[#This Row],[Column1]],6,3),O1144)</f>
        <v xml:space="preserve"> 17</v>
      </c>
    </row>
    <row r="1146" spans="11:15" x14ac:dyDescent="0.3">
      <c r="K1146">
        <v>0</v>
      </c>
      <c r="L1146">
        <f>IF(AND(ISNUMBER(SEARCH(":",Table9[[#This Row],[Column1]]))=FALSE,ISNUMBER(SEARCH("Ronda",Table9[[#This Row],[Column1]]))=FALSE),1,0)</f>
        <v>1</v>
      </c>
      <c r="M1146">
        <f>IF(Table9[[#This Row],[cond]]=1,M1145+1,0)</f>
        <v>6</v>
      </c>
      <c r="N1146">
        <f>IF(ISNUMBER(SEARCH("Ronda",Table9[[#This Row],[Column1]]))=TRUE,1,0)</f>
        <v>0</v>
      </c>
      <c r="O1146" t="str">
        <f>IF(Table9[[#This Row],[cond2]]=1,MID(Table9[[#This Row],[Column1]],6,3),O1145)</f>
        <v xml:space="preserve"> 17</v>
      </c>
    </row>
    <row r="1147" spans="11:15" x14ac:dyDescent="0.3">
      <c r="K1147" t="s">
        <v>698</v>
      </c>
      <c r="L1147">
        <f>IF(AND(ISNUMBER(SEARCH(":",Table9[[#This Row],[Column1]]))=FALSE,ISNUMBER(SEARCH("Ronda",Table9[[#This Row],[Column1]]))=FALSE),1,0)</f>
        <v>0</v>
      </c>
      <c r="M1147">
        <f>IF(Table9[[#This Row],[cond]]=1,M1146+1,0)</f>
        <v>0</v>
      </c>
      <c r="N1147">
        <f>IF(ISNUMBER(SEARCH("Ronda",Table9[[#This Row],[Column1]]))=TRUE,1,0)</f>
        <v>0</v>
      </c>
      <c r="O1147" t="str">
        <f>IF(Table9[[#This Row],[cond2]]=1,MID(Table9[[#This Row],[Column1]],6,3),O1146)</f>
        <v xml:space="preserve"> 17</v>
      </c>
    </row>
    <row r="1148" spans="11:15" x14ac:dyDescent="0.3">
      <c r="K1148" t="s">
        <v>24</v>
      </c>
      <c r="L1148">
        <f>IF(AND(ISNUMBER(SEARCH(":",Table9[[#This Row],[Column1]]))=FALSE,ISNUMBER(SEARCH("Ronda",Table9[[#This Row],[Column1]]))=FALSE),1,0)</f>
        <v>1</v>
      </c>
      <c r="M1148">
        <f>IF(Table9[[#This Row],[cond]]=1,M1147+1,0)</f>
        <v>1</v>
      </c>
      <c r="N1148">
        <f>IF(ISNUMBER(SEARCH("Ronda",Table9[[#This Row],[Column1]]))=TRUE,1,0)</f>
        <v>0</v>
      </c>
      <c r="O1148" t="str">
        <f>IF(Table9[[#This Row],[cond2]]=1,MID(Table9[[#This Row],[Column1]],6,3),O1147)</f>
        <v xml:space="preserve"> 17</v>
      </c>
    </row>
    <row r="1149" spans="11:15" x14ac:dyDescent="0.3">
      <c r="K1149" t="s">
        <v>25</v>
      </c>
      <c r="L1149">
        <f>IF(AND(ISNUMBER(SEARCH(":",Table9[[#This Row],[Column1]]))=FALSE,ISNUMBER(SEARCH("Ronda",Table9[[#This Row],[Column1]]))=FALSE),1,0)</f>
        <v>1</v>
      </c>
      <c r="M1149">
        <f>IF(Table9[[#This Row],[cond]]=1,M1148+1,0)</f>
        <v>2</v>
      </c>
      <c r="N1149">
        <f>IF(ISNUMBER(SEARCH("Ronda",Table9[[#This Row],[Column1]]))=TRUE,1,0)</f>
        <v>0</v>
      </c>
      <c r="O1149" t="str">
        <f>IF(Table9[[#This Row],[cond2]]=1,MID(Table9[[#This Row],[Column1]],6,3),O1148)</f>
        <v xml:space="preserve"> 17</v>
      </c>
    </row>
    <row r="1150" spans="11:15" x14ac:dyDescent="0.3">
      <c r="K1150">
        <v>2</v>
      </c>
      <c r="L1150">
        <f>IF(AND(ISNUMBER(SEARCH(":",Table9[[#This Row],[Column1]]))=FALSE,ISNUMBER(SEARCH("Ronda",Table9[[#This Row],[Column1]]))=FALSE),1,0)</f>
        <v>1</v>
      </c>
      <c r="M1150">
        <f>IF(Table9[[#This Row],[cond]]=1,M1149+1,0)</f>
        <v>3</v>
      </c>
      <c r="N1150">
        <f>IF(ISNUMBER(SEARCH("Ronda",Table9[[#This Row],[Column1]]))=TRUE,1,0)</f>
        <v>0</v>
      </c>
      <c r="O1150" t="str">
        <f>IF(Table9[[#This Row],[cond2]]=1,MID(Table9[[#This Row],[Column1]],6,3),O1149)</f>
        <v xml:space="preserve"> 17</v>
      </c>
    </row>
    <row r="1151" spans="11:15" x14ac:dyDescent="0.3">
      <c r="K1151">
        <v>1</v>
      </c>
      <c r="L1151">
        <f>IF(AND(ISNUMBER(SEARCH(":",Table9[[#This Row],[Column1]]))=FALSE,ISNUMBER(SEARCH("Ronda",Table9[[#This Row],[Column1]]))=FALSE),1,0)</f>
        <v>1</v>
      </c>
      <c r="M1151">
        <f>IF(Table9[[#This Row],[cond]]=1,M1150+1,0)</f>
        <v>4</v>
      </c>
      <c r="N1151">
        <f>IF(ISNUMBER(SEARCH("Ronda",Table9[[#This Row],[Column1]]))=TRUE,1,0)</f>
        <v>0</v>
      </c>
      <c r="O1151" t="str">
        <f>IF(Table9[[#This Row],[cond2]]=1,MID(Table9[[#This Row],[Column1]],6,3),O1150)</f>
        <v xml:space="preserve"> 17</v>
      </c>
    </row>
    <row r="1152" spans="11:15" x14ac:dyDescent="0.3">
      <c r="K1152">
        <v>0</v>
      </c>
      <c r="L1152">
        <f>IF(AND(ISNUMBER(SEARCH(":",Table9[[#This Row],[Column1]]))=FALSE,ISNUMBER(SEARCH("Ronda",Table9[[#This Row],[Column1]]))=FALSE),1,0)</f>
        <v>1</v>
      </c>
      <c r="M1152">
        <f>IF(Table9[[#This Row],[cond]]=1,M1151+1,0)</f>
        <v>5</v>
      </c>
      <c r="N1152">
        <f>IF(ISNUMBER(SEARCH("Ronda",Table9[[#This Row],[Column1]]))=TRUE,1,0)</f>
        <v>0</v>
      </c>
      <c r="O1152" t="str">
        <f>IF(Table9[[#This Row],[cond2]]=1,MID(Table9[[#This Row],[Column1]],6,3),O1151)</f>
        <v xml:space="preserve"> 17</v>
      </c>
    </row>
    <row r="1153" spans="11:15" x14ac:dyDescent="0.3">
      <c r="K1153">
        <v>0</v>
      </c>
      <c r="L1153">
        <f>IF(AND(ISNUMBER(SEARCH(":",Table9[[#This Row],[Column1]]))=FALSE,ISNUMBER(SEARCH("Ronda",Table9[[#This Row],[Column1]]))=FALSE),1,0)</f>
        <v>1</v>
      </c>
      <c r="M1153">
        <f>IF(Table9[[#This Row],[cond]]=1,M1152+1,0)</f>
        <v>6</v>
      </c>
      <c r="N1153">
        <f>IF(ISNUMBER(SEARCH("Ronda",Table9[[#This Row],[Column1]]))=TRUE,1,0)</f>
        <v>0</v>
      </c>
      <c r="O1153" t="str">
        <f>IF(Table9[[#This Row],[cond2]]=1,MID(Table9[[#This Row],[Column1]],6,3),O1152)</f>
        <v xml:space="preserve"> 17</v>
      </c>
    </row>
    <row r="1154" spans="11:15" x14ac:dyDescent="0.3">
      <c r="K1154" t="s">
        <v>203</v>
      </c>
      <c r="L1154">
        <f>IF(AND(ISNUMBER(SEARCH(":",Table9[[#This Row],[Column1]]))=FALSE,ISNUMBER(SEARCH("Ronda",Table9[[#This Row],[Column1]]))=FALSE),1,0)</f>
        <v>0</v>
      </c>
      <c r="M1154">
        <f>IF(Table9[[#This Row],[cond]]=1,M1153+1,0)</f>
        <v>0</v>
      </c>
      <c r="N1154">
        <f>IF(ISNUMBER(SEARCH("Ronda",Table9[[#This Row],[Column1]]))=TRUE,1,0)</f>
        <v>1</v>
      </c>
      <c r="O1154" t="str">
        <f>IF(Table9[[#This Row],[cond2]]=1,MID(Table9[[#This Row],[Column1]],6,3),O1153)</f>
        <v xml:space="preserve"> 16</v>
      </c>
    </row>
    <row r="1155" spans="11:15" x14ac:dyDescent="0.3">
      <c r="K1155" t="s">
        <v>699</v>
      </c>
      <c r="L1155">
        <f>IF(AND(ISNUMBER(SEARCH(":",Table9[[#This Row],[Column1]]))=FALSE,ISNUMBER(SEARCH("Ronda",Table9[[#This Row],[Column1]]))=FALSE),1,0)</f>
        <v>0</v>
      </c>
      <c r="M1155">
        <f>IF(Table9[[#This Row],[cond]]=1,M1154+1,0)</f>
        <v>0</v>
      </c>
      <c r="N1155">
        <f>IF(ISNUMBER(SEARCH("Ronda",Table9[[#This Row],[Column1]]))=TRUE,1,0)</f>
        <v>0</v>
      </c>
      <c r="O1155" t="str">
        <f>IF(Table9[[#This Row],[cond2]]=1,MID(Table9[[#This Row],[Column1]],6,3),O1154)</f>
        <v xml:space="preserve"> 16</v>
      </c>
    </row>
    <row r="1156" spans="11:15" x14ac:dyDescent="0.3">
      <c r="K1156" t="s">
        <v>33</v>
      </c>
      <c r="L1156">
        <f>IF(AND(ISNUMBER(SEARCH(":",Table9[[#This Row],[Column1]]))=FALSE,ISNUMBER(SEARCH("Ronda",Table9[[#This Row],[Column1]]))=FALSE),1,0)</f>
        <v>1</v>
      </c>
      <c r="M1156">
        <f>IF(Table9[[#This Row],[cond]]=1,M1155+1,0)</f>
        <v>1</v>
      </c>
      <c r="N1156">
        <f>IF(ISNUMBER(SEARCH("Ronda",Table9[[#This Row],[Column1]]))=TRUE,1,0)</f>
        <v>0</v>
      </c>
      <c r="O1156" t="str">
        <f>IF(Table9[[#This Row],[cond2]]=1,MID(Table9[[#This Row],[Column1]],6,3),O1155)</f>
        <v xml:space="preserve"> 16</v>
      </c>
    </row>
    <row r="1157" spans="11:15" x14ac:dyDescent="0.3">
      <c r="K1157" t="s">
        <v>31</v>
      </c>
      <c r="L1157">
        <f>IF(AND(ISNUMBER(SEARCH(":",Table9[[#This Row],[Column1]]))=FALSE,ISNUMBER(SEARCH("Ronda",Table9[[#This Row],[Column1]]))=FALSE),1,0)</f>
        <v>1</v>
      </c>
      <c r="M1157">
        <f>IF(Table9[[#This Row],[cond]]=1,M1156+1,0)</f>
        <v>2</v>
      </c>
      <c r="N1157">
        <f>IF(ISNUMBER(SEARCH("Ronda",Table9[[#This Row],[Column1]]))=TRUE,1,0)</f>
        <v>0</v>
      </c>
      <c r="O1157" t="str">
        <f>IF(Table9[[#This Row],[cond2]]=1,MID(Table9[[#This Row],[Column1]],6,3),O1156)</f>
        <v xml:space="preserve"> 16</v>
      </c>
    </row>
    <row r="1158" spans="11:15" x14ac:dyDescent="0.3">
      <c r="K1158">
        <v>1</v>
      </c>
      <c r="L1158">
        <f>IF(AND(ISNUMBER(SEARCH(":",Table9[[#This Row],[Column1]]))=FALSE,ISNUMBER(SEARCH("Ronda",Table9[[#This Row],[Column1]]))=FALSE),1,0)</f>
        <v>1</v>
      </c>
      <c r="M1158">
        <f>IF(Table9[[#This Row],[cond]]=1,M1157+1,0)</f>
        <v>3</v>
      </c>
      <c r="N1158">
        <f>IF(ISNUMBER(SEARCH("Ronda",Table9[[#This Row],[Column1]]))=TRUE,1,0)</f>
        <v>0</v>
      </c>
      <c r="O1158" t="str">
        <f>IF(Table9[[#This Row],[cond2]]=1,MID(Table9[[#This Row],[Column1]],6,3),O1157)</f>
        <v xml:space="preserve"> 16</v>
      </c>
    </row>
    <row r="1159" spans="11:15" x14ac:dyDescent="0.3">
      <c r="K1159">
        <v>0</v>
      </c>
      <c r="L1159">
        <f>IF(AND(ISNUMBER(SEARCH(":",Table9[[#This Row],[Column1]]))=FALSE,ISNUMBER(SEARCH("Ronda",Table9[[#This Row],[Column1]]))=FALSE),1,0)</f>
        <v>1</v>
      </c>
      <c r="M1159">
        <f>IF(Table9[[#This Row],[cond]]=1,M1158+1,0)</f>
        <v>4</v>
      </c>
      <c r="N1159">
        <f>IF(ISNUMBER(SEARCH("Ronda",Table9[[#This Row],[Column1]]))=TRUE,1,0)</f>
        <v>0</v>
      </c>
      <c r="O1159" t="str">
        <f>IF(Table9[[#This Row],[cond2]]=1,MID(Table9[[#This Row],[Column1]],6,3),O1158)</f>
        <v xml:space="preserve"> 16</v>
      </c>
    </row>
    <row r="1160" spans="11:15" x14ac:dyDescent="0.3">
      <c r="K1160">
        <v>0</v>
      </c>
      <c r="L1160">
        <f>IF(AND(ISNUMBER(SEARCH(":",Table9[[#This Row],[Column1]]))=FALSE,ISNUMBER(SEARCH("Ronda",Table9[[#This Row],[Column1]]))=FALSE),1,0)</f>
        <v>1</v>
      </c>
      <c r="M1160">
        <f>IF(Table9[[#This Row],[cond]]=1,M1159+1,0)</f>
        <v>5</v>
      </c>
      <c r="N1160">
        <f>IF(ISNUMBER(SEARCH("Ronda",Table9[[#This Row],[Column1]]))=TRUE,1,0)</f>
        <v>0</v>
      </c>
      <c r="O1160" t="str">
        <f>IF(Table9[[#This Row],[cond2]]=1,MID(Table9[[#This Row],[Column1]],6,3),O1159)</f>
        <v xml:space="preserve"> 16</v>
      </c>
    </row>
    <row r="1161" spans="11:15" x14ac:dyDescent="0.3">
      <c r="K1161">
        <v>0</v>
      </c>
      <c r="L1161">
        <f>IF(AND(ISNUMBER(SEARCH(":",Table9[[#This Row],[Column1]]))=FALSE,ISNUMBER(SEARCH("Ronda",Table9[[#This Row],[Column1]]))=FALSE),1,0)</f>
        <v>1</v>
      </c>
      <c r="M1161">
        <f>IF(Table9[[#This Row],[cond]]=1,M1160+1,0)</f>
        <v>6</v>
      </c>
      <c r="N1161">
        <f>IF(ISNUMBER(SEARCH("Ronda",Table9[[#This Row],[Column1]]))=TRUE,1,0)</f>
        <v>0</v>
      </c>
      <c r="O1161" t="str">
        <f>IF(Table9[[#This Row],[cond2]]=1,MID(Table9[[#This Row],[Column1]],6,3),O1160)</f>
        <v xml:space="preserve"> 16</v>
      </c>
    </row>
    <row r="1162" spans="11:15" x14ac:dyDescent="0.3">
      <c r="K1162" t="s">
        <v>700</v>
      </c>
      <c r="L1162">
        <f>IF(AND(ISNUMBER(SEARCH(":",Table9[[#This Row],[Column1]]))=FALSE,ISNUMBER(SEARCH("Ronda",Table9[[#This Row],[Column1]]))=FALSE),1,0)</f>
        <v>0</v>
      </c>
      <c r="M1162">
        <f>IF(Table9[[#This Row],[cond]]=1,M1161+1,0)</f>
        <v>0</v>
      </c>
      <c r="N1162">
        <f>IF(ISNUMBER(SEARCH("Ronda",Table9[[#This Row],[Column1]]))=TRUE,1,0)</f>
        <v>0</v>
      </c>
      <c r="O1162" t="str">
        <f>IF(Table9[[#This Row],[cond2]]=1,MID(Table9[[#This Row],[Column1]],6,3),O1161)</f>
        <v xml:space="preserve"> 16</v>
      </c>
    </row>
    <row r="1163" spans="11:15" x14ac:dyDescent="0.3">
      <c r="K1163" t="s">
        <v>7</v>
      </c>
      <c r="L1163">
        <f>IF(AND(ISNUMBER(SEARCH(":",Table9[[#This Row],[Column1]]))=FALSE,ISNUMBER(SEARCH("Ronda",Table9[[#This Row],[Column1]]))=FALSE),1,0)</f>
        <v>1</v>
      </c>
      <c r="M1163">
        <f>IF(Table9[[#This Row],[cond]]=1,M1162+1,0)</f>
        <v>1</v>
      </c>
      <c r="N1163">
        <f>IF(ISNUMBER(SEARCH("Ronda",Table9[[#This Row],[Column1]]))=TRUE,1,0)</f>
        <v>0</v>
      </c>
      <c r="O1163" t="str">
        <f>IF(Table9[[#This Row],[cond2]]=1,MID(Table9[[#This Row],[Column1]],6,3),O1162)</f>
        <v xml:space="preserve"> 16</v>
      </c>
    </row>
    <row r="1164" spans="11:15" x14ac:dyDescent="0.3">
      <c r="K1164" t="s">
        <v>568</v>
      </c>
      <c r="L1164">
        <f>IF(AND(ISNUMBER(SEARCH(":",Table9[[#This Row],[Column1]]))=FALSE,ISNUMBER(SEARCH("Ronda",Table9[[#This Row],[Column1]]))=FALSE),1,0)</f>
        <v>1</v>
      </c>
      <c r="M1164">
        <f>IF(Table9[[#This Row],[cond]]=1,M1163+1,0)</f>
        <v>2</v>
      </c>
      <c r="N1164">
        <f>IF(ISNUMBER(SEARCH("Ronda",Table9[[#This Row],[Column1]]))=TRUE,1,0)</f>
        <v>0</v>
      </c>
      <c r="O1164" t="str">
        <f>IF(Table9[[#This Row],[cond2]]=1,MID(Table9[[#This Row],[Column1]],6,3),O1163)</f>
        <v xml:space="preserve"> 16</v>
      </c>
    </row>
    <row r="1165" spans="11:15" x14ac:dyDescent="0.3">
      <c r="K1165">
        <v>2</v>
      </c>
      <c r="L1165">
        <f>IF(AND(ISNUMBER(SEARCH(":",Table9[[#This Row],[Column1]]))=FALSE,ISNUMBER(SEARCH("Ronda",Table9[[#This Row],[Column1]]))=FALSE),1,0)</f>
        <v>1</v>
      </c>
      <c r="M1165">
        <f>IF(Table9[[#This Row],[cond]]=1,M1164+1,0)</f>
        <v>3</v>
      </c>
      <c r="N1165">
        <f>IF(ISNUMBER(SEARCH("Ronda",Table9[[#This Row],[Column1]]))=TRUE,1,0)</f>
        <v>0</v>
      </c>
      <c r="O1165" t="str">
        <f>IF(Table9[[#This Row],[cond2]]=1,MID(Table9[[#This Row],[Column1]],6,3),O1164)</f>
        <v xml:space="preserve"> 16</v>
      </c>
    </row>
    <row r="1166" spans="11:15" x14ac:dyDescent="0.3">
      <c r="K1166">
        <v>1</v>
      </c>
      <c r="L1166">
        <f>IF(AND(ISNUMBER(SEARCH(":",Table9[[#This Row],[Column1]]))=FALSE,ISNUMBER(SEARCH("Ronda",Table9[[#This Row],[Column1]]))=FALSE),1,0)</f>
        <v>1</v>
      </c>
      <c r="M1166">
        <f>IF(Table9[[#This Row],[cond]]=1,M1165+1,0)</f>
        <v>4</v>
      </c>
      <c r="N1166">
        <f>IF(ISNUMBER(SEARCH("Ronda",Table9[[#This Row],[Column1]]))=TRUE,1,0)</f>
        <v>0</v>
      </c>
      <c r="O1166" t="str">
        <f>IF(Table9[[#This Row],[cond2]]=1,MID(Table9[[#This Row],[Column1]],6,3),O1165)</f>
        <v xml:space="preserve"> 16</v>
      </c>
    </row>
    <row r="1167" spans="11:15" x14ac:dyDescent="0.3">
      <c r="K1167">
        <v>-2</v>
      </c>
      <c r="L1167">
        <f>IF(AND(ISNUMBER(SEARCH(":",Table9[[#This Row],[Column1]]))=FALSE,ISNUMBER(SEARCH("Ronda",Table9[[#This Row],[Column1]]))=FALSE),1,0)</f>
        <v>1</v>
      </c>
      <c r="M1167">
        <f>IF(Table9[[#This Row],[cond]]=1,M1166+1,0)</f>
        <v>5</v>
      </c>
      <c r="N1167">
        <f>IF(ISNUMBER(SEARCH("Ronda",Table9[[#This Row],[Column1]]))=TRUE,1,0)</f>
        <v>0</v>
      </c>
      <c r="O1167" t="str">
        <f>IF(Table9[[#This Row],[cond2]]=1,MID(Table9[[#This Row],[Column1]],6,3),O1166)</f>
        <v xml:space="preserve"> 16</v>
      </c>
    </row>
    <row r="1168" spans="11:15" x14ac:dyDescent="0.3">
      <c r="K1168">
        <v>0</v>
      </c>
      <c r="L1168">
        <f>IF(AND(ISNUMBER(SEARCH(":",Table9[[#This Row],[Column1]]))=FALSE,ISNUMBER(SEARCH("Ronda",Table9[[#This Row],[Column1]]))=FALSE),1,0)</f>
        <v>1</v>
      </c>
      <c r="M1168">
        <f>IF(Table9[[#This Row],[cond]]=1,M1167+1,0)</f>
        <v>6</v>
      </c>
      <c r="N1168">
        <f>IF(ISNUMBER(SEARCH("Ronda",Table9[[#This Row],[Column1]]))=TRUE,1,0)</f>
        <v>0</v>
      </c>
      <c r="O1168" t="str">
        <f>IF(Table9[[#This Row],[cond2]]=1,MID(Table9[[#This Row],[Column1]],6,3),O1167)</f>
        <v xml:space="preserve"> 16</v>
      </c>
    </row>
    <row r="1169" spans="11:15" x14ac:dyDescent="0.3">
      <c r="K1169" t="s">
        <v>701</v>
      </c>
      <c r="L1169">
        <f>IF(AND(ISNUMBER(SEARCH(":",Table9[[#This Row],[Column1]]))=FALSE,ISNUMBER(SEARCH("Ronda",Table9[[#This Row],[Column1]]))=FALSE),1,0)</f>
        <v>0</v>
      </c>
      <c r="M1169">
        <f>IF(Table9[[#This Row],[cond]]=1,M1168+1,0)</f>
        <v>0</v>
      </c>
      <c r="N1169">
        <f>IF(ISNUMBER(SEARCH("Ronda",Table9[[#This Row],[Column1]]))=TRUE,1,0)</f>
        <v>0</v>
      </c>
      <c r="O1169" t="str">
        <f>IF(Table9[[#This Row],[cond2]]=1,MID(Table9[[#This Row],[Column1]],6,3),O1168)</f>
        <v xml:space="preserve"> 16</v>
      </c>
    </row>
    <row r="1170" spans="11:15" x14ac:dyDescent="0.3">
      <c r="K1170" t="s">
        <v>28</v>
      </c>
      <c r="L1170">
        <f>IF(AND(ISNUMBER(SEARCH(":",Table9[[#This Row],[Column1]]))=FALSE,ISNUMBER(SEARCH("Ronda",Table9[[#This Row],[Column1]]))=FALSE),1,0)</f>
        <v>1</v>
      </c>
      <c r="M1170">
        <f>IF(Table9[[#This Row],[cond]]=1,M1169+1,0)</f>
        <v>1</v>
      </c>
      <c r="N1170">
        <f>IF(ISNUMBER(SEARCH("Ronda",Table9[[#This Row],[Column1]]))=TRUE,1,0)</f>
        <v>0</v>
      </c>
      <c r="O1170" t="str">
        <f>IF(Table9[[#This Row],[cond2]]=1,MID(Table9[[#This Row],[Column1]],6,3),O1169)</f>
        <v xml:space="preserve"> 16</v>
      </c>
    </row>
    <row r="1171" spans="11:15" x14ac:dyDescent="0.3">
      <c r="K1171" t="s">
        <v>11</v>
      </c>
      <c r="L1171">
        <f>IF(AND(ISNUMBER(SEARCH(":",Table9[[#This Row],[Column1]]))=FALSE,ISNUMBER(SEARCH("Ronda",Table9[[#This Row],[Column1]]))=FALSE),1,0)</f>
        <v>1</v>
      </c>
      <c r="M1171">
        <f>IF(Table9[[#This Row],[cond]]=1,M1170+1,0)</f>
        <v>2</v>
      </c>
      <c r="N1171">
        <f>IF(ISNUMBER(SEARCH("Ronda",Table9[[#This Row],[Column1]]))=TRUE,1,0)</f>
        <v>0</v>
      </c>
      <c r="O1171" t="str">
        <f>IF(Table9[[#This Row],[cond2]]=1,MID(Table9[[#This Row],[Column1]],6,3),O1170)</f>
        <v xml:space="preserve"> 16</v>
      </c>
    </row>
    <row r="1172" spans="11:15" x14ac:dyDescent="0.3">
      <c r="K1172">
        <v>1</v>
      </c>
      <c r="L1172">
        <f>IF(AND(ISNUMBER(SEARCH(":",Table9[[#This Row],[Column1]]))=FALSE,ISNUMBER(SEARCH("Ronda",Table9[[#This Row],[Column1]]))=FALSE),1,0)</f>
        <v>1</v>
      </c>
      <c r="M1172">
        <f>IF(Table9[[#This Row],[cond]]=1,M1171+1,0)</f>
        <v>3</v>
      </c>
      <c r="N1172">
        <f>IF(ISNUMBER(SEARCH("Ronda",Table9[[#This Row],[Column1]]))=TRUE,1,0)</f>
        <v>0</v>
      </c>
      <c r="O1172" t="str">
        <f>IF(Table9[[#This Row],[cond2]]=1,MID(Table9[[#This Row],[Column1]],6,3),O1171)</f>
        <v xml:space="preserve"> 16</v>
      </c>
    </row>
    <row r="1173" spans="11:15" x14ac:dyDescent="0.3">
      <c r="K1173">
        <v>0</v>
      </c>
      <c r="L1173">
        <f>IF(AND(ISNUMBER(SEARCH(":",Table9[[#This Row],[Column1]]))=FALSE,ISNUMBER(SEARCH("Ronda",Table9[[#This Row],[Column1]]))=FALSE),1,0)</f>
        <v>1</v>
      </c>
      <c r="M1173">
        <f>IF(Table9[[#This Row],[cond]]=1,M1172+1,0)</f>
        <v>4</v>
      </c>
      <c r="N1173">
        <f>IF(ISNUMBER(SEARCH("Ronda",Table9[[#This Row],[Column1]]))=TRUE,1,0)</f>
        <v>0</v>
      </c>
      <c r="O1173" t="str">
        <f>IF(Table9[[#This Row],[cond2]]=1,MID(Table9[[#This Row],[Column1]],6,3),O1172)</f>
        <v xml:space="preserve"> 16</v>
      </c>
    </row>
    <row r="1174" spans="11:15" x14ac:dyDescent="0.3">
      <c r="K1174">
        <v>-1</v>
      </c>
      <c r="L1174">
        <f>IF(AND(ISNUMBER(SEARCH(":",Table9[[#This Row],[Column1]]))=FALSE,ISNUMBER(SEARCH("Ronda",Table9[[#This Row],[Column1]]))=FALSE),1,0)</f>
        <v>1</v>
      </c>
      <c r="M1174">
        <f>IF(Table9[[#This Row],[cond]]=1,M1173+1,0)</f>
        <v>5</v>
      </c>
      <c r="N1174">
        <f>IF(ISNUMBER(SEARCH("Ronda",Table9[[#This Row],[Column1]]))=TRUE,1,0)</f>
        <v>0</v>
      </c>
      <c r="O1174" t="str">
        <f>IF(Table9[[#This Row],[cond2]]=1,MID(Table9[[#This Row],[Column1]],6,3),O1173)</f>
        <v xml:space="preserve"> 16</v>
      </c>
    </row>
    <row r="1175" spans="11:15" x14ac:dyDescent="0.3">
      <c r="K1175">
        <v>0</v>
      </c>
      <c r="L1175">
        <f>IF(AND(ISNUMBER(SEARCH(":",Table9[[#This Row],[Column1]]))=FALSE,ISNUMBER(SEARCH("Ronda",Table9[[#This Row],[Column1]]))=FALSE),1,0)</f>
        <v>1</v>
      </c>
      <c r="M1175">
        <f>IF(Table9[[#This Row],[cond]]=1,M1174+1,0)</f>
        <v>6</v>
      </c>
      <c r="N1175">
        <f>IF(ISNUMBER(SEARCH("Ronda",Table9[[#This Row],[Column1]]))=TRUE,1,0)</f>
        <v>0</v>
      </c>
      <c r="O1175" t="str">
        <f>IF(Table9[[#This Row],[cond2]]=1,MID(Table9[[#This Row],[Column1]],6,3),O1174)</f>
        <v xml:space="preserve"> 16</v>
      </c>
    </row>
    <row r="1176" spans="11:15" x14ac:dyDescent="0.3">
      <c r="K1176" t="s">
        <v>702</v>
      </c>
      <c r="L1176">
        <f>IF(AND(ISNUMBER(SEARCH(":",Table9[[#This Row],[Column1]]))=FALSE,ISNUMBER(SEARCH("Ronda",Table9[[#This Row],[Column1]]))=FALSE),1,0)</f>
        <v>0</v>
      </c>
      <c r="M1176">
        <f>IF(Table9[[#This Row],[cond]]=1,M1175+1,0)</f>
        <v>0</v>
      </c>
      <c r="N1176">
        <f>IF(ISNUMBER(SEARCH("Ronda",Table9[[#This Row],[Column1]]))=TRUE,1,0)</f>
        <v>0</v>
      </c>
      <c r="O1176" t="str">
        <f>IF(Table9[[#This Row],[cond2]]=1,MID(Table9[[#This Row],[Column1]],6,3),O1175)</f>
        <v xml:space="preserve"> 16</v>
      </c>
    </row>
    <row r="1177" spans="11:15" x14ac:dyDescent="0.3">
      <c r="K1177" t="s">
        <v>4</v>
      </c>
      <c r="L1177">
        <f>IF(AND(ISNUMBER(SEARCH(":",Table9[[#This Row],[Column1]]))=FALSE,ISNUMBER(SEARCH("Ronda",Table9[[#This Row],[Column1]]))=FALSE),1,0)</f>
        <v>1</v>
      </c>
      <c r="M1177">
        <f>IF(Table9[[#This Row],[cond]]=1,M1176+1,0)</f>
        <v>1</v>
      </c>
      <c r="N1177">
        <f>IF(ISNUMBER(SEARCH("Ronda",Table9[[#This Row],[Column1]]))=TRUE,1,0)</f>
        <v>0</v>
      </c>
      <c r="O1177" t="str">
        <f>IF(Table9[[#This Row],[cond2]]=1,MID(Table9[[#This Row],[Column1]],6,3),O1176)</f>
        <v xml:space="preserve"> 16</v>
      </c>
    </row>
    <row r="1178" spans="11:15" x14ac:dyDescent="0.3">
      <c r="K1178" t="s">
        <v>564</v>
      </c>
      <c r="L1178">
        <f>IF(AND(ISNUMBER(SEARCH(":",Table9[[#This Row],[Column1]]))=FALSE,ISNUMBER(SEARCH("Ronda",Table9[[#This Row],[Column1]]))=FALSE),1,0)</f>
        <v>1</v>
      </c>
      <c r="M1178">
        <f>IF(Table9[[#This Row],[cond]]=1,M1177+1,0)</f>
        <v>2</v>
      </c>
      <c r="N1178">
        <f>IF(ISNUMBER(SEARCH("Ronda",Table9[[#This Row],[Column1]]))=TRUE,1,0)</f>
        <v>0</v>
      </c>
      <c r="O1178" t="str">
        <f>IF(Table9[[#This Row],[cond2]]=1,MID(Table9[[#This Row],[Column1]],6,3),O1177)</f>
        <v xml:space="preserve"> 16</v>
      </c>
    </row>
    <row r="1179" spans="11:15" x14ac:dyDescent="0.3">
      <c r="K1179">
        <v>2</v>
      </c>
      <c r="L1179">
        <f>IF(AND(ISNUMBER(SEARCH(":",Table9[[#This Row],[Column1]]))=FALSE,ISNUMBER(SEARCH("Ronda",Table9[[#This Row],[Column1]]))=FALSE),1,0)</f>
        <v>1</v>
      </c>
      <c r="M1179">
        <f>IF(Table9[[#This Row],[cond]]=1,M1178+1,0)</f>
        <v>3</v>
      </c>
      <c r="N1179">
        <f>IF(ISNUMBER(SEARCH("Ronda",Table9[[#This Row],[Column1]]))=TRUE,1,0)</f>
        <v>0</v>
      </c>
      <c r="O1179" t="str">
        <f>IF(Table9[[#This Row],[cond2]]=1,MID(Table9[[#This Row],[Column1]],6,3),O1178)</f>
        <v xml:space="preserve"> 16</v>
      </c>
    </row>
    <row r="1180" spans="11:15" x14ac:dyDescent="0.3">
      <c r="K1180">
        <v>2</v>
      </c>
      <c r="L1180">
        <f>IF(AND(ISNUMBER(SEARCH(":",Table9[[#This Row],[Column1]]))=FALSE,ISNUMBER(SEARCH("Ronda",Table9[[#This Row],[Column1]]))=FALSE),1,0)</f>
        <v>1</v>
      </c>
      <c r="M1180">
        <f>IF(Table9[[#This Row],[cond]]=1,M1179+1,0)</f>
        <v>4</v>
      </c>
      <c r="N1180">
        <f>IF(ISNUMBER(SEARCH("Ronda",Table9[[#This Row],[Column1]]))=TRUE,1,0)</f>
        <v>0</v>
      </c>
      <c r="O1180" t="str">
        <f>IF(Table9[[#This Row],[cond2]]=1,MID(Table9[[#This Row],[Column1]],6,3),O1179)</f>
        <v xml:space="preserve"> 16</v>
      </c>
    </row>
    <row r="1181" spans="11:15" x14ac:dyDescent="0.3">
      <c r="K1181">
        <v>-1</v>
      </c>
      <c r="L1181">
        <f>IF(AND(ISNUMBER(SEARCH(":",Table9[[#This Row],[Column1]]))=FALSE,ISNUMBER(SEARCH("Ronda",Table9[[#This Row],[Column1]]))=FALSE),1,0)</f>
        <v>1</v>
      </c>
      <c r="M1181">
        <f>IF(Table9[[#This Row],[cond]]=1,M1180+1,0)</f>
        <v>5</v>
      </c>
      <c r="N1181">
        <f>IF(ISNUMBER(SEARCH("Ronda",Table9[[#This Row],[Column1]]))=TRUE,1,0)</f>
        <v>0</v>
      </c>
      <c r="O1181" t="str">
        <f>IF(Table9[[#This Row],[cond2]]=1,MID(Table9[[#This Row],[Column1]],6,3),O1180)</f>
        <v xml:space="preserve"> 16</v>
      </c>
    </row>
    <row r="1182" spans="11:15" x14ac:dyDescent="0.3">
      <c r="K1182">
        <v>0</v>
      </c>
      <c r="L1182">
        <f>IF(AND(ISNUMBER(SEARCH(":",Table9[[#This Row],[Column1]]))=FALSE,ISNUMBER(SEARCH("Ronda",Table9[[#This Row],[Column1]]))=FALSE),1,0)</f>
        <v>1</v>
      </c>
      <c r="M1182">
        <f>IF(Table9[[#This Row],[cond]]=1,M1181+1,0)</f>
        <v>6</v>
      </c>
      <c r="N1182">
        <f>IF(ISNUMBER(SEARCH("Ronda",Table9[[#This Row],[Column1]]))=TRUE,1,0)</f>
        <v>0</v>
      </c>
      <c r="O1182" t="str">
        <f>IF(Table9[[#This Row],[cond2]]=1,MID(Table9[[#This Row],[Column1]],6,3),O1181)</f>
        <v xml:space="preserve"> 16</v>
      </c>
    </row>
    <row r="1183" spans="11:15" x14ac:dyDescent="0.3">
      <c r="K1183" t="s">
        <v>702</v>
      </c>
      <c r="L1183">
        <f>IF(AND(ISNUMBER(SEARCH(":",Table9[[#This Row],[Column1]]))=FALSE,ISNUMBER(SEARCH("Ronda",Table9[[#This Row],[Column1]]))=FALSE),1,0)</f>
        <v>0</v>
      </c>
      <c r="M1183">
        <f>IF(Table9[[#This Row],[cond]]=1,M1182+1,0)</f>
        <v>0</v>
      </c>
      <c r="N1183">
        <f>IF(ISNUMBER(SEARCH("Ronda",Table9[[#This Row],[Column1]]))=TRUE,1,0)</f>
        <v>0</v>
      </c>
      <c r="O1183" t="str">
        <f>IF(Table9[[#This Row],[cond2]]=1,MID(Table9[[#This Row],[Column1]],6,3),O1182)</f>
        <v xml:space="preserve"> 16</v>
      </c>
    </row>
    <row r="1184" spans="11:15" x14ac:dyDescent="0.3">
      <c r="K1184" t="s">
        <v>303</v>
      </c>
      <c r="L1184">
        <f>IF(AND(ISNUMBER(SEARCH(":",Table9[[#This Row],[Column1]]))=FALSE,ISNUMBER(SEARCH("Ronda",Table9[[#This Row],[Column1]]))=FALSE),1,0)</f>
        <v>1</v>
      </c>
      <c r="M1184">
        <f>IF(Table9[[#This Row],[cond]]=1,M1183+1,0)</f>
        <v>1</v>
      </c>
      <c r="N1184">
        <f>IF(ISNUMBER(SEARCH("Ronda",Table9[[#This Row],[Column1]]))=TRUE,1,0)</f>
        <v>0</v>
      </c>
      <c r="O1184" t="str">
        <f>IF(Table9[[#This Row],[cond2]]=1,MID(Table9[[#This Row],[Column1]],6,3),O1183)</f>
        <v xml:space="preserve"> 16</v>
      </c>
    </row>
    <row r="1185" spans="11:15" x14ac:dyDescent="0.3">
      <c r="K1185" t="s">
        <v>24</v>
      </c>
      <c r="L1185">
        <f>IF(AND(ISNUMBER(SEARCH(":",Table9[[#This Row],[Column1]]))=FALSE,ISNUMBER(SEARCH("Ronda",Table9[[#This Row],[Column1]]))=FALSE),1,0)</f>
        <v>1</v>
      </c>
      <c r="M1185">
        <f>IF(Table9[[#This Row],[cond]]=1,M1184+1,0)</f>
        <v>2</v>
      </c>
      <c r="N1185">
        <f>IF(ISNUMBER(SEARCH("Ronda",Table9[[#This Row],[Column1]]))=TRUE,1,0)</f>
        <v>0</v>
      </c>
      <c r="O1185" t="str">
        <f>IF(Table9[[#This Row],[cond2]]=1,MID(Table9[[#This Row],[Column1]],6,3),O1184)</f>
        <v xml:space="preserve"> 16</v>
      </c>
    </row>
    <row r="1186" spans="11:15" x14ac:dyDescent="0.3">
      <c r="K1186">
        <v>1</v>
      </c>
      <c r="L1186">
        <f>IF(AND(ISNUMBER(SEARCH(":",Table9[[#This Row],[Column1]]))=FALSE,ISNUMBER(SEARCH("Ronda",Table9[[#This Row],[Column1]]))=FALSE),1,0)</f>
        <v>1</v>
      </c>
      <c r="M1186">
        <f>IF(Table9[[#This Row],[cond]]=1,M1185+1,0)</f>
        <v>3</v>
      </c>
      <c r="N1186">
        <f>IF(ISNUMBER(SEARCH("Ronda",Table9[[#This Row],[Column1]]))=TRUE,1,0)</f>
        <v>0</v>
      </c>
      <c r="O1186" t="str">
        <f>IF(Table9[[#This Row],[cond2]]=1,MID(Table9[[#This Row],[Column1]],6,3),O1185)</f>
        <v xml:space="preserve"> 16</v>
      </c>
    </row>
    <row r="1187" spans="11:15" x14ac:dyDescent="0.3">
      <c r="K1187">
        <v>2</v>
      </c>
      <c r="L1187">
        <f>IF(AND(ISNUMBER(SEARCH(":",Table9[[#This Row],[Column1]]))=FALSE,ISNUMBER(SEARCH("Ronda",Table9[[#This Row],[Column1]]))=FALSE),1,0)</f>
        <v>1</v>
      </c>
      <c r="M1187">
        <f>IF(Table9[[#This Row],[cond]]=1,M1186+1,0)</f>
        <v>4</v>
      </c>
      <c r="N1187">
        <f>IF(ISNUMBER(SEARCH("Ronda",Table9[[#This Row],[Column1]]))=TRUE,1,0)</f>
        <v>0</v>
      </c>
      <c r="O1187" t="str">
        <f>IF(Table9[[#This Row],[cond2]]=1,MID(Table9[[#This Row],[Column1]],6,3),O1186)</f>
        <v xml:space="preserve"> 16</v>
      </c>
    </row>
    <row r="1188" spans="11:15" x14ac:dyDescent="0.3">
      <c r="K1188">
        <v>0</v>
      </c>
      <c r="L1188">
        <f>IF(AND(ISNUMBER(SEARCH(":",Table9[[#This Row],[Column1]]))=FALSE,ISNUMBER(SEARCH("Ronda",Table9[[#This Row],[Column1]]))=FALSE),1,0)</f>
        <v>1</v>
      </c>
      <c r="M1188">
        <f>IF(Table9[[#This Row],[cond]]=1,M1187+1,0)</f>
        <v>5</v>
      </c>
      <c r="N1188">
        <f>IF(ISNUMBER(SEARCH("Ronda",Table9[[#This Row],[Column1]]))=TRUE,1,0)</f>
        <v>0</v>
      </c>
      <c r="O1188" t="str">
        <f>IF(Table9[[#This Row],[cond2]]=1,MID(Table9[[#This Row],[Column1]],6,3),O1187)</f>
        <v xml:space="preserve"> 16</v>
      </c>
    </row>
    <row r="1189" spans="11:15" x14ac:dyDescent="0.3">
      <c r="K1189">
        <v>-1</v>
      </c>
      <c r="L1189">
        <f>IF(AND(ISNUMBER(SEARCH(":",Table9[[#This Row],[Column1]]))=FALSE,ISNUMBER(SEARCH("Ronda",Table9[[#This Row],[Column1]]))=FALSE),1,0)</f>
        <v>1</v>
      </c>
      <c r="M1189">
        <f>IF(Table9[[#This Row],[cond]]=1,M1188+1,0)</f>
        <v>6</v>
      </c>
      <c r="N1189">
        <f>IF(ISNUMBER(SEARCH("Ronda",Table9[[#This Row],[Column1]]))=TRUE,1,0)</f>
        <v>0</v>
      </c>
      <c r="O1189" t="str">
        <f>IF(Table9[[#This Row],[cond2]]=1,MID(Table9[[#This Row],[Column1]],6,3),O1188)</f>
        <v xml:space="preserve"> 16</v>
      </c>
    </row>
    <row r="1190" spans="11:15" x14ac:dyDescent="0.3">
      <c r="K1190" t="s">
        <v>703</v>
      </c>
      <c r="L1190">
        <f>IF(AND(ISNUMBER(SEARCH(":",Table9[[#This Row],[Column1]]))=FALSE,ISNUMBER(SEARCH("Ronda",Table9[[#This Row],[Column1]]))=FALSE),1,0)</f>
        <v>0</v>
      </c>
      <c r="M1190">
        <f>IF(Table9[[#This Row],[cond]]=1,M1189+1,0)</f>
        <v>0</v>
      </c>
      <c r="N1190">
        <f>IF(ISNUMBER(SEARCH("Ronda",Table9[[#This Row],[Column1]]))=TRUE,1,0)</f>
        <v>0</v>
      </c>
      <c r="O1190" t="str">
        <f>IF(Table9[[#This Row],[cond2]]=1,MID(Table9[[#This Row],[Column1]],6,3),O1189)</f>
        <v xml:space="preserve"> 16</v>
      </c>
    </row>
    <row r="1191" spans="11:15" x14ac:dyDescent="0.3">
      <c r="K1191" t="s">
        <v>6</v>
      </c>
      <c r="L1191">
        <f>IF(AND(ISNUMBER(SEARCH(":",Table9[[#This Row],[Column1]]))=FALSE,ISNUMBER(SEARCH("Ronda",Table9[[#This Row],[Column1]]))=FALSE),1,0)</f>
        <v>1</v>
      </c>
      <c r="M1191">
        <f>IF(Table9[[#This Row],[cond]]=1,M1190+1,0)</f>
        <v>1</v>
      </c>
      <c r="N1191">
        <f>IF(ISNUMBER(SEARCH("Ronda",Table9[[#This Row],[Column1]]))=TRUE,1,0)</f>
        <v>0</v>
      </c>
      <c r="O1191" t="str">
        <f>IF(Table9[[#This Row],[cond2]]=1,MID(Table9[[#This Row],[Column1]],6,3),O1190)</f>
        <v xml:space="preserve"> 16</v>
      </c>
    </row>
    <row r="1192" spans="11:15" x14ac:dyDescent="0.3">
      <c r="K1192" t="s">
        <v>8</v>
      </c>
      <c r="L1192">
        <f>IF(AND(ISNUMBER(SEARCH(":",Table9[[#This Row],[Column1]]))=FALSE,ISNUMBER(SEARCH("Ronda",Table9[[#This Row],[Column1]]))=FALSE),1,0)</f>
        <v>1</v>
      </c>
      <c r="M1192">
        <f>IF(Table9[[#This Row],[cond]]=1,M1191+1,0)</f>
        <v>2</v>
      </c>
      <c r="N1192">
        <f>IF(ISNUMBER(SEARCH("Ronda",Table9[[#This Row],[Column1]]))=TRUE,1,0)</f>
        <v>0</v>
      </c>
      <c r="O1192" t="str">
        <f>IF(Table9[[#This Row],[cond2]]=1,MID(Table9[[#This Row],[Column1]],6,3),O1191)</f>
        <v xml:space="preserve"> 16</v>
      </c>
    </row>
    <row r="1193" spans="11:15" x14ac:dyDescent="0.3">
      <c r="K1193">
        <v>0</v>
      </c>
      <c r="L1193">
        <f>IF(AND(ISNUMBER(SEARCH(":",Table9[[#This Row],[Column1]]))=FALSE,ISNUMBER(SEARCH("Ronda",Table9[[#This Row],[Column1]]))=FALSE),1,0)</f>
        <v>1</v>
      </c>
      <c r="M1193">
        <f>IF(Table9[[#This Row],[cond]]=1,M1192+1,0)</f>
        <v>3</v>
      </c>
      <c r="N1193">
        <f>IF(ISNUMBER(SEARCH("Ronda",Table9[[#This Row],[Column1]]))=TRUE,1,0)</f>
        <v>0</v>
      </c>
      <c r="O1193" t="str">
        <f>IF(Table9[[#This Row],[cond2]]=1,MID(Table9[[#This Row],[Column1]],6,3),O1192)</f>
        <v xml:space="preserve"> 16</v>
      </c>
    </row>
    <row r="1194" spans="11:15" x14ac:dyDescent="0.3">
      <c r="K1194">
        <v>0</v>
      </c>
      <c r="L1194">
        <f>IF(AND(ISNUMBER(SEARCH(":",Table9[[#This Row],[Column1]]))=FALSE,ISNUMBER(SEARCH("Ronda",Table9[[#This Row],[Column1]]))=FALSE),1,0)</f>
        <v>1</v>
      </c>
      <c r="M1194">
        <f>IF(Table9[[#This Row],[cond]]=1,M1193+1,0)</f>
        <v>4</v>
      </c>
      <c r="N1194">
        <f>IF(ISNUMBER(SEARCH("Ronda",Table9[[#This Row],[Column1]]))=TRUE,1,0)</f>
        <v>0</v>
      </c>
      <c r="O1194" t="str">
        <f>IF(Table9[[#This Row],[cond2]]=1,MID(Table9[[#This Row],[Column1]],6,3),O1193)</f>
        <v xml:space="preserve"> 16</v>
      </c>
    </row>
    <row r="1195" spans="11:15" x14ac:dyDescent="0.3">
      <c r="K1195">
        <v>0</v>
      </c>
      <c r="L1195">
        <f>IF(AND(ISNUMBER(SEARCH(":",Table9[[#This Row],[Column1]]))=FALSE,ISNUMBER(SEARCH("Ronda",Table9[[#This Row],[Column1]]))=FALSE),1,0)</f>
        <v>1</v>
      </c>
      <c r="M1195">
        <f>IF(Table9[[#This Row],[cond]]=1,M1194+1,0)</f>
        <v>5</v>
      </c>
      <c r="N1195">
        <f>IF(ISNUMBER(SEARCH("Ronda",Table9[[#This Row],[Column1]]))=TRUE,1,0)</f>
        <v>0</v>
      </c>
      <c r="O1195" t="str">
        <f>IF(Table9[[#This Row],[cond2]]=1,MID(Table9[[#This Row],[Column1]],6,3),O1194)</f>
        <v xml:space="preserve"> 16</v>
      </c>
    </row>
    <row r="1196" spans="11:15" x14ac:dyDescent="0.3">
      <c r="K1196">
        <v>0</v>
      </c>
      <c r="L1196">
        <f>IF(AND(ISNUMBER(SEARCH(":",Table9[[#This Row],[Column1]]))=FALSE,ISNUMBER(SEARCH("Ronda",Table9[[#This Row],[Column1]]))=FALSE),1,0)</f>
        <v>1</v>
      </c>
      <c r="M1196">
        <f>IF(Table9[[#This Row],[cond]]=1,M1195+1,0)</f>
        <v>6</v>
      </c>
      <c r="N1196">
        <f>IF(ISNUMBER(SEARCH("Ronda",Table9[[#This Row],[Column1]]))=TRUE,1,0)</f>
        <v>0</v>
      </c>
      <c r="O1196" t="str">
        <f>IF(Table9[[#This Row],[cond2]]=1,MID(Table9[[#This Row],[Column1]],6,3),O1195)</f>
        <v xml:space="preserve"> 16</v>
      </c>
    </row>
    <row r="1197" spans="11:15" x14ac:dyDescent="0.3">
      <c r="K1197" t="s">
        <v>704</v>
      </c>
      <c r="L1197">
        <f>IF(AND(ISNUMBER(SEARCH(":",Table9[[#This Row],[Column1]]))=FALSE,ISNUMBER(SEARCH("Ronda",Table9[[#This Row],[Column1]]))=FALSE),1,0)</f>
        <v>0</v>
      </c>
      <c r="M1197">
        <f>IF(Table9[[#This Row],[cond]]=1,M1196+1,0)</f>
        <v>0</v>
      </c>
      <c r="N1197">
        <f>IF(ISNUMBER(SEARCH("Ronda",Table9[[#This Row],[Column1]]))=TRUE,1,0)</f>
        <v>0</v>
      </c>
      <c r="O1197" t="str">
        <f>IF(Table9[[#This Row],[cond2]]=1,MID(Table9[[#This Row],[Column1]],6,3),O1196)</f>
        <v xml:space="preserve"> 16</v>
      </c>
    </row>
    <row r="1198" spans="11:15" x14ac:dyDescent="0.3">
      <c r="K1198" t="s">
        <v>1</v>
      </c>
      <c r="L1198">
        <f>IF(AND(ISNUMBER(SEARCH(":",Table9[[#This Row],[Column1]]))=FALSE,ISNUMBER(SEARCH("Ronda",Table9[[#This Row],[Column1]]))=FALSE),1,0)</f>
        <v>1</v>
      </c>
      <c r="M1198">
        <f>IF(Table9[[#This Row],[cond]]=1,M1197+1,0)</f>
        <v>1</v>
      </c>
      <c r="N1198">
        <f>IF(ISNUMBER(SEARCH("Ronda",Table9[[#This Row],[Column1]]))=TRUE,1,0)</f>
        <v>0</v>
      </c>
      <c r="O1198" t="str">
        <f>IF(Table9[[#This Row],[cond2]]=1,MID(Table9[[#This Row],[Column1]],6,3),O1197)</f>
        <v xml:space="preserve"> 16</v>
      </c>
    </row>
    <row r="1199" spans="11:15" x14ac:dyDescent="0.3">
      <c r="K1199" t="s">
        <v>2</v>
      </c>
      <c r="L1199">
        <f>IF(AND(ISNUMBER(SEARCH(":",Table9[[#This Row],[Column1]]))=FALSE,ISNUMBER(SEARCH("Ronda",Table9[[#This Row],[Column1]]))=FALSE),1,0)</f>
        <v>1</v>
      </c>
      <c r="M1199">
        <f>IF(Table9[[#This Row],[cond]]=1,M1198+1,0)</f>
        <v>2</v>
      </c>
      <c r="N1199">
        <f>IF(ISNUMBER(SEARCH("Ronda",Table9[[#This Row],[Column1]]))=TRUE,1,0)</f>
        <v>0</v>
      </c>
      <c r="O1199" t="str">
        <f>IF(Table9[[#This Row],[cond2]]=1,MID(Table9[[#This Row],[Column1]],6,3),O1198)</f>
        <v xml:space="preserve"> 16</v>
      </c>
    </row>
    <row r="1200" spans="11:15" x14ac:dyDescent="0.3">
      <c r="K1200">
        <v>0</v>
      </c>
      <c r="L1200">
        <f>IF(AND(ISNUMBER(SEARCH(":",Table9[[#This Row],[Column1]]))=FALSE,ISNUMBER(SEARCH("Ronda",Table9[[#This Row],[Column1]]))=FALSE),1,0)</f>
        <v>1</v>
      </c>
      <c r="M1200">
        <f>IF(Table9[[#This Row],[cond]]=1,M1199+1,0)</f>
        <v>3</v>
      </c>
      <c r="N1200">
        <f>IF(ISNUMBER(SEARCH("Ronda",Table9[[#This Row],[Column1]]))=TRUE,1,0)</f>
        <v>0</v>
      </c>
      <c r="O1200" t="str">
        <f>IF(Table9[[#This Row],[cond2]]=1,MID(Table9[[#This Row],[Column1]],6,3),O1199)</f>
        <v xml:space="preserve"> 16</v>
      </c>
    </row>
    <row r="1201" spans="11:15" x14ac:dyDescent="0.3">
      <c r="K1201">
        <v>2</v>
      </c>
      <c r="L1201">
        <f>IF(AND(ISNUMBER(SEARCH(":",Table9[[#This Row],[Column1]]))=FALSE,ISNUMBER(SEARCH("Ronda",Table9[[#This Row],[Column1]]))=FALSE),1,0)</f>
        <v>1</v>
      </c>
      <c r="M1201">
        <f>IF(Table9[[#This Row],[cond]]=1,M1200+1,0)</f>
        <v>4</v>
      </c>
      <c r="N1201">
        <f>IF(ISNUMBER(SEARCH("Ronda",Table9[[#This Row],[Column1]]))=TRUE,1,0)</f>
        <v>0</v>
      </c>
      <c r="O1201" t="str">
        <f>IF(Table9[[#This Row],[cond2]]=1,MID(Table9[[#This Row],[Column1]],6,3),O1200)</f>
        <v xml:space="preserve"> 16</v>
      </c>
    </row>
    <row r="1202" spans="11:15" x14ac:dyDescent="0.3">
      <c r="K1202">
        <v>0</v>
      </c>
      <c r="L1202">
        <f>IF(AND(ISNUMBER(SEARCH(":",Table9[[#This Row],[Column1]]))=FALSE,ISNUMBER(SEARCH("Ronda",Table9[[#This Row],[Column1]]))=FALSE),1,0)</f>
        <v>1</v>
      </c>
      <c r="M1202">
        <f>IF(Table9[[#This Row],[cond]]=1,M1201+1,0)</f>
        <v>5</v>
      </c>
      <c r="N1202">
        <f>IF(ISNUMBER(SEARCH("Ronda",Table9[[#This Row],[Column1]]))=TRUE,1,0)</f>
        <v>0</v>
      </c>
      <c r="O1202" t="str">
        <f>IF(Table9[[#This Row],[cond2]]=1,MID(Table9[[#This Row],[Column1]],6,3),O1201)</f>
        <v xml:space="preserve"> 16</v>
      </c>
    </row>
    <row r="1203" spans="11:15" x14ac:dyDescent="0.3">
      <c r="K1203">
        <v>-2</v>
      </c>
      <c r="L1203">
        <f>IF(AND(ISNUMBER(SEARCH(":",Table9[[#This Row],[Column1]]))=FALSE,ISNUMBER(SEARCH("Ronda",Table9[[#This Row],[Column1]]))=FALSE),1,0)</f>
        <v>1</v>
      </c>
      <c r="M1203">
        <f>IF(Table9[[#This Row],[cond]]=1,M1202+1,0)</f>
        <v>6</v>
      </c>
      <c r="N1203">
        <f>IF(ISNUMBER(SEARCH("Ronda",Table9[[#This Row],[Column1]]))=TRUE,1,0)</f>
        <v>0</v>
      </c>
      <c r="O1203" t="str">
        <f>IF(Table9[[#This Row],[cond2]]=1,MID(Table9[[#This Row],[Column1]],6,3),O1202)</f>
        <v xml:space="preserve"> 16</v>
      </c>
    </row>
    <row r="1204" spans="11:15" x14ac:dyDescent="0.3">
      <c r="K1204" t="s">
        <v>705</v>
      </c>
      <c r="L1204">
        <f>IF(AND(ISNUMBER(SEARCH(":",Table9[[#This Row],[Column1]]))=FALSE,ISNUMBER(SEARCH("Ronda",Table9[[#This Row],[Column1]]))=FALSE),1,0)</f>
        <v>0</v>
      </c>
      <c r="M1204">
        <f>IF(Table9[[#This Row],[cond]]=1,M1203+1,0)</f>
        <v>0</v>
      </c>
      <c r="N1204">
        <f>IF(ISNUMBER(SEARCH("Ronda",Table9[[#This Row],[Column1]]))=TRUE,1,0)</f>
        <v>0</v>
      </c>
      <c r="O1204" t="str">
        <f>IF(Table9[[#This Row],[cond2]]=1,MID(Table9[[#This Row],[Column1]],6,3),O1203)</f>
        <v xml:space="preserve"> 16</v>
      </c>
    </row>
    <row r="1205" spans="11:15" x14ac:dyDescent="0.3">
      <c r="K1205" t="s">
        <v>25</v>
      </c>
      <c r="L1205">
        <f>IF(AND(ISNUMBER(SEARCH(":",Table9[[#This Row],[Column1]]))=FALSE,ISNUMBER(SEARCH("Ronda",Table9[[#This Row],[Column1]]))=FALSE),1,0)</f>
        <v>1</v>
      </c>
      <c r="M1205">
        <f>IF(Table9[[#This Row],[cond]]=1,M1204+1,0)</f>
        <v>1</v>
      </c>
      <c r="N1205">
        <f>IF(ISNUMBER(SEARCH("Ronda",Table9[[#This Row],[Column1]]))=TRUE,1,0)</f>
        <v>0</v>
      </c>
      <c r="O1205" t="str">
        <f>IF(Table9[[#This Row],[cond2]]=1,MID(Table9[[#This Row],[Column1]],6,3),O1204)</f>
        <v xml:space="preserve"> 16</v>
      </c>
    </row>
    <row r="1206" spans="11:15" x14ac:dyDescent="0.3">
      <c r="K1206" t="s">
        <v>10</v>
      </c>
      <c r="L1206">
        <f>IF(AND(ISNUMBER(SEARCH(":",Table9[[#This Row],[Column1]]))=FALSE,ISNUMBER(SEARCH("Ronda",Table9[[#This Row],[Column1]]))=FALSE),1,0)</f>
        <v>1</v>
      </c>
      <c r="M1206">
        <f>IF(Table9[[#This Row],[cond]]=1,M1205+1,0)</f>
        <v>2</v>
      </c>
      <c r="N1206">
        <f>IF(ISNUMBER(SEARCH("Ronda",Table9[[#This Row],[Column1]]))=TRUE,1,0)</f>
        <v>0</v>
      </c>
      <c r="O1206" t="str">
        <f>IF(Table9[[#This Row],[cond2]]=1,MID(Table9[[#This Row],[Column1]],6,3),O1205)</f>
        <v xml:space="preserve"> 16</v>
      </c>
    </row>
    <row r="1207" spans="11:15" x14ac:dyDescent="0.3">
      <c r="K1207">
        <v>0</v>
      </c>
      <c r="L1207">
        <f>IF(AND(ISNUMBER(SEARCH(":",Table9[[#This Row],[Column1]]))=FALSE,ISNUMBER(SEARCH("Ronda",Table9[[#This Row],[Column1]]))=FALSE),1,0)</f>
        <v>1</v>
      </c>
      <c r="M1207">
        <f>IF(Table9[[#This Row],[cond]]=1,M1206+1,0)</f>
        <v>3</v>
      </c>
      <c r="N1207">
        <f>IF(ISNUMBER(SEARCH("Ronda",Table9[[#This Row],[Column1]]))=TRUE,1,0)</f>
        <v>0</v>
      </c>
      <c r="O1207" t="str">
        <f>IF(Table9[[#This Row],[cond2]]=1,MID(Table9[[#This Row],[Column1]],6,3),O1206)</f>
        <v xml:space="preserve"> 16</v>
      </c>
    </row>
    <row r="1208" spans="11:15" x14ac:dyDescent="0.3">
      <c r="K1208">
        <v>1</v>
      </c>
      <c r="L1208">
        <f>IF(AND(ISNUMBER(SEARCH(":",Table9[[#This Row],[Column1]]))=FALSE,ISNUMBER(SEARCH("Ronda",Table9[[#This Row],[Column1]]))=FALSE),1,0)</f>
        <v>1</v>
      </c>
      <c r="M1208">
        <f>IF(Table9[[#This Row],[cond]]=1,M1207+1,0)</f>
        <v>4</v>
      </c>
      <c r="N1208">
        <f>IF(ISNUMBER(SEARCH("Ronda",Table9[[#This Row],[Column1]]))=TRUE,1,0)</f>
        <v>0</v>
      </c>
      <c r="O1208" t="str">
        <f>IF(Table9[[#This Row],[cond2]]=1,MID(Table9[[#This Row],[Column1]],6,3),O1207)</f>
        <v xml:space="preserve"> 16</v>
      </c>
    </row>
    <row r="1209" spans="11:15" x14ac:dyDescent="0.3">
      <c r="K1209">
        <v>0</v>
      </c>
      <c r="L1209">
        <f>IF(AND(ISNUMBER(SEARCH(":",Table9[[#This Row],[Column1]]))=FALSE,ISNUMBER(SEARCH("Ronda",Table9[[#This Row],[Column1]]))=FALSE),1,0)</f>
        <v>1</v>
      </c>
      <c r="M1209">
        <f>IF(Table9[[#This Row],[cond]]=1,M1208+1,0)</f>
        <v>5</v>
      </c>
      <c r="N1209">
        <f>IF(ISNUMBER(SEARCH("Ronda",Table9[[#This Row],[Column1]]))=TRUE,1,0)</f>
        <v>0</v>
      </c>
      <c r="O1209" t="str">
        <f>IF(Table9[[#This Row],[cond2]]=1,MID(Table9[[#This Row],[Column1]],6,3),O1208)</f>
        <v xml:space="preserve"> 16</v>
      </c>
    </row>
    <row r="1210" spans="11:15" x14ac:dyDescent="0.3">
      <c r="K1210">
        <v>-1</v>
      </c>
      <c r="L1210">
        <f>IF(AND(ISNUMBER(SEARCH(":",Table9[[#This Row],[Column1]]))=FALSE,ISNUMBER(SEARCH("Ronda",Table9[[#This Row],[Column1]]))=FALSE),1,0)</f>
        <v>1</v>
      </c>
      <c r="M1210">
        <f>IF(Table9[[#This Row],[cond]]=1,M1209+1,0)</f>
        <v>6</v>
      </c>
      <c r="N1210">
        <f>IF(ISNUMBER(SEARCH("Ronda",Table9[[#This Row],[Column1]]))=TRUE,1,0)</f>
        <v>0</v>
      </c>
      <c r="O1210" t="str">
        <f>IF(Table9[[#This Row],[cond2]]=1,MID(Table9[[#This Row],[Column1]],6,3),O1209)</f>
        <v xml:space="preserve"> 16</v>
      </c>
    </row>
    <row r="1211" spans="11:15" x14ac:dyDescent="0.3">
      <c r="K1211" t="s">
        <v>706</v>
      </c>
      <c r="L1211">
        <f>IF(AND(ISNUMBER(SEARCH(":",Table9[[#This Row],[Column1]]))=FALSE,ISNUMBER(SEARCH("Ronda",Table9[[#This Row],[Column1]]))=FALSE),1,0)</f>
        <v>0</v>
      </c>
      <c r="M1211">
        <f>IF(Table9[[#This Row],[cond]]=1,M1210+1,0)</f>
        <v>0</v>
      </c>
      <c r="N1211">
        <f>IF(ISNUMBER(SEARCH("Ronda",Table9[[#This Row],[Column1]]))=TRUE,1,0)</f>
        <v>0</v>
      </c>
      <c r="O1211" t="str">
        <f>IF(Table9[[#This Row],[cond2]]=1,MID(Table9[[#This Row],[Column1]],6,3),O1210)</f>
        <v xml:space="preserve"> 16</v>
      </c>
    </row>
    <row r="1212" spans="11:15" x14ac:dyDescent="0.3">
      <c r="K1212" t="s">
        <v>5</v>
      </c>
      <c r="L1212">
        <f>IF(AND(ISNUMBER(SEARCH(":",Table9[[#This Row],[Column1]]))=FALSE,ISNUMBER(SEARCH("Ronda",Table9[[#This Row],[Column1]]))=FALSE),1,0)</f>
        <v>1</v>
      </c>
      <c r="M1212">
        <f>IF(Table9[[#This Row],[cond]]=1,M1211+1,0)</f>
        <v>1</v>
      </c>
      <c r="N1212">
        <f>IF(ISNUMBER(SEARCH("Ronda",Table9[[#This Row],[Column1]]))=TRUE,1,0)</f>
        <v>0</v>
      </c>
      <c r="O1212" t="str">
        <f>IF(Table9[[#This Row],[cond2]]=1,MID(Table9[[#This Row],[Column1]],6,3),O1211)</f>
        <v xml:space="preserve"> 16</v>
      </c>
    </row>
    <row r="1213" spans="11:15" x14ac:dyDescent="0.3">
      <c r="K1213" t="s">
        <v>13</v>
      </c>
      <c r="L1213">
        <f>IF(AND(ISNUMBER(SEARCH(":",Table9[[#This Row],[Column1]]))=FALSE,ISNUMBER(SEARCH("Ronda",Table9[[#This Row],[Column1]]))=FALSE),1,0)</f>
        <v>1</v>
      </c>
      <c r="M1213">
        <f>IF(Table9[[#This Row],[cond]]=1,M1212+1,0)</f>
        <v>2</v>
      </c>
      <c r="N1213">
        <f>IF(ISNUMBER(SEARCH("Ronda",Table9[[#This Row],[Column1]]))=TRUE,1,0)</f>
        <v>0</v>
      </c>
      <c r="O1213" t="str">
        <f>IF(Table9[[#This Row],[cond2]]=1,MID(Table9[[#This Row],[Column1]],6,3),O1212)</f>
        <v xml:space="preserve"> 16</v>
      </c>
    </row>
    <row r="1214" spans="11:15" x14ac:dyDescent="0.3">
      <c r="K1214">
        <v>0</v>
      </c>
      <c r="L1214">
        <f>IF(AND(ISNUMBER(SEARCH(":",Table9[[#This Row],[Column1]]))=FALSE,ISNUMBER(SEARCH("Ronda",Table9[[#This Row],[Column1]]))=FALSE),1,0)</f>
        <v>1</v>
      </c>
      <c r="M1214">
        <f>IF(Table9[[#This Row],[cond]]=1,M1213+1,0)</f>
        <v>3</v>
      </c>
      <c r="N1214">
        <f>IF(ISNUMBER(SEARCH("Ronda",Table9[[#This Row],[Column1]]))=TRUE,1,0)</f>
        <v>0</v>
      </c>
      <c r="O1214" t="str">
        <f>IF(Table9[[#This Row],[cond2]]=1,MID(Table9[[#This Row],[Column1]],6,3),O1213)</f>
        <v xml:space="preserve"> 16</v>
      </c>
    </row>
    <row r="1215" spans="11:15" x14ac:dyDescent="0.3">
      <c r="K1215">
        <v>0</v>
      </c>
      <c r="L1215">
        <f>IF(AND(ISNUMBER(SEARCH(":",Table9[[#This Row],[Column1]]))=FALSE,ISNUMBER(SEARCH("Ronda",Table9[[#This Row],[Column1]]))=FALSE),1,0)</f>
        <v>1</v>
      </c>
      <c r="M1215">
        <f>IF(Table9[[#This Row],[cond]]=1,M1214+1,0)</f>
        <v>4</v>
      </c>
      <c r="N1215">
        <f>IF(ISNUMBER(SEARCH("Ronda",Table9[[#This Row],[Column1]]))=TRUE,1,0)</f>
        <v>0</v>
      </c>
      <c r="O1215" t="str">
        <f>IF(Table9[[#This Row],[cond2]]=1,MID(Table9[[#This Row],[Column1]],6,3),O1214)</f>
        <v xml:space="preserve"> 16</v>
      </c>
    </row>
    <row r="1216" spans="11:15" x14ac:dyDescent="0.3">
      <c r="K1216">
        <v>0</v>
      </c>
      <c r="L1216">
        <f>IF(AND(ISNUMBER(SEARCH(":",Table9[[#This Row],[Column1]]))=FALSE,ISNUMBER(SEARCH("Ronda",Table9[[#This Row],[Column1]]))=FALSE),1,0)</f>
        <v>1</v>
      </c>
      <c r="M1216">
        <f>IF(Table9[[#This Row],[cond]]=1,M1215+1,0)</f>
        <v>5</v>
      </c>
      <c r="N1216">
        <f>IF(ISNUMBER(SEARCH("Ronda",Table9[[#This Row],[Column1]]))=TRUE,1,0)</f>
        <v>0</v>
      </c>
      <c r="O1216" t="str">
        <f>IF(Table9[[#This Row],[cond2]]=1,MID(Table9[[#This Row],[Column1]],6,3),O1215)</f>
        <v xml:space="preserve"> 16</v>
      </c>
    </row>
    <row r="1217" spans="11:15" x14ac:dyDescent="0.3">
      <c r="K1217">
        <v>0</v>
      </c>
      <c r="L1217">
        <f>IF(AND(ISNUMBER(SEARCH(":",Table9[[#This Row],[Column1]]))=FALSE,ISNUMBER(SEARCH("Ronda",Table9[[#This Row],[Column1]]))=FALSE),1,0)</f>
        <v>1</v>
      </c>
      <c r="M1217">
        <f>IF(Table9[[#This Row],[cond]]=1,M1216+1,0)</f>
        <v>6</v>
      </c>
      <c r="N1217">
        <f>IF(ISNUMBER(SEARCH("Ronda",Table9[[#This Row],[Column1]]))=TRUE,1,0)</f>
        <v>0</v>
      </c>
      <c r="O1217" t="str">
        <f>IF(Table9[[#This Row],[cond2]]=1,MID(Table9[[#This Row],[Column1]],6,3),O1216)</f>
        <v xml:space="preserve"> 16</v>
      </c>
    </row>
    <row r="1218" spans="11:15" x14ac:dyDescent="0.3">
      <c r="K1218" t="s">
        <v>211</v>
      </c>
      <c r="L1218">
        <f>IF(AND(ISNUMBER(SEARCH(":",Table9[[#This Row],[Column1]]))=FALSE,ISNUMBER(SEARCH("Ronda",Table9[[#This Row],[Column1]]))=FALSE),1,0)</f>
        <v>0</v>
      </c>
      <c r="M1218">
        <f>IF(Table9[[#This Row],[cond]]=1,M1217+1,0)</f>
        <v>0</v>
      </c>
      <c r="N1218">
        <f>IF(ISNUMBER(SEARCH("Ronda",Table9[[#This Row],[Column1]]))=TRUE,1,0)</f>
        <v>1</v>
      </c>
      <c r="O1218" t="str">
        <f>IF(Table9[[#This Row],[cond2]]=1,MID(Table9[[#This Row],[Column1]],6,3),O1217)</f>
        <v xml:space="preserve"> 15</v>
      </c>
    </row>
    <row r="1219" spans="11:15" x14ac:dyDescent="0.3">
      <c r="K1219" t="s">
        <v>707</v>
      </c>
      <c r="L1219">
        <f>IF(AND(ISNUMBER(SEARCH(":",Table9[[#This Row],[Column1]]))=FALSE,ISNUMBER(SEARCH("Ronda",Table9[[#This Row],[Column1]]))=FALSE),1,0)</f>
        <v>0</v>
      </c>
      <c r="M1219">
        <f>IF(Table9[[#This Row],[cond]]=1,M1218+1,0)</f>
        <v>0</v>
      </c>
      <c r="N1219">
        <f>IF(ISNUMBER(SEARCH("Ronda",Table9[[#This Row],[Column1]]))=TRUE,1,0)</f>
        <v>0</v>
      </c>
      <c r="O1219" t="str">
        <f>IF(Table9[[#This Row],[cond2]]=1,MID(Table9[[#This Row],[Column1]],6,3),O1218)</f>
        <v xml:space="preserve"> 15</v>
      </c>
    </row>
    <row r="1220" spans="11:15" x14ac:dyDescent="0.3">
      <c r="K1220" t="s">
        <v>24</v>
      </c>
      <c r="L1220">
        <f>IF(AND(ISNUMBER(SEARCH(":",Table9[[#This Row],[Column1]]))=FALSE,ISNUMBER(SEARCH("Ronda",Table9[[#This Row],[Column1]]))=FALSE),1,0)</f>
        <v>1</v>
      </c>
      <c r="M1220">
        <f>IF(Table9[[#This Row],[cond]]=1,M1219+1,0)</f>
        <v>1</v>
      </c>
      <c r="N1220">
        <f>IF(ISNUMBER(SEARCH("Ronda",Table9[[#This Row],[Column1]]))=TRUE,1,0)</f>
        <v>0</v>
      </c>
      <c r="O1220" t="str">
        <f>IF(Table9[[#This Row],[cond2]]=1,MID(Table9[[#This Row],[Column1]],6,3),O1219)</f>
        <v xml:space="preserve"> 15</v>
      </c>
    </row>
    <row r="1221" spans="11:15" x14ac:dyDescent="0.3">
      <c r="K1221" t="s">
        <v>1</v>
      </c>
      <c r="L1221">
        <f>IF(AND(ISNUMBER(SEARCH(":",Table9[[#This Row],[Column1]]))=FALSE,ISNUMBER(SEARCH("Ronda",Table9[[#This Row],[Column1]]))=FALSE),1,0)</f>
        <v>1</v>
      </c>
      <c r="M1221">
        <f>IF(Table9[[#This Row],[cond]]=1,M1220+1,0)</f>
        <v>2</v>
      </c>
      <c r="N1221">
        <f>IF(ISNUMBER(SEARCH("Ronda",Table9[[#This Row],[Column1]]))=TRUE,1,0)</f>
        <v>0</v>
      </c>
      <c r="O1221" t="str">
        <f>IF(Table9[[#This Row],[cond2]]=1,MID(Table9[[#This Row],[Column1]],6,3),O1220)</f>
        <v xml:space="preserve"> 15</v>
      </c>
    </row>
    <row r="1222" spans="11:15" x14ac:dyDescent="0.3">
      <c r="K1222">
        <v>0</v>
      </c>
      <c r="L1222">
        <f>IF(AND(ISNUMBER(SEARCH(":",Table9[[#This Row],[Column1]]))=FALSE,ISNUMBER(SEARCH("Ronda",Table9[[#This Row],[Column1]]))=FALSE),1,0)</f>
        <v>1</v>
      </c>
      <c r="M1222">
        <f>IF(Table9[[#This Row],[cond]]=1,M1221+1,0)</f>
        <v>3</v>
      </c>
      <c r="N1222">
        <f>IF(ISNUMBER(SEARCH("Ronda",Table9[[#This Row],[Column1]]))=TRUE,1,0)</f>
        <v>0</v>
      </c>
      <c r="O1222" t="str">
        <f>IF(Table9[[#This Row],[cond2]]=1,MID(Table9[[#This Row],[Column1]],6,3),O1221)</f>
        <v xml:space="preserve"> 15</v>
      </c>
    </row>
    <row r="1223" spans="11:15" x14ac:dyDescent="0.3">
      <c r="K1223">
        <v>1</v>
      </c>
      <c r="L1223">
        <f>IF(AND(ISNUMBER(SEARCH(":",Table9[[#This Row],[Column1]]))=FALSE,ISNUMBER(SEARCH("Ronda",Table9[[#This Row],[Column1]]))=FALSE),1,0)</f>
        <v>1</v>
      </c>
      <c r="M1223">
        <f>IF(Table9[[#This Row],[cond]]=1,M1222+1,0)</f>
        <v>4</v>
      </c>
      <c r="N1223">
        <f>IF(ISNUMBER(SEARCH("Ronda",Table9[[#This Row],[Column1]]))=TRUE,1,0)</f>
        <v>0</v>
      </c>
      <c r="O1223" t="str">
        <f>IF(Table9[[#This Row],[cond2]]=1,MID(Table9[[#This Row],[Column1]],6,3),O1222)</f>
        <v xml:space="preserve"> 15</v>
      </c>
    </row>
    <row r="1224" spans="11:15" x14ac:dyDescent="0.3">
      <c r="K1224">
        <v>0</v>
      </c>
      <c r="L1224">
        <f>IF(AND(ISNUMBER(SEARCH(":",Table9[[#This Row],[Column1]]))=FALSE,ISNUMBER(SEARCH("Ronda",Table9[[#This Row],[Column1]]))=FALSE),1,0)</f>
        <v>1</v>
      </c>
      <c r="M1224">
        <f>IF(Table9[[#This Row],[cond]]=1,M1223+1,0)</f>
        <v>5</v>
      </c>
      <c r="N1224">
        <f>IF(ISNUMBER(SEARCH("Ronda",Table9[[#This Row],[Column1]]))=TRUE,1,0)</f>
        <v>0</v>
      </c>
      <c r="O1224" t="str">
        <f>IF(Table9[[#This Row],[cond2]]=1,MID(Table9[[#This Row],[Column1]],6,3),O1223)</f>
        <v xml:space="preserve"> 15</v>
      </c>
    </row>
    <row r="1225" spans="11:15" x14ac:dyDescent="0.3">
      <c r="K1225">
        <v>0</v>
      </c>
      <c r="L1225">
        <f>IF(AND(ISNUMBER(SEARCH(":",Table9[[#This Row],[Column1]]))=FALSE,ISNUMBER(SEARCH("Ronda",Table9[[#This Row],[Column1]]))=FALSE),1,0)</f>
        <v>1</v>
      </c>
      <c r="M1225">
        <f>IF(Table9[[#This Row],[cond]]=1,M1224+1,0)</f>
        <v>6</v>
      </c>
      <c r="N1225">
        <f>IF(ISNUMBER(SEARCH("Ronda",Table9[[#This Row],[Column1]]))=TRUE,1,0)</f>
        <v>0</v>
      </c>
      <c r="O1225" t="str">
        <f>IF(Table9[[#This Row],[cond2]]=1,MID(Table9[[#This Row],[Column1]],6,3),O1224)</f>
        <v xml:space="preserve"> 15</v>
      </c>
    </row>
    <row r="1226" spans="11:15" x14ac:dyDescent="0.3">
      <c r="K1226" t="s">
        <v>708</v>
      </c>
      <c r="L1226">
        <f>IF(AND(ISNUMBER(SEARCH(":",Table9[[#This Row],[Column1]]))=FALSE,ISNUMBER(SEARCH("Ronda",Table9[[#This Row],[Column1]]))=FALSE),1,0)</f>
        <v>0</v>
      </c>
      <c r="M1226">
        <f>IF(Table9[[#This Row],[cond]]=1,M1225+1,0)</f>
        <v>0</v>
      </c>
      <c r="N1226">
        <f>IF(ISNUMBER(SEARCH("Ronda",Table9[[#This Row],[Column1]]))=TRUE,1,0)</f>
        <v>0</v>
      </c>
      <c r="O1226" t="str">
        <f>IF(Table9[[#This Row],[cond2]]=1,MID(Table9[[#This Row],[Column1]],6,3),O1225)</f>
        <v xml:space="preserve"> 15</v>
      </c>
    </row>
    <row r="1227" spans="11:15" x14ac:dyDescent="0.3">
      <c r="K1227" t="s">
        <v>11</v>
      </c>
      <c r="L1227">
        <f>IF(AND(ISNUMBER(SEARCH(":",Table9[[#This Row],[Column1]]))=FALSE,ISNUMBER(SEARCH("Ronda",Table9[[#This Row],[Column1]]))=FALSE),1,0)</f>
        <v>1</v>
      </c>
      <c r="M1227">
        <f>IF(Table9[[#This Row],[cond]]=1,M1226+1,0)</f>
        <v>1</v>
      </c>
      <c r="N1227">
        <f>IF(ISNUMBER(SEARCH("Ronda",Table9[[#This Row],[Column1]]))=TRUE,1,0)</f>
        <v>0</v>
      </c>
      <c r="O1227" t="str">
        <f>IF(Table9[[#This Row],[cond2]]=1,MID(Table9[[#This Row],[Column1]],6,3),O1226)</f>
        <v xml:space="preserve"> 15</v>
      </c>
    </row>
    <row r="1228" spans="11:15" x14ac:dyDescent="0.3">
      <c r="K1228" t="s">
        <v>303</v>
      </c>
      <c r="L1228">
        <f>IF(AND(ISNUMBER(SEARCH(":",Table9[[#This Row],[Column1]]))=FALSE,ISNUMBER(SEARCH("Ronda",Table9[[#This Row],[Column1]]))=FALSE),1,0)</f>
        <v>1</v>
      </c>
      <c r="M1228">
        <f>IF(Table9[[#This Row],[cond]]=1,M1227+1,0)</f>
        <v>2</v>
      </c>
      <c r="N1228">
        <f>IF(ISNUMBER(SEARCH("Ronda",Table9[[#This Row],[Column1]]))=TRUE,1,0)</f>
        <v>0</v>
      </c>
      <c r="O1228" t="str">
        <f>IF(Table9[[#This Row],[cond2]]=1,MID(Table9[[#This Row],[Column1]],6,3),O1227)</f>
        <v xml:space="preserve"> 15</v>
      </c>
    </row>
    <row r="1229" spans="11:15" x14ac:dyDescent="0.3">
      <c r="K1229">
        <v>3</v>
      </c>
      <c r="L1229">
        <f>IF(AND(ISNUMBER(SEARCH(":",Table9[[#This Row],[Column1]]))=FALSE,ISNUMBER(SEARCH("Ronda",Table9[[#This Row],[Column1]]))=FALSE),1,0)</f>
        <v>1</v>
      </c>
      <c r="M1229">
        <f>IF(Table9[[#This Row],[cond]]=1,M1228+1,0)</f>
        <v>3</v>
      </c>
      <c r="N1229">
        <f>IF(ISNUMBER(SEARCH("Ronda",Table9[[#This Row],[Column1]]))=TRUE,1,0)</f>
        <v>0</v>
      </c>
      <c r="O1229" t="str">
        <f>IF(Table9[[#This Row],[cond2]]=1,MID(Table9[[#This Row],[Column1]],6,3),O1228)</f>
        <v xml:space="preserve"> 15</v>
      </c>
    </row>
    <row r="1230" spans="11:15" x14ac:dyDescent="0.3">
      <c r="K1230">
        <v>0</v>
      </c>
      <c r="L1230">
        <f>IF(AND(ISNUMBER(SEARCH(":",Table9[[#This Row],[Column1]]))=FALSE,ISNUMBER(SEARCH("Ronda",Table9[[#This Row],[Column1]]))=FALSE),1,0)</f>
        <v>1</v>
      </c>
      <c r="M1230">
        <f>IF(Table9[[#This Row],[cond]]=1,M1229+1,0)</f>
        <v>4</v>
      </c>
      <c r="N1230">
        <f>IF(ISNUMBER(SEARCH("Ronda",Table9[[#This Row],[Column1]]))=TRUE,1,0)</f>
        <v>0</v>
      </c>
      <c r="O1230" t="str">
        <f>IF(Table9[[#This Row],[cond2]]=1,MID(Table9[[#This Row],[Column1]],6,3),O1229)</f>
        <v xml:space="preserve"> 15</v>
      </c>
    </row>
    <row r="1231" spans="11:15" x14ac:dyDescent="0.3">
      <c r="K1231">
        <v>-2</v>
      </c>
      <c r="L1231">
        <f>IF(AND(ISNUMBER(SEARCH(":",Table9[[#This Row],[Column1]]))=FALSE,ISNUMBER(SEARCH("Ronda",Table9[[#This Row],[Column1]]))=FALSE),1,0)</f>
        <v>1</v>
      </c>
      <c r="M1231">
        <f>IF(Table9[[#This Row],[cond]]=1,M1230+1,0)</f>
        <v>5</v>
      </c>
      <c r="N1231">
        <f>IF(ISNUMBER(SEARCH("Ronda",Table9[[#This Row],[Column1]]))=TRUE,1,0)</f>
        <v>0</v>
      </c>
      <c r="O1231" t="str">
        <f>IF(Table9[[#This Row],[cond2]]=1,MID(Table9[[#This Row],[Column1]],6,3),O1230)</f>
        <v xml:space="preserve"> 15</v>
      </c>
    </row>
    <row r="1232" spans="11:15" x14ac:dyDescent="0.3">
      <c r="K1232">
        <v>0</v>
      </c>
      <c r="L1232">
        <f>IF(AND(ISNUMBER(SEARCH(":",Table9[[#This Row],[Column1]]))=FALSE,ISNUMBER(SEARCH("Ronda",Table9[[#This Row],[Column1]]))=FALSE),1,0)</f>
        <v>1</v>
      </c>
      <c r="M1232">
        <f>IF(Table9[[#This Row],[cond]]=1,M1231+1,0)</f>
        <v>6</v>
      </c>
      <c r="N1232">
        <f>IF(ISNUMBER(SEARCH("Ronda",Table9[[#This Row],[Column1]]))=TRUE,1,0)</f>
        <v>0</v>
      </c>
      <c r="O1232" t="str">
        <f>IF(Table9[[#This Row],[cond2]]=1,MID(Table9[[#This Row],[Column1]],6,3),O1231)</f>
        <v xml:space="preserve"> 15</v>
      </c>
    </row>
    <row r="1233" spans="11:15" x14ac:dyDescent="0.3">
      <c r="K1233" t="s">
        <v>220</v>
      </c>
      <c r="L1233">
        <f>IF(AND(ISNUMBER(SEARCH(":",Table9[[#This Row],[Column1]]))=FALSE,ISNUMBER(SEARCH("Ronda",Table9[[#This Row],[Column1]]))=FALSE),1,0)</f>
        <v>0</v>
      </c>
      <c r="M1233">
        <f>IF(Table9[[#This Row],[cond]]=1,M1232+1,0)</f>
        <v>0</v>
      </c>
      <c r="N1233">
        <f>IF(ISNUMBER(SEARCH("Ronda",Table9[[#This Row],[Column1]]))=TRUE,1,0)</f>
        <v>0</v>
      </c>
      <c r="O1233" t="str">
        <f>IF(Table9[[#This Row],[cond2]]=1,MID(Table9[[#This Row],[Column1]],6,3),O1232)</f>
        <v xml:space="preserve"> 15</v>
      </c>
    </row>
    <row r="1234" spans="11:15" x14ac:dyDescent="0.3">
      <c r="K1234" t="s">
        <v>31</v>
      </c>
      <c r="L1234">
        <f>IF(AND(ISNUMBER(SEARCH(":",Table9[[#This Row],[Column1]]))=FALSE,ISNUMBER(SEARCH("Ronda",Table9[[#This Row],[Column1]]))=FALSE),1,0)</f>
        <v>1</v>
      </c>
      <c r="M1234">
        <f>IF(Table9[[#This Row],[cond]]=1,M1233+1,0)</f>
        <v>1</v>
      </c>
      <c r="N1234">
        <f>IF(ISNUMBER(SEARCH("Ronda",Table9[[#This Row],[Column1]]))=TRUE,1,0)</f>
        <v>0</v>
      </c>
      <c r="O1234" t="str">
        <f>IF(Table9[[#This Row],[cond2]]=1,MID(Table9[[#This Row],[Column1]],6,3),O1233)</f>
        <v xml:space="preserve"> 15</v>
      </c>
    </row>
    <row r="1235" spans="11:15" x14ac:dyDescent="0.3">
      <c r="K1235" t="s">
        <v>7</v>
      </c>
      <c r="L1235">
        <f>IF(AND(ISNUMBER(SEARCH(":",Table9[[#This Row],[Column1]]))=FALSE,ISNUMBER(SEARCH("Ronda",Table9[[#This Row],[Column1]]))=FALSE),1,0)</f>
        <v>1</v>
      </c>
      <c r="M1235">
        <f>IF(Table9[[#This Row],[cond]]=1,M1234+1,0)</f>
        <v>2</v>
      </c>
      <c r="N1235">
        <f>IF(ISNUMBER(SEARCH("Ronda",Table9[[#This Row],[Column1]]))=TRUE,1,0)</f>
        <v>0</v>
      </c>
      <c r="O1235" t="str">
        <f>IF(Table9[[#This Row],[cond2]]=1,MID(Table9[[#This Row],[Column1]],6,3),O1234)</f>
        <v xml:space="preserve"> 15</v>
      </c>
    </row>
    <row r="1236" spans="11:15" x14ac:dyDescent="0.3">
      <c r="K1236">
        <v>0</v>
      </c>
      <c r="L1236">
        <f>IF(AND(ISNUMBER(SEARCH(":",Table9[[#This Row],[Column1]]))=FALSE,ISNUMBER(SEARCH("Ronda",Table9[[#This Row],[Column1]]))=FALSE),1,0)</f>
        <v>1</v>
      </c>
      <c r="M1236">
        <f>IF(Table9[[#This Row],[cond]]=1,M1235+1,0)</f>
        <v>3</v>
      </c>
      <c r="N1236">
        <f>IF(ISNUMBER(SEARCH("Ronda",Table9[[#This Row],[Column1]]))=TRUE,1,0)</f>
        <v>0</v>
      </c>
      <c r="O1236" t="str">
        <f>IF(Table9[[#This Row],[cond2]]=1,MID(Table9[[#This Row],[Column1]],6,3),O1235)</f>
        <v xml:space="preserve"> 15</v>
      </c>
    </row>
    <row r="1237" spans="11:15" x14ac:dyDescent="0.3">
      <c r="K1237">
        <v>1</v>
      </c>
      <c r="L1237">
        <f>IF(AND(ISNUMBER(SEARCH(":",Table9[[#This Row],[Column1]]))=FALSE,ISNUMBER(SEARCH("Ronda",Table9[[#This Row],[Column1]]))=FALSE),1,0)</f>
        <v>1</v>
      </c>
      <c r="M1237">
        <f>IF(Table9[[#This Row],[cond]]=1,M1236+1,0)</f>
        <v>4</v>
      </c>
      <c r="N1237">
        <f>IF(ISNUMBER(SEARCH("Ronda",Table9[[#This Row],[Column1]]))=TRUE,1,0)</f>
        <v>0</v>
      </c>
      <c r="O1237" t="str">
        <f>IF(Table9[[#This Row],[cond2]]=1,MID(Table9[[#This Row],[Column1]],6,3),O1236)</f>
        <v xml:space="preserve"> 15</v>
      </c>
    </row>
    <row r="1238" spans="11:15" x14ac:dyDescent="0.3">
      <c r="K1238">
        <v>0</v>
      </c>
      <c r="L1238">
        <f>IF(AND(ISNUMBER(SEARCH(":",Table9[[#This Row],[Column1]]))=FALSE,ISNUMBER(SEARCH("Ronda",Table9[[#This Row],[Column1]]))=FALSE),1,0)</f>
        <v>1</v>
      </c>
      <c r="M1238">
        <f>IF(Table9[[#This Row],[cond]]=1,M1237+1,0)</f>
        <v>5</v>
      </c>
      <c r="N1238">
        <f>IF(ISNUMBER(SEARCH("Ronda",Table9[[#This Row],[Column1]]))=TRUE,1,0)</f>
        <v>0</v>
      </c>
      <c r="O1238" t="str">
        <f>IF(Table9[[#This Row],[cond2]]=1,MID(Table9[[#This Row],[Column1]],6,3),O1237)</f>
        <v xml:space="preserve"> 15</v>
      </c>
    </row>
    <row r="1239" spans="11:15" x14ac:dyDescent="0.3">
      <c r="K1239">
        <v>0</v>
      </c>
      <c r="L1239">
        <f>IF(AND(ISNUMBER(SEARCH(":",Table9[[#This Row],[Column1]]))=FALSE,ISNUMBER(SEARCH("Ronda",Table9[[#This Row],[Column1]]))=FALSE),1,0)</f>
        <v>1</v>
      </c>
      <c r="M1239">
        <f>IF(Table9[[#This Row],[cond]]=1,M1238+1,0)</f>
        <v>6</v>
      </c>
      <c r="N1239">
        <f>IF(ISNUMBER(SEARCH("Ronda",Table9[[#This Row],[Column1]]))=TRUE,1,0)</f>
        <v>0</v>
      </c>
      <c r="O1239" t="str">
        <f>IF(Table9[[#This Row],[cond2]]=1,MID(Table9[[#This Row],[Column1]],6,3),O1238)</f>
        <v xml:space="preserve"> 15</v>
      </c>
    </row>
    <row r="1240" spans="11:15" x14ac:dyDescent="0.3">
      <c r="K1240" t="s">
        <v>220</v>
      </c>
      <c r="L1240">
        <f>IF(AND(ISNUMBER(SEARCH(":",Table9[[#This Row],[Column1]]))=FALSE,ISNUMBER(SEARCH("Ronda",Table9[[#This Row],[Column1]]))=FALSE),1,0)</f>
        <v>0</v>
      </c>
      <c r="M1240">
        <f>IF(Table9[[#This Row],[cond]]=1,M1239+1,0)</f>
        <v>0</v>
      </c>
      <c r="N1240">
        <f>IF(ISNUMBER(SEARCH("Ronda",Table9[[#This Row],[Column1]]))=TRUE,1,0)</f>
        <v>0</v>
      </c>
      <c r="O1240" t="str">
        <f>IF(Table9[[#This Row],[cond2]]=1,MID(Table9[[#This Row],[Column1]],6,3),O1239)</f>
        <v xml:space="preserve"> 15</v>
      </c>
    </row>
    <row r="1241" spans="11:15" x14ac:dyDescent="0.3">
      <c r="K1241" t="s">
        <v>564</v>
      </c>
      <c r="L1241">
        <f>IF(AND(ISNUMBER(SEARCH(":",Table9[[#This Row],[Column1]]))=FALSE,ISNUMBER(SEARCH("Ronda",Table9[[#This Row],[Column1]]))=FALSE),1,0)</f>
        <v>1</v>
      </c>
      <c r="M1241">
        <f>IF(Table9[[#This Row],[cond]]=1,M1240+1,0)</f>
        <v>1</v>
      </c>
      <c r="N1241">
        <f>IF(ISNUMBER(SEARCH("Ronda",Table9[[#This Row],[Column1]]))=TRUE,1,0)</f>
        <v>0</v>
      </c>
      <c r="O1241" t="str">
        <f>IF(Table9[[#This Row],[cond2]]=1,MID(Table9[[#This Row],[Column1]],6,3),O1240)</f>
        <v xml:space="preserve"> 15</v>
      </c>
    </row>
    <row r="1242" spans="11:15" x14ac:dyDescent="0.3">
      <c r="K1242" t="s">
        <v>25</v>
      </c>
      <c r="L1242">
        <f>IF(AND(ISNUMBER(SEARCH(":",Table9[[#This Row],[Column1]]))=FALSE,ISNUMBER(SEARCH("Ronda",Table9[[#This Row],[Column1]]))=FALSE),1,0)</f>
        <v>1</v>
      </c>
      <c r="M1242">
        <f>IF(Table9[[#This Row],[cond]]=1,M1241+1,0)</f>
        <v>2</v>
      </c>
      <c r="N1242">
        <f>IF(ISNUMBER(SEARCH("Ronda",Table9[[#This Row],[Column1]]))=TRUE,1,0)</f>
        <v>0</v>
      </c>
      <c r="O1242" t="str">
        <f>IF(Table9[[#This Row],[cond2]]=1,MID(Table9[[#This Row],[Column1]],6,3),O1241)</f>
        <v xml:space="preserve"> 15</v>
      </c>
    </row>
    <row r="1243" spans="11:15" x14ac:dyDescent="0.3">
      <c r="K1243">
        <v>1</v>
      </c>
      <c r="L1243">
        <f>IF(AND(ISNUMBER(SEARCH(":",Table9[[#This Row],[Column1]]))=FALSE,ISNUMBER(SEARCH("Ronda",Table9[[#This Row],[Column1]]))=FALSE),1,0)</f>
        <v>1</v>
      </c>
      <c r="M1243">
        <f>IF(Table9[[#This Row],[cond]]=1,M1242+1,0)</f>
        <v>3</v>
      </c>
      <c r="N1243">
        <f>IF(ISNUMBER(SEARCH("Ronda",Table9[[#This Row],[Column1]]))=TRUE,1,0)</f>
        <v>0</v>
      </c>
      <c r="O1243" t="str">
        <f>IF(Table9[[#This Row],[cond2]]=1,MID(Table9[[#This Row],[Column1]],6,3),O1242)</f>
        <v xml:space="preserve"> 15</v>
      </c>
    </row>
    <row r="1244" spans="11:15" x14ac:dyDescent="0.3">
      <c r="K1244">
        <v>0</v>
      </c>
      <c r="L1244">
        <f>IF(AND(ISNUMBER(SEARCH(":",Table9[[#This Row],[Column1]]))=FALSE,ISNUMBER(SEARCH("Ronda",Table9[[#This Row],[Column1]]))=FALSE),1,0)</f>
        <v>1</v>
      </c>
      <c r="M1244">
        <f>IF(Table9[[#This Row],[cond]]=1,M1243+1,0)</f>
        <v>4</v>
      </c>
      <c r="N1244">
        <f>IF(ISNUMBER(SEARCH("Ronda",Table9[[#This Row],[Column1]]))=TRUE,1,0)</f>
        <v>0</v>
      </c>
      <c r="O1244" t="str">
        <f>IF(Table9[[#This Row],[cond2]]=1,MID(Table9[[#This Row],[Column1]],6,3),O1243)</f>
        <v xml:space="preserve"> 15</v>
      </c>
    </row>
    <row r="1245" spans="11:15" x14ac:dyDescent="0.3">
      <c r="K1245">
        <v>0</v>
      </c>
      <c r="L1245">
        <f>IF(AND(ISNUMBER(SEARCH(":",Table9[[#This Row],[Column1]]))=FALSE,ISNUMBER(SEARCH("Ronda",Table9[[#This Row],[Column1]]))=FALSE),1,0)</f>
        <v>1</v>
      </c>
      <c r="M1245">
        <f>IF(Table9[[#This Row],[cond]]=1,M1244+1,0)</f>
        <v>5</v>
      </c>
      <c r="N1245">
        <f>IF(ISNUMBER(SEARCH("Ronda",Table9[[#This Row],[Column1]]))=TRUE,1,0)</f>
        <v>0</v>
      </c>
      <c r="O1245" t="str">
        <f>IF(Table9[[#This Row],[cond2]]=1,MID(Table9[[#This Row],[Column1]],6,3),O1244)</f>
        <v xml:space="preserve"> 15</v>
      </c>
    </row>
    <row r="1246" spans="11:15" x14ac:dyDescent="0.3">
      <c r="K1246">
        <v>0</v>
      </c>
      <c r="L1246">
        <f>IF(AND(ISNUMBER(SEARCH(":",Table9[[#This Row],[Column1]]))=FALSE,ISNUMBER(SEARCH("Ronda",Table9[[#This Row],[Column1]]))=FALSE),1,0)</f>
        <v>1</v>
      </c>
      <c r="M1246">
        <f>IF(Table9[[#This Row],[cond]]=1,M1245+1,0)</f>
        <v>6</v>
      </c>
      <c r="N1246">
        <f>IF(ISNUMBER(SEARCH("Ronda",Table9[[#This Row],[Column1]]))=TRUE,1,0)</f>
        <v>0</v>
      </c>
      <c r="O1246" t="str">
        <f>IF(Table9[[#This Row],[cond2]]=1,MID(Table9[[#This Row],[Column1]],6,3),O1245)</f>
        <v xml:space="preserve"> 15</v>
      </c>
    </row>
    <row r="1247" spans="11:15" x14ac:dyDescent="0.3">
      <c r="K1247" t="s">
        <v>221</v>
      </c>
      <c r="L1247">
        <f>IF(AND(ISNUMBER(SEARCH(":",Table9[[#This Row],[Column1]]))=FALSE,ISNUMBER(SEARCH("Ronda",Table9[[#This Row],[Column1]]))=FALSE),1,0)</f>
        <v>0</v>
      </c>
      <c r="M1247">
        <f>IF(Table9[[#This Row],[cond]]=1,M1246+1,0)</f>
        <v>0</v>
      </c>
      <c r="N1247">
        <f>IF(ISNUMBER(SEARCH("Ronda",Table9[[#This Row],[Column1]]))=TRUE,1,0)</f>
        <v>0</v>
      </c>
      <c r="O1247" t="str">
        <f>IF(Table9[[#This Row],[cond2]]=1,MID(Table9[[#This Row],[Column1]],6,3),O1246)</f>
        <v xml:space="preserve"> 15</v>
      </c>
    </row>
    <row r="1248" spans="11:15" x14ac:dyDescent="0.3">
      <c r="K1248" t="s">
        <v>13</v>
      </c>
      <c r="L1248">
        <f>IF(AND(ISNUMBER(SEARCH(":",Table9[[#This Row],[Column1]]))=FALSE,ISNUMBER(SEARCH("Ronda",Table9[[#This Row],[Column1]]))=FALSE),1,0)</f>
        <v>1</v>
      </c>
      <c r="M1248">
        <f>IF(Table9[[#This Row],[cond]]=1,M1247+1,0)</f>
        <v>1</v>
      </c>
      <c r="N1248">
        <f>IF(ISNUMBER(SEARCH("Ronda",Table9[[#This Row],[Column1]]))=TRUE,1,0)</f>
        <v>0</v>
      </c>
      <c r="O1248" t="str">
        <f>IF(Table9[[#This Row],[cond2]]=1,MID(Table9[[#This Row],[Column1]],6,3),O1247)</f>
        <v xml:space="preserve"> 15</v>
      </c>
    </row>
    <row r="1249" spans="11:15" x14ac:dyDescent="0.3">
      <c r="K1249" t="s">
        <v>33</v>
      </c>
      <c r="L1249">
        <f>IF(AND(ISNUMBER(SEARCH(":",Table9[[#This Row],[Column1]]))=FALSE,ISNUMBER(SEARCH("Ronda",Table9[[#This Row],[Column1]]))=FALSE),1,0)</f>
        <v>1</v>
      </c>
      <c r="M1249">
        <f>IF(Table9[[#This Row],[cond]]=1,M1248+1,0)</f>
        <v>2</v>
      </c>
      <c r="N1249">
        <f>IF(ISNUMBER(SEARCH("Ronda",Table9[[#This Row],[Column1]]))=TRUE,1,0)</f>
        <v>0</v>
      </c>
      <c r="O1249" t="str">
        <f>IF(Table9[[#This Row],[cond2]]=1,MID(Table9[[#This Row],[Column1]],6,3),O1248)</f>
        <v xml:space="preserve"> 15</v>
      </c>
    </row>
    <row r="1250" spans="11:15" x14ac:dyDescent="0.3">
      <c r="K1250">
        <v>2</v>
      </c>
      <c r="L1250">
        <f>IF(AND(ISNUMBER(SEARCH(":",Table9[[#This Row],[Column1]]))=FALSE,ISNUMBER(SEARCH("Ronda",Table9[[#This Row],[Column1]]))=FALSE),1,0)</f>
        <v>1</v>
      </c>
      <c r="M1250">
        <f>IF(Table9[[#This Row],[cond]]=1,M1249+1,0)</f>
        <v>3</v>
      </c>
      <c r="N1250">
        <f>IF(ISNUMBER(SEARCH("Ronda",Table9[[#This Row],[Column1]]))=TRUE,1,0)</f>
        <v>0</v>
      </c>
      <c r="O1250" t="str">
        <f>IF(Table9[[#This Row],[cond2]]=1,MID(Table9[[#This Row],[Column1]],6,3),O1249)</f>
        <v xml:space="preserve"> 15</v>
      </c>
    </row>
    <row r="1251" spans="11:15" x14ac:dyDescent="0.3">
      <c r="K1251">
        <v>1</v>
      </c>
      <c r="L1251">
        <f>IF(AND(ISNUMBER(SEARCH(":",Table9[[#This Row],[Column1]]))=FALSE,ISNUMBER(SEARCH("Ronda",Table9[[#This Row],[Column1]]))=FALSE),1,0)</f>
        <v>1</v>
      </c>
      <c r="M1251">
        <f>IF(Table9[[#This Row],[cond]]=1,M1250+1,0)</f>
        <v>4</v>
      </c>
      <c r="N1251">
        <f>IF(ISNUMBER(SEARCH("Ronda",Table9[[#This Row],[Column1]]))=TRUE,1,0)</f>
        <v>0</v>
      </c>
      <c r="O1251" t="str">
        <f>IF(Table9[[#This Row],[cond2]]=1,MID(Table9[[#This Row],[Column1]],6,3),O1250)</f>
        <v xml:space="preserve"> 15</v>
      </c>
    </row>
    <row r="1252" spans="11:15" x14ac:dyDescent="0.3">
      <c r="K1252">
        <v>-1</v>
      </c>
      <c r="L1252">
        <f>IF(AND(ISNUMBER(SEARCH(":",Table9[[#This Row],[Column1]]))=FALSE,ISNUMBER(SEARCH("Ronda",Table9[[#This Row],[Column1]]))=FALSE),1,0)</f>
        <v>1</v>
      </c>
      <c r="M1252">
        <f>IF(Table9[[#This Row],[cond]]=1,M1251+1,0)</f>
        <v>5</v>
      </c>
      <c r="N1252">
        <f>IF(ISNUMBER(SEARCH("Ronda",Table9[[#This Row],[Column1]]))=TRUE,1,0)</f>
        <v>0</v>
      </c>
      <c r="O1252" t="str">
        <f>IF(Table9[[#This Row],[cond2]]=1,MID(Table9[[#This Row],[Column1]],6,3),O1251)</f>
        <v xml:space="preserve"> 15</v>
      </c>
    </row>
    <row r="1253" spans="11:15" x14ac:dyDescent="0.3">
      <c r="K1253">
        <v>-1</v>
      </c>
      <c r="L1253">
        <f>IF(AND(ISNUMBER(SEARCH(":",Table9[[#This Row],[Column1]]))=FALSE,ISNUMBER(SEARCH("Ronda",Table9[[#This Row],[Column1]]))=FALSE),1,0)</f>
        <v>1</v>
      </c>
      <c r="M1253">
        <f>IF(Table9[[#This Row],[cond]]=1,M1252+1,0)</f>
        <v>6</v>
      </c>
      <c r="N1253">
        <f>IF(ISNUMBER(SEARCH("Ronda",Table9[[#This Row],[Column1]]))=TRUE,1,0)</f>
        <v>0</v>
      </c>
      <c r="O1253" t="str">
        <f>IF(Table9[[#This Row],[cond2]]=1,MID(Table9[[#This Row],[Column1]],6,3),O1252)</f>
        <v xml:space="preserve"> 15</v>
      </c>
    </row>
    <row r="1254" spans="11:15" x14ac:dyDescent="0.3">
      <c r="K1254" t="s">
        <v>221</v>
      </c>
      <c r="L1254">
        <f>IF(AND(ISNUMBER(SEARCH(":",Table9[[#This Row],[Column1]]))=FALSE,ISNUMBER(SEARCH("Ronda",Table9[[#This Row],[Column1]]))=FALSE),1,0)</f>
        <v>0</v>
      </c>
      <c r="M1254">
        <f>IF(Table9[[#This Row],[cond]]=1,M1253+1,0)</f>
        <v>0</v>
      </c>
      <c r="N1254">
        <f>IF(ISNUMBER(SEARCH("Ronda",Table9[[#This Row],[Column1]]))=TRUE,1,0)</f>
        <v>0</v>
      </c>
      <c r="O1254" t="str">
        <f>IF(Table9[[#This Row],[cond2]]=1,MID(Table9[[#This Row],[Column1]],6,3),O1253)</f>
        <v xml:space="preserve"> 15</v>
      </c>
    </row>
    <row r="1255" spans="11:15" x14ac:dyDescent="0.3">
      <c r="K1255" t="s">
        <v>568</v>
      </c>
      <c r="L1255">
        <f>IF(AND(ISNUMBER(SEARCH(":",Table9[[#This Row],[Column1]]))=FALSE,ISNUMBER(SEARCH("Ronda",Table9[[#This Row],[Column1]]))=FALSE),1,0)</f>
        <v>1</v>
      </c>
      <c r="M1255">
        <f>IF(Table9[[#This Row],[cond]]=1,M1254+1,0)</f>
        <v>1</v>
      </c>
      <c r="N1255">
        <f>IF(ISNUMBER(SEARCH("Ronda",Table9[[#This Row],[Column1]]))=TRUE,1,0)</f>
        <v>0</v>
      </c>
      <c r="O1255" t="str">
        <f>IF(Table9[[#This Row],[cond2]]=1,MID(Table9[[#This Row],[Column1]],6,3),O1254)</f>
        <v xml:space="preserve"> 15</v>
      </c>
    </row>
    <row r="1256" spans="11:15" x14ac:dyDescent="0.3">
      <c r="K1256" t="s">
        <v>6</v>
      </c>
      <c r="L1256">
        <f>IF(AND(ISNUMBER(SEARCH(":",Table9[[#This Row],[Column1]]))=FALSE,ISNUMBER(SEARCH("Ronda",Table9[[#This Row],[Column1]]))=FALSE),1,0)</f>
        <v>1</v>
      </c>
      <c r="M1256">
        <f>IF(Table9[[#This Row],[cond]]=1,M1255+1,0)</f>
        <v>2</v>
      </c>
      <c r="N1256">
        <f>IF(ISNUMBER(SEARCH("Ronda",Table9[[#This Row],[Column1]]))=TRUE,1,0)</f>
        <v>0</v>
      </c>
      <c r="O1256" t="str">
        <f>IF(Table9[[#This Row],[cond2]]=1,MID(Table9[[#This Row],[Column1]],6,3),O1255)</f>
        <v xml:space="preserve"> 15</v>
      </c>
    </row>
    <row r="1257" spans="11:15" x14ac:dyDescent="0.3">
      <c r="K1257">
        <v>2</v>
      </c>
      <c r="L1257">
        <f>IF(AND(ISNUMBER(SEARCH(":",Table9[[#This Row],[Column1]]))=FALSE,ISNUMBER(SEARCH("Ronda",Table9[[#This Row],[Column1]]))=FALSE),1,0)</f>
        <v>1</v>
      </c>
      <c r="M1257">
        <f>IF(Table9[[#This Row],[cond]]=1,M1256+1,0)</f>
        <v>3</v>
      </c>
      <c r="N1257">
        <f>IF(ISNUMBER(SEARCH("Ronda",Table9[[#This Row],[Column1]]))=TRUE,1,0)</f>
        <v>0</v>
      </c>
      <c r="O1257" t="str">
        <f>IF(Table9[[#This Row],[cond2]]=1,MID(Table9[[#This Row],[Column1]],6,3),O1256)</f>
        <v xml:space="preserve"> 15</v>
      </c>
    </row>
    <row r="1258" spans="11:15" x14ac:dyDescent="0.3">
      <c r="K1258">
        <v>0</v>
      </c>
      <c r="L1258">
        <f>IF(AND(ISNUMBER(SEARCH(":",Table9[[#This Row],[Column1]]))=FALSE,ISNUMBER(SEARCH("Ronda",Table9[[#This Row],[Column1]]))=FALSE),1,0)</f>
        <v>1</v>
      </c>
      <c r="M1258">
        <f>IF(Table9[[#This Row],[cond]]=1,M1257+1,0)</f>
        <v>4</v>
      </c>
      <c r="N1258">
        <f>IF(ISNUMBER(SEARCH("Ronda",Table9[[#This Row],[Column1]]))=TRUE,1,0)</f>
        <v>0</v>
      </c>
      <c r="O1258" t="str">
        <f>IF(Table9[[#This Row],[cond2]]=1,MID(Table9[[#This Row],[Column1]],6,3),O1257)</f>
        <v xml:space="preserve"> 15</v>
      </c>
    </row>
    <row r="1259" spans="11:15" x14ac:dyDescent="0.3">
      <c r="K1259">
        <v>-1</v>
      </c>
      <c r="L1259">
        <f>IF(AND(ISNUMBER(SEARCH(":",Table9[[#This Row],[Column1]]))=FALSE,ISNUMBER(SEARCH("Ronda",Table9[[#This Row],[Column1]]))=FALSE),1,0)</f>
        <v>1</v>
      </c>
      <c r="M1259">
        <f>IF(Table9[[#This Row],[cond]]=1,M1258+1,0)</f>
        <v>5</v>
      </c>
      <c r="N1259">
        <f>IF(ISNUMBER(SEARCH("Ronda",Table9[[#This Row],[Column1]]))=TRUE,1,0)</f>
        <v>0</v>
      </c>
      <c r="O1259" t="str">
        <f>IF(Table9[[#This Row],[cond2]]=1,MID(Table9[[#This Row],[Column1]],6,3),O1258)</f>
        <v xml:space="preserve"> 15</v>
      </c>
    </row>
    <row r="1260" spans="11:15" x14ac:dyDescent="0.3">
      <c r="K1260">
        <v>0</v>
      </c>
      <c r="L1260">
        <f>IF(AND(ISNUMBER(SEARCH(":",Table9[[#This Row],[Column1]]))=FALSE,ISNUMBER(SEARCH("Ronda",Table9[[#This Row],[Column1]]))=FALSE),1,0)</f>
        <v>1</v>
      </c>
      <c r="M1260">
        <f>IF(Table9[[#This Row],[cond]]=1,M1259+1,0)</f>
        <v>6</v>
      </c>
      <c r="N1260">
        <f>IF(ISNUMBER(SEARCH("Ronda",Table9[[#This Row],[Column1]]))=TRUE,1,0)</f>
        <v>0</v>
      </c>
      <c r="O1260" t="str">
        <f>IF(Table9[[#This Row],[cond2]]=1,MID(Table9[[#This Row],[Column1]],6,3),O1259)</f>
        <v xml:space="preserve"> 15</v>
      </c>
    </row>
    <row r="1261" spans="11:15" x14ac:dyDescent="0.3">
      <c r="K1261" t="s">
        <v>709</v>
      </c>
      <c r="L1261">
        <f>IF(AND(ISNUMBER(SEARCH(":",Table9[[#This Row],[Column1]]))=FALSE,ISNUMBER(SEARCH("Ronda",Table9[[#This Row],[Column1]]))=FALSE),1,0)</f>
        <v>0</v>
      </c>
      <c r="M1261">
        <f>IF(Table9[[#This Row],[cond]]=1,M1260+1,0)</f>
        <v>0</v>
      </c>
      <c r="N1261">
        <f>IF(ISNUMBER(SEARCH("Ronda",Table9[[#This Row],[Column1]]))=TRUE,1,0)</f>
        <v>0</v>
      </c>
      <c r="O1261" t="str">
        <f>IF(Table9[[#This Row],[cond2]]=1,MID(Table9[[#This Row],[Column1]],6,3),O1260)</f>
        <v xml:space="preserve"> 15</v>
      </c>
    </row>
    <row r="1262" spans="11:15" x14ac:dyDescent="0.3">
      <c r="K1262" t="s">
        <v>5</v>
      </c>
      <c r="L1262">
        <f>IF(AND(ISNUMBER(SEARCH(":",Table9[[#This Row],[Column1]]))=FALSE,ISNUMBER(SEARCH("Ronda",Table9[[#This Row],[Column1]]))=FALSE),1,0)</f>
        <v>1</v>
      </c>
      <c r="M1262">
        <f>IF(Table9[[#This Row],[cond]]=1,M1261+1,0)</f>
        <v>1</v>
      </c>
      <c r="N1262">
        <f>IF(ISNUMBER(SEARCH("Ronda",Table9[[#This Row],[Column1]]))=TRUE,1,0)</f>
        <v>0</v>
      </c>
      <c r="O1262" t="str">
        <f>IF(Table9[[#This Row],[cond2]]=1,MID(Table9[[#This Row],[Column1]],6,3),O1261)</f>
        <v xml:space="preserve"> 15</v>
      </c>
    </row>
    <row r="1263" spans="11:15" x14ac:dyDescent="0.3">
      <c r="K1263" t="s">
        <v>28</v>
      </c>
      <c r="L1263">
        <f>IF(AND(ISNUMBER(SEARCH(":",Table9[[#This Row],[Column1]]))=FALSE,ISNUMBER(SEARCH("Ronda",Table9[[#This Row],[Column1]]))=FALSE),1,0)</f>
        <v>1</v>
      </c>
      <c r="M1263">
        <f>IF(Table9[[#This Row],[cond]]=1,M1262+1,0)</f>
        <v>2</v>
      </c>
      <c r="N1263">
        <f>IF(ISNUMBER(SEARCH("Ronda",Table9[[#This Row],[Column1]]))=TRUE,1,0)</f>
        <v>0</v>
      </c>
      <c r="O1263" t="str">
        <f>IF(Table9[[#This Row],[cond2]]=1,MID(Table9[[#This Row],[Column1]],6,3),O1262)</f>
        <v xml:space="preserve"> 15</v>
      </c>
    </row>
    <row r="1264" spans="11:15" x14ac:dyDescent="0.3">
      <c r="K1264">
        <v>0</v>
      </c>
      <c r="L1264">
        <f>IF(AND(ISNUMBER(SEARCH(":",Table9[[#This Row],[Column1]]))=FALSE,ISNUMBER(SEARCH("Ronda",Table9[[#This Row],[Column1]]))=FALSE),1,0)</f>
        <v>1</v>
      </c>
      <c r="M1264">
        <f>IF(Table9[[#This Row],[cond]]=1,M1263+1,0)</f>
        <v>3</v>
      </c>
      <c r="N1264">
        <f>IF(ISNUMBER(SEARCH("Ronda",Table9[[#This Row],[Column1]]))=TRUE,1,0)</f>
        <v>0</v>
      </c>
      <c r="O1264" t="str">
        <f>IF(Table9[[#This Row],[cond2]]=1,MID(Table9[[#This Row],[Column1]],6,3),O1263)</f>
        <v xml:space="preserve"> 15</v>
      </c>
    </row>
    <row r="1265" spans="11:15" x14ac:dyDescent="0.3">
      <c r="K1265">
        <v>2</v>
      </c>
      <c r="L1265">
        <f>IF(AND(ISNUMBER(SEARCH(":",Table9[[#This Row],[Column1]]))=FALSE,ISNUMBER(SEARCH("Ronda",Table9[[#This Row],[Column1]]))=FALSE),1,0)</f>
        <v>1</v>
      </c>
      <c r="M1265">
        <f>IF(Table9[[#This Row],[cond]]=1,M1264+1,0)</f>
        <v>4</v>
      </c>
      <c r="N1265">
        <f>IF(ISNUMBER(SEARCH("Ronda",Table9[[#This Row],[Column1]]))=TRUE,1,0)</f>
        <v>0</v>
      </c>
      <c r="O1265" t="str">
        <f>IF(Table9[[#This Row],[cond2]]=1,MID(Table9[[#This Row],[Column1]],6,3),O1264)</f>
        <v xml:space="preserve"> 15</v>
      </c>
    </row>
    <row r="1266" spans="11:15" x14ac:dyDescent="0.3">
      <c r="K1266">
        <v>0</v>
      </c>
      <c r="L1266">
        <f>IF(AND(ISNUMBER(SEARCH(":",Table9[[#This Row],[Column1]]))=FALSE,ISNUMBER(SEARCH("Ronda",Table9[[#This Row],[Column1]]))=FALSE),1,0)</f>
        <v>1</v>
      </c>
      <c r="M1266">
        <f>IF(Table9[[#This Row],[cond]]=1,M1265+1,0)</f>
        <v>5</v>
      </c>
      <c r="N1266">
        <f>IF(ISNUMBER(SEARCH("Ronda",Table9[[#This Row],[Column1]]))=TRUE,1,0)</f>
        <v>0</v>
      </c>
      <c r="O1266" t="str">
        <f>IF(Table9[[#This Row],[cond2]]=1,MID(Table9[[#This Row],[Column1]],6,3),O1265)</f>
        <v xml:space="preserve"> 15</v>
      </c>
    </row>
    <row r="1267" spans="11:15" x14ac:dyDescent="0.3">
      <c r="K1267">
        <v>-2</v>
      </c>
      <c r="L1267">
        <f>IF(AND(ISNUMBER(SEARCH(":",Table9[[#This Row],[Column1]]))=FALSE,ISNUMBER(SEARCH("Ronda",Table9[[#This Row],[Column1]]))=FALSE),1,0)</f>
        <v>1</v>
      </c>
      <c r="M1267">
        <f>IF(Table9[[#This Row],[cond]]=1,M1266+1,0)</f>
        <v>6</v>
      </c>
      <c r="N1267">
        <f>IF(ISNUMBER(SEARCH("Ronda",Table9[[#This Row],[Column1]]))=TRUE,1,0)</f>
        <v>0</v>
      </c>
      <c r="O1267" t="str">
        <f>IF(Table9[[#This Row],[cond2]]=1,MID(Table9[[#This Row],[Column1]],6,3),O1266)</f>
        <v xml:space="preserve"> 15</v>
      </c>
    </row>
    <row r="1268" spans="11:15" x14ac:dyDescent="0.3">
      <c r="K1268" t="s">
        <v>710</v>
      </c>
      <c r="L1268">
        <f>IF(AND(ISNUMBER(SEARCH(":",Table9[[#This Row],[Column1]]))=FALSE,ISNUMBER(SEARCH("Ronda",Table9[[#This Row],[Column1]]))=FALSE),1,0)</f>
        <v>0</v>
      </c>
      <c r="M1268">
        <f>IF(Table9[[#This Row],[cond]]=1,M1267+1,0)</f>
        <v>0</v>
      </c>
      <c r="N1268">
        <f>IF(ISNUMBER(SEARCH("Ronda",Table9[[#This Row],[Column1]]))=TRUE,1,0)</f>
        <v>0</v>
      </c>
      <c r="O1268" t="str">
        <f>IF(Table9[[#This Row],[cond2]]=1,MID(Table9[[#This Row],[Column1]],6,3),O1267)</f>
        <v xml:space="preserve"> 15</v>
      </c>
    </row>
    <row r="1269" spans="11:15" x14ac:dyDescent="0.3">
      <c r="K1269" t="s">
        <v>2</v>
      </c>
      <c r="L1269">
        <f>IF(AND(ISNUMBER(SEARCH(":",Table9[[#This Row],[Column1]]))=FALSE,ISNUMBER(SEARCH("Ronda",Table9[[#This Row],[Column1]]))=FALSE),1,0)</f>
        <v>1</v>
      </c>
      <c r="M1269">
        <f>IF(Table9[[#This Row],[cond]]=1,M1268+1,0)</f>
        <v>1</v>
      </c>
      <c r="N1269">
        <f>IF(ISNUMBER(SEARCH("Ronda",Table9[[#This Row],[Column1]]))=TRUE,1,0)</f>
        <v>0</v>
      </c>
      <c r="O1269" t="str">
        <f>IF(Table9[[#This Row],[cond2]]=1,MID(Table9[[#This Row],[Column1]],6,3),O1268)</f>
        <v xml:space="preserve"> 15</v>
      </c>
    </row>
    <row r="1270" spans="11:15" x14ac:dyDescent="0.3">
      <c r="K1270" t="s">
        <v>4</v>
      </c>
      <c r="L1270">
        <f>IF(AND(ISNUMBER(SEARCH(":",Table9[[#This Row],[Column1]]))=FALSE,ISNUMBER(SEARCH("Ronda",Table9[[#This Row],[Column1]]))=FALSE),1,0)</f>
        <v>1</v>
      </c>
      <c r="M1270">
        <f>IF(Table9[[#This Row],[cond]]=1,M1269+1,0)</f>
        <v>2</v>
      </c>
      <c r="N1270">
        <f>IF(ISNUMBER(SEARCH("Ronda",Table9[[#This Row],[Column1]]))=TRUE,1,0)</f>
        <v>0</v>
      </c>
      <c r="O1270" t="str">
        <f>IF(Table9[[#This Row],[cond2]]=1,MID(Table9[[#This Row],[Column1]],6,3),O1269)</f>
        <v xml:space="preserve"> 15</v>
      </c>
    </row>
    <row r="1271" spans="11:15" x14ac:dyDescent="0.3">
      <c r="K1271">
        <v>2</v>
      </c>
      <c r="L1271">
        <f>IF(AND(ISNUMBER(SEARCH(":",Table9[[#This Row],[Column1]]))=FALSE,ISNUMBER(SEARCH("Ronda",Table9[[#This Row],[Column1]]))=FALSE),1,0)</f>
        <v>1</v>
      </c>
      <c r="M1271">
        <f>IF(Table9[[#This Row],[cond]]=1,M1270+1,0)</f>
        <v>3</v>
      </c>
      <c r="N1271">
        <f>IF(ISNUMBER(SEARCH("Ronda",Table9[[#This Row],[Column1]]))=TRUE,1,0)</f>
        <v>0</v>
      </c>
      <c r="O1271" t="str">
        <f>IF(Table9[[#This Row],[cond2]]=1,MID(Table9[[#This Row],[Column1]],6,3),O1270)</f>
        <v xml:space="preserve"> 15</v>
      </c>
    </row>
    <row r="1272" spans="11:15" x14ac:dyDescent="0.3">
      <c r="K1272">
        <v>0</v>
      </c>
      <c r="L1272">
        <f>IF(AND(ISNUMBER(SEARCH(":",Table9[[#This Row],[Column1]]))=FALSE,ISNUMBER(SEARCH("Ronda",Table9[[#This Row],[Column1]]))=FALSE),1,0)</f>
        <v>1</v>
      </c>
      <c r="M1272">
        <f>IF(Table9[[#This Row],[cond]]=1,M1271+1,0)</f>
        <v>4</v>
      </c>
      <c r="N1272">
        <f>IF(ISNUMBER(SEARCH("Ronda",Table9[[#This Row],[Column1]]))=TRUE,1,0)</f>
        <v>0</v>
      </c>
      <c r="O1272" t="str">
        <f>IF(Table9[[#This Row],[cond2]]=1,MID(Table9[[#This Row],[Column1]],6,3),O1271)</f>
        <v xml:space="preserve"> 15</v>
      </c>
    </row>
    <row r="1273" spans="11:15" x14ac:dyDescent="0.3">
      <c r="K1273">
        <v>-2</v>
      </c>
      <c r="L1273">
        <f>IF(AND(ISNUMBER(SEARCH(":",Table9[[#This Row],[Column1]]))=FALSE,ISNUMBER(SEARCH("Ronda",Table9[[#This Row],[Column1]]))=FALSE),1,0)</f>
        <v>1</v>
      </c>
      <c r="M1273">
        <f>IF(Table9[[#This Row],[cond]]=1,M1272+1,0)</f>
        <v>5</v>
      </c>
      <c r="N1273">
        <f>IF(ISNUMBER(SEARCH("Ronda",Table9[[#This Row],[Column1]]))=TRUE,1,0)</f>
        <v>0</v>
      </c>
      <c r="O1273" t="str">
        <f>IF(Table9[[#This Row],[cond2]]=1,MID(Table9[[#This Row],[Column1]],6,3),O1272)</f>
        <v xml:space="preserve"> 15</v>
      </c>
    </row>
    <row r="1274" spans="11:15" x14ac:dyDescent="0.3">
      <c r="K1274">
        <v>0</v>
      </c>
      <c r="L1274">
        <f>IF(AND(ISNUMBER(SEARCH(":",Table9[[#This Row],[Column1]]))=FALSE,ISNUMBER(SEARCH("Ronda",Table9[[#This Row],[Column1]]))=FALSE),1,0)</f>
        <v>1</v>
      </c>
      <c r="M1274">
        <f>IF(Table9[[#This Row],[cond]]=1,M1273+1,0)</f>
        <v>6</v>
      </c>
      <c r="N1274">
        <f>IF(ISNUMBER(SEARCH("Ronda",Table9[[#This Row],[Column1]]))=TRUE,1,0)</f>
        <v>0</v>
      </c>
      <c r="O1274" t="str">
        <f>IF(Table9[[#This Row],[cond2]]=1,MID(Table9[[#This Row],[Column1]],6,3),O1273)</f>
        <v xml:space="preserve"> 15</v>
      </c>
    </row>
    <row r="1275" spans="11:15" x14ac:dyDescent="0.3">
      <c r="K1275" t="s">
        <v>219</v>
      </c>
      <c r="L1275">
        <f>IF(AND(ISNUMBER(SEARCH(":",Table9[[#This Row],[Column1]]))=FALSE,ISNUMBER(SEARCH("Ronda",Table9[[#This Row],[Column1]]))=FALSE),1,0)</f>
        <v>0</v>
      </c>
      <c r="M1275">
        <f>IF(Table9[[#This Row],[cond]]=1,M1274+1,0)</f>
        <v>0</v>
      </c>
      <c r="N1275">
        <f>IF(ISNUMBER(SEARCH("Ronda",Table9[[#This Row],[Column1]]))=TRUE,1,0)</f>
        <v>1</v>
      </c>
      <c r="O1275" t="str">
        <f>IF(Table9[[#This Row],[cond2]]=1,MID(Table9[[#This Row],[Column1]],6,3),O1274)</f>
        <v xml:space="preserve"> 14</v>
      </c>
    </row>
    <row r="1276" spans="11:15" x14ac:dyDescent="0.3">
      <c r="K1276" t="s">
        <v>711</v>
      </c>
      <c r="L1276">
        <f>IF(AND(ISNUMBER(SEARCH(":",Table9[[#This Row],[Column1]]))=FALSE,ISNUMBER(SEARCH("Ronda",Table9[[#This Row],[Column1]]))=FALSE),1,0)</f>
        <v>0</v>
      </c>
      <c r="M1276">
        <f>IF(Table9[[#This Row],[cond]]=1,M1275+1,0)</f>
        <v>0</v>
      </c>
      <c r="N1276">
        <f>IF(ISNUMBER(SEARCH("Ronda",Table9[[#This Row],[Column1]]))=TRUE,1,0)</f>
        <v>0</v>
      </c>
      <c r="O1276" t="str">
        <f>IF(Table9[[#This Row],[cond2]]=1,MID(Table9[[#This Row],[Column1]],6,3),O1275)</f>
        <v xml:space="preserve"> 14</v>
      </c>
    </row>
    <row r="1277" spans="11:15" x14ac:dyDescent="0.3">
      <c r="K1277" t="s">
        <v>8</v>
      </c>
      <c r="L1277">
        <f>IF(AND(ISNUMBER(SEARCH(":",Table9[[#This Row],[Column1]]))=FALSE,ISNUMBER(SEARCH("Ronda",Table9[[#This Row],[Column1]]))=FALSE),1,0)</f>
        <v>1</v>
      </c>
      <c r="M1277">
        <f>IF(Table9[[#This Row],[cond]]=1,M1276+1,0)</f>
        <v>1</v>
      </c>
      <c r="N1277">
        <f>IF(ISNUMBER(SEARCH("Ronda",Table9[[#This Row],[Column1]]))=TRUE,1,0)</f>
        <v>0</v>
      </c>
      <c r="O1277" t="str">
        <f>IF(Table9[[#This Row],[cond2]]=1,MID(Table9[[#This Row],[Column1]],6,3),O1276)</f>
        <v xml:space="preserve"> 14</v>
      </c>
    </row>
    <row r="1278" spans="11:15" x14ac:dyDescent="0.3">
      <c r="K1278" t="s">
        <v>564</v>
      </c>
      <c r="L1278">
        <f>IF(AND(ISNUMBER(SEARCH(":",Table9[[#This Row],[Column1]]))=FALSE,ISNUMBER(SEARCH("Ronda",Table9[[#This Row],[Column1]]))=FALSE),1,0)</f>
        <v>1</v>
      </c>
      <c r="M1278">
        <f>IF(Table9[[#This Row],[cond]]=1,M1277+1,0)</f>
        <v>2</v>
      </c>
      <c r="N1278">
        <f>IF(ISNUMBER(SEARCH("Ronda",Table9[[#This Row],[Column1]]))=TRUE,1,0)</f>
        <v>0</v>
      </c>
      <c r="O1278" t="str">
        <f>IF(Table9[[#This Row],[cond2]]=1,MID(Table9[[#This Row],[Column1]],6,3),O1277)</f>
        <v xml:space="preserve"> 14</v>
      </c>
    </row>
    <row r="1279" spans="11:15" x14ac:dyDescent="0.3">
      <c r="K1279">
        <v>2</v>
      </c>
      <c r="L1279">
        <f>IF(AND(ISNUMBER(SEARCH(":",Table9[[#This Row],[Column1]]))=FALSE,ISNUMBER(SEARCH("Ronda",Table9[[#This Row],[Column1]]))=FALSE),1,0)</f>
        <v>1</v>
      </c>
      <c r="M1279">
        <f>IF(Table9[[#This Row],[cond]]=1,M1278+1,0)</f>
        <v>3</v>
      </c>
      <c r="N1279">
        <f>IF(ISNUMBER(SEARCH("Ronda",Table9[[#This Row],[Column1]]))=TRUE,1,0)</f>
        <v>0</v>
      </c>
      <c r="O1279" t="str">
        <f>IF(Table9[[#This Row],[cond2]]=1,MID(Table9[[#This Row],[Column1]],6,3),O1278)</f>
        <v xml:space="preserve"> 14</v>
      </c>
    </row>
    <row r="1280" spans="11:15" x14ac:dyDescent="0.3">
      <c r="K1280">
        <v>1</v>
      </c>
      <c r="L1280">
        <f>IF(AND(ISNUMBER(SEARCH(":",Table9[[#This Row],[Column1]]))=FALSE,ISNUMBER(SEARCH("Ronda",Table9[[#This Row],[Column1]]))=FALSE),1,0)</f>
        <v>1</v>
      </c>
      <c r="M1280">
        <f>IF(Table9[[#This Row],[cond]]=1,M1279+1,0)</f>
        <v>4</v>
      </c>
      <c r="N1280">
        <f>IF(ISNUMBER(SEARCH("Ronda",Table9[[#This Row],[Column1]]))=TRUE,1,0)</f>
        <v>0</v>
      </c>
      <c r="O1280" t="str">
        <f>IF(Table9[[#This Row],[cond2]]=1,MID(Table9[[#This Row],[Column1]],6,3),O1279)</f>
        <v xml:space="preserve"> 14</v>
      </c>
    </row>
    <row r="1281" spans="11:15" x14ac:dyDescent="0.3">
      <c r="K1281">
        <v>0</v>
      </c>
      <c r="L1281">
        <f>IF(AND(ISNUMBER(SEARCH(":",Table9[[#This Row],[Column1]]))=FALSE,ISNUMBER(SEARCH("Ronda",Table9[[#This Row],[Column1]]))=FALSE),1,0)</f>
        <v>1</v>
      </c>
      <c r="M1281">
        <f>IF(Table9[[#This Row],[cond]]=1,M1280+1,0)</f>
        <v>5</v>
      </c>
      <c r="N1281">
        <f>IF(ISNUMBER(SEARCH("Ronda",Table9[[#This Row],[Column1]]))=TRUE,1,0)</f>
        <v>0</v>
      </c>
      <c r="O1281" t="str">
        <f>IF(Table9[[#This Row],[cond2]]=1,MID(Table9[[#This Row],[Column1]],6,3),O1280)</f>
        <v xml:space="preserve"> 14</v>
      </c>
    </row>
    <row r="1282" spans="11:15" x14ac:dyDescent="0.3">
      <c r="K1282">
        <v>-1</v>
      </c>
      <c r="L1282">
        <f>IF(AND(ISNUMBER(SEARCH(":",Table9[[#This Row],[Column1]]))=FALSE,ISNUMBER(SEARCH("Ronda",Table9[[#This Row],[Column1]]))=FALSE),1,0)</f>
        <v>1</v>
      </c>
      <c r="M1282">
        <f>IF(Table9[[#This Row],[cond]]=1,M1281+1,0)</f>
        <v>6</v>
      </c>
      <c r="N1282">
        <f>IF(ISNUMBER(SEARCH("Ronda",Table9[[#This Row],[Column1]]))=TRUE,1,0)</f>
        <v>0</v>
      </c>
      <c r="O1282" t="str">
        <f>IF(Table9[[#This Row],[cond2]]=1,MID(Table9[[#This Row],[Column1]],6,3),O1281)</f>
        <v xml:space="preserve"> 14</v>
      </c>
    </row>
    <row r="1283" spans="11:15" x14ac:dyDescent="0.3">
      <c r="K1283" t="s">
        <v>712</v>
      </c>
      <c r="L1283">
        <f>IF(AND(ISNUMBER(SEARCH(":",Table9[[#This Row],[Column1]]))=FALSE,ISNUMBER(SEARCH("Ronda",Table9[[#This Row],[Column1]]))=FALSE),1,0)</f>
        <v>0</v>
      </c>
      <c r="M1283">
        <f>IF(Table9[[#This Row],[cond]]=1,M1282+1,0)</f>
        <v>0</v>
      </c>
      <c r="N1283">
        <f>IF(ISNUMBER(SEARCH("Ronda",Table9[[#This Row],[Column1]]))=TRUE,1,0)</f>
        <v>0</v>
      </c>
      <c r="O1283" t="str">
        <f>IF(Table9[[#This Row],[cond2]]=1,MID(Table9[[#This Row],[Column1]],6,3),O1282)</f>
        <v xml:space="preserve"> 14</v>
      </c>
    </row>
    <row r="1284" spans="11:15" x14ac:dyDescent="0.3">
      <c r="K1284" t="s">
        <v>10</v>
      </c>
      <c r="L1284">
        <f>IF(AND(ISNUMBER(SEARCH(":",Table9[[#This Row],[Column1]]))=FALSE,ISNUMBER(SEARCH("Ronda",Table9[[#This Row],[Column1]]))=FALSE),1,0)</f>
        <v>1</v>
      </c>
      <c r="M1284">
        <f>IF(Table9[[#This Row],[cond]]=1,M1283+1,0)</f>
        <v>1</v>
      </c>
      <c r="N1284">
        <f>IF(ISNUMBER(SEARCH("Ronda",Table9[[#This Row],[Column1]]))=TRUE,1,0)</f>
        <v>0</v>
      </c>
      <c r="O1284" t="str">
        <f>IF(Table9[[#This Row],[cond2]]=1,MID(Table9[[#This Row],[Column1]],6,3),O1283)</f>
        <v xml:space="preserve"> 14</v>
      </c>
    </row>
    <row r="1285" spans="11:15" x14ac:dyDescent="0.3">
      <c r="K1285" t="s">
        <v>568</v>
      </c>
      <c r="L1285">
        <f>IF(AND(ISNUMBER(SEARCH(":",Table9[[#This Row],[Column1]]))=FALSE,ISNUMBER(SEARCH("Ronda",Table9[[#This Row],[Column1]]))=FALSE),1,0)</f>
        <v>1</v>
      </c>
      <c r="M1285">
        <f>IF(Table9[[#This Row],[cond]]=1,M1284+1,0)</f>
        <v>2</v>
      </c>
      <c r="N1285">
        <f>IF(ISNUMBER(SEARCH("Ronda",Table9[[#This Row],[Column1]]))=TRUE,1,0)</f>
        <v>0</v>
      </c>
      <c r="O1285" t="str">
        <f>IF(Table9[[#This Row],[cond2]]=1,MID(Table9[[#This Row],[Column1]],6,3),O1284)</f>
        <v xml:space="preserve"> 14</v>
      </c>
    </row>
    <row r="1286" spans="11:15" x14ac:dyDescent="0.3">
      <c r="K1286">
        <v>2</v>
      </c>
      <c r="L1286">
        <f>IF(AND(ISNUMBER(SEARCH(":",Table9[[#This Row],[Column1]]))=FALSE,ISNUMBER(SEARCH("Ronda",Table9[[#This Row],[Column1]]))=FALSE),1,0)</f>
        <v>1</v>
      </c>
      <c r="M1286">
        <f>IF(Table9[[#This Row],[cond]]=1,M1285+1,0)</f>
        <v>3</v>
      </c>
      <c r="N1286">
        <f>IF(ISNUMBER(SEARCH("Ronda",Table9[[#This Row],[Column1]]))=TRUE,1,0)</f>
        <v>0</v>
      </c>
      <c r="O1286" t="str">
        <f>IF(Table9[[#This Row],[cond2]]=1,MID(Table9[[#This Row],[Column1]],6,3),O1285)</f>
        <v xml:space="preserve"> 14</v>
      </c>
    </row>
    <row r="1287" spans="11:15" x14ac:dyDescent="0.3">
      <c r="K1287">
        <v>0</v>
      </c>
      <c r="L1287">
        <f>IF(AND(ISNUMBER(SEARCH(":",Table9[[#This Row],[Column1]]))=FALSE,ISNUMBER(SEARCH("Ronda",Table9[[#This Row],[Column1]]))=FALSE),1,0)</f>
        <v>1</v>
      </c>
      <c r="M1287">
        <f>IF(Table9[[#This Row],[cond]]=1,M1286+1,0)</f>
        <v>4</v>
      </c>
      <c r="N1287">
        <f>IF(ISNUMBER(SEARCH("Ronda",Table9[[#This Row],[Column1]]))=TRUE,1,0)</f>
        <v>0</v>
      </c>
      <c r="O1287" t="str">
        <f>IF(Table9[[#This Row],[cond2]]=1,MID(Table9[[#This Row],[Column1]],6,3),O1286)</f>
        <v xml:space="preserve"> 14</v>
      </c>
    </row>
    <row r="1288" spans="11:15" x14ac:dyDescent="0.3">
      <c r="K1288">
        <v>-2</v>
      </c>
      <c r="L1288">
        <f>IF(AND(ISNUMBER(SEARCH(":",Table9[[#This Row],[Column1]]))=FALSE,ISNUMBER(SEARCH("Ronda",Table9[[#This Row],[Column1]]))=FALSE),1,0)</f>
        <v>1</v>
      </c>
      <c r="M1288">
        <f>IF(Table9[[#This Row],[cond]]=1,M1287+1,0)</f>
        <v>5</v>
      </c>
      <c r="N1288">
        <f>IF(ISNUMBER(SEARCH("Ronda",Table9[[#This Row],[Column1]]))=TRUE,1,0)</f>
        <v>0</v>
      </c>
      <c r="O1288" t="str">
        <f>IF(Table9[[#This Row],[cond2]]=1,MID(Table9[[#This Row],[Column1]],6,3),O1287)</f>
        <v xml:space="preserve"> 14</v>
      </c>
    </row>
    <row r="1289" spans="11:15" x14ac:dyDescent="0.3">
      <c r="K1289">
        <v>0</v>
      </c>
      <c r="L1289">
        <f>IF(AND(ISNUMBER(SEARCH(":",Table9[[#This Row],[Column1]]))=FALSE,ISNUMBER(SEARCH("Ronda",Table9[[#This Row],[Column1]]))=FALSE),1,0)</f>
        <v>1</v>
      </c>
      <c r="M1289">
        <f>IF(Table9[[#This Row],[cond]]=1,M1288+1,0)</f>
        <v>6</v>
      </c>
      <c r="N1289">
        <f>IF(ISNUMBER(SEARCH("Ronda",Table9[[#This Row],[Column1]]))=TRUE,1,0)</f>
        <v>0</v>
      </c>
      <c r="O1289" t="str">
        <f>IF(Table9[[#This Row],[cond2]]=1,MID(Table9[[#This Row],[Column1]],6,3),O1288)</f>
        <v xml:space="preserve"> 14</v>
      </c>
    </row>
    <row r="1290" spans="11:15" x14ac:dyDescent="0.3">
      <c r="K1290" t="s">
        <v>713</v>
      </c>
      <c r="L1290">
        <f>IF(AND(ISNUMBER(SEARCH(":",Table9[[#This Row],[Column1]]))=FALSE,ISNUMBER(SEARCH("Ronda",Table9[[#This Row],[Column1]]))=FALSE),1,0)</f>
        <v>0</v>
      </c>
      <c r="M1290">
        <f>IF(Table9[[#This Row],[cond]]=1,M1289+1,0)</f>
        <v>0</v>
      </c>
      <c r="N1290">
        <f>IF(ISNUMBER(SEARCH("Ronda",Table9[[#This Row],[Column1]]))=TRUE,1,0)</f>
        <v>0</v>
      </c>
      <c r="O1290" t="str">
        <f>IF(Table9[[#This Row],[cond2]]=1,MID(Table9[[#This Row],[Column1]],6,3),O1289)</f>
        <v xml:space="preserve"> 14</v>
      </c>
    </row>
    <row r="1291" spans="11:15" x14ac:dyDescent="0.3">
      <c r="K1291" t="s">
        <v>7</v>
      </c>
      <c r="L1291">
        <f>IF(AND(ISNUMBER(SEARCH(":",Table9[[#This Row],[Column1]]))=FALSE,ISNUMBER(SEARCH("Ronda",Table9[[#This Row],[Column1]]))=FALSE),1,0)</f>
        <v>1</v>
      </c>
      <c r="M1291">
        <f>IF(Table9[[#This Row],[cond]]=1,M1290+1,0)</f>
        <v>1</v>
      </c>
      <c r="N1291">
        <f>IF(ISNUMBER(SEARCH("Ronda",Table9[[#This Row],[Column1]]))=TRUE,1,0)</f>
        <v>0</v>
      </c>
      <c r="O1291" t="str">
        <f>IF(Table9[[#This Row],[cond2]]=1,MID(Table9[[#This Row],[Column1]],6,3),O1290)</f>
        <v xml:space="preserve"> 14</v>
      </c>
    </row>
    <row r="1292" spans="11:15" x14ac:dyDescent="0.3">
      <c r="K1292" t="s">
        <v>13</v>
      </c>
      <c r="L1292">
        <f>IF(AND(ISNUMBER(SEARCH(":",Table9[[#This Row],[Column1]]))=FALSE,ISNUMBER(SEARCH("Ronda",Table9[[#This Row],[Column1]]))=FALSE),1,0)</f>
        <v>1</v>
      </c>
      <c r="M1292">
        <f>IF(Table9[[#This Row],[cond]]=1,M1291+1,0)</f>
        <v>2</v>
      </c>
      <c r="N1292">
        <f>IF(ISNUMBER(SEARCH("Ronda",Table9[[#This Row],[Column1]]))=TRUE,1,0)</f>
        <v>0</v>
      </c>
      <c r="O1292" t="str">
        <f>IF(Table9[[#This Row],[cond2]]=1,MID(Table9[[#This Row],[Column1]],6,3),O1291)</f>
        <v xml:space="preserve"> 14</v>
      </c>
    </row>
    <row r="1293" spans="11:15" x14ac:dyDescent="0.3">
      <c r="K1293">
        <v>0</v>
      </c>
      <c r="L1293">
        <f>IF(AND(ISNUMBER(SEARCH(":",Table9[[#This Row],[Column1]]))=FALSE,ISNUMBER(SEARCH("Ronda",Table9[[#This Row],[Column1]]))=FALSE),1,0)</f>
        <v>1</v>
      </c>
      <c r="M1293">
        <f>IF(Table9[[#This Row],[cond]]=1,M1292+1,0)</f>
        <v>3</v>
      </c>
      <c r="N1293">
        <f>IF(ISNUMBER(SEARCH("Ronda",Table9[[#This Row],[Column1]]))=TRUE,1,0)</f>
        <v>0</v>
      </c>
      <c r="O1293" t="str">
        <f>IF(Table9[[#This Row],[cond2]]=1,MID(Table9[[#This Row],[Column1]],6,3),O1292)</f>
        <v xml:space="preserve"> 14</v>
      </c>
    </row>
    <row r="1294" spans="11:15" x14ac:dyDescent="0.3">
      <c r="K1294">
        <v>1</v>
      </c>
      <c r="L1294">
        <f>IF(AND(ISNUMBER(SEARCH(":",Table9[[#This Row],[Column1]]))=FALSE,ISNUMBER(SEARCH("Ronda",Table9[[#This Row],[Column1]]))=FALSE),1,0)</f>
        <v>1</v>
      </c>
      <c r="M1294">
        <f>IF(Table9[[#This Row],[cond]]=1,M1293+1,0)</f>
        <v>4</v>
      </c>
      <c r="N1294">
        <f>IF(ISNUMBER(SEARCH("Ronda",Table9[[#This Row],[Column1]]))=TRUE,1,0)</f>
        <v>0</v>
      </c>
      <c r="O1294" t="str">
        <f>IF(Table9[[#This Row],[cond2]]=1,MID(Table9[[#This Row],[Column1]],6,3),O1293)</f>
        <v xml:space="preserve"> 14</v>
      </c>
    </row>
    <row r="1295" spans="11:15" x14ac:dyDescent="0.3">
      <c r="K1295">
        <v>0</v>
      </c>
      <c r="L1295">
        <f>IF(AND(ISNUMBER(SEARCH(":",Table9[[#This Row],[Column1]]))=FALSE,ISNUMBER(SEARCH("Ronda",Table9[[#This Row],[Column1]]))=FALSE),1,0)</f>
        <v>1</v>
      </c>
      <c r="M1295">
        <f>IF(Table9[[#This Row],[cond]]=1,M1294+1,0)</f>
        <v>5</v>
      </c>
      <c r="N1295">
        <f>IF(ISNUMBER(SEARCH("Ronda",Table9[[#This Row],[Column1]]))=TRUE,1,0)</f>
        <v>0</v>
      </c>
      <c r="O1295" t="str">
        <f>IF(Table9[[#This Row],[cond2]]=1,MID(Table9[[#This Row],[Column1]],6,3),O1294)</f>
        <v xml:space="preserve"> 14</v>
      </c>
    </row>
    <row r="1296" spans="11:15" x14ac:dyDescent="0.3">
      <c r="K1296">
        <v>0</v>
      </c>
      <c r="L1296">
        <f>IF(AND(ISNUMBER(SEARCH(":",Table9[[#This Row],[Column1]]))=FALSE,ISNUMBER(SEARCH("Ronda",Table9[[#This Row],[Column1]]))=FALSE),1,0)</f>
        <v>1</v>
      </c>
      <c r="M1296">
        <f>IF(Table9[[#This Row],[cond]]=1,M1295+1,0)</f>
        <v>6</v>
      </c>
      <c r="N1296">
        <f>IF(ISNUMBER(SEARCH("Ronda",Table9[[#This Row],[Column1]]))=TRUE,1,0)</f>
        <v>0</v>
      </c>
      <c r="O1296" t="str">
        <f>IF(Table9[[#This Row],[cond2]]=1,MID(Table9[[#This Row],[Column1]],6,3),O1295)</f>
        <v xml:space="preserve"> 14</v>
      </c>
    </row>
    <row r="1297" spans="11:15" x14ac:dyDescent="0.3">
      <c r="K1297" t="s">
        <v>714</v>
      </c>
      <c r="L1297">
        <f>IF(AND(ISNUMBER(SEARCH(":",Table9[[#This Row],[Column1]]))=FALSE,ISNUMBER(SEARCH("Ronda",Table9[[#This Row],[Column1]]))=FALSE),1,0)</f>
        <v>0</v>
      </c>
      <c r="M1297">
        <f>IF(Table9[[#This Row],[cond]]=1,M1296+1,0)</f>
        <v>0</v>
      </c>
      <c r="N1297">
        <f>IF(ISNUMBER(SEARCH("Ronda",Table9[[#This Row],[Column1]]))=TRUE,1,0)</f>
        <v>0</v>
      </c>
      <c r="O1297" t="str">
        <f>IF(Table9[[#This Row],[cond2]]=1,MID(Table9[[#This Row],[Column1]],6,3),O1296)</f>
        <v xml:space="preserve"> 14</v>
      </c>
    </row>
    <row r="1298" spans="11:15" x14ac:dyDescent="0.3">
      <c r="K1298" t="s">
        <v>1</v>
      </c>
      <c r="L1298">
        <f>IF(AND(ISNUMBER(SEARCH(":",Table9[[#This Row],[Column1]]))=FALSE,ISNUMBER(SEARCH("Ronda",Table9[[#This Row],[Column1]]))=FALSE),1,0)</f>
        <v>1</v>
      </c>
      <c r="M1298">
        <f>IF(Table9[[#This Row],[cond]]=1,M1297+1,0)</f>
        <v>1</v>
      </c>
      <c r="N1298">
        <f>IF(ISNUMBER(SEARCH("Ronda",Table9[[#This Row],[Column1]]))=TRUE,1,0)</f>
        <v>0</v>
      </c>
      <c r="O1298" t="str">
        <f>IF(Table9[[#This Row],[cond2]]=1,MID(Table9[[#This Row],[Column1]],6,3),O1297)</f>
        <v xml:space="preserve"> 14</v>
      </c>
    </row>
    <row r="1299" spans="11:15" x14ac:dyDescent="0.3">
      <c r="K1299" t="s">
        <v>11</v>
      </c>
      <c r="L1299">
        <f>IF(AND(ISNUMBER(SEARCH(":",Table9[[#This Row],[Column1]]))=FALSE,ISNUMBER(SEARCH("Ronda",Table9[[#This Row],[Column1]]))=FALSE),1,0)</f>
        <v>1</v>
      </c>
      <c r="M1299">
        <f>IF(Table9[[#This Row],[cond]]=1,M1298+1,0)</f>
        <v>2</v>
      </c>
      <c r="N1299">
        <f>IF(ISNUMBER(SEARCH("Ronda",Table9[[#This Row],[Column1]]))=TRUE,1,0)</f>
        <v>0</v>
      </c>
      <c r="O1299" t="str">
        <f>IF(Table9[[#This Row],[cond2]]=1,MID(Table9[[#This Row],[Column1]],6,3),O1298)</f>
        <v xml:space="preserve"> 14</v>
      </c>
    </row>
    <row r="1300" spans="11:15" x14ac:dyDescent="0.3">
      <c r="K1300">
        <v>3</v>
      </c>
      <c r="L1300">
        <f>IF(AND(ISNUMBER(SEARCH(":",Table9[[#This Row],[Column1]]))=FALSE,ISNUMBER(SEARCH("Ronda",Table9[[#This Row],[Column1]]))=FALSE),1,0)</f>
        <v>1</v>
      </c>
      <c r="M1300">
        <f>IF(Table9[[#This Row],[cond]]=1,M1299+1,0)</f>
        <v>3</v>
      </c>
      <c r="N1300">
        <f>IF(ISNUMBER(SEARCH("Ronda",Table9[[#This Row],[Column1]]))=TRUE,1,0)</f>
        <v>0</v>
      </c>
      <c r="O1300" t="str">
        <f>IF(Table9[[#This Row],[cond2]]=1,MID(Table9[[#This Row],[Column1]],6,3),O1299)</f>
        <v xml:space="preserve"> 14</v>
      </c>
    </row>
    <row r="1301" spans="11:15" x14ac:dyDescent="0.3">
      <c r="K1301">
        <v>1</v>
      </c>
      <c r="L1301">
        <f>IF(AND(ISNUMBER(SEARCH(":",Table9[[#This Row],[Column1]]))=FALSE,ISNUMBER(SEARCH("Ronda",Table9[[#This Row],[Column1]]))=FALSE),1,0)</f>
        <v>1</v>
      </c>
      <c r="M1301">
        <f>IF(Table9[[#This Row],[cond]]=1,M1300+1,0)</f>
        <v>4</v>
      </c>
      <c r="N1301">
        <f>IF(ISNUMBER(SEARCH("Ronda",Table9[[#This Row],[Column1]]))=TRUE,1,0)</f>
        <v>0</v>
      </c>
      <c r="O1301" t="str">
        <f>IF(Table9[[#This Row],[cond2]]=1,MID(Table9[[#This Row],[Column1]],6,3),O1300)</f>
        <v xml:space="preserve"> 14</v>
      </c>
    </row>
    <row r="1302" spans="11:15" x14ac:dyDescent="0.3">
      <c r="K1302">
        <v>-1</v>
      </c>
      <c r="L1302">
        <f>IF(AND(ISNUMBER(SEARCH(":",Table9[[#This Row],[Column1]]))=FALSE,ISNUMBER(SEARCH("Ronda",Table9[[#This Row],[Column1]]))=FALSE),1,0)</f>
        <v>1</v>
      </c>
      <c r="M1302">
        <f>IF(Table9[[#This Row],[cond]]=1,M1301+1,0)</f>
        <v>5</v>
      </c>
      <c r="N1302">
        <f>IF(ISNUMBER(SEARCH("Ronda",Table9[[#This Row],[Column1]]))=TRUE,1,0)</f>
        <v>0</v>
      </c>
      <c r="O1302" t="str">
        <f>IF(Table9[[#This Row],[cond2]]=1,MID(Table9[[#This Row],[Column1]],6,3),O1301)</f>
        <v xml:space="preserve"> 14</v>
      </c>
    </row>
    <row r="1303" spans="11:15" x14ac:dyDescent="0.3">
      <c r="K1303">
        <v>0</v>
      </c>
      <c r="L1303">
        <f>IF(AND(ISNUMBER(SEARCH(":",Table9[[#This Row],[Column1]]))=FALSE,ISNUMBER(SEARCH("Ronda",Table9[[#This Row],[Column1]]))=FALSE),1,0)</f>
        <v>1</v>
      </c>
      <c r="M1303">
        <f>IF(Table9[[#This Row],[cond]]=1,M1302+1,0)</f>
        <v>6</v>
      </c>
      <c r="N1303">
        <f>IF(ISNUMBER(SEARCH("Ronda",Table9[[#This Row],[Column1]]))=TRUE,1,0)</f>
        <v>0</v>
      </c>
      <c r="O1303" t="str">
        <f>IF(Table9[[#This Row],[cond2]]=1,MID(Table9[[#This Row],[Column1]],6,3),O1302)</f>
        <v xml:space="preserve"> 14</v>
      </c>
    </row>
    <row r="1304" spans="11:15" x14ac:dyDescent="0.3">
      <c r="K1304" t="s">
        <v>715</v>
      </c>
      <c r="L1304">
        <f>IF(AND(ISNUMBER(SEARCH(":",Table9[[#This Row],[Column1]]))=FALSE,ISNUMBER(SEARCH("Ronda",Table9[[#This Row],[Column1]]))=FALSE),1,0)</f>
        <v>0</v>
      </c>
      <c r="M1304">
        <f>IF(Table9[[#This Row],[cond]]=1,M1303+1,0)</f>
        <v>0</v>
      </c>
      <c r="N1304">
        <f>IF(ISNUMBER(SEARCH("Ronda",Table9[[#This Row],[Column1]]))=TRUE,1,0)</f>
        <v>0</v>
      </c>
      <c r="O1304" t="str">
        <f>IF(Table9[[#This Row],[cond2]]=1,MID(Table9[[#This Row],[Column1]],6,3),O1303)</f>
        <v xml:space="preserve"> 14</v>
      </c>
    </row>
    <row r="1305" spans="11:15" x14ac:dyDescent="0.3">
      <c r="K1305" t="s">
        <v>4</v>
      </c>
      <c r="L1305">
        <f>IF(AND(ISNUMBER(SEARCH(":",Table9[[#This Row],[Column1]]))=FALSE,ISNUMBER(SEARCH("Ronda",Table9[[#This Row],[Column1]]))=FALSE),1,0)</f>
        <v>1</v>
      </c>
      <c r="M1305">
        <f>IF(Table9[[#This Row],[cond]]=1,M1304+1,0)</f>
        <v>1</v>
      </c>
      <c r="N1305">
        <f>IF(ISNUMBER(SEARCH("Ronda",Table9[[#This Row],[Column1]]))=TRUE,1,0)</f>
        <v>0</v>
      </c>
      <c r="O1305" t="str">
        <f>IF(Table9[[#This Row],[cond2]]=1,MID(Table9[[#This Row],[Column1]],6,3),O1304)</f>
        <v xml:space="preserve"> 14</v>
      </c>
    </row>
    <row r="1306" spans="11:15" x14ac:dyDescent="0.3">
      <c r="K1306" t="s">
        <v>5</v>
      </c>
      <c r="L1306">
        <f>IF(AND(ISNUMBER(SEARCH(":",Table9[[#This Row],[Column1]]))=FALSE,ISNUMBER(SEARCH("Ronda",Table9[[#This Row],[Column1]]))=FALSE),1,0)</f>
        <v>1</v>
      </c>
      <c r="M1306">
        <f>IF(Table9[[#This Row],[cond]]=1,M1305+1,0)</f>
        <v>2</v>
      </c>
      <c r="N1306">
        <f>IF(ISNUMBER(SEARCH("Ronda",Table9[[#This Row],[Column1]]))=TRUE,1,0)</f>
        <v>0</v>
      </c>
      <c r="O1306" t="str">
        <f>IF(Table9[[#This Row],[cond2]]=1,MID(Table9[[#This Row],[Column1]],6,3),O1305)</f>
        <v xml:space="preserve"> 14</v>
      </c>
    </row>
    <row r="1307" spans="11:15" x14ac:dyDescent="0.3">
      <c r="K1307">
        <v>2</v>
      </c>
      <c r="L1307">
        <f>IF(AND(ISNUMBER(SEARCH(":",Table9[[#This Row],[Column1]]))=FALSE,ISNUMBER(SEARCH("Ronda",Table9[[#This Row],[Column1]]))=FALSE),1,0)</f>
        <v>1</v>
      </c>
      <c r="M1307">
        <f>IF(Table9[[#This Row],[cond]]=1,M1306+1,0)</f>
        <v>3</v>
      </c>
      <c r="N1307">
        <f>IF(ISNUMBER(SEARCH("Ronda",Table9[[#This Row],[Column1]]))=TRUE,1,0)</f>
        <v>0</v>
      </c>
      <c r="O1307" t="str">
        <f>IF(Table9[[#This Row],[cond2]]=1,MID(Table9[[#This Row],[Column1]],6,3),O1306)</f>
        <v xml:space="preserve"> 14</v>
      </c>
    </row>
    <row r="1308" spans="11:15" x14ac:dyDescent="0.3">
      <c r="K1308">
        <v>1</v>
      </c>
      <c r="L1308">
        <f>IF(AND(ISNUMBER(SEARCH(":",Table9[[#This Row],[Column1]]))=FALSE,ISNUMBER(SEARCH("Ronda",Table9[[#This Row],[Column1]]))=FALSE),1,0)</f>
        <v>1</v>
      </c>
      <c r="M1308">
        <f>IF(Table9[[#This Row],[cond]]=1,M1307+1,0)</f>
        <v>4</v>
      </c>
      <c r="N1308">
        <f>IF(ISNUMBER(SEARCH("Ronda",Table9[[#This Row],[Column1]]))=TRUE,1,0)</f>
        <v>0</v>
      </c>
      <c r="O1308" t="str">
        <f>IF(Table9[[#This Row],[cond2]]=1,MID(Table9[[#This Row],[Column1]],6,3),O1307)</f>
        <v xml:space="preserve"> 14</v>
      </c>
    </row>
    <row r="1309" spans="11:15" x14ac:dyDescent="0.3">
      <c r="K1309">
        <v>0</v>
      </c>
      <c r="L1309">
        <f>IF(AND(ISNUMBER(SEARCH(":",Table9[[#This Row],[Column1]]))=FALSE,ISNUMBER(SEARCH("Ronda",Table9[[#This Row],[Column1]]))=FALSE),1,0)</f>
        <v>1</v>
      </c>
      <c r="M1309">
        <f>IF(Table9[[#This Row],[cond]]=1,M1308+1,0)</f>
        <v>5</v>
      </c>
      <c r="N1309">
        <f>IF(ISNUMBER(SEARCH("Ronda",Table9[[#This Row],[Column1]]))=TRUE,1,0)</f>
        <v>0</v>
      </c>
      <c r="O1309" t="str">
        <f>IF(Table9[[#This Row],[cond2]]=1,MID(Table9[[#This Row],[Column1]],6,3),O1308)</f>
        <v xml:space="preserve"> 14</v>
      </c>
    </row>
    <row r="1310" spans="11:15" x14ac:dyDescent="0.3">
      <c r="K1310">
        <v>0</v>
      </c>
      <c r="L1310">
        <f>IF(AND(ISNUMBER(SEARCH(":",Table9[[#This Row],[Column1]]))=FALSE,ISNUMBER(SEARCH("Ronda",Table9[[#This Row],[Column1]]))=FALSE),1,0)</f>
        <v>1</v>
      </c>
      <c r="M1310">
        <f>IF(Table9[[#This Row],[cond]]=1,M1309+1,0)</f>
        <v>6</v>
      </c>
      <c r="N1310">
        <f>IF(ISNUMBER(SEARCH("Ronda",Table9[[#This Row],[Column1]]))=TRUE,1,0)</f>
        <v>0</v>
      </c>
      <c r="O1310" t="str">
        <f>IF(Table9[[#This Row],[cond2]]=1,MID(Table9[[#This Row],[Column1]],6,3),O1309)</f>
        <v xml:space="preserve"> 14</v>
      </c>
    </row>
    <row r="1311" spans="11:15" x14ac:dyDescent="0.3">
      <c r="K1311" t="s">
        <v>715</v>
      </c>
      <c r="L1311">
        <f>IF(AND(ISNUMBER(SEARCH(":",Table9[[#This Row],[Column1]]))=FALSE,ISNUMBER(SEARCH("Ronda",Table9[[#This Row],[Column1]]))=FALSE),1,0)</f>
        <v>0</v>
      </c>
      <c r="M1311">
        <f>IF(Table9[[#This Row],[cond]]=1,M1310+1,0)</f>
        <v>0</v>
      </c>
      <c r="N1311">
        <f>IF(ISNUMBER(SEARCH("Ronda",Table9[[#This Row],[Column1]]))=TRUE,1,0)</f>
        <v>0</v>
      </c>
      <c r="O1311" t="str">
        <f>IF(Table9[[#This Row],[cond2]]=1,MID(Table9[[#This Row],[Column1]],6,3),O1310)</f>
        <v xml:space="preserve"> 14</v>
      </c>
    </row>
    <row r="1312" spans="11:15" x14ac:dyDescent="0.3">
      <c r="K1312" t="s">
        <v>303</v>
      </c>
      <c r="L1312">
        <f>IF(AND(ISNUMBER(SEARCH(":",Table9[[#This Row],[Column1]]))=FALSE,ISNUMBER(SEARCH("Ronda",Table9[[#This Row],[Column1]]))=FALSE),1,0)</f>
        <v>1</v>
      </c>
      <c r="M1312">
        <f>IF(Table9[[#This Row],[cond]]=1,M1311+1,0)</f>
        <v>1</v>
      </c>
      <c r="N1312">
        <f>IF(ISNUMBER(SEARCH("Ronda",Table9[[#This Row],[Column1]]))=TRUE,1,0)</f>
        <v>0</v>
      </c>
      <c r="O1312" t="str">
        <f>IF(Table9[[#This Row],[cond2]]=1,MID(Table9[[#This Row],[Column1]],6,3),O1311)</f>
        <v xml:space="preserve"> 14</v>
      </c>
    </row>
    <row r="1313" spans="11:15" x14ac:dyDescent="0.3">
      <c r="K1313" t="s">
        <v>28</v>
      </c>
      <c r="L1313">
        <f>IF(AND(ISNUMBER(SEARCH(":",Table9[[#This Row],[Column1]]))=FALSE,ISNUMBER(SEARCH("Ronda",Table9[[#This Row],[Column1]]))=FALSE),1,0)</f>
        <v>1</v>
      </c>
      <c r="M1313">
        <f>IF(Table9[[#This Row],[cond]]=1,M1312+1,0)</f>
        <v>2</v>
      </c>
      <c r="N1313">
        <f>IF(ISNUMBER(SEARCH("Ronda",Table9[[#This Row],[Column1]]))=TRUE,1,0)</f>
        <v>0</v>
      </c>
      <c r="O1313" t="str">
        <f>IF(Table9[[#This Row],[cond2]]=1,MID(Table9[[#This Row],[Column1]],6,3),O1312)</f>
        <v xml:space="preserve"> 14</v>
      </c>
    </row>
    <row r="1314" spans="11:15" x14ac:dyDescent="0.3">
      <c r="K1314">
        <v>1</v>
      </c>
      <c r="L1314">
        <f>IF(AND(ISNUMBER(SEARCH(":",Table9[[#This Row],[Column1]]))=FALSE,ISNUMBER(SEARCH("Ronda",Table9[[#This Row],[Column1]]))=FALSE),1,0)</f>
        <v>1</v>
      </c>
      <c r="M1314">
        <f>IF(Table9[[#This Row],[cond]]=1,M1313+1,0)</f>
        <v>3</v>
      </c>
      <c r="N1314">
        <f>IF(ISNUMBER(SEARCH("Ronda",Table9[[#This Row],[Column1]]))=TRUE,1,0)</f>
        <v>0</v>
      </c>
      <c r="O1314" t="str">
        <f>IF(Table9[[#This Row],[cond2]]=1,MID(Table9[[#This Row],[Column1]],6,3),O1313)</f>
        <v xml:space="preserve"> 14</v>
      </c>
    </row>
    <row r="1315" spans="11:15" x14ac:dyDescent="0.3">
      <c r="K1315">
        <v>1</v>
      </c>
      <c r="L1315">
        <f>IF(AND(ISNUMBER(SEARCH(":",Table9[[#This Row],[Column1]]))=FALSE,ISNUMBER(SEARCH("Ronda",Table9[[#This Row],[Column1]]))=FALSE),1,0)</f>
        <v>1</v>
      </c>
      <c r="M1315">
        <f>IF(Table9[[#This Row],[cond]]=1,M1314+1,0)</f>
        <v>4</v>
      </c>
      <c r="N1315">
        <f>IF(ISNUMBER(SEARCH("Ronda",Table9[[#This Row],[Column1]]))=TRUE,1,0)</f>
        <v>0</v>
      </c>
      <c r="O1315" t="str">
        <f>IF(Table9[[#This Row],[cond2]]=1,MID(Table9[[#This Row],[Column1]],6,3),O1314)</f>
        <v xml:space="preserve"> 14</v>
      </c>
    </row>
    <row r="1316" spans="11:15" x14ac:dyDescent="0.3">
      <c r="K1316">
        <v>-1</v>
      </c>
      <c r="L1316">
        <f>IF(AND(ISNUMBER(SEARCH(":",Table9[[#This Row],[Column1]]))=FALSE,ISNUMBER(SEARCH("Ronda",Table9[[#This Row],[Column1]]))=FALSE),1,0)</f>
        <v>1</v>
      </c>
      <c r="M1316">
        <f>IF(Table9[[#This Row],[cond]]=1,M1315+1,0)</f>
        <v>5</v>
      </c>
      <c r="N1316">
        <f>IF(ISNUMBER(SEARCH("Ronda",Table9[[#This Row],[Column1]]))=TRUE,1,0)</f>
        <v>0</v>
      </c>
      <c r="O1316" t="str">
        <f>IF(Table9[[#This Row],[cond2]]=1,MID(Table9[[#This Row],[Column1]],6,3),O1315)</f>
        <v xml:space="preserve"> 14</v>
      </c>
    </row>
    <row r="1317" spans="11:15" x14ac:dyDescent="0.3">
      <c r="K1317">
        <v>0</v>
      </c>
      <c r="L1317">
        <f>IF(AND(ISNUMBER(SEARCH(":",Table9[[#This Row],[Column1]]))=FALSE,ISNUMBER(SEARCH("Ronda",Table9[[#This Row],[Column1]]))=FALSE),1,0)</f>
        <v>1</v>
      </c>
      <c r="M1317">
        <f>IF(Table9[[#This Row],[cond]]=1,M1316+1,0)</f>
        <v>6</v>
      </c>
      <c r="N1317">
        <f>IF(ISNUMBER(SEARCH("Ronda",Table9[[#This Row],[Column1]]))=TRUE,1,0)</f>
        <v>0</v>
      </c>
      <c r="O1317" t="str">
        <f>IF(Table9[[#This Row],[cond2]]=1,MID(Table9[[#This Row],[Column1]],6,3),O1316)</f>
        <v xml:space="preserve"> 14</v>
      </c>
    </row>
    <row r="1318" spans="11:15" x14ac:dyDescent="0.3">
      <c r="K1318" t="s">
        <v>716</v>
      </c>
      <c r="L1318">
        <f>IF(AND(ISNUMBER(SEARCH(":",Table9[[#This Row],[Column1]]))=FALSE,ISNUMBER(SEARCH("Ronda",Table9[[#This Row],[Column1]]))=FALSE),1,0)</f>
        <v>0</v>
      </c>
      <c r="M1318">
        <f>IF(Table9[[#This Row],[cond]]=1,M1317+1,0)</f>
        <v>0</v>
      </c>
      <c r="N1318">
        <f>IF(ISNUMBER(SEARCH("Ronda",Table9[[#This Row],[Column1]]))=TRUE,1,0)</f>
        <v>0</v>
      </c>
      <c r="O1318" t="str">
        <f>IF(Table9[[#This Row],[cond2]]=1,MID(Table9[[#This Row],[Column1]],6,3),O1317)</f>
        <v xml:space="preserve"> 14</v>
      </c>
    </row>
    <row r="1319" spans="11:15" x14ac:dyDescent="0.3">
      <c r="K1319" t="s">
        <v>25</v>
      </c>
      <c r="L1319">
        <f>IF(AND(ISNUMBER(SEARCH(":",Table9[[#This Row],[Column1]]))=FALSE,ISNUMBER(SEARCH("Ronda",Table9[[#This Row],[Column1]]))=FALSE),1,0)</f>
        <v>1</v>
      </c>
      <c r="M1319">
        <f>IF(Table9[[#This Row],[cond]]=1,M1318+1,0)</f>
        <v>1</v>
      </c>
      <c r="N1319">
        <f>IF(ISNUMBER(SEARCH("Ronda",Table9[[#This Row],[Column1]]))=TRUE,1,0)</f>
        <v>0</v>
      </c>
      <c r="O1319" t="str">
        <f>IF(Table9[[#This Row],[cond2]]=1,MID(Table9[[#This Row],[Column1]],6,3),O1318)</f>
        <v xml:space="preserve"> 14</v>
      </c>
    </row>
    <row r="1320" spans="11:15" x14ac:dyDescent="0.3">
      <c r="K1320" t="s">
        <v>2</v>
      </c>
      <c r="L1320">
        <f>IF(AND(ISNUMBER(SEARCH(":",Table9[[#This Row],[Column1]]))=FALSE,ISNUMBER(SEARCH("Ronda",Table9[[#This Row],[Column1]]))=FALSE),1,0)</f>
        <v>1</v>
      </c>
      <c r="M1320">
        <f>IF(Table9[[#This Row],[cond]]=1,M1319+1,0)</f>
        <v>2</v>
      </c>
      <c r="N1320">
        <f>IF(ISNUMBER(SEARCH("Ronda",Table9[[#This Row],[Column1]]))=TRUE,1,0)</f>
        <v>0</v>
      </c>
      <c r="O1320" t="str">
        <f>IF(Table9[[#This Row],[cond2]]=1,MID(Table9[[#This Row],[Column1]],6,3),O1319)</f>
        <v xml:space="preserve"> 14</v>
      </c>
    </row>
    <row r="1321" spans="11:15" x14ac:dyDescent="0.3">
      <c r="K1321">
        <v>0</v>
      </c>
      <c r="L1321">
        <f>IF(AND(ISNUMBER(SEARCH(":",Table9[[#This Row],[Column1]]))=FALSE,ISNUMBER(SEARCH("Ronda",Table9[[#This Row],[Column1]]))=FALSE),1,0)</f>
        <v>1</v>
      </c>
      <c r="M1321">
        <f>IF(Table9[[#This Row],[cond]]=1,M1320+1,0)</f>
        <v>3</v>
      </c>
      <c r="N1321">
        <f>IF(ISNUMBER(SEARCH("Ronda",Table9[[#This Row],[Column1]]))=TRUE,1,0)</f>
        <v>0</v>
      </c>
      <c r="O1321" t="str">
        <f>IF(Table9[[#This Row],[cond2]]=1,MID(Table9[[#This Row],[Column1]],6,3),O1320)</f>
        <v xml:space="preserve"> 14</v>
      </c>
    </row>
    <row r="1322" spans="11:15" x14ac:dyDescent="0.3">
      <c r="K1322">
        <v>1</v>
      </c>
      <c r="L1322">
        <f>IF(AND(ISNUMBER(SEARCH(":",Table9[[#This Row],[Column1]]))=FALSE,ISNUMBER(SEARCH("Ronda",Table9[[#This Row],[Column1]]))=FALSE),1,0)</f>
        <v>1</v>
      </c>
      <c r="M1322">
        <f>IF(Table9[[#This Row],[cond]]=1,M1321+1,0)</f>
        <v>4</v>
      </c>
      <c r="N1322">
        <f>IF(ISNUMBER(SEARCH("Ronda",Table9[[#This Row],[Column1]]))=TRUE,1,0)</f>
        <v>0</v>
      </c>
      <c r="O1322" t="str">
        <f>IF(Table9[[#This Row],[cond2]]=1,MID(Table9[[#This Row],[Column1]],6,3),O1321)</f>
        <v xml:space="preserve"> 14</v>
      </c>
    </row>
    <row r="1323" spans="11:15" x14ac:dyDescent="0.3">
      <c r="K1323">
        <v>0</v>
      </c>
      <c r="L1323">
        <f>IF(AND(ISNUMBER(SEARCH(":",Table9[[#This Row],[Column1]]))=FALSE,ISNUMBER(SEARCH("Ronda",Table9[[#This Row],[Column1]]))=FALSE),1,0)</f>
        <v>1</v>
      </c>
      <c r="M1323">
        <f>IF(Table9[[#This Row],[cond]]=1,M1322+1,0)</f>
        <v>5</v>
      </c>
      <c r="N1323">
        <f>IF(ISNUMBER(SEARCH("Ronda",Table9[[#This Row],[Column1]]))=TRUE,1,0)</f>
        <v>0</v>
      </c>
      <c r="O1323" t="str">
        <f>IF(Table9[[#This Row],[cond2]]=1,MID(Table9[[#This Row],[Column1]],6,3),O1322)</f>
        <v xml:space="preserve"> 14</v>
      </c>
    </row>
    <row r="1324" spans="11:15" x14ac:dyDescent="0.3">
      <c r="K1324">
        <v>0</v>
      </c>
      <c r="L1324">
        <f>IF(AND(ISNUMBER(SEARCH(":",Table9[[#This Row],[Column1]]))=FALSE,ISNUMBER(SEARCH("Ronda",Table9[[#This Row],[Column1]]))=FALSE),1,0)</f>
        <v>1</v>
      </c>
      <c r="M1324">
        <f>IF(Table9[[#This Row],[cond]]=1,M1323+1,0)</f>
        <v>6</v>
      </c>
      <c r="N1324">
        <f>IF(ISNUMBER(SEARCH("Ronda",Table9[[#This Row],[Column1]]))=TRUE,1,0)</f>
        <v>0</v>
      </c>
      <c r="O1324" t="str">
        <f>IF(Table9[[#This Row],[cond2]]=1,MID(Table9[[#This Row],[Column1]],6,3),O1323)</f>
        <v xml:space="preserve"> 14</v>
      </c>
    </row>
    <row r="1325" spans="11:15" x14ac:dyDescent="0.3">
      <c r="K1325" t="s">
        <v>717</v>
      </c>
      <c r="L1325">
        <f>IF(AND(ISNUMBER(SEARCH(":",Table9[[#This Row],[Column1]]))=FALSE,ISNUMBER(SEARCH("Ronda",Table9[[#This Row],[Column1]]))=FALSE),1,0)</f>
        <v>0</v>
      </c>
      <c r="M1325">
        <f>IF(Table9[[#This Row],[cond]]=1,M1324+1,0)</f>
        <v>0</v>
      </c>
      <c r="N1325">
        <f>IF(ISNUMBER(SEARCH("Ronda",Table9[[#This Row],[Column1]]))=TRUE,1,0)</f>
        <v>0</v>
      </c>
      <c r="O1325" t="str">
        <f>IF(Table9[[#This Row],[cond2]]=1,MID(Table9[[#This Row],[Column1]],6,3),O1324)</f>
        <v xml:space="preserve"> 14</v>
      </c>
    </row>
    <row r="1326" spans="11:15" x14ac:dyDescent="0.3">
      <c r="K1326" t="s">
        <v>33</v>
      </c>
      <c r="L1326">
        <f>IF(AND(ISNUMBER(SEARCH(":",Table9[[#This Row],[Column1]]))=FALSE,ISNUMBER(SEARCH("Ronda",Table9[[#This Row],[Column1]]))=FALSE),1,0)</f>
        <v>1</v>
      </c>
      <c r="M1326">
        <f>IF(Table9[[#This Row],[cond]]=1,M1325+1,0)</f>
        <v>1</v>
      </c>
      <c r="N1326">
        <f>IF(ISNUMBER(SEARCH("Ronda",Table9[[#This Row],[Column1]]))=TRUE,1,0)</f>
        <v>0</v>
      </c>
      <c r="O1326" t="str">
        <f>IF(Table9[[#This Row],[cond2]]=1,MID(Table9[[#This Row],[Column1]],6,3),O1325)</f>
        <v xml:space="preserve"> 14</v>
      </c>
    </row>
    <row r="1327" spans="11:15" x14ac:dyDescent="0.3">
      <c r="K1327" t="s">
        <v>24</v>
      </c>
      <c r="L1327">
        <f>IF(AND(ISNUMBER(SEARCH(":",Table9[[#This Row],[Column1]]))=FALSE,ISNUMBER(SEARCH("Ronda",Table9[[#This Row],[Column1]]))=FALSE),1,0)</f>
        <v>1</v>
      </c>
      <c r="M1327">
        <f>IF(Table9[[#This Row],[cond]]=1,M1326+1,0)</f>
        <v>2</v>
      </c>
      <c r="N1327">
        <f>IF(ISNUMBER(SEARCH("Ronda",Table9[[#This Row],[Column1]]))=TRUE,1,0)</f>
        <v>0</v>
      </c>
      <c r="O1327" t="str">
        <f>IF(Table9[[#This Row],[cond2]]=1,MID(Table9[[#This Row],[Column1]],6,3),O1326)</f>
        <v xml:space="preserve"> 14</v>
      </c>
    </row>
    <row r="1328" spans="11:15" x14ac:dyDescent="0.3">
      <c r="K1328">
        <v>1</v>
      </c>
      <c r="L1328">
        <f>IF(AND(ISNUMBER(SEARCH(":",Table9[[#This Row],[Column1]]))=FALSE,ISNUMBER(SEARCH("Ronda",Table9[[#This Row],[Column1]]))=FALSE),1,0)</f>
        <v>1</v>
      </c>
      <c r="M1328">
        <f>IF(Table9[[#This Row],[cond]]=1,M1327+1,0)</f>
        <v>3</v>
      </c>
      <c r="N1328">
        <f>IF(ISNUMBER(SEARCH("Ronda",Table9[[#This Row],[Column1]]))=TRUE,1,0)</f>
        <v>0</v>
      </c>
      <c r="O1328" t="str">
        <f>IF(Table9[[#This Row],[cond2]]=1,MID(Table9[[#This Row],[Column1]],6,3),O1327)</f>
        <v xml:space="preserve"> 14</v>
      </c>
    </row>
    <row r="1329" spans="11:15" x14ac:dyDescent="0.3">
      <c r="K1329">
        <v>4</v>
      </c>
      <c r="L1329">
        <f>IF(AND(ISNUMBER(SEARCH(":",Table9[[#This Row],[Column1]]))=FALSE,ISNUMBER(SEARCH("Ronda",Table9[[#This Row],[Column1]]))=FALSE),1,0)</f>
        <v>1</v>
      </c>
      <c r="M1329">
        <f>IF(Table9[[#This Row],[cond]]=1,M1328+1,0)</f>
        <v>4</v>
      </c>
      <c r="N1329">
        <f>IF(ISNUMBER(SEARCH("Ronda",Table9[[#This Row],[Column1]]))=TRUE,1,0)</f>
        <v>0</v>
      </c>
      <c r="O1329" t="str">
        <f>IF(Table9[[#This Row],[cond2]]=1,MID(Table9[[#This Row],[Column1]],6,3),O1328)</f>
        <v xml:space="preserve"> 14</v>
      </c>
    </row>
    <row r="1330" spans="11:15" x14ac:dyDescent="0.3">
      <c r="K1330">
        <v>0</v>
      </c>
      <c r="L1330">
        <f>IF(AND(ISNUMBER(SEARCH(":",Table9[[#This Row],[Column1]]))=FALSE,ISNUMBER(SEARCH("Ronda",Table9[[#This Row],[Column1]]))=FALSE),1,0)</f>
        <v>1</v>
      </c>
      <c r="M1330">
        <f>IF(Table9[[#This Row],[cond]]=1,M1329+1,0)</f>
        <v>5</v>
      </c>
      <c r="N1330">
        <f>IF(ISNUMBER(SEARCH("Ronda",Table9[[#This Row],[Column1]]))=TRUE,1,0)</f>
        <v>0</v>
      </c>
      <c r="O1330" t="str">
        <f>IF(Table9[[#This Row],[cond2]]=1,MID(Table9[[#This Row],[Column1]],6,3),O1329)</f>
        <v xml:space="preserve"> 14</v>
      </c>
    </row>
    <row r="1331" spans="11:15" x14ac:dyDescent="0.3">
      <c r="K1331">
        <v>-2</v>
      </c>
      <c r="L1331">
        <f>IF(AND(ISNUMBER(SEARCH(":",Table9[[#This Row],[Column1]]))=FALSE,ISNUMBER(SEARCH("Ronda",Table9[[#This Row],[Column1]]))=FALSE),1,0)</f>
        <v>1</v>
      </c>
      <c r="M1331">
        <f>IF(Table9[[#This Row],[cond]]=1,M1330+1,0)</f>
        <v>6</v>
      </c>
      <c r="N1331">
        <f>IF(ISNUMBER(SEARCH("Ronda",Table9[[#This Row],[Column1]]))=TRUE,1,0)</f>
        <v>0</v>
      </c>
      <c r="O1331" t="str">
        <f>IF(Table9[[#This Row],[cond2]]=1,MID(Table9[[#This Row],[Column1]],6,3),O1330)</f>
        <v xml:space="preserve"> 14</v>
      </c>
    </row>
    <row r="1332" spans="11:15" x14ac:dyDescent="0.3">
      <c r="K1332" t="s">
        <v>718</v>
      </c>
      <c r="L1332">
        <f>IF(AND(ISNUMBER(SEARCH(":",Table9[[#This Row],[Column1]]))=FALSE,ISNUMBER(SEARCH("Ronda",Table9[[#This Row],[Column1]]))=FALSE),1,0)</f>
        <v>0</v>
      </c>
      <c r="M1332">
        <f>IF(Table9[[#This Row],[cond]]=1,M1331+1,0)</f>
        <v>0</v>
      </c>
      <c r="N1332">
        <f>IF(ISNUMBER(SEARCH("Ronda",Table9[[#This Row],[Column1]]))=TRUE,1,0)</f>
        <v>0</v>
      </c>
      <c r="O1332" t="str">
        <f>IF(Table9[[#This Row],[cond2]]=1,MID(Table9[[#This Row],[Column1]],6,3),O1331)</f>
        <v xml:space="preserve"> 14</v>
      </c>
    </row>
    <row r="1333" spans="11:15" x14ac:dyDescent="0.3">
      <c r="K1333" t="s">
        <v>6</v>
      </c>
      <c r="L1333">
        <f>IF(AND(ISNUMBER(SEARCH(":",Table9[[#This Row],[Column1]]))=FALSE,ISNUMBER(SEARCH("Ronda",Table9[[#This Row],[Column1]]))=FALSE),1,0)</f>
        <v>1</v>
      </c>
      <c r="M1333">
        <f>IF(Table9[[#This Row],[cond]]=1,M1332+1,0)</f>
        <v>1</v>
      </c>
      <c r="N1333">
        <f>IF(ISNUMBER(SEARCH("Ronda",Table9[[#This Row],[Column1]]))=TRUE,1,0)</f>
        <v>0</v>
      </c>
      <c r="O1333" t="str">
        <f>IF(Table9[[#This Row],[cond2]]=1,MID(Table9[[#This Row],[Column1]],6,3),O1332)</f>
        <v xml:space="preserve"> 14</v>
      </c>
    </row>
    <row r="1334" spans="11:15" x14ac:dyDescent="0.3">
      <c r="K1334" t="s">
        <v>31</v>
      </c>
      <c r="L1334">
        <f>IF(AND(ISNUMBER(SEARCH(":",Table9[[#This Row],[Column1]]))=FALSE,ISNUMBER(SEARCH("Ronda",Table9[[#This Row],[Column1]]))=FALSE),1,0)</f>
        <v>1</v>
      </c>
      <c r="M1334">
        <f>IF(Table9[[#This Row],[cond]]=1,M1333+1,0)</f>
        <v>2</v>
      </c>
      <c r="N1334">
        <f>IF(ISNUMBER(SEARCH("Ronda",Table9[[#This Row],[Column1]]))=TRUE,1,0)</f>
        <v>0</v>
      </c>
      <c r="O1334" t="str">
        <f>IF(Table9[[#This Row],[cond2]]=1,MID(Table9[[#This Row],[Column1]],6,3),O1333)</f>
        <v xml:space="preserve"> 14</v>
      </c>
    </row>
    <row r="1335" spans="11:15" x14ac:dyDescent="0.3">
      <c r="K1335">
        <v>1</v>
      </c>
      <c r="L1335">
        <f>IF(AND(ISNUMBER(SEARCH(":",Table9[[#This Row],[Column1]]))=FALSE,ISNUMBER(SEARCH("Ronda",Table9[[#This Row],[Column1]]))=FALSE),1,0)</f>
        <v>1</v>
      </c>
      <c r="M1335">
        <f>IF(Table9[[#This Row],[cond]]=1,M1334+1,0)</f>
        <v>3</v>
      </c>
      <c r="N1335">
        <f>IF(ISNUMBER(SEARCH("Ronda",Table9[[#This Row],[Column1]]))=TRUE,1,0)</f>
        <v>0</v>
      </c>
      <c r="O1335" t="str">
        <f>IF(Table9[[#This Row],[cond2]]=1,MID(Table9[[#This Row],[Column1]],6,3),O1334)</f>
        <v xml:space="preserve"> 14</v>
      </c>
    </row>
    <row r="1336" spans="11:15" x14ac:dyDescent="0.3">
      <c r="K1336">
        <v>0</v>
      </c>
      <c r="L1336">
        <f>IF(AND(ISNUMBER(SEARCH(":",Table9[[#This Row],[Column1]]))=FALSE,ISNUMBER(SEARCH("Ronda",Table9[[#This Row],[Column1]]))=FALSE),1,0)</f>
        <v>1</v>
      </c>
      <c r="M1336">
        <f>IF(Table9[[#This Row],[cond]]=1,M1335+1,0)</f>
        <v>4</v>
      </c>
      <c r="N1336">
        <f>IF(ISNUMBER(SEARCH("Ronda",Table9[[#This Row],[Column1]]))=TRUE,1,0)</f>
        <v>0</v>
      </c>
      <c r="O1336" t="str">
        <f>IF(Table9[[#This Row],[cond2]]=1,MID(Table9[[#This Row],[Column1]],6,3),O1335)</f>
        <v xml:space="preserve"> 14</v>
      </c>
    </row>
    <row r="1337" spans="11:15" x14ac:dyDescent="0.3">
      <c r="K1337">
        <v>0</v>
      </c>
      <c r="L1337">
        <f>IF(AND(ISNUMBER(SEARCH(":",Table9[[#This Row],[Column1]]))=FALSE,ISNUMBER(SEARCH("Ronda",Table9[[#This Row],[Column1]]))=FALSE),1,0)</f>
        <v>1</v>
      </c>
      <c r="M1337">
        <f>IF(Table9[[#This Row],[cond]]=1,M1336+1,0)</f>
        <v>5</v>
      </c>
      <c r="N1337">
        <f>IF(ISNUMBER(SEARCH("Ronda",Table9[[#This Row],[Column1]]))=TRUE,1,0)</f>
        <v>0</v>
      </c>
      <c r="O1337" t="str">
        <f>IF(Table9[[#This Row],[cond2]]=1,MID(Table9[[#This Row],[Column1]],6,3),O1336)</f>
        <v xml:space="preserve"> 14</v>
      </c>
    </row>
    <row r="1338" spans="11:15" x14ac:dyDescent="0.3">
      <c r="K1338">
        <v>0</v>
      </c>
      <c r="L1338">
        <f>IF(AND(ISNUMBER(SEARCH(":",Table9[[#This Row],[Column1]]))=FALSE,ISNUMBER(SEARCH("Ronda",Table9[[#This Row],[Column1]]))=FALSE),1,0)</f>
        <v>1</v>
      </c>
      <c r="M1338">
        <f>IF(Table9[[#This Row],[cond]]=1,M1337+1,0)</f>
        <v>6</v>
      </c>
      <c r="N1338">
        <f>IF(ISNUMBER(SEARCH("Ronda",Table9[[#This Row],[Column1]]))=TRUE,1,0)</f>
        <v>0</v>
      </c>
      <c r="O1338" t="str">
        <f>IF(Table9[[#This Row],[cond2]]=1,MID(Table9[[#This Row],[Column1]],6,3),O1337)</f>
        <v xml:space="preserve"> 14</v>
      </c>
    </row>
    <row r="1339" spans="11:15" x14ac:dyDescent="0.3">
      <c r="K1339" t="s">
        <v>211</v>
      </c>
      <c r="L1339">
        <f>IF(AND(ISNUMBER(SEARCH(":",Table9[[#This Row],[Column1]]))=FALSE,ISNUMBER(SEARCH("Ronda",Table9[[#This Row],[Column1]]))=FALSE),1,0)</f>
        <v>0</v>
      </c>
      <c r="M1339">
        <f>IF(Table9[[#This Row],[cond]]=1,M1338+1,0)</f>
        <v>0</v>
      </c>
      <c r="N1339">
        <f>IF(ISNUMBER(SEARCH("Ronda",Table9[[#This Row],[Column1]]))=TRUE,1,0)</f>
        <v>1</v>
      </c>
      <c r="O1339" t="str">
        <f>IF(Table9[[#This Row],[cond2]]=1,MID(Table9[[#This Row],[Column1]],6,3),O1338)</f>
        <v xml:space="preserve"> 15</v>
      </c>
    </row>
    <row r="1340" spans="11:15" x14ac:dyDescent="0.3">
      <c r="K1340" t="s">
        <v>719</v>
      </c>
      <c r="L1340">
        <f>IF(AND(ISNUMBER(SEARCH(":",Table9[[#This Row],[Column1]]))=FALSE,ISNUMBER(SEARCH("Ronda",Table9[[#This Row],[Column1]]))=FALSE),1,0)</f>
        <v>0</v>
      </c>
      <c r="M1340">
        <f>IF(Table9[[#This Row],[cond]]=1,M1339+1,0)</f>
        <v>0</v>
      </c>
      <c r="N1340">
        <f>IF(ISNUMBER(SEARCH("Ronda",Table9[[#This Row],[Column1]]))=TRUE,1,0)</f>
        <v>0</v>
      </c>
      <c r="O1340" t="str">
        <f>IF(Table9[[#This Row],[cond2]]=1,MID(Table9[[#This Row],[Column1]],6,3),O1339)</f>
        <v xml:space="preserve"> 15</v>
      </c>
    </row>
    <row r="1341" spans="11:15" x14ac:dyDescent="0.3">
      <c r="K1341" t="s">
        <v>8</v>
      </c>
      <c r="L1341">
        <f>IF(AND(ISNUMBER(SEARCH(":",Table9[[#This Row],[Column1]]))=FALSE,ISNUMBER(SEARCH("Ronda",Table9[[#This Row],[Column1]]))=FALSE),1,0)</f>
        <v>1</v>
      </c>
      <c r="M1341">
        <f>IF(Table9[[#This Row],[cond]]=1,M1340+1,0)</f>
        <v>1</v>
      </c>
      <c r="N1341">
        <f>IF(ISNUMBER(SEARCH("Ronda",Table9[[#This Row],[Column1]]))=TRUE,1,0)</f>
        <v>0</v>
      </c>
      <c r="O1341" t="str">
        <f>IF(Table9[[#This Row],[cond2]]=1,MID(Table9[[#This Row],[Column1]],6,3),O1340)</f>
        <v xml:space="preserve"> 15</v>
      </c>
    </row>
    <row r="1342" spans="11:15" x14ac:dyDescent="0.3">
      <c r="K1342" t="s">
        <v>10</v>
      </c>
      <c r="L1342">
        <f>IF(AND(ISNUMBER(SEARCH(":",Table9[[#This Row],[Column1]]))=FALSE,ISNUMBER(SEARCH("Ronda",Table9[[#This Row],[Column1]]))=FALSE),1,0)</f>
        <v>1</v>
      </c>
      <c r="M1342">
        <f>IF(Table9[[#This Row],[cond]]=1,M1341+1,0)</f>
        <v>2</v>
      </c>
      <c r="N1342">
        <f>IF(ISNUMBER(SEARCH("Ronda",Table9[[#This Row],[Column1]]))=TRUE,1,0)</f>
        <v>0</v>
      </c>
      <c r="O1342" t="str">
        <f>IF(Table9[[#This Row],[cond2]]=1,MID(Table9[[#This Row],[Column1]],6,3),O1341)</f>
        <v xml:space="preserve"> 15</v>
      </c>
    </row>
    <row r="1343" spans="11:15" x14ac:dyDescent="0.3">
      <c r="K1343">
        <v>2</v>
      </c>
      <c r="L1343">
        <f>IF(AND(ISNUMBER(SEARCH(":",Table9[[#This Row],[Column1]]))=FALSE,ISNUMBER(SEARCH("Ronda",Table9[[#This Row],[Column1]]))=FALSE),1,0)</f>
        <v>1</v>
      </c>
      <c r="M1343">
        <f>IF(Table9[[#This Row],[cond]]=1,M1342+1,0)</f>
        <v>3</v>
      </c>
      <c r="N1343">
        <f>IF(ISNUMBER(SEARCH("Ronda",Table9[[#This Row],[Column1]]))=TRUE,1,0)</f>
        <v>0</v>
      </c>
      <c r="O1343" t="str">
        <f>IF(Table9[[#This Row],[cond2]]=1,MID(Table9[[#This Row],[Column1]],6,3),O1342)</f>
        <v xml:space="preserve"> 15</v>
      </c>
    </row>
    <row r="1344" spans="11:15" x14ac:dyDescent="0.3">
      <c r="K1344">
        <v>1</v>
      </c>
      <c r="L1344">
        <f>IF(AND(ISNUMBER(SEARCH(":",Table9[[#This Row],[Column1]]))=FALSE,ISNUMBER(SEARCH("Ronda",Table9[[#This Row],[Column1]]))=FALSE),1,0)</f>
        <v>1</v>
      </c>
      <c r="M1344">
        <f>IF(Table9[[#This Row],[cond]]=1,M1343+1,0)</f>
        <v>4</v>
      </c>
      <c r="N1344">
        <f>IF(ISNUMBER(SEARCH("Ronda",Table9[[#This Row],[Column1]]))=TRUE,1,0)</f>
        <v>0</v>
      </c>
      <c r="O1344" t="str">
        <f>IF(Table9[[#This Row],[cond2]]=1,MID(Table9[[#This Row],[Column1]],6,3),O1343)</f>
        <v xml:space="preserve"> 15</v>
      </c>
    </row>
    <row r="1345" spans="11:15" x14ac:dyDescent="0.3">
      <c r="K1345">
        <v>-1</v>
      </c>
      <c r="L1345">
        <f>IF(AND(ISNUMBER(SEARCH(":",Table9[[#This Row],[Column1]]))=FALSE,ISNUMBER(SEARCH("Ronda",Table9[[#This Row],[Column1]]))=FALSE),1,0)</f>
        <v>1</v>
      </c>
      <c r="M1345">
        <f>IF(Table9[[#This Row],[cond]]=1,M1344+1,0)</f>
        <v>5</v>
      </c>
      <c r="N1345">
        <f>IF(ISNUMBER(SEARCH("Ronda",Table9[[#This Row],[Column1]]))=TRUE,1,0)</f>
        <v>0</v>
      </c>
      <c r="O1345" t="str">
        <f>IF(Table9[[#This Row],[cond2]]=1,MID(Table9[[#This Row],[Column1]],6,3),O1344)</f>
        <v xml:space="preserve"> 15</v>
      </c>
    </row>
    <row r="1346" spans="11:15" x14ac:dyDescent="0.3">
      <c r="K1346">
        <v>0</v>
      </c>
      <c r="L1346">
        <f>IF(AND(ISNUMBER(SEARCH(":",Table9[[#This Row],[Column1]]))=FALSE,ISNUMBER(SEARCH("Ronda",Table9[[#This Row],[Column1]]))=FALSE),1,0)</f>
        <v>1</v>
      </c>
      <c r="M1346">
        <f>IF(Table9[[#This Row],[cond]]=1,M1345+1,0)</f>
        <v>6</v>
      </c>
      <c r="N1346">
        <f>IF(ISNUMBER(SEARCH("Ronda",Table9[[#This Row],[Column1]]))=TRUE,1,0)</f>
        <v>0</v>
      </c>
      <c r="O1346" t="str">
        <f>IF(Table9[[#This Row],[cond2]]=1,MID(Table9[[#This Row],[Column1]],6,3),O1345)</f>
        <v xml:space="preserve"> 15</v>
      </c>
    </row>
    <row r="1347" spans="11:15" x14ac:dyDescent="0.3">
      <c r="K1347" t="s">
        <v>227</v>
      </c>
      <c r="L1347">
        <f>IF(AND(ISNUMBER(SEARCH(":",Table9[[#This Row],[Column1]]))=FALSE,ISNUMBER(SEARCH("Ronda",Table9[[#This Row],[Column1]]))=FALSE),1,0)</f>
        <v>0</v>
      </c>
      <c r="M1347">
        <f>IF(Table9[[#This Row],[cond]]=1,M1346+1,0)</f>
        <v>0</v>
      </c>
      <c r="N1347">
        <f>IF(ISNUMBER(SEARCH("Ronda",Table9[[#This Row],[Column1]]))=TRUE,1,0)</f>
        <v>1</v>
      </c>
      <c r="O1347" t="str">
        <f>IF(Table9[[#This Row],[cond2]]=1,MID(Table9[[#This Row],[Column1]],6,3),O1346)</f>
        <v xml:space="preserve"> 13</v>
      </c>
    </row>
    <row r="1348" spans="11:15" x14ac:dyDescent="0.3">
      <c r="K1348" t="s">
        <v>720</v>
      </c>
      <c r="L1348">
        <f>IF(AND(ISNUMBER(SEARCH(":",Table9[[#This Row],[Column1]]))=FALSE,ISNUMBER(SEARCH("Ronda",Table9[[#This Row],[Column1]]))=FALSE),1,0)</f>
        <v>0</v>
      </c>
      <c r="M1348">
        <f>IF(Table9[[#This Row],[cond]]=1,M1347+1,0)</f>
        <v>0</v>
      </c>
      <c r="N1348">
        <f>IF(ISNUMBER(SEARCH("Ronda",Table9[[#This Row],[Column1]]))=TRUE,1,0)</f>
        <v>0</v>
      </c>
      <c r="O1348" t="str">
        <f>IF(Table9[[#This Row],[cond2]]=1,MID(Table9[[#This Row],[Column1]],6,3),O1347)</f>
        <v xml:space="preserve"> 13</v>
      </c>
    </row>
    <row r="1349" spans="11:15" x14ac:dyDescent="0.3">
      <c r="K1349" t="s">
        <v>24</v>
      </c>
      <c r="L1349">
        <f>IF(AND(ISNUMBER(SEARCH(":",Table9[[#This Row],[Column1]]))=FALSE,ISNUMBER(SEARCH("Ronda",Table9[[#This Row],[Column1]]))=FALSE),1,0)</f>
        <v>1</v>
      </c>
      <c r="M1349">
        <f>IF(Table9[[#This Row],[cond]]=1,M1348+1,0)</f>
        <v>1</v>
      </c>
      <c r="N1349">
        <f>IF(ISNUMBER(SEARCH("Ronda",Table9[[#This Row],[Column1]]))=TRUE,1,0)</f>
        <v>0</v>
      </c>
      <c r="O1349" t="str">
        <f>IF(Table9[[#This Row],[cond2]]=1,MID(Table9[[#This Row],[Column1]],6,3),O1348)</f>
        <v xml:space="preserve"> 13</v>
      </c>
    </row>
    <row r="1350" spans="11:15" x14ac:dyDescent="0.3">
      <c r="K1350" t="s">
        <v>4</v>
      </c>
      <c r="L1350">
        <f>IF(AND(ISNUMBER(SEARCH(":",Table9[[#This Row],[Column1]]))=FALSE,ISNUMBER(SEARCH("Ronda",Table9[[#This Row],[Column1]]))=FALSE),1,0)</f>
        <v>1</v>
      </c>
      <c r="M1350">
        <f>IF(Table9[[#This Row],[cond]]=1,M1349+1,0)</f>
        <v>2</v>
      </c>
      <c r="N1350">
        <f>IF(ISNUMBER(SEARCH("Ronda",Table9[[#This Row],[Column1]]))=TRUE,1,0)</f>
        <v>0</v>
      </c>
      <c r="O1350" t="str">
        <f>IF(Table9[[#This Row],[cond2]]=1,MID(Table9[[#This Row],[Column1]],6,3),O1349)</f>
        <v xml:space="preserve"> 13</v>
      </c>
    </row>
    <row r="1351" spans="11:15" x14ac:dyDescent="0.3">
      <c r="K1351">
        <v>0</v>
      </c>
      <c r="L1351">
        <f>IF(AND(ISNUMBER(SEARCH(":",Table9[[#This Row],[Column1]]))=FALSE,ISNUMBER(SEARCH("Ronda",Table9[[#This Row],[Column1]]))=FALSE),1,0)</f>
        <v>1</v>
      </c>
      <c r="M1351">
        <f>IF(Table9[[#This Row],[cond]]=1,M1350+1,0)</f>
        <v>3</v>
      </c>
      <c r="N1351">
        <f>IF(ISNUMBER(SEARCH("Ronda",Table9[[#This Row],[Column1]]))=TRUE,1,0)</f>
        <v>0</v>
      </c>
      <c r="O1351" t="str">
        <f>IF(Table9[[#This Row],[cond2]]=1,MID(Table9[[#This Row],[Column1]],6,3),O1350)</f>
        <v xml:space="preserve"> 13</v>
      </c>
    </row>
    <row r="1352" spans="11:15" x14ac:dyDescent="0.3">
      <c r="K1352">
        <v>2</v>
      </c>
      <c r="L1352">
        <f>IF(AND(ISNUMBER(SEARCH(":",Table9[[#This Row],[Column1]]))=FALSE,ISNUMBER(SEARCH("Ronda",Table9[[#This Row],[Column1]]))=FALSE),1,0)</f>
        <v>1</v>
      </c>
      <c r="M1352">
        <f>IF(Table9[[#This Row],[cond]]=1,M1351+1,0)</f>
        <v>4</v>
      </c>
      <c r="N1352">
        <f>IF(ISNUMBER(SEARCH("Ronda",Table9[[#This Row],[Column1]]))=TRUE,1,0)</f>
        <v>0</v>
      </c>
      <c r="O1352" t="str">
        <f>IF(Table9[[#This Row],[cond2]]=1,MID(Table9[[#This Row],[Column1]],6,3),O1351)</f>
        <v xml:space="preserve"> 13</v>
      </c>
    </row>
    <row r="1353" spans="11:15" x14ac:dyDescent="0.3">
      <c r="K1353">
        <v>0</v>
      </c>
      <c r="L1353">
        <f>IF(AND(ISNUMBER(SEARCH(":",Table9[[#This Row],[Column1]]))=FALSE,ISNUMBER(SEARCH("Ronda",Table9[[#This Row],[Column1]]))=FALSE),1,0)</f>
        <v>1</v>
      </c>
      <c r="M1353">
        <f>IF(Table9[[#This Row],[cond]]=1,M1352+1,0)</f>
        <v>5</v>
      </c>
      <c r="N1353">
        <f>IF(ISNUMBER(SEARCH("Ronda",Table9[[#This Row],[Column1]]))=TRUE,1,0)</f>
        <v>0</v>
      </c>
      <c r="O1353" t="str">
        <f>IF(Table9[[#This Row],[cond2]]=1,MID(Table9[[#This Row],[Column1]],6,3),O1352)</f>
        <v xml:space="preserve"> 13</v>
      </c>
    </row>
    <row r="1354" spans="11:15" x14ac:dyDescent="0.3">
      <c r="K1354">
        <v>0</v>
      </c>
      <c r="L1354">
        <f>IF(AND(ISNUMBER(SEARCH(":",Table9[[#This Row],[Column1]]))=FALSE,ISNUMBER(SEARCH("Ronda",Table9[[#This Row],[Column1]]))=FALSE),1,0)</f>
        <v>1</v>
      </c>
      <c r="M1354">
        <f>IF(Table9[[#This Row],[cond]]=1,M1353+1,0)</f>
        <v>6</v>
      </c>
      <c r="N1354">
        <f>IF(ISNUMBER(SEARCH("Ronda",Table9[[#This Row],[Column1]]))=TRUE,1,0)</f>
        <v>0</v>
      </c>
      <c r="O1354" t="str">
        <f>IF(Table9[[#This Row],[cond2]]=1,MID(Table9[[#This Row],[Column1]],6,3),O1353)</f>
        <v xml:space="preserve"> 13</v>
      </c>
    </row>
    <row r="1355" spans="11:15" x14ac:dyDescent="0.3">
      <c r="K1355" t="s">
        <v>721</v>
      </c>
      <c r="L1355">
        <f>IF(AND(ISNUMBER(SEARCH(":",Table9[[#This Row],[Column1]]))=FALSE,ISNUMBER(SEARCH("Ronda",Table9[[#This Row],[Column1]]))=FALSE),1,0)</f>
        <v>0</v>
      </c>
      <c r="M1355">
        <f>IF(Table9[[#This Row],[cond]]=1,M1354+1,0)</f>
        <v>0</v>
      </c>
      <c r="N1355">
        <f>IF(ISNUMBER(SEARCH("Ronda",Table9[[#This Row],[Column1]]))=TRUE,1,0)</f>
        <v>0</v>
      </c>
      <c r="O1355" t="str">
        <f>IF(Table9[[#This Row],[cond2]]=1,MID(Table9[[#This Row],[Column1]],6,3),O1354)</f>
        <v xml:space="preserve"> 13</v>
      </c>
    </row>
    <row r="1356" spans="11:15" x14ac:dyDescent="0.3">
      <c r="K1356" t="s">
        <v>13</v>
      </c>
      <c r="L1356">
        <f>IF(AND(ISNUMBER(SEARCH(":",Table9[[#This Row],[Column1]]))=FALSE,ISNUMBER(SEARCH("Ronda",Table9[[#This Row],[Column1]]))=FALSE),1,0)</f>
        <v>1</v>
      </c>
      <c r="M1356">
        <f>IF(Table9[[#This Row],[cond]]=1,M1355+1,0)</f>
        <v>1</v>
      </c>
      <c r="N1356">
        <f>IF(ISNUMBER(SEARCH("Ronda",Table9[[#This Row],[Column1]]))=TRUE,1,0)</f>
        <v>0</v>
      </c>
      <c r="O1356" t="str">
        <f>IF(Table9[[#This Row],[cond2]]=1,MID(Table9[[#This Row],[Column1]],6,3),O1355)</f>
        <v xml:space="preserve"> 13</v>
      </c>
    </row>
    <row r="1357" spans="11:15" x14ac:dyDescent="0.3">
      <c r="K1357" t="s">
        <v>6</v>
      </c>
      <c r="L1357">
        <f>IF(AND(ISNUMBER(SEARCH(":",Table9[[#This Row],[Column1]]))=FALSE,ISNUMBER(SEARCH("Ronda",Table9[[#This Row],[Column1]]))=FALSE),1,0)</f>
        <v>1</v>
      </c>
      <c r="M1357">
        <f>IF(Table9[[#This Row],[cond]]=1,M1356+1,0)</f>
        <v>2</v>
      </c>
      <c r="N1357">
        <f>IF(ISNUMBER(SEARCH("Ronda",Table9[[#This Row],[Column1]]))=TRUE,1,0)</f>
        <v>0</v>
      </c>
      <c r="O1357" t="str">
        <f>IF(Table9[[#This Row],[cond2]]=1,MID(Table9[[#This Row],[Column1]],6,3),O1356)</f>
        <v xml:space="preserve"> 13</v>
      </c>
    </row>
    <row r="1358" spans="11:15" x14ac:dyDescent="0.3">
      <c r="K1358">
        <v>3</v>
      </c>
      <c r="L1358">
        <f>IF(AND(ISNUMBER(SEARCH(":",Table9[[#This Row],[Column1]]))=FALSE,ISNUMBER(SEARCH("Ronda",Table9[[#This Row],[Column1]]))=FALSE),1,0)</f>
        <v>1</v>
      </c>
      <c r="M1358">
        <f>IF(Table9[[#This Row],[cond]]=1,M1357+1,0)</f>
        <v>3</v>
      </c>
      <c r="N1358">
        <f>IF(ISNUMBER(SEARCH("Ronda",Table9[[#This Row],[Column1]]))=TRUE,1,0)</f>
        <v>0</v>
      </c>
      <c r="O1358" t="str">
        <f>IF(Table9[[#This Row],[cond2]]=1,MID(Table9[[#This Row],[Column1]],6,3),O1357)</f>
        <v xml:space="preserve"> 13</v>
      </c>
    </row>
    <row r="1359" spans="11:15" x14ac:dyDescent="0.3">
      <c r="K1359">
        <v>0</v>
      </c>
      <c r="L1359">
        <f>IF(AND(ISNUMBER(SEARCH(":",Table9[[#This Row],[Column1]]))=FALSE,ISNUMBER(SEARCH("Ronda",Table9[[#This Row],[Column1]]))=FALSE),1,0)</f>
        <v>1</v>
      </c>
      <c r="M1359">
        <f>IF(Table9[[#This Row],[cond]]=1,M1358+1,0)</f>
        <v>4</v>
      </c>
      <c r="N1359">
        <f>IF(ISNUMBER(SEARCH("Ronda",Table9[[#This Row],[Column1]]))=TRUE,1,0)</f>
        <v>0</v>
      </c>
      <c r="O1359" t="str">
        <f>IF(Table9[[#This Row],[cond2]]=1,MID(Table9[[#This Row],[Column1]],6,3),O1358)</f>
        <v xml:space="preserve"> 13</v>
      </c>
    </row>
    <row r="1360" spans="11:15" x14ac:dyDescent="0.3">
      <c r="K1360">
        <v>-2</v>
      </c>
      <c r="L1360">
        <f>IF(AND(ISNUMBER(SEARCH(":",Table9[[#This Row],[Column1]]))=FALSE,ISNUMBER(SEARCH("Ronda",Table9[[#This Row],[Column1]]))=FALSE),1,0)</f>
        <v>1</v>
      </c>
      <c r="M1360">
        <f>IF(Table9[[#This Row],[cond]]=1,M1359+1,0)</f>
        <v>5</v>
      </c>
      <c r="N1360">
        <f>IF(ISNUMBER(SEARCH("Ronda",Table9[[#This Row],[Column1]]))=TRUE,1,0)</f>
        <v>0</v>
      </c>
      <c r="O1360" t="str">
        <f>IF(Table9[[#This Row],[cond2]]=1,MID(Table9[[#This Row],[Column1]],6,3),O1359)</f>
        <v xml:space="preserve"> 13</v>
      </c>
    </row>
    <row r="1361" spans="11:15" x14ac:dyDescent="0.3">
      <c r="K1361">
        <v>0</v>
      </c>
      <c r="L1361">
        <f>IF(AND(ISNUMBER(SEARCH(":",Table9[[#This Row],[Column1]]))=FALSE,ISNUMBER(SEARCH("Ronda",Table9[[#This Row],[Column1]]))=FALSE),1,0)</f>
        <v>1</v>
      </c>
      <c r="M1361">
        <f>IF(Table9[[#This Row],[cond]]=1,M1360+1,0)</f>
        <v>6</v>
      </c>
      <c r="N1361">
        <f>IF(ISNUMBER(SEARCH("Ronda",Table9[[#This Row],[Column1]]))=TRUE,1,0)</f>
        <v>0</v>
      </c>
      <c r="O1361" t="str">
        <f>IF(Table9[[#This Row],[cond2]]=1,MID(Table9[[#This Row],[Column1]],6,3),O1360)</f>
        <v xml:space="preserve"> 13</v>
      </c>
    </row>
    <row r="1362" spans="11:15" x14ac:dyDescent="0.3">
      <c r="K1362" t="s">
        <v>722</v>
      </c>
      <c r="L1362">
        <f>IF(AND(ISNUMBER(SEARCH(":",Table9[[#This Row],[Column1]]))=FALSE,ISNUMBER(SEARCH("Ronda",Table9[[#This Row],[Column1]]))=FALSE),1,0)</f>
        <v>0</v>
      </c>
      <c r="M1362">
        <f>IF(Table9[[#This Row],[cond]]=1,M1361+1,0)</f>
        <v>0</v>
      </c>
      <c r="N1362">
        <f>IF(ISNUMBER(SEARCH("Ronda",Table9[[#This Row],[Column1]]))=TRUE,1,0)</f>
        <v>0</v>
      </c>
      <c r="O1362" t="str">
        <f>IF(Table9[[#This Row],[cond2]]=1,MID(Table9[[#This Row],[Column1]],6,3),O1361)</f>
        <v xml:space="preserve"> 13</v>
      </c>
    </row>
    <row r="1363" spans="11:15" x14ac:dyDescent="0.3">
      <c r="K1363" t="s">
        <v>2</v>
      </c>
      <c r="L1363">
        <f>IF(AND(ISNUMBER(SEARCH(":",Table9[[#This Row],[Column1]]))=FALSE,ISNUMBER(SEARCH("Ronda",Table9[[#This Row],[Column1]]))=FALSE),1,0)</f>
        <v>1</v>
      </c>
      <c r="M1363">
        <f>IF(Table9[[#This Row],[cond]]=1,M1362+1,0)</f>
        <v>1</v>
      </c>
      <c r="N1363">
        <f>IF(ISNUMBER(SEARCH("Ronda",Table9[[#This Row],[Column1]]))=TRUE,1,0)</f>
        <v>0</v>
      </c>
      <c r="O1363" t="str">
        <f>IF(Table9[[#This Row],[cond2]]=1,MID(Table9[[#This Row],[Column1]],6,3),O1362)</f>
        <v xml:space="preserve"> 13</v>
      </c>
    </row>
    <row r="1364" spans="11:15" x14ac:dyDescent="0.3">
      <c r="K1364" t="s">
        <v>7</v>
      </c>
      <c r="L1364">
        <f>IF(AND(ISNUMBER(SEARCH(":",Table9[[#This Row],[Column1]]))=FALSE,ISNUMBER(SEARCH("Ronda",Table9[[#This Row],[Column1]]))=FALSE),1,0)</f>
        <v>1</v>
      </c>
      <c r="M1364">
        <f>IF(Table9[[#This Row],[cond]]=1,M1363+1,0)</f>
        <v>2</v>
      </c>
      <c r="N1364">
        <f>IF(ISNUMBER(SEARCH("Ronda",Table9[[#This Row],[Column1]]))=TRUE,1,0)</f>
        <v>0</v>
      </c>
      <c r="O1364" t="str">
        <f>IF(Table9[[#This Row],[cond2]]=1,MID(Table9[[#This Row],[Column1]],6,3),O1363)</f>
        <v xml:space="preserve"> 13</v>
      </c>
    </row>
    <row r="1365" spans="11:15" x14ac:dyDescent="0.3">
      <c r="K1365">
        <v>2</v>
      </c>
      <c r="L1365">
        <f>IF(AND(ISNUMBER(SEARCH(":",Table9[[#This Row],[Column1]]))=FALSE,ISNUMBER(SEARCH("Ronda",Table9[[#This Row],[Column1]]))=FALSE),1,0)</f>
        <v>1</v>
      </c>
      <c r="M1365">
        <f>IF(Table9[[#This Row],[cond]]=1,M1364+1,0)</f>
        <v>3</v>
      </c>
      <c r="N1365">
        <f>IF(ISNUMBER(SEARCH("Ronda",Table9[[#This Row],[Column1]]))=TRUE,1,0)</f>
        <v>0</v>
      </c>
      <c r="O1365" t="str">
        <f>IF(Table9[[#This Row],[cond2]]=1,MID(Table9[[#This Row],[Column1]],6,3),O1364)</f>
        <v xml:space="preserve"> 13</v>
      </c>
    </row>
    <row r="1366" spans="11:15" x14ac:dyDescent="0.3">
      <c r="K1366">
        <v>1</v>
      </c>
      <c r="L1366">
        <f>IF(AND(ISNUMBER(SEARCH(":",Table9[[#This Row],[Column1]]))=FALSE,ISNUMBER(SEARCH("Ronda",Table9[[#This Row],[Column1]]))=FALSE),1,0)</f>
        <v>1</v>
      </c>
      <c r="M1366">
        <f>IF(Table9[[#This Row],[cond]]=1,M1365+1,0)</f>
        <v>4</v>
      </c>
      <c r="N1366">
        <f>IF(ISNUMBER(SEARCH("Ronda",Table9[[#This Row],[Column1]]))=TRUE,1,0)</f>
        <v>0</v>
      </c>
      <c r="O1366" t="str">
        <f>IF(Table9[[#This Row],[cond2]]=1,MID(Table9[[#This Row],[Column1]],6,3),O1365)</f>
        <v xml:space="preserve"> 13</v>
      </c>
    </row>
    <row r="1367" spans="11:15" x14ac:dyDescent="0.3">
      <c r="K1367">
        <v>-1</v>
      </c>
      <c r="L1367">
        <f>IF(AND(ISNUMBER(SEARCH(":",Table9[[#This Row],[Column1]]))=FALSE,ISNUMBER(SEARCH("Ronda",Table9[[#This Row],[Column1]]))=FALSE),1,0)</f>
        <v>1</v>
      </c>
      <c r="M1367">
        <f>IF(Table9[[#This Row],[cond]]=1,M1366+1,0)</f>
        <v>5</v>
      </c>
      <c r="N1367">
        <f>IF(ISNUMBER(SEARCH("Ronda",Table9[[#This Row],[Column1]]))=TRUE,1,0)</f>
        <v>0</v>
      </c>
      <c r="O1367" t="str">
        <f>IF(Table9[[#This Row],[cond2]]=1,MID(Table9[[#This Row],[Column1]],6,3),O1366)</f>
        <v xml:space="preserve"> 13</v>
      </c>
    </row>
    <row r="1368" spans="11:15" x14ac:dyDescent="0.3">
      <c r="K1368">
        <v>0</v>
      </c>
      <c r="L1368">
        <f>IF(AND(ISNUMBER(SEARCH(":",Table9[[#This Row],[Column1]]))=FALSE,ISNUMBER(SEARCH("Ronda",Table9[[#This Row],[Column1]]))=FALSE),1,0)</f>
        <v>1</v>
      </c>
      <c r="M1368">
        <f>IF(Table9[[#This Row],[cond]]=1,M1367+1,0)</f>
        <v>6</v>
      </c>
      <c r="N1368">
        <f>IF(ISNUMBER(SEARCH("Ronda",Table9[[#This Row],[Column1]]))=TRUE,1,0)</f>
        <v>0</v>
      </c>
      <c r="O1368" t="str">
        <f>IF(Table9[[#This Row],[cond2]]=1,MID(Table9[[#This Row],[Column1]],6,3),O1367)</f>
        <v xml:space="preserve"> 13</v>
      </c>
    </row>
    <row r="1369" spans="11:15" x14ac:dyDescent="0.3">
      <c r="K1369" t="s">
        <v>723</v>
      </c>
      <c r="L1369">
        <f>IF(AND(ISNUMBER(SEARCH(":",Table9[[#This Row],[Column1]]))=FALSE,ISNUMBER(SEARCH("Ronda",Table9[[#This Row],[Column1]]))=FALSE),1,0)</f>
        <v>0</v>
      </c>
      <c r="M1369">
        <f>IF(Table9[[#This Row],[cond]]=1,M1368+1,0)</f>
        <v>0</v>
      </c>
      <c r="N1369">
        <f>IF(ISNUMBER(SEARCH("Ronda",Table9[[#This Row],[Column1]]))=TRUE,1,0)</f>
        <v>0</v>
      </c>
      <c r="O1369" t="str">
        <f>IF(Table9[[#This Row],[cond2]]=1,MID(Table9[[#This Row],[Column1]],6,3),O1368)</f>
        <v xml:space="preserve"> 13</v>
      </c>
    </row>
    <row r="1370" spans="11:15" x14ac:dyDescent="0.3">
      <c r="K1370" t="s">
        <v>568</v>
      </c>
      <c r="L1370">
        <f>IF(AND(ISNUMBER(SEARCH(":",Table9[[#This Row],[Column1]]))=FALSE,ISNUMBER(SEARCH("Ronda",Table9[[#This Row],[Column1]]))=FALSE),1,0)</f>
        <v>1</v>
      </c>
      <c r="M1370">
        <f>IF(Table9[[#This Row],[cond]]=1,M1369+1,0)</f>
        <v>1</v>
      </c>
      <c r="N1370">
        <f>IF(ISNUMBER(SEARCH("Ronda",Table9[[#This Row],[Column1]]))=TRUE,1,0)</f>
        <v>0</v>
      </c>
      <c r="O1370" t="str">
        <f>IF(Table9[[#This Row],[cond2]]=1,MID(Table9[[#This Row],[Column1]],6,3),O1369)</f>
        <v xml:space="preserve"> 13</v>
      </c>
    </row>
    <row r="1371" spans="11:15" x14ac:dyDescent="0.3">
      <c r="K1371" t="s">
        <v>8</v>
      </c>
      <c r="L1371">
        <f>IF(AND(ISNUMBER(SEARCH(":",Table9[[#This Row],[Column1]]))=FALSE,ISNUMBER(SEARCH("Ronda",Table9[[#This Row],[Column1]]))=FALSE),1,0)</f>
        <v>1</v>
      </c>
      <c r="M1371">
        <f>IF(Table9[[#This Row],[cond]]=1,M1370+1,0)</f>
        <v>2</v>
      </c>
      <c r="N1371">
        <f>IF(ISNUMBER(SEARCH("Ronda",Table9[[#This Row],[Column1]]))=TRUE,1,0)</f>
        <v>0</v>
      </c>
      <c r="O1371" t="str">
        <f>IF(Table9[[#This Row],[cond2]]=1,MID(Table9[[#This Row],[Column1]],6,3),O1370)</f>
        <v xml:space="preserve"> 13</v>
      </c>
    </row>
    <row r="1372" spans="11:15" x14ac:dyDescent="0.3">
      <c r="K1372">
        <v>0</v>
      </c>
      <c r="L1372">
        <f>IF(AND(ISNUMBER(SEARCH(":",Table9[[#This Row],[Column1]]))=FALSE,ISNUMBER(SEARCH("Ronda",Table9[[#This Row],[Column1]]))=FALSE),1,0)</f>
        <v>1</v>
      </c>
      <c r="M1372">
        <f>IF(Table9[[#This Row],[cond]]=1,M1371+1,0)</f>
        <v>3</v>
      </c>
      <c r="N1372">
        <f>IF(ISNUMBER(SEARCH("Ronda",Table9[[#This Row],[Column1]]))=TRUE,1,0)</f>
        <v>0</v>
      </c>
      <c r="O1372" t="str">
        <f>IF(Table9[[#This Row],[cond2]]=1,MID(Table9[[#This Row],[Column1]],6,3),O1371)</f>
        <v xml:space="preserve"> 13</v>
      </c>
    </row>
    <row r="1373" spans="11:15" x14ac:dyDescent="0.3">
      <c r="K1373">
        <v>4</v>
      </c>
      <c r="L1373">
        <f>IF(AND(ISNUMBER(SEARCH(":",Table9[[#This Row],[Column1]]))=FALSE,ISNUMBER(SEARCH("Ronda",Table9[[#This Row],[Column1]]))=FALSE),1,0)</f>
        <v>1</v>
      </c>
      <c r="M1373">
        <f>IF(Table9[[#This Row],[cond]]=1,M1372+1,0)</f>
        <v>4</v>
      </c>
      <c r="N1373">
        <f>IF(ISNUMBER(SEARCH("Ronda",Table9[[#This Row],[Column1]]))=TRUE,1,0)</f>
        <v>0</v>
      </c>
      <c r="O1373" t="str">
        <f>IF(Table9[[#This Row],[cond2]]=1,MID(Table9[[#This Row],[Column1]],6,3),O1372)</f>
        <v xml:space="preserve"> 13</v>
      </c>
    </row>
    <row r="1374" spans="11:15" x14ac:dyDescent="0.3">
      <c r="K1374">
        <v>0</v>
      </c>
      <c r="L1374">
        <f>IF(AND(ISNUMBER(SEARCH(":",Table9[[#This Row],[Column1]]))=FALSE,ISNUMBER(SEARCH("Ronda",Table9[[#This Row],[Column1]]))=FALSE),1,0)</f>
        <v>1</v>
      </c>
      <c r="M1374">
        <f>IF(Table9[[#This Row],[cond]]=1,M1373+1,0)</f>
        <v>5</v>
      </c>
      <c r="N1374">
        <f>IF(ISNUMBER(SEARCH("Ronda",Table9[[#This Row],[Column1]]))=TRUE,1,0)</f>
        <v>0</v>
      </c>
      <c r="O1374" t="str">
        <f>IF(Table9[[#This Row],[cond2]]=1,MID(Table9[[#This Row],[Column1]],6,3),O1373)</f>
        <v xml:space="preserve"> 13</v>
      </c>
    </row>
    <row r="1375" spans="11:15" x14ac:dyDescent="0.3">
      <c r="K1375">
        <v>-2</v>
      </c>
      <c r="L1375">
        <f>IF(AND(ISNUMBER(SEARCH(":",Table9[[#This Row],[Column1]]))=FALSE,ISNUMBER(SEARCH("Ronda",Table9[[#This Row],[Column1]]))=FALSE),1,0)</f>
        <v>1</v>
      </c>
      <c r="M1375">
        <f>IF(Table9[[#This Row],[cond]]=1,M1374+1,0)</f>
        <v>6</v>
      </c>
      <c r="N1375">
        <f>IF(ISNUMBER(SEARCH("Ronda",Table9[[#This Row],[Column1]]))=TRUE,1,0)</f>
        <v>0</v>
      </c>
      <c r="O1375" t="str">
        <f>IF(Table9[[#This Row],[cond2]]=1,MID(Table9[[#This Row],[Column1]],6,3),O1374)</f>
        <v xml:space="preserve"> 13</v>
      </c>
    </row>
    <row r="1376" spans="11:15" x14ac:dyDescent="0.3">
      <c r="K1376" t="s">
        <v>723</v>
      </c>
      <c r="L1376">
        <f>IF(AND(ISNUMBER(SEARCH(":",Table9[[#This Row],[Column1]]))=FALSE,ISNUMBER(SEARCH("Ronda",Table9[[#This Row],[Column1]]))=FALSE),1,0)</f>
        <v>0</v>
      </c>
      <c r="M1376">
        <f>IF(Table9[[#This Row],[cond]]=1,M1375+1,0)</f>
        <v>0</v>
      </c>
      <c r="N1376">
        <f>IF(ISNUMBER(SEARCH("Ronda",Table9[[#This Row],[Column1]]))=TRUE,1,0)</f>
        <v>0</v>
      </c>
      <c r="O1376" t="str">
        <f>IF(Table9[[#This Row],[cond2]]=1,MID(Table9[[#This Row],[Column1]],6,3),O1375)</f>
        <v xml:space="preserve"> 13</v>
      </c>
    </row>
    <row r="1377" spans="11:15" x14ac:dyDescent="0.3">
      <c r="K1377" t="s">
        <v>5</v>
      </c>
      <c r="L1377">
        <f>IF(AND(ISNUMBER(SEARCH(":",Table9[[#This Row],[Column1]]))=FALSE,ISNUMBER(SEARCH("Ronda",Table9[[#This Row],[Column1]]))=FALSE),1,0)</f>
        <v>1</v>
      </c>
      <c r="M1377">
        <f>IF(Table9[[#This Row],[cond]]=1,M1376+1,0)</f>
        <v>1</v>
      </c>
      <c r="N1377">
        <f>IF(ISNUMBER(SEARCH("Ronda",Table9[[#This Row],[Column1]]))=TRUE,1,0)</f>
        <v>0</v>
      </c>
      <c r="O1377" t="str">
        <f>IF(Table9[[#This Row],[cond2]]=1,MID(Table9[[#This Row],[Column1]],6,3),O1376)</f>
        <v xml:space="preserve"> 13</v>
      </c>
    </row>
    <row r="1378" spans="11:15" x14ac:dyDescent="0.3">
      <c r="K1378" t="s">
        <v>303</v>
      </c>
      <c r="L1378">
        <f>IF(AND(ISNUMBER(SEARCH(":",Table9[[#This Row],[Column1]]))=FALSE,ISNUMBER(SEARCH("Ronda",Table9[[#This Row],[Column1]]))=FALSE),1,0)</f>
        <v>1</v>
      </c>
      <c r="M1378">
        <f>IF(Table9[[#This Row],[cond]]=1,M1377+1,0)</f>
        <v>2</v>
      </c>
      <c r="N1378">
        <f>IF(ISNUMBER(SEARCH("Ronda",Table9[[#This Row],[Column1]]))=TRUE,1,0)</f>
        <v>0</v>
      </c>
      <c r="O1378" t="str">
        <f>IF(Table9[[#This Row],[cond2]]=1,MID(Table9[[#This Row],[Column1]],6,3),O1377)</f>
        <v xml:space="preserve"> 13</v>
      </c>
    </row>
    <row r="1379" spans="11:15" x14ac:dyDescent="0.3">
      <c r="K1379">
        <v>3</v>
      </c>
      <c r="L1379">
        <f>IF(AND(ISNUMBER(SEARCH(":",Table9[[#This Row],[Column1]]))=FALSE,ISNUMBER(SEARCH("Ronda",Table9[[#This Row],[Column1]]))=FALSE),1,0)</f>
        <v>1</v>
      </c>
      <c r="M1379">
        <f>IF(Table9[[#This Row],[cond]]=1,M1378+1,0)</f>
        <v>3</v>
      </c>
      <c r="N1379">
        <f>IF(ISNUMBER(SEARCH("Ronda",Table9[[#This Row],[Column1]]))=TRUE,1,0)</f>
        <v>0</v>
      </c>
      <c r="O1379" t="str">
        <f>IF(Table9[[#This Row],[cond2]]=1,MID(Table9[[#This Row],[Column1]],6,3),O1378)</f>
        <v xml:space="preserve"> 13</v>
      </c>
    </row>
    <row r="1380" spans="11:15" x14ac:dyDescent="0.3">
      <c r="K1380">
        <v>2</v>
      </c>
      <c r="L1380">
        <f>IF(AND(ISNUMBER(SEARCH(":",Table9[[#This Row],[Column1]]))=FALSE,ISNUMBER(SEARCH("Ronda",Table9[[#This Row],[Column1]]))=FALSE),1,0)</f>
        <v>1</v>
      </c>
      <c r="M1380">
        <f>IF(Table9[[#This Row],[cond]]=1,M1379+1,0)</f>
        <v>4</v>
      </c>
      <c r="N1380">
        <f>IF(ISNUMBER(SEARCH("Ronda",Table9[[#This Row],[Column1]]))=TRUE,1,0)</f>
        <v>0</v>
      </c>
      <c r="O1380" t="str">
        <f>IF(Table9[[#This Row],[cond2]]=1,MID(Table9[[#This Row],[Column1]],6,3),O1379)</f>
        <v xml:space="preserve"> 13</v>
      </c>
    </row>
    <row r="1381" spans="11:15" x14ac:dyDescent="0.3">
      <c r="K1381">
        <v>0</v>
      </c>
      <c r="L1381">
        <f>IF(AND(ISNUMBER(SEARCH(":",Table9[[#This Row],[Column1]]))=FALSE,ISNUMBER(SEARCH("Ronda",Table9[[#This Row],[Column1]]))=FALSE),1,0)</f>
        <v>1</v>
      </c>
      <c r="M1381">
        <f>IF(Table9[[#This Row],[cond]]=1,M1380+1,0)</f>
        <v>5</v>
      </c>
      <c r="N1381">
        <f>IF(ISNUMBER(SEARCH("Ronda",Table9[[#This Row],[Column1]]))=TRUE,1,0)</f>
        <v>0</v>
      </c>
      <c r="O1381" t="str">
        <f>IF(Table9[[#This Row],[cond2]]=1,MID(Table9[[#This Row],[Column1]],6,3),O1380)</f>
        <v xml:space="preserve"> 13</v>
      </c>
    </row>
    <row r="1382" spans="11:15" x14ac:dyDescent="0.3">
      <c r="K1382">
        <v>-2</v>
      </c>
      <c r="L1382">
        <f>IF(AND(ISNUMBER(SEARCH(":",Table9[[#This Row],[Column1]]))=FALSE,ISNUMBER(SEARCH("Ronda",Table9[[#This Row],[Column1]]))=FALSE),1,0)</f>
        <v>1</v>
      </c>
      <c r="M1382">
        <f>IF(Table9[[#This Row],[cond]]=1,M1381+1,0)</f>
        <v>6</v>
      </c>
      <c r="N1382">
        <f>IF(ISNUMBER(SEARCH("Ronda",Table9[[#This Row],[Column1]]))=TRUE,1,0)</f>
        <v>0</v>
      </c>
      <c r="O1382" t="str">
        <f>IF(Table9[[#This Row],[cond2]]=1,MID(Table9[[#This Row],[Column1]],6,3),O1381)</f>
        <v xml:space="preserve"> 13</v>
      </c>
    </row>
    <row r="1383" spans="11:15" x14ac:dyDescent="0.3">
      <c r="K1383" t="s">
        <v>724</v>
      </c>
      <c r="L1383">
        <f>IF(AND(ISNUMBER(SEARCH(":",Table9[[#This Row],[Column1]]))=FALSE,ISNUMBER(SEARCH("Ronda",Table9[[#This Row],[Column1]]))=FALSE),1,0)</f>
        <v>0</v>
      </c>
      <c r="M1383">
        <f>IF(Table9[[#This Row],[cond]]=1,M1382+1,0)</f>
        <v>0</v>
      </c>
      <c r="N1383">
        <f>IF(ISNUMBER(SEARCH("Ronda",Table9[[#This Row],[Column1]]))=TRUE,1,0)</f>
        <v>0</v>
      </c>
      <c r="O1383" t="str">
        <f>IF(Table9[[#This Row],[cond2]]=1,MID(Table9[[#This Row],[Column1]],6,3),O1382)</f>
        <v xml:space="preserve"> 13</v>
      </c>
    </row>
    <row r="1384" spans="11:15" x14ac:dyDescent="0.3">
      <c r="K1384" t="s">
        <v>28</v>
      </c>
      <c r="L1384">
        <f>IF(AND(ISNUMBER(SEARCH(":",Table9[[#This Row],[Column1]]))=FALSE,ISNUMBER(SEARCH("Ronda",Table9[[#This Row],[Column1]]))=FALSE),1,0)</f>
        <v>1</v>
      </c>
      <c r="M1384">
        <f>IF(Table9[[#This Row],[cond]]=1,M1383+1,0)</f>
        <v>1</v>
      </c>
      <c r="N1384">
        <f>IF(ISNUMBER(SEARCH("Ronda",Table9[[#This Row],[Column1]]))=TRUE,1,0)</f>
        <v>0</v>
      </c>
      <c r="O1384" t="str">
        <f>IF(Table9[[#This Row],[cond2]]=1,MID(Table9[[#This Row],[Column1]],6,3),O1383)</f>
        <v xml:space="preserve"> 13</v>
      </c>
    </row>
    <row r="1385" spans="11:15" x14ac:dyDescent="0.3">
      <c r="K1385" t="s">
        <v>1</v>
      </c>
      <c r="L1385">
        <f>IF(AND(ISNUMBER(SEARCH(":",Table9[[#This Row],[Column1]]))=FALSE,ISNUMBER(SEARCH("Ronda",Table9[[#This Row],[Column1]]))=FALSE),1,0)</f>
        <v>1</v>
      </c>
      <c r="M1385">
        <f>IF(Table9[[#This Row],[cond]]=1,M1384+1,0)</f>
        <v>2</v>
      </c>
      <c r="N1385">
        <f>IF(ISNUMBER(SEARCH("Ronda",Table9[[#This Row],[Column1]]))=TRUE,1,0)</f>
        <v>0</v>
      </c>
      <c r="O1385" t="str">
        <f>IF(Table9[[#This Row],[cond2]]=1,MID(Table9[[#This Row],[Column1]],6,3),O1384)</f>
        <v xml:space="preserve"> 13</v>
      </c>
    </row>
    <row r="1386" spans="11:15" x14ac:dyDescent="0.3">
      <c r="K1386">
        <v>1</v>
      </c>
      <c r="L1386">
        <f>IF(AND(ISNUMBER(SEARCH(":",Table9[[#This Row],[Column1]]))=FALSE,ISNUMBER(SEARCH("Ronda",Table9[[#This Row],[Column1]]))=FALSE),1,0)</f>
        <v>1</v>
      </c>
      <c r="M1386">
        <f>IF(Table9[[#This Row],[cond]]=1,M1385+1,0)</f>
        <v>3</v>
      </c>
      <c r="N1386">
        <f>IF(ISNUMBER(SEARCH("Ronda",Table9[[#This Row],[Column1]]))=TRUE,1,0)</f>
        <v>0</v>
      </c>
      <c r="O1386" t="str">
        <f>IF(Table9[[#This Row],[cond2]]=1,MID(Table9[[#This Row],[Column1]],6,3),O1385)</f>
        <v xml:space="preserve"> 13</v>
      </c>
    </row>
    <row r="1387" spans="11:15" x14ac:dyDescent="0.3">
      <c r="K1387">
        <v>2</v>
      </c>
      <c r="L1387">
        <f>IF(AND(ISNUMBER(SEARCH(":",Table9[[#This Row],[Column1]]))=FALSE,ISNUMBER(SEARCH("Ronda",Table9[[#This Row],[Column1]]))=FALSE),1,0)</f>
        <v>1</v>
      </c>
      <c r="M1387">
        <f>IF(Table9[[#This Row],[cond]]=1,M1386+1,0)</f>
        <v>4</v>
      </c>
      <c r="N1387">
        <f>IF(ISNUMBER(SEARCH("Ronda",Table9[[#This Row],[Column1]]))=TRUE,1,0)</f>
        <v>0</v>
      </c>
      <c r="O1387" t="str">
        <f>IF(Table9[[#This Row],[cond2]]=1,MID(Table9[[#This Row],[Column1]],6,3),O1386)</f>
        <v xml:space="preserve"> 13</v>
      </c>
    </row>
    <row r="1388" spans="11:15" x14ac:dyDescent="0.3">
      <c r="K1388">
        <v>-1</v>
      </c>
      <c r="L1388">
        <f>IF(AND(ISNUMBER(SEARCH(":",Table9[[#This Row],[Column1]]))=FALSE,ISNUMBER(SEARCH("Ronda",Table9[[#This Row],[Column1]]))=FALSE),1,0)</f>
        <v>1</v>
      </c>
      <c r="M1388">
        <f>IF(Table9[[#This Row],[cond]]=1,M1387+1,0)</f>
        <v>5</v>
      </c>
      <c r="N1388">
        <f>IF(ISNUMBER(SEARCH("Ronda",Table9[[#This Row],[Column1]]))=TRUE,1,0)</f>
        <v>0</v>
      </c>
      <c r="O1388" t="str">
        <f>IF(Table9[[#This Row],[cond2]]=1,MID(Table9[[#This Row],[Column1]],6,3),O1387)</f>
        <v xml:space="preserve"> 13</v>
      </c>
    </row>
    <row r="1389" spans="11:15" x14ac:dyDescent="0.3">
      <c r="K1389">
        <v>-1</v>
      </c>
      <c r="L1389">
        <f>IF(AND(ISNUMBER(SEARCH(":",Table9[[#This Row],[Column1]]))=FALSE,ISNUMBER(SEARCH("Ronda",Table9[[#This Row],[Column1]]))=FALSE),1,0)</f>
        <v>1</v>
      </c>
      <c r="M1389">
        <f>IF(Table9[[#This Row],[cond]]=1,M1388+1,0)</f>
        <v>6</v>
      </c>
      <c r="N1389">
        <f>IF(ISNUMBER(SEARCH("Ronda",Table9[[#This Row],[Column1]]))=TRUE,1,0)</f>
        <v>0</v>
      </c>
      <c r="O1389" t="str">
        <f>IF(Table9[[#This Row],[cond2]]=1,MID(Table9[[#This Row],[Column1]],6,3),O1388)</f>
        <v xml:space="preserve"> 13</v>
      </c>
    </row>
    <row r="1390" spans="11:15" x14ac:dyDescent="0.3">
      <c r="K1390" t="s">
        <v>725</v>
      </c>
      <c r="L1390">
        <f>IF(AND(ISNUMBER(SEARCH(":",Table9[[#This Row],[Column1]]))=FALSE,ISNUMBER(SEARCH("Ronda",Table9[[#This Row],[Column1]]))=FALSE),1,0)</f>
        <v>0</v>
      </c>
      <c r="M1390">
        <f>IF(Table9[[#This Row],[cond]]=1,M1389+1,0)</f>
        <v>0</v>
      </c>
      <c r="N1390">
        <f>IF(ISNUMBER(SEARCH("Ronda",Table9[[#This Row],[Column1]]))=TRUE,1,0)</f>
        <v>0</v>
      </c>
      <c r="O1390" t="str">
        <f>IF(Table9[[#This Row],[cond2]]=1,MID(Table9[[#This Row],[Column1]],6,3),O1389)</f>
        <v xml:space="preserve"> 13</v>
      </c>
    </row>
    <row r="1391" spans="11:15" x14ac:dyDescent="0.3">
      <c r="K1391" t="s">
        <v>564</v>
      </c>
      <c r="L1391">
        <f>IF(AND(ISNUMBER(SEARCH(":",Table9[[#This Row],[Column1]]))=FALSE,ISNUMBER(SEARCH("Ronda",Table9[[#This Row],[Column1]]))=FALSE),1,0)</f>
        <v>1</v>
      </c>
      <c r="M1391">
        <f>IF(Table9[[#This Row],[cond]]=1,M1390+1,0)</f>
        <v>1</v>
      </c>
      <c r="N1391">
        <f>IF(ISNUMBER(SEARCH("Ronda",Table9[[#This Row],[Column1]]))=TRUE,1,0)</f>
        <v>0</v>
      </c>
      <c r="O1391" t="str">
        <f>IF(Table9[[#This Row],[cond2]]=1,MID(Table9[[#This Row],[Column1]],6,3),O1390)</f>
        <v xml:space="preserve"> 13</v>
      </c>
    </row>
    <row r="1392" spans="11:15" x14ac:dyDescent="0.3">
      <c r="K1392" t="s">
        <v>33</v>
      </c>
      <c r="L1392">
        <f>IF(AND(ISNUMBER(SEARCH(":",Table9[[#This Row],[Column1]]))=FALSE,ISNUMBER(SEARCH("Ronda",Table9[[#This Row],[Column1]]))=FALSE),1,0)</f>
        <v>1</v>
      </c>
      <c r="M1392">
        <f>IF(Table9[[#This Row],[cond]]=1,M1391+1,0)</f>
        <v>2</v>
      </c>
      <c r="N1392">
        <f>IF(ISNUMBER(SEARCH("Ronda",Table9[[#This Row],[Column1]]))=TRUE,1,0)</f>
        <v>0</v>
      </c>
      <c r="O1392" t="str">
        <f>IF(Table9[[#This Row],[cond2]]=1,MID(Table9[[#This Row],[Column1]],6,3),O1391)</f>
        <v xml:space="preserve"> 13</v>
      </c>
    </row>
    <row r="1393" spans="11:15" x14ac:dyDescent="0.3">
      <c r="K1393">
        <v>2</v>
      </c>
      <c r="L1393">
        <f>IF(AND(ISNUMBER(SEARCH(":",Table9[[#This Row],[Column1]]))=FALSE,ISNUMBER(SEARCH("Ronda",Table9[[#This Row],[Column1]]))=FALSE),1,0)</f>
        <v>1</v>
      </c>
      <c r="M1393">
        <f>IF(Table9[[#This Row],[cond]]=1,M1392+1,0)</f>
        <v>3</v>
      </c>
      <c r="N1393">
        <f>IF(ISNUMBER(SEARCH("Ronda",Table9[[#This Row],[Column1]]))=TRUE,1,0)</f>
        <v>0</v>
      </c>
      <c r="O1393" t="str">
        <f>IF(Table9[[#This Row],[cond2]]=1,MID(Table9[[#This Row],[Column1]],6,3),O1392)</f>
        <v xml:space="preserve"> 13</v>
      </c>
    </row>
    <row r="1394" spans="11:15" x14ac:dyDescent="0.3">
      <c r="K1394">
        <v>1</v>
      </c>
      <c r="L1394">
        <f>IF(AND(ISNUMBER(SEARCH(":",Table9[[#This Row],[Column1]]))=FALSE,ISNUMBER(SEARCH("Ronda",Table9[[#This Row],[Column1]]))=FALSE),1,0)</f>
        <v>1</v>
      </c>
      <c r="M1394">
        <f>IF(Table9[[#This Row],[cond]]=1,M1393+1,0)</f>
        <v>4</v>
      </c>
      <c r="N1394">
        <f>IF(ISNUMBER(SEARCH("Ronda",Table9[[#This Row],[Column1]]))=TRUE,1,0)</f>
        <v>0</v>
      </c>
      <c r="O1394" t="str">
        <f>IF(Table9[[#This Row],[cond2]]=1,MID(Table9[[#This Row],[Column1]],6,3),O1393)</f>
        <v xml:space="preserve"> 13</v>
      </c>
    </row>
    <row r="1395" spans="11:15" x14ac:dyDescent="0.3">
      <c r="K1395">
        <v>-1</v>
      </c>
      <c r="L1395">
        <f>IF(AND(ISNUMBER(SEARCH(":",Table9[[#This Row],[Column1]]))=FALSE,ISNUMBER(SEARCH("Ronda",Table9[[#This Row],[Column1]]))=FALSE),1,0)</f>
        <v>1</v>
      </c>
      <c r="M1395">
        <f>IF(Table9[[#This Row],[cond]]=1,M1394+1,0)</f>
        <v>5</v>
      </c>
      <c r="N1395">
        <f>IF(ISNUMBER(SEARCH("Ronda",Table9[[#This Row],[Column1]]))=TRUE,1,0)</f>
        <v>0</v>
      </c>
      <c r="O1395" t="str">
        <f>IF(Table9[[#This Row],[cond2]]=1,MID(Table9[[#This Row],[Column1]],6,3),O1394)</f>
        <v xml:space="preserve"> 13</v>
      </c>
    </row>
    <row r="1396" spans="11:15" x14ac:dyDescent="0.3">
      <c r="K1396">
        <v>-1</v>
      </c>
      <c r="L1396">
        <f>IF(AND(ISNUMBER(SEARCH(":",Table9[[#This Row],[Column1]]))=FALSE,ISNUMBER(SEARCH("Ronda",Table9[[#This Row],[Column1]]))=FALSE),1,0)</f>
        <v>1</v>
      </c>
      <c r="M1396">
        <f>IF(Table9[[#This Row],[cond]]=1,M1395+1,0)</f>
        <v>6</v>
      </c>
      <c r="N1396">
        <f>IF(ISNUMBER(SEARCH("Ronda",Table9[[#This Row],[Column1]]))=TRUE,1,0)</f>
        <v>0</v>
      </c>
      <c r="O1396" t="str">
        <f>IF(Table9[[#This Row],[cond2]]=1,MID(Table9[[#This Row],[Column1]],6,3),O1395)</f>
        <v xml:space="preserve"> 13</v>
      </c>
    </row>
    <row r="1397" spans="11:15" x14ac:dyDescent="0.3">
      <c r="K1397" t="s">
        <v>726</v>
      </c>
      <c r="L1397">
        <f>IF(AND(ISNUMBER(SEARCH(":",Table9[[#This Row],[Column1]]))=FALSE,ISNUMBER(SEARCH("Ronda",Table9[[#This Row],[Column1]]))=FALSE),1,0)</f>
        <v>0</v>
      </c>
      <c r="M1397">
        <f>IF(Table9[[#This Row],[cond]]=1,M1396+1,0)</f>
        <v>0</v>
      </c>
      <c r="N1397">
        <f>IF(ISNUMBER(SEARCH("Ronda",Table9[[#This Row],[Column1]]))=TRUE,1,0)</f>
        <v>0</v>
      </c>
      <c r="O1397" t="str">
        <f>IF(Table9[[#This Row],[cond2]]=1,MID(Table9[[#This Row],[Column1]],6,3),O1396)</f>
        <v xml:space="preserve"> 13</v>
      </c>
    </row>
    <row r="1398" spans="11:15" x14ac:dyDescent="0.3">
      <c r="K1398" t="s">
        <v>31</v>
      </c>
      <c r="L1398">
        <f>IF(AND(ISNUMBER(SEARCH(":",Table9[[#This Row],[Column1]]))=FALSE,ISNUMBER(SEARCH("Ronda",Table9[[#This Row],[Column1]]))=FALSE),1,0)</f>
        <v>1</v>
      </c>
      <c r="M1398">
        <f>IF(Table9[[#This Row],[cond]]=1,M1397+1,0)</f>
        <v>1</v>
      </c>
      <c r="N1398">
        <f>IF(ISNUMBER(SEARCH("Ronda",Table9[[#This Row],[Column1]]))=TRUE,1,0)</f>
        <v>0</v>
      </c>
      <c r="O1398" t="str">
        <f>IF(Table9[[#This Row],[cond2]]=1,MID(Table9[[#This Row],[Column1]],6,3),O1397)</f>
        <v xml:space="preserve"> 13</v>
      </c>
    </row>
    <row r="1399" spans="11:15" x14ac:dyDescent="0.3">
      <c r="K1399" t="s">
        <v>10</v>
      </c>
      <c r="L1399">
        <f>IF(AND(ISNUMBER(SEARCH(":",Table9[[#This Row],[Column1]]))=FALSE,ISNUMBER(SEARCH("Ronda",Table9[[#This Row],[Column1]]))=FALSE),1,0)</f>
        <v>1</v>
      </c>
      <c r="M1399">
        <f>IF(Table9[[#This Row],[cond]]=1,M1398+1,0)</f>
        <v>2</v>
      </c>
      <c r="N1399">
        <f>IF(ISNUMBER(SEARCH("Ronda",Table9[[#This Row],[Column1]]))=TRUE,1,0)</f>
        <v>0</v>
      </c>
      <c r="O1399" t="str">
        <f>IF(Table9[[#This Row],[cond2]]=1,MID(Table9[[#This Row],[Column1]],6,3),O1398)</f>
        <v xml:space="preserve"> 13</v>
      </c>
    </row>
    <row r="1400" spans="11:15" x14ac:dyDescent="0.3">
      <c r="K1400">
        <v>1</v>
      </c>
      <c r="L1400">
        <f>IF(AND(ISNUMBER(SEARCH(":",Table9[[#This Row],[Column1]]))=FALSE,ISNUMBER(SEARCH("Ronda",Table9[[#This Row],[Column1]]))=FALSE),1,0)</f>
        <v>1</v>
      </c>
      <c r="M1400">
        <f>IF(Table9[[#This Row],[cond]]=1,M1399+1,0)</f>
        <v>3</v>
      </c>
      <c r="N1400">
        <f>IF(ISNUMBER(SEARCH("Ronda",Table9[[#This Row],[Column1]]))=TRUE,1,0)</f>
        <v>0</v>
      </c>
      <c r="O1400" t="str">
        <f>IF(Table9[[#This Row],[cond2]]=1,MID(Table9[[#This Row],[Column1]],6,3),O1399)</f>
        <v xml:space="preserve"> 13</v>
      </c>
    </row>
    <row r="1401" spans="11:15" x14ac:dyDescent="0.3">
      <c r="K1401">
        <v>0</v>
      </c>
      <c r="L1401">
        <f>IF(AND(ISNUMBER(SEARCH(":",Table9[[#This Row],[Column1]]))=FALSE,ISNUMBER(SEARCH("Ronda",Table9[[#This Row],[Column1]]))=FALSE),1,0)</f>
        <v>1</v>
      </c>
      <c r="M1401">
        <f>IF(Table9[[#This Row],[cond]]=1,M1400+1,0)</f>
        <v>4</v>
      </c>
      <c r="N1401">
        <f>IF(ISNUMBER(SEARCH("Ronda",Table9[[#This Row],[Column1]]))=TRUE,1,0)</f>
        <v>0</v>
      </c>
      <c r="O1401" t="str">
        <f>IF(Table9[[#This Row],[cond2]]=1,MID(Table9[[#This Row],[Column1]],6,3),O1400)</f>
        <v xml:space="preserve"> 13</v>
      </c>
    </row>
    <row r="1402" spans="11:15" x14ac:dyDescent="0.3">
      <c r="K1402">
        <v>-1</v>
      </c>
      <c r="L1402">
        <f>IF(AND(ISNUMBER(SEARCH(":",Table9[[#This Row],[Column1]]))=FALSE,ISNUMBER(SEARCH("Ronda",Table9[[#This Row],[Column1]]))=FALSE),1,0)</f>
        <v>1</v>
      </c>
      <c r="M1402">
        <f>IF(Table9[[#This Row],[cond]]=1,M1401+1,0)</f>
        <v>5</v>
      </c>
      <c r="N1402">
        <f>IF(ISNUMBER(SEARCH("Ronda",Table9[[#This Row],[Column1]]))=TRUE,1,0)</f>
        <v>0</v>
      </c>
      <c r="O1402" t="str">
        <f>IF(Table9[[#This Row],[cond2]]=1,MID(Table9[[#This Row],[Column1]],6,3),O1401)</f>
        <v xml:space="preserve"> 13</v>
      </c>
    </row>
    <row r="1403" spans="11:15" x14ac:dyDescent="0.3">
      <c r="K1403">
        <v>0</v>
      </c>
      <c r="L1403">
        <f>IF(AND(ISNUMBER(SEARCH(":",Table9[[#This Row],[Column1]]))=FALSE,ISNUMBER(SEARCH("Ronda",Table9[[#This Row],[Column1]]))=FALSE),1,0)</f>
        <v>1</v>
      </c>
      <c r="M1403">
        <f>IF(Table9[[#This Row],[cond]]=1,M1402+1,0)</f>
        <v>6</v>
      </c>
      <c r="N1403">
        <f>IF(ISNUMBER(SEARCH("Ronda",Table9[[#This Row],[Column1]]))=TRUE,1,0)</f>
        <v>0</v>
      </c>
      <c r="O1403" t="str">
        <f>IF(Table9[[#This Row],[cond2]]=1,MID(Table9[[#This Row],[Column1]],6,3),O1402)</f>
        <v xml:space="preserve"> 13</v>
      </c>
    </row>
    <row r="1404" spans="11:15" x14ac:dyDescent="0.3">
      <c r="K1404" t="s">
        <v>727</v>
      </c>
      <c r="L1404">
        <f>IF(AND(ISNUMBER(SEARCH(":",Table9[[#This Row],[Column1]]))=FALSE,ISNUMBER(SEARCH("Ronda",Table9[[#This Row],[Column1]]))=FALSE),1,0)</f>
        <v>0</v>
      </c>
      <c r="M1404">
        <f>IF(Table9[[#This Row],[cond]]=1,M1403+1,0)</f>
        <v>0</v>
      </c>
      <c r="N1404">
        <f>IF(ISNUMBER(SEARCH("Ronda",Table9[[#This Row],[Column1]]))=TRUE,1,0)</f>
        <v>0</v>
      </c>
      <c r="O1404" t="str">
        <f>IF(Table9[[#This Row],[cond2]]=1,MID(Table9[[#This Row],[Column1]],6,3),O1403)</f>
        <v xml:space="preserve"> 13</v>
      </c>
    </row>
    <row r="1405" spans="11:15" x14ac:dyDescent="0.3">
      <c r="K1405" t="s">
        <v>11</v>
      </c>
      <c r="L1405">
        <f>IF(AND(ISNUMBER(SEARCH(":",Table9[[#This Row],[Column1]]))=FALSE,ISNUMBER(SEARCH("Ronda",Table9[[#This Row],[Column1]]))=FALSE),1,0)</f>
        <v>1</v>
      </c>
      <c r="M1405">
        <f>IF(Table9[[#This Row],[cond]]=1,M1404+1,0)</f>
        <v>1</v>
      </c>
      <c r="N1405">
        <f>IF(ISNUMBER(SEARCH("Ronda",Table9[[#This Row],[Column1]]))=TRUE,1,0)</f>
        <v>0</v>
      </c>
      <c r="O1405" t="str">
        <f>IF(Table9[[#This Row],[cond2]]=1,MID(Table9[[#This Row],[Column1]],6,3),O1404)</f>
        <v xml:space="preserve"> 13</v>
      </c>
    </row>
    <row r="1406" spans="11:15" x14ac:dyDescent="0.3">
      <c r="K1406" t="s">
        <v>25</v>
      </c>
      <c r="L1406">
        <f>IF(AND(ISNUMBER(SEARCH(":",Table9[[#This Row],[Column1]]))=FALSE,ISNUMBER(SEARCH("Ronda",Table9[[#This Row],[Column1]]))=FALSE),1,0)</f>
        <v>1</v>
      </c>
      <c r="M1406">
        <f>IF(Table9[[#This Row],[cond]]=1,M1405+1,0)</f>
        <v>2</v>
      </c>
      <c r="N1406">
        <f>IF(ISNUMBER(SEARCH("Ronda",Table9[[#This Row],[Column1]]))=TRUE,1,0)</f>
        <v>0</v>
      </c>
      <c r="O1406" t="str">
        <f>IF(Table9[[#This Row],[cond2]]=1,MID(Table9[[#This Row],[Column1]],6,3),O1405)</f>
        <v xml:space="preserve"> 13</v>
      </c>
    </row>
    <row r="1407" spans="11:15" x14ac:dyDescent="0.3">
      <c r="K1407">
        <v>2</v>
      </c>
      <c r="L1407">
        <f>IF(AND(ISNUMBER(SEARCH(":",Table9[[#This Row],[Column1]]))=FALSE,ISNUMBER(SEARCH("Ronda",Table9[[#This Row],[Column1]]))=FALSE),1,0)</f>
        <v>1</v>
      </c>
      <c r="M1407">
        <f>IF(Table9[[#This Row],[cond]]=1,M1406+1,0)</f>
        <v>3</v>
      </c>
      <c r="N1407">
        <f>IF(ISNUMBER(SEARCH("Ronda",Table9[[#This Row],[Column1]]))=TRUE,1,0)</f>
        <v>0</v>
      </c>
      <c r="O1407" t="str">
        <f>IF(Table9[[#This Row],[cond2]]=1,MID(Table9[[#This Row],[Column1]],6,3),O1406)</f>
        <v xml:space="preserve"> 13</v>
      </c>
    </row>
    <row r="1408" spans="11:15" x14ac:dyDescent="0.3">
      <c r="K1408">
        <v>0</v>
      </c>
      <c r="L1408">
        <f>IF(AND(ISNUMBER(SEARCH(":",Table9[[#This Row],[Column1]]))=FALSE,ISNUMBER(SEARCH("Ronda",Table9[[#This Row],[Column1]]))=FALSE),1,0)</f>
        <v>1</v>
      </c>
      <c r="M1408">
        <f>IF(Table9[[#This Row],[cond]]=1,M1407+1,0)</f>
        <v>4</v>
      </c>
      <c r="N1408">
        <f>IF(ISNUMBER(SEARCH("Ronda",Table9[[#This Row],[Column1]]))=TRUE,1,0)</f>
        <v>0</v>
      </c>
      <c r="O1408" t="str">
        <f>IF(Table9[[#This Row],[cond2]]=1,MID(Table9[[#This Row],[Column1]],6,3),O1407)</f>
        <v xml:space="preserve"> 13</v>
      </c>
    </row>
    <row r="1409" spans="11:15" x14ac:dyDescent="0.3">
      <c r="K1409">
        <v>-1</v>
      </c>
      <c r="L1409">
        <f>IF(AND(ISNUMBER(SEARCH(":",Table9[[#This Row],[Column1]]))=FALSE,ISNUMBER(SEARCH("Ronda",Table9[[#This Row],[Column1]]))=FALSE),1,0)</f>
        <v>1</v>
      </c>
      <c r="M1409">
        <f>IF(Table9[[#This Row],[cond]]=1,M1408+1,0)</f>
        <v>5</v>
      </c>
      <c r="N1409">
        <f>IF(ISNUMBER(SEARCH("Ronda",Table9[[#This Row],[Column1]]))=TRUE,1,0)</f>
        <v>0</v>
      </c>
      <c r="O1409" t="str">
        <f>IF(Table9[[#This Row],[cond2]]=1,MID(Table9[[#This Row],[Column1]],6,3),O1408)</f>
        <v xml:space="preserve"> 13</v>
      </c>
    </row>
    <row r="1410" spans="11:15" x14ac:dyDescent="0.3">
      <c r="K1410">
        <v>0</v>
      </c>
      <c r="L1410">
        <f>IF(AND(ISNUMBER(SEARCH(":",Table9[[#This Row],[Column1]]))=FALSE,ISNUMBER(SEARCH("Ronda",Table9[[#This Row],[Column1]]))=FALSE),1,0)</f>
        <v>1</v>
      </c>
      <c r="M1410">
        <f>IF(Table9[[#This Row],[cond]]=1,M1409+1,0)</f>
        <v>6</v>
      </c>
      <c r="N1410">
        <f>IF(ISNUMBER(SEARCH("Ronda",Table9[[#This Row],[Column1]]))=TRUE,1,0)</f>
        <v>0</v>
      </c>
      <c r="O1410" t="str">
        <f>IF(Table9[[#This Row],[cond2]]=1,MID(Table9[[#This Row],[Column1]],6,3),O1409)</f>
        <v xml:space="preserve"> 13</v>
      </c>
    </row>
    <row r="1411" spans="11:15" x14ac:dyDescent="0.3">
      <c r="K1411" t="s">
        <v>234</v>
      </c>
      <c r="L1411">
        <f>IF(AND(ISNUMBER(SEARCH(":",Table9[[#This Row],[Column1]]))=FALSE,ISNUMBER(SEARCH("Ronda",Table9[[#This Row],[Column1]]))=FALSE),1,0)</f>
        <v>0</v>
      </c>
      <c r="M1411">
        <f>IF(Table9[[#This Row],[cond]]=1,M1410+1,0)</f>
        <v>0</v>
      </c>
      <c r="N1411">
        <f>IF(ISNUMBER(SEARCH("Ronda",Table9[[#This Row],[Column1]]))=TRUE,1,0)</f>
        <v>1</v>
      </c>
      <c r="O1411" t="str">
        <f>IF(Table9[[#This Row],[cond2]]=1,MID(Table9[[#This Row],[Column1]],6,3),O1410)</f>
        <v xml:space="preserve"> 12</v>
      </c>
    </row>
    <row r="1412" spans="11:15" x14ac:dyDescent="0.3">
      <c r="K1412" t="s">
        <v>728</v>
      </c>
      <c r="L1412">
        <f>IF(AND(ISNUMBER(SEARCH(":",Table9[[#This Row],[Column1]]))=FALSE,ISNUMBER(SEARCH("Ronda",Table9[[#This Row],[Column1]]))=FALSE),1,0)</f>
        <v>0</v>
      </c>
      <c r="M1412">
        <f>IF(Table9[[#This Row],[cond]]=1,M1411+1,0)</f>
        <v>0</v>
      </c>
      <c r="N1412">
        <f>IF(ISNUMBER(SEARCH("Ronda",Table9[[#This Row],[Column1]]))=TRUE,1,0)</f>
        <v>0</v>
      </c>
      <c r="O1412" t="str">
        <f>IF(Table9[[#This Row],[cond2]]=1,MID(Table9[[#This Row],[Column1]],6,3),O1411)</f>
        <v xml:space="preserve"> 12</v>
      </c>
    </row>
    <row r="1413" spans="11:15" x14ac:dyDescent="0.3">
      <c r="K1413" t="s">
        <v>6</v>
      </c>
      <c r="L1413">
        <f>IF(AND(ISNUMBER(SEARCH(":",Table9[[#This Row],[Column1]]))=FALSE,ISNUMBER(SEARCH("Ronda",Table9[[#This Row],[Column1]]))=FALSE),1,0)</f>
        <v>1</v>
      </c>
      <c r="M1413">
        <f>IF(Table9[[#This Row],[cond]]=1,M1412+1,0)</f>
        <v>1</v>
      </c>
      <c r="N1413">
        <f>IF(ISNUMBER(SEARCH("Ronda",Table9[[#This Row],[Column1]]))=TRUE,1,0)</f>
        <v>0</v>
      </c>
      <c r="O1413" t="str">
        <f>IF(Table9[[#This Row],[cond2]]=1,MID(Table9[[#This Row],[Column1]],6,3),O1412)</f>
        <v xml:space="preserve"> 12</v>
      </c>
    </row>
    <row r="1414" spans="11:15" x14ac:dyDescent="0.3">
      <c r="K1414" t="s">
        <v>28</v>
      </c>
      <c r="L1414">
        <f>IF(AND(ISNUMBER(SEARCH(":",Table9[[#This Row],[Column1]]))=FALSE,ISNUMBER(SEARCH("Ronda",Table9[[#This Row],[Column1]]))=FALSE),1,0)</f>
        <v>1</v>
      </c>
      <c r="M1414">
        <f>IF(Table9[[#This Row],[cond]]=1,M1413+1,0)</f>
        <v>2</v>
      </c>
      <c r="N1414">
        <f>IF(ISNUMBER(SEARCH("Ronda",Table9[[#This Row],[Column1]]))=TRUE,1,0)</f>
        <v>0</v>
      </c>
      <c r="O1414" t="str">
        <f>IF(Table9[[#This Row],[cond2]]=1,MID(Table9[[#This Row],[Column1]],6,3),O1413)</f>
        <v xml:space="preserve"> 12</v>
      </c>
    </row>
    <row r="1415" spans="11:15" x14ac:dyDescent="0.3">
      <c r="K1415">
        <v>2</v>
      </c>
      <c r="L1415">
        <f>IF(AND(ISNUMBER(SEARCH(":",Table9[[#This Row],[Column1]]))=FALSE,ISNUMBER(SEARCH("Ronda",Table9[[#This Row],[Column1]]))=FALSE),1,0)</f>
        <v>1</v>
      </c>
      <c r="M1415">
        <f>IF(Table9[[#This Row],[cond]]=1,M1414+1,0)</f>
        <v>3</v>
      </c>
      <c r="N1415">
        <f>IF(ISNUMBER(SEARCH("Ronda",Table9[[#This Row],[Column1]]))=TRUE,1,0)</f>
        <v>0</v>
      </c>
      <c r="O1415" t="str">
        <f>IF(Table9[[#This Row],[cond2]]=1,MID(Table9[[#This Row],[Column1]],6,3),O1414)</f>
        <v xml:space="preserve"> 12</v>
      </c>
    </row>
    <row r="1416" spans="11:15" x14ac:dyDescent="0.3">
      <c r="K1416">
        <v>1</v>
      </c>
      <c r="L1416">
        <f>IF(AND(ISNUMBER(SEARCH(":",Table9[[#This Row],[Column1]]))=FALSE,ISNUMBER(SEARCH("Ronda",Table9[[#This Row],[Column1]]))=FALSE),1,0)</f>
        <v>1</v>
      </c>
      <c r="M1416">
        <f>IF(Table9[[#This Row],[cond]]=1,M1415+1,0)</f>
        <v>4</v>
      </c>
      <c r="N1416">
        <f>IF(ISNUMBER(SEARCH("Ronda",Table9[[#This Row],[Column1]]))=TRUE,1,0)</f>
        <v>0</v>
      </c>
      <c r="O1416" t="str">
        <f>IF(Table9[[#This Row],[cond2]]=1,MID(Table9[[#This Row],[Column1]],6,3),O1415)</f>
        <v xml:space="preserve"> 12</v>
      </c>
    </row>
    <row r="1417" spans="11:15" x14ac:dyDescent="0.3">
      <c r="K1417">
        <v>-2</v>
      </c>
      <c r="L1417">
        <f>IF(AND(ISNUMBER(SEARCH(":",Table9[[#This Row],[Column1]]))=FALSE,ISNUMBER(SEARCH("Ronda",Table9[[#This Row],[Column1]]))=FALSE),1,0)</f>
        <v>1</v>
      </c>
      <c r="M1417">
        <f>IF(Table9[[#This Row],[cond]]=1,M1416+1,0)</f>
        <v>5</v>
      </c>
      <c r="N1417">
        <f>IF(ISNUMBER(SEARCH("Ronda",Table9[[#This Row],[Column1]]))=TRUE,1,0)</f>
        <v>0</v>
      </c>
      <c r="O1417" t="str">
        <f>IF(Table9[[#This Row],[cond2]]=1,MID(Table9[[#This Row],[Column1]],6,3),O1416)</f>
        <v xml:space="preserve"> 12</v>
      </c>
    </row>
    <row r="1418" spans="11:15" x14ac:dyDescent="0.3">
      <c r="K1418">
        <v>0</v>
      </c>
      <c r="L1418">
        <f>IF(AND(ISNUMBER(SEARCH(":",Table9[[#This Row],[Column1]]))=FALSE,ISNUMBER(SEARCH("Ronda",Table9[[#This Row],[Column1]]))=FALSE),1,0)</f>
        <v>1</v>
      </c>
      <c r="M1418">
        <f>IF(Table9[[#This Row],[cond]]=1,M1417+1,0)</f>
        <v>6</v>
      </c>
      <c r="N1418">
        <f>IF(ISNUMBER(SEARCH("Ronda",Table9[[#This Row],[Column1]]))=TRUE,1,0)</f>
        <v>0</v>
      </c>
      <c r="O1418" t="str">
        <f>IF(Table9[[#This Row],[cond2]]=1,MID(Table9[[#This Row],[Column1]],6,3),O1417)</f>
        <v xml:space="preserve"> 12</v>
      </c>
    </row>
    <row r="1419" spans="11:15" x14ac:dyDescent="0.3">
      <c r="K1419" t="s">
        <v>729</v>
      </c>
      <c r="L1419">
        <f>IF(AND(ISNUMBER(SEARCH(":",Table9[[#This Row],[Column1]]))=FALSE,ISNUMBER(SEARCH("Ronda",Table9[[#This Row],[Column1]]))=FALSE),1,0)</f>
        <v>0</v>
      </c>
      <c r="M1419">
        <f>IF(Table9[[#This Row],[cond]]=1,M1418+1,0)</f>
        <v>0</v>
      </c>
      <c r="N1419">
        <f>IF(ISNUMBER(SEARCH("Ronda",Table9[[#This Row],[Column1]]))=TRUE,1,0)</f>
        <v>0</v>
      </c>
      <c r="O1419" t="str">
        <f>IF(Table9[[#This Row],[cond2]]=1,MID(Table9[[#This Row],[Column1]],6,3),O1418)</f>
        <v xml:space="preserve"> 12</v>
      </c>
    </row>
    <row r="1420" spans="11:15" x14ac:dyDescent="0.3">
      <c r="K1420" t="s">
        <v>1</v>
      </c>
      <c r="L1420">
        <f>IF(AND(ISNUMBER(SEARCH(":",Table9[[#This Row],[Column1]]))=FALSE,ISNUMBER(SEARCH("Ronda",Table9[[#This Row],[Column1]]))=FALSE),1,0)</f>
        <v>1</v>
      </c>
      <c r="M1420">
        <f>IF(Table9[[#This Row],[cond]]=1,M1419+1,0)</f>
        <v>1</v>
      </c>
      <c r="N1420">
        <f>IF(ISNUMBER(SEARCH("Ronda",Table9[[#This Row],[Column1]]))=TRUE,1,0)</f>
        <v>0</v>
      </c>
      <c r="O1420" t="str">
        <f>IF(Table9[[#This Row],[cond2]]=1,MID(Table9[[#This Row],[Column1]],6,3),O1419)</f>
        <v xml:space="preserve"> 12</v>
      </c>
    </row>
    <row r="1421" spans="11:15" x14ac:dyDescent="0.3">
      <c r="K1421" t="s">
        <v>564</v>
      </c>
      <c r="L1421">
        <f>IF(AND(ISNUMBER(SEARCH(":",Table9[[#This Row],[Column1]]))=FALSE,ISNUMBER(SEARCH("Ronda",Table9[[#This Row],[Column1]]))=FALSE),1,0)</f>
        <v>1</v>
      </c>
      <c r="M1421">
        <f>IF(Table9[[#This Row],[cond]]=1,M1420+1,0)</f>
        <v>2</v>
      </c>
      <c r="N1421">
        <f>IF(ISNUMBER(SEARCH("Ronda",Table9[[#This Row],[Column1]]))=TRUE,1,0)</f>
        <v>0</v>
      </c>
      <c r="O1421" t="str">
        <f>IF(Table9[[#This Row],[cond2]]=1,MID(Table9[[#This Row],[Column1]],6,3),O1420)</f>
        <v xml:space="preserve"> 12</v>
      </c>
    </row>
    <row r="1422" spans="11:15" x14ac:dyDescent="0.3">
      <c r="K1422">
        <v>1</v>
      </c>
      <c r="L1422">
        <f>IF(AND(ISNUMBER(SEARCH(":",Table9[[#This Row],[Column1]]))=FALSE,ISNUMBER(SEARCH("Ronda",Table9[[#This Row],[Column1]]))=FALSE),1,0)</f>
        <v>1</v>
      </c>
      <c r="M1422">
        <f>IF(Table9[[#This Row],[cond]]=1,M1421+1,0)</f>
        <v>3</v>
      </c>
      <c r="N1422">
        <f>IF(ISNUMBER(SEARCH("Ronda",Table9[[#This Row],[Column1]]))=TRUE,1,0)</f>
        <v>0</v>
      </c>
      <c r="O1422" t="str">
        <f>IF(Table9[[#This Row],[cond2]]=1,MID(Table9[[#This Row],[Column1]],6,3),O1421)</f>
        <v xml:space="preserve"> 12</v>
      </c>
    </row>
    <row r="1423" spans="11:15" x14ac:dyDescent="0.3">
      <c r="K1423">
        <v>1</v>
      </c>
      <c r="L1423">
        <f>IF(AND(ISNUMBER(SEARCH(":",Table9[[#This Row],[Column1]]))=FALSE,ISNUMBER(SEARCH("Ronda",Table9[[#This Row],[Column1]]))=FALSE),1,0)</f>
        <v>1</v>
      </c>
      <c r="M1423">
        <f>IF(Table9[[#This Row],[cond]]=1,M1422+1,0)</f>
        <v>4</v>
      </c>
      <c r="N1423">
        <f>IF(ISNUMBER(SEARCH("Ronda",Table9[[#This Row],[Column1]]))=TRUE,1,0)</f>
        <v>0</v>
      </c>
      <c r="O1423" t="str">
        <f>IF(Table9[[#This Row],[cond2]]=1,MID(Table9[[#This Row],[Column1]],6,3),O1422)</f>
        <v xml:space="preserve"> 12</v>
      </c>
    </row>
    <row r="1424" spans="11:15" x14ac:dyDescent="0.3">
      <c r="K1424">
        <v>-1</v>
      </c>
      <c r="L1424">
        <f>IF(AND(ISNUMBER(SEARCH(":",Table9[[#This Row],[Column1]]))=FALSE,ISNUMBER(SEARCH("Ronda",Table9[[#This Row],[Column1]]))=FALSE),1,0)</f>
        <v>1</v>
      </c>
      <c r="M1424">
        <f>IF(Table9[[#This Row],[cond]]=1,M1423+1,0)</f>
        <v>5</v>
      </c>
      <c r="N1424">
        <f>IF(ISNUMBER(SEARCH("Ronda",Table9[[#This Row],[Column1]]))=TRUE,1,0)</f>
        <v>0</v>
      </c>
      <c r="O1424" t="str">
        <f>IF(Table9[[#This Row],[cond2]]=1,MID(Table9[[#This Row],[Column1]],6,3),O1423)</f>
        <v xml:space="preserve"> 12</v>
      </c>
    </row>
    <row r="1425" spans="11:15" x14ac:dyDescent="0.3">
      <c r="K1425">
        <v>0</v>
      </c>
      <c r="L1425">
        <f>IF(AND(ISNUMBER(SEARCH(":",Table9[[#This Row],[Column1]]))=FALSE,ISNUMBER(SEARCH("Ronda",Table9[[#This Row],[Column1]]))=FALSE),1,0)</f>
        <v>1</v>
      </c>
      <c r="M1425">
        <f>IF(Table9[[#This Row],[cond]]=1,M1424+1,0)</f>
        <v>6</v>
      </c>
      <c r="N1425">
        <f>IF(ISNUMBER(SEARCH("Ronda",Table9[[#This Row],[Column1]]))=TRUE,1,0)</f>
        <v>0</v>
      </c>
      <c r="O1425" t="str">
        <f>IF(Table9[[#This Row],[cond2]]=1,MID(Table9[[#This Row],[Column1]],6,3),O1424)</f>
        <v xml:space="preserve"> 12</v>
      </c>
    </row>
    <row r="1426" spans="11:15" x14ac:dyDescent="0.3">
      <c r="K1426" t="s">
        <v>730</v>
      </c>
      <c r="L1426">
        <f>IF(AND(ISNUMBER(SEARCH(":",Table9[[#This Row],[Column1]]))=FALSE,ISNUMBER(SEARCH("Ronda",Table9[[#This Row],[Column1]]))=FALSE),1,0)</f>
        <v>0</v>
      </c>
      <c r="M1426">
        <f>IF(Table9[[#This Row],[cond]]=1,M1425+1,0)</f>
        <v>0</v>
      </c>
      <c r="N1426">
        <f>IF(ISNUMBER(SEARCH("Ronda",Table9[[#This Row],[Column1]]))=TRUE,1,0)</f>
        <v>0</v>
      </c>
      <c r="O1426" t="str">
        <f>IF(Table9[[#This Row],[cond2]]=1,MID(Table9[[#This Row],[Column1]],6,3),O1425)</f>
        <v xml:space="preserve"> 12</v>
      </c>
    </row>
    <row r="1427" spans="11:15" x14ac:dyDescent="0.3">
      <c r="K1427" t="s">
        <v>25</v>
      </c>
      <c r="L1427">
        <f>IF(AND(ISNUMBER(SEARCH(":",Table9[[#This Row],[Column1]]))=FALSE,ISNUMBER(SEARCH("Ronda",Table9[[#This Row],[Column1]]))=FALSE),1,0)</f>
        <v>1</v>
      </c>
      <c r="M1427">
        <f>IF(Table9[[#This Row],[cond]]=1,M1426+1,0)</f>
        <v>1</v>
      </c>
      <c r="N1427">
        <f>IF(ISNUMBER(SEARCH("Ronda",Table9[[#This Row],[Column1]]))=TRUE,1,0)</f>
        <v>0</v>
      </c>
      <c r="O1427" t="str">
        <f>IF(Table9[[#This Row],[cond2]]=1,MID(Table9[[#This Row],[Column1]],6,3),O1426)</f>
        <v xml:space="preserve"> 12</v>
      </c>
    </row>
    <row r="1428" spans="11:15" x14ac:dyDescent="0.3">
      <c r="K1428" t="s">
        <v>31</v>
      </c>
      <c r="L1428">
        <f>IF(AND(ISNUMBER(SEARCH(":",Table9[[#This Row],[Column1]]))=FALSE,ISNUMBER(SEARCH("Ronda",Table9[[#This Row],[Column1]]))=FALSE),1,0)</f>
        <v>1</v>
      </c>
      <c r="M1428">
        <f>IF(Table9[[#This Row],[cond]]=1,M1427+1,0)</f>
        <v>2</v>
      </c>
      <c r="N1428">
        <f>IF(ISNUMBER(SEARCH("Ronda",Table9[[#This Row],[Column1]]))=TRUE,1,0)</f>
        <v>0</v>
      </c>
      <c r="O1428" t="str">
        <f>IF(Table9[[#This Row],[cond2]]=1,MID(Table9[[#This Row],[Column1]],6,3),O1427)</f>
        <v xml:space="preserve"> 12</v>
      </c>
    </row>
    <row r="1429" spans="11:15" x14ac:dyDescent="0.3">
      <c r="K1429">
        <v>1</v>
      </c>
      <c r="L1429">
        <f>IF(AND(ISNUMBER(SEARCH(":",Table9[[#This Row],[Column1]]))=FALSE,ISNUMBER(SEARCH("Ronda",Table9[[#This Row],[Column1]]))=FALSE),1,0)</f>
        <v>1</v>
      </c>
      <c r="M1429">
        <f>IF(Table9[[#This Row],[cond]]=1,M1428+1,0)</f>
        <v>3</v>
      </c>
      <c r="N1429">
        <f>IF(ISNUMBER(SEARCH("Ronda",Table9[[#This Row],[Column1]]))=TRUE,1,0)</f>
        <v>0</v>
      </c>
      <c r="O1429" t="str">
        <f>IF(Table9[[#This Row],[cond2]]=1,MID(Table9[[#This Row],[Column1]],6,3),O1428)</f>
        <v xml:space="preserve"> 12</v>
      </c>
    </row>
    <row r="1430" spans="11:15" x14ac:dyDescent="0.3">
      <c r="K1430">
        <v>1</v>
      </c>
      <c r="L1430">
        <f>IF(AND(ISNUMBER(SEARCH(":",Table9[[#This Row],[Column1]]))=FALSE,ISNUMBER(SEARCH("Ronda",Table9[[#This Row],[Column1]]))=FALSE),1,0)</f>
        <v>1</v>
      </c>
      <c r="M1430">
        <f>IF(Table9[[#This Row],[cond]]=1,M1429+1,0)</f>
        <v>4</v>
      </c>
      <c r="N1430">
        <f>IF(ISNUMBER(SEARCH("Ronda",Table9[[#This Row],[Column1]]))=TRUE,1,0)</f>
        <v>0</v>
      </c>
      <c r="O1430" t="str">
        <f>IF(Table9[[#This Row],[cond2]]=1,MID(Table9[[#This Row],[Column1]],6,3),O1429)</f>
        <v xml:space="preserve"> 12</v>
      </c>
    </row>
    <row r="1431" spans="11:15" x14ac:dyDescent="0.3">
      <c r="K1431">
        <v>0</v>
      </c>
      <c r="L1431">
        <f>IF(AND(ISNUMBER(SEARCH(":",Table9[[#This Row],[Column1]]))=FALSE,ISNUMBER(SEARCH("Ronda",Table9[[#This Row],[Column1]]))=FALSE),1,0)</f>
        <v>1</v>
      </c>
      <c r="M1431">
        <f>IF(Table9[[#This Row],[cond]]=1,M1430+1,0)</f>
        <v>5</v>
      </c>
      <c r="N1431">
        <f>IF(ISNUMBER(SEARCH("Ronda",Table9[[#This Row],[Column1]]))=TRUE,1,0)</f>
        <v>0</v>
      </c>
      <c r="O1431" t="str">
        <f>IF(Table9[[#This Row],[cond2]]=1,MID(Table9[[#This Row],[Column1]],6,3),O1430)</f>
        <v xml:space="preserve"> 12</v>
      </c>
    </row>
    <row r="1432" spans="11:15" x14ac:dyDescent="0.3">
      <c r="K1432">
        <v>0</v>
      </c>
      <c r="L1432">
        <f>IF(AND(ISNUMBER(SEARCH(":",Table9[[#This Row],[Column1]]))=FALSE,ISNUMBER(SEARCH("Ronda",Table9[[#This Row],[Column1]]))=FALSE),1,0)</f>
        <v>1</v>
      </c>
      <c r="M1432">
        <f>IF(Table9[[#This Row],[cond]]=1,M1431+1,0)</f>
        <v>6</v>
      </c>
      <c r="N1432">
        <f>IF(ISNUMBER(SEARCH("Ronda",Table9[[#This Row],[Column1]]))=TRUE,1,0)</f>
        <v>0</v>
      </c>
      <c r="O1432" t="str">
        <f>IF(Table9[[#This Row],[cond2]]=1,MID(Table9[[#This Row],[Column1]],6,3),O1431)</f>
        <v xml:space="preserve"> 12</v>
      </c>
    </row>
    <row r="1433" spans="11:15" x14ac:dyDescent="0.3">
      <c r="K1433" t="s">
        <v>731</v>
      </c>
      <c r="L1433">
        <f>IF(AND(ISNUMBER(SEARCH(":",Table9[[#This Row],[Column1]]))=FALSE,ISNUMBER(SEARCH("Ronda",Table9[[#This Row],[Column1]]))=FALSE),1,0)</f>
        <v>0</v>
      </c>
      <c r="M1433">
        <f>IF(Table9[[#This Row],[cond]]=1,M1432+1,0)</f>
        <v>0</v>
      </c>
      <c r="N1433">
        <f>IF(ISNUMBER(SEARCH("Ronda",Table9[[#This Row],[Column1]]))=TRUE,1,0)</f>
        <v>0</v>
      </c>
      <c r="O1433" t="str">
        <f>IF(Table9[[#This Row],[cond2]]=1,MID(Table9[[#This Row],[Column1]],6,3),O1432)</f>
        <v xml:space="preserve"> 12</v>
      </c>
    </row>
    <row r="1434" spans="11:15" x14ac:dyDescent="0.3">
      <c r="K1434" t="s">
        <v>568</v>
      </c>
      <c r="L1434">
        <f>IF(AND(ISNUMBER(SEARCH(":",Table9[[#This Row],[Column1]]))=FALSE,ISNUMBER(SEARCH("Ronda",Table9[[#This Row],[Column1]]))=FALSE),1,0)</f>
        <v>1</v>
      </c>
      <c r="M1434">
        <f>IF(Table9[[#This Row],[cond]]=1,M1433+1,0)</f>
        <v>1</v>
      </c>
      <c r="N1434">
        <f>IF(ISNUMBER(SEARCH("Ronda",Table9[[#This Row],[Column1]]))=TRUE,1,0)</f>
        <v>0</v>
      </c>
      <c r="O1434" t="str">
        <f>IF(Table9[[#This Row],[cond2]]=1,MID(Table9[[#This Row],[Column1]],6,3),O1433)</f>
        <v xml:space="preserve"> 12</v>
      </c>
    </row>
    <row r="1435" spans="11:15" x14ac:dyDescent="0.3">
      <c r="K1435" t="s">
        <v>24</v>
      </c>
      <c r="L1435">
        <f>IF(AND(ISNUMBER(SEARCH(":",Table9[[#This Row],[Column1]]))=FALSE,ISNUMBER(SEARCH("Ronda",Table9[[#This Row],[Column1]]))=FALSE),1,0)</f>
        <v>1</v>
      </c>
      <c r="M1435">
        <f>IF(Table9[[#This Row],[cond]]=1,M1434+1,0)</f>
        <v>2</v>
      </c>
      <c r="N1435">
        <f>IF(ISNUMBER(SEARCH("Ronda",Table9[[#This Row],[Column1]]))=TRUE,1,0)</f>
        <v>0</v>
      </c>
      <c r="O1435" t="str">
        <f>IF(Table9[[#This Row],[cond2]]=1,MID(Table9[[#This Row],[Column1]],6,3),O1434)</f>
        <v xml:space="preserve"> 12</v>
      </c>
    </row>
    <row r="1436" spans="11:15" x14ac:dyDescent="0.3">
      <c r="K1436">
        <v>0</v>
      </c>
      <c r="L1436">
        <f>IF(AND(ISNUMBER(SEARCH(":",Table9[[#This Row],[Column1]]))=FALSE,ISNUMBER(SEARCH("Ronda",Table9[[#This Row],[Column1]]))=FALSE),1,0)</f>
        <v>1</v>
      </c>
      <c r="M1436">
        <f>IF(Table9[[#This Row],[cond]]=1,M1435+1,0)</f>
        <v>3</v>
      </c>
      <c r="N1436">
        <f>IF(ISNUMBER(SEARCH("Ronda",Table9[[#This Row],[Column1]]))=TRUE,1,0)</f>
        <v>0</v>
      </c>
      <c r="O1436" t="str">
        <f>IF(Table9[[#This Row],[cond2]]=1,MID(Table9[[#This Row],[Column1]],6,3),O1435)</f>
        <v xml:space="preserve"> 12</v>
      </c>
    </row>
    <row r="1437" spans="11:15" x14ac:dyDescent="0.3">
      <c r="K1437">
        <v>2</v>
      </c>
      <c r="L1437">
        <f>IF(AND(ISNUMBER(SEARCH(":",Table9[[#This Row],[Column1]]))=FALSE,ISNUMBER(SEARCH("Ronda",Table9[[#This Row],[Column1]]))=FALSE),1,0)</f>
        <v>1</v>
      </c>
      <c r="M1437">
        <f>IF(Table9[[#This Row],[cond]]=1,M1436+1,0)</f>
        <v>4</v>
      </c>
      <c r="N1437">
        <f>IF(ISNUMBER(SEARCH("Ronda",Table9[[#This Row],[Column1]]))=TRUE,1,0)</f>
        <v>0</v>
      </c>
      <c r="O1437" t="str">
        <f>IF(Table9[[#This Row],[cond2]]=1,MID(Table9[[#This Row],[Column1]],6,3),O1436)</f>
        <v xml:space="preserve"> 12</v>
      </c>
    </row>
    <row r="1438" spans="11:15" x14ac:dyDescent="0.3">
      <c r="K1438">
        <v>0</v>
      </c>
      <c r="L1438">
        <f>IF(AND(ISNUMBER(SEARCH(":",Table9[[#This Row],[Column1]]))=FALSE,ISNUMBER(SEARCH("Ronda",Table9[[#This Row],[Column1]]))=FALSE),1,0)</f>
        <v>1</v>
      </c>
      <c r="M1438">
        <f>IF(Table9[[#This Row],[cond]]=1,M1437+1,0)</f>
        <v>5</v>
      </c>
      <c r="N1438">
        <f>IF(ISNUMBER(SEARCH("Ronda",Table9[[#This Row],[Column1]]))=TRUE,1,0)</f>
        <v>0</v>
      </c>
      <c r="O1438" t="str">
        <f>IF(Table9[[#This Row],[cond2]]=1,MID(Table9[[#This Row],[Column1]],6,3),O1437)</f>
        <v xml:space="preserve"> 12</v>
      </c>
    </row>
    <row r="1439" spans="11:15" x14ac:dyDescent="0.3">
      <c r="K1439">
        <v>0</v>
      </c>
      <c r="L1439">
        <f>IF(AND(ISNUMBER(SEARCH(":",Table9[[#This Row],[Column1]]))=FALSE,ISNUMBER(SEARCH("Ronda",Table9[[#This Row],[Column1]]))=FALSE),1,0)</f>
        <v>1</v>
      </c>
      <c r="M1439">
        <f>IF(Table9[[#This Row],[cond]]=1,M1438+1,0)</f>
        <v>6</v>
      </c>
      <c r="N1439">
        <f>IF(ISNUMBER(SEARCH("Ronda",Table9[[#This Row],[Column1]]))=TRUE,1,0)</f>
        <v>0</v>
      </c>
      <c r="O1439" t="str">
        <f>IF(Table9[[#This Row],[cond2]]=1,MID(Table9[[#This Row],[Column1]],6,3),O1438)</f>
        <v xml:space="preserve"> 12</v>
      </c>
    </row>
    <row r="1440" spans="11:15" x14ac:dyDescent="0.3">
      <c r="K1440" t="s">
        <v>731</v>
      </c>
      <c r="L1440">
        <f>IF(AND(ISNUMBER(SEARCH(":",Table9[[#This Row],[Column1]]))=FALSE,ISNUMBER(SEARCH("Ronda",Table9[[#This Row],[Column1]]))=FALSE),1,0)</f>
        <v>0</v>
      </c>
      <c r="M1440">
        <f>IF(Table9[[#This Row],[cond]]=1,M1439+1,0)</f>
        <v>0</v>
      </c>
      <c r="N1440">
        <f>IF(ISNUMBER(SEARCH("Ronda",Table9[[#This Row],[Column1]]))=TRUE,1,0)</f>
        <v>0</v>
      </c>
      <c r="O1440" t="str">
        <f>IF(Table9[[#This Row],[cond2]]=1,MID(Table9[[#This Row],[Column1]],6,3),O1439)</f>
        <v xml:space="preserve"> 12</v>
      </c>
    </row>
    <row r="1441" spans="11:15" x14ac:dyDescent="0.3">
      <c r="K1441" t="s">
        <v>33</v>
      </c>
      <c r="L1441">
        <f>IF(AND(ISNUMBER(SEARCH(":",Table9[[#This Row],[Column1]]))=FALSE,ISNUMBER(SEARCH("Ronda",Table9[[#This Row],[Column1]]))=FALSE),1,0)</f>
        <v>1</v>
      </c>
      <c r="M1441">
        <f>IF(Table9[[#This Row],[cond]]=1,M1440+1,0)</f>
        <v>1</v>
      </c>
      <c r="N1441">
        <f>IF(ISNUMBER(SEARCH("Ronda",Table9[[#This Row],[Column1]]))=TRUE,1,0)</f>
        <v>0</v>
      </c>
      <c r="O1441" t="str">
        <f>IF(Table9[[#This Row],[cond2]]=1,MID(Table9[[#This Row],[Column1]],6,3),O1440)</f>
        <v xml:space="preserve"> 12</v>
      </c>
    </row>
    <row r="1442" spans="11:15" x14ac:dyDescent="0.3">
      <c r="K1442" t="s">
        <v>5</v>
      </c>
      <c r="L1442">
        <f>IF(AND(ISNUMBER(SEARCH(":",Table9[[#This Row],[Column1]]))=FALSE,ISNUMBER(SEARCH("Ronda",Table9[[#This Row],[Column1]]))=FALSE),1,0)</f>
        <v>1</v>
      </c>
      <c r="M1442">
        <f>IF(Table9[[#This Row],[cond]]=1,M1441+1,0)</f>
        <v>2</v>
      </c>
      <c r="N1442">
        <f>IF(ISNUMBER(SEARCH("Ronda",Table9[[#This Row],[Column1]]))=TRUE,1,0)</f>
        <v>0</v>
      </c>
      <c r="O1442" t="str">
        <f>IF(Table9[[#This Row],[cond2]]=1,MID(Table9[[#This Row],[Column1]],6,3),O1441)</f>
        <v xml:space="preserve"> 12</v>
      </c>
    </row>
    <row r="1443" spans="11:15" x14ac:dyDescent="0.3">
      <c r="K1443">
        <v>3</v>
      </c>
      <c r="L1443">
        <f>IF(AND(ISNUMBER(SEARCH(":",Table9[[#This Row],[Column1]]))=FALSE,ISNUMBER(SEARCH("Ronda",Table9[[#This Row],[Column1]]))=FALSE),1,0)</f>
        <v>1</v>
      </c>
      <c r="M1443">
        <f>IF(Table9[[#This Row],[cond]]=1,M1442+1,0)</f>
        <v>3</v>
      </c>
      <c r="N1443">
        <f>IF(ISNUMBER(SEARCH("Ronda",Table9[[#This Row],[Column1]]))=TRUE,1,0)</f>
        <v>0</v>
      </c>
      <c r="O1443" t="str">
        <f>IF(Table9[[#This Row],[cond2]]=1,MID(Table9[[#This Row],[Column1]],6,3),O1442)</f>
        <v xml:space="preserve"> 12</v>
      </c>
    </row>
    <row r="1444" spans="11:15" x14ac:dyDescent="0.3">
      <c r="K1444">
        <v>1</v>
      </c>
      <c r="L1444">
        <f>IF(AND(ISNUMBER(SEARCH(":",Table9[[#This Row],[Column1]]))=FALSE,ISNUMBER(SEARCH("Ronda",Table9[[#This Row],[Column1]]))=FALSE),1,0)</f>
        <v>1</v>
      </c>
      <c r="M1444">
        <f>IF(Table9[[#This Row],[cond]]=1,M1443+1,0)</f>
        <v>4</v>
      </c>
      <c r="N1444">
        <f>IF(ISNUMBER(SEARCH("Ronda",Table9[[#This Row],[Column1]]))=TRUE,1,0)</f>
        <v>0</v>
      </c>
      <c r="O1444" t="str">
        <f>IF(Table9[[#This Row],[cond2]]=1,MID(Table9[[#This Row],[Column1]],6,3),O1443)</f>
        <v xml:space="preserve"> 12</v>
      </c>
    </row>
    <row r="1445" spans="11:15" x14ac:dyDescent="0.3">
      <c r="K1445">
        <v>-1</v>
      </c>
      <c r="L1445">
        <f>IF(AND(ISNUMBER(SEARCH(":",Table9[[#This Row],[Column1]]))=FALSE,ISNUMBER(SEARCH("Ronda",Table9[[#This Row],[Column1]]))=FALSE),1,0)</f>
        <v>1</v>
      </c>
      <c r="M1445">
        <f>IF(Table9[[#This Row],[cond]]=1,M1444+1,0)</f>
        <v>5</v>
      </c>
      <c r="N1445">
        <f>IF(ISNUMBER(SEARCH("Ronda",Table9[[#This Row],[Column1]]))=TRUE,1,0)</f>
        <v>0</v>
      </c>
      <c r="O1445" t="str">
        <f>IF(Table9[[#This Row],[cond2]]=1,MID(Table9[[#This Row],[Column1]],6,3),O1444)</f>
        <v xml:space="preserve"> 12</v>
      </c>
    </row>
    <row r="1446" spans="11:15" x14ac:dyDescent="0.3">
      <c r="K1446">
        <v>0</v>
      </c>
      <c r="L1446">
        <f>IF(AND(ISNUMBER(SEARCH(":",Table9[[#This Row],[Column1]]))=FALSE,ISNUMBER(SEARCH("Ronda",Table9[[#This Row],[Column1]]))=FALSE),1,0)</f>
        <v>1</v>
      </c>
      <c r="M1446">
        <f>IF(Table9[[#This Row],[cond]]=1,M1445+1,0)</f>
        <v>6</v>
      </c>
      <c r="N1446">
        <f>IF(ISNUMBER(SEARCH("Ronda",Table9[[#This Row],[Column1]]))=TRUE,1,0)</f>
        <v>0</v>
      </c>
      <c r="O1446" t="str">
        <f>IF(Table9[[#This Row],[cond2]]=1,MID(Table9[[#This Row],[Column1]],6,3),O1445)</f>
        <v xml:space="preserve"> 12</v>
      </c>
    </row>
    <row r="1447" spans="11:15" x14ac:dyDescent="0.3">
      <c r="K1447" t="s">
        <v>732</v>
      </c>
      <c r="L1447">
        <f>IF(AND(ISNUMBER(SEARCH(":",Table9[[#This Row],[Column1]]))=FALSE,ISNUMBER(SEARCH("Ronda",Table9[[#This Row],[Column1]]))=FALSE),1,0)</f>
        <v>0</v>
      </c>
      <c r="M1447">
        <f>IF(Table9[[#This Row],[cond]]=1,M1446+1,0)</f>
        <v>0</v>
      </c>
      <c r="N1447">
        <f>IF(ISNUMBER(SEARCH("Ronda",Table9[[#This Row],[Column1]]))=TRUE,1,0)</f>
        <v>0</v>
      </c>
      <c r="O1447" t="str">
        <f>IF(Table9[[#This Row],[cond2]]=1,MID(Table9[[#This Row],[Column1]],6,3),O1446)</f>
        <v xml:space="preserve"> 12</v>
      </c>
    </row>
    <row r="1448" spans="11:15" x14ac:dyDescent="0.3">
      <c r="K1448" t="s">
        <v>8</v>
      </c>
      <c r="L1448">
        <f>IF(AND(ISNUMBER(SEARCH(":",Table9[[#This Row],[Column1]]))=FALSE,ISNUMBER(SEARCH("Ronda",Table9[[#This Row],[Column1]]))=FALSE),1,0)</f>
        <v>1</v>
      </c>
      <c r="M1448">
        <f>IF(Table9[[#This Row],[cond]]=1,M1447+1,0)</f>
        <v>1</v>
      </c>
      <c r="N1448">
        <f>IF(ISNUMBER(SEARCH("Ronda",Table9[[#This Row],[Column1]]))=TRUE,1,0)</f>
        <v>0</v>
      </c>
      <c r="O1448" t="str">
        <f>IF(Table9[[#This Row],[cond2]]=1,MID(Table9[[#This Row],[Column1]],6,3),O1447)</f>
        <v xml:space="preserve"> 12</v>
      </c>
    </row>
    <row r="1449" spans="11:15" x14ac:dyDescent="0.3">
      <c r="K1449" t="s">
        <v>13</v>
      </c>
      <c r="L1449">
        <f>IF(AND(ISNUMBER(SEARCH(":",Table9[[#This Row],[Column1]]))=FALSE,ISNUMBER(SEARCH("Ronda",Table9[[#This Row],[Column1]]))=FALSE),1,0)</f>
        <v>1</v>
      </c>
      <c r="M1449">
        <f>IF(Table9[[#This Row],[cond]]=1,M1448+1,0)</f>
        <v>2</v>
      </c>
      <c r="N1449">
        <f>IF(ISNUMBER(SEARCH("Ronda",Table9[[#This Row],[Column1]]))=TRUE,1,0)</f>
        <v>0</v>
      </c>
      <c r="O1449" t="str">
        <f>IF(Table9[[#This Row],[cond2]]=1,MID(Table9[[#This Row],[Column1]],6,3),O1448)</f>
        <v xml:space="preserve"> 12</v>
      </c>
    </row>
    <row r="1450" spans="11:15" x14ac:dyDescent="0.3">
      <c r="K1450">
        <v>1</v>
      </c>
      <c r="L1450">
        <f>IF(AND(ISNUMBER(SEARCH(":",Table9[[#This Row],[Column1]]))=FALSE,ISNUMBER(SEARCH("Ronda",Table9[[#This Row],[Column1]]))=FALSE),1,0)</f>
        <v>1</v>
      </c>
      <c r="M1450">
        <f>IF(Table9[[#This Row],[cond]]=1,M1449+1,0)</f>
        <v>3</v>
      </c>
      <c r="N1450">
        <f>IF(ISNUMBER(SEARCH("Ronda",Table9[[#This Row],[Column1]]))=TRUE,1,0)</f>
        <v>0</v>
      </c>
      <c r="O1450" t="str">
        <f>IF(Table9[[#This Row],[cond2]]=1,MID(Table9[[#This Row],[Column1]],6,3),O1449)</f>
        <v xml:space="preserve"> 12</v>
      </c>
    </row>
    <row r="1451" spans="11:15" x14ac:dyDescent="0.3">
      <c r="K1451">
        <v>0</v>
      </c>
      <c r="L1451">
        <f>IF(AND(ISNUMBER(SEARCH(":",Table9[[#This Row],[Column1]]))=FALSE,ISNUMBER(SEARCH("Ronda",Table9[[#This Row],[Column1]]))=FALSE),1,0)</f>
        <v>1</v>
      </c>
      <c r="M1451">
        <f>IF(Table9[[#This Row],[cond]]=1,M1450+1,0)</f>
        <v>4</v>
      </c>
      <c r="N1451">
        <f>IF(ISNUMBER(SEARCH("Ronda",Table9[[#This Row],[Column1]]))=TRUE,1,0)</f>
        <v>0</v>
      </c>
      <c r="O1451" t="str">
        <f>IF(Table9[[#This Row],[cond2]]=1,MID(Table9[[#This Row],[Column1]],6,3),O1450)</f>
        <v xml:space="preserve"> 12</v>
      </c>
    </row>
    <row r="1452" spans="11:15" x14ac:dyDescent="0.3">
      <c r="K1452">
        <v>0</v>
      </c>
      <c r="L1452">
        <f>IF(AND(ISNUMBER(SEARCH(":",Table9[[#This Row],[Column1]]))=FALSE,ISNUMBER(SEARCH("Ronda",Table9[[#This Row],[Column1]]))=FALSE),1,0)</f>
        <v>1</v>
      </c>
      <c r="M1452">
        <f>IF(Table9[[#This Row],[cond]]=1,M1451+1,0)</f>
        <v>5</v>
      </c>
      <c r="N1452">
        <f>IF(ISNUMBER(SEARCH("Ronda",Table9[[#This Row],[Column1]]))=TRUE,1,0)</f>
        <v>0</v>
      </c>
      <c r="O1452" t="str">
        <f>IF(Table9[[#This Row],[cond2]]=1,MID(Table9[[#This Row],[Column1]],6,3),O1451)</f>
        <v xml:space="preserve"> 12</v>
      </c>
    </row>
    <row r="1453" spans="11:15" x14ac:dyDescent="0.3">
      <c r="K1453">
        <v>0</v>
      </c>
      <c r="L1453">
        <f>IF(AND(ISNUMBER(SEARCH(":",Table9[[#This Row],[Column1]]))=FALSE,ISNUMBER(SEARCH("Ronda",Table9[[#This Row],[Column1]]))=FALSE),1,0)</f>
        <v>1</v>
      </c>
      <c r="M1453">
        <f>IF(Table9[[#This Row],[cond]]=1,M1452+1,0)</f>
        <v>6</v>
      </c>
      <c r="N1453">
        <f>IF(ISNUMBER(SEARCH("Ronda",Table9[[#This Row],[Column1]]))=TRUE,1,0)</f>
        <v>0</v>
      </c>
      <c r="O1453" t="str">
        <f>IF(Table9[[#This Row],[cond2]]=1,MID(Table9[[#This Row],[Column1]],6,3),O1452)</f>
        <v xml:space="preserve"> 12</v>
      </c>
    </row>
    <row r="1454" spans="11:15" x14ac:dyDescent="0.3">
      <c r="K1454" t="s">
        <v>733</v>
      </c>
      <c r="L1454">
        <f>IF(AND(ISNUMBER(SEARCH(":",Table9[[#This Row],[Column1]]))=FALSE,ISNUMBER(SEARCH("Ronda",Table9[[#This Row],[Column1]]))=FALSE),1,0)</f>
        <v>0</v>
      </c>
      <c r="M1454">
        <f>IF(Table9[[#This Row],[cond]]=1,M1453+1,0)</f>
        <v>0</v>
      </c>
      <c r="N1454">
        <f>IF(ISNUMBER(SEARCH("Ronda",Table9[[#This Row],[Column1]]))=TRUE,1,0)</f>
        <v>0</v>
      </c>
      <c r="O1454" t="str">
        <f>IF(Table9[[#This Row],[cond2]]=1,MID(Table9[[#This Row],[Column1]],6,3),O1453)</f>
        <v xml:space="preserve"> 12</v>
      </c>
    </row>
    <row r="1455" spans="11:15" x14ac:dyDescent="0.3">
      <c r="K1455" t="s">
        <v>7</v>
      </c>
      <c r="L1455">
        <f>IF(AND(ISNUMBER(SEARCH(":",Table9[[#This Row],[Column1]]))=FALSE,ISNUMBER(SEARCH("Ronda",Table9[[#This Row],[Column1]]))=FALSE),1,0)</f>
        <v>1</v>
      </c>
      <c r="M1455">
        <f>IF(Table9[[#This Row],[cond]]=1,M1454+1,0)</f>
        <v>1</v>
      </c>
      <c r="N1455">
        <f>IF(ISNUMBER(SEARCH("Ronda",Table9[[#This Row],[Column1]]))=TRUE,1,0)</f>
        <v>0</v>
      </c>
      <c r="O1455" t="str">
        <f>IF(Table9[[#This Row],[cond2]]=1,MID(Table9[[#This Row],[Column1]],6,3),O1454)</f>
        <v xml:space="preserve"> 12</v>
      </c>
    </row>
    <row r="1456" spans="11:15" x14ac:dyDescent="0.3">
      <c r="K1456" t="s">
        <v>11</v>
      </c>
      <c r="L1456">
        <f>IF(AND(ISNUMBER(SEARCH(":",Table9[[#This Row],[Column1]]))=FALSE,ISNUMBER(SEARCH("Ronda",Table9[[#This Row],[Column1]]))=FALSE),1,0)</f>
        <v>1</v>
      </c>
      <c r="M1456">
        <f>IF(Table9[[#This Row],[cond]]=1,M1455+1,0)</f>
        <v>2</v>
      </c>
      <c r="N1456">
        <f>IF(ISNUMBER(SEARCH("Ronda",Table9[[#This Row],[Column1]]))=TRUE,1,0)</f>
        <v>0</v>
      </c>
      <c r="O1456" t="str">
        <f>IF(Table9[[#This Row],[cond2]]=1,MID(Table9[[#This Row],[Column1]],6,3),O1455)</f>
        <v xml:space="preserve"> 12</v>
      </c>
    </row>
    <row r="1457" spans="11:15" x14ac:dyDescent="0.3">
      <c r="K1457">
        <v>2</v>
      </c>
      <c r="L1457">
        <f>IF(AND(ISNUMBER(SEARCH(":",Table9[[#This Row],[Column1]]))=FALSE,ISNUMBER(SEARCH("Ronda",Table9[[#This Row],[Column1]]))=FALSE),1,0)</f>
        <v>1</v>
      </c>
      <c r="M1457">
        <f>IF(Table9[[#This Row],[cond]]=1,M1456+1,0)</f>
        <v>3</v>
      </c>
      <c r="N1457">
        <f>IF(ISNUMBER(SEARCH("Ronda",Table9[[#This Row],[Column1]]))=TRUE,1,0)</f>
        <v>0</v>
      </c>
      <c r="O1457" t="str">
        <f>IF(Table9[[#This Row],[cond2]]=1,MID(Table9[[#This Row],[Column1]],6,3),O1456)</f>
        <v xml:space="preserve"> 12</v>
      </c>
    </row>
    <row r="1458" spans="11:15" x14ac:dyDescent="0.3">
      <c r="K1458">
        <v>0</v>
      </c>
      <c r="L1458">
        <f>IF(AND(ISNUMBER(SEARCH(":",Table9[[#This Row],[Column1]]))=FALSE,ISNUMBER(SEARCH("Ronda",Table9[[#This Row],[Column1]]))=FALSE),1,0)</f>
        <v>1</v>
      </c>
      <c r="M1458">
        <f>IF(Table9[[#This Row],[cond]]=1,M1457+1,0)</f>
        <v>4</v>
      </c>
      <c r="N1458">
        <f>IF(ISNUMBER(SEARCH("Ronda",Table9[[#This Row],[Column1]]))=TRUE,1,0)</f>
        <v>0</v>
      </c>
      <c r="O1458" t="str">
        <f>IF(Table9[[#This Row],[cond2]]=1,MID(Table9[[#This Row],[Column1]],6,3),O1457)</f>
        <v xml:space="preserve"> 12</v>
      </c>
    </row>
    <row r="1459" spans="11:15" x14ac:dyDescent="0.3">
      <c r="K1459">
        <v>-2</v>
      </c>
      <c r="L1459">
        <f>IF(AND(ISNUMBER(SEARCH(":",Table9[[#This Row],[Column1]]))=FALSE,ISNUMBER(SEARCH("Ronda",Table9[[#This Row],[Column1]]))=FALSE),1,0)</f>
        <v>1</v>
      </c>
      <c r="M1459">
        <f>IF(Table9[[#This Row],[cond]]=1,M1458+1,0)</f>
        <v>5</v>
      </c>
      <c r="N1459">
        <f>IF(ISNUMBER(SEARCH("Ronda",Table9[[#This Row],[Column1]]))=TRUE,1,0)</f>
        <v>0</v>
      </c>
      <c r="O1459" t="str">
        <f>IF(Table9[[#This Row],[cond2]]=1,MID(Table9[[#This Row],[Column1]],6,3),O1458)</f>
        <v xml:space="preserve"> 12</v>
      </c>
    </row>
    <row r="1460" spans="11:15" x14ac:dyDescent="0.3">
      <c r="K1460">
        <v>0</v>
      </c>
      <c r="L1460">
        <f>IF(AND(ISNUMBER(SEARCH(":",Table9[[#This Row],[Column1]]))=FALSE,ISNUMBER(SEARCH("Ronda",Table9[[#This Row],[Column1]]))=FALSE),1,0)</f>
        <v>1</v>
      </c>
      <c r="M1460">
        <f>IF(Table9[[#This Row],[cond]]=1,M1459+1,0)</f>
        <v>6</v>
      </c>
      <c r="N1460">
        <f>IF(ISNUMBER(SEARCH("Ronda",Table9[[#This Row],[Column1]]))=TRUE,1,0)</f>
        <v>0</v>
      </c>
      <c r="O1460" t="str">
        <f>IF(Table9[[#This Row],[cond2]]=1,MID(Table9[[#This Row],[Column1]],6,3),O1459)</f>
        <v xml:space="preserve"> 12</v>
      </c>
    </row>
    <row r="1461" spans="11:15" x14ac:dyDescent="0.3">
      <c r="K1461" t="s">
        <v>734</v>
      </c>
      <c r="L1461">
        <f>IF(AND(ISNUMBER(SEARCH(":",Table9[[#This Row],[Column1]]))=FALSE,ISNUMBER(SEARCH("Ronda",Table9[[#This Row],[Column1]]))=FALSE),1,0)</f>
        <v>0</v>
      </c>
      <c r="M1461">
        <f>IF(Table9[[#This Row],[cond]]=1,M1460+1,0)</f>
        <v>0</v>
      </c>
      <c r="N1461">
        <f>IF(ISNUMBER(SEARCH("Ronda",Table9[[#This Row],[Column1]]))=TRUE,1,0)</f>
        <v>0</v>
      </c>
      <c r="O1461" t="str">
        <f>IF(Table9[[#This Row],[cond2]]=1,MID(Table9[[#This Row],[Column1]],6,3),O1460)</f>
        <v xml:space="preserve"> 12</v>
      </c>
    </row>
    <row r="1462" spans="11:15" x14ac:dyDescent="0.3">
      <c r="K1462" t="s">
        <v>4</v>
      </c>
      <c r="L1462">
        <f>IF(AND(ISNUMBER(SEARCH(":",Table9[[#This Row],[Column1]]))=FALSE,ISNUMBER(SEARCH("Ronda",Table9[[#This Row],[Column1]]))=FALSE),1,0)</f>
        <v>1</v>
      </c>
      <c r="M1462">
        <f>IF(Table9[[#This Row],[cond]]=1,M1461+1,0)</f>
        <v>1</v>
      </c>
      <c r="N1462">
        <f>IF(ISNUMBER(SEARCH("Ronda",Table9[[#This Row],[Column1]]))=TRUE,1,0)</f>
        <v>0</v>
      </c>
      <c r="O1462" t="str">
        <f>IF(Table9[[#This Row],[cond2]]=1,MID(Table9[[#This Row],[Column1]],6,3),O1461)</f>
        <v xml:space="preserve"> 12</v>
      </c>
    </row>
    <row r="1463" spans="11:15" x14ac:dyDescent="0.3">
      <c r="K1463" t="s">
        <v>303</v>
      </c>
      <c r="L1463">
        <f>IF(AND(ISNUMBER(SEARCH(":",Table9[[#This Row],[Column1]]))=FALSE,ISNUMBER(SEARCH("Ronda",Table9[[#This Row],[Column1]]))=FALSE),1,0)</f>
        <v>1</v>
      </c>
      <c r="M1463">
        <f>IF(Table9[[#This Row],[cond]]=1,M1462+1,0)</f>
        <v>2</v>
      </c>
      <c r="N1463">
        <f>IF(ISNUMBER(SEARCH("Ronda",Table9[[#This Row],[Column1]]))=TRUE,1,0)</f>
        <v>0</v>
      </c>
      <c r="O1463" t="str">
        <f>IF(Table9[[#This Row],[cond2]]=1,MID(Table9[[#This Row],[Column1]],6,3),O1462)</f>
        <v xml:space="preserve"> 12</v>
      </c>
    </row>
    <row r="1464" spans="11:15" x14ac:dyDescent="0.3">
      <c r="K1464">
        <v>3</v>
      </c>
      <c r="L1464">
        <f>IF(AND(ISNUMBER(SEARCH(":",Table9[[#This Row],[Column1]]))=FALSE,ISNUMBER(SEARCH("Ronda",Table9[[#This Row],[Column1]]))=FALSE),1,0)</f>
        <v>1</v>
      </c>
      <c r="M1464">
        <f>IF(Table9[[#This Row],[cond]]=1,M1463+1,0)</f>
        <v>3</v>
      </c>
      <c r="N1464">
        <f>IF(ISNUMBER(SEARCH("Ronda",Table9[[#This Row],[Column1]]))=TRUE,1,0)</f>
        <v>0</v>
      </c>
      <c r="O1464" t="str">
        <f>IF(Table9[[#This Row],[cond2]]=1,MID(Table9[[#This Row],[Column1]],6,3),O1463)</f>
        <v xml:space="preserve"> 12</v>
      </c>
    </row>
    <row r="1465" spans="11:15" x14ac:dyDescent="0.3">
      <c r="K1465">
        <v>1</v>
      </c>
      <c r="L1465">
        <f>IF(AND(ISNUMBER(SEARCH(":",Table9[[#This Row],[Column1]]))=FALSE,ISNUMBER(SEARCH("Ronda",Table9[[#This Row],[Column1]]))=FALSE),1,0)</f>
        <v>1</v>
      </c>
      <c r="M1465">
        <f>IF(Table9[[#This Row],[cond]]=1,M1464+1,0)</f>
        <v>4</v>
      </c>
      <c r="N1465">
        <f>IF(ISNUMBER(SEARCH("Ronda",Table9[[#This Row],[Column1]]))=TRUE,1,0)</f>
        <v>0</v>
      </c>
      <c r="O1465" t="str">
        <f>IF(Table9[[#This Row],[cond2]]=1,MID(Table9[[#This Row],[Column1]],6,3),O1464)</f>
        <v xml:space="preserve"> 12</v>
      </c>
    </row>
    <row r="1466" spans="11:15" x14ac:dyDescent="0.3">
      <c r="K1466">
        <v>-1</v>
      </c>
      <c r="L1466">
        <f>IF(AND(ISNUMBER(SEARCH(":",Table9[[#This Row],[Column1]]))=FALSE,ISNUMBER(SEARCH("Ronda",Table9[[#This Row],[Column1]]))=FALSE),1,0)</f>
        <v>1</v>
      </c>
      <c r="M1466">
        <f>IF(Table9[[#This Row],[cond]]=1,M1465+1,0)</f>
        <v>5</v>
      </c>
      <c r="N1466">
        <f>IF(ISNUMBER(SEARCH("Ronda",Table9[[#This Row],[Column1]]))=TRUE,1,0)</f>
        <v>0</v>
      </c>
      <c r="O1466" t="str">
        <f>IF(Table9[[#This Row],[cond2]]=1,MID(Table9[[#This Row],[Column1]],6,3),O1465)</f>
        <v xml:space="preserve"> 12</v>
      </c>
    </row>
    <row r="1467" spans="11:15" x14ac:dyDescent="0.3">
      <c r="K1467">
        <v>0</v>
      </c>
      <c r="L1467">
        <f>IF(AND(ISNUMBER(SEARCH(":",Table9[[#This Row],[Column1]]))=FALSE,ISNUMBER(SEARCH("Ronda",Table9[[#This Row],[Column1]]))=FALSE),1,0)</f>
        <v>1</v>
      </c>
      <c r="M1467">
        <f>IF(Table9[[#This Row],[cond]]=1,M1466+1,0)</f>
        <v>6</v>
      </c>
      <c r="N1467">
        <f>IF(ISNUMBER(SEARCH("Ronda",Table9[[#This Row],[Column1]]))=TRUE,1,0)</f>
        <v>0</v>
      </c>
      <c r="O1467" t="str">
        <f>IF(Table9[[#This Row],[cond2]]=1,MID(Table9[[#This Row],[Column1]],6,3),O1466)</f>
        <v xml:space="preserve"> 12</v>
      </c>
    </row>
    <row r="1468" spans="11:15" x14ac:dyDescent="0.3">
      <c r="K1468" t="s">
        <v>735</v>
      </c>
      <c r="L1468">
        <f>IF(AND(ISNUMBER(SEARCH(":",Table9[[#This Row],[Column1]]))=FALSE,ISNUMBER(SEARCH("Ronda",Table9[[#This Row],[Column1]]))=FALSE),1,0)</f>
        <v>0</v>
      </c>
      <c r="M1468">
        <f>IF(Table9[[#This Row],[cond]]=1,M1467+1,0)</f>
        <v>0</v>
      </c>
      <c r="N1468">
        <f>IF(ISNUMBER(SEARCH("Ronda",Table9[[#This Row],[Column1]]))=TRUE,1,0)</f>
        <v>0</v>
      </c>
      <c r="O1468" t="str">
        <f>IF(Table9[[#This Row],[cond2]]=1,MID(Table9[[#This Row],[Column1]],6,3),O1467)</f>
        <v xml:space="preserve"> 12</v>
      </c>
    </row>
    <row r="1469" spans="11:15" x14ac:dyDescent="0.3">
      <c r="K1469" t="s">
        <v>10</v>
      </c>
      <c r="L1469">
        <f>IF(AND(ISNUMBER(SEARCH(":",Table9[[#This Row],[Column1]]))=FALSE,ISNUMBER(SEARCH("Ronda",Table9[[#This Row],[Column1]]))=FALSE),1,0)</f>
        <v>1</v>
      </c>
      <c r="M1469">
        <f>IF(Table9[[#This Row],[cond]]=1,M1468+1,0)</f>
        <v>1</v>
      </c>
      <c r="N1469">
        <f>IF(ISNUMBER(SEARCH("Ronda",Table9[[#This Row],[Column1]]))=TRUE,1,0)</f>
        <v>0</v>
      </c>
      <c r="O1469" t="str">
        <f>IF(Table9[[#This Row],[cond2]]=1,MID(Table9[[#This Row],[Column1]],6,3),O1468)</f>
        <v xml:space="preserve"> 12</v>
      </c>
    </row>
    <row r="1470" spans="11:15" x14ac:dyDescent="0.3">
      <c r="K1470" t="s">
        <v>2</v>
      </c>
      <c r="L1470">
        <f>IF(AND(ISNUMBER(SEARCH(":",Table9[[#This Row],[Column1]]))=FALSE,ISNUMBER(SEARCH("Ronda",Table9[[#This Row],[Column1]]))=FALSE),1,0)</f>
        <v>1</v>
      </c>
      <c r="M1470">
        <f>IF(Table9[[#This Row],[cond]]=1,M1469+1,0)</f>
        <v>2</v>
      </c>
      <c r="N1470">
        <f>IF(ISNUMBER(SEARCH("Ronda",Table9[[#This Row],[Column1]]))=TRUE,1,0)</f>
        <v>0</v>
      </c>
      <c r="O1470" t="str">
        <f>IF(Table9[[#This Row],[cond2]]=1,MID(Table9[[#This Row],[Column1]],6,3),O1469)</f>
        <v xml:space="preserve"> 12</v>
      </c>
    </row>
    <row r="1471" spans="11:15" x14ac:dyDescent="0.3">
      <c r="K1471">
        <v>2</v>
      </c>
      <c r="L1471">
        <f>IF(AND(ISNUMBER(SEARCH(":",Table9[[#This Row],[Column1]]))=FALSE,ISNUMBER(SEARCH("Ronda",Table9[[#This Row],[Column1]]))=FALSE),1,0)</f>
        <v>1</v>
      </c>
      <c r="M1471">
        <f>IF(Table9[[#This Row],[cond]]=1,M1470+1,0)</f>
        <v>3</v>
      </c>
      <c r="N1471">
        <f>IF(ISNUMBER(SEARCH("Ronda",Table9[[#This Row],[Column1]]))=TRUE,1,0)</f>
        <v>0</v>
      </c>
      <c r="O1471" t="str">
        <f>IF(Table9[[#This Row],[cond2]]=1,MID(Table9[[#This Row],[Column1]],6,3),O1470)</f>
        <v xml:space="preserve"> 12</v>
      </c>
    </row>
    <row r="1472" spans="11:15" x14ac:dyDescent="0.3">
      <c r="K1472">
        <v>1</v>
      </c>
      <c r="L1472">
        <f>IF(AND(ISNUMBER(SEARCH(":",Table9[[#This Row],[Column1]]))=FALSE,ISNUMBER(SEARCH("Ronda",Table9[[#This Row],[Column1]]))=FALSE),1,0)</f>
        <v>1</v>
      </c>
      <c r="M1472">
        <f>IF(Table9[[#This Row],[cond]]=1,M1471+1,0)</f>
        <v>4</v>
      </c>
      <c r="N1472">
        <f>IF(ISNUMBER(SEARCH("Ronda",Table9[[#This Row],[Column1]]))=TRUE,1,0)</f>
        <v>0</v>
      </c>
      <c r="O1472" t="str">
        <f>IF(Table9[[#This Row],[cond2]]=1,MID(Table9[[#This Row],[Column1]],6,3),O1471)</f>
        <v xml:space="preserve"> 12</v>
      </c>
    </row>
    <row r="1473" spans="11:15" x14ac:dyDescent="0.3">
      <c r="K1473">
        <v>-1</v>
      </c>
      <c r="L1473">
        <f>IF(AND(ISNUMBER(SEARCH(":",Table9[[#This Row],[Column1]]))=FALSE,ISNUMBER(SEARCH("Ronda",Table9[[#This Row],[Column1]]))=FALSE),1,0)</f>
        <v>1</v>
      </c>
      <c r="M1473">
        <f>IF(Table9[[#This Row],[cond]]=1,M1472+1,0)</f>
        <v>5</v>
      </c>
      <c r="N1473">
        <f>IF(ISNUMBER(SEARCH("Ronda",Table9[[#This Row],[Column1]]))=TRUE,1,0)</f>
        <v>0</v>
      </c>
      <c r="O1473" t="str">
        <f>IF(Table9[[#This Row],[cond2]]=1,MID(Table9[[#This Row],[Column1]],6,3),O1472)</f>
        <v xml:space="preserve"> 12</v>
      </c>
    </row>
    <row r="1474" spans="11:15" x14ac:dyDescent="0.3">
      <c r="K1474">
        <v>-1</v>
      </c>
      <c r="L1474">
        <f>IF(AND(ISNUMBER(SEARCH(":",Table9[[#This Row],[Column1]]))=FALSE,ISNUMBER(SEARCH("Ronda",Table9[[#This Row],[Column1]]))=FALSE),1,0)</f>
        <v>1</v>
      </c>
      <c r="M1474">
        <f>IF(Table9[[#This Row],[cond]]=1,M1473+1,0)</f>
        <v>6</v>
      </c>
      <c r="N1474">
        <f>IF(ISNUMBER(SEARCH("Ronda",Table9[[#This Row],[Column1]]))=TRUE,1,0)</f>
        <v>0</v>
      </c>
      <c r="O1474" t="str">
        <f>IF(Table9[[#This Row],[cond2]]=1,MID(Table9[[#This Row],[Column1]],6,3),O1473)</f>
        <v xml:space="preserve"> 12</v>
      </c>
    </row>
    <row r="1475" spans="11:15" x14ac:dyDescent="0.3">
      <c r="K1475" t="s">
        <v>243</v>
      </c>
      <c r="L1475">
        <f>IF(AND(ISNUMBER(SEARCH(":",Table9[[#This Row],[Column1]]))=FALSE,ISNUMBER(SEARCH("Ronda",Table9[[#This Row],[Column1]]))=FALSE),1,0)</f>
        <v>0</v>
      </c>
      <c r="M1475">
        <f>IF(Table9[[#This Row],[cond]]=1,M1474+1,0)</f>
        <v>0</v>
      </c>
      <c r="N1475">
        <f>IF(ISNUMBER(SEARCH("Ronda",Table9[[#This Row],[Column1]]))=TRUE,1,0)</f>
        <v>1</v>
      </c>
      <c r="O1475" t="str">
        <f>IF(Table9[[#This Row],[cond2]]=1,MID(Table9[[#This Row],[Column1]],6,3),O1474)</f>
        <v xml:space="preserve"> 11</v>
      </c>
    </row>
    <row r="1476" spans="11:15" x14ac:dyDescent="0.3">
      <c r="K1476" t="s">
        <v>736</v>
      </c>
      <c r="L1476">
        <f>IF(AND(ISNUMBER(SEARCH(":",Table9[[#This Row],[Column1]]))=FALSE,ISNUMBER(SEARCH("Ronda",Table9[[#This Row],[Column1]]))=FALSE),1,0)</f>
        <v>0</v>
      </c>
      <c r="M1476">
        <f>IF(Table9[[#This Row],[cond]]=1,M1475+1,0)</f>
        <v>0</v>
      </c>
      <c r="N1476">
        <f>IF(ISNUMBER(SEARCH("Ronda",Table9[[#This Row],[Column1]]))=TRUE,1,0)</f>
        <v>0</v>
      </c>
      <c r="O1476" t="str">
        <f>IF(Table9[[#This Row],[cond2]]=1,MID(Table9[[#This Row],[Column1]],6,3),O1475)</f>
        <v xml:space="preserve"> 11</v>
      </c>
    </row>
    <row r="1477" spans="11:15" x14ac:dyDescent="0.3">
      <c r="K1477" t="s">
        <v>13</v>
      </c>
      <c r="L1477">
        <f>IF(AND(ISNUMBER(SEARCH(":",Table9[[#This Row],[Column1]]))=FALSE,ISNUMBER(SEARCH("Ronda",Table9[[#This Row],[Column1]]))=FALSE),1,0)</f>
        <v>1</v>
      </c>
      <c r="M1477">
        <f>IF(Table9[[#This Row],[cond]]=1,M1476+1,0)</f>
        <v>1</v>
      </c>
      <c r="N1477">
        <f>IF(ISNUMBER(SEARCH("Ronda",Table9[[#This Row],[Column1]]))=TRUE,1,0)</f>
        <v>0</v>
      </c>
      <c r="O1477" t="str">
        <f>IF(Table9[[#This Row],[cond2]]=1,MID(Table9[[#This Row],[Column1]],6,3),O1476)</f>
        <v xml:space="preserve"> 11</v>
      </c>
    </row>
    <row r="1478" spans="11:15" x14ac:dyDescent="0.3">
      <c r="K1478" t="s">
        <v>568</v>
      </c>
      <c r="L1478">
        <f>IF(AND(ISNUMBER(SEARCH(":",Table9[[#This Row],[Column1]]))=FALSE,ISNUMBER(SEARCH("Ronda",Table9[[#This Row],[Column1]]))=FALSE),1,0)</f>
        <v>1</v>
      </c>
      <c r="M1478">
        <f>IF(Table9[[#This Row],[cond]]=1,M1477+1,0)</f>
        <v>2</v>
      </c>
      <c r="N1478">
        <f>IF(ISNUMBER(SEARCH("Ronda",Table9[[#This Row],[Column1]]))=TRUE,1,0)</f>
        <v>0</v>
      </c>
      <c r="O1478" t="str">
        <f>IF(Table9[[#This Row],[cond2]]=1,MID(Table9[[#This Row],[Column1]],6,3),O1477)</f>
        <v xml:space="preserve"> 11</v>
      </c>
    </row>
    <row r="1479" spans="11:15" x14ac:dyDescent="0.3">
      <c r="K1479">
        <v>6</v>
      </c>
      <c r="L1479">
        <f>IF(AND(ISNUMBER(SEARCH(":",Table9[[#This Row],[Column1]]))=FALSE,ISNUMBER(SEARCH("Ronda",Table9[[#This Row],[Column1]]))=FALSE),1,0)</f>
        <v>1</v>
      </c>
      <c r="M1479">
        <f>IF(Table9[[#This Row],[cond]]=1,M1478+1,0)</f>
        <v>3</v>
      </c>
      <c r="N1479">
        <f>IF(ISNUMBER(SEARCH("Ronda",Table9[[#This Row],[Column1]]))=TRUE,1,0)</f>
        <v>0</v>
      </c>
      <c r="O1479" t="str">
        <f>IF(Table9[[#This Row],[cond2]]=1,MID(Table9[[#This Row],[Column1]],6,3),O1478)</f>
        <v xml:space="preserve"> 11</v>
      </c>
    </row>
    <row r="1480" spans="11:15" x14ac:dyDescent="0.3">
      <c r="K1480">
        <v>2</v>
      </c>
      <c r="L1480">
        <f>IF(AND(ISNUMBER(SEARCH(":",Table9[[#This Row],[Column1]]))=FALSE,ISNUMBER(SEARCH("Ronda",Table9[[#This Row],[Column1]]))=FALSE),1,0)</f>
        <v>1</v>
      </c>
      <c r="M1480">
        <f>IF(Table9[[#This Row],[cond]]=1,M1479+1,0)</f>
        <v>4</v>
      </c>
      <c r="N1480">
        <f>IF(ISNUMBER(SEARCH("Ronda",Table9[[#This Row],[Column1]]))=TRUE,1,0)</f>
        <v>0</v>
      </c>
      <c r="O1480" t="str">
        <f>IF(Table9[[#This Row],[cond2]]=1,MID(Table9[[#This Row],[Column1]],6,3),O1479)</f>
        <v xml:space="preserve"> 11</v>
      </c>
    </row>
    <row r="1481" spans="11:15" x14ac:dyDescent="0.3">
      <c r="K1481">
        <v>-3</v>
      </c>
      <c r="L1481">
        <f>IF(AND(ISNUMBER(SEARCH(":",Table9[[#This Row],[Column1]]))=FALSE,ISNUMBER(SEARCH("Ronda",Table9[[#This Row],[Column1]]))=FALSE),1,0)</f>
        <v>1</v>
      </c>
      <c r="M1481">
        <f>IF(Table9[[#This Row],[cond]]=1,M1480+1,0)</f>
        <v>5</v>
      </c>
      <c r="N1481">
        <f>IF(ISNUMBER(SEARCH("Ronda",Table9[[#This Row],[Column1]]))=TRUE,1,0)</f>
        <v>0</v>
      </c>
      <c r="O1481" t="str">
        <f>IF(Table9[[#This Row],[cond2]]=1,MID(Table9[[#This Row],[Column1]],6,3),O1480)</f>
        <v xml:space="preserve"> 11</v>
      </c>
    </row>
    <row r="1482" spans="11:15" x14ac:dyDescent="0.3">
      <c r="K1482">
        <v>-1</v>
      </c>
      <c r="L1482">
        <f>IF(AND(ISNUMBER(SEARCH(":",Table9[[#This Row],[Column1]]))=FALSE,ISNUMBER(SEARCH("Ronda",Table9[[#This Row],[Column1]]))=FALSE),1,0)</f>
        <v>1</v>
      </c>
      <c r="M1482">
        <f>IF(Table9[[#This Row],[cond]]=1,M1481+1,0)</f>
        <v>6</v>
      </c>
      <c r="N1482">
        <f>IF(ISNUMBER(SEARCH("Ronda",Table9[[#This Row],[Column1]]))=TRUE,1,0)</f>
        <v>0</v>
      </c>
      <c r="O1482" t="str">
        <f>IF(Table9[[#This Row],[cond2]]=1,MID(Table9[[#This Row],[Column1]],6,3),O1481)</f>
        <v xml:space="preserve"> 11</v>
      </c>
    </row>
    <row r="1483" spans="11:15" x14ac:dyDescent="0.3">
      <c r="K1483" t="s">
        <v>737</v>
      </c>
      <c r="L1483">
        <f>IF(AND(ISNUMBER(SEARCH(":",Table9[[#This Row],[Column1]]))=FALSE,ISNUMBER(SEARCH("Ronda",Table9[[#This Row],[Column1]]))=FALSE),1,0)</f>
        <v>0</v>
      </c>
      <c r="M1483">
        <f>IF(Table9[[#This Row],[cond]]=1,M1482+1,0)</f>
        <v>0</v>
      </c>
      <c r="N1483">
        <f>IF(ISNUMBER(SEARCH("Ronda",Table9[[#This Row],[Column1]]))=TRUE,1,0)</f>
        <v>0</v>
      </c>
      <c r="O1483" t="str">
        <f>IF(Table9[[#This Row],[cond2]]=1,MID(Table9[[#This Row],[Column1]],6,3),O1482)</f>
        <v xml:space="preserve"> 11</v>
      </c>
    </row>
    <row r="1484" spans="11:15" x14ac:dyDescent="0.3">
      <c r="K1484" t="s">
        <v>303</v>
      </c>
      <c r="L1484">
        <f>IF(AND(ISNUMBER(SEARCH(":",Table9[[#This Row],[Column1]]))=FALSE,ISNUMBER(SEARCH("Ronda",Table9[[#This Row],[Column1]]))=FALSE),1,0)</f>
        <v>1</v>
      </c>
      <c r="M1484">
        <f>IF(Table9[[#This Row],[cond]]=1,M1483+1,0)</f>
        <v>1</v>
      </c>
      <c r="N1484">
        <f>IF(ISNUMBER(SEARCH("Ronda",Table9[[#This Row],[Column1]]))=TRUE,1,0)</f>
        <v>0</v>
      </c>
      <c r="O1484" t="str">
        <f>IF(Table9[[#This Row],[cond2]]=1,MID(Table9[[#This Row],[Column1]],6,3),O1483)</f>
        <v xml:space="preserve"> 11</v>
      </c>
    </row>
    <row r="1485" spans="11:15" x14ac:dyDescent="0.3">
      <c r="K1485" t="s">
        <v>1</v>
      </c>
      <c r="L1485">
        <f>IF(AND(ISNUMBER(SEARCH(":",Table9[[#This Row],[Column1]]))=FALSE,ISNUMBER(SEARCH("Ronda",Table9[[#This Row],[Column1]]))=FALSE),1,0)</f>
        <v>1</v>
      </c>
      <c r="M1485">
        <f>IF(Table9[[#This Row],[cond]]=1,M1484+1,0)</f>
        <v>2</v>
      </c>
      <c r="N1485">
        <f>IF(ISNUMBER(SEARCH("Ronda",Table9[[#This Row],[Column1]]))=TRUE,1,0)</f>
        <v>0</v>
      </c>
      <c r="O1485" t="str">
        <f>IF(Table9[[#This Row],[cond2]]=1,MID(Table9[[#This Row],[Column1]],6,3),O1484)</f>
        <v xml:space="preserve"> 11</v>
      </c>
    </row>
    <row r="1486" spans="11:15" x14ac:dyDescent="0.3">
      <c r="K1486">
        <v>2</v>
      </c>
      <c r="L1486">
        <f>IF(AND(ISNUMBER(SEARCH(":",Table9[[#This Row],[Column1]]))=FALSE,ISNUMBER(SEARCH("Ronda",Table9[[#This Row],[Column1]]))=FALSE),1,0)</f>
        <v>1</v>
      </c>
      <c r="M1486">
        <f>IF(Table9[[#This Row],[cond]]=1,M1485+1,0)</f>
        <v>3</v>
      </c>
      <c r="N1486">
        <f>IF(ISNUMBER(SEARCH("Ronda",Table9[[#This Row],[Column1]]))=TRUE,1,0)</f>
        <v>0</v>
      </c>
      <c r="O1486" t="str">
        <f>IF(Table9[[#This Row],[cond2]]=1,MID(Table9[[#This Row],[Column1]],6,3),O1485)</f>
        <v xml:space="preserve"> 11</v>
      </c>
    </row>
    <row r="1487" spans="11:15" x14ac:dyDescent="0.3">
      <c r="K1487">
        <v>1</v>
      </c>
      <c r="L1487">
        <f>IF(AND(ISNUMBER(SEARCH(":",Table9[[#This Row],[Column1]]))=FALSE,ISNUMBER(SEARCH("Ronda",Table9[[#This Row],[Column1]]))=FALSE),1,0)</f>
        <v>1</v>
      </c>
      <c r="M1487">
        <f>IF(Table9[[#This Row],[cond]]=1,M1486+1,0)</f>
        <v>4</v>
      </c>
      <c r="N1487">
        <f>IF(ISNUMBER(SEARCH("Ronda",Table9[[#This Row],[Column1]]))=TRUE,1,0)</f>
        <v>0</v>
      </c>
      <c r="O1487" t="str">
        <f>IF(Table9[[#This Row],[cond2]]=1,MID(Table9[[#This Row],[Column1]],6,3),O1486)</f>
        <v xml:space="preserve"> 11</v>
      </c>
    </row>
    <row r="1488" spans="11:15" x14ac:dyDescent="0.3">
      <c r="K1488">
        <v>0</v>
      </c>
      <c r="L1488">
        <f>IF(AND(ISNUMBER(SEARCH(":",Table9[[#This Row],[Column1]]))=FALSE,ISNUMBER(SEARCH("Ronda",Table9[[#This Row],[Column1]]))=FALSE),1,0)</f>
        <v>1</v>
      </c>
      <c r="M1488">
        <f>IF(Table9[[#This Row],[cond]]=1,M1487+1,0)</f>
        <v>5</v>
      </c>
      <c r="N1488">
        <f>IF(ISNUMBER(SEARCH("Ronda",Table9[[#This Row],[Column1]]))=TRUE,1,0)</f>
        <v>0</v>
      </c>
      <c r="O1488" t="str">
        <f>IF(Table9[[#This Row],[cond2]]=1,MID(Table9[[#This Row],[Column1]],6,3),O1487)</f>
        <v xml:space="preserve"> 11</v>
      </c>
    </row>
    <row r="1489" spans="11:15" x14ac:dyDescent="0.3">
      <c r="K1489">
        <v>0</v>
      </c>
      <c r="L1489">
        <f>IF(AND(ISNUMBER(SEARCH(":",Table9[[#This Row],[Column1]]))=FALSE,ISNUMBER(SEARCH("Ronda",Table9[[#This Row],[Column1]]))=FALSE),1,0)</f>
        <v>1</v>
      </c>
      <c r="M1489">
        <f>IF(Table9[[#This Row],[cond]]=1,M1488+1,0)</f>
        <v>6</v>
      </c>
      <c r="N1489">
        <f>IF(ISNUMBER(SEARCH("Ronda",Table9[[#This Row],[Column1]]))=TRUE,1,0)</f>
        <v>0</v>
      </c>
      <c r="O1489" t="str">
        <f>IF(Table9[[#This Row],[cond2]]=1,MID(Table9[[#This Row],[Column1]],6,3),O1488)</f>
        <v xml:space="preserve"> 11</v>
      </c>
    </row>
    <row r="1490" spans="11:15" x14ac:dyDescent="0.3">
      <c r="K1490" t="s">
        <v>738</v>
      </c>
      <c r="L1490">
        <f>IF(AND(ISNUMBER(SEARCH(":",Table9[[#This Row],[Column1]]))=FALSE,ISNUMBER(SEARCH("Ronda",Table9[[#This Row],[Column1]]))=FALSE),1,0)</f>
        <v>0</v>
      </c>
      <c r="M1490">
        <f>IF(Table9[[#This Row],[cond]]=1,M1489+1,0)</f>
        <v>0</v>
      </c>
      <c r="N1490">
        <f>IF(ISNUMBER(SEARCH("Ronda",Table9[[#This Row],[Column1]]))=TRUE,1,0)</f>
        <v>0</v>
      </c>
      <c r="O1490" t="str">
        <f>IF(Table9[[#This Row],[cond2]]=1,MID(Table9[[#This Row],[Column1]],6,3),O1489)</f>
        <v xml:space="preserve"> 11</v>
      </c>
    </row>
    <row r="1491" spans="11:15" x14ac:dyDescent="0.3">
      <c r="K1491" t="s">
        <v>2</v>
      </c>
      <c r="L1491">
        <f>IF(AND(ISNUMBER(SEARCH(":",Table9[[#This Row],[Column1]]))=FALSE,ISNUMBER(SEARCH("Ronda",Table9[[#This Row],[Column1]]))=FALSE),1,0)</f>
        <v>1</v>
      </c>
      <c r="M1491">
        <f>IF(Table9[[#This Row],[cond]]=1,M1490+1,0)</f>
        <v>1</v>
      </c>
      <c r="N1491">
        <f>IF(ISNUMBER(SEARCH("Ronda",Table9[[#This Row],[Column1]]))=TRUE,1,0)</f>
        <v>0</v>
      </c>
      <c r="O1491" t="str">
        <f>IF(Table9[[#This Row],[cond2]]=1,MID(Table9[[#This Row],[Column1]],6,3),O1490)</f>
        <v xml:space="preserve"> 11</v>
      </c>
    </row>
    <row r="1492" spans="11:15" x14ac:dyDescent="0.3">
      <c r="K1492" t="s">
        <v>33</v>
      </c>
      <c r="L1492">
        <f>IF(AND(ISNUMBER(SEARCH(":",Table9[[#This Row],[Column1]]))=FALSE,ISNUMBER(SEARCH("Ronda",Table9[[#This Row],[Column1]]))=FALSE),1,0)</f>
        <v>1</v>
      </c>
      <c r="M1492">
        <f>IF(Table9[[#This Row],[cond]]=1,M1491+1,0)</f>
        <v>2</v>
      </c>
      <c r="N1492">
        <f>IF(ISNUMBER(SEARCH("Ronda",Table9[[#This Row],[Column1]]))=TRUE,1,0)</f>
        <v>0</v>
      </c>
      <c r="O1492" t="str">
        <f>IF(Table9[[#This Row],[cond2]]=1,MID(Table9[[#This Row],[Column1]],6,3),O1491)</f>
        <v xml:space="preserve"> 11</v>
      </c>
    </row>
    <row r="1493" spans="11:15" x14ac:dyDescent="0.3">
      <c r="K1493">
        <v>3</v>
      </c>
      <c r="L1493">
        <f>IF(AND(ISNUMBER(SEARCH(":",Table9[[#This Row],[Column1]]))=FALSE,ISNUMBER(SEARCH("Ronda",Table9[[#This Row],[Column1]]))=FALSE),1,0)</f>
        <v>1</v>
      </c>
      <c r="M1493">
        <f>IF(Table9[[#This Row],[cond]]=1,M1492+1,0)</f>
        <v>3</v>
      </c>
      <c r="N1493">
        <f>IF(ISNUMBER(SEARCH("Ronda",Table9[[#This Row],[Column1]]))=TRUE,1,0)</f>
        <v>0</v>
      </c>
      <c r="O1493" t="str">
        <f>IF(Table9[[#This Row],[cond2]]=1,MID(Table9[[#This Row],[Column1]],6,3),O1492)</f>
        <v xml:space="preserve"> 11</v>
      </c>
    </row>
    <row r="1494" spans="11:15" x14ac:dyDescent="0.3">
      <c r="K1494">
        <v>0</v>
      </c>
      <c r="L1494">
        <f>IF(AND(ISNUMBER(SEARCH(":",Table9[[#This Row],[Column1]]))=FALSE,ISNUMBER(SEARCH("Ronda",Table9[[#This Row],[Column1]]))=FALSE),1,0)</f>
        <v>1</v>
      </c>
      <c r="M1494">
        <f>IF(Table9[[#This Row],[cond]]=1,M1493+1,0)</f>
        <v>4</v>
      </c>
      <c r="N1494">
        <f>IF(ISNUMBER(SEARCH("Ronda",Table9[[#This Row],[Column1]]))=TRUE,1,0)</f>
        <v>0</v>
      </c>
      <c r="O1494" t="str">
        <f>IF(Table9[[#This Row],[cond2]]=1,MID(Table9[[#This Row],[Column1]],6,3),O1493)</f>
        <v xml:space="preserve"> 11</v>
      </c>
    </row>
    <row r="1495" spans="11:15" x14ac:dyDescent="0.3">
      <c r="K1495">
        <v>-1</v>
      </c>
      <c r="L1495">
        <f>IF(AND(ISNUMBER(SEARCH(":",Table9[[#This Row],[Column1]]))=FALSE,ISNUMBER(SEARCH("Ronda",Table9[[#This Row],[Column1]]))=FALSE),1,0)</f>
        <v>1</v>
      </c>
      <c r="M1495">
        <f>IF(Table9[[#This Row],[cond]]=1,M1494+1,0)</f>
        <v>5</v>
      </c>
      <c r="N1495">
        <f>IF(ISNUMBER(SEARCH("Ronda",Table9[[#This Row],[Column1]]))=TRUE,1,0)</f>
        <v>0</v>
      </c>
      <c r="O1495" t="str">
        <f>IF(Table9[[#This Row],[cond2]]=1,MID(Table9[[#This Row],[Column1]],6,3),O1494)</f>
        <v xml:space="preserve"> 11</v>
      </c>
    </row>
    <row r="1496" spans="11:15" x14ac:dyDescent="0.3">
      <c r="K1496">
        <v>0</v>
      </c>
      <c r="L1496">
        <f>IF(AND(ISNUMBER(SEARCH(":",Table9[[#This Row],[Column1]]))=FALSE,ISNUMBER(SEARCH("Ronda",Table9[[#This Row],[Column1]]))=FALSE),1,0)</f>
        <v>1</v>
      </c>
      <c r="M1496">
        <f>IF(Table9[[#This Row],[cond]]=1,M1495+1,0)</f>
        <v>6</v>
      </c>
      <c r="N1496">
        <f>IF(ISNUMBER(SEARCH("Ronda",Table9[[#This Row],[Column1]]))=TRUE,1,0)</f>
        <v>0</v>
      </c>
      <c r="O1496" t="str">
        <f>IF(Table9[[#This Row],[cond2]]=1,MID(Table9[[#This Row],[Column1]],6,3),O1495)</f>
        <v xml:space="preserve"> 11</v>
      </c>
    </row>
    <row r="1497" spans="11:15" x14ac:dyDescent="0.3">
      <c r="K1497" t="s">
        <v>739</v>
      </c>
      <c r="L1497">
        <f>IF(AND(ISNUMBER(SEARCH(":",Table9[[#This Row],[Column1]]))=FALSE,ISNUMBER(SEARCH("Ronda",Table9[[#This Row],[Column1]]))=FALSE),1,0)</f>
        <v>0</v>
      </c>
      <c r="M1497">
        <f>IF(Table9[[#This Row],[cond]]=1,M1496+1,0)</f>
        <v>0</v>
      </c>
      <c r="N1497">
        <f>IF(ISNUMBER(SEARCH("Ronda",Table9[[#This Row],[Column1]]))=TRUE,1,0)</f>
        <v>0</v>
      </c>
      <c r="O1497" t="str">
        <f>IF(Table9[[#This Row],[cond2]]=1,MID(Table9[[#This Row],[Column1]],6,3),O1496)</f>
        <v xml:space="preserve"> 11</v>
      </c>
    </row>
    <row r="1498" spans="11:15" x14ac:dyDescent="0.3">
      <c r="K1498" t="s">
        <v>24</v>
      </c>
      <c r="L1498">
        <f>IF(AND(ISNUMBER(SEARCH(":",Table9[[#This Row],[Column1]]))=FALSE,ISNUMBER(SEARCH("Ronda",Table9[[#This Row],[Column1]]))=FALSE),1,0)</f>
        <v>1</v>
      </c>
      <c r="M1498">
        <f>IF(Table9[[#This Row],[cond]]=1,M1497+1,0)</f>
        <v>1</v>
      </c>
      <c r="N1498">
        <f>IF(ISNUMBER(SEARCH("Ronda",Table9[[#This Row],[Column1]]))=TRUE,1,0)</f>
        <v>0</v>
      </c>
      <c r="O1498" t="str">
        <f>IF(Table9[[#This Row],[cond2]]=1,MID(Table9[[#This Row],[Column1]],6,3),O1497)</f>
        <v xml:space="preserve"> 11</v>
      </c>
    </row>
    <row r="1499" spans="11:15" x14ac:dyDescent="0.3">
      <c r="K1499" t="s">
        <v>6</v>
      </c>
      <c r="L1499">
        <f>IF(AND(ISNUMBER(SEARCH(":",Table9[[#This Row],[Column1]]))=FALSE,ISNUMBER(SEARCH("Ronda",Table9[[#This Row],[Column1]]))=FALSE),1,0)</f>
        <v>1</v>
      </c>
      <c r="M1499">
        <f>IF(Table9[[#This Row],[cond]]=1,M1498+1,0)</f>
        <v>2</v>
      </c>
      <c r="N1499">
        <f>IF(ISNUMBER(SEARCH("Ronda",Table9[[#This Row],[Column1]]))=TRUE,1,0)</f>
        <v>0</v>
      </c>
      <c r="O1499" t="str">
        <f>IF(Table9[[#This Row],[cond2]]=1,MID(Table9[[#This Row],[Column1]],6,3),O1498)</f>
        <v xml:space="preserve"> 11</v>
      </c>
    </row>
    <row r="1500" spans="11:15" x14ac:dyDescent="0.3">
      <c r="K1500">
        <v>1</v>
      </c>
      <c r="L1500">
        <f>IF(AND(ISNUMBER(SEARCH(":",Table9[[#This Row],[Column1]]))=FALSE,ISNUMBER(SEARCH("Ronda",Table9[[#This Row],[Column1]]))=FALSE),1,0)</f>
        <v>1</v>
      </c>
      <c r="M1500">
        <f>IF(Table9[[#This Row],[cond]]=1,M1499+1,0)</f>
        <v>3</v>
      </c>
      <c r="N1500">
        <f>IF(ISNUMBER(SEARCH("Ronda",Table9[[#This Row],[Column1]]))=TRUE,1,0)</f>
        <v>0</v>
      </c>
      <c r="O1500" t="str">
        <f>IF(Table9[[#This Row],[cond2]]=1,MID(Table9[[#This Row],[Column1]],6,3),O1499)</f>
        <v xml:space="preserve"> 11</v>
      </c>
    </row>
    <row r="1501" spans="11:15" x14ac:dyDescent="0.3">
      <c r="K1501">
        <v>0</v>
      </c>
      <c r="L1501">
        <f>IF(AND(ISNUMBER(SEARCH(":",Table9[[#This Row],[Column1]]))=FALSE,ISNUMBER(SEARCH("Ronda",Table9[[#This Row],[Column1]]))=FALSE),1,0)</f>
        <v>1</v>
      </c>
      <c r="M1501">
        <f>IF(Table9[[#This Row],[cond]]=1,M1500+1,0)</f>
        <v>4</v>
      </c>
      <c r="N1501">
        <f>IF(ISNUMBER(SEARCH("Ronda",Table9[[#This Row],[Column1]]))=TRUE,1,0)</f>
        <v>0</v>
      </c>
      <c r="O1501" t="str">
        <f>IF(Table9[[#This Row],[cond2]]=1,MID(Table9[[#This Row],[Column1]],6,3),O1500)</f>
        <v xml:space="preserve"> 11</v>
      </c>
    </row>
    <row r="1502" spans="11:15" x14ac:dyDescent="0.3">
      <c r="K1502">
        <v>-1</v>
      </c>
      <c r="L1502">
        <f>IF(AND(ISNUMBER(SEARCH(":",Table9[[#This Row],[Column1]]))=FALSE,ISNUMBER(SEARCH("Ronda",Table9[[#This Row],[Column1]]))=FALSE),1,0)</f>
        <v>1</v>
      </c>
      <c r="M1502">
        <f>IF(Table9[[#This Row],[cond]]=1,M1501+1,0)</f>
        <v>5</v>
      </c>
      <c r="N1502">
        <f>IF(ISNUMBER(SEARCH("Ronda",Table9[[#This Row],[Column1]]))=TRUE,1,0)</f>
        <v>0</v>
      </c>
      <c r="O1502" t="str">
        <f>IF(Table9[[#This Row],[cond2]]=1,MID(Table9[[#This Row],[Column1]],6,3),O1501)</f>
        <v xml:space="preserve"> 11</v>
      </c>
    </row>
    <row r="1503" spans="11:15" x14ac:dyDescent="0.3">
      <c r="K1503">
        <v>0</v>
      </c>
      <c r="L1503">
        <f>IF(AND(ISNUMBER(SEARCH(":",Table9[[#This Row],[Column1]]))=FALSE,ISNUMBER(SEARCH("Ronda",Table9[[#This Row],[Column1]]))=FALSE),1,0)</f>
        <v>1</v>
      </c>
      <c r="M1503">
        <f>IF(Table9[[#This Row],[cond]]=1,M1502+1,0)</f>
        <v>6</v>
      </c>
      <c r="N1503">
        <f>IF(ISNUMBER(SEARCH("Ronda",Table9[[#This Row],[Column1]]))=TRUE,1,0)</f>
        <v>0</v>
      </c>
      <c r="O1503" t="str">
        <f>IF(Table9[[#This Row],[cond2]]=1,MID(Table9[[#This Row],[Column1]],6,3),O1502)</f>
        <v xml:space="preserve"> 11</v>
      </c>
    </row>
    <row r="1504" spans="11:15" x14ac:dyDescent="0.3">
      <c r="K1504" t="s">
        <v>740</v>
      </c>
      <c r="L1504">
        <f>IF(AND(ISNUMBER(SEARCH(":",Table9[[#This Row],[Column1]]))=FALSE,ISNUMBER(SEARCH("Ronda",Table9[[#This Row],[Column1]]))=FALSE),1,0)</f>
        <v>0</v>
      </c>
      <c r="M1504">
        <f>IF(Table9[[#This Row],[cond]]=1,M1503+1,0)</f>
        <v>0</v>
      </c>
      <c r="N1504">
        <f>IF(ISNUMBER(SEARCH("Ronda",Table9[[#This Row],[Column1]]))=TRUE,1,0)</f>
        <v>0</v>
      </c>
      <c r="O1504" t="str">
        <f>IF(Table9[[#This Row],[cond2]]=1,MID(Table9[[#This Row],[Column1]],6,3),O1503)</f>
        <v xml:space="preserve"> 11</v>
      </c>
    </row>
    <row r="1505" spans="11:15" x14ac:dyDescent="0.3">
      <c r="K1505" t="s">
        <v>31</v>
      </c>
      <c r="L1505">
        <f>IF(AND(ISNUMBER(SEARCH(":",Table9[[#This Row],[Column1]]))=FALSE,ISNUMBER(SEARCH("Ronda",Table9[[#This Row],[Column1]]))=FALSE),1,0)</f>
        <v>1</v>
      </c>
      <c r="M1505">
        <f>IF(Table9[[#This Row],[cond]]=1,M1504+1,0)</f>
        <v>1</v>
      </c>
      <c r="N1505">
        <f>IF(ISNUMBER(SEARCH("Ronda",Table9[[#This Row],[Column1]]))=TRUE,1,0)</f>
        <v>0</v>
      </c>
      <c r="O1505" t="str">
        <f>IF(Table9[[#This Row],[cond2]]=1,MID(Table9[[#This Row],[Column1]],6,3),O1504)</f>
        <v xml:space="preserve"> 11</v>
      </c>
    </row>
    <row r="1506" spans="11:15" x14ac:dyDescent="0.3">
      <c r="K1506" t="s">
        <v>8</v>
      </c>
      <c r="L1506">
        <f>IF(AND(ISNUMBER(SEARCH(":",Table9[[#This Row],[Column1]]))=FALSE,ISNUMBER(SEARCH("Ronda",Table9[[#This Row],[Column1]]))=FALSE),1,0)</f>
        <v>1</v>
      </c>
      <c r="M1506">
        <f>IF(Table9[[#This Row],[cond]]=1,M1505+1,0)</f>
        <v>2</v>
      </c>
      <c r="N1506">
        <f>IF(ISNUMBER(SEARCH("Ronda",Table9[[#This Row],[Column1]]))=TRUE,1,0)</f>
        <v>0</v>
      </c>
      <c r="O1506" t="str">
        <f>IF(Table9[[#This Row],[cond2]]=1,MID(Table9[[#This Row],[Column1]],6,3),O1505)</f>
        <v xml:space="preserve"> 11</v>
      </c>
    </row>
    <row r="1507" spans="11:15" x14ac:dyDescent="0.3">
      <c r="K1507">
        <v>0</v>
      </c>
      <c r="L1507">
        <f>IF(AND(ISNUMBER(SEARCH(":",Table9[[#This Row],[Column1]]))=FALSE,ISNUMBER(SEARCH("Ronda",Table9[[#This Row],[Column1]]))=FALSE),1,0)</f>
        <v>1</v>
      </c>
      <c r="M1507">
        <f>IF(Table9[[#This Row],[cond]]=1,M1506+1,0)</f>
        <v>3</v>
      </c>
      <c r="N1507">
        <f>IF(ISNUMBER(SEARCH("Ronda",Table9[[#This Row],[Column1]]))=TRUE,1,0)</f>
        <v>0</v>
      </c>
      <c r="O1507" t="str">
        <f>IF(Table9[[#This Row],[cond2]]=1,MID(Table9[[#This Row],[Column1]],6,3),O1506)</f>
        <v xml:space="preserve"> 11</v>
      </c>
    </row>
    <row r="1508" spans="11:15" x14ac:dyDescent="0.3">
      <c r="K1508">
        <v>0</v>
      </c>
      <c r="L1508">
        <f>IF(AND(ISNUMBER(SEARCH(":",Table9[[#This Row],[Column1]]))=FALSE,ISNUMBER(SEARCH("Ronda",Table9[[#This Row],[Column1]]))=FALSE),1,0)</f>
        <v>1</v>
      </c>
      <c r="M1508">
        <f>IF(Table9[[#This Row],[cond]]=1,M1507+1,0)</f>
        <v>4</v>
      </c>
      <c r="N1508">
        <f>IF(ISNUMBER(SEARCH("Ronda",Table9[[#This Row],[Column1]]))=TRUE,1,0)</f>
        <v>0</v>
      </c>
      <c r="O1508" t="str">
        <f>IF(Table9[[#This Row],[cond2]]=1,MID(Table9[[#This Row],[Column1]],6,3),O1507)</f>
        <v xml:space="preserve"> 11</v>
      </c>
    </row>
    <row r="1509" spans="11:15" x14ac:dyDescent="0.3">
      <c r="K1509">
        <v>0</v>
      </c>
      <c r="L1509">
        <f>IF(AND(ISNUMBER(SEARCH(":",Table9[[#This Row],[Column1]]))=FALSE,ISNUMBER(SEARCH("Ronda",Table9[[#This Row],[Column1]]))=FALSE),1,0)</f>
        <v>1</v>
      </c>
      <c r="M1509">
        <f>IF(Table9[[#This Row],[cond]]=1,M1508+1,0)</f>
        <v>5</v>
      </c>
      <c r="N1509">
        <f>IF(ISNUMBER(SEARCH("Ronda",Table9[[#This Row],[Column1]]))=TRUE,1,0)</f>
        <v>0</v>
      </c>
      <c r="O1509" t="str">
        <f>IF(Table9[[#This Row],[cond2]]=1,MID(Table9[[#This Row],[Column1]],6,3),O1508)</f>
        <v xml:space="preserve"> 11</v>
      </c>
    </row>
    <row r="1510" spans="11:15" x14ac:dyDescent="0.3">
      <c r="K1510">
        <v>0</v>
      </c>
      <c r="L1510">
        <f>IF(AND(ISNUMBER(SEARCH(":",Table9[[#This Row],[Column1]]))=FALSE,ISNUMBER(SEARCH("Ronda",Table9[[#This Row],[Column1]]))=FALSE),1,0)</f>
        <v>1</v>
      </c>
      <c r="M1510">
        <f>IF(Table9[[#This Row],[cond]]=1,M1509+1,0)</f>
        <v>6</v>
      </c>
      <c r="N1510">
        <f>IF(ISNUMBER(SEARCH("Ronda",Table9[[#This Row],[Column1]]))=TRUE,1,0)</f>
        <v>0</v>
      </c>
      <c r="O1510" t="str">
        <f>IF(Table9[[#This Row],[cond2]]=1,MID(Table9[[#This Row],[Column1]],6,3),O1509)</f>
        <v xml:space="preserve"> 11</v>
      </c>
    </row>
    <row r="1511" spans="11:15" x14ac:dyDescent="0.3">
      <c r="K1511" t="s">
        <v>741</v>
      </c>
      <c r="L1511">
        <f>IF(AND(ISNUMBER(SEARCH(":",Table9[[#This Row],[Column1]]))=FALSE,ISNUMBER(SEARCH("Ronda",Table9[[#This Row],[Column1]]))=FALSE),1,0)</f>
        <v>0</v>
      </c>
      <c r="M1511">
        <f>IF(Table9[[#This Row],[cond]]=1,M1510+1,0)</f>
        <v>0</v>
      </c>
      <c r="N1511">
        <f>IF(ISNUMBER(SEARCH("Ronda",Table9[[#This Row],[Column1]]))=TRUE,1,0)</f>
        <v>0</v>
      </c>
      <c r="O1511" t="str">
        <f>IF(Table9[[#This Row],[cond2]]=1,MID(Table9[[#This Row],[Column1]],6,3),O1510)</f>
        <v xml:space="preserve"> 11</v>
      </c>
    </row>
    <row r="1512" spans="11:15" x14ac:dyDescent="0.3">
      <c r="K1512" t="s">
        <v>28</v>
      </c>
      <c r="L1512">
        <f>IF(AND(ISNUMBER(SEARCH(":",Table9[[#This Row],[Column1]]))=FALSE,ISNUMBER(SEARCH("Ronda",Table9[[#This Row],[Column1]]))=FALSE),1,0)</f>
        <v>1</v>
      </c>
      <c r="M1512">
        <f>IF(Table9[[#This Row],[cond]]=1,M1511+1,0)</f>
        <v>1</v>
      </c>
      <c r="N1512">
        <f>IF(ISNUMBER(SEARCH("Ronda",Table9[[#This Row],[Column1]]))=TRUE,1,0)</f>
        <v>0</v>
      </c>
      <c r="O1512" t="str">
        <f>IF(Table9[[#This Row],[cond2]]=1,MID(Table9[[#This Row],[Column1]],6,3),O1511)</f>
        <v xml:space="preserve"> 11</v>
      </c>
    </row>
    <row r="1513" spans="11:15" x14ac:dyDescent="0.3">
      <c r="K1513" t="s">
        <v>7</v>
      </c>
      <c r="L1513">
        <f>IF(AND(ISNUMBER(SEARCH(":",Table9[[#This Row],[Column1]]))=FALSE,ISNUMBER(SEARCH("Ronda",Table9[[#This Row],[Column1]]))=FALSE),1,0)</f>
        <v>1</v>
      </c>
      <c r="M1513">
        <f>IF(Table9[[#This Row],[cond]]=1,M1512+1,0)</f>
        <v>2</v>
      </c>
      <c r="N1513">
        <f>IF(ISNUMBER(SEARCH("Ronda",Table9[[#This Row],[Column1]]))=TRUE,1,0)</f>
        <v>0</v>
      </c>
      <c r="O1513" t="str">
        <f>IF(Table9[[#This Row],[cond2]]=1,MID(Table9[[#This Row],[Column1]],6,3),O1512)</f>
        <v xml:space="preserve"> 11</v>
      </c>
    </row>
    <row r="1514" spans="11:15" x14ac:dyDescent="0.3">
      <c r="K1514">
        <v>0</v>
      </c>
      <c r="L1514">
        <f>IF(AND(ISNUMBER(SEARCH(":",Table9[[#This Row],[Column1]]))=FALSE,ISNUMBER(SEARCH("Ronda",Table9[[#This Row],[Column1]]))=FALSE),1,0)</f>
        <v>1</v>
      </c>
      <c r="M1514">
        <f>IF(Table9[[#This Row],[cond]]=1,M1513+1,0)</f>
        <v>3</v>
      </c>
      <c r="N1514">
        <f>IF(ISNUMBER(SEARCH("Ronda",Table9[[#This Row],[Column1]]))=TRUE,1,0)</f>
        <v>0</v>
      </c>
      <c r="O1514" t="str">
        <f>IF(Table9[[#This Row],[cond2]]=1,MID(Table9[[#This Row],[Column1]],6,3),O1513)</f>
        <v xml:space="preserve"> 11</v>
      </c>
    </row>
    <row r="1515" spans="11:15" x14ac:dyDescent="0.3">
      <c r="K1515">
        <v>1</v>
      </c>
      <c r="L1515">
        <f>IF(AND(ISNUMBER(SEARCH(":",Table9[[#This Row],[Column1]]))=FALSE,ISNUMBER(SEARCH("Ronda",Table9[[#This Row],[Column1]]))=FALSE),1,0)</f>
        <v>1</v>
      </c>
      <c r="M1515">
        <f>IF(Table9[[#This Row],[cond]]=1,M1514+1,0)</f>
        <v>4</v>
      </c>
      <c r="N1515">
        <f>IF(ISNUMBER(SEARCH("Ronda",Table9[[#This Row],[Column1]]))=TRUE,1,0)</f>
        <v>0</v>
      </c>
      <c r="O1515" t="str">
        <f>IF(Table9[[#This Row],[cond2]]=1,MID(Table9[[#This Row],[Column1]],6,3),O1514)</f>
        <v xml:space="preserve"> 11</v>
      </c>
    </row>
    <row r="1516" spans="11:15" x14ac:dyDescent="0.3">
      <c r="K1516">
        <v>0</v>
      </c>
      <c r="L1516">
        <f>IF(AND(ISNUMBER(SEARCH(":",Table9[[#This Row],[Column1]]))=FALSE,ISNUMBER(SEARCH("Ronda",Table9[[#This Row],[Column1]]))=FALSE),1,0)</f>
        <v>1</v>
      </c>
      <c r="M1516">
        <f>IF(Table9[[#This Row],[cond]]=1,M1515+1,0)</f>
        <v>5</v>
      </c>
      <c r="N1516">
        <f>IF(ISNUMBER(SEARCH("Ronda",Table9[[#This Row],[Column1]]))=TRUE,1,0)</f>
        <v>0</v>
      </c>
      <c r="O1516" t="str">
        <f>IF(Table9[[#This Row],[cond2]]=1,MID(Table9[[#This Row],[Column1]],6,3),O1515)</f>
        <v xml:space="preserve"> 11</v>
      </c>
    </row>
    <row r="1517" spans="11:15" x14ac:dyDescent="0.3">
      <c r="K1517">
        <v>-1</v>
      </c>
      <c r="L1517">
        <f>IF(AND(ISNUMBER(SEARCH(":",Table9[[#This Row],[Column1]]))=FALSE,ISNUMBER(SEARCH("Ronda",Table9[[#This Row],[Column1]]))=FALSE),1,0)</f>
        <v>1</v>
      </c>
      <c r="M1517">
        <f>IF(Table9[[#This Row],[cond]]=1,M1516+1,0)</f>
        <v>6</v>
      </c>
      <c r="N1517">
        <f>IF(ISNUMBER(SEARCH("Ronda",Table9[[#This Row],[Column1]]))=TRUE,1,0)</f>
        <v>0</v>
      </c>
      <c r="O1517" t="str">
        <f>IF(Table9[[#This Row],[cond2]]=1,MID(Table9[[#This Row],[Column1]],6,3),O1516)</f>
        <v xml:space="preserve"> 11</v>
      </c>
    </row>
    <row r="1518" spans="11:15" x14ac:dyDescent="0.3">
      <c r="K1518" t="s">
        <v>742</v>
      </c>
      <c r="L1518">
        <f>IF(AND(ISNUMBER(SEARCH(":",Table9[[#This Row],[Column1]]))=FALSE,ISNUMBER(SEARCH("Ronda",Table9[[#This Row],[Column1]]))=FALSE),1,0)</f>
        <v>0</v>
      </c>
      <c r="M1518">
        <f>IF(Table9[[#This Row],[cond]]=1,M1517+1,0)</f>
        <v>0</v>
      </c>
      <c r="N1518">
        <f>IF(ISNUMBER(SEARCH("Ronda",Table9[[#This Row],[Column1]]))=TRUE,1,0)</f>
        <v>0</v>
      </c>
      <c r="O1518" t="str">
        <f>IF(Table9[[#This Row],[cond2]]=1,MID(Table9[[#This Row],[Column1]],6,3),O1517)</f>
        <v xml:space="preserve"> 11</v>
      </c>
    </row>
    <row r="1519" spans="11:15" x14ac:dyDescent="0.3">
      <c r="K1519" t="s">
        <v>5</v>
      </c>
      <c r="L1519">
        <f>IF(AND(ISNUMBER(SEARCH(":",Table9[[#This Row],[Column1]]))=FALSE,ISNUMBER(SEARCH("Ronda",Table9[[#This Row],[Column1]]))=FALSE),1,0)</f>
        <v>1</v>
      </c>
      <c r="M1519">
        <f>IF(Table9[[#This Row],[cond]]=1,M1518+1,0)</f>
        <v>1</v>
      </c>
      <c r="N1519">
        <f>IF(ISNUMBER(SEARCH("Ronda",Table9[[#This Row],[Column1]]))=TRUE,1,0)</f>
        <v>0</v>
      </c>
      <c r="O1519" t="str">
        <f>IF(Table9[[#This Row],[cond2]]=1,MID(Table9[[#This Row],[Column1]],6,3),O1518)</f>
        <v xml:space="preserve"> 11</v>
      </c>
    </row>
    <row r="1520" spans="11:15" x14ac:dyDescent="0.3">
      <c r="K1520" t="s">
        <v>25</v>
      </c>
      <c r="L1520">
        <f>IF(AND(ISNUMBER(SEARCH(":",Table9[[#This Row],[Column1]]))=FALSE,ISNUMBER(SEARCH("Ronda",Table9[[#This Row],[Column1]]))=FALSE),1,0)</f>
        <v>1</v>
      </c>
      <c r="M1520">
        <f>IF(Table9[[#This Row],[cond]]=1,M1519+1,0)</f>
        <v>2</v>
      </c>
      <c r="N1520">
        <f>IF(ISNUMBER(SEARCH("Ronda",Table9[[#This Row],[Column1]]))=TRUE,1,0)</f>
        <v>0</v>
      </c>
      <c r="O1520" t="str">
        <f>IF(Table9[[#This Row],[cond2]]=1,MID(Table9[[#This Row],[Column1]],6,3),O1519)</f>
        <v xml:space="preserve"> 11</v>
      </c>
    </row>
    <row r="1521" spans="11:15" x14ac:dyDescent="0.3">
      <c r="K1521">
        <v>0</v>
      </c>
      <c r="L1521">
        <f>IF(AND(ISNUMBER(SEARCH(":",Table9[[#This Row],[Column1]]))=FALSE,ISNUMBER(SEARCH("Ronda",Table9[[#This Row],[Column1]]))=FALSE),1,0)</f>
        <v>1</v>
      </c>
      <c r="M1521">
        <f>IF(Table9[[#This Row],[cond]]=1,M1520+1,0)</f>
        <v>3</v>
      </c>
      <c r="N1521">
        <f>IF(ISNUMBER(SEARCH("Ronda",Table9[[#This Row],[Column1]]))=TRUE,1,0)</f>
        <v>0</v>
      </c>
      <c r="O1521" t="str">
        <f>IF(Table9[[#This Row],[cond2]]=1,MID(Table9[[#This Row],[Column1]],6,3),O1520)</f>
        <v xml:space="preserve"> 11</v>
      </c>
    </row>
    <row r="1522" spans="11:15" x14ac:dyDescent="0.3">
      <c r="K1522">
        <v>1</v>
      </c>
      <c r="L1522">
        <f>IF(AND(ISNUMBER(SEARCH(":",Table9[[#This Row],[Column1]]))=FALSE,ISNUMBER(SEARCH("Ronda",Table9[[#This Row],[Column1]]))=FALSE),1,0)</f>
        <v>1</v>
      </c>
      <c r="M1522">
        <f>IF(Table9[[#This Row],[cond]]=1,M1521+1,0)</f>
        <v>4</v>
      </c>
      <c r="N1522">
        <f>IF(ISNUMBER(SEARCH("Ronda",Table9[[#This Row],[Column1]]))=TRUE,1,0)</f>
        <v>0</v>
      </c>
      <c r="O1522" t="str">
        <f>IF(Table9[[#This Row],[cond2]]=1,MID(Table9[[#This Row],[Column1]],6,3),O1521)</f>
        <v xml:space="preserve"> 11</v>
      </c>
    </row>
    <row r="1523" spans="11:15" x14ac:dyDescent="0.3">
      <c r="K1523">
        <v>0</v>
      </c>
      <c r="L1523">
        <f>IF(AND(ISNUMBER(SEARCH(":",Table9[[#This Row],[Column1]]))=FALSE,ISNUMBER(SEARCH("Ronda",Table9[[#This Row],[Column1]]))=FALSE),1,0)</f>
        <v>1</v>
      </c>
      <c r="M1523">
        <f>IF(Table9[[#This Row],[cond]]=1,M1522+1,0)</f>
        <v>5</v>
      </c>
      <c r="N1523">
        <f>IF(ISNUMBER(SEARCH("Ronda",Table9[[#This Row],[Column1]]))=TRUE,1,0)</f>
        <v>0</v>
      </c>
      <c r="O1523" t="str">
        <f>IF(Table9[[#This Row],[cond2]]=1,MID(Table9[[#This Row],[Column1]],6,3),O1522)</f>
        <v xml:space="preserve"> 11</v>
      </c>
    </row>
    <row r="1524" spans="11:15" x14ac:dyDescent="0.3">
      <c r="K1524">
        <v>-1</v>
      </c>
      <c r="L1524">
        <f>IF(AND(ISNUMBER(SEARCH(":",Table9[[#This Row],[Column1]]))=FALSE,ISNUMBER(SEARCH("Ronda",Table9[[#This Row],[Column1]]))=FALSE),1,0)</f>
        <v>1</v>
      </c>
      <c r="M1524">
        <f>IF(Table9[[#This Row],[cond]]=1,M1523+1,0)</f>
        <v>6</v>
      </c>
      <c r="N1524">
        <f>IF(ISNUMBER(SEARCH("Ronda",Table9[[#This Row],[Column1]]))=TRUE,1,0)</f>
        <v>0</v>
      </c>
      <c r="O1524" t="str">
        <f>IF(Table9[[#This Row],[cond2]]=1,MID(Table9[[#This Row],[Column1]],6,3),O1523)</f>
        <v xml:space="preserve"> 11</v>
      </c>
    </row>
    <row r="1525" spans="11:15" x14ac:dyDescent="0.3">
      <c r="K1525" t="s">
        <v>743</v>
      </c>
      <c r="L1525">
        <f>IF(AND(ISNUMBER(SEARCH(":",Table9[[#This Row],[Column1]]))=FALSE,ISNUMBER(SEARCH("Ronda",Table9[[#This Row],[Column1]]))=FALSE),1,0)</f>
        <v>0</v>
      </c>
      <c r="M1525">
        <f>IF(Table9[[#This Row],[cond]]=1,M1524+1,0)</f>
        <v>0</v>
      </c>
      <c r="N1525">
        <f>IF(ISNUMBER(SEARCH("Ronda",Table9[[#This Row],[Column1]]))=TRUE,1,0)</f>
        <v>0</v>
      </c>
      <c r="O1525" t="str">
        <f>IF(Table9[[#This Row],[cond2]]=1,MID(Table9[[#This Row],[Column1]],6,3),O1524)</f>
        <v xml:space="preserve"> 11</v>
      </c>
    </row>
    <row r="1526" spans="11:15" x14ac:dyDescent="0.3">
      <c r="K1526" t="s">
        <v>564</v>
      </c>
      <c r="L1526">
        <f>IF(AND(ISNUMBER(SEARCH(":",Table9[[#This Row],[Column1]]))=FALSE,ISNUMBER(SEARCH("Ronda",Table9[[#This Row],[Column1]]))=FALSE),1,0)</f>
        <v>1</v>
      </c>
      <c r="M1526">
        <f>IF(Table9[[#This Row],[cond]]=1,M1525+1,0)</f>
        <v>1</v>
      </c>
      <c r="N1526">
        <f>IF(ISNUMBER(SEARCH("Ronda",Table9[[#This Row],[Column1]]))=TRUE,1,0)</f>
        <v>0</v>
      </c>
      <c r="O1526" t="str">
        <f>IF(Table9[[#This Row],[cond2]]=1,MID(Table9[[#This Row],[Column1]],6,3),O1525)</f>
        <v xml:space="preserve"> 11</v>
      </c>
    </row>
    <row r="1527" spans="11:15" x14ac:dyDescent="0.3">
      <c r="K1527" t="s">
        <v>10</v>
      </c>
      <c r="L1527">
        <f>IF(AND(ISNUMBER(SEARCH(":",Table9[[#This Row],[Column1]]))=FALSE,ISNUMBER(SEARCH("Ronda",Table9[[#This Row],[Column1]]))=FALSE),1,0)</f>
        <v>1</v>
      </c>
      <c r="M1527">
        <f>IF(Table9[[#This Row],[cond]]=1,M1526+1,0)</f>
        <v>2</v>
      </c>
      <c r="N1527">
        <f>IF(ISNUMBER(SEARCH("Ronda",Table9[[#This Row],[Column1]]))=TRUE,1,0)</f>
        <v>0</v>
      </c>
      <c r="O1527" t="str">
        <f>IF(Table9[[#This Row],[cond2]]=1,MID(Table9[[#This Row],[Column1]],6,3),O1526)</f>
        <v xml:space="preserve"> 11</v>
      </c>
    </row>
    <row r="1528" spans="11:15" x14ac:dyDescent="0.3">
      <c r="K1528">
        <v>0</v>
      </c>
      <c r="L1528">
        <f>IF(AND(ISNUMBER(SEARCH(":",Table9[[#This Row],[Column1]]))=FALSE,ISNUMBER(SEARCH("Ronda",Table9[[#This Row],[Column1]]))=FALSE),1,0)</f>
        <v>1</v>
      </c>
      <c r="M1528">
        <f>IF(Table9[[#This Row],[cond]]=1,M1527+1,0)</f>
        <v>3</v>
      </c>
      <c r="N1528">
        <f>IF(ISNUMBER(SEARCH("Ronda",Table9[[#This Row],[Column1]]))=TRUE,1,0)</f>
        <v>0</v>
      </c>
      <c r="O1528" t="str">
        <f>IF(Table9[[#This Row],[cond2]]=1,MID(Table9[[#This Row],[Column1]],6,3),O1527)</f>
        <v xml:space="preserve"> 11</v>
      </c>
    </row>
    <row r="1529" spans="11:15" x14ac:dyDescent="0.3">
      <c r="K1529">
        <v>0</v>
      </c>
      <c r="L1529">
        <f>IF(AND(ISNUMBER(SEARCH(":",Table9[[#This Row],[Column1]]))=FALSE,ISNUMBER(SEARCH("Ronda",Table9[[#This Row],[Column1]]))=FALSE),1,0)</f>
        <v>1</v>
      </c>
      <c r="M1529">
        <f>IF(Table9[[#This Row],[cond]]=1,M1528+1,0)</f>
        <v>4</v>
      </c>
      <c r="N1529">
        <f>IF(ISNUMBER(SEARCH("Ronda",Table9[[#This Row],[Column1]]))=TRUE,1,0)</f>
        <v>0</v>
      </c>
      <c r="O1529" t="str">
        <f>IF(Table9[[#This Row],[cond2]]=1,MID(Table9[[#This Row],[Column1]],6,3),O1528)</f>
        <v xml:space="preserve"> 11</v>
      </c>
    </row>
    <row r="1530" spans="11:15" x14ac:dyDescent="0.3">
      <c r="K1530">
        <v>0</v>
      </c>
      <c r="L1530">
        <f>IF(AND(ISNUMBER(SEARCH(":",Table9[[#This Row],[Column1]]))=FALSE,ISNUMBER(SEARCH("Ronda",Table9[[#This Row],[Column1]]))=FALSE),1,0)</f>
        <v>1</v>
      </c>
      <c r="M1530">
        <f>IF(Table9[[#This Row],[cond]]=1,M1529+1,0)</f>
        <v>5</v>
      </c>
      <c r="N1530">
        <f>IF(ISNUMBER(SEARCH("Ronda",Table9[[#This Row],[Column1]]))=TRUE,1,0)</f>
        <v>0</v>
      </c>
      <c r="O1530" t="str">
        <f>IF(Table9[[#This Row],[cond2]]=1,MID(Table9[[#This Row],[Column1]],6,3),O1529)</f>
        <v xml:space="preserve"> 11</v>
      </c>
    </row>
    <row r="1531" spans="11:15" x14ac:dyDescent="0.3">
      <c r="K1531">
        <v>0</v>
      </c>
      <c r="L1531">
        <f>IF(AND(ISNUMBER(SEARCH(":",Table9[[#This Row],[Column1]]))=FALSE,ISNUMBER(SEARCH("Ronda",Table9[[#This Row],[Column1]]))=FALSE),1,0)</f>
        <v>1</v>
      </c>
      <c r="M1531">
        <f>IF(Table9[[#This Row],[cond]]=1,M1530+1,0)</f>
        <v>6</v>
      </c>
      <c r="N1531">
        <f>IF(ISNUMBER(SEARCH("Ronda",Table9[[#This Row],[Column1]]))=TRUE,1,0)</f>
        <v>0</v>
      </c>
      <c r="O1531" t="str">
        <f>IF(Table9[[#This Row],[cond2]]=1,MID(Table9[[#This Row],[Column1]],6,3),O1530)</f>
        <v xml:space="preserve"> 11</v>
      </c>
    </row>
    <row r="1532" spans="11:15" x14ac:dyDescent="0.3">
      <c r="K1532" t="s">
        <v>744</v>
      </c>
      <c r="L1532">
        <f>IF(AND(ISNUMBER(SEARCH(":",Table9[[#This Row],[Column1]]))=FALSE,ISNUMBER(SEARCH("Ronda",Table9[[#This Row],[Column1]]))=FALSE),1,0)</f>
        <v>0</v>
      </c>
      <c r="M1532">
        <f>IF(Table9[[#This Row],[cond]]=1,M1531+1,0)</f>
        <v>0</v>
      </c>
      <c r="N1532">
        <f>IF(ISNUMBER(SEARCH("Ronda",Table9[[#This Row],[Column1]]))=TRUE,1,0)</f>
        <v>0</v>
      </c>
      <c r="O1532" t="str">
        <f>IF(Table9[[#This Row],[cond2]]=1,MID(Table9[[#This Row],[Column1]],6,3),O1531)</f>
        <v xml:space="preserve"> 11</v>
      </c>
    </row>
    <row r="1533" spans="11:15" x14ac:dyDescent="0.3">
      <c r="K1533" t="s">
        <v>11</v>
      </c>
      <c r="L1533">
        <f>IF(AND(ISNUMBER(SEARCH(":",Table9[[#This Row],[Column1]]))=FALSE,ISNUMBER(SEARCH("Ronda",Table9[[#This Row],[Column1]]))=FALSE),1,0)</f>
        <v>1</v>
      </c>
      <c r="M1533">
        <f>IF(Table9[[#This Row],[cond]]=1,M1532+1,0)</f>
        <v>1</v>
      </c>
      <c r="N1533">
        <f>IF(ISNUMBER(SEARCH("Ronda",Table9[[#This Row],[Column1]]))=TRUE,1,0)</f>
        <v>0</v>
      </c>
      <c r="O1533" t="str">
        <f>IF(Table9[[#This Row],[cond2]]=1,MID(Table9[[#This Row],[Column1]],6,3),O1532)</f>
        <v xml:space="preserve"> 11</v>
      </c>
    </row>
    <row r="1534" spans="11:15" x14ac:dyDescent="0.3">
      <c r="K1534" t="s">
        <v>4</v>
      </c>
      <c r="L1534">
        <f>IF(AND(ISNUMBER(SEARCH(":",Table9[[#This Row],[Column1]]))=FALSE,ISNUMBER(SEARCH("Ronda",Table9[[#This Row],[Column1]]))=FALSE),1,0)</f>
        <v>1</v>
      </c>
      <c r="M1534">
        <f>IF(Table9[[#This Row],[cond]]=1,M1533+1,0)</f>
        <v>2</v>
      </c>
      <c r="N1534">
        <f>IF(ISNUMBER(SEARCH("Ronda",Table9[[#This Row],[Column1]]))=TRUE,1,0)</f>
        <v>0</v>
      </c>
      <c r="O1534" t="str">
        <f>IF(Table9[[#This Row],[cond2]]=1,MID(Table9[[#This Row],[Column1]],6,3),O1533)</f>
        <v xml:space="preserve"> 11</v>
      </c>
    </row>
    <row r="1535" spans="11:15" x14ac:dyDescent="0.3">
      <c r="K1535">
        <v>0</v>
      </c>
      <c r="L1535">
        <f>IF(AND(ISNUMBER(SEARCH(":",Table9[[#This Row],[Column1]]))=FALSE,ISNUMBER(SEARCH("Ronda",Table9[[#This Row],[Column1]]))=FALSE),1,0)</f>
        <v>1</v>
      </c>
      <c r="M1535">
        <f>IF(Table9[[#This Row],[cond]]=1,M1534+1,0)</f>
        <v>3</v>
      </c>
      <c r="N1535">
        <f>IF(ISNUMBER(SEARCH("Ronda",Table9[[#This Row],[Column1]]))=TRUE,1,0)</f>
        <v>0</v>
      </c>
      <c r="O1535" t="str">
        <f>IF(Table9[[#This Row],[cond2]]=1,MID(Table9[[#This Row],[Column1]],6,3),O1534)</f>
        <v xml:space="preserve"> 11</v>
      </c>
    </row>
    <row r="1536" spans="11:15" x14ac:dyDescent="0.3">
      <c r="K1536">
        <v>1</v>
      </c>
      <c r="L1536">
        <f>IF(AND(ISNUMBER(SEARCH(":",Table9[[#This Row],[Column1]]))=FALSE,ISNUMBER(SEARCH("Ronda",Table9[[#This Row],[Column1]]))=FALSE),1,0)</f>
        <v>1</v>
      </c>
      <c r="M1536">
        <f>IF(Table9[[#This Row],[cond]]=1,M1535+1,0)</f>
        <v>4</v>
      </c>
      <c r="N1536">
        <f>IF(ISNUMBER(SEARCH("Ronda",Table9[[#This Row],[Column1]]))=TRUE,1,0)</f>
        <v>0</v>
      </c>
      <c r="O1536" t="str">
        <f>IF(Table9[[#This Row],[cond2]]=1,MID(Table9[[#This Row],[Column1]],6,3),O1535)</f>
        <v xml:space="preserve"> 11</v>
      </c>
    </row>
    <row r="1537" spans="11:15" x14ac:dyDescent="0.3">
      <c r="K1537">
        <v>0</v>
      </c>
      <c r="L1537">
        <f>IF(AND(ISNUMBER(SEARCH(":",Table9[[#This Row],[Column1]]))=FALSE,ISNUMBER(SEARCH("Ronda",Table9[[#This Row],[Column1]]))=FALSE),1,0)</f>
        <v>1</v>
      </c>
      <c r="M1537">
        <f>IF(Table9[[#This Row],[cond]]=1,M1536+1,0)</f>
        <v>5</v>
      </c>
      <c r="N1537">
        <f>IF(ISNUMBER(SEARCH("Ronda",Table9[[#This Row],[Column1]]))=TRUE,1,0)</f>
        <v>0</v>
      </c>
      <c r="O1537" t="str">
        <f>IF(Table9[[#This Row],[cond2]]=1,MID(Table9[[#This Row],[Column1]],6,3),O1536)</f>
        <v xml:space="preserve"> 11</v>
      </c>
    </row>
    <row r="1538" spans="11:15" x14ac:dyDescent="0.3">
      <c r="K1538">
        <v>-1</v>
      </c>
      <c r="L1538">
        <f>IF(AND(ISNUMBER(SEARCH(":",Table9[[#This Row],[Column1]]))=FALSE,ISNUMBER(SEARCH("Ronda",Table9[[#This Row],[Column1]]))=FALSE),1,0)</f>
        <v>1</v>
      </c>
      <c r="M1538">
        <f>IF(Table9[[#This Row],[cond]]=1,M1537+1,0)</f>
        <v>6</v>
      </c>
      <c r="N1538">
        <f>IF(ISNUMBER(SEARCH("Ronda",Table9[[#This Row],[Column1]]))=TRUE,1,0)</f>
        <v>0</v>
      </c>
      <c r="O1538" t="str">
        <f>IF(Table9[[#This Row],[cond2]]=1,MID(Table9[[#This Row],[Column1]],6,3),O1537)</f>
        <v xml:space="preserve"> 11</v>
      </c>
    </row>
    <row r="1539" spans="11:15" x14ac:dyDescent="0.3">
      <c r="K1539" t="s">
        <v>252</v>
      </c>
      <c r="L1539">
        <f>IF(AND(ISNUMBER(SEARCH(":",Table9[[#This Row],[Column1]]))=FALSE,ISNUMBER(SEARCH("Ronda",Table9[[#This Row],[Column1]]))=FALSE),1,0)</f>
        <v>0</v>
      </c>
      <c r="M1539">
        <f>IF(Table9[[#This Row],[cond]]=1,M1538+1,0)</f>
        <v>0</v>
      </c>
      <c r="N1539">
        <f>IF(ISNUMBER(SEARCH("Ronda",Table9[[#This Row],[Column1]]))=TRUE,1,0)</f>
        <v>1</v>
      </c>
      <c r="O1539" t="str">
        <f>IF(Table9[[#This Row],[cond2]]=1,MID(Table9[[#This Row],[Column1]],6,3),O1538)</f>
        <v xml:space="preserve"> 10</v>
      </c>
    </row>
    <row r="1540" spans="11:15" x14ac:dyDescent="0.3">
      <c r="K1540" t="s">
        <v>468</v>
      </c>
      <c r="L1540">
        <f>IF(AND(ISNUMBER(SEARCH(":",Table9[[#This Row],[Column1]]))=FALSE,ISNUMBER(SEARCH("Ronda",Table9[[#This Row],[Column1]]))=FALSE),1,0)</f>
        <v>0</v>
      </c>
      <c r="M1540">
        <f>IF(Table9[[#This Row],[cond]]=1,M1539+1,0)</f>
        <v>0</v>
      </c>
      <c r="N1540">
        <f>IF(ISNUMBER(SEARCH("Ronda",Table9[[#This Row],[Column1]]))=TRUE,1,0)</f>
        <v>0</v>
      </c>
      <c r="O1540" t="str">
        <f>IF(Table9[[#This Row],[cond2]]=1,MID(Table9[[#This Row],[Column1]],6,3),O1539)</f>
        <v xml:space="preserve"> 10</v>
      </c>
    </row>
    <row r="1541" spans="11:15" x14ac:dyDescent="0.3">
      <c r="K1541" t="s">
        <v>10</v>
      </c>
      <c r="L1541">
        <f>IF(AND(ISNUMBER(SEARCH(":",Table9[[#This Row],[Column1]]))=FALSE,ISNUMBER(SEARCH("Ronda",Table9[[#This Row],[Column1]]))=FALSE),1,0)</f>
        <v>1</v>
      </c>
      <c r="M1541">
        <f>IF(Table9[[#This Row],[cond]]=1,M1540+1,0)</f>
        <v>1</v>
      </c>
      <c r="N1541">
        <f>IF(ISNUMBER(SEARCH("Ronda",Table9[[#This Row],[Column1]]))=TRUE,1,0)</f>
        <v>0</v>
      </c>
      <c r="O1541" t="str">
        <f>IF(Table9[[#This Row],[cond2]]=1,MID(Table9[[#This Row],[Column1]],6,3),O1540)</f>
        <v xml:space="preserve"> 10</v>
      </c>
    </row>
    <row r="1542" spans="11:15" x14ac:dyDescent="0.3">
      <c r="K1542" t="s">
        <v>13</v>
      </c>
      <c r="L1542">
        <f>IF(AND(ISNUMBER(SEARCH(":",Table9[[#This Row],[Column1]]))=FALSE,ISNUMBER(SEARCH("Ronda",Table9[[#This Row],[Column1]]))=FALSE),1,0)</f>
        <v>1</v>
      </c>
      <c r="M1542">
        <f>IF(Table9[[#This Row],[cond]]=1,M1541+1,0)</f>
        <v>2</v>
      </c>
      <c r="N1542">
        <f>IF(ISNUMBER(SEARCH("Ronda",Table9[[#This Row],[Column1]]))=TRUE,1,0)</f>
        <v>0</v>
      </c>
      <c r="O1542" t="str">
        <f>IF(Table9[[#This Row],[cond2]]=1,MID(Table9[[#This Row],[Column1]],6,3),O1541)</f>
        <v xml:space="preserve"> 10</v>
      </c>
    </row>
    <row r="1543" spans="11:15" x14ac:dyDescent="0.3">
      <c r="K1543">
        <v>1</v>
      </c>
      <c r="L1543">
        <f>IF(AND(ISNUMBER(SEARCH(":",Table9[[#This Row],[Column1]]))=FALSE,ISNUMBER(SEARCH("Ronda",Table9[[#This Row],[Column1]]))=FALSE),1,0)</f>
        <v>1</v>
      </c>
      <c r="M1543">
        <f>IF(Table9[[#This Row],[cond]]=1,M1542+1,0)</f>
        <v>3</v>
      </c>
      <c r="N1543">
        <f>IF(ISNUMBER(SEARCH("Ronda",Table9[[#This Row],[Column1]]))=TRUE,1,0)</f>
        <v>0</v>
      </c>
      <c r="O1543" t="str">
        <f>IF(Table9[[#This Row],[cond2]]=1,MID(Table9[[#This Row],[Column1]],6,3),O1542)</f>
        <v xml:space="preserve"> 10</v>
      </c>
    </row>
    <row r="1544" spans="11:15" x14ac:dyDescent="0.3">
      <c r="K1544">
        <v>0</v>
      </c>
      <c r="L1544">
        <f>IF(AND(ISNUMBER(SEARCH(":",Table9[[#This Row],[Column1]]))=FALSE,ISNUMBER(SEARCH("Ronda",Table9[[#This Row],[Column1]]))=FALSE),1,0)</f>
        <v>1</v>
      </c>
      <c r="M1544">
        <f>IF(Table9[[#This Row],[cond]]=1,M1543+1,0)</f>
        <v>4</v>
      </c>
      <c r="N1544">
        <f>IF(ISNUMBER(SEARCH("Ronda",Table9[[#This Row],[Column1]]))=TRUE,1,0)</f>
        <v>0</v>
      </c>
      <c r="O1544" t="str">
        <f>IF(Table9[[#This Row],[cond2]]=1,MID(Table9[[#This Row],[Column1]],6,3),O1543)</f>
        <v xml:space="preserve"> 10</v>
      </c>
    </row>
    <row r="1545" spans="11:15" x14ac:dyDescent="0.3">
      <c r="K1545">
        <v>-1</v>
      </c>
      <c r="L1545">
        <f>IF(AND(ISNUMBER(SEARCH(":",Table9[[#This Row],[Column1]]))=FALSE,ISNUMBER(SEARCH("Ronda",Table9[[#This Row],[Column1]]))=FALSE),1,0)</f>
        <v>1</v>
      </c>
      <c r="M1545">
        <f>IF(Table9[[#This Row],[cond]]=1,M1544+1,0)</f>
        <v>5</v>
      </c>
      <c r="N1545">
        <f>IF(ISNUMBER(SEARCH("Ronda",Table9[[#This Row],[Column1]]))=TRUE,1,0)</f>
        <v>0</v>
      </c>
      <c r="O1545" t="str">
        <f>IF(Table9[[#This Row],[cond2]]=1,MID(Table9[[#This Row],[Column1]],6,3),O1544)</f>
        <v xml:space="preserve"> 10</v>
      </c>
    </row>
    <row r="1546" spans="11:15" x14ac:dyDescent="0.3">
      <c r="K1546">
        <v>0</v>
      </c>
      <c r="L1546">
        <f>IF(AND(ISNUMBER(SEARCH(":",Table9[[#This Row],[Column1]]))=FALSE,ISNUMBER(SEARCH("Ronda",Table9[[#This Row],[Column1]]))=FALSE),1,0)</f>
        <v>1</v>
      </c>
      <c r="M1546">
        <f>IF(Table9[[#This Row],[cond]]=1,M1545+1,0)</f>
        <v>6</v>
      </c>
      <c r="N1546">
        <f>IF(ISNUMBER(SEARCH("Ronda",Table9[[#This Row],[Column1]]))=TRUE,1,0)</f>
        <v>0</v>
      </c>
      <c r="O1546" t="str">
        <f>IF(Table9[[#This Row],[cond2]]=1,MID(Table9[[#This Row],[Column1]],6,3),O1545)</f>
        <v xml:space="preserve"> 10</v>
      </c>
    </row>
    <row r="1547" spans="11:15" x14ac:dyDescent="0.3">
      <c r="K1547" t="s">
        <v>745</v>
      </c>
      <c r="L1547">
        <f>IF(AND(ISNUMBER(SEARCH(":",Table9[[#This Row],[Column1]]))=FALSE,ISNUMBER(SEARCH("Ronda",Table9[[#This Row],[Column1]]))=FALSE),1,0)</f>
        <v>0</v>
      </c>
      <c r="M1547">
        <f>IF(Table9[[#This Row],[cond]]=1,M1546+1,0)</f>
        <v>0</v>
      </c>
      <c r="N1547">
        <f>IF(ISNUMBER(SEARCH("Ronda",Table9[[#This Row],[Column1]]))=TRUE,1,0)</f>
        <v>0</v>
      </c>
      <c r="O1547" t="str">
        <f>IF(Table9[[#This Row],[cond2]]=1,MID(Table9[[#This Row],[Column1]],6,3),O1546)</f>
        <v xml:space="preserve"> 10</v>
      </c>
    </row>
    <row r="1548" spans="11:15" x14ac:dyDescent="0.3">
      <c r="K1548" t="s">
        <v>7</v>
      </c>
      <c r="L1548">
        <f>IF(AND(ISNUMBER(SEARCH(":",Table9[[#This Row],[Column1]]))=FALSE,ISNUMBER(SEARCH("Ronda",Table9[[#This Row],[Column1]]))=FALSE),1,0)</f>
        <v>1</v>
      </c>
      <c r="M1548">
        <f>IF(Table9[[#This Row],[cond]]=1,M1547+1,0)</f>
        <v>1</v>
      </c>
      <c r="N1548">
        <f>IF(ISNUMBER(SEARCH("Ronda",Table9[[#This Row],[Column1]]))=TRUE,1,0)</f>
        <v>0</v>
      </c>
      <c r="O1548" t="str">
        <f>IF(Table9[[#This Row],[cond2]]=1,MID(Table9[[#This Row],[Column1]],6,3),O1547)</f>
        <v xml:space="preserve"> 10</v>
      </c>
    </row>
    <row r="1549" spans="11:15" x14ac:dyDescent="0.3">
      <c r="K1549" t="s">
        <v>24</v>
      </c>
      <c r="L1549">
        <f>IF(AND(ISNUMBER(SEARCH(":",Table9[[#This Row],[Column1]]))=FALSE,ISNUMBER(SEARCH("Ronda",Table9[[#This Row],[Column1]]))=FALSE),1,0)</f>
        <v>1</v>
      </c>
      <c r="M1549">
        <f>IF(Table9[[#This Row],[cond]]=1,M1548+1,0)</f>
        <v>2</v>
      </c>
      <c r="N1549">
        <f>IF(ISNUMBER(SEARCH("Ronda",Table9[[#This Row],[Column1]]))=TRUE,1,0)</f>
        <v>0</v>
      </c>
      <c r="O1549" t="str">
        <f>IF(Table9[[#This Row],[cond2]]=1,MID(Table9[[#This Row],[Column1]],6,3),O1548)</f>
        <v xml:space="preserve"> 10</v>
      </c>
    </row>
    <row r="1550" spans="11:15" x14ac:dyDescent="0.3">
      <c r="K1550">
        <v>3</v>
      </c>
      <c r="L1550">
        <f>IF(AND(ISNUMBER(SEARCH(":",Table9[[#This Row],[Column1]]))=FALSE,ISNUMBER(SEARCH("Ronda",Table9[[#This Row],[Column1]]))=FALSE),1,0)</f>
        <v>1</v>
      </c>
      <c r="M1550">
        <f>IF(Table9[[#This Row],[cond]]=1,M1549+1,0)</f>
        <v>3</v>
      </c>
      <c r="N1550">
        <f>IF(ISNUMBER(SEARCH("Ronda",Table9[[#This Row],[Column1]]))=TRUE,1,0)</f>
        <v>0</v>
      </c>
      <c r="O1550" t="str">
        <f>IF(Table9[[#This Row],[cond2]]=1,MID(Table9[[#This Row],[Column1]],6,3),O1549)</f>
        <v xml:space="preserve"> 10</v>
      </c>
    </row>
    <row r="1551" spans="11:15" x14ac:dyDescent="0.3">
      <c r="K1551">
        <v>0</v>
      </c>
      <c r="L1551">
        <f>IF(AND(ISNUMBER(SEARCH(":",Table9[[#This Row],[Column1]]))=FALSE,ISNUMBER(SEARCH("Ronda",Table9[[#This Row],[Column1]]))=FALSE),1,0)</f>
        <v>1</v>
      </c>
      <c r="M1551">
        <f>IF(Table9[[#This Row],[cond]]=1,M1550+1,0)</f>
        <v>4</v>
      </c>
      <c r="N1551">
        <f>IF(ISNUMBER(SEARCH("Ronda",Table9[[#This Row],[Column1]]))=TRUE,1,0)</f>
        <v>0</v>
      </c>
      <c r="O1551" t="str">
        <f>IF(Table9[[#This Row],[cond2]]=1,MID(Table9[[#This Row],[Column1]],6,3),O1550)</f>
        <v xml:space="preserve"> 10</v>
      </c>
    </row>
    <row r="1552" spans="11:15" x14ac:dyDescent="0.3">
      <c r="K1552">
        <v>-1</v>
      </c>
      <c r="L1552">
        <f>IF(AND(ISNUMBER(SEARCH(":",Table9[[#This Row],[Column1]]))=FALSE,ISNUMBER(SEARCH("Ronda",Table9[[#This Row],[Column1]]))=FALSE),1,0)</f>
        <v>1</v>
      </c>
      <c r="M1552">
        <f>IF(Table9[[#This Row],[cond]]=1,M1551+1,0)</f>
        <v>5</v>
      </c>
      <c r="N1552">
        <f>IF(ISNUMBER(SEARCH("Ronda",Table9[[#This Row],[Column1]]))=TRUE,1,0)</f>
        <v>0</v>
      </c>
      <c r="O1552" t="str">
        <f>IF(Table9[[#This Row],[cond2]]=1,MID(Table9[[#This Row],[Column1]],6,3),O1551)</f>
        <v xml:space="preserve"> 10</v>
      </c>
    </row>
    <row r="1553" spans="11:15" x14ac:dyDescent="0.3">
      <c r="K1553">
        <v>0</v>
      </c>
      <c r="L1553">
        <f>IF(AND(ISNUMBER(SEARCH(":",Table9[[#This Row],[Column1]]))=FALSE,ISNUMBER(SEARCH("Ronda",Table9[[#This Row],[Column1]]))=FALSE),1,0)</f>
        <v>1</v>
      </c>
      <c r="M1553">
        <f>IF(Table9[[#This Row],[cond]]=1,M1552+1,0)</f>
        <v>6</v>
      </c>
      <c r="N1553">
        <f>IF(ISNUMBER(SEARCH("Ronda",Table9[[#This Row],[Column1]]))=TRUE,1,0)</f>
        <v>0</v>
      </c>
      <c r="O1553" t="str">
        <f>IF(Table9[[#This Row],[cond2]]=1,MID(Table9[[#This Row],[Column1]],6,3),O1552)</f>
        <v xml:space="preserve"> 10</v>
      </c>
    </row>
    <row r="1554" spans="11:15" x14ac:dyDescent="0.3">
      <c r="K1554" t="s">
        <v>746</v>
      </c>
      <c r="L1554">
        <f>IF(AND(ISNUMBER(SEARCH(":",Table9[[#This Row],[Column1]]))=FALSE,ISNUMBER(SEARCH("Ronda",Table9[[#This Row],[Column1]]))=FALSE),1,0)</f>
        <v>0</v>
      </c>
      <c r="M1554">
        <f>IF(Table9[[#This Row],[cond]]=1,M1553+1,0)</f>
        <v>0</v>
      </c>
      <c r="N1554">
        <f>IF(ISNUMBER(SEARCH("Ronda",Table9[[#This Row],[Column1]]))=TRUE,1,0)</f>
        <v>0</v>
      </c>
      <c r="O1554" t="str">
        <f>IF(Table9[[#This Row],[cond2]]=1,MID(Table9[[#This Row],[Column1]],6,3),O1553)</f>
        <v xml:space="preserve"> 10</v>
      </c>
    </row>
    <row r="1555" spans="11:15" x14ac:dyDescent="0.3">
      <c r="K1555" t="s">
        <v>8</v>
      </c>
      <c r="L1555">
        <f>IF(AND(ISNUMBER(SEARCH(":",Table9[[#This Row],[Column1]]))=FALSE,ISNUMBER(SEARCH("Ronda",Table9[[#This Row],[Column1]]))=FALSE),1,0)</f>
        <v>1</v>
      </c>
      <c r="M1555">
        <f>IF(Table9[[#This Row],[cond]]=1,M1554+1,0)</f>
        <v>1</v>
      </c>
      <c r="N1555">
        <f>IF(ISNUMBER(SEARCH("Ronda",Table9[[#This Row],[Column1]]))=TRUE,1,0)</f>
        <v>0</v>
      </c>
      <c r="O1555" t="str">
        <f>IF(Table9[[#This Row],[cond2]]=1,MID(Table9[[#This Row],[Column1]],6,3),O1554)</f>
        <v xml:space="preserve"> 10</v>
      </c>
    </row>
    <row r="1556" spans="11:15" x14ac:dyDescent="0.3">
      <c r="K1556" t="s">
        <v>2</v>
      </c>
      <c r="L1556">
        <f>IF(AND(ISNUMBER(SEARCH(":",Table9[[#This Row],[Column1]]))=FALSE,ISNUMBER(SEARCH("Ronda",Table9[[#This Row],[Column1]]))=FALSE),1,0)</f>
        <v>1</v>
      </c>
      <c r="M1556">
        <f>IF(Table9[[#This Row],[cond]]=1,M1555+1,0)</f>
        <v>2</v>
      </c>
      <c r="N1556">
        <f>IF(ISNUMBER(SEARCH("Ronda",Table9[[#This Row],[Column1]]))=TRUE,1,0)</f>
        <v>0</v>
      </c>
      <c r="O1556" t="str">
        <f>IF(Table9[[#This Row],[cond2]]=1,MID(Table9[[#This Row],[Column1]],6,3),O1555)</f>
        <v xml:space="preserve"> 10</v>
      </c>
    </row>
    <row r="1557" spans="11:15" x14ac:dyDescent="0.3">
      <c r="K1557">
        <v>1</v>
      </c>
      <c r="L1557">
        <f>IF(AND(ISNUMBER(SEARCH(":",Table9[[#This Row],[Column1]]))=FALSE,ISNUMBER(SEARCH("Ronda",Table9[[#This Row],[Column1]]))=FALSE),1,0)</f>
        <v>1</v>
      </c>
      <c r="M1557">
        <f>IF(Table9[[#This Row],[cond]]=1,M1556+1,0)</f>
        <v>3</v>
      </c>
      <c r="N1557">
        <f>IF(ISNUMBER(SEARCH("Ronda",Table9[[#This Row],[Column1]]))=TRUE,1,0)</f>
        <v>0</v>
      </c>
      <c r="O1557" t="str">
        <f>IF(Table9[[#This Row],[cond2]]=1,MID(Table9[[#This Row],[Column1]],6,3),O1556)</f>
        <v xml:space="preserve"> 10</v>
      </c>
    </row>
    <row r="1558" spans="11:15" x14ac:dyDescent="0.3">
      <c r="K1558">
        <v>1</v>
      </c>
      <c r="L1558">
        <f>IF(AND(ISNUMBER(SEARCH(":",Table9[[#This Row],[Column1]]))=FALSE,ISNUMBER(SEARCH("Ronda",Table9[[#This Row],[Column1]]))=FALSE),1,0)</f>
        <v>1</v>
      </c>
      <c r="M1558">
        <f>IF(Table9[[#This Row],[cond]]=1,M1557+1,0)</f>
        <v>4</v>
      </c>
      <c r="N1558">
        <f>IF(ISNUMBER(SEARCH("Ronda",Table9[[#This Row],[Column1]]))=TRUE,1,0)</f>
        <v>0</v>
      </c>
      <c r="O1558" t="str">
        <f>IF(Table9[[#This Row],[cond2]]=1,MID(Table9[[#This Row],[Column1]],6,3),O1557)</f>
        <v xml:space="preserve"> 10</v>
      </c>
    </row>
    <row r="1559" spans="11:15" x14ac:dyDescent="0.3">
      <c r="K1559">
        <v>0</v>
      </c>
      <c r="L1559">
        <f>IF(AND(ISNUMBER(SEARCH(":",Table9[[#This Row],[Column1]]))=FALSE,ISNUMBER(SEARCH("Ronda",Table9[[#This Row],[Column1]]))=FALSE),1,0)</f>
        <v>1</v>
      </c>
      <c r="M1559">
        <f>IF(Table9[[#This Row],[cond]]=1,M1558+1,0)</f>
        <v>5</v>
      </c>
      <c r="N1559">
        <f>IF(ISNUMBER(SEARCH("Ronda",Table9[[#This Row],[Column1]]))=TRUE,1,0)</f>
        <v>0</v>
      </c>
      <c r="O1559" t="str">
        <f>IF(Table9[[#This Row],[cond2]]=1,MID(Table9[[#This Row],[Column1]],6,3),O1558)</f>
        <v xml:space="preserve"> 10</v>
      </c>
    </row>
    <row r="1560" spans="11:15" x14ac:dyDescent="0.3">
      <c r="K1560">
        <v>0</v>
      </c>
      <c r="L1560">
        <f>IF(AND(ISNUMBER(SEARCH(":",Table9[[#This Row],[Column1]]))=FALSE,ISNUMBER(SEARCH("Ronda",Table9[[#This Row],[Column1]]))=FALSE),1,0)</f>
        <v>1</v>
      </c>
      <c r="M1560">
        <f>IF(Table9[[#This Row],[cond]]=1,M1559+1,0)</f>
        <v>6</v>
      </c>
      <c r="N1560">
        <f>IF(ISNUMBER(SEARCH("Ronda",Table9[[#This Row],[Column1]]))=TRUE,1,0)</f>
        <v>0</v>
      </c>
      <c r="O1560" t="str">
        <f>IF(Table9[[#This Row],[cond2]]=1,MID(Table9[[#This Row],[Column1]],6,3),O1559)</f>
        <v xml:space="preserve"> 10</v>
      </c>
    </row>
    <row r="1561" spans="11:15" x14ac:dyDescent="0.3">
      <c r="K1561" t="s">
        <v>747</v>
      </c>
      <c r="L1561">
        <f>IF(AND(ISNUMBER(SEARCH(":",Table9[[#This Row],[Column1]]))=FALSE,ISNUMBER(SEARCH("Ronda",Table9[[#This Row],[Column1]]))=FALSE),1,0)</f>
        <v>0</v>
      </c>
      <c r="M1561">
        <f>IF(Table9[[#This Row],[cond]]=1,M1560+1,0)</f>
        <v>0</v>
      </c>
      <c r="N1561">
        <f>IF(ISNUMBER(SEARCH("Ronda",Table9[[#This Row],[Column1]]))=TRUE,1,0)</f>
        <v>0</v>
      </c>
      <c r="O1561" t="str">
        <f>IF(Table9[[#This Row],[cond2]]=1,MID(Table9[[#This Row],[Column1]],6,3),O1560)</f>
        <v xml:space="preserve"> 10</v>
      </c>
    </row>
    <row r="1562" spans="11:15" x14ac:dyDescent="0.3">
      <c r="K1562" t="s">
        <v>33</v>
      </c>
      <c r="L1562">
        <f>IF(AND(ISNUMBER(SEARCH(":",Table9[[#This Row],[Column1]]))=FALSE,ISNUMBER(SEARCH("Ronda",Table9[[#This Row],[Column1]]))=FALSE),1,0)</f>
        <v>1</v>
      </c>
      <c r="M1562">
        <f>IF(Table9[[#This Row],[cond]]=1,M1561+1,0)</f>
        <v>1</v>
      </c>
      <c r="N1562">
        <f>IF(ISNUMBER(SEARCH("Ronda",Table9[[#This Row],[Column1]]))=TRUE,1,0)</f>
        <v>0</v>
      </c>
      <c r="O1562" t="str">
        <f>IF(Table9[[#This Row],[cond2]]=1,MID(Table9[[#This Row],[Column1]],6,3),O1561)</f>
        <v xml:space="preserve"> 10</v>
      </c>
    </row>
    <row r="1563" spans="11:15" x14ac:dyDescent="0.3">
      <c r="K1563" t="s">
        <v>11</v>
      </c>
      <c r="L1563">
        <f>IF(AND(ISNUMBER(SEARCH(":",Table9[[#This Row],[Column1]]))=FALSE,ISNUMBER(SEARCH("Ronda",Table9[[#This Row],[Column1]]))=FALSE),1,0)</f>
        <v>1</v>
      </c>
      <c r="M1563">
        <f>IF(Table9[[#This Row],[cond]]=1,M1562+1,0)</f>
        <v>2</v>
      </c>
      <c r="N1563">
        <f>IF(ISNUMBER(SEARCH("Ronda",Table9[[#This Row],[Column1]]))=TRUE,1,0)</f>
        <v>0</v>
      </c>
      <c r="O1563" t="str">
        <f>IF(Table9[[#This Row],[cond2]]=1,MID(Table9[[#This Row],[Column1]],6,3),O1562)</f>
        <v xml:space="preserve"> 10</v>
      </c>
    </row>
    <row r="1564" spans="11:15" x14ac:dyDescent="0.3">
      <c r="K1564">
        <v>1</v>
      </c>
      <c r="L1564">
        <f>IF(AND(ISNUMBER(SEARCH(":",Table9[[#This Row],[Column1]]))=FALSE,ISNUMBER(SEARCH("Ronda",Table9[[#This Row],[Column1]]))=FALSE),1,0)</f>
        <v>1</v>
      </c>
      <c r="M1564">
        <f>IF(Table9[[#This Row],[cond]]=1,M1563+1,0)</f>
        <v>3</v>
      </c>
      <c r="N1564">
        <f>IF(ISNUMBER(SEARCH("Ronda",Table9[[#This Row],[Column1]]))=TRUE,1,0)</f>
        <v>0</v>
      </c>
      <c r="O1564" t="str">
        <f>IF(Table9[[#This Row],[cond2]]=1,MID(Table9[[#This Row],[Column1]],6,3),O1563)</f>
        <v xml:space="preserve"> 10</v>
      </c>
    </row>
    <row r="1565" spans="11:15" x14ac:dyDescent="0.3">
      <c r="K1565">
        <v>2</v>
      </c>
      <c r="L1565">
        <f>IF(AND(ISNUMBER(SEARCH(":",Table9[[#This Row],[Column1]]))=FALSE,ISNUMBER(SEARCH("Ronda",Table9[[#This Row],[Column1]]))=FALSE),1,0)</f>
        <v>1</v>
      </c>
      <c r="M1565">
        <f>IF(Table9[[#This Row],[cond]]=1,M1564+1,0)</f>
        <v>4</v>
      </c>
      <c r="N1565">
        <f>IF(ISNUMBER(SEARCH("Ronda",Table9[[#This Row],[Column1]]))=TRUE,1,0)</f>
        <v>0</v>
      </c>
      <c r="O1565" t="str">
        <f>IF(Table9[[#This Row],[cond2]]=1,MID(Table9[[#This Row],[Column1]],6,3),O1564)</f>
        <v xml:space="preserve"> 10</v>
      </c>
    </row>
    <row r="1566" spans="11:15" x14ac:dyDescent="0.3">
      <c r="K1566">
        <v>0</v>
      </c>
      <c r="L1566">
        <f>IF(AND(ISNUMBER(SEARCH(":",Table9[[#This Row],[Column1]]))=FALSE,ISNUMBER(SEARCH("Ronda",Table9[[#This Row],[Column1]]))=FALSE),1,0)</f>
        <v>1</v>
      </c>
      <c r="M1566">
        <f>IF(Table9[[#This Row],[cond]]=1,M1565+1,0)</f>
        <v>5</v>
      </c>
      <c r="N1566">
        <f>IF(ISNUMBER(SEARCH("Ronda",Table9[[#This Row],[Column1]]))=TRUE,1,0)</f>
        <v>0</v>
      </c>
      <c r="O1566" t="str">
        <f>IF(Table9[[#This Row],[cond2]]=1,MID(Table9[[#This Row],[Column1]],6,3),O1565)</f>
        <v xml:space="preserve"> 10</v>
      </c>
    </row>
    <row r="1567" spans="11:15" x14ac:dyDescent="0.3">
      <c r="K1567">
        <v>0</v>
      </c>
      <c r="L1567">
        <f>IF(AND(ISNUMBER(SEARCH(":",Table9[[#This Row],[Column1]]))=FALSE,ISNUMBER(SEARCH("Ronda",Table9[[#This Row],[Column1]]))=FALSE),1,0)</f>
        <v>1</v>
      </c>
      <c r="M1567">
        <f>IF(Table9[[#This Row],[cond]]=1,M1566+1,0)</f>
        <v>6</v>
      </c>
      <c r="N1567">
        <f>IF(ISNUMBER(SEARCH("Ronda",Table9[[#This Row],[Column1]]))=TRUE,1,0)</f>
        <v>0</v>
      </c>
      <c r="O1567" t="str">
        <f>IF(Table9[[#This Row],[cond2]]=1,MID(Table9[[#This Row],[Column1]],6,3),O1566)</f>
        <v xml:space="preserve"> 10</v>
      </c>
    </row>
    <row r="1568" spans="11:15" x14ac:dyDescent="0.3">
      <c r="K1568" t="s">
        <v>748</v>
      </c>
      <c r="L1568">
        <f>IF(AND(ISNUMBER(SEARCH(":",Table9[[#This Row],[Column1]]))=FALSE,ISNUMBER(SEARCH("Ronda",Table9[[#This Row],[Column1]]))=FALSE),1,0)</f>
        <v>0</v>
      </c>
      <c r="M1568">
        <f>IF(Table9[[#This Row],[cond]]=1,M1567+1,0)</f>
        <v>0</v>
      </c>
      <c r="N1568">
        <f>IF(ISNUMBER(SEARCH("Ronda",Table9[[#This Row],[Column1]]))=TRUE,1,0)</f>
        <v>0</v>
      </c>
      <c r="O1568" t="str">
        <f>IF(Table9[[#This Row],[cond2]]=1,MID(Table9[[#This Row],[Column1]],6,3),O1567)</f>
        <v xml:space="preserve"> 10</v>
      </c>
    </row>
    <row r="1569" spans="11:15" x14ac:dyDescent="0.3">
      <c r="K1569" t="s">
        <v>4</v>
      </c>
      <c r="L1569">
        <f>IF(AND(ISNUMBER(SEARCH(":",Table9[[#This Row],[Column1]]))=FALSE,ISNUMBER(SEARCH("Ronda",Table9[[#This Row],[Column1]]))=FALSE),1,0)</f>
        <v>1</v>
      </c>
      <c r="M1569">
        <f>IF(Table9[[#This Row],[cond]]=1,M1568+1,0)</f>
        <v>1</v>
      </c>
      <c r="N1569">
        <f>IF(ISNUMBER(SEARCH("Ronda",Table9[[#This Row],[Column1]]))=TRUE,1,0)</f>
        <v>0</v>
      </c>
      <c r="O1569" t="str">
        <f>IF(Table9[[#This Row],[cond2]]=1,MID(Table9[[#This Row],[Column1]],6,3),O1568)</f>
        <v xml:space="preserve"> 10</v>
      </c>
    </row>
    <row r="1570" spans="11:15" x14ac:dyDescent="0.3">
      <c r="K1570" t="s">
        <v>28</v>
      </c>
      <c r="L1570">
        <f>IF(AND(ISNUMBER(SEARCH(":",Table9[[#This Row],[Column1]]))=FALSE,ISNUMBER(SEARCH("Ronda",Table9[[#This Row],[Column1]]))=FALSE),1,0)</f>
        <v>1</v>
      </c>
      <c r="M1570">
        <f>IF(Table9[[#This Row],[cond]]=1,M1569+1,0)</f>
        <v>2</v>
      </c>
      <c r="N1570">
        <f>IF(ISNUMBER(SEARCH("Ronda",Table9[[#This Row],[Column1]]))=TRUE,1,0)</f>
        <v>0</v>
      </c>
      <c r="O1570" t="str">
        <f>IF(Table9[[#This Row],[cond2]]=1,MID(Table9[[#This Row],[Column1]],6,3),O1569)</f>
        <v xml:space="preserve"> 10</v>
      </c>
    </row>
    <row r="1571" spans="11:15" x14ac:dyDescent="0.3">
      <c r="K1571">
        <v>1</v>
      </c>
      <c r="L1571">
        <f>IF(AND(ISNUMBER(SEARCH(":",Table9[[#This Row],[Column1]]))=FALSE,ISNUMBER(SEARCH("Ronda",Table9[[#This Row],[Column1]]))=FALSE),1,0)</f>
        <v>1</v>
      </c>
      <c r="M1571">
        <f>IF(Table9[[#This Row],[cond]]=1,M1570+1,0)</f>
        <v>3</v>
      </c>
      <c r="N1571">
        <f>IF(ISNUMBER(SEARCH("Ronda",Table9[[#This Row],[Column1]]))=TRUE,1,0)</f>
        <v>0</v>
      </c>
      <c r="O1571" t="str">
        <f>IF(Table9[[#This Row],[cond2]]=1,MID(Table9[[#This Row],[Column1]],6,3),O1570)</f>
        <v xml:space="preserve"> 10</v>
      </c>
    </row>
    <row r="1572" spans="11:15" x14ac:dyDescent="0.3">
      <c r="K1572">
        <v>2</v>
      </c>
      <c r="L1572">
        <f>IF(AND(ISNUMBER(SEARCH(":",Table9[[#This Row],[Column1]]))=FALSE,ISNUMBER(SEARCH("Ronda",Table9[[#This Row],[Column1]]))=FALSE),1,0)</f>
        <v>1</v>
      </c>
      <c r="M1572">
        <f>IF(Table9[[#This Row],[cond]]=1,M1571+1,0)</f>
        <v>4</v>
      </c>
      <c r="N1572">
        <f>IF(ISNUMBER(SEARCH("Ronda",Table9[[#This Row],[Column1]]))=TRUE,1,0)</f>
        <v>0</v>
      </c>
      <c r="O1572" t="str">
        <f>IF(Table9[[#This Row],[cond2]]=1,MID(Table9[[#This Row],[Column1]],6,3),O1571)</f>
        <v xml:space="preserve"> 10</v>
      </c>
    </row>
    <row r="1573" spans="11:15" x14ac:dyDescent="0.3">
      <c r="K1573">
        <v>-1</v>
      </c>
      <c r="L1573">
        <f>IF(AND(ISNUMBER(SEARCH(":",Table9[[#This Row],[Column1]]))=FALSE,ISNUMBER(SEARCH("Ronda",Table9[[#This Row],[Column1]]))=FALSE),1,0)</f>
        <v>1</v>
      </c>
      <c r="M1573">
        <f>IF(Table9[[#This Row],[cond]]=1,M1572+1,0)</f>
        <v>5</v>
      </c>
      <c r="N1573">
        <f>IF(ISNUMBER(SEARCH("Ronda",Table9[[#This Row],[Column1]]))=TRUE,1,0)</f>
        <v>0</v>
      </c>
      <c r="O1573" t="str">
        <f>IF(Table9[[#This Row],[cond2]]=1,MID(Table9[[#This Row],[Column1]],6,3),O1572)</f>
        <v xml:space="preserve"> 10</v>
      </c>
    </row>
    <row r="1574" spans="11:15" x14ac:dyDescent="0.3">
      <c r="K1574">
        <v>-1</v>
      </c>
      <c r="L1574">
        <f>IF(AND(ISNUMBER(SEARCH(":",Table9[[#This Row],[Column1]]))=FALSE,ISNUMBER(SEARCH("Ronda",Table9[[#This Row],[Column1]]))=FALSE),1,0)</f>
        <v>1</v>
      </c>
      <c r="M1574">
        <f>IF(Table9[[#This Row],[cond]]=1,M1573+1,0)</f>
        <v>6</v>
      </c>
      <c r="N1574">
        <f>IF(ISNUMBER(SEARCH("Ronda",Table9[[#This Row],[Column1]]))=TRUE,1,0)</f>
        <v>0</v>
      </c>
      <c r="O1574" t="str">
        <f>IF(Table9[[#This Row],[cond2]]=1,MID(Table9[[#This Row],[Column1]],6,3),O1573)</f>
        <v xml:space="preserve"> 10</v>
      </c>
    </row>
    <row r="1575" spans="11:15" x14ac:dyDescent="0.3">
      <c r="K1575" t="s">
        <v>749</v>
      </c>
      <c r="L1575">
        <f>IF(AND(ISNUMBER(SEARCH(":",Table9[[#This Row],[Column1]]))=FALSE,ISNUMBER(SEARCH("Ronda",Table9[[#This Row],[Column1]]))=FALSE),1,0)</f>
        <v>0</v>
      </c>
      <c r="M1575">
        <f>IF(Table9[[#This Row],[cond]]=1,M1574+1,0)</f>
        <v>0</v>
      </c>
      <c r="N1575">
        <f>IF(ISNUMBER(SEARCH("Ronda",Table9[[#This Row],[Column1]]))=TRUE,1,0)</f>
        <v>0</v>
      </c>
      <c r="O1575" t="str">
        <f>IF(Table9[[#This Row],[cond2]]=1,MID(Table9[[#This Row],[Column1]],6,3),O1574)</f>
        <v xml:space="preserve"> 10</v>
      </c>
    </row>
    <row r="1576" spans="11:15" x14ac:dyDescent="0.3">
      <c r="K1576" t="s">
        <v>568</v>
      </c>
      <c r="L1576">
        <f>IF(AND(ISNUMBER(SEARCH(":",Table9[[#This Row],[Column1]]))=FALSE,ISNUMBER(SEARCH("Ronda",Table9[[#This Row],[Column1]]))=FALSE),1,0)</f>
        <v>1</v>
      </c>
      <c r="M1576">
        <f>IF(Table9[[#This Row],[cond]]=1,M1575+1,0)</f>
        <v>1</v>
      </c>
      <c r="N1576">
        <f>IF(ISNUMBER(SEARCH("Ronda",Table9[[#This Row],[Column1]]))=TRUE,1,0)</f>
        <v>0</v>
      </c>
      <c r="O1576" t="str">
        <f>IF(Table9[[#This Row],[cond2]]=1,MID(Table9[[#This Row],[Column1]],6,3),O1575)</f>
        <v xml:space="preserve"> 10</v>
      </c>
    </row>
    <row r="1577" spans="11:15" x14ac:dyDescent="0.3">
      <c r="K1577" t="s">
        <v>31</v>
      </c>
      <c r="L1577">
        <f>IF(AND(ISNUMBER(SEARCH(":",Table9[[#This Row],[Column1]]))=FALSE,ISNUMBER(SEARCH("Ronda",Table9[[#This Row],[Column1]]))=FALSE),1,0)</f>
        <v>1</v>
      </c>
      <c r="M1577">
        <f>IF(Table9[[#This Row],[cond]]=1,M1576+1,0)</f>
        <v>2</v>
      </c>
      <c r="N1577">
        <f>IF(ISNUMBER(SEARCH("Ronda",Table9[[#This Row],[Column1]]))=TRUE,1,0)</f>
        <v>0</v>
      </c>
      <c r="O1577" t="str">
        <f>IF(Table9[[#This Row],[cond2]]=1,MID(Table9[[#This Row],[Column1]],6,3),O1576)</f>
        <v xml:space="preserve"> 10</v>
      </c>
    </row>
    <row r="1578" spans="11:15" x14ac:dyDescent="0.3">
      <c r="K1578">
        <v>0</v>
      </c>
      <c r="L1578">
        <f>IF(AND(ISNUMBER(SEARCH(":",Table9[[#This Row],[Column1]]))=FALSE,ISNUMBER(SEARCH("Ronda",Table9[[#This Row],[Column1]]))=FALSE),1,0)</f>
        <v>1</v>
      </c>
      <c r="M1578">
        <f>IF(Table9[[#This Row],[cond]]=1,M1577+1,0)</f>
        <v>3</v>
      </c>
      <c r="N1578">
        <f>IF(ISNUMBER(SEARCH("Ronda",Table9[[#This Row],[Column1]]))=TRUE,1,0)</f>
        <v>0</v>
      </c>
      <c r="O1578" t="str">
        <f>IF(Table9[[#This Row],[cond2]]=1,MID(Table9[[#This Row],[Column1]],6,3),O1577)</f>
        <v xml:space="preserve"> 10</v>
      </c>
    </row>
    <row r="1579" spans="11:15" x14ac:dyDescent="0.3">
      <c r="K1579">
        <v>1</v>
      </c>
      <c r="L1579">
        <f>IF(AND(ISNUMBER(SEARCH(":",Table9[[#This Row],[Column1]]))=FALSE,ISNUMBER(SEARCH("Ronda",Table9[[#This Row],[Column1]]))=FALSE),1,0)</f>
        <v>1</v>
      </c>
      <c r="M1579">
        <f>IF(Table9[[#This Row],[cond]]=1,M1578+1,0)</f>
        <v>4</v>
      </c>
      <c r="N1579">
        <f>IF(ISNUMBER(SEARCH("Ronda",Table9[[#This Row],[Column1]]))=TRUE,1,0)</f>
        <v>0</v>
      </c>
      <c r="O1579" t="str">
        <f>IF(Table9[[#This Row],[cond2]]=1,MID(Table9[[#This Row],[Column1]],6,3),O1578)</f>
        <v xml:space="preserve"> 10</v>
      </c>
    </row>
    <row r="1580" spans="11:15" x14ac:dyDescent="0.3">
      <c r="K1580">
        <v>0</v>
      </c>
      <c r="L1580">
        <f>IF(AND(ISNUMBER(SEARCH(":",Table9[[#This Row],[Column1]]))=FALSE,ISNUMBER(SEARCH("Ronda",Table9[[#This Row],[Column1]]))=FALSE),1,0)</f>
        <v>1</v>
      </c>
      <c r="M1580">
        <f>IF(Table9[[#This Row],[cond]]=1,M1579+1,0)</f>
        <v>5</v>
      </c>
      <c r="N1580">
        <f>IF(ISNUMBER(SEARCH("Ronda",Table9[[#This Row],[Column1]]))=TRUE,1,0)</f>
        <v>0</v>
      </c>
      <c r="O1580" t="str">
        <f>IF(Table9[[#This Row],[cond2]]=1,MID(Table9[[#This Row],[Column1]],6,3),O1579)</f>
        <v xml:space="preserve"> 10</v>
      </c>
    </row>
    <row r="1581" spans="11:15" x14ac:dyDescent="0.3">
      <c r="K1581">
        <v>-1</v>
      </c>
      <c r="L1581">
        <f>IF(AND(ISNUMBER(SEARCH(":",Table9[[#This Row],[Column1]]))=FALSE,ISNUMBER(SEARCH("Ronda",Table9[[#This Row],[Column1]]))=FALSE),1,0)</f>
        <v>1</v>
      </c>
      <c r="M1581">
        <f>IF(Table9[[#This Row],[cond]]=1,M1580+1,0)</f>
        <v>6</v>
      </c>
      <c r="N1581">
        <f>IF(ISNUMBER(SEARCH("Ronda",Table9[[#This Row],[Column1]]))=TRUE,1,0)</f>
        <v>0</v>
      </c>
      <c r="O1581" t="str">
        <f>IF(Table9[[#This Row],[cond2]]=1,MID(Table9[[#This Row],[Column1]],6,3),O1580)</f>
        <v xml:space="preserve"> 10</v>
      </c>
    </row>
    <row r="1582" spans="11:15" x14ac:dyDescent="0.3">
      <c r="K1582" t="s">
        <v>750</v>
      </c>
      <c r="L1582">
        <f>IF(AND(ISNUMBER(SEARCH(":",Table9[[#This Row],[Column1]]))=FALSE,ISNUMBER(SEARCH("Ronda",Table9[[#This Row],[Column1]]))=FALSE),1,0)</f>
        <v>0</v>
      </c>
      <c r="M1582">
        <f>IF(Table9[[#This Row],[cond]]=1,M1581+1,0)</f>
        <v>0</v>
      </c>
      <c r="N1582">
        <f>IF(ISNUMBER(SEARCH("Ronda",Table9[[#This Row],[Column1]]))=TRUE,1,0)</f>
        <v>0</v>
      </c>
      <c r="O1582" t="str">
        <f>IF(Table9[[#This Row],[cond2]]=1,MID(Table9[[#This Row],[Column1]],6,3),O1581)</f>
        <v xml:space="preserve"> 10</v>
      </c>
    </row>
    <row r="1583" spans="11:15" x14ac:dyDescent="0.3">
      <c r="K1583" t="s">
        <v>25</v>
      </c>
      <c r="L1583">
        <f>IF(AND(ISNUMBER(SEARCH(":",Table9[[#This Row],[Column1]]))=FALSE,ISNUMBER(SEARCH("Ronda",Table9[[#This Row],[Column1]]))=FALSE),1,0)</f>
        <v>1</v>
      </c>
      <c r="M1583">
        <f>IF(Table9[[#This Row],[cond]]=1,M1582+1,0)</f>
        <v>1</v>
      </c>
      <c r="N1583">
        <f>IF(ISNUMBER(SEARCH("Ronda",Table9[[#This Row],[Column1]]))=TRUE,1,0)</f>
        <v>0</v>
      </c>
      <c r="O1583" t="str">
        <f>IF(Table9[[#This Row],[cond2]]=1,MID(Table9[[#This Row],[Column1]],6,3),O1582)</f>
        <v xml:space="preserve"> 10</v>
      </c>
    </row>
    <row r="1584" spans="11:15" x14ac:dyDescent="0.3">
      <c r="K1584" t="s">
        <v>303</v>
      </c>
      <c r="L1584">
        <f>IF(AND(ISNUMBER(SEARCH(":",Table9[[#This Row],[Column1]]))=FALSE,ISNUMBER(SEARCH("Ronda",Table9[[#This Row],[Column1]]))=FALSE),1,0)</f>
        <v>1</v>
      </c>
      <c r="M1584">
        <f>IF(Table9[[#This Row],[cond]]=1,M1583+1,0)</f>
        <v>2</v>
      </c>
      <c r="N1584">
        <f>IF(ISNUMBER(SEARCH("Ronda",Table9[[#This Row],[Column1]]))=TRUE,1,0)</f>
        <v>0</v>
      </c>
      <c r="O1584" t="str">
        <f>IF(Table9[[#This Row],[cond2]]=1,MID(Table9[[#This Row],[Column1]],6,3),O1583)</f>
        <v xml:space="preserve"> 10</v>
      </c>
    </row>
    <row r="1585" spans="11:15" x14ac:dyDescent="0.3">
      <c r="K1585">
        <v>2</v>
      </c>
      <c r="L1585">
        <f>IF(AND(ISNUMBER(SEARCH(":",Table9[[#This Row],[Column1]]))=FALSE,ISNUMBER(SEARCH("Ronda",Table9[[#This Row],[Column1]]))=FALSE),1,0)</f>
        <v>1</v>
      </c>
      <c r="M1585">
        <f>IF(Table9[[#This Row],[cond]]=1,M1584+1,0)</f>
        <v>3</v>
      </c>
      <c r="N1585">
        <f>IF(ISNUMBER(SEARCH("Ronda",Table9[[#This Row],[Column1]]))=TRUE,1,0)</f>
        <v>0</v>
      </c>
      <c r="O1585" t="str">
        <f>IF(Table9[[#This Row],[cond2]]=1,MID(Table9[[#This Row],[Column1]],6,3),O1584)</f>
        <v xml:space="preserve"> 10</v>
      </c>
    </row>
    <row r="1586" spans="11:15" x14ac:dyDescent="0.3">
      <c r="K1586">
        <v>0</v>
      </c>
      <c r="L1586">
        <f>IF(AND(ISNUMBER(SEARCH(":",Table9[[#This Row],[Column1]]))=FALSE,ISNUMBER(SEARCH("Ronda",Table9[[#This Row],[Column1]]))=FALSE),1,0)</f>
        <v>1</v>
      </c>
      <c r="M1586">
        <f>IF(Table9[[#This Row],[cond]]=1,M1585+1,0)</f>
        <v>4</v>
      </c>
      <c r="N1586">
        <f>IF(ISNUMBER(SEARCH("Ronda",Table9[[#This Row],[Column1]]))=TRUE,1,0)</f>
        <v>0</v>
      </c>
      <c r="O1586" t="str">
        <f>IF(Table9[[#This Row],[cond2]]=1,MID(Table9[[#This Row],[Column1]],6,3),O1585)</f>
        <v xml:space="preserve"> 10</v>
      </c>
    </row>
    <row r="1587" spans="11:15" x14ac:dyDescent="0.3">
      <c r="K1587">
        <v>0</v>
      </c>
      <c r="L1587">
        <f>IF(AND(ISNUMBER(SEARCH(":",Table9[[#This Row],[Column1]]))=FALSE,ISNUMBER(SEARCH("Ronda",Table9[[#This Row],[Column1]]))=FALSE),1,0)</f>
        <v>1</v>
      </c>
      <c r="M1587">
        <f>IF(Table9[[#This Row],[cond]]=1,M1586+1,0)</f>
        <v>5</v>
      </c>
      <c r="N1587">
        <f>IF(ISNUMBER(SEARCH("Ronda",Table9[[#This Row],[Column1]]))=TRUE,1,0)</f>
        <v>0</v>
      </c>
      <c r="O1587" t="str">
        <f>IF(Table9[[#This Row],[cond2]]=1,MID(Table9[[#This Row],[Column1]],6,3),O1586)</f>
        <v xml:space="preserve"> 10</v>
      </c>
    </row>
    <row r="1588" spans="11:15" x14ac:dyDescent="0.3">
      <c r="K1588">
        <v>0</v>
      </c>
      <c r="L1588">
        <f>IF(AND(ISNUMBER(SEARCH(":",Table9[[#This Row],[Column1]]))=FALSE,ISNUMBER(SEARCH("Ronda",Table9[[#This Row],[Column1]]))=FALSE),1,0)</f>
        <v>1</v>
      </c>
      <c r="M1588">
        <f>IF(Table9[[#This Row],[cond]]=1,M1587+1,0)</f>
        <v>6</v>
      </c>
      <c r="N1588">
        <f>IF(ISNUMBER(SEARCH("Ronda",Table9[[#This Row],[Column1]]))=TRUE,1,0)</f>
        <v>0</v>
      </c>
      <c r="O1588" t="str">
        <f>IF(Table9[[#This Row],[cond2]]=1,MID(Table9[[#This Row],[Column1]],6,3),O1587)</f>
        <v xml:space="preserve"> 10</v>
      </c>
    </row>
    <row r="1589" spans="11:15" x14ac:dyDescent="0.3">
      <c r="K1589" t="s">
        <v>750</v>
      </c>
      <c r="L1589">
        <f>IF(AND(ISNUMBER(SEARCH(":",Table9[[#This Row],[Column1]]))=FALSE,ISNUMBER(SEARCH("Ronda",Table9[[#This Row],[Column1]]))=FALSE),1,0)</f>
        <v>0</v>
      </c>
      <c r="M1589">
        <f>IF(Table9[[#This Row],[cond]]=1,M1588+1,0)</f>
        <v>0</v>
      </c>
      <c r="N1589">
        <f>IF(ISNUMBER(SEARCH("Ronda",Table9[[#This Row],[Column1]]))=TRUE,1,0)</f>
        <v>0</v>
      </c>
      <c r="O1589" t="str">
        <f>IF(Table9[[#This Row],[cond2]]=1,MID(Table9[[#This Row],[Column1]],6,3),O1588)</f>
        <v xml:space="preserve"> 10</v>
      </c>
    </row>
    <row r="1590" spans="11:15" x14ac:dyDescent="0.3">
      <c r="K1590" t="s">
        <v>6</v>
      </c>
      <c r="L1590">
        <f>IF(AND(ISNUMBER(SEARCH(":",Table9[[#This Row],[Column1]]))=FALSE,ISNUMBER(SEARCH("Ronda",Table9[[#This Row],[Column1]]))=FALSE),1,0)</f>
        <v>1</v>
      </c>
      <c r="M1590">
        <f>IF(Table9[[#This Row],[cond]]=1,M1589+1,0)</f>
        <v>1</v>
      </c>
      <c r="N1590">
        <f>IF(ISNUMBER(SEARCH("Ronda",Table9[[#This Row],[Column1]]))=TRUE,1,0)</f>
        <v>0</v>
      </c>
      <c r="O1590" t="str">
        <f>IF(Table9[[#This Row],[cond2]]=1,MID(Table9[[#This Row],[Column1]],6,3),O1589)</f>
        <v xml:space="preserve"> 10</v>
      </c>
    </row>
    <row r="1591" spans="11:15" x14ac:dyDescent="0.3">
      <c r="K1591" t="s">
        <v>564</v>
      </c>
      <c r="L1591">
        <f>IF(AND(ISNUMBER(SEARCH(":",Table9[[#This Row],[Column1]]))=FALSE,ISNUMBER(SEARCH("Ronda",Table9[[#This Row],[Column1]]))=FALSE),1,0)</f>
        <v>1</v>
      </c>
      <c r="M1591">
        <f>IF(Table9[[#This Row],[cond]]=1,M1590+1,0)</f>
        <v>2</v>
      </c>
      <c r="N1591">
        <f>IF(ISNUMBER(SEARCH("Ronda",Table9[[#This Row],[Column1]]))=TRUE,1,0)</f>
        <v>0</v>
      </c>
      <c r="O1591" t="str">
        <f>IF(Table9[[#This Row],[cond2]]=1,MID(Table9[[#This Row],[Column1]],6,3),O1590)</f>
        <v xml:space="preserve"> 10</v>
      </c>
    </row>
    <row r="1592" spans="11:15" x14ac:dyDescent="0.3">
      <c r="K1592">
        <v>1</v>
      </c>
      <c r="L1592">
        <f>IF(AND(ISNUMBER(SEARCH(":",Table9[[#This Row],[Column1]]))=FALSE,ISNUMBER(SEARCH("Ronda",Table9[[#This Row],[Column1]]))=FALSE),1,0)</f>
        <v>1</v>
      </c>
      <c r="M1592">
        <f>IF(Table9[[#This Row],[cond]]=1,M1591+1,0)</f>
        <v>3</v>
      </c>
      <c r="N1592">
        <f>IF(ISNUMBER(SEARCH("Ronda",Table9[[#This Row],[Column1]]))=TRUE,1,0)</f>
        <v>0</v>
      </c>
      <c r="O1592" t="str">
        <f>IF(Table9[[#This Row],[cond2]]=1,MID(Table9[[#This Row],[Column1]],6,3),O1591)</f>
        <v xml:space="preserve"> 10</v>
      </c>
    </row>
    <row r="1593" spans="11:15" x14ac:dyDescent="0.3">
      <c r="K1593">
        <v>1</v>
      </c>
      <c r="L1593">
        <f>IF(AND(ISNUMBER(SEARCH(":",Table9[[#This Row],[Column1]]))=FALSE,ISNUMBER(SEARCH("Ronda",Table9[[#This Row],[Column1]]))=FALSE),1,0)</f>
        <v>1</v>
      </c>
      <c r="M1593">
        <f>IF(Table9[[#This Row],[cond]]=1,M1592+1,0)</f>
        <v>4</v>
      </c>
      <c r="N1593">
        <f>IF(ISNUMBER(SEARCH("Ronda",Table9[[#This Row],[Column1]]))=TRUE,1,0)</f>
        <v>0</v>
      </c>
      <c r="O1593" t="str">
        <f>IF(Table9[[#This Row],[cond2]]=1,MID(Table9[[#This Row],[Column1]],6,3),O1592)</f>
        <v xml:space="preserve"> 10</v>
      </c>
    </row>
    <row r="1594" spans="11:15" x14ac:dyDescent="0.3">
      <c r="K1594">
        <v>0</v>
      </c>
      <c r="L1594">
        <f>IF(AND(ISNUMBER(SEARCH(":",Table9[[#This Row],[Column1]]))=FALSE,ISNUMBER(SEARCH("Ronda",Table9[[#This Row],[Column1]]))=FALSE),1,0)</f>
        <v>1</v>
      </c>
      <c r="M1594">
        <f>IF(Table9[[#This Row],[cond]]=1,M1593+1,0)</f>
        <v>5</v>
      </c>
      <c r="N1594">
        <f>IF(ISNUMBER(SEARCH("Ronda",Table9[[#This Row],[Column1]]))=TRUE,1,0)</f>
        <v>0</v>
      </c>
      <c r="O1594" t="str">
        <f>IF(Table9[[#This Row],[cond2]]=1,MID(Table9[[#This Row],[Column1]],6,3),O1593)</f>
        <v xml:space="preserve"> 10</v>
      </c>
    </row>
    <row r="1595" spans="11:15" x14ac:dyDescent="0.3">
      <c r="K1595">
        <v>0</v>
      </c>
      <c r="L1595">
        <f>IF(AND(ISNUMBER(SEARCH(":",Table9[[#This Row],[Column1]]))=FALSE,ISNUMBER(SEARCH("Ronda",Table9[[#This Row],[Column1]]))=FALSE),1,0)</f>
        <v>1</v>
      </c>
      <c r="M1595">
        <f>IF(Table9[[#This Row],[cond]]=1,M1594+1,0)</f>
        <v>6</v>
      </c>
      <c r="N1595">
        <f>IF(ISNUMBER(SEARCH("Ronda",Table9[[#This Row],[Column1]]))=TRUE,1,0)</f>
        <v>0</v>
      </c>
      <c r="O1595" t="str">
        <f>IF(Table9[[#This Row],[cond2]]=1,MID(Table9[[#This Row],[Column1]],6,3),O1594)</f>
        <v xml:space="preserve"> 10</v>
      </c>
    </row>
    <row r="1596" spans="11:15" x14ac:dyDescent="0.3">
      <c r="K1596" t="s">
        <v>751</v>
      </c>
      <c r="L1596">
        <f>IF(AND(ISNUMBER(SEARCH(":",Table9[[#This Row],[Column1]]))=FALSE,ISNUMBER(SEARCH("Ronda",Table9[[#This Row],[Column1]]))=FALSE),1,0)</f>
        <v>0</v>
      </c>
      <c r="M1596">
        <f>IF(Table9[[#This Row],[cond]]=1,M1595+1,0)</f>
        <v>0</v>
      </c>
      <c r="N1596">
        <f>IF(ISNUMBER(SEARCH("Ronda",Table9[[#This Row],[Column1]]))=TRUE,1,0)</f>
        <v>0</v>
      </c>
      <c r="O1596" t="str">
        <f>IF(Table9[[#This Row],[cond2]]=1,MID(Table9[[#This Row],[Column1]],6,3),O1595)</f>
        <v xml:space="preserve"> 10</v>
      </c>
    </row>
    <row r="1597" spans="11:15" x14ac:dyDescent="0.3">
      <c r="K1597" t="s">
        <v>1</v>
      </c>
      <c r="L1597">
        <f>IF(AND(ISNUMBER(SEARCH(":",Table9[[#This Row],[Column1]]))=FALSE,ISNUMBER(SEARCH("Ronda",Table9[[#This Row],[Column1]]))=FALSE),1,0)</f>
        <v>1</v>
      </c>
      <c r="M1597">
        <f>IF(Table9[[#This Row],[cond]]=1,M1596+1,0)</f>
        <v>1</v>
      </c>
      <c r="N1597">
        <f>IF(ISNUMBER(SEARCH("Ronda",Table9[[#This Row],[Column1]]))=TRUE,1,0)</f>
        <v>0</v>
      </c>
      <c r="O1597" t="str">
        <f>IF(Table9[[#This Row],[cond2]]=1,MID(Table9[[#This Row],[Column1]],6,3),O1596)</f>
        <v xml:space="preserve"> 10</v>
      </c>
    </row>
    <row r="1598" spans="11:15" x14ac:dyDescent="0.3">
      <c r="K1598" t="s">
        <v>5</v>
      </c>
      <c r="L1598">
        <f>IF(AND(ISNUMBER(SEARCH(":",Table9[[#This Row],[Column1]]))=FALSE,ISNUMBER(SEARCH("Ronda",Table9[[#This Row],[Column1]]))=FALSE),1,0)</f>
        <v>1</v>
      </c>
      <c r="M1598">
        <f>IF(Table9[[#This Row],[cond]]=1,M1597+1,0)</f>
        <v>2</v>
      </c>
      <c r="N1598">
        <f>IF(ISNUMBER(SEARCH("Ronda",Table9[[#This Row],[Column1]]))=TRUE,1,0)</f>
        <v>0</v>
      </c>
      <c r="O1598" t="str">
        <f>IF(Table9[[#This Row],[cond2]]=1,MID(Table9[[#This Row],[Column1]],6,3),O1597)</f>
        <v xml:space="preserve"> 10</v>
      </c>
    </row>
    <row r="1599" spans="11:15" x14ac:dyDescent="0.3">
      <c r="K1599">
        <v>2</v>
      </c>
      <c r="L1599">
        <f>IF(AND(ISNUMBER(SEARCH(":",Table9[[#This Row],[Column1]]))=FALSE,ISNUMBER(SEARCH("Ronda",Table9[[#This Row],[Column1]]))=FALSE),1,0)</f>
        <v>1</v>
      </c>
      <c r="M1599">
        <f>IF(Table9[[#This Row],[cond]]=1,M1598+1,0)</f>
        <v>3</v>
      </c>
      <c r="N1599">
        <f>IF(ISNUMBER(SEARCH("Ronda",Table9[[#This Row],[Column1]]))=TRUE,1,0)</f>
        <v>0</v>
      </c>
      <c r="O1599" t="str">
        <f>IF(Table9[[#This Row],[cond2]]=1,MID(Table9[[#This Row],[Column1]],6,3),O1598)</f>
        <v xml:space="preserve"> 10</v>
      </c>
    </row>
    <row r="1600" spans="11:15" x14ac:dyDescent="0.3">
      <c r="K1600">
        <v>1</v>
      </c>
      <c r="L1600">
        <f>IF(AND(ISNUMBER(SEARCH(":",Table9[[#This Row],[Column1]]))=FALSE,ISNUMBER(SEARCH("Ronda",Table9[[#This Row],[Column1]]))=FALSE),1,0)</f>
        <v>1</v>
      </c>
      <c r="M1600">
        <f>IF(Table9[[#This Row],[cond]]=1,M1599+1,0)</f>
        <v>4</v>
      </c>
      <c r="N1600">
        <f>IF(ISNUMBER(SEARCH("Ronda",Table9[[#This Row],[Column1]]))=TRUE,1,0)</f>
        <v>0</v>
      </c>
      <c r="O1600" t="str">
        <f>IF(Table9[[#This Row],[cond2]]=1,MID(Table9[[#This Row],[Column1]],6,3),O1599)</f>
        <v xml:space="preserve"> 10</v>
      </c>
    </row>
    <row r="1601" spans="11:15" x14ac:dyDescent="0.3">
      <c r="K1601">
        <v>0</v>
      </c>
      <c r="L1601">
        <f>IF(AND(ISNUMBER(SEARCH(":",Table9[[#This Row],[Column1]]))=FALSE,ISNUMBER(SEARCH("Ronda",Table9[[#This Row],[Column1]]))=FALSE),1,0)</f>
        <v>1</v>
      </c>
      <c r="M1601">
        <f>IF(Table9[[#This Row],[cond]]=1,M1600+1,0)</f>
        <v>5</v>
      </c>
      <c r="N1601">
        <f>IF(ISNUMBER(SEARCH("Ronda",Table9[[#This Row],[Column1]]))=TRUE,1,0)</f>
        <v>0</v>
      </c>
      <c r="O1601" t="str">
        <f>IF(Table9[[#This Row],[cond2]]=1,MID(Table9[[#This Row],[Column1]],6,3),O1600)</f>
        <v xml:space="preserve"> 10</v>
      </c>
    </row>
    <row r="1602" spans="11:15" x14ac:dyDescent="0.3">
      <c r="K1602">
        <v>0</v>
      </c>
      <c r="L1602">
        <f>IF(AND(ISNUMBER(SEARCH(":",Table9[[#This Row],[Column1]]))=FALSE,ISNUMBER(SEARCH("Ronda",Table9[[#This Row],[Column1]]))=FALSE),1,0)</f>
        <v>1</v>
      </c>
      <c r="M1602">
        <f>IF(Table9[[#This Row],[cond]]=1,M1601+1,0)</f>
        <v>6</v>
      </c>
      <c r="N1602">
        <f>IF(ISNUMBER(SEARCH("Ronda",Table9[[#This Row],[Column1]]))=TRUE,1,0)</f>
        <v>0</v>
      </c>
      <c r="O1602" t="str">
        <f>IF(Table9[[#This Row],[cond2]]=1,MID(Table9[[#This Row],[Column1]],6,3),O1601)</f>
        <v xml:space="preserve"> 10</v>
      </c>
    </row>
    <row r="1603" spans="11:15" x14ac:dyDescent="0.3">
      <c r="K1603" t="s">
        <v>259</v>
      </c>
      <c r="L1603">
        <f>IF(AND(ISNUMBER(SEARCH(":",Table9[[#This Row],[Column1]]))=FALSE,ISNUMBER(SEARCH("Ronda",Table9[[#This Row],[Column1]]))=FALSE),1,0)</f>
        <v>0</v>
      </c>
      <c r="M1603">
        <f>IF(Table9[[#This Row],[cond]]=1,M1602+1,0)</f>
        <v>0</v>
      </c>
      <c r="N1603">
        <f>IF(ISNUMBER(SEARCH("Ronda",Table9[[#This Row],[Column1]]))=TRUE,1,0)</f>
        <v>1</v>
      </c>
      <c r="O1603" t="str">
        <f>IF(Table9[[#This Row],[cond2]]=1,MID(Table9[[#This Row],[Column1]],6,3),O1602)</f>
        <v xml:space="preserve"> 9</v>
      </c>
    </row>
    <row r="1604" spans="11:15" x14ac:dyDescent="0.3">
      <c r="K1604" t="s">
        <v>752</v>
      </c>
      <c r="L1604">
        <f>IF(AND(ISNUMBER(SEARCH(":",Table9[[#This Row],[Column1]]))=FALSE,ISNUMBER(SEARCH("Ronda",Table9[[#This Row],[Column1]]))=FALSE),1,0)</f>
        <v>0</v>
      </c>
      <c r="M1604">
        <f>IF(Table9[[#This Row],[cond]]=1,M1603+1,0)</f>
        <v>0</v>
      </c>
      <c r="N1604">
        <f>IF(ISNUMBER(SEARCH("Ronda",Table9[[#This Row],[Column1]]))=TRUE,1,0)</f>
        <v>0</v>
      </c>
      <c r="O1604" t="str">
        <f>IF(Table9[[#This Row],[cond2]]=1,MID(Table9[[#This Row],[Column1]],6,3),O1603)</f>
        <v xml:space="preserve"> 9</v>
      </c>
    </row>
    <row r="1605" spans="11:15" x14ac:dyDescent="0.3">
      <c r="K1605" t="s">
        <v>564</v>
      </c>
      <c r="L1605">
        <f>IF(AND(ISNUMBER(SEARCH(":",Table9[[#This Row],[Column1]]))=FALSE,ISNUMBER(SEARCH("Ronda",Table9[[#This Row],[Column1]]))=FALSE),1,0)</f>
        <v>1</v>
      </c>
      <c r="M1605">
        <f>IF(Table9[[#This Row],[cond]]=1,M1604+1,0)</f>
        <v>1</v>
      </c>
      <c r="N1605">
        <f>IF(ISNUMBER(SEARCH("Ronda",Table9[[#This Row],[Column1]]))=TRUE,1,0)</f>
        <v>0</v>
      </c>
      <c r="O1605" t="str">
        <f>IF(Table9[[#This Row],[cond2]]=1,MID(Table9[[#This Row],[Column1]],6,3),O1604)</f>
        <v xml:space="preserve"> 9</v>
      </c>
    </row>
    <row r="1606" spans="11:15" x14ac:dyDescent="0.3">
      <c r="K1606" t="s">
        <v>568</v>
      </c>
      <c r="L1606">
        <f>IF(AND(ISNUMBER(SEARCH(":",Table9[[#This Row],[Column1]]))=FALSE,ISNUMBER(SEARCH("Ronda",Table9[[#This Row],[Column1]]))=FALSE),1,0)</f>
        <v>1</v>
      </c>
      <c r="M1606">
        <f>IF(Table9[[#This Row],[cond]]=1,M1605+1,0)</f>
        <v>2</v>
      </c>
      <c r="N1606">
        <f>IF(ISNUMBER(SEARCH("Ronda",Table9[[#This Row],[Column1]]))=TRUE,1,0)</f>
        <v>0</v>
      </c>
      <c r="O1606" t="str">
        <f>IF(Table9[[#This Row],[cond2]]=1,MID(Table9[[#This Row],[Column1]],6,3),O1605)</f>
        <v xml:space="preserve"> 9</v>
      </c>
    </row>
    <row r="1607" spans="11:15" x14ac:dyDescent="0.3">
      <c r="K1607">
        <v>1</v>
      </c>
      <c r="L1607">
        <f>IF(AND(ISNUMBER(SEARCH(":",Table9[[#This Row],[Column1]]))=FALSE,ISNUMBER(SEARCH("Ronda",Table9[[#This Row],[Column1]]))=FALSE),1,0)</f>
        <v>1</v>
      </c>
      <c r="M1607">
        <f>IF(Table9[[#This Row],[cond]]=1,M1606+1,0)</f>
        <v>3</v>
      </c>
      <c r="N1607">
        <f>IF(ISNUMBER(SEARCH("Ronda",Table9[[#This Row],[Column1]]))=TRUE,1,0)</f>
        <v>0</v>
      </c>
      <c r="O1607" t="str">
        <f>IF(Table9[[#This Row],[cond2]]=1,MID(Table9[[#This Row],[Column1]],6,3),O1606)</f>
        <v xml:space="preserve"> 9</v>
      </c>
    </row>
    <row r="1608" spans="11:15" x14ac:dyDescent="0.3">
      <c r="K1608">
        <v>1</v>
      </c>
      <c r="L1608">
        <f>IF(AND(ISNUMBER(SEARCH(":",Table9[[#This Row],[Column1]]))=FALSE,ISNUMBER(SEARCH("Ronda",Table9[[#This Row],[Column1]]))=FALSE),1,0)</f>
        <v>1</v>
      </c>
      <c r="M1608">
        <f>IF(Table9[[#This Row],[cond]]=1,M1607+1,0)</f>
        <v>4</v>
      </c>
      <c r="N1608">
        <f>IF(ISNUMBER(SEARCH("Ronda",Table9[[#This Row],[Column1]]))=TRUE,1,0)</f>
        <v>0</v>
      </c>
      <c r="O1608" t="str">
        <f>IF(Table9[[#This Row],[cond2]]=1,MID(Table9[[#This Row],[Column1]],6,3),O1607)</f>
        <v xml:space="preserve"> 9</v>
      </c>
    </row>
    <row r="1609" spans="11:15" x14ac:dyDescent="0.3">
      <c r="K1609">
        <v>0</v>
      </c>
      <c r="L1609">
        <f>IF(AND(ISNUMBER(SEARCH(":",Table9[[#This Row],[Column1]]))=FALSE,ISNUMBER(SEARCH("Ronda",Table9[[#This Row],[Column1]]))=FALSE),1,0)</f>
        <v>1</v>
      </c>
      <c r="M1609">
        <f>IF(Table9[[#This Row],[cond]]=1,M1608+1,0)</f>
        <v>5</v>
      </c>
      <c r="N1609">
        <f>IF(ISNUMBER(SEARCH("Ronda",Table9[[#This Row],[Column1]]))=TRUE,1,0)</f>
        <v>0</v>
      </c>
      <c r="O1609" t="str">
        <f>IF(Table9[[#This Row],[cond2]]=1,MID(Table9[[#This Row],[Column1]],6,3),O1608)</f>
        <v xml:space="preserve"> 9</v>
      </c>
    </row>
    <row r="1610" spans="11:15" x14ac:dyDescent="0.3">
      <c r="K1610">
        <v>-1</v>
      </c>
      <c r="L1610">
        <f>IF(AND(ISNUMBER(SEARCH(":",Table9[[#This Row],[Column1]]))=FALSE,ISNUMBER(SEARCH("Ronda",Table9[[#This Row],[Column1]]))=FALSE),1,0)</f>
        <v>1</v>
      </c>
      <c r="M1610">
        <f>IF(Table9[[#This Row],[cond]]=1,M1609+1,0)</f>
        <v>6</v>
      </c>
      <c r="N1610">
        <f>IF(ISNUMBER(SEARCH("Ronda",Table9[[#This Row],[Column1]]))=TRUE,1,0)</f>
        <v>0</v>
      </c>
      <c r="O1610" t="str">
        <f>IF(Table9[[#This Row],[cond2]]=1,MID(Table9[[#This Row],[Column1]],6,3),O1609)</f>
        <v xml:space="preserve"> 9</v>
      </c>
    </row>
    <row r="1611" spans="11:15" x14ac:dyDescent="0.3">
      <c r="K1611" t="s">
        <v>753</v>
      </c>
      <c r="L1611">
        <f>IF(AND(ISNUMBER(SEARCH(":",Table9[[#This Row],[Column1]]))=FALSE,ISNUMBER(SEARCH("Ronda",Table9[[#This Row],[Column1]]))=FALSE),1,0)</f>
        <v>0</v>
      </c>
      <c r="M1611">
        <f>IF(Table9[[#This Row],[cond]]=1,M1610+1,0)</f>
        <v>0</v>
      </c>
      <c r="N1611">
        <f>IF(ISNUMBER(SEARCH("Ronda",Table9[[#This Row],[Column1]]))=TRUE,1,0)</f>
        <v>0</v>
      </c>
      <c r="O1611" t="str">
        <f>IF(Table9[[#This Row],[cond2]]=1,MID(Table9[[#This Row],[Column1]],6,3),O1610)</f>
        <v xml:space="preserve"> 9</v>
      </c>
    </row>
    <row r="1612" spans="11:15" x14ac:dyDescent="0.3">
      <c r="K1612" t="s">
        <v>13</v>
      </c>
      <c r="L1612">
        <f>IF(AND(ISNUMBER(SEARCH(":",Table9[[#This Row],[Column1]]))=FALSE,ISNUMBER(SEARCH("Ronda",Table9[[#This Row],[Column1]]))=FALSE),1,0)</f>
        <v>1</v>
      </c>
      <c r="M1612">
        <f>IF(Table9[[#This Row],[cond]]=1,M1611+1,0)</f>
        <v>1</v>
      </c>
      <c r="N1612">
        <f>IF(ISNUMBER(SEARCH("Ronda",Table9[[#This Row],[Column1]]))=TRUE,1,0)</f>
        <v>0</v>
      </c>
      <c r="O1612" t="str">
        <f>IF(Table9[[#This Row],[cond2]]=1,MID(Table9[[#This Row],[Column1]],6,3),O1611)</f>
        <v xml:space="preserve"> 9</v>
      </c>
    </row>
    <row r="1613" spans="11:15" x14ac:dyDescent="0.3">
      <c r="K1613" t="s">
        <v>31</v>
      </c>
      <c r="L1613">
        <f>IF(AND(ISNUMBER(SEARCH(":",Table9[[#This Row],[Column1]]))=FALSE,ISNUMBER(SEARCH("Ronda",Table9[[#This Row],[Column1]]))=FALSE),1,0)</f>
        <v>1</v>
      </c>
      <c r="M1613">
        <f>IF(Table9[[#This Row],[cond]]=1,M1612+1,0)</f>
        <v>2</v>
      </c>
      <c r="N1613">
        <f>IF(ISNUMBER(SEARCH("Ronda",Table9[[#This Row],[Column1]]))=TRUE,1,0)</f>
        <v>0</v>
      </c>
      <c r="O1613" t="str">
        <f>IF(Table9[[#This Row],[cond2]]=1,MID(Table9[[#This Row],[Column1]],6,3),O1612)</f>
        <v xml:space="preserve"> 9</v>
      </c>
    </row>
    <row r="1614" spans="11:15" x14ac:dyDescent="0.3">
      <c r="K1614">
        <v>2</v>
      </c>
      <c r="L1614">
        <f>IF(AND(ISNUMBER(SEARCH(":",Table9[[#This Row],[Column1]]))=FALSE,ISNUMBER(SEARCH("Ronda",Table9[[#This Row],[Column1]]))=FALSE),1,0)</f>
        <v>1</v>
      </c>
      <c r="M1614">
        <f>IF(Table9[[#This Row],[cond]]=1,M1613+1,0)</f>
        <v>3</v>
      </c>
      <c r="N1614">
        <f>IF(ISNUMBER(SEARCH("Ronda",Table9[[#This Row],[Column1]]))=TRUE,1,0)</f>
        <v>0</v>
      </c>
      <c r="O1614" t="str">
        <f>IF(Table9[[#This Row],[cond2]]=1,MID(Table9[[#This Row],[Column1]],6,3),O1613)</f>
        <v xml:space="preserve"> 9</v>
      </c>
    </row>
    <row r="1615" spans="11:15" x14ac:dyDescent="0.3">
      <c r="K1615">
        <v>1</v>
      </c>
      <c r="L1615">
        <f>IF(AND(ISNUMBER(SEARCH(":",Table9[[#This Row],[Column1]]))=FALSE,ISNUMBER(SEARCH("Ronda",Table9[[#This Row],[Column1]]))=FALSE),1,0)</f>
        <v>1</v>
      </c>
      <c r="M1615">
        <f>IF(Table9[[#This Row],[cond]]=1,M1614+1,0)</f>
        <v>4</v>
      </c>
      <c r="N1615">
        <f>IF(ISNUMBER(SEARCH("Ronda",Table9[[#This Row],[Column1]]))=TRUE,1,0)</f>
        <v>0</v>
      </c>
      <c r="O1615" t="str">
        <f>IF(Table9[[#This Row],[cond2]]=1,MID(Table9[[#This Row],[Column1]],6,3),O1614)</f>
        <v xml:space="preserve"> 9</v>
      </c>
    </row>
    <row r="1616" spans="11:15" x14ac:dyDescent="0.3">
      <c r="K1616">
        <v>-1</v>
      </c>
      <c r="L1616">
        <f>IF(AND(ISNUMBER(SEARCH(":",Table9[[#This Row],[Column1]]))=FALSE,ISNUMBER(SEARCH("Ronda",Table9[[#This Row],[Column1]]))=FALSE),1,0)</f>
        <v>1</v>
      </c>
      <c r="M1616">
        <f>IF(Table9[[#This Row],[cond]]=1,M1615+1,0)</f>
        <v>5</v>
      </c>
      <c r="N1616">
        <f>IF(ISNUMBER(SEARCH("Ronda",Table9[[#This Row],[Column1]]))=TRUE,1,0)</f>
        <v>0</v>
      </c>
      <c r="O1616" t="str">
        <f>IF(Table9[[#This Row],[cond2]]=1,MID(Table9[[#This Row],[Column1]],6,3),O1615)</f>
        <v xml:space="preserve"> 9</v>
      </c>
    </row>
    <row r="1617" spans="11:15" x14ac:dyDescent="0.3">
      <c r="K1617">
        <v>0</v>
      </c>
      <c r="L1617">
        <f>IF(AND(ISNUMBER(SEARCH(":",Table9[[#This Row],[Column1]]))=FALSE,ISNUMBER(SEARCH("Ronda",Table9[[#This Row],[Column1]]))=FALSE),1,0)</f>
        <v>1</v>
      </c>
      <c r="M1617">
        <f>IF(Table9[[#This Row],[cond]]=1,M1616+1,0)</f>
        <v>6</v>
      </c>
      <c r="N1617">
        <f>IF(ISNUMBER(SEARCH("Ronda",Table9[[#This Row],[Column1]]))=TRUE,1,0)</f>
        <v>0</v>
      </c>
      <c r="O1617" t="str">
        <f>IF(Table9[[#This Row],[cond2]]=1,MID(Table9[[#This Row],[Column1]],6,3),O1616)</f>
        <v xml:space="preserve"> 9</v>
      </c>
    </row>
    <row r="1618" spans="11:15" x14ac:dyDescent="0.3">
      <c r="K1618" t="s">
        <v>754</v>
      </c>
      <c r="L1618">
        <f>IF(AND(ISNUMBER(SEARCH(":",Table9[[#This Row],[Column1]]))=FALSE,ISNUMBER(SEARCH("Ronda",Table9[[#This Row],[Column1]]))=FALSE),1,0)</f>
        <v>0</v>
      </c>
      <c r="M1618">
        <f>IF(Table9[[#This Row],[cond]]=1,M1617+1,0)</f>
        <v>0</v>
      </c>
      <c r="N1618">
        <f>IF(ISNUMBER(SEARCH("Ronda",Table9[[#This Row],[Column1]]))=TRUE,1,0)</f>
        <v>0</v>
      </c>
      <c r="O1618" t="str">
        <f>IF(Table9[[#This Row],[cond2]]=1,MID(Table9[[#This Row],[Column1]],6,3),O1617)</f>
        <v xml:space="preserve"> 9</v>
      </c>
    </row>
    <row r="1619" spans="11:15" x14ac:dyDescent="0.3">
      <c r="K1619" t="s">
        <v>4</v>
      </c>
      <c r="L1619">
        <f>IF(AND(ISNUMBER(SEARCH(":",Table9[[#This Row],[Column1]]))=FALSE,ISNUMBER(SEARCH("Ronda",Table9[[#This Row],[Column1]]))=FALSE),1,0)</f>
        <v>1</v>
      </c>
      <c r="M1619">
        <f>IF(Table9[[#This Row],[cond]]=1,M1618+1,0)</f>
        <v>1</v>
      </c>
      <c r="N1619">
        <f>IF(ISNUMBER(SEARCH("Ronda",Table9[[#This Row],[Column1]]))=TRUE,1,0)</f>
        <v>0</v>
      </c>
      <c r="O1619" t="str">
        <f>IF(Table9[[#This Row],[cond2]]=1,MID(Table9[[#This Row],[Column1]],6,3),O1618)</f>
        <v xml:space="preserve"> 9</v>
      </c>
    </row>
    <row r="1620" spans="11:15" x14ac:dyDescent="0.3">
      <c r="K1620" t="s">
        <v>1</v>
      </c>
      <c r="L1620">
        <f>IF(AND(ISNUMBER(SEARCH(":",Table9[[#This Row],[Column1]]))=FALSE,ISNUMBER(SEARCH("Ronda",Table9[[#This Row],[Column1]]))=FALSE),1,0)</f>
        <v>1</v>
      </c>
      <c r="M1620">
        <f>IF(Table9[[#This Row],[cond]]=1,M1619+1,0)</f>
        <v>2</v>
      </c>
      <c r="N1620">
        <f>IF(ISNUMBER(SEARCH("Ronda",Table9[[#This Row],[Column1]]))=TRUE,1,0)</f>
        <v>0</v>
      </c>
      <c r="O1620" t="str">
        <f>IF(Table9[[#This Row],[cond2]]=1,MID(Table9[[#This Row],[Column1]],6,3),O1619)</f>
        <v xml:space="preserve"> 9</v>
      </c>
    </row>
    <row r="1621" spans="11:15" x14ac:dyDescent="0.3">
      <c r="K1621">
        <v>0</v>
      </c>
      <c r="L1621">
        <f>IF(AND(ISNUMBER(SEARCH(":",Table9[[#This Row],[Column1]]))=FALSE,ISNUMBER(SEARCH("Ronda",Table9[[#This Row],[Column1]]))=FALSE),1,0)</f>
        <v>1</v>
      </c>
      <c r="M1621">
        <f>IF(Table9[[#This Row],[cond]]=1,M1620+1,0)</f>
        <v>3</v>
      </c>
      <c r="N1621">
        <f>IF(ISNUMBER(SEARCH("Ronda",Table9[[#This Row],[Column1]]))=TRUE,1,0)</f>
        <v>0</v>
      </c>
      <c r="O1621" t="str">
        <f>IF(Table9[[#This Row],[cond2]]=1,MID(Table9[[#This Row],[Column1]],6,3),O1620)</f>
        <v xml:space="preserve"> 9</v>
      </c>
    </row>
    <row r="1622" spans="11:15" x14ac:dyDescent="0.3">
      <c r="K1622">
        <v>3</v>
      </c>
      <c r="L1622">
        <f>IF(AND(ISNUMBER(SEARCH(":",Table9[[#This Row],[Column1]]))=FALSE,ISNUMBER(SEARCH("Ronda",Table9[[#This Row],[Column1]]))=FALSE),1,0)</f>
        <v>1</v>
      </c>
      <c r="M1622">
        <f>IF(Table9[[#This Row],[cond]]=1,M1621+1,0)</f>
        <v>4</v>
      </c>
      <c r="N1622">
        <f>IF(ISNUMBER(SEARCH("Ronda",Table9[[#This Row],[Column1]]))=TRUE,1,0)</f>
        <v>0</v>
      </c>
      <c r="O1622" t="str">
        <f>IF(Table9[[#This Row],[cond2]]=1,MID(Table9[[#This Row],[Column1]],6,3),O1621)</f>
        <v xml:space="preserve"> 9</v>
      </c>
    </row>
    <row r="1623" spans="11:15" x14ac:dyDescent="0.3">
      <c r="K1623">
        <v>0</v>
      </c>
      <c r="L1623">
        <f>IF(AND(ISNUMBER(SEARCH(":",Table9[[#This Row],[Column1]]))=FALSE,ISNUMBER(SEARCH("Ronda",Table9[[#This Row],[Column1]]))=FALSE),1,0)</f>
        <v>1</v>
      </c>
      <c r="M1623">
        <f>IF(Table9[[#This Row],[cond]]=1,M1622+1,0)</f>
        <v>5</v>
      </c>
      <c r="N1623">
        <f>IF(ISNUMBER(SEARCH("Ronda",Table9[[#This Row],[Column1]]))=TRUE,1,0)</f>
        <v>0</v>
      </c>
      <c r="O1623" t="str">
        <f>IF(Table9[[#This Row],[cond2]]=1,MID(Table9[[#This Row],[Column1]],6,3),O1622)</f>
        <v xml:space="preserve"> 9</v>
      </c>
    </row>
    <row r="1624" spans="11:15" x14ac:dyDescent="0.3">
      <c r="K1624">
        <v>-1</v>
      </c>
      <c r="L1624">
        <f>IF(AND(ISNUMBER(SEARCH(":",Table9[[#This Row],[Column1]]))=FALSE,ISNUMBER(SEARCH("Ronda",Table9[[#This Row],[Column1]]))=FALSE),1,0)</f>
        <v>1</v>
      </c>
      <c r="M1624">
        <f>IF(Table9[[#This Row],[cond]]=1,M1623+1,0)</f>
        <v>6</v>
      </c>
      <c r="N1624">
        <f>IF(ISNUMBER(SEARCH("Ronda",Table9[[#This Row],[Column1]]))=TRUE,1,0)</f>
        <v>0</v>
      </c>
      <c r="O1624" t="str">
        <f>IF(Table9[[#This Row],[cond2]]=1,MID(Table9[[#This Row],[Column1]],6,3),O1623)</f>
        <v xml:space="preserve"> 9</v>
      </c>
    </row>
    <row r="1625" spans="11:15" x14ac:dyDescent="0.3">
      <c r="K1625" t="s">
        <v>755</v>
      </c>
      <c r="L1625">
        <f>IF(AND(ISNUMBER(SEARCH(":",Table9[[#This Row],[Column1]]))=FALSE,ISNUMBER(SEARCH("Ronda",Table9[[#This Row],[Column1]]))=FALSE),1,0)</f>
        <v>0</v>
      </c>
      <c r="M1625">
        <f>IF(Table9[[#This Row],[cond]]=1,M1624+1,0)</f>
        <v>0</v>
      </c>
      <c r="N1625">
        <f>IF(ISNUMBER(SEARCH("Ronda",Table9[[#This Row],[Column1]]))=TRUE,1,0)</f>
        <v>0</v>
      </c>
      <c r="O1625" t="str">
        <f>IF(Table9[[#This Row],[cond2]]=1,MID(Table9[[#This Row],[Column1]],6,3),O1624)</f>
        <v xml:space="preserve"> 9</v>
      </c>
    </row>
    <row r="1626" spans="11:15" x14ac:dyDescent="0.3">
      <c r="K1626" t="s">
        <v>24</v>
      </c>
      <c r="L1626">
        <f>IF(AND(ISNUMBER(SEARCH(":",Table9[[#This Row],[Column1]]))=FALSE,ISNUMBER(SEARCH("Ronda",Table9[[#This Row],[Column1]]))=FALSE),1,0)</f>
        <v>1</v>
      </c>
      <c r="M1626">
        <f>IF(Table9[[#This Row],[cond]]=1,M1625+1,0)</f>
        <v>1</v>
      </c>
      <c r="N1626">
        <f>IF(ISNUMBER(SEARCH("Ronda",Table9[[#This Row],[Column1]]))=TRUE,1,0)</f>
        <v>0</v>
      </c>
      <c r="O1626" t="str">
        <f>IF(Table9[[#This Row],[cond2]]=1,MID(Table9[[#This Row],[Column1]],6,3),O1625)</f>
        <v xml:space="preserve"> 9</v>
      </c>
    </row>
    <row r="1627" spans="11:15" x14ac:dyDescent="0.3">
      <c r="K1627" t="s">
        <v>10</v>
      </c>
      <c r="L1627">
        <f>IF(AND(ISNUMBER(SEARCH(":",Table9[[#This Row],[Column1]]))=FALSE,ISNUMBER(SEARCH("Ronda",Table9[[#This Row],[Column1]]))=FALSE),1,0)</f>
        <v>1</v>
      </c>
      <c r="M1627">
        <f>IF(Table9[[#This Row],[cond]]=1,M1626+1,0)</f>
        <v>2</v>
      </c>
      <c r="N1627">
        <f>IF(ISNUMBER(SEARCH("Ronda",Table9[[#This Row],[Column1]]))=TRUE,1,0)</f>
        <v>0</v>
      </c>
      <c r="O1627" t="str">
        <f>IF(Table9[[#This Row],[cond2]]=1,MID(Table9[[#This Row],[Column1]],6,3),O1626)</f>
        <v xml:space="preserve"> 9</v>
      </c>
    </row>
    <row r="1628" spans="11:15" x14ac:dyDescent="0.3">
      <c r="K1628">
        <v>1</v>
      </c>
      <c r="L1628">
        <f>IF(AND(ISNUMBER(SEARCH(":",Table9[[#This Row],[Column1]]))=FALSE,ISNUMBER(SEARCH("Ronda",Table9[[#This Row],[Column1]]))=FALSE),1,0)</f>
        <v>1</v>
      </c>
      <c r="M1628">
        <f>IF(Table9[[#This Row],[cond]]=1,M1627+1,0)</f>
        <v>3</v>
      </c>
      <c r="N1628">
        <f>IF(ISNUMBER(SEARCH("Ronda",Table9[[#This Row],[Column1]]))=TRUE,1,0)</f>
        <v>0</v>
      </c>
      <c r="O1628" t="str">
        <f>IF(Table9[[#This Row],[cond2]]=1,MID(Table9[[#This Row],[Column1]],6,3),O1627)</f>
        <v xml:space="preserve"> 9</v>
      </c>
    </row>
    <row r="1629" spans="11:15" x14ac:dyDescent="0.3">
      <c r="K1629">
        <v>0</v>
      </c>
      <c r="L1629">
        <f>IF(AND(ISNUMBER(SEARCH(":",Table9[[#This Row],[Column1]]))=FALSE,ISNUMBER(SEARCH("Ronda",Table9[[#This Row],[Column1]]))=FALSE),1,0)</f>
        <v>1</v>
      </c>
      <c r="M1629">
        <f>IF(Table9[[#This Row],[cond]]=1,M1628+1,0)</f>
        <v>4</v>
      </c>
      <c r="N1629">
        <f>IF(ISNUMBER(SEARCH("Ronda",Table9[[#This Row],[Column1]]))=TRUE,1,0)</f>
        <v>0</v>
      </c>
      <c r="O1629" t="str">
        <f>IF(Table9[[#This Row],[cond2]]=1,MID(Table9[[#This Row],[Column1]],6,3),O1628)</f>
        <v xml:space="preserve"> 9</v>
      </c>
    </row>
    <row r="1630" spans="11:15" x14ac:dyDescent="0.3">
      <c r="K1630">
        <v>0</v>
      </c>
      <c r="L1630">
        <f>IF(AND(ISNUMBER(SEARCH(":",Table9[[#This Row],[Column1]]))=FALSE,ISNUMBER(SEARCH("Ronda",Table9[[#This Row],[Column1]]))=FALSE),1,0)</f>
        <v>1</v>
      </c>
      <c r="M1630">
        <f>IF(Table9[[#This Row],[cond]]=1,M1629+1,0)</f>
        <v>5</v>
      </c>
      <c r="N1630">
        <f>IF(ISNUMBER(SEARCH("Ronda",Table9[[#This Row],[Column1]]))=TRUE,1,0)</f>
        <v>0</v>
      </c>
      <c r="O1630" t="str">
        <f>IF(Table9[[#This Row],[cond2]]=1,MID(Table9[[#This Row],[Column1]],6,3),O1629)</f>
        <v xml:space="preserve"> 9</v>
      </c>
    </row>
    <row r="1631" spans="11:15" x14ac:dyDescent="0.3">
      <c r="K1631">
        <v>0</v>
      </c>
      <c r="L1631">
        <f>IF(AND(ISNUMBER(SEARCH(":",Table9[[#This Row],[Column1]]))=FALSE,ISNUMBER(SEARCH("Ronda",Table9[[#This Row],[Column1]]))=FALSE),1,0)</f>
        <v>1</v>
      </c>
      <c r="M1631">
        <f>IF(Table9[[#This Row],[cond]]=1,M1630+1,0)</f>
        <v>6</v>
      </c>
      <c r="N1631">
        <f>IF(ISNUMBER(SEARCH("Ronda",Table9[[#This Row],[Column1]]))=TRUE,1,0)</f>
        <v>0</v>
      </c>
      <c r="O1631" t="str">
        <f>IF(Table9[[#This Row],[cond2]]=1,MID(Table9[[#This Row],[Column1]],6,3),O1630)</f>
        <v xml:space="preserve"> 9</v>
      </c>
    </row>
    <row r="1632" spans="11:15" x14ac:dyDescent="0.3">
      <c r="K1632" t="s">
        <v>756</v>
      </c>
      <c r="L1632">
        <f>IF(AND(ISNUMBER(SEARCH(":",Table9[[#This Row],[Column1]]))=FALSE,ISNUMBER(SEARCH("Ronda",Table9[[#This Row],[Column1]]))=FALSE),1,0)</f>
        <v>0</v>
      </c>
      <c r="M1632">
        <f>IF(Table9[[#This Row],[cond]]=1,M1631+1,0)</f>
        <v>0</v>
      </c>
      <c r="N1632">
        <f>IF(ISNUMBER(SEARCH("Ronda",Table9[[#This Row],[Column1]]))=TRUE,1,0)</f>
        <v>0</v>
      </c>
      <c r="O1632" t="str">
        <f>IF(Table9[[#This Row],[cond2]]=1,MID(Table9[[#This Row],[Column1]],6,3),O1631)</f>
        <v xml:space="preserve"> 9</v>
      </c>
    </row>
    <row r="1633" spans="11:15" x14ac:dyDescent="0.3">
      <c r="K1633" t="s">
        <v>28</v>
      </c>
      <c r="L1633">
        <f>IF(AND(ISNUMBER(SEARCH(":",Table9[[#This Row],[Column1]]))=FALSE,ISNUMBER(SEARCH("Ronda",Table9[[#This Row],[Column1]]))=FALSE),1,0)</f>
        <v>1</v>
      </c>
      <c r="M1633">
        <f>IF(Table9[[#This Row],[cond]]=1,M1632+1,0)</f>
        <v>1</v>
      </c>
      <c r="N1633">
        <f>IF(ISNUMBER(SEARCH("Ronda",Table9[[#This Row],[Column1]]))=TRUE,1,0)</f>
        <v>0</v>
      </c>
      <c r="O1633" t="str">
        <f>IF(Table9[[#This Row],[cond2]]=1,MID(Table9[[#This Row],[Column1]],6,3),O1632)</f>
        <v xml:space="preserve"> 9</v>
      </c>
    </row>
    <row r="1634" spans="11:15" x14ac:dyDescent="0.3">
      <c r="K1634" t="s">
        <v>25</v>
      </c>
      <c r="L1634">
        <f>IF(AND(ISNUMBER(SEARCH(":",Table9[[#This Row],[Column1]]))=FALSE,ISNUMBER(SEARCH("Ronda",Table9[[#This Row],[Column1]]))=FALSE),1,0)</f>
        <v>1</v>
      </c>
      <c r="M1634">
        <f>IF(Table9[[#This Row],[cond]]=1,M1633+1,0)</f>
        <v>2</v>
      </c>
      <c r="N1634">
        <f>IF(ISNUMBER(SEARCH("Ronda",Table9[[#This Row],[Column1]]))=TRUE,1,0)</f>
        <v>0</v>
      </c>
      <c r="O1634" t="str">
        <f>IF(Table9[[#This Row],[cond2]]=1,MID(Table9[[#This Row],[Column1]],6,3),O1633)</f>
        <v xml:space="preserve"> 9</v>
      </c>
    </row>
    <row r="1635" spans="11:15" x14ac:dyDescent="0.3">
      <c r="K1635">
        <v>0</v>
      </c>
      <c r="L1635">
        <f>IF(AND(ISNUMBER(SEARCH(":",Table9[[#This Row],[Column1]]))=FALSE,ISNUMBER(SEARCH("Ronda",Table9[[#This Row],[Column1]]))=FALSE),1,0)</f>
        <v>1</v>
      </c>
      <c r="M1635">
        <f>IF(Table9[[#This Row],[cond]]=1,M1634+1,0)</f>
        <v>3</v>
      </c>
      <c r="N1635">
        <f>IF(ISNUMBER(SEARCH("Ronda",Table9[[#This Row],[Column1]]))=TRUE,1,0)</f>
        <v>0</v>
      </c>
      <c r="O1635" t="str">
        <f>IF(Table9[[#This Row],[cond2]]=1,MID(Table9[[#This Row],[Column1]],6,3),O1634)</f>
        <v xml:space="preserve"> 9</v>
      </c>
    </row>
    <row r="1636" spans="11:15" x14ac:dyDescent="0.3">
      <c r="K1636">
        <v>0</v>
      </c>
      <c r="L1636">
        <f>IF(AND(ISNUMBER(SEARCH(":",Table9[[#This Row],[Column1]]))=FALSE,ISNUMBER(SEARCH("Ronda",Table9[[#This Row],[Column1]]))=FALSE),1,0)</f>
        <v>1</v>
      </c>
      <c r="M1636">
        <f>IF(Table9[[#This Row],[cond]]=1,M1635+1,0)</f>
        <v>4</v>
      </c>
      <c r="N1636">
        <f>IF(ISNUMBER(SEARCH("Ronda",Table9[[#This Row],[Column1]]))=TRUE,1,0)</f>
        <v>0</v>
      </c>
      <c r="O1636" t="str">
        <f>IF(Table9[[#This Row],[cond2]]=1,MID(Table9[[#This Row],[Column1]],6,3),O1635)</f>
        <v xml:space="preserve"> 9</v>
      </c>
    </row>
    <row r="1637" spans="11:15" x14ac:dyDescent="0.3">
      <c r="K1637">
        <v>0</v>
      </c>
      <c r="L1637">
        <f>IF(AND(ISNUMBER(SEARCH(":",Table9[[#This Row],[Column1]]))=FALSE,ISNUMBER(SEARCH("Ronda",Table9[[#This Row],[Column1]]))=FALSE),1,0)</f>
        <v>1</v>
      </c>
      <c r="M1637">
        <f>IF(Table9[[#This Row],[cond]]=1,M1636+1,0)</f>
        <v>5</v>
      </c>
      <c r="N1637">
        <f>IF(ISNUMBER(SEARCH("Ronda",Table9[[#This Row],[Column1]]))=TRUE,1,0)</f>
        <v>0</v>
      </c>
      <c r="O1637" t="str">
        <f>IF(Table9[[#This Row],[cond2]]=1,MID(Table9[[#This Row],[Column1]],6,3),O1636)</f>
        <v xml:space="preserve"> 9</v>
      </c>
    </row>
    <row r="1638" spans="11:15" x14ac:dyDescent="0.3">
      <c r="K1638">
        <v>0</v>
      </c>
      <c r="L1638">
        <f>IF(AND(ISNUMBER(SEARCH(":",Table9[[#This Row],[Column1]]))=FALSE,ISNUMBER(SEARCH("Ronda",Table9[[#This Row],[Column1]]))=FALSE),1,0)</f>
        <v>1</v>
      </c>
      <c r="M1638">
        <f>IF(Table9[[#This Row],[cond]]=1,M1637+1,0)</f>
        <v>6</v>
      </c>
      <c r="N1638">
        <f>IF(ISNUMBER(SEARCH("Ronda",Table9[[#This Row],[Column1]]))=TRUE,1,0)</f>
        <v>0</v>
      </c>
      <c r="O1638" t="str">
        <f>IF(Table9[[#This Row],[cond2]]=1,MID(Table9[[#This Row],[Column1]],6,3),O1637)</f>
        <v xml:space="preserve"> 9</v>
      </c>
    </row>
    <row r="1639" spans="11:15" x14ac:dyDescent="0.3">
      <c r="K1639" t="s">
        <v>757</v>
      </c>
      <c r="L1639">
        <f>IF(AND(ISNUMBER(SEARCH(":",Table9[[#This Row],[Column1]]))=FALSE,ISNUMBER(SEARCH("Ronda",Table9[[#This Row],[Column1]]))=FALSE),1,0)</f>
        <v>0</v>
      </c>
      <c r="M1639">
        <f>IF(Table9[[#This Row],[cond]]=1,M1638+1,0)</f>
        <v>0</v>
      </c>
      <c r="N1639">
        <f>IF(ISNUMBER(SEARCH("Ronda",Table9[[#This Row],[Column1]]))=TRUE,1,0)</f>
        <v>0</v>
      </c>
      <c r="O1639" t="str">
        <f>IF(Table9[[#This Row],[cond2]]=1,MID(Table9[[#This Row],[Column1]],6,3),O1638)</f>
        <v xml:space="preserve"> 9</v>
      </c>
    </row>
    <row r="1640" spans="11:15" x14ac:dyDescent="0.3">
      <c r="K1640" t="s">
        <v>11</v>
      </c>
      <c r="L1640">
        <f>IF(AND(ISNUMBER(SEARCH(":",Table9[[#This Row],[Column1]]))=FALSE,ISNUMBER(SEARCH("Ronda",Table9[[#This Row],[Column1]]))=FALSE),1,0)</f>
        <v>1</v>
      </c>
      <c r="M1640">
        <f>IF(Table9[[#This Row],[cond]]=1,M1639+1,0)</f>
        <v>1</v>
      </c>
      <c r="N1640">
        <f>IF(ISNUMBER(SEARCH("Ronda",Table9[[#This Row],[Column1]]))=TRUE,1,0)</f>
        <v>0</v>
      </c>
      <c r="O1640" t="str">
        <f>IF(Table9[[#This Row],[cond2]]=1,MID(Table9[[#This Row],[Column1]],6,3),O1639)</f>
        <v xml:space="preserve"> 9</v>
      </c>
    </row>
    <row r="1641" spans="11:15" x14ac:dyDescent="0.3">
      <c r="K1641" t="s">
        <v>8</v>
      </c>
      <c r="L1641">
        <f>IF(AND(ISNUMBER(SEARCH(":",Table9[[#This Row],[Column1]]))=FALSE,ISNUMBER(SEARCH("Ronda",Table9[[#This Row],[Column1]]))=FALSE),1,0)</f>
        <v>1</v>
      </c>
      <c r="M1641">
        <f>IF(Table9[[#This Row],[cond]]=1,M1640+1,0)</f>
        <v>2</v>
      </c>
      <c r="N1641">
        <f>IF(ISNUMBER(SEARCH("Ronda",Table9[[#This Row],[Column1]]))=TRUE,1,0)</f>
        <v>0</v>
      </c>
      <c r="O1641" t="str">
        <f>IF(Table9[[#This Row],[cond2]]=1,MID(Table9[[#This Row],[Column1]],6,3),O1640)</f>
        <v xml:space="preserve"> 9</v>
      </c>
    </row>
    <row r="1642" spans="11:15" x14ac:dyDescent="0.3">
      <c r="K1642">
        <v>0</v>
      </c>
      <c r="L1642">
        <f>IF(AND(ISNUMBER(SEARCH(":",Table9[[#This Row],[Column1]]))=FALSE,ISNUMBER(SEARCH("Ronda",Table9[[#This Row],[Column1]]))=FALSE),1,0)</f>
        <v>1</v>
      </c>
      <c r="M1642">
        <f>IF(Table9[[#This Row],[cond]]=1,M1641+1,0)</f>
        <v>3</v>
      </c>
      <c r="N1642">
        <f>IF(ISNUMBER(SEARCH("Ronda",Table9[[#This Row],[Column1]]))=TRUE,1,0)</f>
        <v>0</v>
      </c>
      <c r="O1642" t="str">
        <f>IF(Table9[[#This Row],[cond2]]=1,MID(Table9[[#This Row],[Column1]],6,3),O1641)</f>
        <v xml:space="preserve"> 9</v>
      </c>
    </row>
    <row r="1643" spans="11:15" x14ac:dyDescent="0.3">
      <c r="K1643">
        <v>0</v>
      </c>
      <c r="L1643">
        <f>IF(AND(ISNUMBER(SEARCH(":",Table9[[#This Row],[Column1]]))=FALSE,ISNUMBER(SEARCH("Ronda",Table9[[#This Row],[Column1]]))=FALSE),1,0)</f>
        <v>1</v>
      </c>
      <c r="M1643">
        <f>IF(Table9[[#This Row],[cond]]=1,M1642+1,0)</f>
        <v>4</v>
      </c>
      <c r="N1643">
        <f>IF(ISNUMBER(SEARCH("Ronda",Table9[[#This Row],[Column1]]))=TRUE,1,0)</f>
        <v>0</v>
      </c>
      <c r="O1643" t="str">
        <f>IF(Table9[[#This Row],[cond2]]=1,MID(Table9[[#This Row],[Column1]],6,3),O1642)</f>
        <v xml:space="preserve"> 9</v>
      </c>
    </row>
    <row r="1644" spans="11:15" x14ac:dyDescent="0.3">
      <c r="K1644">
        <v>0</v>
      </c>
      <c r="L1644">
        <f>IF(AND(ISNUMBER(SEARCH(":",Table9[[#This Row],[Column1]]))=FALSE,ISNUMBER(SEARCH("Ronda",Table9[[#This Row],[Column1]]))=FALSE),1,0)</f>
        <v>1</v>
      </c>
      <c r="M1644">
        <f>IF(Table9[[#This Row],[cond]]=1,M1643+1,0)</f>
        <v>5</v>
      </c>
      <c r="N1644">
        <f>IF(ISNUMBER(SEARCH("Ronda",Table9[[#This Row],[Column1]]))=TRUE,1,0)</f>
        <v>0</v>
      </c>
      <c r="O1644" t="str">
        <f>IF(Table9[[#This Row],[cond2]]=1,MID(Table9[[#This Row],[Column1]],6,3),O1643)</f>
        <v xml:space="preserve"> 9</v>
      </c>
    </row>
    <row r="1645" spans="11:15" x14ac:dyDescent="0.3">
      <c r="K1645">
        <v>0</v>
      </c>
      <c r="L1645">
        <f>IF(AND(ISNUMBER(SEARCH(":",Table9[[#This Row],[Column1]]))=FALSE,ISNUMBER(SEARCH("Ronda",Table9[[#This Row],[Column1]]))=FALSE),1,0)</f>
        <v>1</v>
      </c>
      <c r="M1645">
        <f>IF(Table9[[#This Row],[cond]]=1,M1644+1,0)</f>
        <v>6</v>
      </c>
      <c r="N1645">
        <f>IF(ISNUMBER(SEARCH("Ronda",Table9[[#This Row],[Column1]]))=TRUE,1,0)</f>
        <v>0</v>
      </c>
      <c r="O1645" t="str">
        <f>IF(Table9[[#This Row],[cond2]]=1,MID(Table9[[#This Row],[Column1]],6,3),O1644)</f>
        <v xml:space="preserve"> 9</v>
      </c>
    </row>
    <row r="1646" spans="11:15" x14ac:dyDescent="0.3">
      <c r="K1646" t="s">
        <v>758</v>
      </c>
      <c r="L1646">
        <f>IF(AND(ISNUMBER(SEARCH(":",Table9[[#This Row],[Column1]]))=FALSE,ISNUMBER(SEARCH("Ronda",Table9[[#This Row],[Column1]]))=FALSE),1,0)</f>
        <v>0</v>
      </c>
      <c r="M1646">
        <f>IF(Table9[[#This Row],[cond]]=1,M1645+1,0)</f>
        <v>0</v>
      </c>
      <c r="N1646">
        <f>IF(ISNUMBER(SEARCH("Ronda",Table9[[#This Row],[Column1]]))=TRUE,1,0)</f>
        <v>0</v>
      </c>
      <c r="O1646" t="str">
        <f>IF(Table9[[#This Row],[cond2]]=1,MID(Table9[[#This Row],[Column1]],6,3),O1645)</f>
        <v xml:space="preserve"> 9</v>
      </c>
    </row>
    <row r="1647" spans="11:15" x14ac:dyDescent="0.3">
      <c r="K1647" t="s">
        <v>303</v>
      </c>
      <c r="L1647">
        <f>IF(AND(ISNUMBER(SEARCH(":",Table9[[#This Row],[Column1]]))=FALSE,ISNUMBER(SEARCH("Ronda",Table9[[#This Row],[Column1]]))=FALSE),1,0)</f>
        <v>1</v>
      </c>
      <c r="M1647">
        <f>IF(Table9[[#This Row],[cond]]=1,M1646+1,0)</f>
        <v>1</v>
      </c>
      <c r="N1647">
        <f>IF(ISNUMBER(SEARCH("Ronda",Table9[[#This Row],[Column1]]))=TRUE,1,0)</f>
        <v>0</v>
      </c>
      <c r="O1647" t="str">
        <f>IF(Table9[[#This Row],[cond2]]=1,MID(Table9[[#This Row],[Column1]],6,3),O1646)</f>
        <v xml:space="preserve"> 9</v>
      </c>
    </row>
    <row r="1648" spans="11:15" x14ac:dyDescent="0.3">
      <c r="K1648" t="s">
        <v>33</v>
      </c>
      <c r="L1648">
        <f>IF(AND(ISNUMBER(SEARCH(":",Table9[[#This Row],[Column1]]))=FALSE,ISNUMBER(SEARCH("Ronda",Table9[[#This Row],[Column1]]))=FALSE),1,0)</f>
        <v>1</v>
      </c>
      <c r="M1648">
        <f>IF(Table9[[#This Row],[cond]]=1,M1647+1,0)</f>
        <v>2</v>
      </c>
      <c r="N1648">
        <f>IF(ISNUMBER(SEARCH("Ronda",Table9[[#This Row],[Column1]]))=TRUE,1,0)</f>
        <v>0</v>
      </c>
      <c r="O1648" t="str">
        <f>IF(Table9[[#This Row],[cond2]]=1,MID(Table9[[#This Row],[Column1]],6,3),O1647)</f>
        <v xml:space="preserve"> 9</v>
      </c>
    </row>
    <row r="1649" spans="11:15" x14ac:dyDescent="0.3">
      <c r="K1649">
        <v>1</v>
      </c>
      <c r="L1649">
        <f>IF(AND(ISNUMBER(SEARCH(":",Table9[[#This Row],[Column1]]))=FALSE,ISNUMBER(SEARCH("Ronda",Table9[[#This Row],[Column1]]))=FALSE),1,0)</f>
        <v>1</v>
      </c>
      <c r="M1649">
        <f>IF(Table9[[#This Row],[cond]]=1,M1648+1,0)</f>
        <v>3</v>
      </c>
      <c r="N1649">
        <f>IF(ISNUMBER(SEARCH("Ronda",Table9[[#This Row],[Column1]]))=TRUE,1,0)</f>
        <v>0</v>
      </c>
      <c r="O1649" t="str">
        <f>IF(Table9[[#This Row],[cond2]]=1,MID(Table9[[#This Row],[Column1]],6,3),O1648)</f>
        <v xml:space="preserve"> 9</v>
      </c>
    </row>
    <row r="1650" spans="11:15" x14ac:dyDescent="0.3">
      <c r="K1650">
        <v>2</v>
      </c>
      <c r="L1650">
        <f>IF(AND(ISNUMBER(SEARCH(":",Table9[[#This Row],[Column1]]))=FALSE,ISNUMBER(SEARCH("Ronda",Table9[[#This Row],[Column1]]))=FALSE),1,0)</f>
        <v>1</v>
      </c>
      <c r="M1650">
        <f>IF(Table9[[#This Row],[cond]]=1,M1649+1,0)</f>
        <v>4</v>
      </c>
      <c r="N1650">
        <f>IF(ISNUMBER(SEARCH("Ronda",Table9[[#This Row],[Column1]]))=TRUE,1,0)</f>
        <v>0</v>
      </c>
      <c r="O1650" t="str">
        <f>IF(Table9[[#This Row],[cond2]]=1,MID(Table9[[#This Row],[Column1]],6,3),O1649)</f>
        <v xml:space="preserve"> 9</v>
      </c>
    </row>
    <row r="1651" spans="11:15" x14ac:dyDescent="0.3">
      <c r="K1651">
        <v>-1</v>
      </c>
      <c r="L1651">
        <f>IF(AND(ISNUMBER(SEARCH(":",Table9[[#This Row],[Column1]]))=FALSE,ISNUMBER(SEARCH("Ronda",Table9[[#This Row],[Column1]]))=FALSE),1,0)</f>
        <v>1</v>
      </c>
      <c r="M1651">
        <f>IF(Table9[[#This Row],[cond]]=1,M1650+1,0)</f>
        <v>5</v>
      </c>
      <c r="N1651">
        <f>IF(ISNUMBER(SEARCH("Ronda",Table9[[#This Row],[Column1]]))=TRUE,1,0)</f>
        <v>0</v>
      </c>
      <c r="O1651" t="str">
        <f>IF(Table9[[#This Row],[cond2]]=1,MID(Table9[[#This Row],[Column1]],6,3),O1650)</f>
        <v xml:space="preserve"> 9</v>
      </c>
    </row>
    <row r="1652" spans="11:15" x14ac:dyDescent="0.3">
      <c r="K1652">
        <v>-1</v>
      </c>
      <c r="L1652">
        <f>IF(AND(ISNUMBER(SEARCH(":",Table9[[#This Row],[Column1]]))=FALSE,ISNUMBER(SEARCH("Ronda",Table9[[#This Row],[Column1]]))=FALSE),1,0)</f>
        <v>1</v>
      </c>
      <c r="M1652">
        <f>IF(Table9[[#This Row],[cond]]=1,M1651+1,0)</f>
        <v>6</v>
      </c>
      <c r="N1652">
        <f>IF(ISNUMBER(SEARCH("Ronda",Table9[[#This Row],[Column1]]))=TRUE,1,0)</f>
        <v>0</v>
      </c>
      <c r="O1652" t="str">
        <f>IF(Table9[[#This Row],[cond2]]=1,MID(Table9[[#This Row],[Column1]],6,3),O1651)</f>
        <v xml:space="preserve"> 9</v>
      </c>
    </row>
    <row r="1653" spans="11:15" x14ac:dyDescent="0.3">
      <c r="K1653" t="s">
        <v>759</v>
      </c>
      <c r="L1653">
        <f>IF(AND(ISNUMBER(SEARCH(":",Table9[[#This Row],[Column1]]))=FALSE,ISNUMBER(SEARCH("Ronda",Table9[[#This Row],[Column1]]))=FALSE),1,0)</f>
        <v>0</v>
      </c>
      <c r="M1653">
        <f>IF(Table9[[#This Row],[cond]]=1,M1652+1,0)</f>
        <v>0</v>
      </c>
      <c r="N1653">
        <f>IF(ISNUMBER(SEARCH("Ronda",Table9[[#This Row],[Column1]]))=TRUE,1,0)</f>
        <v>0</v>
      </c>
      <c r="O1653" t="str">
        <f>IF(Table9[[#This Row],[cond2]]=1,MID(Table9[[#This Row],[Column1]],6,3),O1652)</f>
        <v xml:space="preserve"> 9</v>
      </c>
    </row>
    <row r="1654" spans="11:15" x14ac:dyDescent="0.3">
      <c r="K1654" t="s">
        <v>5</v>
      </c>
      <c r="L1654">
        <f>IF(AND(ISNUMBER(SEARCH(":",Table9[[#This Row],[Column1]]))=FALSE,ISNUMBER(SEARCH("Ronda",Table9[[#This Row],[Column1]]))=FALSE),1,0)</f>
        <v>1</v>
      </c>
      <c r="M1654">
        <f>IF(Table9[[#This Row],[cond]]=1,M1653+1,0)</f>
        <v>1</v>
      </c>
      <c r="N1654">
        <f>IF(ISNUMBER(SEARCH("Ronda",Table9[[#This Row],[Column1]]))=TRUE,1,0)</f>
        <v>0</v>
      </c>
      <c r="O1654" t="str">
        <f>IF(Table9[[#This Row],[cond2]]=1,MID(Table9[[#This Row],[Column1]],6,3),O1653)</f>
        <v xml:space="preserve"> 9</v>
      </c>
    </row>
    <row r="1655" spans="11:15" x14ac:dyDescent="0.3">
      <c r="K1655" t="s">
        <v>7</v>
      </c>
      <c r="L1655">
        <f>IF(AND(ISNUMBER(SEARCH(":",Table9[[#This Row],[Column1]]))=FALSE,ISNUMBER(SEARCH("Ronda",Table9[[#This Row],[Column1]]))=FALSE),1,0)</f>
        <v>1</v>
      </c>
      <c r="M1655">
        <f>IF(Table9[[#This Row],[cond]]=1,M1654+1,0)</f>
        <v>2</v>
      </c>
      <c r="N1655">
        <f>IF(ISNUMBER(SEARCH("Ronda",Table9[[#This Row],[Column1]]))=TRUE,1,0)</f>
        <v>0</v>
      </c>
      <c r="O1655" t="str">
        <f>IF(Table9[[#This Row],[cond2]]=1,MID(Table9[[#This Row],[Column1]],6,3),O1654)</f>
        <v xml:space="preserve"> 9</v>
      </c>
    </row>
    <row r="1656" spans="11:15" x14ac:dyDescent="0.3">
      <c r="K1656">
        <v>0</v>
      </c>
      <c r="L1656">
        <f>IF(AND(ISNUMBER(SEARCH(":",Table9[[#This Row],[Column1]]))=FALSE,ISNUMBER(SEARCH("Ronda",Table9[[#This Row],[Column1]]))=FALSE),1,0)</f>
        <v>1</v>
      </c>
      <c r="M1656">
        <f>IF(Table9[[#This Row],[cond]]=1,M1655+1,0)</f>
        <v>3</v>
      </c>
      <c r="N1656">
        <f>IF(ISNUMBER(SEARCH("Ronda",Table9[[#This Row],[Column1]]))=TRUE,1,0)</f>
        <v>0</v>
      </c>
      <c r="O1656" t="str">
        <f>IF(Table9[[#This Row],[cond2]]=1,MID(Table9[[#This Row],[Column1]],6,3),O1655)</f>
        <v xml:space="preserve"> 9</v>
      </c>
    </row>
    <row r="1657" spans="11:15" x14ac:dyDescent="0.3">
      <c r="K1657">
        <v>0</v>
      </c>
      <c r="L1657">
        <f>IF(AND(ISNUMBER(SEARCH(":",Table9[[#This Row],[Column1]]))=FALSE,ISNUMBER(SEARCH("Ronda",Table9[[#This Row],[Column1]]))=FALSE),1,0)</f>
        <v>1</v>
      </c>
      <c r="M1657">
        <f>IF(Table9[[#This Row],[cond]]=1,M1656+1,0)</f>
        <v>4</v>
      </c>
      <c r="N1657">
        <f>IF(ISNUMBER(SEARCH("Ronda",Table9[[#This Row],[Column1]]))=TRUE,1,0)</f>
        <v>0</v>
      </c>
      <c r="O1657" t="str">
        <f>IF(Table9[[#This Row],[cond2]]=1,MID(Table9[[#This Row],[Column1]],6,3),O1656)</f>
        <v xml:space="preserve"> 9</v>
      </c>
    </row>
    <row r="1658" spans="11:15" x14ac:dyDescent="0.3">
      <c r="K1658">
        <v>0</v>
      </c>
      <c r="L1658">
        <f>IF(AND(ISNUMBER(SEARCH(":",Table9[[#This Row],[Column1]]))=FALSE,ISNUMBER(SEARCH("Ronda",Table9[[#This Row],[Column1]]))=FALSE),1,0)</f>
        <v>1</v>
      </c>
      <c r="M1658">
        <f>IF(Table9[[#This Row],[cond]]=1,M1657+1,0)</f>
        <v>5</v>
      </c>
      <c r="N1658">
        <f>IF(ISNUMBER(SEARCH("Ronda",Table9[[#This Row],[Column1]]))=TRUE,1,0)</f>
        <v>0</v>
      </c>
      <c r="O1658" t="str">
        <f>IF(Table9[[#This Row],[cond2]]=1,MID(Table9[[#This Row],[Column1]],6,3),O1657)</f>
        <v xml:space="preserve"> 9</v>
      </c>
    </row>
    <row r="1659" spans="11:15" x14ac:dyDescent="0.3">
      <c r="K1659">
        <v>0</v>
      </c>
      <c r="L1659">
        <f>IF(AND(ISNUMBER(SEARCH(":",Table9[[#This Row],[Column1]]))=FALSE,ISNUMBER(SEARCH("Ronda",Table9[[#This Row],[Column1]]))=FALSE),1,0)</f>
        <v>1</v>
      </c>
      <c r="M1659">
        <f>IF(Table9[[#This Row],[cond]]=1,M1658+1,0)</f>
        <v>6</v>
      </c>
      <c r="N1659">
        <f>IF(ISNUMBER(SEARCH("Ronda",Table9[[#This Row],[Column1]]))=TRUE,1,0)</f>
        <v>0</v>
      </c>
      <c r="O1659" t="str">
        <f>IF(Table9[[#This Row],[cond2]]=1,MID(Table9[[#This Row],[Column1]],6,3),O1658)</f>
        <v xml:space="preserve"> 9</v>
      </c>
    </row>
    <row r="1660" spans="11:15" x14ac:dyDescent="0.3">
      <c r="K1660" t="s">
        <v>760</v>
      </c>
      <c r="L1660">
        <f>IF(AND(ISNUMBER(SEARCH(":",Table9[[#This Row],[Column1]]))=FALSE,ISNUMBER(SEARCH("Ronda",Table9[[#This Row],[Column1]]))=FALSE),1,0)</f>
        <v>0</v>
      </c>
      <c r="M1660">
        <f>IF(Table9[[#This Row],[cond]]=1,M1659+1,0)</f>
        <v>0</v>
      </c>
      <c r="N1660">
        <f>IF(ISNUMBER(SEARCH("Ronda",Table9[[#This Row],[Column1]]))=TRUE,1,0)</f>
        <v>0</v>
      </c>
      <c r="O1660" t="str">
        <f>IF(Table9[[#This Row],[cond2]]=1,MID(Table9[[#This Row],[Column1]],6,3),O1659)</f>
        <v xml:space="preserve"> 9</v>
      </c>
    </row>
    <row r="1661" spans="11:15" x14ac:dyDescent="0.3">
      <c r="K1661" t="s">
        <v>2</v>
      </c>
      <c r="L1661">
        <f>IF(AND(ISNUMBER(SEARCH(":",Table9[[#This Row],[Column1]]))=FALSE,ISNUMBER(SEARCH("Ronda",Table9[[#This Row],[Column1]]))=FALSE),1,0)</f>
        <v>1</v>
      </c>
      <c r="M1661">
        <f>IF(Table9[[#This Row],[cond]]=1,M1660+1,0)</f>
        <v>1</v>
      </c>
      <c r="N1661">
        <f>IF(ISNUMBER(SEARCH("Ronda",Table9[[#This Row],[Column1]]))=TRUE,1,0)</f>
        <v>0</v>
      </c>
      <c r="O1661" t="str">
        <f>IF(Table9[[#This Row],[cond2]]=1,MID(Table9[[#This Row],[Column1]],6,3),O1660)</f>
        <v xml:space="preserve"> 9</v>
      </c>
    </row>
    <row r="1662" spans="11:15" x14ac:dyDescent="0.3">
      <c r="K1662" t="s">
        <v>6</v>
      </c>
      <c r="L1662">
        <f>IF(AND(ISNUMBER(SEARCH(":",Table9[[#This Row],[Column1]]))=FALSE,ISNUMBER(SEARCH("Ronda",Table9[[#This Row],[Column1]]))=FALSE),1,0)</f>
        <v>1</v>
      </c>
      <c r="M1662">
        <f>IF(Table9[[#This Row],[cond]]=1,M1661+1,0)</f>
        <v>2</v>
      </c>
      <c r="N1662">
        <f>IF(ISNUMBER(SEARCH("Ronda",Table9[[#This Row],[Column1]]))=TRUE,1,0)</f>
        <v>0</v>
      </c>
      <c r="O1662" t="str">
        <f>IF(Table9[[#This Row],[cond2]]=1,MID(Table9[[#This Row],[Column1]],6,3),O1661)</f>
        <v xml:space="preserve"> 9</v>
      </c>
    </row>
    <row r="1663" spans="11:15" x14ac:dyDescent="0.3">
      <c r="K1663">
        <v>3</v>
      </c>
      <c r="L1663">
        <f>IF(AND(ISNUMBER(SEARCH(":",Table9[[#This Row],[Column1]]))=FALSE,ISNUMBER(SEARCH("Ronda",Table9[[#This Row],[Column1]]))=FALSE),1,0)</f>
        <v>1</v>
      </c>
      <c r="M1663">
        <f>IF(Table9[[#This Row],[cond]]=1,M1662+1,0)</f>
        <v>3</v>
      </c>
      <c r="N1663">
        <f>IF(ISNUMBER(SEARCH("Ronda",Table9[[#This Row],[Column1]]))=TRUE,1,0)</f>
        <v>0</v>
      </c>
      <c r="O1663" t="str">
        <f>IF(Table9[[#This Row],[cond2]]=1,MID(Table9[[#This Row],[Column1]],6,3),O1662)</f>
        <v xml:space="preserve"> 9</v>
      </c>
    </row>
    <row r="1664" spans="11:15" x14ac:dyDescent="0.3">
      <c r="K1664">
        <v>0</v>
      </c>
      <c r="L1664">
        <f>IF(AND(ISNUMBER(SEARCH(":",Table9[[#This Row],[Column1]]))=FALSE,ISNUMBER(SEARCH("Ronda",Table9[[#This Row],[Column1]]))=FALSE),1,0)</f>
        <v>1</v>
      </c>
      <c r="M1664">
        <f>IF(Table9[[#This Row],[cond]]=1,M1663+1,0)</f>
        <v>4</v>
      </c>
      <c r="N1664">
        <f>IF(ISNUMBER(SEARCH("Ronda",Table9[[#This Row],[Column1]]))=TRUE,1,0)</f>
        <v>0</v>
      </c>
      <c r="O1664" t="str">
        <f>IF(Table9[[#This Row],[cond2]]=1,MID(Table9[[#This Row],[Column1]],6,3),O1663)</f>
        <v xml:space="preserve"> 9</v>
      </c>
    </row>
    <row r="1665" spans="11:15" x14ac:dyDescent="0.3">
      <c r="K1665">
        <v>-1</v>
      </c>
      <c r="L1665">
        <f>IF(AND(ISNUMBER(SEARCH(":",Table9[[#This Row],[Column1]]))=FALSE,ISNUMBER(SEARCH("Ronda",Table9[[#This Row],[Column1]]))=FALSE),1,0)</f>
        <v>1</v>
      </c>
      <c r="M1665">
        <f>IF(Table9[[#This Row],[cond]]=1,M1664+1,0)</f>
        <v>5</v>
      </c>
      <c r="N1665">
        <f>IF(ISNUMBER(SEARCH("Ronda",Table9[[#This Row],[Column1]]))=TRUE,1,0)</f>
        <v>0</v>
      </c>
      <c r="O1665" t="str">
        <f>IF(Table9[[#This Row],[cond2]]=1,MID(Table9[[#This Row],[Column1]],6,3),O1664)</f>
        <v xml:space="preserve"> 9</v>
      </c>
    </row>
    <row r="1666" spans="11:15" x14ac:dyDescent="0.3">
      <c r="K1666">
        <v>0</v>
      </c>
      <c r="L1666">
        <f>IF(AND(ISNUMBER(SEARCH(":",Table9[[#This Row],[Column1]]))=FALSE,ISNUMBER(SEARCH("Ronda",Table9[[#This Row],[Column1]]))=FALSE),1,0)</f>
        <v>1</v>
      </c>
      <c r="M1666">
        <f>IF(Table9[[#This Row],[cond]]=1,M1665+1,0)</f>
        <v>6</v>
      </c>
      <c r="N1666">
        <f>IF(ISNUMBER(SEARCH("Ronda",Table9[[#This Row],[Column1]]))=TRUE,1,0)</f>
        <v>0</v>
      </c>
      <c r="O1666" t="str">
        <f>IF(Table9[[#This Row],[cond2]]=1,MID(Table9[[#This Row],[Column1]],6,3),O1665)</f>
        <v xml:space="preserve"> 9</v>
      </c>
    </row>
    <row r="1667" spans="11:15" x14ac:dyDescent="0.3">
      <c r="K1667" t="s">
        <v>267</v>
      </c>
      <c r="L1667">
        <f>IF(AND(ISNUMBER(SEARCH(":",Table9[[#This Row],[Column1]]))=FALSE,ISNUMBER(SEARCH("Ronda",Table9[[#This Row],[Column1]]))=FALSE),1,0)</f>
        <v>0</v>
      </c>
      <c r="M1667">
        <f>IF(Table9[[#This Row],[cond]]=1,M1666+1,0)</f>
        <v>0</v>
      </c>
      <c r="N1667">
        <f>IF(ISNUMBER(SEARCH("Ronda",Table9[[#This Row],[Column1]]))=TRUE,1,0)</f>
        <v>1</v>
      </c>
      <c r="O1667" t="str">
        <f>IF(Table9[[#This Row],[cond2]]=1,MID(Table9[[#This Row],[Column1]],6,3),O1666)</f>
        <v xml:space="preserve"> 8</v>
      </c>
    </row>
    <row r="1668" spans="11:15" x14ac:dyDescent="0.3">
      <c r="K1668" t="s">
        <v>761</v>
      </c>
      <c r="L1668">
        <f>IF(AND(ISNUMBER(SEARCH(":",Table9[[#This Row],[Column1]]))=FALSE,ISNUMBER(SEARCH("Ronda",Table9[[#This Row],[Column1]]))=FALSE),1,0)</f>
        <v>0</v>
      </c>
      <c r="M1668">
        <f>IF(Table9[[#This Row],[cond]]=1,M1667+1,0)</f>
        <v>0</v>
      </c>
      <c r="N1668">
        <f>IF(ISNUMBER(SEARCH("Ronda",Table9[[#This Row],[Column1]]))=TRUE,1,0)</f>
        <v>0</v>
      </c>
      <c r="O1668" t="str">
        <f>IF(Table9[[#This Row],[cond2]]=1,MID(Table9[[#This Row],[Column1]],6,3),O1667)</f>
        <v xml:space="preserve"> 8</v>
      </c>
    </row>
    <row r="1669" spans="11:15" x14ac:dyDescent="0.3">
      <c r="K1669" t="s">
        <v>13</v>
      </c>
      <c r="L1669">
        <f>IF(AND(ISNUMBER(SEARCH(":",Table9[[#This Row],[Column1]]))=FALSE,ISNUMBER(SEARCH("Ronda",Table9[[#This Row],[Column1]]))=FALSE),1,0)</f>
        <v>1</v>
      </c>
      <c r="M1669">
        <f>IF(Table9[[#This Row],[cond]]=1,M1668+1,0)</f>
        <v>1</v>
      </c>
      <c r="N1669">
        <f>IF(ISNUMBER(SEARCH("Ronda",Table9[[#This Row],[Column1]]))=TRUE,1,0)</f>
        <v>0</v>
      </c>
      <c r="O1669" t="str">
        <f>IF(Table9[[#This Row],[cond2]]=1,MID(Table9[[#This Row],[Column1]],6,3),O1668)</f>
        <v xml:space="preserve"> 8</v>
      </c>
    </row>
    <row r="1670" spans="11:15" x14ac:dyDescent="0.3">
      <c r="K1670" t="s">
        <v>564</v>
      </c>
      <c r="L1670">
        <f>IF(AND(ISNUMBER(SEARCH(":",Table9[[#This Row],[Column1]]))=FALSE,ISNUMBER(SEARCH("Ronda",Table9[[#This Row],[Column1]]))=FALSE),1,0)</f>
        <v>1</v>
      </c>
      <c r="M1670">
        <f>IF(Table9[[#This Row],[cond]]=1,M1669+1,0)</f>
        <v>2</v>
      </c>
      <c r="N1670">
        <f>IF(ISNUMBER(SEARCH("Ronda",Table9[[#This Row],[Column1]]))=TRUE,1,0)</f>
        <v>0</v>
      </c>
      <c r="O1670" t="str">
        <f>IF(Table9[[#This Row],[cond2]]=1,MID(Table9[[#This Row],[Column1]],6,3),O1669)</f>
        <v xml:space="preserve"> 8</v>
      </c>
    </row>
    <row r="1671" spans="11:15" x14ac:dyDescent="0.3">
      <c r="K1671">
        <v>1</v>
      </c>
      <c r="L1671">
        <f>IF(AND(ISNUMBER(SEARCH(":",Table9[[#This Row],[Column1]]))=FALSE,ISNUMBER(SEARCH("Ronda",Table9[[#This Row],[Column1]]))=FALSE),1,0)</f>
        <v>1</v>
      </c>
      <c r="M1671">
        <f>IF(Table9[[#This Row],[cond]]=1,M1670+1,0)</f>
        <v>3</v>
      </c>
      <c r="N1671">
        <f>IF(ISNUMBER(SEARCH("Ronda",Table9[[#This Row],[Column1]]))=TRUE,1,0)</f>
        <v>0</v>
      </c>
      <c r="O1671" t="str">
        <f>IF(Table9[[#This Row],[cond2]]=1,MID(Table9[[#This Row],[Column1]],6,3),O1670)</f>
        <v xml:space="preserve"> 8</v>
      </c>
    </row>
    <row r="1672" spans="11:15" x14ac:dyDescent="0.3">
      <c r="K1672">
        <v>0</v>
      </c>
      <c r="L1672">
        <f>IF(AND(ISNUMBER(SEARCH(":",Table9[[#This Row],[Column1]]))=FALSE,ISNUMBER(SEARCH("Ronda",Table9[[#This Row],[Column1]]))=FALSE),1,0)</f>
        <v>1</v>
      </c>
      <c r="M1672">
        <f>IF(Table9[[#This Row],[cond]]=1,M1671+1,0)</f>
        <v>4</v>
      </c>
      <c r="N1672">
        <f>IF(ISNUMBER(SEARCH("Ronda",Table9[[#This Row],[Column1]]))=TRUE,1,0)</f>
        <v>0</v>
      </c>
      <c r="O1672" t="str">
        <f>IF(Table9[[#This Row],[cond2]]=1,MID(Table9[[#This Row],[Column1]],6,3),O1671)</f>
        <v xml:space="preserve"> 8</v>
      </c>
    </row>
    <row r="1673" spans="11:15" x14ac:dyDescent="0.3">
      <c r="K1673">
        <v>0</v>
      </c>
      <c r="L1673">
        <f>IF(AND(ISNUMBER(SEARCH(":",Table9[[#This Row],[Column1]]))=FALSE,ISNUMBER(SEARCH("Ronda",Table9[[#This Row],[Column1]]))=FALSE),1,0)</f>
        <v>1</v>
      </c>
      <c r="M1673">
        <f>IF(Table9[[#This Row],[cond]]=1,M1672+1,0)</f>
        <v>5</v>
      </c>
      <c r="N1673">
        <f>IF(ISNUMBER(SEARCH("Ronda",Table9[[#This Row],[Column1]]))=TRUE,1,0)</f>
        <v>0</v>
      </c>
      <c r="O1673" t="str">
        <f>IF(Table9[[#This Row],[cond2]]=1,MID(Table9[[#This Row],[Column1]],6,3),O1672)</f>
        <v xml:space="preserve"> 8</v>
      </c>
    </row>
    <row r="1674" spans="11:15" x14ac:dyDescent="0.3">
      <c r="K1674">
        <v>0</v>
      </c>
      <c r="L1674">
        <f>IF(AND(ISNUMBER(SEARCH(":",Table9[[#This Row],[Column1]]))=FALSE,ISNUMBER(SEARCH("Ronda",Table9[[#This Row],[Column1]]))=FALSE),1,0)</f>
        <v>1</v>
      </c>
      <c r="M1674">
        <f>IF(Table9[[#This Row],[cond]]=1,M1673+1,0)</f>
        <v>6</v>
      </c>
      <c r="N1674">
        <f>IF(ISNUMBER(SEARCH("Ronda",Table9[[#This Row],[Column1]]))=TRUE,1,0)</f>
        <v>0</v>
      </c>
      <c r="O1674" t="str">
        <f>IF(Table9[[#This Row],[cond2]]=1,MID(Table9[[#This Row],[Column1]],6,3),O1673)</f>
        <v xml:space="preserve"> 8</v>
      </c>
    </row>
    <row r="1675" spans="11:15" x14ac:dyDescent="0.3">
      <c r="K1675" t="s">
        <v>762</v>
      </c>
      <c r="L1675">
        <f>IF(AND(ISNUMBER(SEARCH(":",Table9[[#This Row],[Column1]]))=FALSE,ISNUMBER(SEARCH("Ronda",Table9[[#This Row],[Column1]]))=FALSE),1,0)</f>
        <v>0</v>
      </c>
      <c r="M1675">
        <f>IF(Table9[[#This Row],[cond]]=1,M1674+1,0)</f>
        <v>0</v>
      </c>
      <c r="N1675">
        <f>IF(ISNUMBER(SEARCH("Ronda",Table9[[#This Row],[Column1]]))=TRUE,1,0)</f>
        <v>0</v>
      </c>
      <c r="O1675" t="str">
        <f>IF(Table9[[#This Row],[cond2]]=1,MID(Table9[[#This Row],[Column1]],6,3),O1674)</f>
        <v xml:space="preserve"> 8</v>
      </c>
    </row>
    <row r="1676" spans="11:15" x14ac:dyDescent="0.3">
      <c r="K1676" t="s">
        <v>31</v>
      </c>
      <c r="L1676">
        <f>IF(AND(ISNUMBER(SEARCH(":",Table9[[#This Row],[Column1]]))=FALSE,ISNUMBER(SEARCH("Ronda",Table9[[#This Row],[Column1]]))=FALSE),1,0)</f>
        <v>1</v>
      </c>
      <c r="M1676">
        <f>IF(Table9[[#This Row],[cond]]=1,M1675+1,0)</f>
        <v>1</v>
      </c>
      <c r="N1676">
        <f>IF(ISNUMBER(SEARCH("Ronda",Table9[[#This Row],[Column1]]))=TRUE,1,0)</f>
        <v>0</v>
      </c>
      <c r="O1676" t="str">
        <f>IF(Table9[[#This Row],[cond2]]=1,MID(Table9[[#This Row],[Column1]],6,3),O1675)</f>
        <v xml:space="preserve"> 8</v>
      </c>
    </row>
    <row r="1677" spans="11:15" x14ac:dyDescent="0.3">
      <c r="K1677" t="s">
        <v>2</v>
      </c>
      <c r="L1677">
        <f>IF(AND(ISNUMBER(SEARCH(":",Table9[[#This Row],[Column1]]))=FALSE,ISNUMBER(SEARCH("Ronda",Table9[[#This Row],[Column1]]))=FALSE),1,0)</f>
        <v>1</v>
      </c>
      <c r="M1677">
        <f>IF(Table9[[#This Row],[cond]]=1,M1676+1,0)</f>
        <v>2</v>
      </c>
      <c r="N1677">
        <f>IF(ISNUMBER(SEARCH("Ronda",Table9[[#This Row],[Column1]]))=TRUE,1,0)</f>
        <v>0</v>
      </c>
      <c r="O1677" t="str">
        <f>IF(Table9[[#This Row],[cond2]]=1,MID(Table9[[#This Row],[Column1]],6,3),O1676)</f>
        <v xml:space="preserve"> 8</v>
      </c>
    </row>
    <row r="1678" spans="11:15" x14ac:dyDescent="0.3">
      <c r="K1678">
        <v>0</v>
      </c>
      <c r="L1678">
        <f>IF(AND(ISNUMBER(SEARCH(":",Table9[[#This Row],[Column1]]))=FALSE,ISNUMBER(SEARCH("Ronda",Table9[[#This Row],[Column1]]))=FALSE),1,0)</f>
        <v>1</v>
      </c>
      <c r="M1678">
        <f>IF(Table9[[#This Row],[cond]]=1,M1677+1,0)</f>
        <v>3</v>
      </c>
      <c r="N1678">
        <f>IF(ISNUMBER(SEARCH("Ronda",Table9[[#This Row],[Column1]]))=TRUE,1,0)</f>
        <v>0</v>
      </c>
      <c r="O1678" t="str">
        <f>IF(Table9[[#This Row],[cond2]]=1,MID(Table9[[#This Row],[Column1]],6,3),O1677)</f>
        <v xml:space="preserve"> 8</v>
      </c>
    </row>
    <row r="1679" spans="11:15" x14ac:dyDescent="0.3">
      <c r="K1679">
        <v>2</v>
      </c>
      <c r="L1679">
        <f>IF(AND(ISNUMBER(SEARCH(":",Table9[[#This Row],[Column1]]))=FALSE,ISNUMBER(SEARCH("Ronda",Table9[[#This Row],[Column1]]))=FALSE),1,0)</f>
        <v>1</v>
      </c>
      <c r="M1679">
        <f>IF(Table9[[#This Row],[cond]]=1,M1678+1,0)</f>
        <v>4</v>
      </c>
      <c r="N1679">
        <f>IF(ISNUMBER(SEARCH("Ronda",Table9[[#This Row],[Column1]]))=TRUE,1,0)</f>
        <v>0</v>
      </c>
      <c r="O1679" t="str">
        <f>IF(Table9[[#This Row],[cond2]]=1,MID(Table9[[#This Row],[Column1]],6,3),O1678)</f>
        <v xml:space="preserve"> 8</v>
      </c>
    </row>
    <row r="1680" spans="11:15" x14ac:dyDescent="0.3">
      <c r="K1680">
        <v>0</v>
      </c>
      <c r="L1680">
        <f>IF(AND(ISNUMBER(SEARCH(":",Table9[[#This Row],[Column1]]))=FALSE,ISNUMBER(SEARCH("Ronda",Table9[[#This Row],[Column1]]))=FALSE),1,0)</f>
        <v>1</v>
      </c>
      <c r="M1680">
        <f>IF(Table9[[#This Row],[cond]]=1,M1679+1,0)</f>
        <v>5</v>
      </c>
      <c r="N1680">
        <f>IF(ISNUMBER(SEARCH("Ronda",Table9[[#This Row],[Column1]]))=TRUE,1,0)</f>
        <v>0</v>
      </c>
      <c r="O1680" t="str">
        <f>IF(Table9[[#This Row],[cond2]]=1,MID(Table9[[#This Row],[Column1]],6,3),O1679)</f>
        <v xml:space="preserve"> 8</v>
      </c>
    </row>
    <row r="1681" spans="11:15" x14ac:dyDescent="0.3">
      <c r="K1681">
        <v>-1</v>
      </c>
      <c r="L1681">
        <f>IF(AND(ISNUMBER(SEARCH(":",Table9[[#This Row],[Column1]]))=FALSE,ISNUMBER(SEARCH("Ronda",Table9[[#This Row],[Column1]]))=FALSE),1,0)</f>
        <v>1</v>
      </c>
      <c r="M1681">
        <f>IF(Table9[[#This Row],[cond]]=1,M1680+1,0)</f>
        <v>6</v>
      </c>
      <c r="N1681">
        <f>IF(ISNUMBER(SEARCH("Ronda",Table9[[#This Row],[Column1]]))=TRUE,1,0)</f>
        <v>0</v>
      </c>
      <c r="O1681" t="str">
        <f>IF(Table9[[#This Row],[cond2]]=1,MID(Table9[[#This Row],[Column1]],6,3),O1680)</f>
        <v xml:space="preserve"> 8</v>
      </c>
    </row>
    <row r="1682" spans="11:15" x14ac:dyDescent="0.3">
      <c r="K1682" t="s">
        <v>763</v>
      </c>
      <c r="L1682">
        <f>IF(AND(ISNUMBER(SEARCH(":",Table9[[#This Row],[Column1]]))=FALSE,ISNUMBER(SEARCH("Ronda",Table9[[#This Row],[Column1]]))=FALSE),1,0)</f>
        <v>0</v>
      </c>
      <c r="M1682">
        <f>IF(Table9[[#This Row],[cond]]=1,M1681+1,0)</f>
        <v>0</v>
      </c>
      <c r="N1682">
        <f>IF(ISNUMBER(SEARCH("Ronda",Table9[[#This Row],[Column1]]))=TRUE,1,0)</f>
        <v>0</v>
      </c>
      <c r="O1682" t="str">
        <f>IF(Table9[[#This Row],[cond2]]=1,MID(Table9[[#This Row],[Column1]],6,3),O1681)</f>
        <v xml:space="preserve"> 8</v>
      </c>
    </row>
    <row r="1683" spans="11:15" x14ac:dyDescent="0.3">
      <c r="K1683" t="s">
        <v>25</v>
      </c>
      <c r="L1683">
        <f>IF(AND(ISNUMBER(SEARCH(":",Table9[[#This Row],[Column1]]))=FALSE,ISNUMBER(SEARCH("Ronda",Table9[[#This Row],[Column1]]))=FALSE),1,0)</f>
        <v>1</v>
      </c>
      <c r="M1683">
        <f>IF(Table9[[#This Row],[cond]]=1,M1682+1,0)</f>
        <v>1</v>
      </c>
      <c r="N1683">
        <f>IF(ISNUMBER(SEARCH("Ronda",Table9[[#This Row],[Column1]]))=TRUE,1,0)</f>
        <v>0</v>
      </c>
      <c r="O1683" t="str">
        <f>IF(Table9[[#This Row],[cond2]]=1,MID(Table9[[#This Row],[Column1]],6,3),O1682)</f>
        <v xml:space="preserve"> 8</v>
      </c>
    </row>
    <row r="1684" spans="11:15" x14ac:dyDescent="0.3">
      <c r="K1684" t="s">
        <v>1</v>
      </c>
      <c r="L1684">
        <f>IF(AND(ISNUMBER(SEARCH(":",Table9[[#This Row],[Column1]]))=FALSE,ISNUMBER(SEARCH("Ronda",Table9[[#This Row],[Column1]]))=FALSE),1,0)</f>
        <v>1</v>
      </c>
      <c r="M1684">
        <f>IF(Table9[[#This Row],[cond]]=1,M1683+1,0)</f>
        <v>2</v>
      </c>
      <c r="N1684">
        <f>IF(ISNUMBER(SEARCH("Ronda",Table9[[#This Row],[Column1]]))=TRUE,1,0)</f>
        <v>0</v>
      </c>
      <c r="O1684" t="str">
        <f>IF(Table9[[#This Row],[cond2]]=1,MID(Table9[[#This Row],[Column1]],6,3),O1683)</f>
        <v xml:space="preserve"> 8</v>
      </c>
    </row>
    <row r="1685" spans="11:15" x14ac:dyDescent="0.3">
      <c r="K1685">
        <v>0</v>
      </c>
      <c r="L1685">
        <f>IF(AND(ISNUMBER(SEARCH(":",Table9[[#This Row],[Column1]]))=FALSE,ISNUMBER(SEARCH("Ronda",Table9[[#This Row],[Column1]]))=FALSE),1,0)</f>
        <v>1</v>
      </c>
      <c r="M1685">
        <f>IF(Table9[[#This Row],[cond]]=1,M1684+1,0)</f>
        <v>3</v>
      </c>
      <c r="N1685">
        <f>IF(ISNUMBER(SEARCH("Ronda",Table9[[#This Row],[Column1]]))=TRUE,1,0)</f>
        <v>0</v>
      </c>
      <c r="O1685" t="str">
        <f>IF(Table9[[#This Row],[cond2]]=1,MID(Table9[[#This Row],[Column1]],6,3),O1684)</f>
        <v xml:space="preserve"> 8</v>
      </c>
    </row>
    <row r="1686" spans="11:15" x14ac:dyDescent="0.3">
      <c r="K1686">
        <v>2</v>
      </c>
      <c r="L1686">
        <f>IF(AND(ISNUMBER(SEARCH(":",Table9[[#This Row],[Column1]]))=FALSE,ISNUMBER(SEARCH("Ronda",Table9[[#This Row],[Column1]]))=FALSE),1,0)</f>
        <v>1</v>
      </c>
      <c r="M1686">
        <f>IF(Table9[[#This Row],[cond]]=1,M1685+1,0)</f>
        <v>4</v>
      </c>
      <c r="N1686">
        <f>IF(ISNUMBER(SEARCH("Ronda",Table9[[#This Row],[Column1]]))=TRUE,1,0)</f>
        <v>0</v>
      </c>
      <c r="O1686" t="str">
        <f>IF(Table9[[#This Row],[cond2]]=1,MID(Table9[[#This Row],[Column1]],6,3),O1685)</f>
        <v xml:space="preserve"> 8</v>
      </c>
    </row>
    <row r="1687" spans="11:15" x14ac:dyDescent="0.3">
      <c r="K1687">
        <v>0</v>
      </c>
      <c r="L1687">
        <f>IF(AND(ISNUMBER(SEARCH(":",Table9[[#This Row],[Column1]]))=FALSE,ISNUMBER(SEARCH("Ronda",Table9[[#This Row],[Column1]]))=FALSE),1,0)</f>
        <v>1</v>
      </c>
      <c r="M1687">
        <f>IF(Table9[[#This Row],[cond]]=1,M1686+1,0)</f>
        <v>5</v>
      </c>
      <c r="N1687">
        <f>IF(ISNUMBER(SEARCH("Ronda",Table9[[#This Row],[Column1]]))=TRUE,1,0)</f>
        <v>0</v>
      </c>
      <c r="O1687" t="str">
        <f>IF(Table9[[#This Row],[cond2]]=1,MID(Table9[[#This Row],[Column1]],6,3),O1686)</f>
        <v xml:space="preserve"> 8</v>
      </c>
    </row>
    <row r="1688" spans="11:15" x14ac:dyDescent="0.3">
      <c r="K1688">
        <v>-1</v>
      </c>
      <c r="L1688">
        <f>IF(AND(ISNUMBER(SEARCH(":",Table9[[#This Row],[Column1]]))=FALSE,ISNUMBER(SEARCH("Ronda",Table9[[#This Row],[Column1]]))=FALSE),1,0)</f>
        <v>1</v>
      </c>
      <c r="M1688">
        <f>IF(Table9[[#This Row],[cond]]=1,M1687+1,0)</f>
        <v>6</v>
      </c>
      <c r="N1688">
        <f>IF(ISNUMBER(SEARCH("Ronda",Table9[[#This Row],[Column1]]))=TRUE,1,0)</f>
        <v>0</v>
      </c>
      <c r="O1688" t="str">
        <f>IF(Table9[[#This Row],[cond2]]=1,MID(Table9[[#This Row],[Column1]],6,3),O1687)</f>
        <v xml:space="preserve"> 8</v>
      </c>
    </row>
    <row r="1689" spans="11:15" x14ac:dyDescent="0.3">
      <c r="K1689" t="s">
        <v>764</v>
      </c>
      <c r="L1689">
        <f>IF(AND(ISNUMBER(SEARCH(":",Table9[[#This Row],[Column1]]))=FALSE,ISNUMBER(SEARCH("Ronda",Table9[[#This Row],[Column1]]))=FALSE),1,0)</f>
        <v>0</v>
      </c>
      <c r="M1689">
        <f>IF(Table9[[#This Row],[cond]]=1,M1688+1,0)</f>
        <v>0</v>
      </c>
      <c r="N1689">
        <f>IF(ISNUMBER(SEARCH("Ronda",Table9[[#This Row],[Column1]]))=TRUE,1,0)</f>
        <v>0</v>
      </c>
      <c r="O1689" t="str">
        <f>IF(Table9[[#This Row],[cond2]]=1,MID(Table9[[#This Row],[Column1]],6,3),O1688)</f>
        <v xml:space="preserve"> 8</v>
      </c>
    </row>
    <row r="1690" spans="11:15" x14ac:dyDescent="0.3">
      <c r="K1690" t="s">
        <v>33</v>
      </c>
      <c r="L1690">
        <f>IF(AND(ISNUMBER(SEARCH(":",Table9[[#This Row],[Column1]]))=FALSE,ISNUMBER(SEARCH("Ronda",Table9[[#This Row],[Column1]]))=FALSE),1,0)</f>
        <v>1</v>
      </c>
      <c r="M1690">
        <f>IF(Table9[[#This Row],[cond]]=1,M1689+1,0)</f>
        <v>1</v>
      </c>
      <c r="N1690">
        <f>IF(ISNUMBER(SEARCH("Ronda",Table9[[#This Row],[Column1]]))=TRUE,1,0)</f>
        <v>0</v>
      </c>
      <c r="O1690" t="str">
        <f>IF(Table9[[#This Row],[cond2]]=1,MID(Table9[[#This Row],[Column1]],6,3),O1689)</f>
        <v xml:space="preserve"> 8</v>
      </c>
    </row>
    <row r="1691" spans="11:15" x14ac:dyDescent="0.3">
      <c r="K1691" t="s">
        <v>4</v>
      </c>
      <c r="L1691">
        <f>IF(AND(ISNUMBER(SEARCH(":",Table9[[#This Row],[Column1]]))=FALSE,ISNUMBER(SEARCH("Ronda",Table9[[#This Row],[Column1]]))=FALSE),1,0)</f>
        <v>1</v>
      </c>
      <c r="M1691">
        <f>IF(Table9[[#This Row],[cond]]=1,M1690+1,0)</f>
        <v>2</v>
      </c>
      <c r="N1691">
        <f>IF(ISNUMBER(SEARCH("Ronda",Table9[[#This Row],[Column1]]))=TRUE,1,0)</f>
        <v>0</v>
      </c>
      <c r="O1691" t="str">
        <f>IF(Table9[[#This Row],[cond2]]=1,MID(Table9[[#This Row],[Column1]],6,3),O1690)</f>
        <v xml:space="preserve"> 8</v>
      </c>
    </row>
    <row r="1692" spans="11:15" x14ac:dyDescent="0.3">
      <c r="K1692">
        <v>1</v>
      </c>
      <c r="L1692">
        <f>IF(AND(ISNUMBER(SEARCH(":",Table9[[#This Row],[Column1]]))=FALSE,ISNUMBER(SEARCH("Ronda",Table9[[#This Row],[Column1]]))=FALSE),1,0)</f>
        <v>1</v>
      </c>
      <c r="M1692">
        <f>IF(Table9[[#This Row],[cond]]=1,M1691+1,0)</f>
        <v>3</v>
      </c>
      <c r="N1692">
        <f>IF(ISNUMBER(SEARCH("Ronda",Table9[[#This Row],[Column1]]))=TRUE,1,0)</f>
        <v>0</v>
      </c>
      <c r="O1692" t="str">
        <f>IF(Table9[[#This Row],[cond2]]=1,MID(Table9[[#This Row],[Column1]],6,3),O1691)</f>
        <v xml:space="preserve"> 8</v>
      </c>
    </row>
    <row r="1693" spans="11:15" x14ac:dyDescent="0.3">
      <c r="K1693">
        <v>1</v>
      </c>
      <c r="L1693">
        <f>IF(AND(ISNUMBER(SEARCH(":",Table9[[#This Row],[Column1]]))=FALSE,ISNUMBER(SEARCH("Ronda",Table9[[#This Row],[Column1]]))=FALSE),1,0)</f>
        <v>1</v>
      </c>
      <c r="M1693">
        <f>IF(Table9[[#This Row],[cond]]=1,M1692+1,0)</f>
        <v>4</v>
      </c>
      <c r="N1693">
        <f>IF(ISNUMBER(SEARCH("Ronda",Table9[[#This Row],[Column1]]))=TRUE,1,0)</f>
        <v>0</v>
      </c>
      <c r="O1693" t="str">
        <f>IF(Table9[[#This Row],[cond2]]=1,MID(Table9[[#This Row],[Column1]],6,3),O1692)</f>
        <v xml:space="preserve"> 8</v>
      </c>
    </row>
    <row r="1694" spans="11:15" x14ac:dyDescent="0.3">
      <c r="K1694">
        <v>0</v>
      </c>
      <c r="L1694">
        <f>IF(AND(ISNUMBER(SEARCH(":",Table9[[#This Row],[Column1]]))=FALSE,ISNUMBER(SEARCH("Ronda",Table9[[#This Row],[Column1]]))=FALSE),1,0)</f>
        <v>1</v>
      </c>
      <c r="M1694">
        <f>IF(Table9[[#This Row],[cond]]=1,M1693+1,0)</f>
        <v>5</v>
      </c>
      <c r="N1694">
        <f>IF(ISNUMBER(SEARCH("Ronda",Table9[[#This Row],[Column1]]))=TRUE,1,0)</f>
        <v>0</v>
      </c>
      <c r="O1694" t="str">
        <f>IF(Table9[[#This Row],[cond2]]=1,MID(Table9[[#This Row],[Column1]],6,3),O1693)</f>
        <v xml:space="preserve"> 8</v>
      </c>
    </row>
    <row r="1695" spans="11:15" x14ac:dyDescent="0.3">
      <c r="K1695">
        <v>0</v>
      </c>
      <c r="L1695">
        <f>IF(AND(ISNUMBER(SEARCH(":",Table9[[#This Row],[Column1]]))=FALSE,ISNUMBER(SEARCH("Ronda",Table9[[#This Row],[Column1]]))=FALSE),1,0)</f>
        <v>1</v>
      </c>
      <c r="M1695">
        <f>IF(Table9[[#This Row],[cond]]=1,M1694+1,0)</f>
        <v>6</v>
      </c>
      <c r="N1695">
        <f>IF(ISNUMBER(SEARCH("Ronda",Table9[[#This Row],[Column1]]))=TRUE,1,0)</f>
        <v>0</v>
      </c>
      <c r="O1695" t="str">
        <f>IF(Table9[[#This Row],[cond2]]=1,MID(Table9[[#This Row],[Column1]],6,3),O1694)</f>
        <v xml:space="preserve"> 8</v>
      </c>
    </row>
    <row r="1696" spans="11:15" x14ac:dyDescent="0.3">
      <c r="K1696" t="s">
        <v>765</v>
      </c>
      <c r="L1696">
        <f>IF(AND(ISNUMBER(SEARCH(":",Table9[[#This Row],[Column1]]))=FALSE,ISNUMBER(SEARCH("Ronda",Table9[[#This Row],[Column1]]))=FALSE),1,0)</f>
        <v>0</v>
      </c>
      <c r="M1696">
        <f>IF(Table9[[#This Row],[cond]]=1,M1695+1,0)</f>
        <v>0</v>
      </c>
      <c r="N1696">
        <f>IF(ISNUMBER(SEARCH("Ronda",Table9[[#This Row],[Column1]]))=TRUE,1,0)</f>
        <v>0</v>
      </c>
      <c r="O1696" t="str">
        <f>IF(Table9[[#This Row],[cond2]]=1,MID(Table9[[#This Row],[Column1]],6,3),O1695)</f>
        <v xml:space="preserve"> 8</v>
      </c>
    </row>
    <row r="1697" spans="11:15" x14ac:dyDescent="0.3">
      <c r="K1697" t="s">
        <v>8</v>
      </c>
      <c r="L1697">
        <f>IF(AND(ISNUMBER(SEARCH(":",Table9[[#This Row],[Column1]]))=FALSE,ISNUMBER(SEARCH("Ronda",Table9[[#This Row],[Column1]]))=FALSE),1,0)</f>
        <v>1</v>
      </c>
      <c r="M1697">
        <f>IF(Table9[[#This Row],[cond]]=1,M1696+1,0)</f>
        <v>1</v>
      </c>
      <c r="N1697">
        <f>IF(ISNUMBER(SEARCH("Ronda",Table9[[#This Row],[Column1]]))=TRUE,1,0)</f>
        <v>0</v>
      </c>
      <c r="O1697" t="str">
        <f>IF(Table9[[#This Row],[cond2]]=1,MID(Table9[[#This Row],[Column1]],6,3),O1696)</f>
        <v xml:space="preserve"> 8</v>
      </c>
    </row>
    <row r="1698" spans="11:15" x14ac:dyDescent="0.3">
      <c r="K1698" t="s">
        <v>24</v>
      </c>
      <c r="L1698">
        <f>IF(AND(ISNUMBER(SEARCH(":",Table9[[#This Row],[Column1]]))=FALSE,ISNUMBER(SEARCH("Ronda",Table9[[#This Row],[Column1]]))=FALSE),1,0)</f>
        <v>1</v>
      </c>
      <c r="M1698">
        <f>IF(Table9[[#This Row],[cond]]=1,M1697+1,0)</f>
        <v>2</v>
      </c>
      <c r="N1698">
        <f>IF(ISNUMBER(SEARCH("Ronda",Table9[[#This Row],[Column1]]))=TRUE,1,0)</f>
        <v>0</v>
      </c>
      <c r="O1698" t="str">
        <f>IF(Table9[[#This Row],[cond2]]=1,MID(Table9[[#This Row],[Column1]],6,3),O1697)</f>
        <v xml:space="preserve"> 8</v>
      </c>
    </row>
    <row r="1699" spans="11:15" x14ac:dyDescent="0.3">
      <c r="K1699">
        <v>3</v>
      </c>
      <c r="L1699">
        <f>IF(AND(ISNUMBER(SEARCH(":",Table9[[#This Row],[Column1]]))=FALSE,ISNUMBER(SEARCH("Ronda",Table9[[#This Row],[Column1]]))=FALSE),1,0)</f>
        <v>1</v>
      </c>
      <c r="M1699">
        <f>IF(Table9[[#This Row],[cond]]=1,M1698+1,0)</f>
        <v>3</v>
      </c>
      <c r="N1699">
        <f>IF(ISNUMBER(SEARCH("Ronda",Table9[[#This Row],[Column1]]))=TRUE,1,0)</f>
        <v>0</v>
      </c>
      <c r="O1699" t="str">
        <f>IF(Table9[[#This Row],[cond2]]=1,MID(Table9[[#This Row],[Column1]],6,3),O1698)</f>
        <v xml:space="preserve"> 8</v>
      </c>
    </row>
    <row r="1700" spans="11:15" x14ac:dyDescent="0.3">
      <c r="K1700">
        <v>0</v>
      </c>
      <c r="L1700">
        <f>IF(AND(ISNUMBER(SEARCH(":",Table9[[#This Row],[Column1]]))=FALSE,ISNUMBER(SEARCH("Ronda",Table9[[#This Row],[Column1]]))=FALSE),1,0)</f>
        <v>1</v>
      </c>
      <c r="M1700">
        <f>IF(Table9[[#This Row],[cond]]=1,M1699+1,0)</f>
        <v>4</v>
      </c>
      <c r="N1700">
        <f>IF(ISNUMBER(SEARCH("Ronda",Table9[[#This Row],[Column1]]))=TRUE,1,0)</f>
        <v>0</v>
      </c>
      <c r="O1700" t="str">
        <f>IF(Table9[[#This Row],[cond2]]=1,MID(Table9[[#This Row],[Column1]],6,3),O1699)</f>
        <v xml:space="preserve"> 8</v>
      </c>
    </row>
    <row r="1701" spans="11:15" x14ac:dyDescent="0.3">
      <c r="K1701">
        <v>-1</v>
      </c>
      <c r="L1701">
        <f>IF(AND(ISNUMBER(SEARCH(":",Table9[[#This Row],[Column1]]))=FALSE,ISNUMBER(SEARCH("Ronda",Table9[[#This Row],[Column1]]))=FALSE),1,0)</f>
        <v>1</v>
      </c>
      <c r="M1701">
        <f>IF(Table9[[#This Row],[cond]]=1,M1700+1,0)</f>
        <v>5</v>
      </c>
      <c r="N1701">
        <f>IF(ISNUMBER(SEARCH("Ronda",Table9[[#This Row],[Column1]]))=TRUE,1,0)</f>
        <v>0</v>
      </c>
      <c r="O1701" t="str">
        <f>IF(Table9[[#This Row],[cond2]]=1,MID(Table9[[#This Row],[Column1]],6,3),O1700)</f>
        <v xml:space="preserve"> 8</v>
      </c>
    </row>
    <row r="1702" spans="11:15" x14ac:dyDescent="0.3">
      <c r="K1702">
        <v>0</v>
      </c>
      <c r="L1702">
        <f>IF(AND(ISNUMBER(SEARCH(":",Table9[[#This Row],[Column1]]))=FALSE,ISNUMBER(SEARCH("Ronda",Table9[[#This Row],[Column1]]))=FALSE),1,0)</f>
        <v>1</v>
      </c>
      <c r="M1702">
        <f>IF(Table9[[#This Row],[cond]]=1,M1701+1,0)</f>
        <v>6</v>
      </c>
      <c r="N1702">
        <f>IF(ISNUMBER(SEARCH("Ronda",Table9[[#This Row],[Column1]]))=TRUE,1,0)</f>
        <v>0</v>
      </c>
      <c r="O1702" t="str">
        <f>IF(Table9[[#This Row],[cond2]]=1,MID(Table9[[#This Row],[Column1]],6,3),O1701)</f>
        <v xml:space="preserve"> 8</v>
      </c>
    </row>
    <row r="1703" spans="11:15" x14ac:dyDescent="0.3">
      <c r="K1703" t="s">
        <v>766</v>
      </c>
      <c r="L1703">
        <f>IF(AND(ISNUMBER(SEARCH(":",Table9[[#This Row],[Column1]]))=FALSE,ISNUMBER(SEARCH("Ronda",Table9[[#This Row],[Column1]]))=FALSE),1,0)</f>
        <v>0</v>
      </c>
      <c r="M1703">
        <f>IF(Table9[[#This Row],[cond]]=1,M1702+1,0)</f>
        <v>0</v>
      </c>
      <c r="N1703">
        <f>IF(ISNUMBER(SEARCH("Ronda",Table9[[#This Row],[Column1]]))=TRUE,1,0)</f>
        <v>0</v>
      </c>
      <c r="O1703" t="str">
        <f>IF(Table9[[#This Row],[cond2]]=1,MID(Table9[[#This Row],[Column1]],6,3),O1702)</f>
        <v xml:space="preserve"> 8</v>
      </c>
    </row>
    <row r="1704" spans="11:15" x14ac:dyDescent="0.3">
      <c r="K1704" t="s">
        <v>7</v>
      </c>
      <c r="L1704">
        <f>IF(AND(ISNUMBER(SEARCH(":",Table9[[#This Row],[Column1]]))=FALSE,ISNUMBER(SEARCH("Ronda",Table9[[#This Row],[Column1]]))=FALSE),1,0)</f>
        <v>1</v>
      </c>
      <c r="M1704">
        <f>IF(Table9[[#This Row],[cond]]=1,M1703+1,0)</f>
        <v>1</v>
      </c>
      <c r="N1704">
        <f>IF(ISNUMBER(SEARCH("Ronda",Table9[[#This Row],[Column1]]))=TRUE,1,0)</f>
        <v>0</v>
      </c>
      <c r="O1704" t="str">
        <f>IF(Table9[[#This Row],[cond2]]=1,MID(Table9[[#This Row],[Column1]],6,3),O1703)</f>
        <v xml:space="preserve"> 8</v>
      </c>
    </row>
    <row r="1705" spans="11:15" x14ac:dyDescent="0.3">
      <c r="K1705" t="s">
        <v>303</v>
      </c>
      <c r="L1705">
        <f>IF(AND(ISNUMBER(SEARCH(":",Table9[[#This Row],[Column1]]))=FALSE,ISNUMBER(SEARCH("Ronda",Table9[[#This Row],[Column1]]))=FALSE),1,0)</f>
        <v>1</v>
      </c>
      <c r="M1705">
        <f>IF(Table9[[#This Row],[cond]]=1,M1704+1,0)</f>
        <v>2</v>
      </c>
      <c r="N1705">
        <f>IF(ISNUMBER(SEARCH("Ronda",Table9[[#This Row],[Column1]]))=TRUE,1,0)</f>
        <v>0</v>
      </c>
      <c r="O1705" t="str">
        <f>IF(Table9[[#This Row],[cond2]]=1,MID(Table9[[#This Row],[Column1]],6,3),O1704)</f>
        <v xml:space="preserve"> 8</v>
      </c>
    </row>
    <row r="1706" spans="11:15" x14ac:dyDescent="0.3">
      <c r="K1706">
        <v>1</v>
      </c>
      <c r="L1706">
        <f>IF(AND(ISNUMBER(SEARCH(":",Table9[[#This Row],[Column1]]))=FALSE,ISNUMBER(SEARCH("Ronda",Table9[[#This Row],[Column1]]))=FALSE),1,0)</f>
        <v>1</v>
      </c>
      <c r="M1706">
        <f>IF(Table9[[#This Row],[cond]]=1,M1705+1,0)</f>
        <v>3</v>
      </c>
      <c r="N1706">
        <f>IF(ISNUMBER(SEARCH("Ronda",Table9[[#This Row],[Column1]]))=TRUE,1,0)</f>
        <v>0</v>
      </c>
      <c r="O1706" t="str">
        <f>IF(Table9[[#This Row],[cond2]]=1,MID(Table9[[#This Row],[Column1]],6,3),O1705)</f>
        <v xml:space="preserve"> 8</v>
      </c>
    </row>
    <row r="1707" spans="11:15" x14ac:dyDescent="0.3">
      <c r="K1707">
        <v>1</v>
      </c>
      <c r="L1707">
        <f>IF(AND(ISNUMBER(SEARCH(":",Table9[[#This Row],[Column1]]))=FALSE,ISNUMBER(SEARCH("Ronda",Table9[[#This Row],[Column1]]))=FALSE),1,0)</f>
        <v>1</v>
      </c>
      <c r="M1707">
        <f>IF(Table9[[#This Row],[cond]]=1,M1706+1,0)</f>
        <v>4</v>
      </c>
      <c r="N1707">
        <f>IF(ISNUMBER(SEARCH("Ronda",Table9[[#This Row],[Column1]]))=TRUE,1,0)</f>
        <v>0</v>
      </c>
      <c r="O1707" t="str">
        <f>IF(Table9[[#This Row],[cond2]]=1,MID(Table9[[#This Row],[Column1]],6,3),O1706)</f>
        <v xml:space="preserve"> 8</v>
      </c>
    </row>
    <row r="1708" spans="11:15" x14ac:dyDescent="0.3">
      <c r="K1708">
        <v>0</v>
      </c>
      <c r="L1708">
        <f>IF(AND(ISNUMBER(SEARCH(":",Table9[[#This Row],[Column1]]))=FALSE,ISNUMBER(SEARCH("Ronda",Table9[[#This Row],[Column1]]))=FALSE),1,0)</f>
        <v>1</v>
      </c>
      <c r="M1708">
        <f>IF(Table9[[#This Row],[cond]]=1,M1707+1,0)</f>
        <v>5</v>
      </c>
      <c r="N1708">
        <f>IF(ISNUMBER(SEARCH("Ronda",Table9[[#This Row],[Column1]]))=TRUE,1,0)</f>
        <v>0</v>
      </c>
      <c r="O1708" t="str">
        <f>IF(Table9[[#This Row],[cond2]]=1,MID(Table9[[#This Row],[Column1]],6,3),O1707)</f>
        <v xml:space="preserve"> 8</v>
      </c>
    </row>
    <row r="1709" spans="11:15" x14ac:dyDescent="0.3">
      <c r="K1709">
        <v>0</v>
      </c>
      <c r="L1709">
        <f>IF(AND(ISNUMBER(SEARCH(":",Table9[[#This Row],[Column1]]))=FALSE,ISNUMBER(SEARCH("Ronda",Table9[[#This Row],[Column1]]))=FALSE),1,0)</f>
        <v>1</v>
      </c>
      <c r="M1709">
        <f>IF(Table9[[#This Row],[cond]]=1,M1708+1,0)</f>
        <v>6</v>
      </c>
      <c r="N1709">
        <f>IF(ISNUMBER(SEARCH("Ronda",Table9[[#This Row],[Column1]]))=TRUE,1,0)</f>
        <v>0</v>
      </c>
      <c r="O1709" t="str">
        <f>IF(Table9[[#This Row],[cond2]]=1,MID(Table9[[#This Row],[Column1]],6,3),O1708)</f>
        <v xml:space="preserve"> 8</v>
      </c>
    </row>
    <row r="1710" spans="11:15" x14ac:dyDescent="0.3">
      <c r="K1710" t="s">
        <v>767</v>
      </c>
      <c r="L1710">
        <f>IF(AND(ISNUMBER(SEARCH(":",Table9[[#This Row],[Column1]]))=FALSE,ISNUMBER(SEARCH("Ronda",Table9[[#This Row],[Column1]]))=FALSE),1,0)</f>
        <v>0</v>
      </c>
      <c r="M1710">
        <f>IF(Table9[[#This Row],[cond]]=1,M1709+1,0)</f>
        <v>0</v>
      </c>
      <c r="N1710">
        <f>IF(ISNUMBER(SEARCH("Ronda",Table9[[#This Row],[Column1]]))=TRUE,1,0)</f>
        <v>0</v>
      </c>
      <c r="O1710" t="str">
        <f>IF(Table9[[#This Row],[cond2]]=1,MID(Table9[[#This Row],[Column1]],6,3),O1709)</f>
        <v xml:space="preserve"> 8</v>
      </c>
    </row>
    <row r="1711" spans="11:15" x14ac:dyDescent="0.3">
      <c r="K1711" t="s">
        <v>568</v>
      </c>
      <c r="L1711">
        <f>IF(AND(ISNUMBER(SEARCH(":",Table9[[#This Row],[Column1]]))=FALSE,ISNUMBER(SEARCH("Ronda",Table9[[#This Row],[Column1]]))=FALSE),1,0)</f>
        <v>1</v>
      </c>
      <c r="M1711">
        <f>IF(Table9[[#This Row],[cond]]=1,M1710+1,0)</f>
        <v>1</v>
      </c>
      <c r="N1711">
        <f>IF(ISNUMBER(SEARCH("Ronda",Table9[[#This Row],[Column1]]))=TRUE,1,0)</f>
        <v>0</v>
      </c>
      <c r="O1711" t="str">
        <f>IF(Table9[[#This Row],[cond2]]=1,MID(Table9[[#This Row],[Column1]],6,3),O1710)</f>
        <v xml:space="preserve"> 8</v>
      </c>
    </row>
    <row r="1712" spans="11:15" x14ac:dyDescent="0.3">
      <c r="K1712" t="s">
        <v>11</v>
      </c>
      <c r="L1712">
        <f>IF(AND(ISNUMBER(SEARCH(":",Table9[[#This Row],[Column1]]))=FALSE,ISNUMBER(SEARCH("Ronda",Table9[[#This Row],[Column1]]))=FALSE),1,0)</f>
        <v>1</v>
      </c>
      <c r="M1712">
        <f>IF(Table9[[#This Row],[cond]]=1,M1711+1,0)</f>
        <v>2</v>
      </c>
      <c r="N1712">
        <f>IF(ISNUMBER(SEARCH("Ronda",Table9[[#This Row],[Column1]]))=TRUE,1,0)</f>
        <v>0</v>
      </c>
      <c r="O1712" t="str">
        <f>IF(Table9[[#This Row],[cond2]]=1,MID(Table9[[#This Row],[Column1]],6,3),O1711)</f>
        <v xml:space="preserve"> 8</v>
      </c>
    </row>
    <row r="1713" spans="11:15" x14ac:dyDescent="0.3">
      <c r="K1713">
        <v>1</v>
      </c>
      <c r="L1713">
        <f>IF(AND(ISNUMBER(SEARCH(":",Table9[[#This Row],[Column1]]))=FALSE,ISNUMBER(SEARCH("Ronda",Table9[[#This Row],[Column1]]))=FALSE),1,0)</f>
        <v>1</v>
      </c>
      <c r="M1713">
        <f>IF(Table9[[#This Row],[cond]]=1,M1712+1,0)</f>
        <v>3</v>
      </c>
      <c r="N1713">
        <f>IF(ISNUMBER(SEARCH("Ronda",Table9[[#This Row],[Column1]]))=TRUE,1,0)</f>
        <v>0</v>
      </c>
      <c r="O1713" t="str">
        <f>IF(Table9[[#This Row],[cond2]]=1,MID(Table9[[#This Row],[Column1]],6,3),O1712)</f>
        <v xml:space="preserve"> 8</v>
      </c>
    </row>
    <row r="1714" spans="11:15" x14ac:dyDescent="0.3">
      <c r="K1714">
        <v>1</v>
      </c>
      <c r="L1714">
        <f>IF(AND(ISNUMBER(SEARCH(":",Table9[[#This Row],[Column1]]))=FALSE,ISNUMBER(SEARCH("Ronda",Table9[[#This Row],[Column1]]))=FALSE),1,0)</f>
        <v>1</v>
      </c>
      <c r="M1714">
        <f>IF(Table9[[#This Row],[cond]]=1,M1713+1,0)</f>
        <v>4</v>
      </c>
      <c r="N1714">
        <f>IF(ISNUMBER(SEARCH("Ronda",Table9[[#This Row],[Column1]]))=TRUE,1,0)</f>
        <v>0</v>
      </c>
      <c r="O1714" t="str">
        <f>IF(Table9[[#This Row],[cond2]]=1,MID(Table9[[#This Row],[Column1]],6,3),O1713)</f>
        <v xml:space="preserve"> 8</v>
      </c>
    </row>
    <row r="1715" spans="11:15" x14ac:dyDescent="0.3">
      <c r="K1715">
        <v>0</v>
      </c>
      <c r="L1715">
        <f>IF(AND(ISNUMBER(SEARCH(":",Table9[[#This Row],[Column1]]))=FALSE,ISNUMBER(SEARCH("Ronda",Table9[[#This Row],[Column1]]))=FALSE),1,0)</f>
        <v>1</v>
      </c>
      <c r="M1715">
        <f>IF(Table9[[#This Row],[cond]]=1,M1714+1,0)</f>
        <v>5</v>
      </c>
      <c r="N1715">
        <f>IF(ISNUMBER(SEARCH("Ronda",Table9[[#This Row],[Column1]]))=TRUE,1,0)</f>
        <v>0</v>
      </c>
      <c r="O1715" t="str">
        <f>IF(Table9[[#This Row],[cond2]]=1,MID(Table9[[#This Row],[Column1]],6,3),O1714)</f>
        <v xml:space="preserve"> 8</v>
      </c>
    </row>
    <row r="1716" spans="11:15" x14ac:dyDescent="0.3">
      <c r="K1716">
        <v>0</v>
      </c>
      <c r="L1716">
        <f>IF(AND(ISNUMBER(SEARCH(":",Table9[[#This Row],[Column1]]))=FALSE,ISNUMBER(SEARCH("Ronda",Table9[[#This Row],[Column1]]))=FALSE),1,0)</f>
        <v>1</v>
      </c>
      <c r="M1716">
        <f>IF(Table9[[#This Row],[cond]]=1,M1715+1,0)</f>
        <v>6</v>
      </c>
      <c r="N1716">
        <f>IF(ISNUMBER(SEARCH("Ronda",Table9[[#This Row],[Column1]]))=TRUE,1,0)</f>
        <v>0</v>
      </c>
      <c r="O1716" t="str">
        <f>IF(Table9[[#This Row],[cond2]]=1,MID(Table9[[#This Row],[Column1]],6,3),O1715)</f>
        <v xml:space="preserve"> 8</v>
      </c>
    </row>
    <row r="1717" spans="11:15" x14ac:dyDescent="0.3">
      <c r="K1717" t="s">
        <v>768</v>
      </c>
      <c r="L1717">
        <f>IF(AND(ISNUMBER(SEARCH(":",Table9[[#This Row],[Column1]]))=FALSE,ISNUMBER(SEARCH("Ronda",Table9[[#This Row],[Column1]]))=FALSE),1,0)</f>
        <v>0</v>
      </c>
      <c r="M1717">
        <f>IF(Table9[[#This Row],[cond]]=1,M1716+1,0)</f>
        <v>0</v>
      </c>
      <c r="N1717">
        <f>IF(ISNUMBER(SEARCH("Ronda",Table9[[#This Row],[Column1]]))=TRUE,1,0)</f>
        <v>0</v>
      </c>
      <c r="O1717" t="str">
        <f>IF(Table9[[#This Row],[cond2]]=1,MID(Table9[[#This Row],[Column1]],6,3),O1716)</f>
        <v xml:space="preserve"> 8</v>
      </c>
    </row>
    <row r="1718" spans="11:15" x14ac:dyDescent="0.3">
      <c r="K1718" t="s">
        <v>10</v>
      </c>
      <c r="L1718">
        <f>IF(AND(ISNUMBER(SEARCH(":",Table9[[#This Row],[Column1]]))=FALSE,ISNUMBER(SEARCH("Ronda",Table9[[#This Row],[Column1]]))=FALSE),1,0)</f>
        <v>1</v>
      </c>
      <c r="M1718">
        <f>IF(Table9[[#This Row],[cond]]=1,M1717+1,0)</f>
        <v>1</v>
      </c>
      <c r="N1718">
        <f>IF(ISNUMBER(SEARCH("Ronda",Table9[[#This Row],[Column1]]))=TRUE,1,0)</f>
        <v>0</v>
      </c>
      <c r="O1718" t="str">
        <f>IF(Table9[[#This Row],[cond2]]=1,MID(Table9[[#This Row],[Column1]],6,3),O1717)</f>
        <v xml:space="preserve"> 8</v>
      </c>
    </row>
    <row r="1719" spans="11:15" x14ac:dyDescent="0.3">
      <c r="K1719" t="s">
        <v>28</v>
      </c>
      <c r="L1719">
        <f>IF(AND(ISNUMBER(SEARCH(":",Table9[[#This Row],[Column1]]))=FALSE,ISNUMBER(SEARCH("Ronda",Table9[[#This Row],[Column1]]))=FALSE),1,0)</f>
        <v>1</v>
      </c>
      <c r="M1719">
        <f>IF(Table9[[#This Row],[cond]]=1,M1718+1,0)</f>
        <v>2</v>
      </c>
      <c r="N1719">
        <f>IF(ISNUMBER(SEARCH("Ronda",Table9[[#This Row],[Column1]]))=TRUE,1,0)</f>
        <v>0</v>
      </c>
      <c r="O1719" t="str">
        <f>IF(Table9[[#This Row],[cond2]]=1,MID(Table9[[#This Row],[Column1]],6,3),O1718)</f>
        <v xml:space="preserve"> 8</v>
      </c>
    </row>
    <row r="1720" spans="11:15" x14ac:dyDescent="0.3">
      <c r="K1720">
        <v>1</v>
      </c>
      <c r="L1720">
        <f>IF(AND(ISNUMBER(SEARCH(":",Table9[[#This Row],[Column1]]))=FALSE,ISNUMBER(SEARCH("Ronda",Table9[[#This Row],[Column1]]))=FALSE),1,0)</f>
        <v>1</v>
      </c>
      <c r="M1720">
        <f>IF(Table9[[#This Row],[cond]]=1,M1719+1,0)</f>
        <v>3</v>
      </c>
      <c r="N1720">
        <f>IF(ISNUMBER(SEARCH("Ronda",Table9[[#This Row],[Column1]]))=TRUE,1,0)</f>
        <v>0</v>
      </c>
      <c r="O1720" t="str">
        <f>IF(Table9[[#This Row],[cond2]]=1,MID(Table9[[#This Row],[Column1]],6,3),O1719)</f>
        <v xml:space="preserve"> 8</v>
      </c>
    </row>
    <row r="1721" spans="11:15" x14ac:dyDescent="0.3">
      <c r="K1721">
        <v>1</v>
      </c>
      <c r="L1721">
        <f>IF(AND(ISNUMBER(SEARCH(":",Table9[[#This Row],[Column1]]))=FALSE,ISNUMBER(SEARCH("Ronda",Table9[[#This Row],[Column1]]))=FALSE),1,0)</f>
        <v>1</v>
      </c>
      <c r="M1721">
        <f>IF(Table9[[#This Row],[cond]]=1,M1720+1,0)</f>
        <v>4</v>
      </c>
      <c r="N1721">
        <f>IF(ISNUMBER(SEARCH("Ronda",Table9[[#This Row],[Column1]]))=TRUE,1,0)</f>
        <v>0</v>
      </c>
      <c r="O1721" t="str">
        <f>IF(Table9[[#This Row],[cond2]]=1,MID(Table9[[#This Row],[Column1]],6,3),O1720)</f>
        <v xml:space="preserve"> 8</v>
      </c>
    </row>
    <row r="1722" spans="11:15" x14ac:dyDescent="0.3">
      <c r="K1722">
        <v>-1</v>
      </c>
      <c r="L1722">
        <f>IF(AND(ISNUMBER(SEARCH(":",Table9[[#This Row],[Column1]]))=FALSE,ISNUMBER(SEARCH("Ronda",Table9[[#This Row],[Column1]]))=FALSE),1,0)</f>
        <v>1</v>
      </c>
      <c r="M1722">
        <f>IF(Table9[[#This Row],[cond]]=1,M1721+1,0)</f>
        <v>5</v>
      </c>
      <c r="N1722">
        <f>IF(ISNUMBER(SEARCH("Ronda",Table9[[#This Row],[Column1]]))=TRUE,1,0)</f>
        <v>0</v>
      </c>
      <c r="O1722" t="str">
        <f>IF(Table9[[#This Row],[cond2]]=1,MID(Table9[[#This Row],[Column1]],6,3),O1721)</f>
        <v xml:space="preserve"> 8</v>
      </c>
    </row>
    <row r="1723" spans="11:15" x14ac:dyDescent="0.3">
      <c r="K1723">
        <v>0</v>
      </c>
      <c r="L1723">
        <f>IF(AND(ISNUMBER(SEARCH(":",Table9[[#This Row],[Column1]]))=FALSE,ISNUMBER(SEARCH("Ronda",Table9[[#This Row],[Column1]]))=FALSE),1,0)</f>
        <v>1</v>
      </c>
      <c r="M1723">
        <f>IF(Table9[[#This Row],[cond]]=1,M1722+1,0)</f>
        <v>6</v>
      </c>
      <c r="N1723">
        <f>IF(ISNUMBER(SEARCH("Ronda",Table9[[#This Row],[Column1]]))=TRUE,1,0)</f>
        <v>0</v>
      </c>
      <c r="O1723" t="str">
        <f>IF(Table9[[#This Row],[cond2]]=1,MID(Table9[[#This Row],[Column1]],6,3),O1722)</f>
        <v xml:space="preserve"> 8</v>
      </c>
    </row>
    <row r="1724" spans="11:15" x14ac:dyDescent="0.3">
      <c r="K1724" t="s">
        <v>769</v>
      </c>
      <c r="L1724">
        <f>IF(AND(ISNUMBER(SEARCH(":",Table9[[#This Row],[Column1]]))=FALSE,ISNUMBER(SEARCH("Ronda",Table9[[#This Row],[Column1]]))=FALSE),1,0)</f>
        <v>0</v>
      </c>
      <c r="M1724">
        <f>IF(Table9[[#This Row],[cond]]=1,M1723+1,0)</f>
        <v>0</v>
      </c>
      <c r="N1724">
        <f>IF(ISNUMBER(SEARCH("Ronda",Table9[[#This Row],[Column1]]))=TRUE,1,0)</f>
        <v>0</v>
      </c>
      <c r="O1724" t="str">
        <f>IF(Table9[[#This Row],[cond2]]=1,MID(Table9[[#This Row],[Column1]],6,3),O1723)</f>
        <v xml:space="preserve"> 8</v>
      </c>
    </row>
    <row r="1725" spans="11:15" x14ac:dyDescent="0.3">
      <c r="K1725" t="s">
        <v>6</v>
      </c>
      <c r="L1725">
        <f>IF(AND(ISNUMBER(SEARCH(":",Table9[[#This Row],[Column1]]))=FALSE,ISNUMBER(SEARCH("Ronda",Table9[[#This Row],[Column1]]))=FALSE),1,0)</f>
        <v>1</v>
      </c>
      <c r="M1725">
        <f>IF(Table9[[#This Row],[cond]]=1,M1724+1,0)</f>
        <v>1</v>
      </c>
      <c r="N1725">
        <f>IF(ISNUMBER(SEARCH("Ronda",Table9[[#This Row],[Column1]]))=TRUE,1,0)</f>
        <v>0</v>
      </c>
      <c r="O1725" t="str">
        <f>IF(Table9[[#This Row],[cond2]]=1,MID(Table9[[#This Row],[Column1]],6,3),O1724)</f>
        <v xml:space="preserve"> 8</v>
      </c>
    </row>
    <row r="1726" spans="11:15" x14ac:dyDescent="0.3">
      <c r="K1726" t="s">
        <v>5</v>
      </c>
      <c r="L1726">
        <f>IF(AND(ISNUMBER(SEARCH(":",Table9[[#This Row],[Column1]]))=FALSE,ISNUMBER(SEARCH("Ronda",Table9[[#This Row],[Column1]]))=FALSE),1,0)</f>
        <v>1</v>
      </c>
      <c r="M1726">
        <f>IF(Table9[[#This Row],[cond]]=1,M1725+1,0)</f>
        <v>2</v>
      </c>
      <c r="N1726">
        <f>IF(ISNUMBER(SEARCH("Ronda",Table9[[#This Row],[Column1]]))=TRUE,1,0)</f>
        <v>0</v>
      </c>
      <c r="O1726" t="str">
        <f>IF(Table9[[#This Row],[cond2]]=1,MID(Table9[[#This Row],[Column1]],6,3),O1725)</f>
        <v xml:space="preserve"> 8</v>
      </c>
    </row>
    <row r="1727" spans="11:15" x14ac:dyDescent="0.3">
      <c r="K1727">
        <v>1</v>
      </c>
      <c r="L1727">
        <f>IF(AND(ISNUMBER(SEARCH(":",Table9[[#This Row],[Column1]]))=FALSE,ISNUMBER(SEARCH("Ronda",Table9[[#This Row],[Column1]]))=FALSE),1,0)</f>
        <v>1</v>
      </c>
      <c r="M1727">
        <f>IF(Table9[[#This Row],[cond]]=1,M1726+1,0)</f>
        <v>3</v>
      </c>
      <c r="N1727">
        <f>IF(ISNUMBER(SEARCH("Ronda",Table9[[#This Row],[Column1]]))=TRUE,1,0)</f>
        <v>0</v>
      </c>
      <c r="O1727" t="str">
        <f>IF(Table9[[#This Row],[cond2]]=1,MID(Table9[[#This Row],[Column1]],6,3),O1726)</f>
        <v xml:space="preserve"> 8</v>
      </c>
    </row>
    <row r="1728" spans="11:15" x14ac:dyDescent="0.3">
      <c r="K1728">
        <v>1</v>
      </c>
      <c r="L1728">
        <f>IF(AND(ISNUMBER(SEARCH(":",Table9[[#This Row],[Column1]]))=FALSE,ISNUMBER(SEARCH("Ronda",Table9[[#This Row],[Column1]]))=FALSE),1,0)</f>
        <v>1</v>
      </c>
      <c r="M1728">
        <f>IF(Table9[[#This Row],[cond]]=1,M1727+1,0)</f>
        <v>4</v>
      </c>
      <c r="N1728">
        <f>IF(ISNUMBER(SEARCH("Ronda",Table9[[#This Row],[Column1]]))=TRUE,1,0)</f>
        <v>0</v>
      </c>
      <c r="O1728" t="str">
        <f>IF(Table9[[#This Row],[cond2]]=1,MID(Table9[[#This Row],[Column1]],6,3),O1727)</f>
        <v xml:space="preserve"> 8</v>
      </c>
    </row>
    <row r="1729" spans="11:15" x14ac:dyDescent="0.3">
      <c r="K1729">
        <v>0</v>
      </c>
      <c r="L1729">
        <f>IF(AND(ISNUMBER(SEARCH(":",Table9[[#This Row],[Column1]]))=FALSE,ISNUMBER(SEARCH("Ronda",Table9[[#This Row],[Column1]]))=FALSE),1,0)</f>
        <v>1</v>
      </c>
      <c r="M1729">
        <f>IF(Table9[[#This Row],[cond]]=1,M1728+1,0)</f>
        <v>5</v>
      </c>
      <c r="N1729">
        <f>IF(ISNUMBER(SEARCH("Ronda",Table9[[#This Row],[Column1]]))=TRUE,1,0)</f>
        <v>0</v>
      </c>
      <c r="O1729" t="str">
        <f>IF(Table9[[#This Row],[cond2]]=1,MID(Table9[[#This Row],[Column1]],6,3),O1728)</f>
        <v xml:space="preserve"> 8</v>
      </c>
    </row>
    <row r="1730" spans="11:15" x14ac:dyDescent="0.3">
      <c r="K1730">
        <v>-1</v>
      </c>
      <c r="L1730">
        <f>IF(AND(ISNUMBER(SEARCH(":",Table9[[#This Row],[Column1]]))=FALSE,ISNUMBER(SEARCH("Ronda",Table9[[#This Row],[Column1]]))=FALSE),1,0)</f>
        <v>1</v>
      </c>
      <c r="M1730">
        <f>IF(Table9[[#This Row],[cond]]=1,M1729+1,0)</f>
        <v>6</v>
      </c>
      <c r="N1730">
        <f>IF(ISNUMBER(SEARCH("Ronda",Table9[[#This Row],[Column1]]))=TRUE,1,0)</f>
        <v>0</v>
      </c>
      <c r="O1730" t="str">
        <f>IF(Table9[[#This Row],[cond2]]=1,MID(Table9[[#This Row],[Column1]],6,3),O1729)</f>
        <v xml:space="preserve"> 8</v>
      </c>
    </row>
    <row r="1731" spans="11:15" x14ac:dyDescent="0.3">
      <c r="K1731" t="s">
        <v>275</v>
      </c>
      <c r="L1731">
        <f>IF(AND(ISNUMBER(SEARCH(":",Table9[[#This Row],[Column1]]))=FALSE,ISNUMBER(SEARCH("Ronda",Table9[[#This Row],[Column1]]))=FALSE),1,0)</f>
        <v>0</v>
      </c>
      <c r="M1731">
        <f>IF(Table9[[#This Row],[cond]]=1,M1730+1,0)</f>
        <v>0</v>
      </c>
      <c r="N1731">
        <f>IF(ISNUMBER(SEARCH("Ronda",Table9[[#This Row],[Column1]]))=TRUE,1,0)</f>
        <v>1</v>
      </c>
      <c r="O1731" t="str">
        <f>IF(Table9[[#This Row],[cond2]]=1,MID(Table9[[#This Row],[Column1]],6,3),O1730)</f>
        <v xml:space="preserve"> 7</v>
      </c>
    </row>
    <row r="1732" spans="11:15" x14ac:dyDescent="0.3">
      <c r="K1732" t="s">
        <v>770</v>
      </c>
      <c r="L1732">
        <f>IF(AND(ISNUMBER(SEARCH(":",Table9[[#This Row],[Column1]]))=FALSE,ISNUMBER(SEARCH("Ronda",Table9[[#This Row],[Column1]]))=FALSE),1,0)</f>
        <v>0</v>
      </c>
      <c r="M1732">
        <f>IF(Table9[[#This Row],[cond]]=1,M1731+1,0)</f>
        <v>0</v>
      </c>
      <c r="N1732">
        <f>IF(ISNUMBER(SEARCH("Ronda",Table9[[#This Row],[Column1]]))=TRUE,1,0)</f>
        <v>0</v>
      </c>
      <c r="O1732" t="str">
        <f>IF(Table9[[#This Row],[cond2]]=1,MID(Table9[[#This Row],[Column1]],6,3),O1731)</f>
        <v xml:space="preserve"> 7</v>
      </c>
    </row>
    <row r="1733" spans="11:15" x14ac:dyDescent="0.3">
      <c r="K1733" t="s">
        <v>24</v>
      </c>
      <c r="L1733">
        <f>IF(AND(ISNUMBER(SEARCH(":",Table9[[#This Row],[Column1]]))=FALSE,ISNUMBER(SEARCH("Ronda",Table9[[#This Row],[Column1]]))=FALSE),1,0)</f>
        <v>1</v>
      </c>
      <c r="M1733">
        <f>IF(Table9[[#This Row],[cond]]=1,M1732+1,0)</f>
        <v>1</v>
      </c>
      <c r="N1733">
        <f>IF(ISNUMBER(SEARCH("Ronda",Table9[[#This Row],[Column1]]))=TRUE,1,0)</f>
        <v>0</v>
      </c>
      <c r="O1733" t="str">
        <f>IF(Table9[[#This Row],[cond2]]=1,MID(Table9[[#This Row],[Column1]],6,3),O1732)</f>
        <v xml:space="preserve"> 7</v>
      </c>
    </row>
    <row r="1734" spans="11:15" x14ac:dyDescent="0.3">
      <c r="K1734" t="s">
        <v>13</v>
      </c>
      <c r="L1734">
        <f>IF(AND(ISNUMBER(SEARCH(":",Table9[[#This Row],[Column1]]))=FALSE,ISNUMBER(SEARCH("Ronda",Table9[[#This Row],[Column1]]))=FALSE),1,0)</f>
        <v>1</v>
      </c>
      <c r="M1734">
        <f>IF(Table9[[#This Row],[cond]]=1,M1733+1,0)</f>
        <v>2</v>
      </c>
      <c r="N1734">
        <f>IF(ISNUMBER(SEARCH("Ronda",Table9[[#This Row],[Column1]]))=TRUE,1,0)</f>
        <v>0</v>
      </c>
      <c r="O1734" t="str">
        <f>IF(Table9[[#This Row],[cond2]]=1,MID(Table9[[#This Row],[Column1]],6,3),O1733)</f>
        <v xml:space="preserve"> 7</v>
      </c>
    </row>
    <row r="1735" spans="11:15" x14ac:dyDescent="0.3">
      <c r="K1735">
        <v>1</v>
      </c>
      <c r="L1735">
        <f>IF(AND(ISNUMBER(SEARCH(":",Table9[[#This Row],[Column1]]))=FALSE,ISNUMBER(SEARCH("Ronda",Table9[[#This Row],[Column1]]))=FALSE),1,0)</f>
        <v>1</v>
      </c>
      <c r="M1735">
        <f>IF(Table9[[#This Row],[cond]]=1,M1734+1,0)</f>
        <v>3</v>
      </c>
      <c r="N1735">
        <f>IF(ISNUMBER(SEARCH("Ronda",Table9[[#This Row],[Column1]]))=TRUE,1,0)</f>
        <v>0</v>
      </c>
      <c r="O1735" t="str">
        <f>IF(Table9[[#This Row],[cond2]]=1,MID(Table9[[#This Row],[Column1]],6,3),O1734)</f>
        <v xml:space="preserve"> 7</v>
      </c>
    </row>
    <row r="1736" spans="11:15" x14ac:dyDescent="0.3">
      <c r="K1736">
        <v>1</v>
      </c>
      <c r="L1736">
        <f>IF(AND(ISNUMBER(SEARCH(":",Table9[[#This Row],[Column1]]))=FALSE,ISNUMBER(SEARCH("Ronda",Table9[[#This Row],[Column1]]))=FALSE),1,0)</f>
        <v>1</v>
      </c>
      <c r="M1736">
        <f>IF(Table9[[#This Row],[cond]]=1,M1735+1,0)</f>
        <v>4</v>
      </c>
      <c r="N1736">
        <f>IF(ISNUMBER(SEARCH("Ronda",Table9[[#This Row],[Column1]]))=TRUE,1,0)</f>
        <v>0</v>
      </c>
      <c r="O1736" t="str">
        <f>IF(Table9[[#This Row],[cond2]]=1,MID(Table9[[#This Row],[Column1]],6,3),O1735)</f>
        <v xml:space="preserve"> 7</v>
      </c>
    </row>
    <row r="1737" spans="11:15" x14ac:dyDescent="0.3">
      <c r="K1737">
        <v>0</v>
      </c>
      <c r="L1737">
        <f>IF(AND(ISNUMBER(SEARCH(":",Table9[[#This Row],[Column1]]))=FALSE,ISNUMBER(SEARCH("Ronda",Table9[[#This Row],[Column1]]))=FALSE),1,0)</f>
        <v>1</v>
      </c>
      <c r="M1737">
        <f>IF(Table9[[#This Row],[cond]]=1,M1736+1,0)</f>
        <v>5</v>
      </c>
      <c r="N1737">
        <f>IF(ISNUMBER(SEARCH("Ronda",Table9[[#This Row],[Column1]]))=TRUE,1,0)</f>
        <v>0</v>
      </c>
      <c r="O1737" t="str">
        <f>IF(Table9[[#This Row],[cond2]]=1,MID(Table9[[#This Row],[Column1]],6,3),O1736)</f>
        <v xml:space="preserve"> 7</v>
      </c>
    </row>
    <row r="1738" spans="11:15" x14ac:dyDescent="0.3">
      <c r="K1738">
        <v>0</v>
      </c>
      <c r="L1738">
        <f>IF(AND(ISNUMBER(SEARCH(":",Table9[[#This Row],[Column1]]))=FALSE,ISNUMBER(SEARCH("Ronda",Table9[[#This Row],[Column1]]))=FALSE),1,0)</f>
        <v>1</v>
      </c>
      <c r="M1738">
        <f>IF(Table9[[#This Row],[cond]]=1,M1737+1,0)</f>
        <v>6</v>
      </c>
      <c r="N1738">
        <f>IF(ISNUMBER(SEARCH("Ronda",Table9[[#This Row],[Column1]]))=TRUE,1,0)</f>
        <v>0</v>
      </c>
      <c r="O1738" t="str">
        <f>IF(Table9[[#This Row],[cond2]]=1,MID(Table9[[#This Row],[Column1]],6,3),O1737)</f>
        <v xml:space="preserve"> 7</v>
      </c>
    </row>
    <row r="1739" spans="11:15" x14ac:dyDescent="0.3">
      <c r="K1739" t="s">
        <v>771</v>
      </c>
      <c r="L1739">
        <f>IF(AND(ISNUMBER(SEARCH(":",Table9[[#This Row],[Column1]]))=FALSE,ISNUMBER(SEARCH("Ronda",Table9[[#This Row],[Column1]]))=FALSE),1,0)</f>
        <v>0</v>
      </c>
      <c r="M1739">
        <f>IF(Table9[[#This Row],[cond]]=1,M1738+1,0)</f>
        <v>0</v>
      </c>
      <c r="N1739">
        <f>IF(ISNUMBER(SEARCH("Ronda",Table9[[#This Row],[Column1]]))=TRUE,1,0)</f>
        <v>0</v>
      </c>
      <c r="O1739" t="str">
        <f>IF(Table9[[#This Row],[cond2]]=1,MID(Table9[[#This Row],[Column1]],6,3),O1738)</f>
        <v xml:space="preserve"> 7</v>
      </c>
    </row>
    <row r="1740" spans="11:15" x14ac:dyDescent="0.3">
      <c r="K1740" t="s">
        <v>28</v>
      </c>
      <c r="L1740">
        <f>IF(AND(ISNUMBER(SEARCH(":",Table9[[#This Row],[Column1]]))=FALSE,ISNUMBER(SEARCH("Ronda",Table9[[#This Row],[Column1]]))=FALSE),1,0)</f>
        <v>1</v>
      </c>
      <c r="M1740">
        <f>IF(Table9[[#This Row],[cond]]=1,M1739+1,0)</f>
        <v>1</v>
      </c>
      <c r="N1740">
        <f>IF(ISNUMBER(SEARCH("Ronda",Table9[[#This Row],[Column1]]))=TRUE,1,0)</f>
        <v>0</v>
      </c>
      <c r="O1740" t="str">
        <f>IF(Table9[[#This Row],[cond2]]=1,MID(Table9[[#This Row],[Column1]],6,3),O1739)</f>
        <v xml:space="preserve"> 7</v>
      </c>
    </row>
    <row r="1741" spans="11:15" x14ac:dyDescent="0.3">
      <c r="K1741" t="s">
        <v>33</v>
      </c>
      <c r="L1741">
        <f>IF(AND(ISNUMBER(SEARCH(":",Table9[[#This Row],[Column1]]))=FALSE,ISNUMBER(SEARCH("Ronda",Table9[[#This Row],[Column1]]))=FALSE),1,0)</f>
        <v>1</v>
      </c>
      <c r="M1741">
        <f>IF(Table9[[#This Row],[cond]]=1,M1740+1,0)</f>
        <v>2</v>
      </c>
      <c r="N1741">
        <f>IF(ISNUMBER(SEARCH("Ronda",Table9[[#This Row],[Column1]]))=TRUE,1,0)</f>
        <v>0</v>
      </c>
      <c r="O1741" t="str">
        <f>IF(Table9[[#This Row],[cond2]]=1,MID(Table9[[#This Row],[Column1]],6,3),O1740)</f>
        <v xml:space="preserve"> 7</v>
      </c>
    </row>
    <row r="1742" spans="11:15" x14ac:dyDescent="0.3">
      <c r="K1742">
        <v>2</v>
      </c>
      <c r="L1742">
        <f>IF(AND(ISNUMBER(SEARCH(":",Table9[[#This Row],[Column1]]))=FALSE,ISNUMBER(SEARCH("Ronda",Table9[[#This Row],[Column1]]))=FALSE),1,0)</f>
        <v>1</v>
      </c>
      <c r="M1742">
        <f>IF(Table9[[#This Row],[cond]]=1,M1741+1,0)</f>
        <v>3</v>
      </c>
      <c r="N1742">
        <f>IF(ISNUMBER(SEARCH("Ronda",Table9[[#This Row],[Column1]]))=TRUE,1,0)</f>
        <v>0</v>
      </c>
      <c r="O1742" t="str">
        <f>IF(Table9[[#This Row],[cond2]]=1,MID(Table9[[#This Row],[Column1]],6,3),O1741)</f>
        <v xml:space="preserve"> 7</v>
      </c>
    </row>
    <row r="1743" spans="11:15" x14ac:dyDescent="0.3">
      <c r="K1743">
        <v>0</v>
      </c>
      <c r="L1743">
        <f>IF(AND(ISNUMBER(SEARCH(":",Table9[[#This Row],[Column1]]))=FALSE,ISNUMBER(SEARCH("Ronda",Table9[[#This Row],[Column1]]))=FALSE),1,0)</f>
        <v>1</v>
      </c>
      <c r="M1743">
        <f>IF(Table9[[#This Row],[cond]]=1,M1742+1,0)</f>
        <v>4</v>
      </c>
      <c r="N1743">
        <f>IF(ISNUMBER(SEARCH("Ronda",Table9[[#This Row],[Column1]]))=TRUE,1,0)</f>
        <v>0</v>
      </c>
      <c r="O1743" t="str">
        <f>IF(Table9[[#This Row],[cond2]]=1,MID(Table9[[#This Row],[Column1]],6,3),O1742)</f>
        <v xml:space="preserve"> 7</v>
      </c>
    </row>
    <row r="1744" spans="11:15" x14ac:dyDescent="0.3">
      <c r="K1744">
        <v>-1</v>
      </c>
      <c r="L1744">
        <f>IF(AND(ISNUMBER(SEARCH(":",Table9[[#This Row],[Column1]]))=FALSE,ISNUMBER(SEARCH("Ronda",Table9[[#This Row],[Column1]]))=FALSE),1,0)</f>
        <v>1</v>
      </c>
      <c r="M1744">
        <f>IF(Table9[[#This Row],[cond]]=1,M1743+1,0)</f>
        <v>5</v>
      </c>
      <c r="N1744">
        <f>IF(ISNUMBER(SEARCH("Ronda",Table9[[#This Row],[Column1]]))=TRUE,1,0)</f>
        <v>0</v>
      </c>
      <c r="O1744" t="str">
        <f>IF(Table9[[#This Row],[cond2]]=1,MID(Table9[[#This Row],[Column1]],6,3),O1743)</f>
        <v xml:space="preserve"> 7</v>
      </c>
    </row>
    <row r="1745" spans="11:15" x14ac:dyDescent="0.3">
      <c r="K1745">
        <v>0</v>
      </c>
      <c r="L1745">
        <f>IF(AND(ISNUMBER(SEARCH(":",Table9[[#This Row],[Column1]]))=FALSE,ISNUMBER(SEARCH("Ronda",Table9[[#This Row],[Column1]]))=FALSE),1,0)</f>
        <v>1</v>
      </c>
      <c r="M1745">
        <f>IF(Table9[[#This Row],[cond]]=1,M1744+1,0)</f>
        <v>6</v>
      </c>
      <c r="N1745">
        <f>IF(ISNUMBER(SEARCH("Ronda",Table9[[#This Row],[Column1]]))=TRUE,1,0)</f>
        <v>0</v>
      </c>
      <c r="O1745" t="str">
        <f>IF(Table9[[#This Row],[cond2]]=1,MID(Table9[[#This Row],[Column1]],6,3),O1744)</f>
        <v xml:space="preserve"> 7</v>
      </c>
    </row>
    <row r="1746" spans="11:15" x14ac:dyDescent="0.3">
      <c r="K1746" t="s">
        <v>772</v>
      </c>
      <c r="L1746">
        <f>IF(AND(ISNUMBER(SEARCH(":",Table9[[#This Row],[Column1]]))=FALSE,ISNUMBER(SEARCH("Ronda",Table9[[#This Row],[Column1]]))=FALSE),1,0)</f>
        <v>0</v>
      </c>
      <c r="M1746">
        <f>IF(Table9[[#This Row],[cond]]=1,M1745+1,0)</f>
        <v>0</v>
      </c>
      <c r="N1746">
        <f>IF(ISNUMBER(SEARCH("Ronda",Table9[[#This Row],[Column1]]))=TRUE,1,0)</f>
        <v>0</v>
      </c>
      <c r="O1746" t="str">
        <f>IF(Table9[[#This Row],[cond2]]=1,MID(Table9[[#This Row],[Column1]],6,3),O1745)</f>
        <v xml:space="preserve"> 7</v>
      </c>
    </row>
    <row r="1747" spans="11:15" x14ac:dyDescent="0.3">
      <c r="K1747" t="s">
        <v>2</v>
      </c>
      <c r="L1747">
        <f>IF(AND(ISNUMBER(SEARCH(":",Table9[[#This Row],[Column1]]))=FALSE,ISNUMBER(SEARCH("Ronda",Table9[[#This Row],[Column1]]))=FALSE),1,0)</f>
        <v>1</v>
      </c>
      <c r="M1747">
        <f>IF(Table9[[#This Row],[cond]]=1,M1746+1,0)</f>
        <v>1</v>
      </c>
      <c r="N1747">
        <f>IF(ISNUMBER(SEARCH("Ronda",Table9[[#This Row],[Column1]]))=TRUE,1,0)</f>
        <v>0</v>
      </c>
      <c r="O1747" t="str">
        <f>IF(Table9[[#This Row],[cond2]]=1,MID(Table9[[#This Row],[Column1]],6,3),O1746)</f>
        <v xml:space="preserve"> 7</v>
      </c>
    </row>
    <row r="1748" spans="11:15" x14ac:dyDescent="0.3">
      <c r="K1748" t="s">
        <v>568</v>
      </c>
      <c r="L1748">
        <f>IF(AND(ISNUMBER(SEARCH(":",Table9[[#This Row],[Column1]]))=FALSE,ISNUMBER(SEARCH("Ronda",Table9[[#This Row],[Column1]]))=FALSE),1,0)</f>
        <v>1</v>
      </c>
      <c r="M1748">
        <f>IF(Table9[[#This Row],[cond]]=1,M1747+1,0)</f>
        <v>2</v>
      </c>
      <c r="N1748">
        <f>IF(ISNUMBER(SEARCH("Ronda",Table9[[#This Row],[Column1]]))=TRUE,1,0)</f>
        <v>0</v>
      </c>
      <c r="O1748" t="str">
        <f>IF(Table9[[#This Row],[cond2]]=1,MID(Table9[[#This Row],[Column1]],6,3),O1747)</f>
        <v xml:space="preserve"> 7</v>
      </c>
    </row>
    <row r="1749" spans="11:15" x14ac:dyDescent="0.3">
      <c r="K1749">
        <v>4</v>
      </c>
      <c r="L1749">
        <f>IF(AND(ISNUMBER(SEARCH(":",Table9[[#This Row],[Column1]]))=FALSE,ISNUMBER(SEARCH("Ronda",Table9[[#This Row],[Column1]]))=FALSE),1,0)</f>
        <v>1</v>
      </c>
      <c r="M1749">
        <f>IF(Table9[[#This Row],[cond]]=1,M1748+1,0)</f>
        <v>3</v>
      </c>
      <c r="N1749">
        <f>IF(ISNUMBER(SEARCH("Ronda",Table9[[#This Row],[Column1]]))=TRUE,1,0)</f>
        <v>0</v>
      </c>
      <c r="O1749" t="str">
        <f>IF(Table9[[#This Row],[cond2]]=1,MID(Table9[[#This Row],[Column1]],6,3),O1748)</f>
        <v xml:space="preserve"> 7</v>
      </c>
    </row>
    <row r="1750" spans="11:15" x14ac:dyDescent="0.3">
      <c r="K1750">
        <v>0</v>
      </c>
      <c r="L1750">
        <f>IF(AND(ISNUMBER(SEARCH(":",Table9[[#This Row],[Column1]]))=FALSE,ISNUMBER(SEARCH("Ronda",Table9[[#This Row],[Column1]]))=FALSE),1,0)</f>
        <v>1</v>
      </c>
      <c r="M1750">
        <f>IF(Table9[[#This Row],[cond]]=1,M1749+1,0)</f>
        <v>4</v>
      </c>
      <c r="N1750">
        <f>IF(ISNUMBER(SEARCH("Ronda",Table9[[#This Row],[Column1]]))=TRUE,1,0)</f>
        <v>0</v>
      </c>
      <c r="O1750" t="str">
        <f>IF(Table9[[#This Row],[cond2]]=1,MID(Table9[[#This Row],[Column1]],6,3),O1749)</f>
        <v xml:space="preserve"> 7</v>
      </c>
    </row>
    <row r="1751" spans="11:15" x14ac:dyDescent="0.3">
      <c r="K1751">
        <v>-1</v>
      </c>
      <c r="L1751">
        <f>IF(AND(ISNUMBER(SEARCH(":",Table9[[#This Row],[Column1]]))=FALSE,ISNUMBER(SEARCH("Ronda",Table9[[#This Row],[Column1]]))=FALSE),1,0)</f>
        <v>1</v>
      </c>
      <c r="M1751">
        <f>IF(Table9[[#This Row],[cond]]=1,M1750+1,0)</f>
        <v>5</v>
      </c>
      <c r="N1751">
        <f>IF(ISNUMBER(SEARCH("Ronda",Table9[[#This Row],[Column1]]))=TRUE,1,0)</f>
        <v>0</v>
      </c>
      <c r="O1751" t="str">
        <f>IF(Table9[[#This Row],[cond2]]=1,MID(Table9[[#This Row],[Column1]],6,3),O1750)</f>
        <v xml:space="preserve"> 7</v>
      </c>
    </row>
    <row r="1752" spans="11:15" x14ac:dyDescent="0.3">
      <c r="K1752">
        <v>0</v>
      </c>
      <c r="L1752">
        <f>IF(AND(ISNUMBER(SEARCH(":",Table9[[#This Row],[Column1]]))=FALSE,ISNUMBER(SEARCH("Ronda",Table9[[#This Row],[Column1]]))=FALSE),1,0)</f>
        <v>1</v>
      </c>
      <c r="M1752">
        <f>IF(Table9[[#This Row],[cond]]=1,M1751+1,0)</f>
        <v>6</v>
      </c>
      <c r="N1752">
        <f>IF(ISNUMBER(SEARCH("Ronda",Table9[[#This Row],[Column1]]))=TRUE,1,0)</f>
        <v>0</v>
      </c>
      <c r="O1752" t="str">
        <f>IF(Table9[[#This Row],[cond2]]=1,MID(Table9[[#This Row],[Column1]],6,3),O1751)</f>
        <v xml:space="preserve"> 7</v>
      </c>
    </row>
    <row r="1753" spans="11:15" x14ac:dyDescent="0.3">
      <c r="K1753" t="s">
        <v>772</v>
      </c>
      <c r="L1753">
        <f>IF(AND(ISNUMBER(SEARCH(":",Table9[[#This Row],[Column1]]))=FALSE,ISNUMBER(SEARCH("Ronda",Table9[[#This Row],[Column1]]))=FALSE),1,0)</f>
        <v>0</v>
      </c>
      <c r="M1753">
        <f>IF(Table9[[#This Row],[cond]]=1,M1752+1,0)</f>
        <v>0</v>
      </c>
      <c r="N1753">
        <f>IF(ISNUMBER(SEARCH("Ronda",Table9[[#This Row],[Column1]]))=TRUE,1,0)</f>
        <v>0</v>
      </c>
      <c r="O1753" t="str">
        <f>IF(Table9[[#This Row],[cond2]]=1,MID(Table9[[#This Row],[Column1]],6,3),O1752)</f>
        <v xml:space="preserve"> 7</v>
      </c>
    </row>
    <row r="1754" spans="11:15" x14ac:dyDescent="0.3">
      <c r="K1754" t="s">
        <v>11</v>
      </c>
      <c r="L1754">
        <f>IF(AND(ISNUMBER(SEARCH(":",Table9[[#This Row],[Column1]]))=FALSE,ISNUMBER(SEARCH("Ronda",Table9[[#This Row],[Column1]]))=FALSE),1,0)</f>
        <v>1</v>
      </c>
      <c r="M1754">
        <f>IF(Table9[[#This Row],[cond]]=1,M1753+1,0)</f>
        <v>1</v>
      </c>
      <c r="N1754">
        <f>IF(ISNUMBER(SEARCH("Ronda",Table9[[#This Row],[Column1]]))=TRUE,1,0)</f>
        <v>0</v>
      </c>
      <c r="O1754" t="str">
        <f>IF(Table9[[#This Row],[cond2]]=1,MID(Table9[[#This Row],[Column1]],6,3),O1753)</f>
        <v xml:space="preserve"> 7</v>
      </c>
    </row>
    <row r="1755" spans="11:15" x14ac:dyDescent="0.3">
      <c r="K1755" t="s">
        <v>10</v>
      </c>
      <c r="L1755">
        <f>IF(AND(ISNUMBER(SEARCH(":",Table9[[#This Row],[Column1]]))=FALSE,ISNUMBER(SEARCH("Ronda",Table9[[#This Row],[Column1]]))=FALSE),1,0)</f>
        <v>1</v>
      </c>
      <c r="M1755">
        <f>IF(Table9[[#This Row],[cond]]=1,M1754+1,0)</f>
        <v>2</v>
      </c>
      <c r="N1755">
        <f>IF(ISNUMBER(SEARCH("Ronda",Table9[[#This Row],[Column1]]))=TRUE,1,0)</f>
        <v>0</v>
      </c>
      <c r="O1755" t="str">
        <f>IF(Table9[[#This Row],[cond2]]=1,MID(Table9[[#This Row],[Column1]],6,3),O1754)</f>
        <v xml:space="preserve"> 7</v>
      </c>
    </row>
    <row r="1756" spans="11:15" x14ac:dyDescent="0.3">
      <c r="K1756">
        <v>0</v>
      </c>
      <c r="L1756">
        <f>IF(AND(ISNUMBER(SEARCH(":",Table9[[#This Row],[Column1]]))=FALSE,ISNUMBER(SEARCH("Ronda",Table9[[#This Row],[Column1]]))=FALSE),1,0)</f>
        <v>1</v>
      </c>
      <c r="M1756">
        <f>IF(Table9[[#This Row],[cond]]=1,M1755+1,0)</f>
        <v>3</v>
      </c>
      <c r="N1756">
        <f>IF(ISNUMBER(SEARCH("Ronda",Table9[[#This Row],[Column1]]))=TRUE,1,0)</f>
        <v>0</v>
      </c>
      <c r="O1756" t="str">
        <f>IF(Table9[[#This Row],[cond2]]=1,MID(Table9[[#This Row],[Column1]],6,3),O1755)</f>
        <v xml:space="preserve"> 7</v>
      </c>
    </row>
    <row r="1757" spans="11:15" x14ac:dyDescent="0.3">
      <c r="K1757">
        <v>1</v>
      </c>
      <c r="L1757">
        <f>IF(AND(ISNUMBER(SEARCH(":",Table9[[#This Row],[Column1]]))=FALSE,ISNUMBER(SEARCH("Ronda",Table9[[#This Row],[Column1]]))=FALSE),1,0)</f>
        <v>1</v>
      </c>
      <c r="M1757">
        <f>IF(Table9[[#This Row],[cond]]=1,M1756+1,0)</f>
        <v>4</v>
      </c>
      <c r="N1757">
        <f>IF(ISNUMBER(SEARCH("Ronda",Table9[[#This Row],[Column1]]))=TRUE,1,0)</f>
        <v>0</v>
      </c>
      <c r="O1757" t="str">
        <f>IF(Table9[[#This Row],[cond2]]=1,MID(Table9[[#This Row],[Column1]],6,3),O1756)</f>
        <v xml:space="preserve"> 7</v>
      </c>
    </row>
    <row r="1758" spans="11:15" x14ac:dyDescent="0.3">
      <c r="K1758">
        <v>0</v>
      </c>
      <c r="L1758">
        <f>IF(AND(ISNUMBER(SEARCH(":",Table9[[#This Row],[Column1]]))=FALSE,ISNUMBER(SEARCH("Ronda",Table9[[#This Row],[Column1]]))=FALSE),1,0)</f>
        <v>1</v>
      </c>
      <c r="M1758">
        <f>IF(Table9[[#This Row],[cond]]=1,M1757+1,0)</f>
        <v>5</v>
      </c>
      <c r="N1758">
        <f>IF(ISNUMBER(SEARCH("Ronda",Table9[[#This Row],[Column1]]))=TRUE,1,0)</f>
        <v>0</v>
      </c>
      <c r="O1758" t="str">
        <f>IF(Table9[[#This Row],[cond2]]=1,MID(Table9[[#This Row],[Column1]],6,3),O1757)</f>
        <v xml:space="preserve"> 7</v>
      </c>
    </row>
    <row r="1759" spans="11:15" x14ac:dyDescent="0.3">
      <c r="K1759">
        <v>0</v>
      </c>
      <c r="L1759">
        <f>IF(AND(ISNUMBER(SEARCH(":",Table9[[#This Row],[Column1]]))=FALSE,ISNUMBER(SEARCH("Ronda",Table9[[#This Row],[Column1]]))=FALSE),1,0)</f>
        <v>1</v>
      </c>
      <c r="M1759">
        <f>IF(Table9[[#This Row],[cond]]=1,M1758+1,0)</f>
        <v>6</v>
      </c>
      <c r="N1759">
        <f>IF(ISNUMBER(SEARCH("Ronda",Table9[[#This Row],[Column1]]))=TRUE,1,0)</f>
        <v>0</v>
      </c>
      <c r="O1759" t="str">
        <f>IF(Table9[[#This Row],[cond2]]=1,MID(Table9[[#This Row],[Column1]],6,3),O1758)</f>
        <v xml:space="preserve"> 7</v>
      </c>
    </row>
    <row r="1760" spans="11:15" x14ac:dyDescent="0.3">
      <c r="K1760" t="s">
        <v>773</v>
      </c>
      <c r="L1760">
        <f>IF(AND(ISNUMBER(SEARCH(":",Table9[[#This Row],[Column1]]))=FALSE,ISNUMBER(SEARCH("Ronda",Table9[[#This Row],[Column1]]))=FALSE),1,0)</f>
        <v>0</v>
      </c>
      <c r="M1760">
        <f>IF(Table9[[#This Row],[cond]]=1,M1759+1,0)</f>
        <v>0</v>
      </c>
      <c r="N1760">
        <f>IF(ISNUMBER(SEARCH("Ronda",Table9[[#This Row],[Column1]]))=TRUE,1,0)</f>
        <v>0</v>
      </c>
      <c r="O1760" t="str">
        <f>IF(Table9[[#This Row],[cond2]]=1,MID(Table9[[#This Row],[Column1]],6,3),O1759)</f>
        <v xml:space="preserve"> 7</v>
      </c>
    </row>
    <row r="1761" spans="11:15" x14ac:dyDescent="0.3">
      <c r="K1761" t="s">
        <v>5</v>
      </c>
      <c r="L1761">
        <f>IF(AND(ISNUMBER(SEARCH(":",Table9[[#This Row],[Column1]]))=FALSE,ISNUMBER(SEARCH("Ronda",Table9[[#This Row],[Column1]]))=FALSE),1,0)</f>
        <v>1</v>
      </c>
      <c r="M1761">
        <f>IF(Table9[[#This Row],[cond]]=1,M1760+1,0)</f>
        <v>1</v>
      </c>
      <c r="N1761">
        <f>IF(ISNUMBER(SEARCH("Ronda",Table9[[#This Row],[Column1]]))=TRUE,1,0)</f>
        <v>0</v>
      </c>
      <c r="O1761" t="str">
        <f>IF(Table9[[#This Row],[cond2]]=1,MID(Table9[[#This Row],[Column1]],6,3),O1760)</f>
        <v xml:space="preserve"> 7</v>
      </c>
    </row>
    <row r="1762" spans="11:15" x14ac:dyDescent="0.3">
      <c r="K1762" t="s">
        <v>8</v>
      </c>
      <c r="L1762">
        <f>IF(AND(ISNUMBER(SEARCH(":",Table9[[#This Row],[Column1]]))=FALSE,ISNUMBER(SEARCH("Ronda",Table9[[#This Row],[Column1]]))=FALSE),1,0)</f>
        <v>1</v>
      </c>
      <c r="M1762">
        <f>IF(Table9[[#This Row],[cond]]=1,M1761+1,0)</f>
        <v>2</v>
      </c>
      <c r="N1762">
        <f>IF(ISNUMBER(SEARCH("Ronda",Table9[[#This Row],[Column1]]))=TRUE,1,0)</f>
        <v>0</v>
      </c>
      <c r="O1762" t="str">
        <f>IF(Table9[[#This Row],[cond2]]=1,MID(Table9[[#This Row],[Column1]],6,3),O1761)</f>
        <v xml:space="preserve"> 7</v>
      </c>
    </row>
    <row r="1763" spans="11:15" x14ac:dyDescent="0.3">
      <c r="K1763">
        <v>0</v>
      </c>
      <c r="L1763">
        <f>IF(AND(ISNUMBER(SEARCH(":",Table9[[#This Row],[Column1]]))=FALSE,ISNUMBER(SEARCH("Ronda",Table9[[#This Row],[Column1]]))=FALSE),1,0)</f>
        <v>1</v>
      </c>
      <c r="M1763">
        <f>IF(Table9[[#This Row],[cond]]=1,M1762+1,0)</f>
        <v>3</v>
      </c>
      <c r="N1763">
        <f>IF(ISNUMBER(SEARCH("Ronda",Table9[[#This Row],[Column1]]))=TRUE,1,0)</f>
        <v>0</v>
      </c>
      <c r="O1763" t="str">
        <f>IF(Table9[[#This Row],[cond2]]=1,MID(Table9[[#This Row],[Column1]],6,3),O1762)</f>
        <v xml:space="preserve"> 7</v>
      </c>
    </row>
    <row r="1764" spans="11:15" x14ac:dyDescent="0.3">
      <c r="K1764">
        <v>4</v>
      </c>
      <c r="L1764">
        <f>IF(AND(ISNUMBER(SEARCH(":",Table9[[#This Row],[Column1]]))=FALSE,ISNUMBER(SEARCH("Ronda",Table9[[#This Row],[Column1]]))=FALSE),1,0)</f>
        <v>1</v>
      </c>
      <c r="M1764">
        <f>IF(Table9[[#This Row],[cond]]=1,M1763+1,0)</f>
        <v>4</v>
      </c>
      <c r="N1764">
        <f>IF(ISNUMBER(SEARCH("Ronda",Table9[[#This Row],[Column1]]))=TRUE,1,0)</f>
        <v>0</v>
      </c>
      <c r="O1764" t="str">
        <f>IF(Table9[[#This Row],[cond2]]=1,MID(Table9[[#This Row],[Column1]],6,3),O1763)</f>
        <v xml:space="preserve"> 7</v>
      </c>
    </row>
    <row r="1765" spans="11:15" x14ac:dyDescent="0.3">
      <c r="K1765">
        <v>0</v>
      </c>
      <c r="L1765">
        <f>IF(AND(ISNUMBER(SEARCH(":",Table9[[#This Row],[Column1]]))=FALSE,ISNUMBER(SEARCH("Ronda",Table9[[#This Row],[Column1]]))=FALSE),1,0)</f>
        <v>1</v>
      </c>
      <c r="M1765">
        <f>IF(Table9[[#This Row],[cond]]=1,M1764+1,0)</f>
        <v>5</v>
      </c>
      <c r="N1765">
        <f>IF(ISNUMBER(SEARCH("Ronda",Table9[[#This Row],[Column1]]))=TRUE,1,0)</f>
        <v>0</v>
      </c>
      <c r="O1765" t="str">
        <f>IF(Table9[[#This Row],[cond2]]=1,MID(Table9[[#This Row],[Column1]],6,3),O1764)</f>
        <v xml:space="preserve"> 7</v>
      </c>
    </row>
    <row r="1766" spans="11:15" x14ac:dyDescent="0.3">
      <c r="K1766">
        <v>-3</v>
      </c>
      <c r="L1766">
        <f>IF(AND(ISNUMBER(SEARCH(":",Table9[[#This Row],[Column1]]))=FALSE,ISNUMBER(SEARCH("Ronda",Table9[[#This Row],[Column1]]))=FALSE),1,0)</f>
        <v>1</v>
      </c>
      <c r="M1766">
        <f>IF(Table9[[#This Row],[cond]]=1,M1765+1,0)</f>
        <v>6</v>
      </c>
      <c r="N1766">
        <f>IF(ISNUMBER(SEARCH("Ronda",Table9[[#This Row],[Column1]]))=TRUE,1,0)</f>
        <v>0</v>
      </c>
      <c r="O1766" t="str">
        <f>IF(Table9[[#This Row],[cond2]]=1,MID(Table9[[#This Row],[Column1]],6,3),O1765)</f>
        <v xml:space="preserve"> 7</v>
      </c>
    </row>
    <row r="1767" spans="11:15" x14ac:dyDescent="0.3">
      <c r="K1767" t="s">
        <v>774</v>
      </c>
      <c r="L1767">
        <f>IF(AND(ISNUMBER(SEARCH(":",Table9[[#This Row],[Column1]]))=FALSE,ISNUMBER(SEARCH("Ronda",Table9[[#This Row],[Column1]]))=FALSE),1,0)</f>
        <v>0</v>
      </c>
      <c r="M1767">
        <f>IF(Table9[[#This Row],[cond]]=1,M1766+1,0)</f>
        <v>0</v>
      </c>
      <c r="N1767">
        <f>IF(ISNUMBER(SEARCH("Ronda",Table9[[#This Row],[Column1]]))=TRUE,1,0)</f>
        <v>0</v>
      </c>
      <c r="O1767" t="str">
        <f>IF(Table9[[#This Row],[cond2]]=1,MID(Table9[[#This Row],[Column1]],6,3),O1766)</f>
        <v xml:space="preserve"> 7</v>
      </c>
    </row>
    <row r="1768" spans="11:15" x14ac:dyDescent="0.3">
      <c r="K1768" t="s">
        <v>1</v>
      </c>
      <c r="L1768">
        <f>IF(AND(ISNUMBER(SEARCH(":",Table9[[#This Row],[Column1]]))=FALSE,ISNUMBER(SEARCH("Ronda",Table9[[#This Row],[Column1]]))=FALSE),1,0)</f>
        <v>1</v>
      </c>
      <c r="M1768">
        <f>IF(Table9[[#This Row],[cond]]=1,M1767+1,0)</f>
        <v>1</v>
      </c>
      <c r="N1768">
        <f>IF(ISNUMBER(SEARCH("Ronda",Table9[[#This Row],[Column1]]))=TRUE,1,0)</f>
        <v>0</v>
      </c>
      <c r="O1768" t="str">
        <f>IF(Table9[[#This Row],[cond2]]=1,MID(Table9[[#This Row],[Column1]],6,3),O1767)</f>
        <v xml:space="preserve"> 7</v>
      </c>
    </row>
    <row r="1769" spans="11:15" x14ac:dyDescent="0.3">
      <c r="K1769" t="s">
        <v>7</v>
      </c>
      <c r="L1769">
        <f>IF(AND(ISNUMBER(SEARCH(":",Table9[[#This Row],[Column1]]))=FALSE,ISNUMBER(SEARCH("Ronda",Table9[[#This Row],[Column1]]))=FALSE),1,0)</f>
        <v>1</v>
      </c>
      <c r="M1769">
        <f>IF(Table9[[#This Row],[cond]]=1,M1768+1,0)</f>
        <v>2</v>
      </c>
      <c r="N1769">
        <f>IF(ISNUMBER(SEARCH("Ronda",Table9[[#This Row],[Column1]]))=TRUE,1,0)</f>
        <v>0</v>
      </c>
      <c r="O1769" t="str">
        <f>IF(Table9[[#This Row],[cond2]]=1,MID(Table9[[#This Row],[Column1]],6,3),O1768)</f>
        <v xml:space="preserve"> 7</v>
      </c>
    </row>
    <row r="1770" spans="11:15" x14ac:dyDescent="0.3">
      <c r="K1770">
        <v>3</v>
      </c>
      <c r="L1770">
        <f>IF(AND(ISNUMBER(SEARCH(":",Table9[[#This Row],[Column1]]))=FALSE,ISNUMBER(SEARCH("Ronda",Table9[[#This Row],[Column1]]))=FALSE),1,0)</f>
        <v>1</v>
      </c>
      <c r="M1770">
        <f>IF(Table9[[#This Row],[cond]]=1,M1769+1,0)</f>
        <v>3</v>
      </c>
      <c r="N1770">
        <f>IF(ISNUMBER(SEARCH("Ronda",Table9[[#This Row],[Column1]]))=TRUE,1,0)</f>
        <v>0</v>
      </c>
      <c r="O1770" t="str">
        <f>IF(Table9[[#This Row],[cond2]]=1,MID(Table9[[#This Row],[Column1]],6,3),O1769)</f>
        <v xml:space="preserve"> 7</v>
      </c>
    </row>
    <row r="1771" spans="11:15" x14ac:dyDescent="0.3">
      <c r="K1771">
        <v>3</v>
      </c>
      <c r="L1771">
        <f>IF(AND(ISNUMBER(SEARCH(":",Table9[[#This Row],[Column1]]))=FALSE,ISNUMBER(SEARCH("Ronda",Table9[[#This Row],[Column1]]))=FALSE),1,0)</f>
        <v>1</v>
      </c>
      <c r="M1771">
        <f>IF(Table9[[#This Row],[cond]]=1,M1770+1,0)</f>
        <v>4</v>
      </c>
      <c r="N1771">
        <f>IF(ISNUMBER(SEARCH("Ronda",Table9[[#This Row],[Column1]]))=TRUE,1,0)</f>
        <v>0</v>
      </c>
      <c r="O1771" t="str">
        <f>IF(Table9[[#This Row],[cond2]]=1,MID(Table9[[#This Row],[Column1]],6,3),O1770)</f>
        <v xml:space="preserve"> 7</v>
      </c>
    </row>
    <row r="1772" spans="11:15" x14ac:dyDescent="0.3">
      <c r="K1772">
        <v>0</v>
      </c>
      <c r="L1772">
        <f>IF(AND(ISNUMBER(SEARCH(":",Table9[[#This Row],[Column1]]))=FALSE,ISNUMBER(SEARCH("Ronda",Table9[[#This Row],[Column1]]))=FALSE),1,0)</f>
        <v>1</v>
      </c>
      <c r="M1772">
        <f>IF(Table9[[#This Row],[cond]]=1,M1771+1,0)</f>
        <v>5</v>
      </c>
      <c r="N1772">
        <f>IF(ISNUMBER(SEARCH("Ronda",Table9[[#This Row],[Column1]]))=TRUE,1,0)</f>
        <v>0</v>
      </c>
      <c r="O1772" t="str">
        <f>IF(Table9[[#This Row],[cond2]]=1,MID(Table9[[#This Row],[Column1]],6,3),O1771)</f>
        <v xml:space="preserve"> 7</v>
      </c>
    </row>
    <row r="1773" spans="11:15" x14ac:dyDescent="0.3">
      <c r="K1773">
        <v>-2</v>
      </c>
      <c r="L1773">
        <f>IF(AND(ISNUMBER(SEARCH(":",Table9[[#This Row],[Column1]]))=FALSE,ISNUMBER(SEARCH("Ronda",Table9[[#This Row],[Column1]]))=FALSE),1,0)</f>
        <v>1</v>
      </c>
      <c r="M1773">
        <f>IF(Table9[[#This Row],[cond]]=1,M1772+1,0)</f>
        <v>6</v>
      </c>
      <c r="N1773">
        <f>IF(ISNUMBER(SEARCH("Ronda",Table9[[#This Row],[Column1]]))=TRUE,1,0)</f>
        <v>0</v>
      </c>
      <c r="O1773" t="str">
        <f>IF(Table9[[#This Row],[cond2]]=1,MID(Table9[[#This Row],[Column1]],6,3),O1772)</f>
        <v xml:space="preserve"> 7</v>
      </c>
    </row>
    <row r="1774" spans="11:15" x14ac:dyDescent="0.3">
      <c r="K1774" t="s">
        <v>775</v>
      </c>
      <c r="L1774">
        <f>IF(AND(ISNUMBER(SEARCH(":",Table9[[#This Row],[Column1]]))=FALSE,ISNUMBER(SEARCH("Ronda",Table9[[#This Row],[Column1]]))=FALSE),1,0)</f>
        <v>0</v>
      </c>
      <c r="M1774">
        <f>IF(Table9[[#This Row],[cond]]=1,M1773+1,0)</f>
        <v>0</v>
      </c>
      <c r="N1774">
        <f>IF(ISNUMBER(SEARCH("Ronda",Table9[[#This Row],[Column1]]))=TRUE,1,0)</f>
        <v>0</v>
      </c>
      <c r="O1774" t="str">
        <f>IF(Table9[[#This Row],[cond2]]=1,MID(Table9[[#This Row],[Column1]],6,3),O1773)</f>
        <v xml:space="preserve"> 7</v>
      </c>
    </row>
    <row r="1775" spans="11:15" x14ac:dyDescent="0.3">
      <c r="K1775" t="s">
        <v>564</v>
      </c>
      <c r="L1775">
        <f>IF(AND(ISNUMBER(SEARCH(":",Table9[[#This Row],[Column1]]))=FALSE,ISNUMBER(SEARCH("Ronda",Table9[[#This Row],[Column1]]))=FALSE),1,0)</f>
        <v>1</v>
      </c>
      <c r="M1775">
        <f>IF(Table9[[#This Row],[cond]]=1,M1774+1,0)</f>
        <v>1</v>
      </c>
      <c r="N1775">
        <f>IF(ISNUMBER(SEARCH("Ronda",Table9[[#This Row],[Column1]]))=TRUE,1,0)</f>
        <v>0</v>
      </c>
      <c r="O1775" t="str">
        <f>IF(Table9[[#This Row],[cond2]]=1,MID(Table9[[#This Row],[Column1]],6,3),O1774)</f>
        <v xml:space="preserve"> 7</v>
      </c>
    </row>
    <row r="1776" spans="11:15" x14ac:dyDescent="0.3">
      <c r="K1776" t="s">
        <v>31</v>
      </c>
      <c r="L1776">
        <f>IF(AND(ISNUMBER(SEARCH(":",Table9[[#This Row],[Column1]]))=FALSE,ISNUMBER(SEARCH("Ronda",Table9[[#This Row],[Column1]]))=FALSE),1,0)</f>
        <v>1</v>
      </c>
      <c r="M1776">
        <f>IF(Table9[[#This Row],[cond]]=1,M1775+1,0)</f>
        <v>2</v>
      </c>
      <c r="N1776">
        <f>IF(ISNUMBER(SEARCH("Ronda",Table9[[#This Row],[Column1]]))=TRUE,1,0)</f>
        <v>0</v>
      </c>
      <c r="O1776" t="str">
        <f>IF(Table9[[#This Row],[cond2]]=1,MID(Table9[[#This Row],[Column1]],6,3),O1775)</f>
        <v xml:space="preserve"> 7</v>
      </c>
    </row>
    <row r="1777" spans="11:15" x14ac:dyDescent="0.3">
      <c r="K1777">
        <v>3</v>
      </c>
      <c r="L1777">
        <f>IF(AND(ISNUMBER(SEARCH(":",Table9[[#This Row],[Column1]]))=FALSE,ISNUMBER(SEARCH("Ronda",Table9[[#This Row],[Column1]]))=FALSE),1,0)</f>
        <v>1</v>
      </c>
      <c r="M1777">
        <f>IF(Table9[[#This Row],[cond]]=1,M1776+1,0)</f>
        <v>3</v>
      </c>
      <c r="N1777">
        <f>IF(ISNUMBER(SEARCH("Ronda",Table9[[#This Row],[Column1]]))=TRUE,1,0)</f>
        <v>0</v>
      </c>
      <c r="O1777" t="str">
        <f>IF(Table9[[#This Row],[cond2]]=1,MID(Table9[[#This Row],[Column1]],6,3),O1776)</f>
        <v xml:space="preserve"> 7</v>
      </c>
    </row>
    <row r="1778" spans="11:15" x14ac:dyDescent="0.3">
      <c r="K1778">
        <v>1</v>
      </c>
      <c r="L1778">
        <f>IF(AND(ISNUMBER(SEARCH(":",Table9[[#This Row],[Column1]]))=FALSE,ISNUMBER(SEARCH("Ronda",Table9[[#This Row],[Column1]]))=FALSE),1,0)</f>
        <v>1</v>
      </c>
      <c r="M1778">
        <f>IF(Table9[[#This Row],[cond]]=1,M1777+1,0)</f>
        <v>4</v>
      </c>
      <c r="N1778">
        <f>IF(ISNUMBER(SEARCH("Ronda",Table9[[#This Row],[Column1]]))=TRUE,1,0)</f>
        <v>0</v>
      </c>
      <c r="O1778" t="str">
        <f>IF(Table9[[#This Row],[cond2]]=1,MID(Table9[[#This Row],[Column1]],6,3),O1777)</f>
        <v xml:space="preserve"> 7</v>
      </c>
    </row>
    <row r="1779" spans="11:15" x14ac:dyDescent="0.3">
      <c r="K1779">
        <v>0</v>
      </c>
      <c r="L1779">
        <f>IF(AND(ISNUMBER(SEARCH(":",Table9[[#This Row],[Column1]]))=FALSE,ISNUMBER(SEARCH("Ronda",Table9[[#This Row],[Column1]]))=FALSE),1,0)</f>
        <v>1</v>
      </c>
      <c r="M1779">
        <f>IF(Table9[[#This Row],[cond]]=1,M1778+1,0)</f>
        <v>5</v>
      </c>
      <c r="N1779">
        <f>IF(ISNUMBER(SEARCH("Ronda",Table9[[#This Row],[Column1]]))=TRUE,1,0)</f>
        <v>0</v>
      </c>
      <c r="O1779" t="str">
        <f>IF(Table9[[#This Row],[cond2]]=1,MID(Table9[[#This Row],[Column1]],6,3),O1778)</f>
        <v xml:space="preserve"> 7</v>
      </c>
    </row>
    <row r="1780" spans="11:15" x14ac:dyDescent="0.3">
      <c r="K1780">
        <v>-1</v>
      </c>
      <c r="L1780">
        <f>IF(AND(ISNUMBER(SEARCH(":",Table9[[#This Row],[Column1]]))=FALSE,ISNUMBER(SEARCH("Ronda",Table9[[#This Row],[Column1]]))=FALSE),1,0)</f>
        <v>1</v>
      </c>
      <c r="M1780">
        <f>IF(Table9[[#This Row],[cond]]=1,M1779+1,0)</f>
        <v>6</v>
      </c>
      <c r="N1780">
        <f>IF(ISNUMBER(SEARCH("Ronda",Table9[[#This Row],[Column1]]))=TRUE,1,0)</f>
        <v>0</v>
      </c>
      <c r="O1780" t="str">
        <f>IF(Table9[[#This Row],[cond2]]=1,MID(Table9[[#This Row],[Column1]],6,3),O1779)</f>
        <v xml:space="preserve"> 7</v>
      </c>
    </row>
    <row r="1781" spans="11:15" x14ac:dyDescent="0.3">
      <c r="K1781" t="s">
        <v>776</v>
      </c>
      <c r="L1781">
        <f>IF(AND(ISNUMBER(SEARCH(":",Table9[[#This Row],[Column1]]))=FALSE,ISNUMBER(SEARCH("Ronda",Table9[[#This Row],[Column1]]))=FALSE),1,0)</f>
        <v>0</v>
      </c>
      <c r="M1781">
        <f>IF(Table9[[#This Row],[cond]]=1,M1780+1,0)</f>
        <v>0</v>
      </c>
      <c r="N1781">
        <f>IF(ISNUMBER(SEARCH("Ronda",Table9[[#This Row],[Column1]]))=TRUE,1,0)</f>
        <v>0</v>
      </c>
      <c r="O1781" t="str">
        <f>IF(Table9[[#This Row],[cond2]]=1,MID(Table9[[#This Row],[Column1]],6,3),O1780)</f>
        <v xml:space="preserve"> 7</v>
      </c>
    </row>
    <row r="1782" spans="11:15" x14ac:dyDescent="0.3">
      <c r="K1782" t="s">
        <v>4</v>
      </c>
      <c r="L1782">
        <f>IF(AND(ISNUMBER(SEARCH(":",Table9[[#This Row],[Column1]]))=FALSE,ISNUMBER(SEARCH("Ronda",Table9[[#This Row],[Column1]]))=FALSE),1,0)</f>
        <v>1</v>
      </c>
      <c r="M1782">
        <f>IF(Table9[[#This Row],[cond]]=1,M1781+1,0)</f>
        <v>1</v>
      </c>
      <c r="N1782">
        <f>IF(ISNUMBER(SEARCH("Ronda",Table9[[#This Row],[Column1]]))=TRUE,1,0)</f>
        <v>0</v>
      </c>
      <c r="O1782" t="str">
        <f>IF(Table9[[#This Row],[cond2]]=1,MID(Table9[[#This Row],[Column1]],6,3),O1781)</f>
        <v xml:space="preserve"> 7</v>
      </c>
    </row>
    <row r="1783" spans="11:15" x14ac:dyDescent="0.3">
      <c r="K1783" t="s">
        <v>25</v>
      </c>
      <c r="L1783">
        <f>IF(AND(ISNUMBER(SEARCH(":",Table9[[#This Row],[Column1]]))=FALSE,ISNUMBER(SEARCH("Ronda",Table9[[#This Row],[Column1]]))=FALSE),1,0)</f>
        <v>1</v>
      </c>
      <c r="M1783">
        <f>IF(Table9[[#This Row],[cond]]=1,M1782+1,0)</f>
        <v>2</v>
      </c>
      <c r="N1783">
        <f>IF(ISNUMBER(SEARCH("Ronda",Table9[[#This Row],[Column1]]))=TRUE,1,0)</f>
        <v>0</v>
      </c>
      <c r="O1783" t="str">
        <f>IF(Table9[[#This Row],[cond2]]=1,MID(Table9[[#This Row],[Column1]],6,3),O1782)</f>
        <v xml:space="preserve"> 7</v>
      </c>
    </row>
    <row r="1784" spans="11:15" x14ac:dyDescent="0.3">
      <c r="K1784">
        <v>1</v>
      </c>
      <c r="L1784">
        <f>IF(AND(ISNUMBER(SEARCH(":",Table9[[#This Row],[Column1]]))=FALSE,ISNUMBER(SEARCH("Ronda",Table9[[#This Row],[Column1]]))=FALSE),1,0)</f>
        <v>1</v>
      </c>
      <c r="M1784">
        <f>IF(Table9[[#This Row],[cond]]=1,M1783+1,0)</f>
        <v>3</v>
      </c>
      <c r="N1784">
        <f>IF(ISNUMBER(SEARCH("Ronda",Table9[[#This Row],[Column1]]))=TRUE,1,0)</f>
        <v>0</v>
      </c>
      <c r="O1784" t="str">
        <f>IF(Table9[[#This Row],[cond2]]=1,MID(Table9[[#This Row],[Column1]],6,3),O1783)</f>
        <v xml:space="preserve"> 7</v>
      </c>
    </row>
    <row r="1785" spans="11:15" x14ac:dyDescent="0.3">
      <c r="K1785">
        <v>2</v>
      </c>
      <c r="L1785">
        <f>IF(AND(ISNUMBER(SEARCH(":",Table9[[#This Row],[Column1]]))=FALSE,ISNUMBER(SEARCH("Ronda",Table9[[#This Row],[Column1]]))=FALSE),1,0)</f>
        <v>1</v>
      </c>
      <c r="M1785">
        <f>IF(Table9[[#This Row],[cond]]=1,M1784+1,0)</f>
        <v>4</v>
      </c>
      <c r="N1785">
        <f>IF(ISNUMBER(SEARCH("Ronda",Table9[[#This Row],[Column1]]))=TRUE,1,0)</f>
        <v>0</v>
      </c>
      <c r="O1785" t="str">
        <f>IF(Table9[[#This Row],[cond2]]=1,MID(Table9[[#This Row],[Column1]],6,3),O1784)</f>
        <v xml:space="preserve"> 7</v>
      </c>
    </row>
    <row r="1786" spans="11:15" x14ac:dyDescent="0.3">
      <c r="K1786">
        <v>-1</v>
      </c>
      <c r="L1786">
        <f>IF(AND(ISNUMBER(SEARCH(":",Table9[[#This Row],[Column1]]))=FALSE,ISNUMBER(SEARCH("Ronda",Table9[[#This Row],[Column1]]))=FALSE),1,0)</f>
        <v>1</v>
      </c>
      <c r="M1786">
        <f>IF(Table9[[#This Row],[cond]]=1,M1785+1,0)</f>
        <v>5</v>
      </c>
      <c r="N1786">
        <f>IF(ISNUMBER(SEARCH("Ronda",Table9[[#This Row],[Column1]]))=TRUE,1,0)</f>
        <v>0</v>
      </c>
      <c r="O1786" t="str">
        <f>IF(Table9[[#This Row],[cond2]]=1,MID(Table9[[#This Row],[Column1]],6,3),O1785)</f>
        <v xml:space="preserve"> 7</v>
      </c>
    </row>
    <row r="1787" spans="11:15" x14ac:dyDescent="0.3">
      <c r="K1787">
        <v>-2</v>
      </c>
      <c r="L1787">
        <f>IF(AND(ISNUMBER(SEARCH(":",Table9[[#This Row],[Column1]]))=FALSE,ISNUMBER(SEARCH("Ronda",Table9[[#This Row],[Column1]]))=FALSE),1,0)</f>
        <v>1</v>
      </c>
      <c r="M1787">
        <f>IF(Table9[[#This Row],[cond]]=1,M1786+1,0)</f>
        <v>6</v>
      </c>
      <c r="N1787">
        <f>IF(ISNUMBER(SEARCH("Ronda",Table9[[#This Row],[Column1]]))=TRUE,1,0)</f>
        <v>0</v>
      </c>
      <c r="O1787" t="str">
        <f>IF(Table9[[#This Row],[cond2]]=1,MID(Table9[[#This Row],[Column1]],6,3),O1786)</f>
        <v xml:space="preserve"> 7</v>
      </c>
    </row>
    <row r="1788" spans="11:15" x14ac:dyDescent="0.3">
      <c r="K1788" t="s">
        <v>777</v>
      </c>
      <c r="L1788">
        <f>IF(AND(ISNUMBER(SEARCH(":",Table9[[#This Row],[Column1]]))=FALSE,ISNUMBER(SEARCH("Ronda",Table9[[#This Row],[Column1]]))=FALSE),1,0)</f>
        <v>0</v>
      </c>
      <c r="M1788">
        <f>IF(Table9[[#This Row],[cond]]=1,M1787+1,0)</f>
        <v>0</v>
      </c>
      <c r="N1788">
        <f>IF(ISNUMBER(SEARCH("Ronda",Table9[[#This Row],[Column1]]))=TRUE,1,0)</f>
        <v>0</v>
      </c>
      <c r="O1788" t="str">
        <f>IF(Table9[[#This Row],[cond2]]=1,MID(Table9[[#This Row],[Column1]],6,3),O1787)</f>
        <v xml:space="preserve"> 7</v>
      </c>
    </row>
    <row r="1789" spans="11:15" x14ac:dyDescent="0.3">
      <c r="K1789" t="s">
        <v>303</v>
      </c>
      <c r="L1789">
        <f>IF(AND(ISNUMBER(SEARCH(":",Table9[[#This Row],[Column1]]))=FALSE,ISNUMBER(SEARCH("Ronda",Table9[[#This Row],[Column1]]))=FALSE),1,0)</f>
        <v>1</v>
      </c>
      <c r="M1789">
        <f>IF(Table9[[#This Row],[cond]]=1,M1788+1,0)</f>
        <v>1</v>
      </c>
      <c r="N1789">
        <f>IF(ISNUMBER(SEARCH("Ronda",Table9[[#This Row],[Column1]]))=TRUE,1,0)</f>
        <v>0</v>
      </c>
      <c r="O1789" t="str">
        <f>IF(Table9[[#This Row],[cond2]]=1,MID(Table9[[#This Row],[Column1]],6,3),O1788)</f>
        <v xml:space="preserve"> 7</v>
      </c>
    </row>
    <row r="1790" spans="11:15" x14ac:dyDescent="0.3">
      <c r="K1790" t="s">
        <v>6</v>
      </c>
      <c r="L1790">
        <f>IF(AND(ISNUMBER(SEARCH(":",Table9[[#This Row],[Column1]]))=FALSE,ISNUMBER(SEARCH("Ronda",Table9[[#This Row],[Column1]]))=FALSE),1,0)</f>
        <v>1</v>
      </c>
      <c r="M1790">
        <f>IF(Table9[[#This Row],[cond]]=1,M1789+1,0)</f>
        <v>2</v>
      </c>
      <c r="N1790">
        <f>IF(ISNUMBER(SEARCH("Ronda",Table9[[#This Row],[Column1]]))=TRUE,1,0)</f>
        <v>0</v>
      </c>
      <c r="O1790" t="str">
        <f>IF(Table9[[#This Row],[cond2]]=1,MID(Table9[[#This Row],[Column1]],6,3),O1789)</f>
        <v xml:space="preserve"> 7</v>
      </c>
    </row>
    <row r="1791" spans="11:15" x14ac:dyDescent="0.3">
      <c r="K1791">
        <v>2</v>
      </c>
      <c r="L1791">
        <f>IF(AND(ISNUMBER(SEARCH(":",Table9[[#This Row],[Column1]]))=FALSE,ISNUMBER(SEARCH("Ronda",Table9[[#This Row],[Column1]]))=FALSE),1,0)</f>
        <v>1</v>
      </c>
      <c r="M1791">
        <f>IF(Table9[[#This Row],[cond]]=1,M1790+1,0)</f>
        <v>3</v>
      </c>
      <c r="N1791">
        <f>IF(ISNUMBER(SEARCH("Ronda",Table9[[#This Row],[Column1]]))=TRUE,1,0)</f>
        <v>0</v>
      </c>
      <c r="O1791" t="str">
        <f>IF(Table9[[#This Row],[cond2]]=1,MID(Table9[[#This Row],[Column1]],6,3),O1790)</f>
        <v xml:space="preserve"> 7</v>
      </c>
    </row>
    <row r="1792" spans="11:15" x14ac:dyDescent="0.3">
      <c r="K1792">
        <v>1</v>
      </c>
      <c r="L1792">
        <f>IF(AND(ISNUMBER(SEARCH(":",Table9[[#This Row],[Column1]]))=FALSE,ISNUMBER(SEARCH("Ronda",Table9[[#This Row],[Column1]]))=FALSE),1,0)</f>
        <v>1</v>
      </c>
      <c r="M1792">
        <f>IF(Table9[[#This Row],[cond]]=1,M1791+1,0)</f>
        <v>4</v>
      </c>
      <c r="N1792">
        <f>IF(ISNUMBER(SEARCH("Ronda",Table9[[#This Row],[Column1]]))=TRUE,1,0)</f>
        <v>0</v>
      </c>
      <c r="O1792" t="str">
        <f>IF(Table9[[#This Row],[cond2]]=1,MID(Table9[[#This Row],[Column1]],6,3),O1791)</f>
        <v xml:space="preserve"> 7</v>
      </c>
    </row>
    <row r="1793" spans="11:15" x14ac:dyDescent="0.3">
      <c r="K1793">
        <v>-1</v>
      </c>
      <c r="L1793">
        <f>IF(AND(ISNUMBER(SEARCH(":",Table9[[#This Row],[Column1]]))=FALSE,ISNUMBER(SEARCH("Ronda",Table9[[#This Row],[Column1]]))=FALSE),1,0)</f>
        <v>1</v>
      </c>
      <c r="M1793">
        <f>IF(Table9[[#This Row],[cond]]=1,M1792+1,0)</f>
        <v>5</v>
      </c>
      <c r="N1793">
        <f>IF(ISNUMBER(SEARCH("Ronda",Table9[[#This Row],[Column1]]))=TRUE,1,0)</f>
        <v>0</v>
      </c>
      <c r="O1793" t="str">
        <f>IF(Table9[[#This Row],[cond2]]=1,MID(Table9[[#This Row],[Column1]],6,3),O1792)</f>
        <v xml:space="preserve"> 7</v>
      </c>
    </row>
    <row r="1794" spans="11:15" x14ac:dyDescent="0.3">
      <c r="K1794">
        <v>0</v>
      </c>
      <c r="L1794">
        <f>IF(AND(ISNUMBER(SEARCH(":",Table9[[#This Row],[Column1]]))=FALSE,ISNUMBER(SEARCH("Ronda",Table9[[#This Row],[Column1]]))=FALSE),1,0)</f>
        <v>1</v>
      </c>
      <c r="M1794">
        <f>IF(Table9[[#This Row],[cond]]=1,M1793+1,0)</f>
        <v>6</v>
      </c>
      <c r="N1794">
        <f>IF(ISNUMBER(SEARCH("Ronda",Table9[[#This Row],[Column1]]))=TRUE,1,0)</f>
        <v>0</v>
      </c>
      <c r="O1794" t="str">
        <f>IF(Table9[[#This Row],[cond2]]=1,MID(Table9[[#This Row],[Column1]],6,3),O1793)</f>
        <v xml:space="preserve"> 7</v>
      </c>
    </row>
    <row r="1795" spans="11:15" x14ac:dyDescent="0.3">
      <c r="K1795" t="s">
        <v>282</v>
      </c>
      <c r="L1795">
        <f>IF(AND(ISNUMBER(SEARCH(":",Table9[[#This Row],[Column1]]))=FALSE,ISNUMBER(SEARCH("Ronda",Table9[[#This Row],[Column1]]))=FALSE),1,0)</f>
        <v>0</v>
      </c>
      <c r="M1795">
        <f>IF(Table9[[#This Row],[cond]]=1,M1794+1,0)</f>
        <v>0</v>
      </c>
      <c r="N1795">
        <f>IF(ISNUMBER(SEARCH("Ronda",Table9[[#This Row],[Column1]]))=TRUE,1,0)</f>
        <v>1</v>
      </c>
      <c r="O1795" t="str">
        <f>IF(Table9[[#This Row],[cond2]]=1,MID(Table9[[#This Row],[Column1]],6,3),O1794)</f>
        <v xml:space="preserve"> 6</v>
      </c>
    </row>
    <row r="1796" spans="11:15" x14ac:dyDescent="0.3">
      <c r="K1796" t="s">
        <v>778</v>
      </c>
      <c r="L1796">
        <f>IF(AND(ISNUMBER(SEARCH(":",Table9[[#This Row],[Column1]]))=FALSE,ISNUMBER(SEARCH("Ronda",Table9[[#This Row],[Column1]]))=FALSE),1,0)</f>
        <v>0</v>
      </c>
      <c r="M1796">
        <f>IF(Table9[[#This Row],[cond]]=1,M1795+1,0)</f>
        <v>0</v>
      </c>
      <c r="N1796">
        <f>IF(ISNUMBER(SEARCH("Ronda",Table9[[#This Row],[Column1]]))=TRUE,1,0)</f>
        <v>0</v>
      </c>
      <c r="O1796" t="str">
        <f>IF(Table9[[#This Row],[cond2]]=1,MID(Table9[[#This Row],[Column1]],6,3),O1795)</f>
        <v xml:space="preserve"> 6</v>
      </c>
    </row>
    <row r="1797" spans="11:15" x14ac:dyDescent="0.3">
      <c r="K1797" t="s">
        <v>31</v>
      </c>
      <c r="L1797">
        <f>IF(AND(ISNUMBER(SEARCH(":",Table9[[#This Row],[Column1]]))=FALSE,ISNUMBER(SEARCH("Ronda",Table9[[#This Row],[Column1]]))=FALSE),1,0)</f>
        <v>1</v>
      </c>
      <c r="M1797">
        <f>IF(Table9[[#This Row],[cond]]=1,M1796+1,0)</f>
        <v>1</v>
      </c>
      <c r="N1797">
        <f>IF(ISNUMBER(SEARCH("Ronda",Table9[[#This Row],[Column1]]))=TRUE,1,0)</f>
        <v>0</v>
      </c>
      <c r="O1797" t="str">
        <f>IF(Table9[[#This Row],[cond2]]=1,MID(Table9[[#This Row],[Column1]],6,3),O1796)</f>
        <v xml:space="preserve"> 6</v>
      </c>
    </row>
    <row r="1798" spans="11:15" x14ac:dyDescent="0.3">
      <c r="K1798" t="s">
        <v>24</v>
      </c>
      <c r="L1798">
        <f>IF(AND(ISNUMBER(SEARCH(":",Table9[[#This Row],[Column1]]))=FALSE,ISNUMBER(SEARCH("Ronda",Table9[[#This Row],[Column1]]))=FALSE),1,0)</f>
        <v>1</v>
      </c>
      <c r="M1798">
        <f>IF(Table9[[#This Row],[cond]]=1,M1797+1,0)</f>
        <v>2</v>
      </c>
      <c r="N1798">
        <f>IF(ISNUMBER(SEARCH("Ronda",Table9[[#This Row],[Column1]]))=TRUE,1,0)</f>
        <v>0</v>
      </c>
      <c r="O1798" t="str">
        <f>IF(Table9[[#This Row],[cond2]]=1,MID(Table9[[#This Row],[Column1]],6,3),O1797)</f>
        <v xml:space="preserve"> 6</v>
      </c>
    </row>
    <row r="1799" spans="11:15" x14ac:dyDescent="0.3">
      <c r="K1799">
        <v>1</v>
      </c>
      <c r="L1799">
        <f>IF(AND(ISNUMBER(SEARCH(":",Table9[[#This Row],[Column1]]))=FALSE,ISNUMBER(SEARCH("Ronda",Table9[[#This Row],[Column1]]))=FALSE),1,0)</f>
        <v>1</v>
      </c>
      <c r="M1799">
        <f>IF(Table9[[#This Row],[cond]]=1,M1798+1,0)</f>
        <v>3</v>
      </c>
      <c r="N1799">
        <f>IF(ISNUMBER(SEARCH("Ronda",Table9[[#This Row],[Column1]]))=TRUE,1,0)</f>
        <v>0</v>
      </c>
      <c r="O1799" t="str">
        <f>IF(Table9[[#This Row],[cond2]]=1,MID(Table9[[#This Row],[Column1]],6,3),O1798)</f>
        <v xml:space="preserve"> 6</v>
      </c>
    </row>
    <row r="1800" spans="11:15" x14ac:dyDescent="0.3">
      <c r="K1800">
        <v>1</v>
      </c>
      <c r="L1800">
        <f>IF(AND(ISNUMBER(SEARCH(":",Table9[[#This Row],[Column1]]))=FALSE,ISNUMBER(SEARCH("Ronda",Table9[[#This Row],[Column1]]))=FALSE),1,0)</f>
        <v>1</v>
      </c>
      <c r="M1800">
        <f>IF(Table9[[#This Row],[cond]]=1,M1799+1,0)</f>
        <v>4</v>
      </c>
      <c r="N1800">
        <f>IF(ISNUMBER(SEARCH("Ronda",Table9[[#This Row],[Column1]]))=TRUE,1,0)</f>
        <v>0</v>
      </c>
      <c r="O1800" t="str">
        <f>IF(Table9[[#This Row],[cond2]]=1,MID(Table9[[#This Row],[Column1]],6,3),O1799)</f>
        <v xml:space="preserve"> 6</v>
      </c>
    </row>
    <row r="1801" spans="11:15" x14ac:dyDescent="0.3">
      <c r="K1801">
        <v>-1</v>
      </c>
      <c r="L1801">
        <f>IF(AND(ISNUMBER(SEARCH(":",Table9[[#This Row],[Column1]]))=FALSE,ISNUMBER(SEARCH("Ronda",Table9[[#This Row],[Column1]]))=FALSE),1,0)</f>
        <v>1</v>
      </c>
      <c r="M1801">
        <f>IF(Table9[[#This Row],[cond]]=1,M1800+1,0)</f>
        <v>5</v>
      </c>
      <c r="N1801">
        <f>IF(ISNUMBER(SEARCH("Ronda",Table9[[#This Row],[Column1]]))=TRUE,1,0)</f>
        <v>0</v>
      </c>
      <c r="O1801" t="str">
        <f>IF(Table9[[#This Row],[cond2]]=1,MID(Table9[[#This Row],[Column1]],6,3),O1800)</f>
        <v xml:space="preserve"> 6</v>
      </c>
    </row>
    <row r="1802" spans="11:15" x14ac:dyDescent="0.3">
      <c r="K1802">
        <v>0</v>
      </c>
      <c r="L1802">
        <f>IF(AND(ISNUMBER(SEARCH(":",Table9[[#This Row],[Column1]]))=FALSE,ISNUMBER(SEARCH("Ronda",Table9[[#This Row],[Column1]]))=FALSE),1,0)</f>
        <v>1</v>
      </c>
      <c r="M1802">
        <f>IF(Table9[[#This Row],[cond]]=1,M1801+1,0)</f>
        <v>6</v>
      </c>
      <c r="N1802">
        <f>IF(ISNUMBER(SEARCH("Ronda",Table9[[#This Row],[Column1]]))=TRUE,1,0)</f>
        <v>0</v>
      </c>
      <c r="O1802" t="str">
        <f>IF(Table9[[#This Row],[cond2]]=1,MID(Table9[[#This Row],[Column1]],6,3),O1801)</f>
        <v xml:space="preserve"> 6</v>
      </c>
    </row>
    <row r="1803" spans="11:15" x14ac:dyDescent="0.3">
      <c r="K1803" t="s">
        <v>779</v>
      </c>
      <c r="L1803">
        <f>IF(AND(ISNUMBER(SEARCH(":",Table9[[#This Row],[Column1]]))=FALSE,ISNUMBER(SEARCH("Ronda",Table9[[#This Row],[Column1]]))=FALSE),1,0)</f>
        <v>0</v>
      </c>
      <c r="M1803">
        <f>IF(Table9[[#This Row],[cond]]=1,M1802+1,0)</f>
        <v>0</v>
      </c>
      <c r="N1803">
        <f>IF(ISNUMBER(SEARCH("Ronda",Table9[[#This Row],[Column1]]))=TRUE,1,0)</f>
        <v>0</v>
      </c>
      <c r="O1803" t="str">
        <f>IF(Table9[[#This Row],[cond2]]=1,MID(Table9[[#This Row],[Column1]],6,3),O1802)</f>
        <v xml:space="preserve"> 6</v>
      </c>
    </row>
    <row r="1804" spans="11:15" x14ac:dyDescent="0.3">
      <c r="K1804" t="s">
        <v>33</v>
      </c>
      <c r="L1804">
        <f>IF(AND(ISNUMBER(SEARCH(":",Table9[[#This Row],[Column1]]))=FALSE,ISNUMBER(SEARCH("Ronda",Table9[[#This Row],[Column1]]))=FALSE),1,0)</f>
        <v>1</v>
      </c>
      <c r="M1804">
        <f>IF(Table9[[#This Row],[cond]]=1,M1803+1,0)</f>
        <v>1</v>
      </c>
      <c r="N1804">
        <f>IF(ISNUMBER(SEARCH("Ronda",Table9[[#This Row],[Column1]]))=TRUE,1,0)</f>
        <v>0</v>
      </c>
      <c r="O1804" t="str">
        <f>IF(Table9[[#This Row],[cond2]]=1,MID(Table9[[#This Row],[Column1]],6,3),O1803)</f>
        <v xml:space="preserve"> 6</v>
      </c>
    </row>
    <row r="1805" spans="11:15" x14ac:dyDescent="0.3">
      <c r="K1805" t="s">
        <v>1</v>
      </c>
      <c r="L1805">
        <f>IF(AND(ISNUMBER(SEARCH(":",Table9[[#This Row],[Column1]]))=FALSE,ISNUMBER(SEARCH("Ronda",Table9[[#This Row],[Column1]]))=FALSE),1,0)</f>
        <v>1</v>
      </c>
      <c r="M1805">
        <f>IF(Table9[[#This Row],[cond]]=1,M1804+1,0)</f>
        <v>2</v>
      </c>
      <c r="N1805">
        <f>IF(ISNUMBER(SEARCH("Ronda",Table9[[#This Row],[Column1]]))=TRUE,1,0)</f>
        <v>0</v>
      </c>
      <c r="O1805" t="str">
        <f>IF(Table9[[#This Row],[cond2]]=1,MID(Table9[[#This Row],[Column1]],6,3),O1804)</f>
        <v xml:space="preserve"> 6</v>
      </c>
    </row>
    <row r="1806" spans="11:15" x14ac:dyDescent="0.3">
      <c r="K1806">
        <v>0</v>
      </c>
      <c r="L1806">
        <f>IF(AND(ISNUMBER(SEARCH(":",Table9[[#This Row],[Column1]]))=FALSE,ISNUMBER(SEARCH("Ronda",Table9[[#This Row],[Column1]]))=FALSE),1,0)</f>
        <v>1</v>
      </c>
      <c r="M1806">
        <f>IF(Table9[[#This Row],[cond]]=1,M1805+1,0)</f>
        <v>3</v>
      </c>
      <c r="N1806">
        <f>IF(ISNUMBER(SEARCH("Ronda",Table9[[#This Row],[Column1]]))=TRUE,1,0)</f>
        <v>0</v>
      </c>
      <c r="O1806" t="str">
        <f>IF(Table9[[#This Row],[cond2]]=1,MID(Table9[[#This Row],[Column1]],6,3),O1805)</f>
        <v xml:space="preserve"> 6</v>
      </c>
    </row>
    <row r="1807" spans="11:15" x14ac:dyDescent="0.3">
      <c r="K1807">
        <v>1</v>
      </c>
      <c r="L1807">
        <f>IF(AND(ISNUMBER(SEARCH(":",Table9[[#This Row],[Column1]]))=FALSE,ISNUMBER(SEARCH("Ronda",Table9[[#This Row],[Column1]]))=FALSE),1,0)</f>
        <v>1</v>
      </c>
      <c r="M1807">
        <f>IF(Table9[[#This Row],[cond]]=1,M1806+1,0)</f>
        <v>4</v>
      </c>
      <c r="N1807">
        <f>IF(ISNUMBER(SEARCH("Ronda",Table9[[#This Row],[Column1]]))=TRUE,1,0)</f>
        <v>0</v>
      </c>
      <c r="O1807" t="str">
        <f>IF(Table9[[#This Row],[cond2]]=1,MID(Table9[[#This Row],[Column1]],6,3),O1806)</f>
        <v xml:space="preserve"> 6</v>
      </c>
    </row>
    <row r="1808" spans="11:15" x14ac:dyDescent="0.3">
      <c r="K1808">
        <v>0</v>
      </c>
      <c r="L1808">
        <f>IF(AND(ISNUMBER(SEARCH(":",Table9[[#This Row],[Column1]]))=FALSE,ISNUMBER(SEARCH("Ronda",Table9[[#This Row],[Column1]]))=FALSE),1,0)</f>
        <v>1</v>
      </c>
      <c r="M1808">
        <f>IF(Table9[[#This Row],[cond]]=1,M1807+1,0)</f>
        <v>5</v>
      </c>
      <c r="N1808">
        <f>IF(ISNUMBER(SEARCH("Ronda",Table9[[#This Row],[Column1]]))=TRUE,1,0)</f>
        <v>0</v>
      </c>
      <c r="O1808" t="str">
        <f>IF(Table9[[#This Row],[cond2]]=1,MID(Table9[[#This Row],[Column1]],6,3),O1807)</f>
        <v xml:space="preserve"> 6</v>
      </c>
    </row>
    <row r="1809" spans="11:15" x14ac:dyDescent="0.3">
      <c r="K1809">
        <v>0</v>
      </c>
      <c r="L1809">
        <f>IF(AND(ISNUMBER(SEARCH(":",Table9[[#This Row],[Column1]]))=FALSE,ISNUMBER(SEARCH("Ronda",Table9[[#This Row],[Column1]]))=FALSE),1,0)</f>
        <v>1</v>
      </c>
      <c r="M1809">
        <f>IF(Table9[[#This Row],[cond]]=1,M1808+1,0)</f>
        <v>6</v>
      </c>
      <c r="N1809">
        <f>IF(ISNUMBER(SEARCH("Ronda",Table9[[#This Row],[Column1]]))=TRUE,1,0)</f>
        <v>0</v>
      </c>
      <c r="O1809" t="str">
        <f>IF(Table9[[#This Row],[cond2]]=1,MID(Table9[[#This Row],[Column1]],6,3),O1808)</f>
        <v xml:space="preserve"> 6</v>
      </c>
    </row>
    <row r="1810" spans="11:15" x14ac:dyDescent="0.3">
      <c r="K1810" t="s">
        <v>780</v>
      </c>
      <c r="L1810">
        <f>IF(AND(ISNUMBER(SEARCH(":",Table9[[#This Row],[Column1]]))=FALSE,ISNUMBER(SEARCH("Ronda",Table9[[#This Row],[Column1]]))=FALSE),1,0)</f>
        <v>0</v>
      </c>
      <c r="M1810">
        <f>IF(Table9[[#This Row],[cond]]=1,M1809+1,0)</f>
        <v>0</v>
      </c>
      <c r="N1810">
        <f>IF(ISNUMBER(SEARCH("Ronda",Table9[[#This Row],[Column1]]))=TRUE,1,0)</f>
        <v>0</v>
      </c>
      <c r="O1810" t="str">
        <f>IF(Table9[[#This Row],[cond2]]=1,MID(Table9[[#This Row],[Column1]],6,3),O1809)</f>
        <v xml:space="preserve"> 6</v>
      </c>
    </row>
    <row r="1811" spans="11:15" x14ac:dyDescent="0.3">
      <c r="K1811" t="s">
        <v>6</v>
      </c>
      <c r="L1811">
        <f>IF(AND(ISNUMBER(SEARCH(":",Table9[[#This Row],[Column1]]))=FALSE,ISNUMBER(SEARCH("Ronda",Table9[[#This Row],[Column1]]))=FALSE),1,0)</f>
        <v>1</v>
      </c>
      <c r="M1811">
        <f>IF(Table9[[#This Row],[cond]]=1,M1810+1,0)</f>
        <v>1</v>
      </c>
      <c r="N1811">
        <f>IF(ISNUMBER(SEARCH("Ronda",Table9[[#This Row],[Column1]]))=TRUE,1,0)</f>
        <v>0</v>
      </c>
      <c r="O1811" t="str">
        <f>IF(Table9[[#This Row],[cond2]]=1,MID(Table9[[#This Row],[Column1]],6,3),O1810)</f>
        <v xml:space="preserve"> 6</v>
      </c>
    </row>
    <row r="1812" spans="11:15" x14ac:dyDescent="0.3">
      <c r="K1812" t="s">
        <v>4</v>
      </c>
      <c r="L1812">
        <f>IF(AND(ISNUMBER(SEARCH(":",Table9[[#This Row],[Column1]]))=FALSE,ISNUMBER(SEARCH("Ronda",Table9[[#This Row],[Column1]]))=FALSE),1,0)</f>
        <v>1</v>
      </c>
      <c r="M1812">
        <f>IF(Table9[[#This Row],[cond]]=1,M1811+1,0)</f>
        <v>2</v>
      </c>
      <c r="N1812">
        <f>IF(ISNUMBER(SEARCH("Ronda",Table9[[#This Row],[Column1]]))=TRUE,1,0)</f>
        <v>0</v>
      </c>
      <c r="O1812" t="str">
        <f>IF(Table9[[#This Row],[cond2]]=1,MID(Table9[[#This Row],[Column1]],6,3),O1811)</f>
        <v xml:space="preserve"> 6</v>
      </c>
    </row>
    <row r="1813" spans="11:15" x14ac:dyDescent="0.3">
      <c r="K1813">
        <v>2</v>
      </c>
      <c r="L1813">
        <f>IF(AND(ISNUMBER(SEARCH(":",Table9[[#This Row],[Column1]]))=FALSE,ISNUMBER(SEARCH("Ronda",Table9[[#This Row],[Column1]]))=FALSE),1,0)</f>
        <v>1</v>
      </c>
      <c r="M1813">
        <f>IF(Table9[[#This Row],[cond]]=1,M1812+1,0)</f>
        <v>3</v>
      </c>
      <c r="N1813">
        <f>IF(ISNUMBER(SEARCH("Ronda",Table9[[#This Row],[Column1]]))=TRUE,1,0)</f>
        <v>0</v>
      </c>
      <c r="O1813" t="str">
        <f>IF(Table9[[#This Row],[cond2]]=1,MID(Table9[[#This Row],[Column1]],6,3),O1812)</f>
        <v xml:space="preserve"> 6</v>
      </c>
    </row>
    <row r="1814" spans="11:15" x14ac:dyDescent="0.3">
      <c r="K1814">
        <v>1</v>
      </c>
      <c r="L1814">
        <f>IF(AND(ISNUMBER(SEARCH(":",Table9[[#This Row],[Column1]]))=FALSE,ISNUMBER(SEARCH("Ronda",Table9[[#This Row],[Column1]]))=FALSE),1,0)</f>
        <v>1</v>
      </c>
      <c r="M1814">
        <f>IF(Table9[[#This Row],[cond]]=1,M1813+1,0)</f>
        <v>4</v>
      </c>
      <c r="N1814">
        <f>IF(ISNUMBER(SEARCH("Ronda",Table9[[#This Row],[Column1]]))=TRUE,1,0)</f>
        <v>0</v>
      </c>
      <c r="O1814" t="str">
        <f>IF(Table9[[#This Row],[cond2]]=1,MID(Table9[[#This Row],[Column1]],6,3),O1813)</f>
        <v xml:space="preserve"> 6</v>
      </c>
    </row>
    <row r="1815" spans="11:15" x14ac:dyDescent="0.3">
      <c r="K1815">
        <v>-2</v>
      </c>
      <c r="L1815">
        <f>IF(AND(ISNUMBER(SEARCH(":",Table9[[#This Row],[Column1]]))=FALSE,ISNUMBER(SEARCH("Ronda",Table9[[#This Row],[Column1]]))=FALSE),1,0)</f>
        <v>1</v>
      </c>
      <c r="M1815">
        <f>IF(Table9[[#This Row],[cond]]=1,M1814+1,0)</f>
        <v>5</v>
      </c>
      <c r="N1815">
        <f>IF(ISNUMBER(SEARCH("Ronda",Table9[[#This Row],[Column1]]))=TRUE,1,0)</f>
        <v>0</v>
      </c>
      <c r="O1815" t="str">
        <f>IF(Table9[[#This Row],[cond2]]=1,MID(Table9[[#This Row],[Column1]],6,3),O1814)</f>
        <v xml:space="preserve"> 6</v>
      </c>
    </row>
    <row r="1816" spans="11:15" x14ac:dyDescent="0.3">
      <c r="K1816">
        <v>0</v>
      </c>
      <c r="L1816">
        <f>IF(AND(ISNUMBER(SEARCH(":",Table9[[#This Row],[Column1]]))=FALSE,ISNUMBER(SEARCH("Ronda",Table9[[#This Row],[Column1]]))=FALSE),1,0)</f>
        <v>1</v>
      </c>
      <c r="M1816">
        <f>IF(Table9[[#This Row],[cond]]=1,M1815+1,0)</f>
        <v>6</v>
      </c>
      <c r="N1816">
        <f>IF(ISNUMBER(SEARCH("Ronda",Table9[[#This Row],[Column1]]))=TRUE,1,0)</f>
        <v>0</v>
      </c>
      <c r="O1816" t="str">
        <f>IF(Table9[[#This Row],[cond2]]=1,MID(Table9[[#This Row],[Column1]],6,3),O1815)</f>
        <v xml:space="preserve"> 6</v>
      </c>
    </row>
    <row r="1817" spans="11:15" x14ac:dyDescent="0.3">
      <c r="K1817" t="s">
        <v>781</v>
      </c>
      <c r="L1817">
        <f>IF(AND(ISNUMBER(SEARCH(":",Table9[[#This Row],[Column1]]))=FALSE,ISNUMBER(SEARCH("Ronda",Table9[[#This Row],[Column1]]))=FALSE),1,0)</f>
        <v>0</v>
      </c>
      <c r="M1817">
        <f>IF(Table9[[#This Row],[cond]]=1,M1816+1,0)</f>
        <v>0</v>
      </c>
      <c r="N1817">
        <f>IF(ISNUMBER(SEARCH("Ronda",Table9[[#This Row],[Column1]]))=TRUE,1,0)</f>
        <v>0</v>
      </c>
      <c r="O1817" t="str">
        <f>IF(Table9[[#This Row],[cond2]]=1,MID(Table9[[#This Row],[Column1]],6,3),O1816)</f>
        <v xml:space="preserve"> 6</v>
      </c>
    </row>
    <row r="1818" spans="11:15" x14ac:dyDescent="0.3">
      <c r="K1818" t="s">
        <v>10</v>
      </c>
      <c r="L1818">
        <f>IF(AND(ISNUMBER(SEARCH(":",Table9[[#This Row],[Column1]]))=FALSE,ISNUMBER(SEARCH("Ronda",Table9[[#This Row],[Column1]]))=FALSE),1,0)</f>
        <v>1</v>
      </c>
      <c r="M1818">
        <f>IF(Table9[[#This Row],[cond]]=1,M1817+1,0)</f>
        <v>1</v>
      </c>
      <c r="N1818">
        <f>IF(ISNUMBER(SEARCH("Ronda",Table9[[#This Row],[Column1]]))=TRUE,1,0)</f>
        <v>0</v>
      </c>
      <c r="O1818" t="str">
        <f>IF(Table9[[#This Row],[cond2]]=1,MID(Table9[[#This Row],[Column1]],6,3),O1817)</f>
        <v xml:space="preserve"> 6</v>
      </c>
    </row>
    <row r="1819" spans="11:15" x14ac:dyDescent="0.3">
      <c r="K1819" t="s">
        <v>303</v>
      </c>
      <c r="L1819">
        <f>IF(AND(ISNUMBER(SEARCH(":",Table9[[#This Row],[Column1]]))=FALSE,ISNUMBER(SEARCH("Ronda",Table9[[#This Row],[Column1]]))=FALSE),1,0)</f>
        <v>1</v>
      </c>
      <c r="M1819">
        <f>IF(Table9[[#This Row],[cond]]=1,M1818+1,0)</f>
        <v>2</v>
      </c>
      <c r="N1819">
        <f>IF(ISNUMBER(SEARCH("Ronda",Table9[[#This Row],[Column1]]))=TRUE,1,0)</f>
        <v>0</v>
      </c>
      <c r="O1819" t="str">
        <f>IF(Table9[[#This Row],[cond2]]=1,MID(Table9[[#This Row],[Column1]],6,3),O1818)</f>
        <v xml:space="preserve"> 6</v>
      </c>
    </row>
    <row r="1820" spans="11:15" x14ac:dyDescent="0.3">
      <c r="K1820">
        <v>2</v>
      </c>
      <c r="L1820">
        <f>IF(AND(ISNUMBER(SEARCH(":",Table9[[#This Row],[Column1]]))=FALSE,ISNUMBER(SEARCH("Ronda",Table9[[#This Row],[Column1]]))=FALSE),1,0)</f>
        <v>1</v>
      </c>
      <c r="M1820">
        <f>IF(Table9[[#This Row],[cond]]=1,M1819+1,0)</f>
        <v>3</v>
      </c>
      <c r="N1820">
        <f>IF(ISNUMBER(SEARCH("Ronda",Table9[[#This Row],[Column1]]))=TRUE,1,0)</f>
        <v>0</v>
      </c>
      <c r="O1820" t="str">
        <f>IF(Table9[[#This Row],[cond2]]=1,MID(Table9[[#This Row],[Column1]],6,3),O1819)</f>
        <v xml:space="preserve"> 6</v>
      </c>
    </row>
    <row r="1821" spans="11:15" x14ac:dyDescent="0.3">
      <c r="K1821">
        <v>0</v>
      </c>
      <c r="L1821">
        <f>IF(AND(ISNUMBER(SEARCH(":",Table9[[#This Row],[Column1]]))=FALSE,ISNUMBER(SEARCH("Ronda",Table9[[#This Row],[Column1]]))=FALSE),1,0)</f>
        <v>1</v>
      </c>
      <c r="M1821">
        <f>IF(Table9[[#This Row],[cond]]=1,M1820+1,0)</f>
        <v>4</v>
      </c>
      <c r="N1821">
        <f>IF(ISNUMBER(SEARCH("Ronda",Table9[[#This Row],[Column1]]))=TRUE,1,0)</f>
        <v>0</v>
      </c>
      <c r="O1821" t="str">
        <f>IF(Table9[[#This Row],[cond2]]=1,MID(Table9[[#This Row],[Column1]],6,3),O1820)</f>
        <v xml:space="preserve"> 6</v>
      </c>
    </row>
    <row r="1822" spans="11:15" x14ac:dyDescent="0.3">
      <c r="K1822">
        <v>-2</v>
      </c>
      <c r="L1822">
        <f>IF(AND(ISNUMBER(SEARCH(":",Table9[[#This Row],[Column1]]))=FALSE,ISNUMBER(SEARCH("Ronda",Table9[[#This Row],[Column1]]))=FALSE),1,0)</f>
        <v>1</v>
      </c>
      <c r="M1822">
        <f>IF(Table9[[#This Row],[cond]]=1,M1821+1,0)</f>
        <v>5</v>
      </c>
      <c r="N1822">
        <f>IF(ISNUMBER(SEARCH("Ronda",Table9[[#This Row],[Column1]]))=TRUE,1,0)</f>
        <v>0</v>
      </c>
      <c r="O1822" t="str">
        <f>IF(Table9[[#This Row],[cond2]]=1,MID(Table9[[#This Row],[Column1]],6,3),O1821)</f>
        <v xml:space="preserve"> 6</v>
      </c>
    </row>
    <row r="1823" spans="11:15" x14ac:dyDescent="0.3">
      <c r="K1823">
        <v>0</v>
      </c>
      <c r="L1823">
        <f>IF(AND(ISNUMBER(SEARCH(":",Table9[[#This Row],[Column1]]))=FALSE,ISNUMBER(SEARCH("Ronda",Table9[[#This Row],[Column1]]))=FALSE),1,0)</f>
        <v>1</v>
      </c>
      <c r="M1823">
        <f>IF(Table9[[#This Row],[cond]]=1,M1822+1,0)</f>
        <v>6</v>
      </c>
      <c r="N1823">
        <f>IF(ISNUMBER(SEARCH("Ronda",Table9[[#This Row],[Column1]]))=TRUE,1,0)</f>
        <v>0</v>
      </c>
      <c r="O1823" t="str">
        <f>IF(Table9[[#This Row],[cond2]]=1,MID(Table9[[#This Row],[Column1]],6,3),O1822)</f>
        <v xml:space="preserve"> 6</v>
      </c>
    </row>
    <row r="1824" spans="11:15" x14ac:dyDescent="0.3">
      <c r="K1824" t="s">
        <v>782</v>
      </c>
      <c r="L1824">
        <f>IF(AND(ISNUMBER(SEARCH(":",Table9[[#This Row],[Column1]]))=FALSE,ISNUMBER(SEARCH("Ronda",Table9[[#This Row],[Column1]]))=FALSE),1,0)</f>
        <v>0</v>
      </c>
      <c r="M1824">
        <f>IF(Table9[[#This Row],[cond]]=1,M1823+1,0)</f>
        <v>0</v>
      </c>
      <c r="N1824">
        <f>IF(ISNUMBER(SEARCH("Ronda",Table9[[#This Row],[Column1]]))=TRUE,1,0)</f>
        <v>0</v>
      </c>
      <c r="O1824" t="str">
        <f>IF(Table9[[#This Row],[cond2]]=1,MID(Table9[[#This Row],[Column1]],6,3),O1823)</f>
        <v xml:space="preserve"> 6</v>
      </c>
    </row>
    <row r="1825" spans="11:15" x14ac:dyDescent="0.3">
      <c r="K1825" t="s">
        <v>13</v>
      </c>
      <c r="L1825">
        <f>IF(AND(ISNUMBER(SEARCH(":",Table9[[#This Row],[Column1]]))=FALSE,ISNUMBER(SEARCH("Ronda",Table9[[#This Row],[Column1]]))=FALSE),1,0)</f>
        <v>1</v>
      </c>
      <c r="M1825">
        <f>IF(Table9[[#This Row],[cond]]=1,M1824+1,0)</f>
        <v>1</v>
      </c>
      <c r="N1825">
        <f>IF(ISNUMBER(SEARCH("Ronda",Table9[[#This Row],[Column1]]))=TRUE,1,0)</f>
        <v>0</v>
      </c>
      <c r="O1825" t="str">
        <f>IF(Table9[[#This Row],[cond2]]=1,MID(Table9[[#This Row],[Column1]],6,3),O1824)</f>
        <v xml:space="preserve"> 6</v>
      </c>
    </row>
    <row r="1826" spans="11:15" x14ac:dyDescent="0.3">
      <c r="K1826" t="s">
        <v>11</v>
      </c>
      <c r="L1826">
        <f>IF(AND(ISNUMBER(SEARCH(":",Table9[[#This Row],[Column1]]))=FALSE,ISNUMBER(SEARCH("Ronda",Table9[[#This Row],[Column1]]))=FALSE),1,0)</f>
        <v>1</v>
      </c>
      <c r="M1826">
        <f>IF(Table9[[#This Row],[cond]]=1,M1825+1,0)</f>
        <v>2</v>
      </c>
      <c r="N1826">
        <f>IF(ISNUMBER(SEARCH("Ronda",Table9[[#This Row],[Column1]]))=TRUE,1,0)</f>
        <v>0</v>
      </c>
      <c r="O1826" t="str">
        <f>IF(Table9[[#This Row],[cond2]]=1,MID(Table9[[#This Row],[Column1]],6,3),O1825)</f>
        <v xml:space="preserve"> 6</v>
      </c>
    </row>
    <row r="1827" spans="11:15" x14ac:dyDescent="0.3">
      <c r="K1827">
        <v>2</v>
      </c>
      <c r="L1827">
        <f>IF(AND(ISNUMBER(SEARCH(":",Table9[[#This Row],[Column1]]))=FALSE,ISNUMBER(SEARCH("Ronda",Table9[[#This Row],[Column1]]))=FALSE),1,0)</f>
        <v>1</v>
      </c>
      <c r="M1827">
        <f>IF(Table9[[#This Row],[cond]]=1,M1826+1,0)</f>
        <v>3</v>
      </c>
      <c r="N1827">
        <f>IF(ISNUMBER(SEARCH("Ronda",Table9[[#This Row],[Column1]]))=TRUE,1,0)</f>
        <v>0</v>
      </c>
      <c r="O1827" t="str">
        <f>IF(Table9[[#This Row],[cond2]]=1,MID(Table9[[#This Row],[Column1]],6,3),O1826)</f>
        <v xml:space="preserve"> 6</v>
      </c>
    </row>
    <row r="1828" spans="11:15" x14ac:dyDescent="0.3">
      <c r="K1828">
        <v>1</v>
      </c>
      <c r="L1828">
        <f>IF(AND(ISNUMBER(SEARCH(":",Table9[[#This Row],[Column1]]))=FALSE,ISNUMBER(SEARCH("Ronda",Table9[[#This Row],[Column1]]))=FALSE),1,0)</f>
        <v>1</v>
      </c>
      <c r="M1828">
        <f>IF(Table9[[#This Row],[cond]]=1,M1827+1,0)</f>
        <v>4</v>
      </c>
      <c r="N1828">
        <f>IF(ISNUMBER(SEARCH("Ronda",Table9[[#This Row],[Column1]]))=TRUE,1,0)</f>
        <v>0</v>
      </c>
      <c r="O1828" t="str">
        <f>IF(Table9[[#This Row],[cond2]]=1,MID(Table9[[#This Row],[Column1]],6,3),O1827)</f>
        <v xml:space="preserve"> 6</v>
      </c>
    </row>
    <row r="1829" spans="11:15" x14ac:dyDescent="0.3">
      <c r="K1829">
        <v>0</v>
      </c>
      <c r="L1829">
        <f>IF(AND(ISNUMBER(SEARCH(":",Table9[[#This Row],[Column1]]))=FALSE,ISNUMBER(SEARCH("Ronda",Table9[[#This Row],[Column1]]))=FALSE),1,0)</f>
        <v>1</v>
      </c>
      <c r="M1829">
        <f>IF(Table9[[#This Row],[cond]]=1,M1828+1,0)</f>
        <v>5</v>
      </c>
      <c r="N1829">
        <f>IF(ISNUMBER(SEARCH("Ronda",Table9[[#This Row],[Column1]]))=TRUE,1,0)</f>
        <v>0</v>
      </c>
      <c r="O1829" t="str">
        <f>IF(Table9[[#This Row],[cond2]]=1,MID(Table9[[#This Row],[Column1]],6,3),O1828)</f>
        <v xml:space="preserve"> 6</v>
      </c>
    </row>
    <row r="1830" spans="11:15" x14ac:dyDescent="0.3">
      <c r="K1830">
        <v>-1</v>
      </c>
      <c r="L1830">
        <f>IF(AND(ISNUMBER(SEARCH(":",Table9[[#This Row],[Column1]]))=FALSE,ISNUMBER(SEARCH("Ronda",Table9[[#This Row],[Column1]]))=FALSE),1,0)</f>
        <v>1</v>
      </c>
      <c r="M1830">
        <f>IF(Table9[[#This Row],[cond]]=1,M1829+1,0)</f>
        <v>6</v>
      </c>
      <c r="N1830">
        <f>IF(ISNUMBER(SEARCH("Ronda",Table9[[#This Row],[Column1]]))=TRUE,1,0)</f>
        <v>0</v>
      </c>
      <c r="O1830" t="str">
        <f>IF(Table9[[#This Row],[cond2]]=1,MID(Table9[[#This Row],[Column1]],6,3),O1829)</f>
        <v xml:space="preserve"> 6</v>
      </c>
    </row>
    <row r="1831" spans="11:15" x14ac:dyDescent="0.3">
      <c r="K1831" t="s">
        <v>783</v>
      </c>
      <c r="L1831">
        <f>IF(AND(ISNUMBER(SEARCH(":",Table9[[#This Row],[Column1]]))=FALSE,ISNUMBER(SEARCH("Ronda",Table9[[#This Row],[Column1]]))=FALSE),1,0)</f>
        <v>0</v>
      </c>
      <c r="M1831">
        <f>IF(Table9[[#This Row],[cond]]=1,M1830+1,0)</f>
        <v>0</v>
      </c>
      <c r="N1831">
        <f>IF(ISNUMBER(SEARCH("Ronda",Table9[[#This Row],[Column1]]))=TRUE,1,0)</f>
        <v>0</v>
      </c>
      <c r="O1831" t="str">
        <f>IF(Table9[[#This Row],[cond2]]=1,MID(Table9[[#This Row],[Column1]],6,3),O1830)</f>
        <v xml:space="preserve"> 6</v>
      </c>
    </row>
    <row r="1832" spans="11:15" x14ac:dyDescent="0.3">
      <c r="K1832" t="s">
        <v>564</v>
      </c>
      <c r="L1832">
        <f>IF(AND(ISNUMBER(SEARCH(":",Table9[[#This Row],[Column1]]))=FALSE,ISNUMBER(SEARCH("Ronda",Table9[[#This Row],[Column1]]))=FALSE),1,0)</f>
        <v>1</v>
      </c>
      <c r="M1832">
        <f>IF(Table9[[#This Row],[cond]]=1,M1831+1,0)</f>
        <v>1</v>
      </c>
      <c r="N1832">
        <f>IF(ISNUMBER(SEARCH("Ronda",Table9[[#This Row],[Column1]]))=TRUE,1,0)</f>
        <v>0</v>
      </c>
      <c r="O1832" t="str">
        <f>IF(Table9[[#This Row],[cond2]]=1,MID(Table9[[#This Row],[Column1]],6,3),O1831)</f>
        <v xml:space="preserve"> 6</v>
      </c>
    </row>
    <row r="1833" spans="11:15" x14ac:dyDescent="0.3">
      <c r="K1833" t="s">
        <v>2</v>
      </c>
      <c r="L1833">
        <f>IF(AND(ISNUMBER(SEARCH(":",Table9[[#This Row],[Column1]]))=FALSE,ISNUMBER(SEARCH("Ronda",Table9[[#This Row],[Column1]]))=FALSE),1,0)</f>
        <v>1</v>
      </c>
      <c r="M1833">
        <f>IF(Table9[[#This Row],[cond]]=1,M1832+1,0)</f>
        <v>2</v>
      </c>
      <c r="N1833">
        <f>IF(ISNUMBER(SEARCH("Ronda",Table9[[#This Row],[Column1]]))=TRUE,1,0)</f>
        <v>0</v>
      </c>
      <c r="O1833" t="str">
        <f>IF(Table9[[#This Row],[cond2]]=1,MID(Table9[[#This Row],[Column1]],6,3),O1832)</f>
        <v xml:space="preserve"> 6</v>
      </c>
    </row>
    <row r="1834" spans="11:15" x14ac:dyDescent="0.3">
      <c r="K1834">
        <v>0</v>
      </c>
      <c r="L1834">
        <f>IF(AND(ISNUMBER(SEARCH(":",Table9[[#This Row],[Column1]]))=FALSE,ISNUMBER(SEARCH("Ronda",Table9[[#This Row],[Column1]]))=FALSE),1,0)</f>
        <v>1</v>
      </c>
      <c r="M1834">
        <f>IF(Table9[[#This Row],[cond]]=1,M1833+1,0)</f>
        <v>3</v>
      </c>
      <c r="N1834">
        <f>IF(ISNUMBER(SEARCH("Ronda",Table9[[#This Row],[Column1]]))=TRUE,1,0)</f>
        <v>0</v>
      </c>
      <c r="O1834" t="str">
        <f>IF(Table9[[#This Row],[cond2]]=1,MID(Table9[[#This Row],[Column1]],6,3),O1833)</f>
        <v xml:space="preserve"> 6</v>
      </c>
    </row>
    <row r="1835" spans="11:15" x14ac:dyDescent="0.3">
      <c r="K1835">
        <v>2</v>
      </c>
      <c r="L1835">
        <f>IF(AND(ISNUMBER(SEARCH(":",Table9[[#This Row],[Column1]]))=FALSE,ISNUMBER(SEARCH("Ronda",Table9[[#This Row],[Column1]]))=FALSE),1,0)</f>
        <v>1</v>
      </c>
      <c r="M1835">
        <f>IF(Table9[[#This Row],[cond]]=1,M1834+1,0)</f>
        <v>4</v>
      </c>
      <c r="N1835">
        <f>IF(ISNUMBER(SEARCH("Ronda",Table9[[#This Row],[Column1]]))=TRUE,1,0)</f>
        <v>0</v>
      </c>
      <c r="O1835" t="str">
        <f>IF(Table9[[#This Row],[cond2]]=1,MID(Table9[[#This Row],[Column1]],6,3),O1834)</f>
        <v xml:space="preserve"> 6</v>
      </c>
    </row>
    <row r="1836" spans="11:15" x14ac:dyDescent="0.3">
      <c r="K1836">
        <v>0</v>
      </c>
      <c r="L1836">
        <f>IF(AND(ISNUMBER(SEARCH(":",Table9[[#This Row],[Column1]]))=FALSE,ISNUMBER(SEARCH("Ronda",Table9[[#This Row],[Column1]]))=FALSE),1,0)</f>
        <v>1</v>
      </c>
      <c r="M1836">
        <f>IF(Table9[[#This Row],[cond]]=1,M1835+1,0)</f>
        <v>5</v>
      </c>
      <c r="N1836">
        <f>IF(ISNUMBER(SEARCH("Ronda",Table9[[#This Row],[Column1]]))=TRUE,1,0)</f>
        <v>0</v>
      </c>
      <c r="O1836" t="str">
        <f>IF(Table9[[#This Row],[cond2]]=1,MID(Table9[[#This Row],[Column1]],6,3),O1835)</f>
        <v xml:space="preserve"> 6</v>
      </c>
    </row>
    <row r="1837" spans="11:15" x14ac:dyDescent="0.3">
      <c r="K1837">
        <v>0</v>
      </c>
      <c r="L1837">
        <f>IF(AND(ISNUMBER(SEARCH(":",Table9[[#This Row],[Column1]]))=FALSE,ISNUMBER(SEARCH("Ronda",Table9[[#This Row],[Column1]]))=FALSE),1,0)</f>
        <v>1</v>
      </c>
      <c r="M1837">
        <f>IF(Table9[[#This Row],[cond]]=1,M1836+1,0)</f>
        <v>6</v>
      </c>
      <c r="N1837">
        <f>IF(ISNUMBER(SEARCH("Ronda",Table9[[#This Row],[Column1]]))=TRUE,1,0)</f>
        <v>0</v>
      </c>
      <c r="O1837" t="str">
        <f>IF(Table9[[#This Row],[cond2]]=1,MID(Table9[[#This Row],[Column1]],6,3),O1836)</f>
        <v xml:space="preserve"> 6</v>
      </c>
    </row>
    <row r="1838" spans="11:15" x14ac:dyDescent="0.3">
      <c r="K1838" t="s">
        <v>784</v>
      </c>
      <c r="L1838">
        <f>IF(AND(ISNUMBER(SEARCH(":",Table9[[#This Row],[Column1]]))=FALSE,ISNUMBER(SEARCH("Ronda",Table9[[#This Row],[Column1]]))=FALSE),1,0)</f>
        <v>0</v>
      </c>
      <c r="M1838">
        <f>IF(Table9[[#This Row],[cond]]=1,M1837+1,0)</f>
        <v>0</v>
      </c>
      <c r="N1838">
        <f>IF(ISNUMBER(SEARCH("Ronda",Table9[[#This Row],[Column1]]))=TRUE,1,0)</f>
        <v>0</v>
      </c>
      <c r="O1838" t="str">
        <f>IF(Table9[[#This Row],[cond2]]=1,MID(Table9[[#This Row],[Column1]],6,3),O1837)</f>
        <v xml:space="preserve"> 6</v>
      </c>
    </row>
    <row r="1839" spans="11:15" x14ac:dyDescent="0.3">
      <c r="K1839" t="s">
        <v>568</v>
      </c>
      <c r="L1839">
        <f>IF(AND(ISNUMBER(SEARCH(":",Table9[[#This Row],[Column1]]))=FALSE,ISNUMBER(SEARCH("Ronda",Table9[[#This Row],[Column1]]))=FALSE),1,0)</f>
        <v>1</v>
      </c>
      <c r="M1839">
        <f>IF(Table9[[#This Row],[cond]]=1,M1838+1,0)</f>
        <v>1</v>
      </c>
      <c r="N1839">
        <f>IF(ISNUMBER(SEARCH("Ronda",Table9[[#This Row],[Column1]]))=TRUE,1,0)</f>
        <v>0</v>
      </c>
      <c r="O1839" t="str">
        <f>IF(Table9[[#This Row],[cond2]]=1,MID(Table9[[#This Row],[Column1]],6,3),O1838)</f>
        <v xml:space="preserve"> 6</v>
      </c>
    </row>
    <row r="1840" spans="11:15" x14ac:dyDescent="0.3">
      <c r="K1840" t="s">
        <v>5</v>
      </c>
      <c r="L1840">
        <f>IF(AND(ISNUMBER(SEARCH(":",Table9[[#This Row],[Column1]]))=FALSE,ISNUMBER(SEARCH("Ronda",Table9[[#This Row],[Column1]]))=FALSE),1,0)</f>
        <v>1</v>
      </c>
      <c r="M1840">
        <f>IF(Table9[[#This Row],[cond]]=1,M1839+1,0)</f>
        <v>2</v>
      </c>
      <c r="N1840">
        <f>IF(ISNUMBER(SEARCH("Ronda",Table9[[#This Row],[Column1]]))=TRUE,1,0)</f>
        <v>0</v>
      </c>
      <c r="O1840" t="str">
        <f>IF(Table9[[#This Row],[cond2]]=1,MID(Table9[[#This Row],[Column1]],6,3),O1839)</f>
        <v xml:space="preserve"> 6</v>
      </c>
    </row>
    <row r="1841" spans="11:15" x14ac:dyDescent="0.3">
      <c r="K1841">
        <v>0</v>
      </c>
      <c r="L1841">
        <f>IF(AND(ISNUMBER(SEARCH(":",Table9[[#This Row],[Column1]]))=FALSE,ISNUMBER(SEARCH("Ronda",Table9[[#This Row],[Column1]]))=FALSE),1,0)</f>
        <v>1</v>
      </c>
      <c r="M1841">
        <f>IF(Table9[[#This Row],[cond]]=1,M1840+1,0)</f>
        <v>3</v>
      </c>
      <c r="N1841">
        <f>IF(ISNUMBER(SEARCH("Ronda",Table9[[#This Row],[Column1]]))=TRUE,1,0)</f>
        <v>0</v>
      </c>
      <c r="O1841" t="str">
        <f>IF(Table9[[#This Row],[cond2]]=1,MID(Table9[[#This Row],[Column1]],6,3),O1840)</f>
        <v xml:space="preserve"> 6</v>
      </c>
    </row>
    <row r="1842" spans="11:15" x14ac:dyDescent="0.3">
      <c r="K1842">
        <v>3</v>
      </c>
      <c r="L1842">
        <f>IF(AND(ISNUMBER(SEARCH(":",Table9[[#This Row],[Column1]]))=FALSE,ISNUMBER(SEARCH("Ronda",Table9[[#This Row],[Column1]]))=FALSE),1,0)</f>
        <v>1</v>
      </c>
      <c r="M1842">
        <f>IF(Table9[[#This Row],[cond]]=1,M1841+1,0)</f>
        <v>4</v>
      </c>
      <c r="N1842">
        <f>IF(ISNUMBER(SEARCH("Ronda",Table9[[#This Row],[Column1]]))=TRUE,1,0)</f>
        <v>0</v>
      </c>
      <c r="O1842" t="str">
        <f>IF(Table9[[#This Row],[cond2]]=1,MID(Table9[[#This Row],[Column1]],6,3),O1841)</f>
        <v xml:space="preserve"> 6</v>
      </c>
    </row>
    <row r="1843" spans="11:15" x14ac:dyDescent="0.3">
      <c r="K1843">
        <v>0</v>
      </c>
      <c r="L1843">
        <f>IF(AND(ISNUMBER(SEARCH(":",Table9[[#This Row],[Column1]]))=FALSE,ISNUMBER(SEARCH("Ronda",Table9[[#This Row],[Column1]]))=FALSE),1,0)</f>
        <v>1</v>
      </c>
      <c r="M1843">
        <f>IF(Table9[[#This Row],[cond]]=1,M1842+1,0)</f>
        <v>5</v>
      </c>
      <c r="N1843">
        <f>IF(ISNUMBER(SEARCH("Ronda",Table9[[#This Row],[Column1]]))=TRUE,1,0)</f>
        <v>0</v>
      </c>
      <c r="O1843" t="str">
        <f>IF(Table9[[#This Row],[cond2]]=1,MID(Table9[[#This Row],[Column1]],6,3),O1842)</f>
        <v xml:space="preserve"> 6</v>
      </c>
    </row>
    <row r="1844" spans="11:15" x14ac:dyDescent="0.3">
      <c r="K1844">
        <v>-1</v>
      </c>
      <c r="L1844">
        <f>IF(AND(ISNUMBER(SEARCH(":",Table9[[#This Row],[Column1]]))=FALSE,ISNUMBER(SEARCH("Ronda",Table9[[#This Row],[Column1]]))=FALSE),1,0)</f>
        <v>1</v>
      </c>
      <c r="M1844">
        <f>IF(Table9[[#This Row],[cond]]=1,M1843+1,0)</f>
        <v>6</v>
      </c>
      <c r="N1844">
        <f>IF(ISNUMBER(SEARCH("Ronda",Table9[[#This Row],[Column1]]))=TRUE,1,0)</f>
        <v>0</v>
      </c>
      <c r="O1844" t="str">
        <f>IF(Table9[[#This Row],[cond2]]=1,MID(Table9[[#This Row],[Column1]],6,3),O1843)</f>
        <v xml:space="preserve"> 6</v>
      </c>
    </row>
    <row r="1845" spans="11:15" x14ac:dyDescent="0.3">
      <c r="K1845" t="s">
        <v>785</v>
      </c>
      <c r="L1845">
        <f>IF(AND(ISNUMBER(SEARCH(":",Table9[[#This Row],[Column1]]))=FALSE,ISNUMBER(SEARCH("Ronda",Table9[[#This Row],[Column1]]))=FALSE),1,0)</f>
        <v>0</v>
      </c>
      <c r="M1845">
        <f>IF(Table9[[#This Row],[cond]]=1,M1844+1,0)</f>
        <v>0</v>
      </c>
      <c r="N1845">
        <f>IF(ISNUMBER(SEARCH("Ronda",Table9[[#This Row],[Column1]]))=TRUE,1,0)</f>
        <v>0</v>
      </c>
      <c r="O1845" t="str">
        <f>IF(Table9[[#This Row],[cond2]]=1,MID(Table9[[#This Row],[Column1]],6,3),O1844)</f>
        <v xml:space="preserve"> 6</v>
      </c>
    </row>
    <row r="1846" spans="11:15" x14ac:dyDescent="0.3">
      <c r="K1846" t="s">
        <v>7</v>
      </c>
      <c r="L1846">
        <f>IF(AND(ISNUMBER(SEARCH(":",Table9[[#This Row],[Column1]]))=FALSE,ISNUMBER(SEARCH("Ronda",Table9[[#This Row],[Column1]]))=FALSE),1,0)</f>
        <v>1</v>
      </c>
      <c r="M1846">
        <f>IF(Table9[[#This Row],[cond]]=1,M1845+1,0)</f>
        <v>1</v>
      </c>
      <c r="N1846">
        <f>IF(ISNUMBER(SEARCH("Ronda",Table9[[#This Row],[Column1]]))=TRUE,1,0)</f>
        <v>0</v>
      </c>
      <c r="O1846" t="str">
        <f>IF(Table9[[#This Row],[cond2]]=1,MID(Table9[[#This Row],[Column1]],6,3),O1845)</f>
        <v xml:space="preserve"> 6</v>
      </c>
    </row>
    <row r="1847" spans="11:15" x14ac:dyDescent="0.3">
      <c r="K1847" t="s">
        <v>25</v>
      </c>
      <c r="L1847">
        <f>IF(AND(ISNUMBER(SEARCH(":",Table9[[#This Row],[Column1]]))=FALSE,ISNUMBER(SEARCH("Ronda",Table9[[#This Row],[Column1]]))=FALSE),1,0)</f>
        <v>1</v>
      </c>
      <c r="M1847">
        <f>IF(Table9[[#This Row],[cond]]=1,M1846+1,0)</f>
        <v>2</v>
      </c>
      <c r="N1847">
        <f>IF(ISNUMBER(SEARCH("Ronda",Table9[[#This Row],[Column1]]))=TRUE,1,0)</f>
        <v>0</v>
      </c>
      <c r="O1847" t="str">
        <f>IF(Table9[[#This Row],[cond2]]=1,MID(Table9[[#This Row],[Column1]],6,3),O1846)</f>
        <v xml:space="preserve"> 6</v>
      </c>
    </row>
    <row r="1848" spans="11:15" x14ac:dyDescent="0.3">
      <c r="K1848">
        <v>4</v>
      </c>
      <c r="L1848">
        <f>IF(AND(ISNUMBER(SEARCH(":",Table9[[#This Row],[Column1]]))=FALSE,ISNUMBER(SEARCH("Ronda",Table9[[#This Row],[Column1]]))=FALSE),1,0)</f>
        <v>1</v>
      </c>
      <c r="M1848">
        <f>IF(Table9[[#This Row],[cond]]=1,M1847+1,0)</f>
        <v>3</v>
      </c>
      <c r="N1848">
        <f>IF(ISNUMBER(SEARCH("Ronda",Table9[[#This Row],[Column1]]))=TRUE,1,0)</f>
        <v>0</v>
      </c>
      <c r="O1848" t="str">
        <f>IF(Table9[[#This Row],[cond2]]=1,MID(Table9[[#This Row],[Column1]],6,3),O1847)</f>
        <v xml:space="preserve"> 6</v>
      </c>
    </row>
    <row r="1849" spans="11:15" x14ac:dyDescent="0.3">
      <c r="K1849">
        <v>2</v>
      </c>
      <c r="L1849">
        <f>IF(AND(ISNUMBER(SEARCH(":",Table9[[#This Row],[Column1]]))=FALSE,ISNUMBER(SEARCH("Ronda",Table9[[#This Row],[Column1]]))=FALSE),1,0)</f>
        <v>1</v>
      </c>
      <c r="M1849">
        <f>IF(Table9[[#This Row],[cond]]=1,M1848+1,0)</f>
        <v>4</v>
      </c>
      <c r="N1849">
        <f>IF(ISNUMBER(SEARCH("Ronda",Table9[[#This Row],[Column1]]))=TRUE,1,0)</f>
        <v>0</v>
      </c>
      <c r="O1849" t="str">
        <f>IF(Table9[[#This Row],[cond2]]=1,MID(Table9[[#This Row],[Column1]],6,3),O1848)</f>
        <v xml:space="preserve"> 6</v>
      </c>
    </row>
    <row r="1850" spans="11:15" x14ac:dyDescent="0.3">
      <c r="K1850">
        <v>-1</v>
      </c>
      <c r="L1850">
        <f>IF(AND(ISNUMBER(SEARCH(":",Table9[[#This Row],[Column1]]))=FALSE,ISNUMBER(SEARCH("Ronda",Table9[[#This Row],[Column1]]))=FALSE),1,0)</f>
        <v>1</v>
      </c>
      <c r="M1850">
        <f>IF(Table9[[#This Row],[cond]]=1,M1849+1,0)</f>
        <v>5</v>
      </c>
      <c r="N1850">
        <f>IF(ISNUMBER(SEARCH("Ronda",Table9[[#This Row],[Column1]]))=TRUE,1,0)</f>
        <v>0</v>
      </c>
      <c r="O1850" t="str">
        <f>IF(Table9[[#This Row],[cond2]]=1,MID(Table9[[#This Row],[Column1]],6,3),O1849)</f>
        <v xml:space="preserve"> 6</v>
      </c>
    </row>
    <row r="1851" spans="11:15" x14ac:dyDescent="0.3">
      <c r="K1851">
        <v>0</v>
      </c>
      <c r="L1851">
        <f>IF(AND(ISNUMBER(SEARCH(":",Table9[[#This Row],[Column1]]))=FALSE,ISNUMBER(SEARCH("Ronda",Table9[[#This Row],[Column1]]))=FALSE),1,0)</f>
        <v>1</v>
      </c>
      <c r="M1851">
        <f>IF(Table9[[#This Row],[cond]]=1,M1850+1,0)</f>
        <v>6</v>
      </c>
      <c r="N1851">
        <f>IF(ISNUMBER(SEARCH("Ronda",Table9[[#This Row],[Column1]]))=TRUE,1,0)</f>
        <v>0</v>
      </c>
      <c r="O1851" t="str">
        <f>IF(Table9[[#This Row],[cond2]]=1,MID(Table9[[#This Row],[Column1]],6,3),O1850)</f>
        <v xml:space="preserve"> 6</v>
      </c>
    </row>
    <row r="1852" spans="11:15" x14ac:dyDescent="0.3">
      <c r="K1852" t="s">
        <v>786</v>
      </c>
      <c r="L1852">
        <f>IF(AND(ISNUMBER(SEARCH(":",Table9[[#This Row],[Column1]]))=FALSE,ISNUMBER(SEARCH("Ronda",Table9[[#This Row],[Column1]]))=FALSE),1,0)</f>
        <v>0</v>
      </c>
      <c r="M1852">
        <f>IF(Table9[[#This Row],[cond]]=1,M1851+1,0)</f>
        <v>0</v>
      </c>
      <c r="N1852">
        <f>IF(ISNUMBER(SEARCH("Ronda",Table9[[#This Row],[Column1]]))=TRUE,1,0)</f>
        <v>0</v>
      </c>
      <c r="O1852" t="str">
        <f>IF(Table9[[#This Row],[cond2]]=1,MID(Table9[[#This Row],[Column1]],6,3),O1851)</f>
        <v xml:space="preserve"> 6</v>
      </c>
    </row>
    <row r="1853" spans="11:15" x14ac:dyDescent="0.3">
      <c r="K1853" t="s">
        <v>8</v>
      </c>
      <c r="L1853">
        <f>IF(AND(ISNUMBER(SEARCH(":",Table9[[#This Row],[Column1]]))=FALSE,ISNUMBER(SEARCH("Ronda",Table9[[#This Row],[Column1]]))=FALSE),1,0)</f>
        <v>1</v>
      </c>
      <c r="M1853">
        <f>IF(Table9[[#This Row],[cond]]=1,M1852+1,0)</f>
        <v>1</v>
      </c>
      <c r="N1853">
        <f>IF(ISNUMBER(SEARCH("Ronda",Table9[[#This Row],[Column1]]))=TRUE,1,0)</f>
        <v>0</v>
      </c>
      <c r="O1853" t="str">
        <f>IF(Table9[[#This Row],[cond2]]=1,MID(Table9[[#This Row],[Column1]],6,3),O1852)</f>
        <v xml:space="preserve"> 6</v>
      </c>
    </row>
    <row r="1854" spans="11:15" x14ac:dyDescent="0.3">
      <c r="K1854" t="s">
        <v>28</v>
      </c>
      <c r="L1854">
        <f>IF(AND(ISNUMBER(SEARCH(":",Table9[[#This Row],[Column1]]))=FALSE,ISNUMBER(SEARCH("Ronda",Table9[[#This Row],[Column1]]))=FALSE),1,0)</f>
        <v>1</v>
      </c>
      <c r="M1854">
        <f>IF(Table9[[#This Row],[cond]]=1,M1853+1,0)</f>
        <v>2</v>
      </c>
      <c r="N1854">
        <f>IF(ISNUMBER(SEARCH("Ronda",Table9[[#This Row],[Column1]]))=TRUE,1,0)</f>
        <v>0</v>
      </c>
      <c r="O1854" t="str">
        <f>IF(Table9[[#This Row],[cond2]]=1,MID(Table9[[#This Row],[Column1]],6,3),O1853)</f>
        <v xml:space="preserve"> 6</v>
      </c>
    </row>
    <row r="1855" spans="11:15" x14ac:dyDescent="0.3">
      <c r="K1855">
        <v>3</v>
      </c>
      <c r="L1855">
        <f>IF(AND(ISNUMBER(SEARCH(":",Table9[[#This Row],[Column1]]))=FALSE,ISNUMBER(SEARCH("Ronda",Table9[[#This Row],[Column1]]))=FALSE),1,0)</f>
        <v>1</v>
      </c>
      <c r="M1855">
        <f>IF(Table9[[#This Row],[cond]]=1,M1854+1,0)</f>
        <v>3</v>
      </c>
      <c r="N1855">
        <f>IF(ISNUMBER(SEARCH("Ronda",Table9[[#This Row],[Column1]]))=TRUE,1,0)</f>
        <v>0</v>
      </c>
      <c r="O1855" t="str">
        <f>IF(Table9[[#This Row],[cond2]]=1,MID(Table9[[#This Row],[Column1]],6,3),O1854)</f>
        <v xml:space="preserve"> 6</v>
      </c>
    </row>
    <row r="1856" spans="11:15" x14ac:dyDescent="0.3">
      <c r="K1856">
        <v>1</v>
      </c>
      <c r="L1856">
        <f>IF(AND(ISNUMBER(SEARCH(":",Table9[[#This Row],[Column1]]))=FALSE,ISNUMBER(SEARCH("Ronda",Table9[[#This Row],[Column1]]))=FALSE),1,0)</f>
        <v>1</v>
      </c>
      <c r="M1856">
        <f>IF(Table9[[#This Row],[cond]]=1,M1855+1,0)</f>
        <v>4</v>
      </c>
      <c r="N1856">
        <f>IF(ISNUMBER(SEARCH("Ronda",Table9[[#This Row],[Column1]]))=TRUE,1,0)</f>
        <v>0</v>
      </c>
      <c r="O1856" t="str">
        <f>IF(Table9[[#This Row],[cond2]]=1,MID(Table9[[#This Row],[Column1]],6,3),O1855)</f>
        <v xml:space="preserve"> 6</v>
      </c>
    </row>
    <row r="1857" spans="11:15" x14ac:dyDescent="0.3">
      <c r="K1857">
        <v>-2</v>
      </c>
      <c r="L1857">
        <f>IF(AND(ISNUMBER(SEARCH(":",Table9[[#This Row],[Column1]]))=FALSE,ISNUMBER(SEARCH("Ronda",Table9[[#This Row],[Column1]]))=FALSE),1,0)</f>
        <v>1</v>
      </c>
      <c r="M1857">
        <f>IF(Table9[[#This Row],[cond]]=1,M1856+1,0)</f>
        <v>5</v>
      </c>
      <c r="N1857">
        <f>IF(ISNUMBER(SEARCH("Ronda",Table9[[#This Row],[Column1]]))=TRUE,1,0)</f>
        <v>0</v>
      </c>
      <c r="O1857" t="str">
        <f>IF(Table9[[#This Row],[cond2]]=1,MID(Table9[[#This Row],[Column1]],6,3),O1856)</f>
        <v xml:space="preserve"> 6</v>
      </c>
    </row>
    <row r="1858" spans="11:15" x14ac:dyDescent="0.3">
      <c r="K1858">
        <v>-1</v>
      </c>
      <c r="L1858">
        <f>IF(AND(ISNUMBER(SEARCH(":",Table9[[#This Row],[Column1]]))=FALSE,ISNUMBER(SEARCH("Ronda",Table9[[#This Row],[Column1]]))=FALSE),1,0)</f>
        <v>1</v>
      </c>
      <c r="M1858">
        <f>IF(Table9[[#This Row],[cond]]=1,M1857+1,0)</f>
        <v>6</v>
      </c>
      <c r="N1858">
        <f>IF(ISNUMBER(SEARCH("Ronda",Table9[[#This Row],[Column1]]))=TRUE,1,0)</f>
        <v>0</v>
      </c>
      <c r="O1858" t="str">
        <f>IF(Table9[[#This Row],[cond2]]=1,MID(Table9[[#This Row],[Column1]],6,3),O1857)</f>
        <v xml:space="preserve"> 6</v>
      </c>
    </row>
    <row r="1859" spans="11:15" x14ac:dyDescent="0.3">
      <c r="K1859" t="s">
        <v>289</v>
      </c>
      <c r="L1859">
        <f>IF(AND(ISNUMBER(SEARCH(":",Table9[[#This Row],[Column1]]))=FALSE,ISNUMBER(SEARCH("Ronda",Table9[[#This Row],[Column1]]))=FALSE),1,0)</f>
        <v>0</v>
      </c>
      <c r="M1859">
        <f>IF(Table9[[#This Row],[cond]]=1,M1858+1,0)</f>
        <v>0</v>
      </c>
      <c r="N1859">
        <f>IF(ISNUMBER(SEARCH("Ronda",Table9[[#This Row],[Column1]]))=TRUE,1,0)</f>
        <v>1</v>
      </c>
      <c r="O1859" t="str">
        <f>IF(Table9[[#This Row],[cond2]]=1,MID(Table9[[#This Row],[Column1]],6,3),O1858)</f>
        <v xml:space="preserve"> 5</v>
      </c>
    </row>
    <row r="1860" spans="11:15" x14ac:dyDescent="0.3">
      <c r="K1860" t="s">
        <v>787</v>
      </c>
      <c r="L1860">
        <f>IF(AND(ISNUMBER(SEARCH(":",Table9[[#This Row],[Column1]]))=FALSE,ISNUMBER(SEARCH("Ronda",Table9[[#This Row],[Column1]]))=FALSE),1,0)</f>
        <v>0</v>
      </c>
      <c r="M1860">
        <f>IF(Table9[[#This Row],[cond]]=1,M1859+1,0)</f>
        <v>0</v>
      </c>
      <c r="N1860">
        <f>IF(ISNUMBER(SEARCH("Ronda",Table9[[#This Row],[Column1]]))=TRUE,1,0)</f>
        <v>0</v>
      </c>
      <c r="O1860" t="str">
        <f>IF(Table9[[#This Row],[cond2]]=1,MID(Table9[[#This Row],[Column1]],6,3),O1859)</f>
        <v xml:space="preserve"> 5</v>
      </c>
    </row>
    <row r="1861" spans="11:15" x14ac:dyDescent="0.3">
      <c r="K1861" t="s">
        <v>2</v>
      </c>
      <c r="L1861">
        <f>IF(AND(ISNUMBER(SEARCH(":",Table9[[#This Row],[Column1]]))=FALSE,ISNUMBER(SEARCH("Ronda",Table9[[#This Row],[Column1]]))=FALSE),1,0)</f>
        <v>1</v>
      </c>
      <c r="M1861">
        <f>IF(Table9[[#This Row],[cond]]=1,M1860+1,0)</f>
        <v>1</v>
      </c>
      <c r="N1861">
        <f>IF(ISNUMBER(SEARCH("Ronda",Table9[[#This Row],[Column1]]))=TRUE,1,0)</f>
        <v>0</v>
      </c>
      <c r="O1861" t="str">
        <f>IF(Table9[[#This Row],[cond2]]=1,MID(Table9[[#This Row],[Column1]],6,3),O1860)</f>
        <v xml:space="preserve"> 5</v>
      </c>
    </row>
    <row r="1862" spans="11:15" x14ac:dyDescent="0.3">
      <c r="K1862" t="s">
        <v>13</v>
      </c>
      <c r="L1862">
        <f>IF(AND(ISNUMBER(SEARCH(":",Table9[[#This Row],[Column1]]))=FALSE,ISNUMBER(SEARCH("Ronda",Table9[[#This Row],[Column1]]))=FALSE),1,0)</f>
        <v>1</v>
      </c>
      <c r="M1862">
        <f>IF(Table9[[#This Row],[cond]]=1,M1861+1,0)</f>
        <v>2</v>
      </c>
      <c r="N1862">
        <f>IF(ISNUMBER(SEARCH("Ronda",Table9[[#This Row],[Column1]]))=TRUE,1,0)</f>
        <v>0</v>
      </c>
      <c r="O1862" t="str">
        <f>IF(Table9[[#This Row],[cond2]]=1,MID(Table9[[#This Row],[Column1]],6,3),O1861)</f>
        <v xml:space="preserve"> 5</v>
      </c>
    </row>
    <row r="1863" spans="11:15" x14ac:dyDescent="0.3">
      <c r="K1863">
        <v>3</v>
      </c>
      <c r="L1863">
        <f>IF(AND(ISNUMBER(SEARCH(":",Table9[[#This Row],[Column1]]))=FALSE,ISNUMBER(SEARCH("Ronda",Table9[[#This Row],[Column1]]))=FALSE),1,0)</f>
        <v>1</v>
      </c>
      <c r="M1863">
        <f>IF(Table9[[#This Row],[cond]]=1,M1862+1,0)</f>
        <v>3</v>
      </c>
      <c r="N1863">
        <f>IF(ISNUMBER(SEARCH("Ronda",Table9[[#This Row],[Column1]]))=TRUE,1,0)</f>
        <v>0</v>
      </c>
      <c r="O1863" t="str">
        <f>IF(Table9[[#This Row],[cond2]]=1,MID(Table9[[#This Row],[Column1]],6,3),O1862)</f>
        <v xml:space="preserve"> 5</v>
      </c>
    </row>
    <row r="1864" spans="11:15" x14ac:dyDescent="0.3">
      <c r="K1864">
        <v>1</v>
      </c>
      <c r="L1864">
        <f>IF(AND(ISNUMBER(SEARCH(":",Table9[[#This Row],[Column1]]))=FALSE,ISNUMBER(SEARCH("Ronda",Table9[[#This Row],[Column1]]))=FALSE),1,0)</f>
        <v>1</v>
      </c>
      <c r="M1864">
        <f>IF(Table9[[#This Row],[cond]]=1,M1863+1,0)</f>
        <v>4</v>
      </c>
      <c r="N1864">
        <f>IF(ISNUMBER(SEARCH("Ronda",Table9[[#This Row],[Column1]]))=TRUE,1,0)</f>
        <v>0</v>
      </c>
      <c r="O1864" t="str">
        <f>IF(Table9[[#This Row],[cond2]]=1,MID(Table9[[#This Row],[Column1]],6,3),O1863)</f>
        <v xml:space="preserve"> 5</v>
      </c>
    </row>
    <row r="1865" spans="11:15" x14ac:dyDescent="0.3">
      <c r="K1865">
        <v>-1</v>
      </c>
      <c r="L1865">
        <f>IF(AND(ISNUMBER(SEARCH(":",Table9[[#This Row],[Column1]]))=FALSE,ISNUMBER(SEARCH("Ronda",Table9[[#This Row],[Column1]]))=FALSE),1,0)</f>
        <v>1</v>
      </c>
      <c r="M1865">
        <f>IF(Table9[[#This Row],[cond]]=1,M1864+1,0)</f>
        <v>5</v>
      </c>
      <c r="N1865">
        <f>IF(ISNUMBER(SEARCH("Ronda",Table9[[#This Row],[Column1]]))=TRUE,1,0)</f>
        <v>0</v>
      </c>
      <c r="O1865" t="str">
        <f>IF(Table9[[#This Row],[cond2]]=1,MID(Table9[[#This Row],[Column1]],6,3),O1864)</f>
        <v xml:space="preserve"> 5</v>
      </c>
    </row>
    <row r="1866" spans="11:15" x14ac:dyDescent="0.3">
      <c r="K1866">
        <v>0</v>
      </c>
      <c r="L1866">
        <f>IF(AND(ISNUMBER(SEARCH(":",Table9[[#This Row],[Column1]]))=FALSE,ISNUMBER(SEARCH("Ronda",Table9[[#This Row],[Column1]]))=FALSE),1,0)</f>
        <v>1</v>
      </c>
      <c r="M1866">
        <f>IF(Table9[[#This Row],[cond]]=1,M1865+1,0)</f>
        <v>6</v>
      </c>
      <c r="N1866">
        <f>IF(ISNUMBER(SEARCH("Ronda",Table9[[#This Row],[Column1]]))=TRUE,1,0)</f>
        <v>0</v>
      </c>
      <c r="O1866" t="str">
        <f>IF(Table9[[#This Row],[cond2]]=1,MID(Table9[[#This Row],[Column1]],6,3),O1865)</f>
        <v xml:space="preserve"> 5</v>
      </c>
    </row>
    <row r="1867" spans="11:15" x14ac:dyDescent="0.3">
      <c r="K1867" t="s">
        <v>788</v>
      </c>
      <c r="L1867">
        <f>IF(AND(ISNUMBER(SEARCH(":",Table9[[#This Row],[Column1]]))=FALSE,ISNUMBER(SEARCH("Ronda",Table9[[#This Row],[Column1]]))=FALSE),1,0)</f>
        <v>0</v>
      </c>
      <c r="M1867">
        <f>IF(Table9[[#This Row],[cond]]=1,M1866+1,0)</f>
        <v>0</v>
      </c>
      <c r="N1867">
        <f>IF(ISNUMBER(SEARCH("Ronda",Table9[[#This Row],[Column1]]))=TRUE,1,0)</f>
        <v>0</v>
      </c>
      <c r="O1867" t="str">
        <f>IF(Table9[[#This Row],[cond2]]=1,MID(Table9[[#This Row],[Column1]],6,3),O1866)</f>
        <v xml:space="preserve"> 5</v>
      </c>
    </row>
    <row r="1868" spans="11:15" x14ac:dyDescent="0.3">
      <c r="K1868" t="s">
        <v>4</v>
      </c>
      <c r="L1868">
        <f>IF(AND(ISNUMBER(SEARCH(":",Table9[[#This Row],[Column1]]))=FALSE,ISNUMBER(SEARCH("Ronda",Table9[[#This Row],[Column1]]))=FALSE),1,0)</f>
        <v>1</v>
      </c>
      <c r="M1868">
        <f>IF(Table9[[#This Row],[cond]]=1,M1867+1,0)</f>
        <v>1</v>
      </c>
      <c r="N1868">
        <f>IF(ISNUMBER(SEARCH("Ronda",Table9[[#This Row],[Column1]]))=TRUE,1,0)</f>
        <v>0</v>
      </c>
      <c r="O1868" t="str">
        <f>IF(Table9[[#This Row],[cond2]]=1,MID(Table9[[#This Row],[Column1]],6,3),O1867)</f>
        <v xml:space="preserve"> 5</v>
      </c>
    </row>
    <row r="1869" spans="11:15" x14ac:dyDescent="0.3">
      <c r="K1869" t="s">
        <v>7</v>
      </c>
      <c r="L1869">
        <f>IF(AND(ISNUMBER(SEARCH(":",Table9[[#This Row],[Column1]]))=FALSE,ISNUMBER(SEARCH("Ronda",Table9[[#This Row],[Column1]]))=FALSE),1,0)</f>
        <v>1</v>
      </c>
      <c r="M1869">
        <f>IF(Table9[[#This Row],[cond]]=1,M1868+1,0)</f>
        <v>2</v>
      </c>
      <c r="N1869">
        <f>IF(ISNUMBER(SEARCH("Ronda",Table9[[#This Row],[Column1]]))=TRUE,1,0)</f>
        <v>0</v>
      </c>
      <c r="O1869" t="str">
        <f>IF(Table9[[#This Row],[cond2]]=1,MID(Table9[[#This Row],[Column1]],6,3),O1868)</f>
        <v xml:space="preserve"> 5</v>
      </c>
    </row>
    <row r="1870" spans="11:15" x14ac:dyDescent="0.3">
      <c r="K1870">
        <v>3</v>
      </c>
      <c r="L1870">
        <f>IF(AND(ISNUMBER(SEARCH(":",Table9[[#This Row],[Column1]]))=FALSE,ISNUMBER(SEARCH("Ronda",Table9[[#This Row],[Column1]]))=FALSE),1,0)</f>
        <v>1</v>
      </c>
      <c r="M1870">
        <f>IF(Table9[[#This Row],[cond]]=1,M1869+1,0)</f>
        <v>3</v>
      </c>
      <c r="N1870">
        <f>IF(ISNUMBER(SEARCH("Ronda",Table9[[#This Row],[Column1]]))=TRUE,1,0)</f>
        <v>0</v>
      </c>
      <c r="O1870" t="str">
        <f>IF(Table9[[#This Row],[cond2]]=1,MID(Table9[[#This Row],[Column1]],6,3),O1869)</f>
        <v xml:space="preserve"> 5</v>
      </c>
    </row>
    <row r="1871" spans="11:15" x14ac:dyDescent="0.3">
      <c r="K1871">
        <v>1</v>
      </c>
      <c r="L1871">
        <f>IF(AND(ISNUMBER(SEARCH(":",Table9[[#This Row],[Column1]]))=FALSE,ISNUMBER(SEARCH("Ronda",Table9[[#This Row],[Column1]]))=FALSE),1,0)</f>
        <v>1</v>
      </c>
      <c r="M1871">
        <f>IF(Table9[[#This Row],[cond]]=1,M1870+1,0)</f>
        <v>4</v>
      </c>
      <c r="N1871">
        <f>IF(ISNUMBER(SEARCH("Ronda",Table9[[#This Row],[Column1]]))=TRUE,1,0)</f>
        <v>0</v>
      </c>
      <c r="O1871" t="str">
        <f>IF(Table9[[#This Row],[cond2]]=1,MID(Table9[[#This Row],[Column1]],6,3),O1870)</f>
        <v xml:space="preserve"> 5</v>
      </c>
    </row>
    <row r="1872" spans="11:15" x14ac:dyDescent="0.3">
      <c r="K1872">
        <v>-3</v>
      </c>
      <c r="L1872">
        <f>IF(AND(ISNUMBER(SEARCH(":",Table9[[#This Row],[Column1]]))=FALSE,ISNUMBER(SEARCH("Ronda",Table9[[#This Row],[Column1]]))=FALSE),1,0)</f>
        <v>1</v>
      </c>
      <c r="M1872">
        <f>IF(Table9[[#This Row],[cond]]=1,M1871+1,0)</f>
        <v>5</v>
      </c>
      <c r="N1872">
        <f>IF(ISNUMBER(SEARCH("Ronda",Table9[[#This Row],[Column1]]))=TRUE,1,0)</f>
        <v>0</v>
      </c>
      <c r="O1872" t="str">
        <f>IF(Table9[[#This Row],[cond2]]=1,MID(Table9[[#This Row],[Column1]],6,3),O1871)</f>
        <v xml:space="preserve"> 5</v>
      </c>
    </row>
    <row r="1873" spans="11:15" x14ac:dyDescent="0.3">
      <c r="K1873">
        <v>0</v>
      </c>
      <c r="L1873">
        <f>IF(AND(ISNUMBER(SEARCH(":",Table9[[#This Row],[Column1]]))=FALSE,ISNUMBER(SEARCH("Ronda",Table9[[#This Row],[Column1]]))=FALSE),1,0)</f>
        <v>1</v>
      </c>
      <c r="M1873">
        <f>IF(Table9[[#This Row],[cond]]=1,M1872+1,0)</f>
        <v>6</v>
      </c>
      <c r="N1873">
        <f>IF(ISNUMBER(SEARCH("Ronda",Table9[[#This Row],[Column1]]))=TRUE,1,0)</f>
        <v>0</v>
      </c>
      <c r="O1873" t="str">
        <f>IF(Table9[[#This Row],[cond2]]=1,MID(Table9[[#This Row],[Column1]],6,3),O1872)</f>
        <v xml:space="preserve"> 5</v>
      </c>
    </row>
    <row r="1874" spans="11:15" x14ac:dyDescent="0.3">
      <c r="K1874" t="s">
        <v>789</v>
      </c>
      <c r="L1874">
        <f>IF(AND(ISNUMBER(SEARCH(":",Table9[[#This Row],[Column1]]))=FALSE,ISNUMBER(SEARCH("Ronda",Table9[[#This Row],[Column1]]))=FALSE),1,0)</f>
        <v>0</v>
      </c>
      <c r="M1874">
        <f>IF(Table9[[#This Row],[cond]]=1,M1873+1,0)</f>
        <v>0</v>
      </c>
      <c r="N1874">
        <f>IF(ISNUMBER(SEARCH("Ronda",Table9[[#This Row],[Column1]]))=TRUE,1,0)</f>
        <v>0</v>
      </c>
      <c r="O1874" t="str">
        <f>IF(Table9[[#This Row],[cond2]]=1,MID(Table9[[#This Row],[Column1]],6,3),O1873)</f>
        <v xml:space="preserve"> 5</v>
      </c>
    </row>
    <row r="1875" spans="11:15" x14ac:dyDescent="0.3">
      <c r="K1875" t="s">
        <v>303</v>
      </c>
      <c r="L1875">
        <f>IF(AND(ISNUMBER(SEARCH(":",Table9[[#This Row],[Column1]]))=FALSE,ISNUMBER(SEARCH("Ronda",Table9[[#This Row],[Column1]]))=FALSE),1,0)</f>
        <v>1</v>
      </c>
      <c r="M1875">
        <f>IF(Table9[[#This Row],[cond]]=1,M1874+1,0)</f>
        <v>1</v>
      </c>
      <c r="N1875">
        <f>IF(ISNUMBER(SEARCH("Ronda",Table9[[#This Row],[Column1]]))=TRUE,1,0)</f>
        <v>0</v>
      </c>
      <c r="O1875" t="str">
        <f>IF(Table9[[#This Row],[cond2]]=1,MID(Table9[[#This Row],[Column1]],6,3),O1874)</f>
        <v xml:space="preserve"> 5</v>
      </c>
    </row>
    <row r="1876" spans="11:15" x14ac:dyDescent="0.3">
      <c r="K1876" t="s">
        <v>8</v>
      </c>
      <c r="L1876">
        <f>IF(AND(ISNUMBER(SEARCH(":",Table9[[#This Row],[Column1]]))=FALSE,ISNUMBER(SEARCH("Ronda",Table9[[#This Row],[Column1]]))=FALSE),1,0)</f>
        <v>1</v>
      </c>
      <c r="M1876">
        <f>IF(Table9[[#This Row],[cond]]=1,M1875+1,0)</f>
        <v>2</v>
      </c>
      <c r="N1876">
        <f>IF(ISNUMBER(SEARCH("Ronda",Table9[[#This Row],[Column1]]))=TRUE,1,0)</f>
        <v>0</v>
      </c>
      <c r="O1876" t="str">
        <f>IF(Table9[[#This Row],[cond2]]=1,MID(Table9[[#This Row],[Column1]],6,3),O1875)</f>
        <v xml:space="preserve"> 5</v>
      </c>
    </row>
    <row r="1877" spans="11:15" x14ac:dyDescent="0.3">
      <c r="K1877">
        <v>0</v>
      </c>
      <c r="L1877">
        <f>IF(AND(ISNUMBER(SEARCH(":",Table9[[#This Row],[Column1]]))=FALSE,ISNUMBER(SEARCH("Ronda",Table9[[#This Row],[Column1]]))=FALSE),1,0)</f>
        <v>1</v>
      </c>
      <c r="M1877">
        <f>IF(Table9[[#This Row],[cond]]=1,M1876+1,0)</f>
        <v>3</v>
      </c>
      <c r="N1877">
        <f>IF(ISNUMBER(SEARCH("Ronda",Table9[[#This Row],[Column1]]))=TRUE,1,0)</f>
        <v>0</v>
      </c>
      <c r="O1877" t="str">
        <f>IF(Table9[[#This Row],[cond2]]=1,MID(Table9[[#This Row],[Column1]],6,3),O1876)</f>
        <v xml:space="preserve"> 5</v>
      </c>
    </row>
    <row r="1878" spans="11:15" x14ac:dyDescent="0.3">
      <c r="K1878">
        <v>0</v>
      </c>
      <c r="L1878">
        <f>IF(AND(ISNUMBER(SEARCH(":",Table9[[#This Row],[Column1]]))=FALSE,ISNUMBER(SEARCH("Ronda",Table9[[#This Row],[Column1]]))=FALSE),1,0)</f>
        <v>1</v>
      </c>
      <c r="M1878">
        <f>IF(Table9[[#This Row],[cond]]=1,M1877+1,0)</f>
        <v>4</v>
      </c>
      <c r="N1878">
        <f>IF(ISNUMBER(SEARCH("Ronda",Table9[[#This Row],[Column1]]))=TRUE,1,0)</f>
        <v>0</v>
      </c>
      <c r="O1878" t="str">
        <f>IF(Table9[[#This Row],[cond2]]=1,MID(Table9[[#This Row],[Column1]],6,3),O1877)</f>
        <v xml:space="preserve"> 5</v>
      </c>
    </row>
    <row r="1879" spans="11:15" x14ac:dyDescent="0.3">
      <c r="K1879">
        <v>0</v>
      </c>
      <c r="L1879">
        <f>IF(AND(ISNUMBER(SEARCH(":",Table9[[#This Row],[Column1]]))=FALSE,ISNUMBER(SEARCH("Ronda",Table9[[#This Row],[Column1]]))=FALSE),1,0)</f>
        <v>1</v>
      </c>
      <c r="M1879">
        <f>IF(Table9[[#This Row],[cond]]=1,M1878+1,0)</f>
        <v>5</v>
      </c>
      <c r="N1879">
        <f>IF(ISNUMBER(SEARCH("Ronda",Table9[[#This Row],[Column1]]))=TRUE,1,0)</f>
        <v>0</v>
      </c>
      <c r="O1879" t="str">
        <f>IF(Table9[[#This Row],[cond2]]=1,MID(Table9[[#This Row],[Column1]],6,3),O1878)</f>
        <v xml:space="preserve"> 5</v>
      </c>
    </row>
    <row r="1880" spans="11:15" x14ac:dyDescent="0.3">
      <c r="K1880">
        <v>0</v>
      </c>
      <c r="L1880">
        <f>IF(AND(ISNUMBER(SEARCH(":",Table9[[#This Row],[Column1]]))=FALSE,ISNUMBER(SEARCH("Ronda",Table9[[#This Row],[Column1]]))=FALSE),1,0)</f>
        <v>1</v>
      </c>
      <c r="M1880">
        <f>IF(Table9[[#This Row],[cond]]=1,M1879+1,0)</f>
        <v>6</v>
      </c>
      <c r="N1880">
        <f>IF(ISNUMBER(SEARCH("Ronda",Table9[[#This Row],[Column1]]))=TRUE,1,0)</f>
        <v>0</v>
      </c>
      <c r="O1880" t="str">
        <f>IF(Table9[[#This Row],[cond2]]=1,MID(Table9[[#This Row],[Column1]],6,3),O1879)</f>
        <v xml:space="preserve"> 5</v>
      </c>
    </row>
    <row r="1881" spans="11:15" x14ac:dyDescent="0.3">
      <c r="K1881" t="s">
        <v>790</v>
      </c>
      <c r="L1881">
        <f>IF(AND(ISNUMBER(SEARCH(":",Table9[[#This Row],[Column1]]))=FALSE,ISNUMBER(SEARCH("Ronda",Table9[[#This Row],[Column1]]))=FALSE),1,0)</f>
        <v>0</v>
      </c>
      <c r="M1881">
        <f>IF(Table9[[#This Row],[cond]]=1,M1880+1,0)</f>
        <v>0</v>
      </c>
      <c r="N1881">
        <f>IF(ISNUMBER(SEARCH("Ronda",Table9[[#This Row],[Column1]]))=TRUE,1,0)</f>
        <v>0</v>
      </c>
      <c r="O1881" t="str">
        <f>IF(Table9[[#This Row],[cond2]]=1,MID(Table9[[#This Row],[Column1]],6,3),O1880)</f>
        <v xml:space="preserve"> 5</v>
      </c>
    </row>
    <row r="1882" spans="11:15" x14ac:dyDescent="0.3">
      <c r="K1882" t="s">
        <v>24</v>
      </c>
      <c r="L1882">
        <f>IF(AND(ISNUMBER(SEARCH(":",Table9[[#This Row],[Column1]]))=FALSE,ISNUMBER(SEARCH("Ronda",Table9[[#This Row],[Column1]]))=FALSE),1,0)</f>
        <v>1</v>
      </c>
      <c r="M1882">
        <f>IF(Table9[[#This Row],[cond]]=1,M1881+1,0)</f>
        <v>1</v>
      </c>
      <c r="N1882">
        <f>IF(ISNUMBER(SEARCH("Ronda",Table9[[#This Row],[Column1]]))=TRUE,1,0)</f>
        <v>0</v>
      </c>
      <c r="O1882" t="str">
        <f>IF(Table9[[#This Row],[cond2]]=1,MID(Table9[[#This Row],[Column1]],6,3),O1881)</f>
        <v xml:space="preserve"> 5</v>
      </c>
    </row>
    <row r="1883" spans="11:15" x14ac:dyDescent="0.3">
      <c r="K1883" t="s">
        <v>564</v>
      </c>
      <c r="L1883">
        <f>IF(AND(ISNUMBER(SEARCH(":",Table9[[#This Row],[Column1]]))=FALSE,ISNUMBER(SEARCH("Ronda",Table9[[#This Row],[Column1]]))=FALSE),1,0)</f>
        <v>1</v>
      </c>
      <c r="M1883">
        <f>IF(Table9[[#This Row],[cond]]=1,M1882+1,0)</f>
        <v>2</v>
      </c>
      <c r="N1883">
        <f>IF(ISNUMBER(SEARCH("Ronda",Table9[[#This Row],[Column1]]))=TRUE,1,0)</f>
        <v>0</v>
      </c>
      <c r="O1883" t="str">
        <f>IF(Table9[[#This Row],[cond2]]=1,MID(Table9[[#This Row],[Column1]],6,3),O1882)</f>
        <v xml:space="preserve"> 5</v>
      </c>
    </row>
    <row r="1884" spans="11:15" x14ac:dyDescent="0.3">
      <c r="K1884">
        <v>0</v>
      </c>
      <c r="L1884">
        <f>IF(AND(ISNUMBER(SEARCH(":",Table9[[#This Row],[Column1]]))=FALSE,ISNUMBER(SEARCH("Ronda",Table9[[#This Row],[Column1]]))=FALSE),1,0)</f>
        <v>1</v>
      </c>
      <c r="M1884">
        <f>IF(Table9[[#This Row],[cond]]=1,M1883+1,0)</f>
        <v>3</v>
      </c>
      <c r="N1884">
        <f>IF(ISNUMBER(SEARCH("Ronda",Table9[[#This Row],[Column1]]))=TRUE,1,0)</f>
        <v>0</v>
      </c>
      <c r="O1884" t="str">
        <f>IF(Table9[[#This Row],[cond2]]=1,MID(Table9[[#This Row],[Column1]],6,3),O1883)</f>
        <v xml:space="preserve"> 5</v>
      </c>
    </row>
    <row r="1885" spans="11:15" x14ac:dyDescent="0.3">
      <c r="K1885">
        <v>1</v>
      </c>
      <c r="L1885">
        <f>IF(AND(ISNUMBER(SEARCH(":",Table9[[#This Row],[Column1]]))=FALSE,ISNUMBER(SEARCH("Ronda",Table9[[#This Row],[Column1]]))=FALSE),1,0)</f>
        <v>1</v>
      </c>
      <c r="M1885">
        <f>IF(Table9[[#This Row],[cond]]=1,M1884+1,0)</f>
        <v>4</v>
      </c>
      <c r="N1885">
        <f>IF(ISNUMBER(SEARCH("Ronda",Table9[[#This Row],[Column1]]))=TRUE,1,0)</f>
        <v>0</v>
      </c>
      <c r="O1885" t="str">
        <f>IF(Table9[[#This Row],[cond2]]=1,MID(Table9[[#This Row],[Column1]],6,3),O1884)</f>
        <v xml:space="preserve"> 5</v>
      </c>
    </row>
    <row r="1886" spans="11:15" x14ac:dyDescent="0.3">
      <c r="K1886">
        <v>0</v>
      </c>
      <c r="L1886">
        <f>IF(AND(ISNUMBER(SEARCH(":",Table9[[#This Row],[Column1]]))=FALSE,ISNUMBER(SEARCH("Ronda",Table9[[#This Row],[Column1]]))=FALSE),1,0)</f>
        <v>1</v>
      </c>
      <c r="M1886">
        <f>IF(Table9[[#This Row],[cond]]=1,M1885+1,0)</f>
        <v>5</v>
      </c>
      <c r="N1886">
        <f>IF(ISNUMBER(SEARCH("Ronda",Table9[[#This Row],[Column1]]))=TRUE,1,0)</f>
        <v>0</v>
      </c>
      <c r="O1886" t="str">
        <f>IF(Table9[[#This Row],[cond2]]=1,MID(Table9[[#This Row],[Column1]],6,3),O1885)</f>
        <v xml:space="preserve"> 5</v>
      </c>
    </row>
    <row r="1887" spans="11:15" x14ac:dyDescent="0.3">
      <c r="K1887">
        <v>-1</v>
      </c>
      <c r="L1887">
        <f>IF(AND(ISNUMBER(SEARCH(":",Table9[[#This Row],[Column1]]))=FALSE,ISNUMBER(SEARCH("Ronda",Table9[[#This Row],[Column1]]))=FALSE),1,0)</f>
        <v>1</v>
      </c>
      <c r="M1887">
        <f>IF(Table9[[#This Row],[cond]]=1,M1886+1,0)</f>
        <v>6</v>
      </c>
      <c r="N1887">
        <f>IF(ISNUMBER(SEARCH("Ronda",Table9[[#This Row],[Column1]]))=TRUE,1,0)</f>
        <v>0</v>
      </c>
      <c r="O1887" t="str">
        <f>IF(Table9[[#This Row],[cond2]]=1,MID(Table9[[#This Row],[Column1]],6,3),O1886)</f>
        <v xml:space="preserve"> 5</v>
      </c>
    </row>
    <row r="1888" spans="11:15" x14ac:dyDescent="0.3">
      <c r="K1888" t="s">
        <v>790</v>
      </c>
      <c r="L1888">
        <f>IF(AND(ISNUMBER(SEARCH(":",Table9[[#This Row],[Column1]]))=FALSE,ISNUMBER(SEARCH("Ronda",Table9[[#This Row],[Column1]]))=FALSE),1,0)</f>
        <v>0</v>
      </c>
      <c r="M1888">
        <f>IF(Table9[[#This Row],[cond]]=1,M1887+1,0)</f>
        <v>0</v>
      </c>
      <c r="N1888">
        <f>IF(ISNUMBER(SEARCH("Ronda",Table9[[#This Row],[Column1]]))=TRUE,1,0)</f>
        <v>0</v>
      </c>
      <c r="O1888" t="str">
        <f>IF(Table9[[#This Row],[cond2]]=1,MID(Table9[[#This Row],[Column1]],6,3),O1887)</f>
        <v xml:space="preserve"> 5</v>
      </c>
    </row>
    <row r="1889" spans="11:15" x14ac:dyDescent="0.3">
      <c r="K1889" t="s">
        <v>28</v>
      </c>
      <c r="L1889">
        <f>IF(AND(ISNUMBER(SEARCH(":",Table9[[#This Row],[Column1]]))=FALSE,ISNUMBER(SEARCH("Ronda",Table9[[#This Row],[Column1]]))=FALSE),1,0)</f>
        <v>1</v>
      </c>
      <c r="M1889">
        <f>IF(Table9[[#This Row],[cond]]=1,M1888+1,0)</f>
        <v>1</v>
      </c>
      <c r="N1889">
        <f>IF(ISNUMBER(SEARCH("Ronda",Table9[[#This Row],[Column1]]))=TRUE,1,0)</f>
        <v>0</v>
      </c>
      <c r="O1889" t="str">
        <f>IF(Table9[[#This Row],[cond2]]=1,MID(Table9[[#This Row],[Column1]],6,3),O1888)</f>
        <v xml:space="preserve"> 5</v>
      </c>
    </row>
    <row r="1890" spans="11:15" x14ac:dyDescent="0.3">
      <c r="K1890" t="s">
        <v>568</v>
      </c>
      <c r="L1890">
        <f>IF(AND(ISNUMBER(SEARCH(":",Table9[[#This Row],[Column1]]))=FALSE,ISNUMBER(SEARCH("Ronda",Table9[[#This Row],[Column1]]))=FALSE),1,0)</f>
        <v>1</v>
      </c>
      <c r="M1890">
        <f>IF(Table9[[#This Row],[cond]]=1,M1889+1,0)</f>
        <v>2</v>
      </c>
      <c r="N1890">
        <f>IF(ISNUMBER(SEARCH("Ronda",Table9[[#This Row],[Column1]]))=TRUE,1,0)</f>
        <v>0</v>
      </c>
      <c r="O1890" t="str">
        <f>IF(Table9[[#This Row],[cond2]]=1,MID(Table9[[#This Row],[Column1]],6,3),O1889)</f>
        <v xml:space="preserve"> 5</v>
      </c>
    </row>
    <row r="1891" spans="11:15" x14ac:dyDescent="0.3">
      <c r="K1891">
        <v>1</v>
      </c>
      <c r="L1891">
        <f>IF(AND(ISNUMBER(SEARCH(":",Table9[[#This Row],[Column1]]))=FALSE,ISNUMBER(SEARCH("Ronda",Table9[[#This Row],[Column1]]))=FALSE),1,0)</f>
        <v>1</v>
      </c>
      <c r="M1891">
        <f>IF(Table9[[#This Row],[cond]]=1,M1890+1,0)</f>
        <v>3</v>
      </c>
      <c r="N1891">
        <f>IF(ISNUMBER(SEARCH("Ronda",Table9[[#This Row],[Column1]]))=TRUE,1,0)</f>
        <v>0</v>
      </c>
      <c r="O1891" t="str">
        <f>IF(Table9[[#This Row],[cond2]]=1,MID(Table9[[#This Row],[Column1]],6,3),O1890)</f>
        <v xml:space="preserve"> 5</v>
      </c>
    </row>
    <row r="1892" spans="11:15" x14ac:dyDescent="0.3">
      <c r="K1892">
        <v>2</v>
      </c>
      <c r="L1892">
        <f>IF(AND(ISNUMBER(SEARCH(":",Table9[[#This Row],[Column1]]))=FALSE,ISNUMBER(SEARCH("Ronda",Table9[[#This Row],[Column1]]))=FALSE),1,0)</f>
        <v>1</v>
      </c>
      <c r="M1892">
        <f>IF(Table9[[#This Row],[cond]]=1,M1891+1,0)</f>
        <v>4</v>
      </c>
      <c r="N1892">
        <f>IF(ISNUMBER(SEARCH("Ronda",Table9[[#This Row],[Column1]]))=TRUE,1,0)</f>
        <v>0</v>
      </c>
      <c r="O1892" t="str">
        <f>IF(Table9[[#This Row],[cond2]]=1,MID(Table9[[#This Row],[Column1]],6,3),O1891)</f>
        <v xml:space="preserve"> 5</v>
      </c>
    </row>
    <row r="1893" spans="11:15" x14ac:dyDescent="0.3">
      <c r="K1893">
        <v>0</v>
      </c>
      <c r="L1893">
        <f>IF(AND(ISNUMBER(SEARCH(":",Table9[[#This Row],[Column1]]))=FALSE,ISNUMBER(SEARCH("Ronda",Table9[[#This Row],[Column1]]))=FALSE),1,0)</f>
        <v>1</v>
      </c>
      <c r="M1893">
        <f>IF(Table9[[#This Row],[cond]]=1,M1892+1,0)</f>
        <v>5</v>
      </c>
      <c r="N1893">
        <f>IF(ISNUMBER(SEARCH("Ronda",Table9[[#This Row],[Column1]]))=TRUE,1,0)</f>
        <v>0</v>
      </c>
      <c r="O1893" t="str">
        <f>IF(Table9[[#This Row],[cond2]]=1,MID(Table9[[#This Row],[Column1]],6,3),O1892)</f>
        <v xml:space="preserve"> 5</v>
      </c>
    </row>
    <row r="1894" spans="11:15" x14ac:dyDescent="0.3">
      <c r="K1894">
        <v>-1</v>
      </c>
      <c r="L1894">
        <f>IF(AND(ISNUMBER(SEARCH(":",Table9[[#This Row],[Column1]]))=FALSE,ISNUMBER(SEARCH("Ronda",Table9[[#This Row],[Column1]]))=FALSE),1,0)</f>
        <v>1</v>
      </c>
      <c r="M1894">
        <f>IF(Table9[[#This Row],[cond]]=1,M1893+1,0)</f>
        <v>6</v>
      </c>
      <c r="N1894">
        <f>IF(ISNUMBER(SEARCH("Ronda",Table9[[#This Row],[Column1]]))=TRUE,1,0)</f>
        <v>0</v>
      </c>
      <c r="O1894" t="str">
        <f>IF(Table9[[#This Row],[cond2]]=1,MID(Table9[[#This Row],[Column1]],6,3),O1893)</f>
        <v xml:space="preserve"> 5</v>
      </c>
    </row>
    <row r="1895" spans="11:15" x14ac:dyDescent="0.3">
      <c r="K1895" t="s">
        <v>791</v>
      </c>
      <c r="L1895">
        <f>IF(AND(ISNUMBER(SEARCH(":",Table9[[#This Row],[Column1]]))=FALSE,ISNUMBER(SEARCH("Ronda",Table9[[#This Row],[Column1]]))=FALSE),1,0)</f>
        <v>0</v>
      </c>
      <c r="M1895">
        <f>IF(Table9[[#This Row],[cond]]=1,M1894+1,0)</f>
        <v>0</v>
      </c>
      <c r="N1895">
        <f>IF(ISNUMBER(SEARCH("Ronda",Table9[[#This Row],[Column1]]))=TRUE,1,0)</f>
        <v>0</v>
      </c>
      <c r="O1895" t="str">
        <f>IF(Table9[[#This Row],[cond2]]=1,MID(Table9[[#This Row],[Column1]],6,3),O1894)</f>
        <v xml:space="preserve"> 5</v>
      </c>
    </row>
    <row r="1896" spans="11:15" x14ac:dyDescent="0.3">
      <c r="K1896" t="s">
        <v>1</v>
      </c>
      <c r="L1896">
        <f>IF(AND(ISNUMBER(SEARCH(":",Table9[[#This Row],[Column1]]))=FALSE,ISNUMBER(SEARCH("Ronda",Table9[[#This Row],[Column1]]))=FALSE),1,0)</f>
        <v>1</v>
      </c>
      <c r="M1896">
        <f>IF(Table9[[#This Row],[cond]]=1,M1895+1,0)</f>
        <v>1</v>
      </c>
      <c r="N1896">
        <f>IF(ISNUMBER(SEARCH("Ronda",Table9[[#This Row],[Column1]]))=TRUE,1,0)</f>
        <v>0</v>
      </c>
      <c r="O1896" t="str">
        <f>IF(Table9[[#This Row],[cond2]]=1,MID(Table9[[#This Row],[Column1]],6,3),O1895)</f>
        <v xml:space="preserve"> 5</v>
      </c>
    </row>
    <row r="1897" spans="11:15" x14ac:dyDescent="0.3">
      <c r="K1897" t="s">
        <v>31</v>
      </c>
      <c r="L1897">
        <f>IF(AND(ISNUMBER(SEARCH(":",Table9[[#This Row],[Column1]]))=FALSE,ISNUMBER(SEARCH("Ronda",Table9[[#This Row],[Column1]]))=FALSE),1,0)</f>
        <v>1</v>
      </c>
      <c r="M1897">
        <f>IF(Table9[[#This Row],[cond]]=1,M1896+1,0)</f>
        <v>2</v>
      </c>
      <c r="N1897">
        <f>IF(ISNUMBER(SEARCH("Ronda",Table9[[#This Row],[Column1]]))=TRUE,1,0)</f>
        <v>0</v>
      </c>
      <c r="O1897" t="str">
        <f>IF(Table9[[#This Row],[cond2]]=1,MID(Table9[[#This Row],[Column1]],6,3),O1896)</f>
        <v xml:space="preserve"> 5</v>
      </c>
    </row>
    <row r="1898" spans="11:15" x14ac:dyDescent="0.3">
      <c r="K1898">
        <v>1</v>
      </c>
      <c r="L1898">
        <f>IF(AND(ISNUMBER(SEARCH(":",Table9[[#This Row],[Column1]]))=FALSE,ISNUMBER(SEARCH("Ronda",Table9[[#This Row],[Column1]]))=FALSE),1,0)</f>
        <v>1</v>
      </c>
      <c r="M1898">
        <f>IF(Table9[[#This Row],[cond]]=1,M1897+1,0)</f>
        <v>3</v>
      </c>
      <c r="N1898">
        <f>IF(ISNUMBER(SEARCH("Ronda",Table9[[#This Row],[Column1]]))=TRUE,1,0)</f>
        <v>0</v>
      </c>
      <c r="O1898" t="str">
        <f>IF(Table9[[#This Row],[cond2]]=1,MID(Table9[[#This Row],[Column1]],6,3),O1897)</f>
        <v xml:space="preserve"> 5</v>
      </c>
    </row>
    <row r="1899" spans="11:15" x14ac:dyDescent="0.3">
      <c r="K1899">
        <v>1</v>
      </c>
      <c r="L1899">
        <f>IF(AND(ISNUMBER(SEARCH(":",Table9[[#This Row],[Column1]]))=FALSE,ISNUMBER(SEARCH("Ronda",Table9[[#This Row],[Column1]]))=FALSE),1,0)</f>
        <v>1</v>
      </c>
      <c r="M1899">
        <f>IF(Table9[[#This Row],[cond]]=1,M1898+1,0)</f>
        <v>4</v>
      </c>
      <c r="N1899">
        <f>IF(ISNUMBER(SEARCH("Ronda",Table9[[#This Row],[Column1]]))=TRUE,1,0)</f>
        <v>0</v>
      </c>
      <c r="O1899" t="str">
        <f>IF(Table9[[#This Row],[cond2]]=1,MID(Table9[[#This Row],[Column1]],6,3),O1898)</f>
        <v xml:space="preserve"> 5</v>
      </c>
    </row>
    <row r="1900" spans="11:15" x14ac:dyDescent="0.3">
      <c r="K1900">
        <v>-1</v>
      </c>
      <c r="L1900">
        <f>IF(AND(ISNUMBER(SEARCH(":",Table9[[#This Row],[Column1]]))=FALSE,ISNUMBER(SEARCH("Ronda",Table9[[#This Row],[Column1]]))=FALSE),1,0)</f>
        <v>1</v>
      </c>
      <c r="M1900">
        <f>IF(Table9[[#This Row],[cond]]=1,M1899+1,0)</f>
        <v>5</v>
      </c>
      <c r="N1900">
        <f>IF(ISNUMBER(SEARCH("Ronda",Table9[[#This Row],[Column1]]))=TRUE,1,0)</f>
        <v>0</v>
      </c>
      <c r="O1900" t="str">
        <f>IF(Table9[[#This Row],[cond2]]=1,MID(Table9[[#This Row],[Column1]],6,3),O1899)</f>
        <v xml:space="preserve"> 5</v>
      </c>
    </row>
    <row r="1901" spans="11:15" x14ac:dyDescent="0.3">
      <c r="K1901">
        <v>0</v>
      </c>
      <c r="L1901">
        <f>IF(AND(ISNUMBER(SEARCH(":",Table9[[#This Row],[Column1]]))=FALSE,ISNUMBER(SEARCH("Ronda",Table9[[#This Row],[Column1]]))=FALSE),1,0)</f>
        <v>1</v>
      </c>
      <c r="M1901">
        <f>IF(Table9[[#This Row],[cond]]=1,M1900+1,0)</f>
        <v>6</v>
      </c>
      <c r="N1901">
        <f>IF(ISNUMBER(SEARCH("Ronda",Table9[[#This Row],[Column1]]))=TRUE,1,0)</f>
        <v>0</v>
      </c>
      <c r="O1901" t="str">
        <f>IF(Table9[[#This Row],[cond2]]=1,MID(Table9[[#This Row],[Column1]],6,3),O1900)</f>
        <v xml:space="preserve"> 5</v>
      </c>
    </row>
    <row r="1902" spans="11:15" x14ac:dyDescent="0.3">
      <c r="K1902" t="s">
        <v>792</v>
      </c>
      <c r="L1902">
        <f>IF(AND(ISNUMBER(SEARCH(":",Table9[[#This Row],[Column1]]))=FALSE,ISNUMBER(SEARCH("Ronda",Table9[[#This Row],[Column1]]))=FALSE),1,0)</f>
        <v>0</v>
      </c>
      <c r="M1902">
        <f>IF(Table9[[#This Row],[cond]]=1,M1901+1,0)</f>
        <v>0</v>
      </c>
      <c r="N1902">
        <f>IF(ISNUMBER(SEARCH("Ronda",Table9[[#This Row],[Column1]]))=TRUE,1,0)</f>
        <v>0</v>
      </c>
      <c r="O1902" t="str">
        <f>IF(Table9[[#This Row],[cond2]]=1,MID(Table9[[#This Row],[Column1]],6,3),O1901)</f>
        <v xml:space="preserve"> 5</v>
      </c>
    </row>
    <row r="1903" spans="11:15" x14ac:dyDescent="0.3">
      <c r="K1903" t="s">
        <v>11</v>
      </c>
      <c r="L1903">
        <f>IF(AND(ISNUMBER(SEARCH(":",Table9[[#This Row],[Column1]]))=FALSE,ISNUMBER(SEARCH("Ronda",Table9[[#This Row],[Column1]]))=FALSE),1,0)</f>
        <v>1</v>
      </c>
      <c r="M1903">
        <f>IF(Table9[[#This Row],[cond]]=1,M1902+1,0)</f>
        <v>1</v>
      </c>
      <c r="N1903">
        <f>IF(ISNUMBER(SEARCH("Ronda",Table9[[#This Row],[Column1]]))=TRUE,1,0)</f>
        <v>0</v>
      </c>
      <c r="O1903" t="str">
        <f>IF(Table9[[#This Row],[cond2]]=1,MID(Table9[[#This Row],[Column1]],6,3),O1902)</f>
        <v xml:space="preserve"> 5</v>
      </c>
    </row>
    <row r="1904" spans="11:15" x14ac:dyDescent="0.3">
      <c r="K1904" t="s">
        <v>6</v>
      </c>
      <c r="L1904">
        <f>IF(AND(ISNUMBER(SEARCH(":",Table9[[#This Row],[Column1]]))=FALSE,ISNUMBER(SEARCH("Ronda",Table9[[#This Row],[Column1]]))=FALSE),1,0)</f>
        <v>1</v>
      </c>
      <c r="M1904">
        <f>IF(Table9[[#This Row],[cond]]=1,M1903+1,0)</f>
        <v>2</v>
      </c>
      <c r="N1904">
        <f>IF(ISNUMBER(SEARCH("Ronda",Table9[[#This Row],[Column1]]))=TRUE,1,0)</f>
        <v>0</v>
      </c>
      <c r="O1904" t="str">
        <f>IF(Table9[[#This Row],[cond2]]=1,MID(Table9[[#This Row],[Column1]],6,3),O1903)</f>
        <v xml:space="preserve"> 5</v>
      </c>
    </row>
    <row r="1905" spans="11:15" x14ac:dyDescent="0.3">
      <c r="K1905">
        <v>1</v>
      </c>
      <c r="L1905">
        <f>IF(AND(ISNUMBER(SEARCH(":",Table9[[#This Row],[Column1]]))=FALSE,ISNUMBER(SEARCH("Ronda",Table9[[#This Row],[Column1]]))=FALSE),1,0)</f>
        <v>1</v>
      </c>
      <c r="M1905">
        <f>IF(Table9[[#This Row],[cond]]=1,M1904+1,0)</f>
        <v>3</v>
      </c>
      <c r="N1905">
        <f>IF(ISNUMBER(SEARCH("Ronda",Table9[[#This Row],[Column1]]))=TRUE,1,0)</f>
        <v>0</v>
      </c>
      <c r="O1905" t="str">
        <f>IF(Table9[[#This Row],[cond2]]=1,MID(Table9[[#This Row],[Column1]],6,3),O1904)</f>
        <v xml:space="preserve"> 5</v>
      </c>
    </row>
    <row r="1906" spans="11:15" x14ac:dyDescent="0.3">
      <c r="K1906">
        <v>4</v>
      </c>
      <c r="L1906">
        <f>IF(AND(ISNUMBER(SEARCH(":",Table9[[#This Row],[Column1]]))=FALSE,ISNUMBER(SEARCH("Ronda",Table9[[#This Row],[Column1]]))=FALSE),1,0)</f>
        <v>1</v>
      </c>
      <c r="M1906">
        <f>IF(Table9[[#This Row],[cond]]=1,M1905+1,0)</f>
        <v>4</v>
      </c>
      <c r="N1906">
        <f>IF(ISNUMBER(SEARCH("Ronda",Table9[[#This Row],[Column1]]))=TRUE,1,0)</f>
        <v>0</v>
      </c>
      <c r="O1906" t="str">
        <f>IF(Table9[[#This Row],[cond2]]=1,MID(Table9[[#This Row],[Column1]],6,3),O1905)</f>
        <v xml:space="preserve"> 5</v>
      </c>
    </row>
    <row r="1907" spans="11:15" x14ac:dyDescent="0.3">
      <c r="K1907">
        <v>-1</v>
      </c>
      <c r="L1907">
        <f>IF(AND(ISNUMBER(SEARCH(":",Table9[[#This Row],[Column1]]))=FALSE,ISNUMBER(SEARCH("Ronda",Table9[[#This Row],[Column1]]))=FALSE),1,0)</f>
        <v>1</v>
      </c>
      <c r="M1907">
        <f>IF(Table9[[#This Row],[cond]]=1,M1906+1,0)</f>
        <v>5</v>
      </c>
      <c r="N1907">
        <f>IF(ISNUMBER(SEARCH("Ronda",Table9[[#This Row],[Column1]]))=TRUE,1,0)</f>
        <v>0</v>
      </c>
      <c r="O1907" t="str">
        <f>IF(Table9[[#This Row],[cond2]]=1,MID(Table9[[#This Row],[Column1]],6,3),O1906)</f>
        <v xml:space="preserve"> 5</v>
      </c>
    </row>
    <row r="1908" spans="11:15" x14ac:dyDescent="0.3">
      <c r="K1908">
        <v>-3</v>
      </c>
      <c r="L1908">
        <f>IF(AND(ISNUMBER(SEARCH(":",Table9[[#This Row],[Column1]]))=FALSE,ISNUMBER(SEARCH("Ronda",Table9[[#This Row],[Column1]]))=FALSE),1,0)</f>
        <v>1</v>
      </c>
      <c r="M1908">
        <f>IF(Table9[[#This Row],[cond]]=1,M1907+1,0)</f>
        <v>6</v>
      </c>
      <c r="N1908">
        <f>IF(ISNUMBER(SEARCH("Ronda",Table9[[#This Row],[Column1]]))=TRUE,1,0)</f>
        <v>0</v>
      </c>
      <c r="O1908" t="str">
        <f>IF(Table9[[#This Row],[cond2]]=1,MID(Table9[[#This Row],[Column1]],6,3),O1907)</f>
        <v xml:space="preserve"> 5</v>
      </c>
    </row>
    <row r="1909" spans="11:15" x14ac:dyDescent="0.3">
      <c r="K1909" t="s">
        <v>793</v>
      </c>
      <c r="L1909">
        <f>IF(AND(ISNUMBER(SEARCH(":",Table9[[#This Row],[Column1]]))=FALSE,ISNUMBER(SEARCH("Ronda",Table9[[#This Row],[Column1]]))=FALSE),1,0)</f>
        <v>0</v>
      </c>
      <c r="M1909">
        <f>IF(Table9[[#This Row],[cond]]=1,M1908+1,0)</f>
        <v>0</v>
      </c>
      <c r="N1909">
        <f>IF(ISNUMBER(SEARCH("Ronda",Table9[[#This Row],[Column1]]))=TRUE,1,0)</f>
        <v>0</v>
      </c>
      <c r="O1909" t="str">
        <f>IF(Table9[[#This Row],[cond2]]=1,MID(Table9[[#This Row],[Column1]],6,3),O1908)</f>
        <v xml:space="preserve"> 5</v>
      </c>
    </row>
    <row r="1910" spans="11:15" x14ac:dyDescent="0.3">
      <c r="K1910" t="s">
        <v>25</v>
      </c>
      <c r="L1910">
        <f>IF(AND(ISNUMBER(SEARCH(":",Table9[[#This Row],[Column1]]))=FALSE,ISNUMBER(SEARCH("Ronda",Table9[[#This Row],[Column1]]))=FALSE),1,0)</f>
        <v>1</v>
      </c>
      <c r="M1910">
        <f>IF(Table9[[#This Row],[cond]]=1,M1909+1,0)</f>
        <v>1</v>
      </c>
      <c r="N1910">
        <f>IF(ISNUMBER(SEARCH("Ronda",Table9[[#This Row],[Column1]]))=TRUE,1,0)</f>
        <v>0</v>
      </c>
      <c r="O1910" t="str">
        <f>IF(Table9[[#This Row],[cond2]]=1,MID(Table9[[#This Row],[Column1]],6,3),O1909)</f>
        <v xml:space="preserve"> 5</v>
      </c>
    </row>
    <row r="1911" spans="11:15" x14ac:dyDescent="0.3">
      <c r="K1911" t="s">
        <v>33</v>
      </c>
      <c r="L1911">
        <f>IF(AND(ISNUMBER(SEARCH(":",Table9[[#This Row],[Column1]]))=FALSE,ISNUMBER(SEARCH("Ronda",Table9[[#This Row],[Column1]]))=FALSE),1,0)</f>
        <v>1</v>
      </c>
      <c r="M1911">
        <f>IF(Table9[[#This Row],[cond]]=1,M1910+1,0)</f>
        <v>2</v>
      </c>
      <c r="N1911">
        <f>IF(ISNUMBER(SEARCH("Ronda",Table9[[#This Row],[Column1]]))=TRUE,1,0)</f>
        <v>0</v>
      </c>
      <c r="O1911" t="str">
        <f>IF(Table9[[#This Row],[cond2]]=1,MID(Table9[[#This Row],[Column1]],6,3),O1910)</f>
        <v xml:space="preserve"> 5</v>
      </c>
    </row>
    <row r="1912" spans="11:15" x14ac:dyDescent="0.3">
      <c r="K1912">
        <v>2</v>
      </c>
      <c r="L1912">
        <f>IF(AND(ISNUMBER(SEARCH(":",Table9[[#This Row],[Column1]]))=FALSE,ISNUMBER(SEARCH("Ronda",Table9[[#This Row],[Column1]]))=FALSE),1,0)</f>
        <v>1</v>
      </c>
      <c r="M1912">
        <f>IF(Table9[[#This Row],[cond]]=1,M1911+1,0)</f>
        <v>3</v>
      </c>
      <c r="N1912">
        <f>IF(ISNUMBER(SEARCH("Ronda",Table9[[#This Row],[Column1]]))=TRUE,1,0)</f>
        <v>0</v>
      </c>
      <c r="O1912" t="str">
        <f>IF(Table9[[#This Row],[cond2]]=1,MID(Table9[[#This Row],[Column1]],6,3),O1911)</f>
        <v xml:space="preserve"> 5</v>
      </c>
    </row>
    <row r="1913" spans="11:15" x14ac:dyDescent="0.3">
      <c r="K1913">
        <v>0</v>
      </c>
      <c r="L1913">
        <f>IF(AND(ISNUMBER(SEARCH(":",Table9[[#This Row],[Column1]]))=FALSE,ISNUMBER(SEARCH("Ronda",Table9[[#This Row],[Column1]]))=FALSE),1,0)</f>
        <v>1</v>
      </c>
      <c r="M1913">
        <f>IF(Table9[[#This Row],[cond]]=1,M1912+1,0)</f>
        <v>4</v>
      </c>
      <c r="N1913">
        <f>IF(ISNUMBER(SEARCH("Ronda",Table9[[#This Row],[Column1]]))=TRUE,1,0)</f>
        <v>0</v>
      </c>
      <c r="O1913" t="str">
        <f>IF(Table9[[#This Row],[cond2]]=1,MID(Table9[[#This Row],[Column1]],6,3),O1912)</f>
        <v xml:space="preserve"> 5</v>
      </c>
    </row>
    <row r="1914" spans="11:15" x14ac:dyDescent="0.3">
      <c r="K1914">
        <v>-1</v>
      </c>
      <c r="L1914">
        <f>IF(AND(ISNUMBER(SEARCH(":",Table9[[#This Row],[Column1]]))=FALSE,ISNUMBER(SEARCH("Ronda",Table9[[#This Row],[Column1]]))=FALSE),1,0)</f>
        <v>1</v>
      </c>
      <c r="M1914">
        <f>IF(Table9[[#This Row],[cond]]=1,M1913+1,0)</f>
        <v>5</v>
      </c>
      <c r="N1914">
        <f>IF(ISNUMBER(SEARCH("Ronda",Table9[[#This Row],[Column1]]))=TRUE,1,0)</f>
        <v>0</v>
      </c>
      <c r="O1914" t="str">
        <f>IF(Table9[[#This Row],[cond2]]=1,MID(Table9[[#This Row],[Column1]],6,3),O1913)</f>
        <v xml:space="preserve"> 5</v>
      </c>
    </row>
    <row r="1915" spans="11:15" x14ac:dyDescent="0.3">
      <c r="K1915">
        <v>0</v>
      </c>
      <c r="L1915">
        <f>IF(AND(ISNUMBER(SEARCH(":",Table9[[#This Row],[Column1]]))=FALSE,ISNUMBER(SEARCH("Ronda",Table9[[#This Row],[Column1]]))=FALSE),1,0)</f>
        <v>1</v>
      </c>
      <c r="M1915">
        <f>IF(Table9[[#This Row],[cond]]=1,M1914+1,0)</f>
        <v>6</v>
      </c>
      <c r="N1915">
        <f>IF(ISNUMBER(SEARCH("Ronda",Table9[[#This Row],[Column1]]))=TRUE,1,0)</f>
        <v>0</v>
      </c>
      <c r="O1915" t="str">
        <f>IF(Table9[[#This Row],[cond2]]=1,MID(Table9[[#This Row],[Column1]],6,3),O1914)</f>
        <v xml:space="preserve"> 5</v>
      </c>
    </row>
    <row r="1916" spans="11:15" x14ac:dyDescent="0.3">
      <c r="K1916" t="s">
        <v>794</v>
      </c>
      <c r="L1916">
        <f>IF(AND(ISNUMBER(SEARCH(":",Table9[[#This Row],[Column1]]))=FALSE,ISNUMBER(SEARCH("Ronda",Table9[[#This Row],[Column1]]))=FALSE),1,0)</f>
        <v>0</v>
      </c>
      <c r="M1916">
        <f>IF(Table9[[#This Row],[cond]]=1,M1915+1,0)</f>
        <v>0</v>
      </c>
      <c r="N1916">
        <f>IF(ISNUMBER(SEARCH("Ronda",Table9[[#This Row],[Column1]]))=TRUE,1,0)</f>
        <v>0</v>
      </c>
      <c r="O1916" t="str">
        <f>IF(Table9[[#This Row],[cond2]]=1,MID(Table9[[#This Row],[Column1]],6,3),O1915)</f>
        <v xml:space="preserve"> 5</v>
      </c>
    </row>
    <row r="1917" spans="11:15" x14ac:dyDescent="0.3">
      <c r="K1917" t="s">
        <v>5</v>
      </c>
      <c r="L1917">
        <f>IF(AND(ISNUMBER(SEARCH(":",Table9[[#This Row],[Column1]]))=FALSE,ISNUMBER(SEARCH("Ronda",Table9[[#This Row],[Column1]]))=FALSE),1,0)</f>
        <v>1</v>
      </c>
      <c r="M1917">
        <f>IF(Table9[[#This Row],[cond]]=1,M1916+1,0)</f>
        <v>1</v>
      </c>
      <c r="N1917">
        <f>IF(ISNUMBER(SEARCH("Ronda",Table9[[#This Row],[Column1]]))=TRUE,1,0)</f>
        <v>0</v>
      </c>
      <c r="O1917" t="str">
        <f>IF(Table9[[#This Row],[cond2]]=1,MID(Table9[[#This Row],[Column1]],6,3),O1916)</f>
        <v xml:space="preserve"> 5</v>
      </c>
    </row>
    <row r="1918" spans="11:15" x14ac:dyDescent="0.3">
      <c r="K1918" t="s">
        <v>10</v>
      </c>
      <c r="L1918">
        <f>IF(AND(ISNUMBER(SEARCH(":",Table9[[#This Row],[Column1]]))=FALSE,ISNUMBER(SEARCH("Ronda",Table9[[#This Row],[Column1]]))=FALSE),1,0)</f>
        <v>1</v>
      </c>
      <c r="M1918">
        <f>IF(Table9[[#This Row],[cond]]=1,M1917+1,0)</f>
        <v>2</v>
      </c>
      <c r="N1918">
        <f>IF(ISNUMBER(SEARCH("Ronda",Table9[[#This Row],[Column1]]))=TRUE,1,0)</f>
        <v>0</v>
      </c>
      <c r="O1918" t="str">
        <f>IF(Table9[[#This Row],[cond2]]=1,MID(Table9[[#This Row],[Column1]],6,3),O1917)</f>
        <v xml:space="preserve"> 5</v>
      </c>
    </row>
    <row r="1919" spans="11:15" x14ac:dyDescent="0.3">
      <c r="K1919">
        <v>2</v>
      </c>
      <c r="L1919">
        <f>IF(AND(ISNUMBER(SEARCH(":",Table9[[#This Row],[Column1]]))=FALSE,ISNUMBER(SEARCH("Ronda",Table9[[#This Row],[Column1]]))=FALSE),1,0)</f>
        <v>1</v>
      </c>
      <c r="M1919">
        <f>IF(Table9[[#This Row],[cond]]=1,M1918+1,0)</f>
        <v>3</v>
      </c>
      <c r="N1919">
        <f>IF(ISNUMBER(SEARCH("Ronda",Table9[[#This Row],[Column1]]))=TRUE,1,0)</f>
        <v>0</v>
      </c>
      <c r="O1919" t="str">
        <f>IF(Table9[[#This Row],[cond2]]=1,MID(Table9[[#This Row],[Column1]],6,3),O1918)</f>
        <v xml:space="preserve"> 5</v>
      </c>
    </row>
    <row r="1920" spans="11:15" x14ac:dyDescent="0.3">
      <c r="K1920">
        <v>0</v>
      </c>
      <c r="L1920">
        <f>IF(AND(ISNUMBER(SEARCH(":",Table9[[#This Row],[Column1]]))=FALSE,ISNUMBER(SEARCH("Ronda",Table9[[#This Row],[Column1]]))=FALSE),1,0)</f>
        <v>1</v>
      </c>
      <c r="M1920">
        <f>IF(Table9[[#This Row],[cond]]=1,M1919+1,0)</f>
        <v>4</v>
      </c>
      <c r="N1920">
        <f>IF(ISNUMBER(SEARCH("Ronda",Table9[[#This Row],[Column1]]))=TRUE,1,0)</f>
        <v>0</v>
      </c>
      <c r="O1920" t="str">
        <f>IF(Table9[[#This Row],[cond2]]=1,MID(Table9[[#This Row],[Column1]],6,3),O1919)</f>
        <v xml:space="preserve"> 5</v>
      </c>
    </row>
    <row r="1921" spans="11:15" x14ac:dyDescent="0.3">
      <c r="K1921">
        <v>-1</v>
      </c>
      <c r="L1921">
        <f>IF(AND(ISNUMBER(SEARCH(":",Table9[[#This Row],[Column1]]))=FALSE,ISNUMBER(SEARCH("Ronda",Table9[[#This Row],[Column1]]))=FALSE),1,0)</f>
        <v>1</v>
      </c>
      <c r="M1921">
        <f>IF(Table9[[#This Row],[cond]]=1,M1920+1,0)</f>
        <v>5</v>
      </c>
      <c r="N1921">
        <f>IF(ISNUMBER(SEARCH("Ronda",Table9[[#This Row],[Column1]]))=TRUE,1,0)</f>
        <v>0</v>
      </c>
      <c r="O1921" t="str">
        <f>IF(Table9[[#This Row],[cond2]]=1,MID(Table9[[#This Row],[Column1]],6,3),O1920)</f>
        <v xml:space="preserve"> 5</v>
      </c>
    </row>
    <row r="1922" spans="11:15" x14ac:dyDescent="0.3">
      <c r="K1922">
        <v>0</v>
      </c>
      <c r="L1922">
        <f>IF(AND(ISNUMBER(SEARCH(":",Table9[[#This Row],[Column1]]))=FALSE,ISNUMBER(SEARCH("Ronda",Table9[[#This Row],[Column1]]))=FALSE),1,0)</f>
        <v>1</v>
      </c>
      <c r="M1922">
        <f>IF(Table9[[#This Row],[cond]]=1,M1921+1,0)</f>
        <v>6</v>
      </c>
      <c r="N1922">
        <f>IF(ISNUMBER(SEARCH("Ronda",Table9[[#This Row],[Column1]]))=TRUE,1,0)</f>
        <v>0</v>
      </c>
      <c r="O1922" t="str">
        <f>IF(Table9[[#This Row],[cond2]]=1,MID(Table9[[#This Row],[Column1]],6,3),O1921)</f>
        <v xml:space="preserve"> 5</v>
      </c>
    </row>
    <row r="1923" spans="11:15" x14ac:dyDescent="0.3">
      <c r="K1923" t="s">
        <v>59</v>
      </c>
      <c r="L1923">
        <f>IF(AND(ISNUMBER(SEARCH(":",Table9[[#This Row],[Column1]]))=FALSE,ISNUMBER(SEARCH("Ronda",Table9[[#This Row],[Column1]]))=FALSE),1,0)</f>
        <v>0</v>
      </c>
      <c r="M1923">
        <f>IF(Table9[[#This Row],[cond]]=1,M1922+1,0)</f>
        <v>0</v>
      </c>
      <c r="N1923">
        <f>IF(ISNUMBER(SEARCH("Ronda",Table9[[#This Row],[Column1]]))=TRUE,1,0)</f>
        <v>1</v>
      </c>
      <c r="O1923" t="str">
        <f>IF(Table9[[#This Row],[cond2]]=1,MID(Table9[[#This Row],[Column1]],6,3),O1922)</f>
        <v xml:space="preserve"> 4</v>
      </c>
    </row>
    <row r="1924" spans="11:15" x14ac:dyDescent="0.3">
      <c r="K1924" t="s">
        <v>795</v>
      </c>
      <c r="L1924">
        <f>IF(AND(ISNUMBER(SEARCH(":",Table9[[#This Row],[Column1]]))=FALSE,ISNUMBER(SEARCH("Ronda",Table9[[#This Row],[Column1]]))=FALSE),1,0)</f>
        <v>0</v>
      </c>
      <c r="M1924">
        <f>IF(Table9[[#This Row],[cond]]=1,M1923+1,0)</f>
        <v>0</v>
      </c>
      <c r="N1924">
        <f>IF(ISNUMBER(SEARCH("Ronda",Table9[[#This Row],[Column1]]))=TRUE,1,0)</f>
        <v>0</v>
      </c>
      <c r="O1924" t="str">
        <f>IF(Table9[[#This Row],[cond2]]=1,MID(Table9[[#This Row],[Column1]],6,3),O1923)</f>
        <v xml:space="preserve"> 4</v>
      </c>
    </row>
    <row r="1925" spans="11:15" x14ac:dyDescent="0.3">
      <c r="K1925" t="s">
        <v>568</v>
      </c>
      <c r="L1925">
        <f>IF(AND(ISNUMBER(SEARCH(":",Table9[[#This Row],[Column1]]))=FALSE,ISNUMBER(SEARCH("Ronda",Table9[[#This Row],[Column1]]))=FALSE),1,0)</f>
        <v>1</v>
      </c>
      <c r="M1925">
        <f>IF(Table9[[#This Row],[cond]]=1,M1924+1,0)</f>
        <v>1</v>
      </c>
      <c r="N1925">
        <f>IF(ISNUMBER(SEARCH("Ronda",Table9[[#This Row],[Column1]]))=TRUE,1,0)</f>
        <v>0</v>
      </c>
      <c r="O1925" t="str">
        <f>IF(Table9[[#This Row],[cond2]]=1,MID(Table9[[#This Row],[Column1]],6,3),O1924)</f>
        <v xml:space="preserve"> 4</v>
      </c>
    </row>
    <row r="1926" spans="11:15" x14ac:dyDescent="0.3">
      <c r="K1926" t="s">
        <v>303</v>
      </c>
      <c r="L1926">
        <f>IF(AND(ISNUMBER(SEARCH(":",Table9[[#This Row],[Column1]]))=FALSE,ISNUMBER(SEARCH("Ronda",Table9[[#This Row],[Column1]]))=FALSE),1,0)</f>
        <v>1</v>
      </c>
      <c r="M1926">
        <f>IF(Table9[[#This Row],[cond]]=1,M1925+1,0)</f>
        <v>2</v>
      </c>
      <c r="N1926">
        <f>IF(ISNUMBER(SEARCH("Ronda",Table9[[#This Row],[Column1]]))=TRUE,1,0)</f>
        <v>0</v>
      </c>
      <c r="O1926" t="str">
        <f>IF(Table9[[#This Row],[cond2]]=1,MID(Table9[[#This Row],[Column1]],6,3),O1925)</f>
        <v xml:space="preserve"> 4</v>
      </c>
    </row>
    <row r="1927" spans="11:15" x14ac:dyDescent="0.3">
      <c r="K1927">
        <v>2</v>
      </c>
      <c r="L1927">
        <f>IF(AND(ISNUMBER(SEARCH(":",Table9[[#This Row],[Column1]]))=FALSE,ISNUMBER(SEARCH("Ronda",Table9[[#This Row],[Column1]]))=FALSE),1,0)</f>
        <v>1</v>
      </c>
      <c r="M1927">
        <f>IF(Table9[[#This Row],[cond]]=1,M1926+1,0)</f>
        <v>3</v>
      </c>
      <c r="N1927">
        <f>IF(ISNUMBER(SEARCH("Ronda",Table9[[#This Row],[Column1]]))=TRUE,1,0)</f>
        <v>0</v>
      </c>
      <c r="O1927" t="str">
        <f>IF(Table9[[#This Row],[cond2]]=1,MID(Table9[[#This Row],[Column1]],6,3),O1926)</f>
        <v xml:space="preserve"> 4</v>
      </c>
    </row>
    <row r="1928" spans="11:15" x14ac:dyDescent="0.3">
      <c r="K1928">
        <v>1</v>
      </c>
      <c r="L1928">
        <f>IF(AND(ISNUMBER(SEARCH(":",Table9[[#This Row],[Column1]]))=FALSE,ISNUMBER(SEARCH("Ronda",Table9[[#This Row],[Column1]]))=FALSE),1,0)</f>
        <v>1</v>
      </c>
      <c r="M1928">
        <f>IF(Table9[[#This Row],[cond]]=1,M1927+1,0)</f>
        <v>4</v>
      </c>
      <c r="N1928">
        <f>IF(ISNUMBER(SEARCH("Ronda",Table9[[#This Row],[Column1]]))=TRUE,1,0)</f>
        <v>0</v>
      </c>
      <c r="O1928" t="str">
        <f>IF(Table9[[#This Row],[cond2]]=1,MID(Table9[[#This Row],[Column1]],6,3),O1927)</f>
        <v xml:space="preserve"> 4</v>
      </c>
    </row>
    <row r="1929" spans="11:15" x14ac:dyDescent="0.3">
      <c r="K1929">
        <v>-1</v>
      </c>
      <c r="L1929">
        <f>IF(AND(ISNUMBER(SEARCH(":",Table9[[#This Row],[Column1]]))=FALSE,ISNUMBER(SEARCH("Ronda",Table9[[#This Row],[Column1]]))=FALSE),1,0)</f>
        <v>1</v>
      </c>
      <c r="M1929">
        <f>IF(Table9[[#This Row],[cond]]=1,M1928+1,0)</f>
        <v>5</v>
      </c>
      <c r="N1929">
        <f>IF(ISNUMBER(SEARCH("Ronda",Table9[[#This Row],[Column1]]))=TRUE,1,0)</f>
        <v>0</v>
      </c>
      <c r="O1929" t="str">
        <f>IF(Table9[[#This Row],[cond2]]=1,MID(Table9[[#This Row],[Column1]],6,3),O1928)</f>
        <v xml:space="preserve"> 4</v>
      </c>
    </row>
    <row r="1930" spans="11:15" x14ac:dyDescent="0.3">
      <c r="K1930">
        <v>0</v>
      </c>
      <c r="L1930">
        <f>IF(AND(ISNUMBER(SEARCH(":",Table9[[#This Row],[Column1]]))=FALSE,ISNUMBER(SEARCH("Ronda",Table9[[#This Row],[Column1]]))=FALSE),1,0)</f>
        <v>1</v>
      </c>
      <c r="M1930">
        <f>IF(Table9[[#This Row],[cond]]=1,M1929+1,0)</f>
        <v>6</v>
      </c>
      <c r="N1930">
        <f>IF(ISNUMBER(SEARCH("Ronda",Table9[[#This Row],[Column1]]))=TRUE,1,0)</f>
        <v>0</v>
      </c>
      <c r="O1930" t="str">
        <f>IF(Table9[[#This Row],[cond2]]=1,MID(Table9[[#This Row],[Column1]],6,3),O1929)</f>
        <v xml:space="preserve"> 4</v>
      </c>
    </row>
    <row r="1931" spans="11:15" x14ac:dyDescent="0.3">
      <c r="K1931" t="s">
        <v>796</v>
      </c>
      <c r="L1931">
        <f>IF(AND(ISNUMBER(SEARCH(":",Table9[[#This Row],[Column1]]))=FALSE,ISNUMBER(SEARCH("Ronda",Table9[[#This Row],[Column1]]))=FALSE),1,0)</f>
        <v>0</v>
      </c>
      <c r="M1931">
        <f>IF(Table9[[#This Row],[cond]]=1,M1930+1,0)</f>
        <v>0</v>
      </c>
      <c r="N1931">
        <f>IF(ISNUMBER(SEARCH("Ronda",Table9[[#This Row],[Column1]]))=TRUE,1,0)</f>
        <v>0</v>
      </c>
      <c r="O1931" t="str">
        <f>IF(Table9[[#This Row],[cond2]]=1,MID(Table9[[#This Row],[Column1]],6,3),O1930)</f>
        <v xml:space="preserve"> 4</v>
      </c>
    </row>
    <row r="1932" spans="11:15" x14ac:dyDescent="0.3">
      <c r="K1932" t="s">
        <v>564</v>
      </c>
      <c r="L1932">
        <f>IF(AND(ISNUMBER(SEARCH(":",Table9[[#This Row],[Column1]]))=FALSE,ISNUMBER(SEARCH("Ronda",Table9[[#This Row],[Column1]]))=FALSE),1,0)</f>
        <v>1</v>
      </c>
      <c r="M1932">
        <f>IF(Table9[[#This Row],[cond]]=1,M1931+1,0)</f>
        <v>1</v>
      </c>
      <c r="N1932">
        <f>IF(ISNUMBER(SEARCH("Ronda",Table9[[#This Row],[Column1]]))=TRUE,1,0)</f>
        <v>0</v>
      </c>
      <c r="O1932" t="str">
        <f>IF(Table9[[#This Row],[cond2]]=1,MID(Table9[[#This Row],[Column1]],6,3),O1931)</f>
        <v xml:space="preserve"> 4</v>
      </c>
    </row>
    <row r="1933" spans="11:15" x14ac:dyDescent="0.3">
      <c r="K1933" t="s">
        <v>11</v>
      </c>
      <c r="L1933">
        <f>IF(AND(ISNUMBER(SEARCH(":",Table9[[#This Row],[Column1]]))=FALSE,ISNUMBER(SEARCH("Ronda",Table9[[#This Row],[Column1]]))=FALSE),1,0)</f>
        <v>1</v>
      </c>
      <c r="M1933">
        <f>IF(Table9[[#This Row],[cond]]=1,M1932+1,0)</f>
        <v>2</v>
      </c>
      <c r="N1933">
        <f>IF(ISNUMBER(SEARCH("Ronda",Table9[[#This Row],[Column1]]))=TRUE,1,0)</f>
        <v>0</v>
      </c>
      <c r="O1933" t="str">
        <f>IF(Table9[[#This Row],[cond2]]=1,MID(Table9[[#This Row],[Column1]],6,3),O1932)</f>
        <v xml:space="preserve"> 4</v>
      </c>
    </row>
    <row r="1934" spans="11:15" x14ac:dyDescent="0.3">
      <c r="K1934">
        <v>0</v>
      </c>
      <c r="L1934">
        <f>IF(AND(ISNUMBER(SEARCH(":",Table9[[#This Row],[Column1]]))=FALSE,ISNUMBER(SEARCH("Ronda",Table9[[#This Row],[Column1]]))=FALSE),1,0)</f>
        <v>1</v>
      </c>
      <c r="M1934">
        <f>IF(Table9[[#This Row],[cond]]=1,M1933+1,0)</f>
        <v>3</v>
      </c>
      <c r="N1934">
        <f>IF(ISNUMBER(SEARCH("Ronda",Table9[[#This Row],[Column1]]))=TRUE,1,0)</f>
        <v>0</v>
      </c>
      <c r="O1934" t="str">
        <f>IF(Table9[[#This Row],[cond2]]=1,MID(Table9[[#This Row],[Column1]],6,3),O1933)</f>
        <v xml:space="preserve"> 4</v>
      </c>
    </row>
    <row r="1935" spans="11:15" x14ac:dyDescent="0.3">
      <c r="K1935">
        <v>0</v>
      </c>
      <c r="L1935">
        <f>IF(AND(ISNUMBER(SEARCH(":",Table9[[#This Row],[Column1]]))=FALSE,ISNUMBER(SEARCH("Ronda",Table9[[#This Row],[Column1]]))=FALSE),1,0)</f>
        <v>1</v>
      </c>
      <c r="M1935">
        <f>IF(Table9[[#This Row],[cond]]=1,M1934+1,0)</f>
        <v>4</v>
      </c>
      <c r="N1935">
        <f>IF(ISNUMBER(SEARCH("Ronda",Table9[[#This Row],[Column1]]))=TRUE,1,0)</f>
        <v>0</v>
      </c>
      <c r="O1935" t="str">
        <f>IF(Table9[[#This Row],[cond2]]=1,MID(Table9[[#This Row],[Column1]],6,3),O1934)</f>
        <v xml:space="preserve"> 4</v>
      </c>
    </row>
    <row r="1936" spans="11:15" x14ac:dyDescent="0.3">
      <c r="K1936">
        <v>0</v>
      </c>
      <c r="L1936">
        <f>IF(AND(ISNUMBER(SEARCH(":",Table9[[#This Row],[Column1]]))=FALSE,ISNUMBER(SEARCH("Ronda",Table9[[#This Row],[Column1]]))=FALSE),1,0)</f>
        <v>1</v>
      </c>
      <c r="M1936">
        <f>IF(Table9[[#This Row],[cond]]=1,M1935+1,0)</f>
        <v>5</v>
      </c>
      <c r="N1936">
        <f>IF(ISNUMBER(SEARCH("Ronda",Table9[[#This Row],[Column1]]))=TRUE,1,0)</f>
        <v>0</v>
      </c>
      <c r="O1936" t="str">
        <f>IF(Table9[[#This Row],[cond2]]=1,MID(Table9[[#This Row],[Column1]],6,3),O1935)</f>
        <v xml:space="preserve"> 4</v>
      </c>
    </row>
    <row r="1937" spans="11:15" x14ac:dyDescent="0.3">
      <c r="K1937">
        <v>0</v>
      </c>
      <c r="L1937">
        <f>IF(AND(ISNUMBER(SEARCH(":",Table9[[#This Row],[Column1]]))=FALSE,ISNUMBER(SEARCH("Ronda",Table9[[#This Row],[Column1]]))=FALSE),1,0)</f>
        <v>1</v>
      </c>
      <c r="M1937">
        <f>IF(Table9[[#This Row],[cond]]=1,M1936+1,0)</f>
        <v>6</v>
      </c>
      <c r="N1937">
        <f>IF(ISNUMBER(SEARCH("Ronda",Table9[[#This Row],[Column1]]))=TRUE,1,0)</f>
        <v>0</v>
      </c>
      <c r="O1937" t="str">
        <f>IF(Table9[[#This Row],[cond2]]=1,MID(Table9[[#This Row],[Column1]],6,3),O1936)</f>
        <v xml:space="preserve"> 4</v>
      </c>
    </row>
    <row r="1938" spans="11:15" x14ac:dyDescent="0.3">
      <c r="K1938" t="s">
        <v>797</v>
      </c>
      <c r="L1938">
        <f>IF(AND(ISNUMBER(SEARCH(":",Table9[[#This Row],[Column1]]))=FALSE,ISNUMBER(SEARCH("Ronda",Table9[[#This Row],[Column1]]))=FALSE),1,0)</f>
        <v>0</v>
      </c>
      <c r="M1938">
        <f>IF(Table9[[#This Row],[cond]]=1,M1937+1,0)</f>
        <v>0</v>
      </c>
      <c r="N1938">
        <f>IF(ISNUMBER(SEARCH("Ronda",Table9[[#This Row],[Column1]]))=TRUE,1,0)</f>
        <v>0</v>
      </c>
      <c r="O1938" t="str">
        <f>IF(Table9[[#This Row],[cond2]]=1,MID(Table9[[#This Row],[Column1]],6,3),O1937)</f>
        <v xml:space="preserve"> 4</v>
      </c>
    </row>
    <row r="1939" spans="11:15" x14ac:dyDescent="0.3">
      <c r="K1939" t="s">
        <v>13</v>
      </c>
      <c r="L1939">
        <f>IF(AND(ISNUMBER(SEARCH(":",Table9[[#This Row],[Column1]]))=FALSE,ISNUMBER(SEARCH("Ronda",Table9[[#This Row],[Column1]]))=FALSE),1,0)</f>
        <v>1</v>
      </c>
      <c r="M1939">
        <f>IF(Table9[[#This Row],[cond]]=1,M1938+1,0)</f>
        <v>1</v>
      </c>
      <c r="N1939">
        <f>IF(ISNUMBER(SEARCH("Ronda",Table9[[#This Row],[Column1]]))=TRUE,1,0)</f>
        <v>0</v>
      </c>
      <c r="O1939" t="str">
        <f>IF(Table9[[#This Row],[cond2]]=1,MID(Table9[[#This Row],[Column1]],6,3),O1938)</f>
        <v xml:space="preserve"> 4</v>
      </c>
    </row>
    <row r="1940" spans="11:15" x14ac:dyDescent="0.3">
      <c r="K1940" t="s">
        <v>28</v>
      </c>
      <c r="L1940">
        <f>IF(AND(ISNUMBER(SEARCH(":",Table9[[#This Row],[Column1]]))=FALSE,ISNUMBER(SEARCH("Ronda",Table9[[#This Row],[Column1]]))=FALSE),1,0)</f>
        <v>1</v>
      </c>
      <c r="M1940">
        <f>IF(Table9[[#This Row],[cond]]=1,M1939+1,0)</f>
        <v>2</v>
      </c>
      <c r="N1940">
        <f>IF(ISNUMBER(SEARCH("Ronda",Table9[[#This Row],[Column1]]))=TRUE,1,0)</f>
        <v>0</v>
      </c>
      <c r="O1940" t="str">
        <f>IF(Table9[[#This Row],[cond2]]=1,MID(Table9[[#This Row],[Column1]],6,3),O1939)</f>
        <v xml:space="preserve"> 4</v>
      </c>
    </row>
    <row r="1941" spans="11:15" x14ac:dyDescent="0.3">
      <c r="K1941">
        <v>3</v>
      </c>
      <c r="L1941">
        <f>IF(AND(ISNUMBER(SEARCH(":",Table9[[#This Row],[Column1]]))=FALSE,ISNUMBER(SEARCH("Ronda",Table9[[#This Row],[Column1]]))=FALSE),1,0)</f>
        <v>1</v>
      </c>
      <c r="M1941">
        <f>IF(Table9[[#This Row],[cond]]=1,M1940+1,0)</f>
        <v>3</v>
      </c>
      <c r="N1941">
        <f>IF(ISNUMBER(SEARCH("Ronda",Table9[[#This Row],[Column1]]))=TRUE,1,0)</f>
        <v>0</v>
      </c>
      <c r="O1941" t="str">
        <f>IF(Table9[[#This Row],[cond2]]=1,MID(Table9[[#This Row],[Column1]],6,3),O1940)</f>
        <v xml:space="preserve"> 4</v>
      </c>
    </row>
    <row r="1942" spans="11:15" x14ac:dyDescent="0.3">
      <c r="K1942">
        <v>0</v>
      </c>
      <c r="L1942">
        <f>IF(AND(ISNUMBER(SEARCH(":",Table9[[#This Row],[Column1]]))=FALSE,ISNUMBER(SEARCH("Ronda",Table9[[#This Row],[Column1]]))=FALSE),1,0)</f>
        <v>1</v>
      </c>
      <c r="M1942">
        <f>IF(Table9[[#This Row],[cond]]=1,M1941+1,0)</f>
        <v>4</v>
      </c>
      <c r="N1942">
        <f>IF(ISNUMBER(SEARCH("Ronda",Table9[[#This Row],[Column1]]))=TRUE,1,0)</f>
        <v>0</v>
      </c>
      <c r="O1942" t="str">
        <f>IF(Table9[[#This Row],[cond2]]=1,MID(Table9[[#This Row],[Column1]],6,3),O1941)</f>
        <v xml:space="preserve"> 4</v>
      </c>
    </row>
    <row r="1943" spans="11:15" x14ac:dyDescent="0.3">
      <c r="K1943">
        <v>-1</v>
      </c>
      <c r="L1943">
        <f>IF(AND(ISNUMBER(SEARCH(":",Table9[[#This Row],[Column1]]))=FALSE,ISNUMBER(SEARCH("Ronda",Table9[[#This Row],[Column1]]))=FALSE),1,0)</f>
        <v>1</v>
      </c>
      <c r="M1943">
        <f>IF(Table9[[#This Row],[cond]]=1,M1942+1,0)</f>
        <v>5</v>
      </c>
      <c r="N1943">
        <f>IF(ISNUMBER(SEARCH("Ronda",Table9[[#This Row],[Column1]]))=TRUE,1,0)</f>
        <v>0</v>
      </c>
      <c r="O1943" t="str">
        <f>IF(Table9[[#This Row],[cond2]]=1,MID(Table9[[#This Row],[Column1]],6,3),O1942)</f>
        <v xml:space="preserve"> 4</v>
      </c>
    </row>
    <row r="1944" spans="11:15" x14ac:dyDescent="0.3">
      <c r="K1944">
        <v>0</v>
      </c>
      <c r="L1944">
        <f>IF(AND(ISNUMBER(SEARCH(":",Table9[[#This Row],[Column1]]))=FALSE,ISNUMBER(SEARCH("Ronda",Table9[[#This Row],[Column1]]))=FALSE),1,0)</f>
        <v>1</v>
      </c>
      <c r="M1944">
        <f>IF(Table9[[#This Row],[cond]]=1,M1943+1,0)</f>
        <v>6</v>
      </c>
      <c r="N1944">
        <f>IF(ISNUMBER(SEARCH("Ronda",Table9[[#This Row],[Column1]]))=TRUE,1,0)</f>
        <v>0</v>
      </c>
      <c r="O1944" t="str">
        <f>IF(Table9[[#This Row],[cond2]]=1,MID(Table9[[#This Row],[Column1]],6,3),O1943)</f>
        <v xml:space="preserve"> 4</v>
      </c>
    </row>
    <row r="1945" spans="11:15" x14ac:dyDescent="0.3">
      <c r="K1945" t="s">
        <v>798</v>
      </c>
      <c r="L1945">
        <f>IF(AND(ISNUMBER(SEARCH(":",Table9[[#This Row],[Column1]]))=FALSE,ISNUMBER(SEARCH("Ronda",Table9[[#This Row],[Column1]]))=FALSE),1,0)</f>
        <v>0</v>
      </c>
      <c r="M1945">
        <f>IF(Table9[[#This Row],[cond]]=1,M1944+1,0)</f>
        <v>0</v>
      </c>
      <c r="N1945">
        <f>IF(ISNUMBER(SEARCH("Ronda",Table9[[#This Row],[Column1]]))=TRUE,1,0)</f>
        <v>0</v>
      </c>
      <c r="O1945" t="str">
        <f>IF(Table9[[#This Row],[cond2]]=1,MID(Table9[[#This Row],[Column1]],6,3),O1944)</f>
        <v xml:space="preserve"> 4</v>
      </c>
    </row>
    <row r="1946" spans="11:15" x14ac:dyDescent="0.3">
      <c r="K1946" t="s">
        <v>10</v>
      </c>
      <c r="L1946">
        <f>IF(AND(ISNUMBER(SEARCH(":",Table9[[#This Row],[Column1]]))=FALSE,ISNUMBER(SEARCH("Ronda",Table9[[#This Row],[Column1]]))=FALSE),1,0)</f>
        <v>1</v>
      </c>
      <c r="M1946">
        <f>IF(Table9[[#This Row],[cond]]=1,M1945+1,0)</f>
        <v>1</v>
      </c>
      <c r="N1946">
        <f>IF(ISNUMBER(SEARCH("Ronda",Table9[[#This Row],[Column1]]))=TRUE,1,0)</f>
        <v>0</v>
      </c>
      <c r="O1946" t="str">
        <f>IF(Table9[[#This Row],[cond2]]=1,MID(Table9[[#This Row],[Column1]],6,3),O1945)</f>
        <v xml:space="preserve"> 4</v>
      </c>
    </row>
    <row r="1947" spans="11:15" x14ac:dyDescent="0.3">
      <c r="K1947" t="s">
        <v>4</v>
      </c>
      <c r="L1947">
        <f>IF(AND(ISNUMBER(SEARCH(":",Table9[[#This Row],[Column1]]))=FALSE,ISNUMBER(SEARCH("Ronda",Table9[[#This Row],[Column1]]))=FALSE),1,0)</f>
        <v>1</v>
      </c>
      <c r="M1947">
        <f>IF(Table9[[#This Row],[cond]]=1,M1946+1,0)</f>
        <v>2</v>
      </c>
      <c r="N1947">
        <f>IF(ISNUMBER(SEARCH("Ronda",Table9[[#This Row],[Column1]]))=TRUE,1,0)</f>
        <v>0</v>
      </c>
      <c r="O1947" t="str">
        <f>IF(Table9[[#This Row],[cond2]]=1,MID(Table9[[#This Row],[Column1]],6,3),O1946)</f>
        <v xml:space="preserve"> 4</v>
      </c>
    </row>
    <row r="1948" spans="11:15" x14ac:dyDescent="0.3">
      <c r="K1948">
        <v>0</v>
      </c>
      <c r="L1948">
        <f>IF(AND(ISNUMBER(SEARCH(":",Table9[[#This Row],[Column1]]))=FALSE,ISNUMBER(SEARCH("Ronda",Table9[[#This Row],[Column1]]))=FALSE),1,0)</f>
        <v>1</v>
      </c>
      <c r="M1948">
        <f>IF(Table9[[#This Row],[cond]]=1,M1947+1,0)</f>
        <v>3</v>
      </c>
      <c r="N1948">
        <f>IF(ISNUMBER(SEARCH("Ronda",Table9[[#This Row],[Column1]]))=TRUE,1,0)</f>
        <v>0</v>
      </c>
      <c r="O1948" t="str">
        <f>IF(Table9[[#This Row],[cond2]]=1,MID(Table9[[#This Row],[Column1]],6,3),O1947)</f>
        <v xml:space="preserve"> 4</v>
      </c>
    </row>
    <row r="1949" spans="11:15" x14ac:dyDescent="0.3">
      <c r="K1949">
        <v>1</v>
      </c>
      <c r="L1949">
        <f>IF(AND(ISNUMBER(SEARCH(":",Table9[[#This Row],[Column1]]))=FALSE,ISNUMBER(SEARCH("Ronda",Table9[[#This Row],[Column1]]))=FALSE),1,0)</f>
        <v>1</v>
      </c>
      <c r="M1949">
        <f>IF(Table9[[#This Row],[cond]]=1,M1948+1,0)</f>
        <v>4</v>
      </c>
      <c r="N1949">
        <f>IF(ISNUMBER(SEARCH("Ronda",Table9[[#This Row],[Column1]]))=TRUE,1,0)</f>
        <v>0</v>
      </c>
      <c r="O1949" t="str">
        <f>IF(Table9[[#This Row],[cond2]]=1,MID(Table9[[#This Row],[Column1]],6,3),O1948)</f>
        <v xml:space="preserve"> 4</v>
      </c>
    </row>
    <row r="1950" spans="11:15" x14ac:dyDescent="0.3">
      <c r="K1950">
        <v>0</v>
      </c>
      <c r="L1950">
        <f>IF(AND(ISNUMBER(SEARCH(":",Table9[[#This Row],[Column1]]))=FALSE,ISNUMBER(SEARCH("Ronda",Table9[[#This Row],[Column1]]))=FALSE),1,0)</f>
        <v>1</v>
      </c>
      <c r="M1950">
        <f>IF(Table9[[#This Row],[cond]]=1,M1949+1,0)</f>
        <v>5</v>
      </c>
      <c r="N1950">
        <f>IF(ISNUMBER(SEARCH("Ronda",Table9[[#This Row],[Column1]]))=TRUE,1,0)</f>
        <v>0</v>
      </c>
      <c r="O1950" t="str">
        <f>IF(Table9[[#This Row],[cond2]]=1,MID(Table9[[#This Row],[Column1]],6,3),O1949)</f>
        <v xml:space="preserve"> 4</v>
      </c>
    </row>
    <row r="1951" spans="11:15" x14ac:dyDescent="0.3">
      <c r="K1951">
        <v>-1</v>
      </c>
      <c r="L1951">
        <f>IF(AND(ISNUMBER(SEARCH(":",Table9[[#This Row],[Column1]]))=FALSE,ISNUMBER(SEARCH("Ronda",Table9[[#This Row],[Column1]]))=FALSE),1,0)</f>
        <v>1</v>
      </c>
      <c r="M1951">
        <f>IF(Table9[[#This Row],[cond]]=1,M1950+1,0)</f>
        <v>6</v>
      </c>
      <c r="N1951">
        <f>IF(ISNUMBER(SEARCH("Ronda",Table9[[#This Row],[Column1]]))=TRUE,1,0)</f>
        <v>0</v>
      </c>
      <c r="O1951" t="str">
        <f>IF(Table9[[#This Row],[cond2]]=1,MID(Table9[[#This Row],[Column1]],6,3),O1950)</f>
        <v xml:space="preserve"> 4</v>
      </c>
    </row>
    <row r="1952" spans="11:15" x14ac:dyDescent="0.3">
      <c r="K1952" t="s">
        <v>799</v>
      </c>
      <c r="L1952">
        <f>IF(AND(ISNUMBER(SEARCH(":",Table9[[#This Row],[Column1]]))=FALSE,ISNUMBER(SEARCH("Ronda",Table9[[#This Row],[Column1]]))=FALSE),1,0)</f>
        <v>0</v>
      </c>
      <c r="M1952">
        <f>IF(Table9[[#This Row],[cond]]=1,M1951+1,0)</f>
        <v>0</v>
      </c>
      <c r="N1952">
        <f>IF(ISNUMBER(SEARCH("Ronda",Table9[[#This Row],[Column1]]))=TRUE,1,0)</f>
        <v>0</v>
      </c>
      <c r="O1952" t="str">
        <f>IF(Table9[[#This Row],[cond2]]=1,MID(Table9[[#This Row],[Column1]],6,3),O1951)</f>
        <v xml:space="preserve"> 4</v>
      </c>
    </row>
    <row r="1953" spans="11:15" x14ac:dyDescent="0.3">
      <c r="K1953" t="s">
        <v>6</v>
      </c>
      <c r="L1953">
        <f>IF(AND(ISNUMBER(SEARCH(":",Table9[[#This Row],[Column1]]))=FALSE,ISNUMBER(SEARCH("Ronda",Table9[[#This Row],[Column1]]))=FALSE),1,0)</f>
        <v>1</v>
      </c>
      <c r="M1953">
        <f>IF(Table9[[#This Row],[cond]]=1,M1952+1,0)</f>
        <v>1</v>
      </c>
      <c r="N1953">
        <f>IF(ISNUMBER(SEARCH("Ronda",Table9[[#This Row],[Column1]]))=TRUE,1,0)</f>
        <v>0</v>
      </c>
      <c r="O1953" t="str">
        <f>IF(Table9[[#This Row],[cond2]]=1,MID(Table9[[#This Row],[Column1]],6,3),O1952)</f>
        <v xml:space="preserve"> 4</v>
      </c>
    </row>
    <row r="1954" spans="11:15" x14ac:dyDescent="0.3">
      <c r="K1954" t="s">
        <v>25</v>
      </c>
      <c r="L1954">
        <f>IF(AND(ISNUMBER(SEARCH(":",Table9[[#This Row],[Column1]]))=FALSE,ISNUMBER(SEARCH("Ronda",Table9[[#This Row],[Column1]]))=FALSE),1,0)</f>
        <v>1</v>
      </c>
      <c r="M1954">
        <f>IF(Table9[[#This Row],[cond]]=1,M1953+1,0)</f>
        <v>2</v>
      </c>
      <c r="N1954">
        <f>IF(ISNUMBER(SEARCH("Ronda",Table9[[#This Row],[Column1]]))=TRUE,1,0)</f>
        <v>0</v>
      </c>
      <c r="O1954" t="str">
        <f>IF(Table9[[#This Row],[cond2]]=1,MID(Table9[[#This Row],[Column1]],6,3),O1953)</f>
        <v xml:space="preserve"> 4</v>
      </c>
    </row>
    <row r="1955" spans="11:15" x14ac:dyDescent="0.3">
      <c r="K1955">
        <v>0</v>
      </c>
      <c r="L1955">
        <f>IF(AND(ISNUMBER(SEARCH(":",Table9[[#This Row],[Column1]]))=FALSE,ISNUMBER(SEARCH("Ronda",Table9[[#This Row],[Column1]]))=FALSE),1,0)</f>
        <v>1</v>
      </c>
      <c r="M1955">
        <f>IF(Table9[[#This Row],[cond]]=1,M1954+1,0)</f>
        <v>3</v>
      </c>
      <c r="N1955">
        <f>IF(ISNUMBER(SEARCH("Ronda",Table9[[#This Row],[Column1]]))=TRUE,1,0)</f>
        <v>0</v>
      </c>
      <c r="O1955" t="str">
        <f>IF(Table9[[#This Row],[cond2]]=1,MID(Table9[[#This Row],[Column1]],6,3),O1954)</f>
        <v xml:space="preserve"> 4</v>
      </c>
    </row>
    <row r="1956" spans="11:15" x14ac:dyDescent="0.3">
      <c r="K1956">
        <v>0</v>
      </c>
      <c r="L1956">
        <f>IF(AND(ISNUMBER(SEARCH(":",Table9[[#This Row],[Column1]]))=FALSE,ISNUMBER(SEARCH("Ronda",Table9[[#This Row],[Column1]]))=FALSE),1,0)</f>
        <v>1</v>
      </c>
      <c r="M1956">
        <f>IF(Table9[[#This Row],[cond]]=1,M1955+1,0)</f>
        <v>4</v>
      </c>
      <c r="N1956">
        <f>IF(ISNUMBER(SEARCH("Ronda",Table9[[#This Row],[Column1]]))=TRUE,1,0)</f>
        <v>0</v>
      </c>
      <c r="O1956" t="str">
        <f>IF(Table9[[#This Row],[cond2]]=1,MID(Table9[[#This Row],[Column1]],6,3),O1955)</f>
        <v xml:space="preserve"> 4</v>
      </c>
    </row>
    <row r="1957" spans="11:15" x14ac:dyDescent="0.3">
      <c r="K1957">
        <v>0</v>
      </c>
      <c r="L1957">
        <f>IF(AND(ISNUMBER(SEARCH(":",Table9[[#This Row],[Column1]]))=FALSE,ISNUMBER(SEARCH("Ronda",Table9[[#This Row],[Column1]]))=FALSE),1,0)</f>
        <v>1</v>
      </c>
      <c r="M1957">
        <f>IF(Table9[[#This Row],[cond]]=1,M1956+1,0)</f>
        <v>5</v>
      </c>
      <c r="N1957">
        <f>IF(ISNUMBER(SEARCH("Ronda",Table9[[#This Row],[Column1]]))=TRUE,1,0)</f>
        <v>0</v>
      </c>
      <c r="O1957" t="str">
        <f>IF(Table9[[#This Row],[cond2]]=1,MID(Table9[[#This Row],[Column1]],6,3),O1956)</f>
        <v xml:space="preserve"> 4</v>
      </c>
    </row>
    <row r="1958" spans="11:15" x14ac:dyDescent="0.3">
      <c r="K1958">
        <v>0</v>
      </c>
      <c r="L1958">
        <f>IF(AND(ISNUMBER(SEARCH(":",Table9[[#This Row],[Column1]]))=FALSE,ISNUMBER(SEARCH("Ronda",Table9[[#This Row],[Column1]]))=FALSE),1,0)</f>
        <v>1</v>
      </c>
      <c r="M1958">
        <f>IF(Table9[[#This Row],[cond]]=1,M1957+1,0)</f>
        <v>6</v>
      </c>
      <c r="N1958">
        <f>IF(ISNUMBER(SEARCH("Ronda",Table9[[#This Row],[Column1]]))=TRUE,1,0)</f>
        <v>0</v>
      </c>
      <c r="O1958" t="str">
        <f>IF(Table9[[#This Row],[cond2]]=1,MID(Table9[[#This Row],[Column1]],6,3),O1957)</f>
        <v xml:space="preserve"> 4</v>
      </c>
    </row>
    <row r="1959" spans="11:15" x14ac:dyDescent="0.3">
      <c r="K1959" t="s">
        <v>800</v>
      </c>
      <c r="L1959">
        <f>IF(AND(ISNUMBER(SEARCH(":",Table9[[#This Row],[Column1]]))=FALSE,ISNUMBER(SEARCH("Ronda",Table9[[#This Row],[Column1]]))=FALSE),1,0)</f>
        <v>0</v>
      </c>
      <c r="M1959">
        <f>IF(Table9[[#This Row],[cond]]=1,M1958+1,0)</f>
        <v>0</v>
      </c>
      <c r="N1959">
        <f>IF(ISNUMBER(SEARCH("Ronda",Table9[[#This Row],[Column1]]))=TRUE,1,0)</f>
        <v>0</v>
      </c>
      <c r="O1959" t="str">
        <f>IF(Table9[[#This Row],[cond2]]=1,MID(Table9[[#This Row],[Column1]],6,3),O1958)</f>
        <v xml:space="preserve"> 4</v>
      </c>
    </row>
    <row r="1960" spans="11:15" x14ac:dyDescent="0.3">
      <c r="K1960" t="s">
        <v>8</v>
      </c>
      <c r="L1960">
        <f>IF(AND(ISNUMBER(SEARCH(":",Table9[[#This Row],[Column1]]))=FALSE,ISNUMBER(SEARCH("Ronda",Table9[[#This Row],[Column1]]))=FALSE),1,0)</f>
        <v>1</v>
      </c>
      <c r="M1960">
        <f>IF(Table9[[#This Row],[cond]]=1,M1959+1,0)</f>
        <v>1</v>
      </c>
      <c r="N1960">
        <f>IF(ISNUMBER(SEARCH("Ronda",Table9[[#This Row],[Column1]]))=TRUE,1,0)</f>
        <v>0</v>
      </c>
      <c r="O1960" t="str">
        <f>IF(Table9[[#This Row],[cond2]]=1,MID(Table9[[#This Row],[Column1]],6,3),O1959)</f>
        <v xml:space="preserve"> 4</v>
      </c>
    </row>
    <row r="1961" spans="11:15" x14ac:dyDescent="0.3">
      <c r="K1961" t="s">
        <v>1</v>
      </c>
      <c r="L1961">
        <f>IF(AND(ISNUMBER(SEARCH(":",Table9[[#This Row],[Column1]]))=FALSE,ISNUMBER(SEARCH("Ronda",Table9[[#This Row],[Column1]]))=FALSE),1,0)</f>
        <v>1</v>
      </c>
      <c r="M1961">
        <f>IF(Table9[[#This Row],[cond]]=1,M1960+1,0)</f>
        <v>2</v>
      </c>
      <c r="N1961">
        <f>IF(ISNUMBER(SEARCH("Ronda",Table9[[#This Row],[Column1]]))=TRUE,1,0)</f>
        <v>0</v>
      </c>
      <c r="O1961" t="str">
        <f>IF(Table9[[#This Row],[cond2]]=1,MID(Table9[[#This Row],[Column1]],6,3),O1960)</f>
        <v xml:space="preserve"> 4</v>
      </c>
    </row>
    <row r="1962" spans="11:15" x14ac:dyDescent="0.3">
      <c r="K1962">
        <v>3</v>
      </c>
      <c r="L1962">
        <f>IF(AND(ISNUMBER(SEARCH(":",Table9[[#This Row],[Column1]]))=FALSE,ISNUMBER(SEARCH("Ronda",Table9[[#This Row],[Column1]]))=FALSE),1,0)</f>
        <v>1</v>
      </c>
      <c r="M1962">
        <f>IF(Table9[[#This Row],[cond]]=1,M1961+1,0)</f>
        <v>3</v>
      </c>
      <c r="N1962">
        <f>IF(ISNUMBER(SEARCH("Ronda",Table9[[#This Row],[Column1]]))=TRUE,1,0)</f>
        <v>0</v>
      </c>
      <c r="O1962" t="str">
        <f>IF(Table9[[#This Row],[cond2]]=1,MID(Table9[[#This Row],[Column1]],6,3),O1961)</f>
        <v xml:space="preserve"> 4</v>
      </c>
    </row>
    <row r="1963" spans="11:15" x14ac:dyDescent="0.3">
      <c r="K1963">
        <v>0</v>
      </c>
      <c r="L1963">
        <f>IF(AND(ISNUMBER(SEARCH(":",Table9[[#This Row],[Column1]]))=FALSE,ISNUMBER(SEARCH("Ronda",Table9[[#This Row],[Column1]]))=FALSE),1,0)</f>
        <v>1</v>
      </c>
      <c r="M1963">
        <f>IF(Table9[[#This Row],[cond]]=1,M1962+1,0)</f>
        <v>4</v>
      </c>
      <c r="N1963">
        <f>IF(ISNUMBER(SEARCH("Ronda",Table9[[#This Row],[Column1]]))=TRUE,1,0)</f>
        <v>0</v>
      </c>
      <c r="O1963" t="str">
        <f>IF(Table9[[#This Row],[cond2]]=1,MID(Table9[[#This Row],[Column1]],6,3),O1962)</f>
        <v xml:space="preserve"> 4</v>
      </c>
    </row>
    <row r="1964" spans="11:15" x14ac:dyDescent="0.3">
      <c r="K1964">
        <v>-1</v>
      </c>
      <c r="L1964">
        <f>IF(AND(ISNUMBER(SEARCH(":",Table9[[#This Row],[Column1]]))=FALSE,ISNUMBER(SEARCH("Ronda",Table9[[#This Row],[Column1]]))=FALSE),1,0)</f>
        <v>1</v>
      </c>
      <c r="M1964">
        <f>IF(Table9[[#This Row],[cond]]=1,M1963+1,0)</f>
        <v>5</v>
      </c>
      <c r="N1964">
        <f>IF(ISNUMBER(SEARCH("Ronda",Table9[[#This Row],[Column1]]))=TRUE,1,0)</f>
        <v>0</v>
      </c>
      <c r="O1964" t="str">
        <f>IF(Table9[[#This Row],[cond2]]=1,MID(Table9[[#This Row],[Column1]],6,3),O1963)</f>
        <v xml:space="preserve"> 4</v>
      </c>
    </row>
    <row r="1965" spans="11:15" x14ac:dyDescent="0.3">
      <c r="K1965">
        <v>0</v>
      </c>
      <c r="L1965">
        <f>IF(AND(ISNUMBER(SEARCH(":",Table9[[#This Row],[Column1]]))=FALSE,ISNUMBER(SEARCH("Ronda",Table9[[#This Row],[Column1]]))=FALSE),1,0)</f>
        <v>1</v>
      </c>
      <c r="M1965">
        <f>IF(Table9[[#This Row],[cond]]=1,M1964+1,0)</f>
        <v>6</v>
      </c>
      <c r="N1965">
        <f>IF(ISNUMBER(SEARCH("Ronda",Table9[[#This Row],[Column1]]))=TRUE,1,0)</f>
        <v>0</v>
      </c>
      <c r="O1965" t="str">
        <f>IF(Table9[[#This Row],[cond2]]=1,MID(Table9[[#This Row],[Column1]],6,3),O1964)</f>
        <v xml:space="preserve"> 4</v>
      </c>
    </row>
    <row r="1966" spans="11:15" x14ac:dyDescent="0.3">
      <c r="K1966" t="s">
        <v>801</v>
      </c>
      <c r="L1966">
        <f>IF(AND(ISNUMBER(SEARCH(":",Table9[[#This Row],[Column1]]))=FALSE,ISNUMBER(SEARCH("Ronda",Table9[[#This Row],[Column1]]))=FALSE),1,0)</f>
        <v>0</v>
      </c>
      <c r="M1966">
        <f>IF(Table9[[#This Row],[cond]]=1,M1965+1,0)</f>
        <v>0</v>
      </c>
      <c r="N1966">
        <f>IF(ISNUMBER(SEARCH("Ronda",Table9[[#This Row],[Column1]]))=TRUE,1,0)</f>
        <v>0</v>
      </c>
      <c r="O1966" t="str">
        <f>IF(Table9[[#This Row],[cond2]]=1,MID(Table9[[#This Row],[Column1]],6,3),O1965)</f>
        <v xml:space="preserve"> 4</v>
      </c>
    </row>
    <row r="1967" spans="11:15" x14ac:dyDescent="0.3">
      <c r="K1967" t="s">
        <v>7</v>
      </c>
      <c r="L1967">
        <f>IF(AND(ISNUMBER(SEARCH(":",Table9[[#This Row],[Column1]]))=FALSE,ISNUMBER(SEARCH("Ronda",Table9[[#This Row],[Column1]]))=FALSE),1,0)</f>
        <v>1</v>
      </c>
      <c r="M1967">
        <f>IF(Table9[[#This Row],[cond]]=1,M1966+1,0)</f>
        <v>1</v>
      </c>
      <c r="N1967">
        <f>IF(ISNUMBER(SEARCH("Ronda",Table9[[#This Row],[Column1]]))=TRUE,1,0)</f>
        <v>0</v>
      </c>
      <c r="O1967" t="str">
        <f>IF(Table9[[#This Row],[cond2]]=1,MID(Table9[[#This Row],[Column1]],6,3),O1966)</f>
        <v xml:space="preserve"> 4</v>
      </c>
    </row>
    <row r="1968" spans="11:15" x14ac:dyDescent="0.3">
      <c r="K1968" t="s">
        <v>33</v>
      </c>
      <c r="L1968">
        <f>IF(AND(ISNUMBER(SEARCH(":",Table9[[#This Row],[Column1]]))=FALSE,ISNUMBER(SEARCH("Ronda",Table9[[#This Row],[Column1]]))=FALSE),1,0)</f>
        <v>1</v>
      </c>
      <c r="M1968">
        <f>IF(Table9[[#This Row],[cond]]=1,M1967+1,0)</f>
        <v>2</v>
      </c>
      <c r="N1968">
        <f>IF(ISNUMBER(SEARCH("Ronda",Table9[[#This Row],[Column1]]))=TRUE,1,0)</f>
        <v>0</v>
      </c>
      <c r="O1968" t="str">
        <f>IF(Table9[[#This Row],[cond2]]=1,MID(Table9[[#This Row],[Column1]],6,3),O1967)</f>
        <v xml:space="preserve"> 4</v>
      </c>
    </row>
    <row r="1969" spans="11:15" x14ac:dyDescent="0.3">
      <c r="K1969">
        <v>3</v>
      </c>
      <c r="L1969">
        <f>IF(AND(ISNUMBER(SEARCH(":",Table9[[#This Row],[Column1]]))=FALSE,ISNUMBER(SEARCH("Ronda",Table9[[#This Row],[Column1]]))=FALSE),1,0)</f>
        <v>1</v>
      </c>
      <c r="M1969">
        <f>IF(Table9[[#This Row],[cond]]=1,M1968+1,0)</f>
        <v>3</v>
      </c>
      <c r="N1969">
        <f>IF(ISNUMBER(SEARCH("Ronda",Table9[[#This Row],[Column1]]))=TRUE,1,0)</f>
        <v>0</v>
      </c>
      <c r="O1969" t="str">
        <f>IF(Table9[[#This Row],[cond2]]=1,MID(Table9[[#This Row],[Column1]],6,3),O1968)</f>
        <v xml:space="preserve"> 4</v>
      </c>
    </row>
    <row r="1970" spans="11:15" x14ac:dyDescent="0.3">
      <c r="K1970">
        <v>0</v>
      </c>
      <c r="L1970">
        <f>IF(AND(ISNUMBER(SEARCH(":",Table9[[#This Row],[Column1]]))=FALSE,ISNUMBER(SEARCH("Ronda",Table9[[#This Row],[Column1]]))=FALSE),1,0)</f>
        <v>1</v>
      </c>
      <c r="M1970">
        <f>IF(Table9[[#This Row],[cond]]=1,M1969+1,0)</f>
        <v>4</v>
      </c>
      <c r="N1970">
        <f>IF(ISNUMBER(SEARCH("Ronda",Table9[[#This Row],[Column1]]))=TRUE,1,0)</f>
        <v>0</v>
      </c>
      <c r="O1970" t="str">
        <f>IF(Table9[[#This Row],[cond2]]=1,MID(Table9[[#This Row],[Column1]],6,3),O1969)</f>
        <v xml:space="preserve"> 4</v>
      </c>
    </row>
    <row r="1971" spans="11:15" x14ac:dyDescent="0.3">
      <c r="K1971">
        <v>-1</v>
      </c>
      <c r="L1971">
        <f>IF(AND(ISNUMBER(SEARCH(":",Table9[[#This Row],[Column1]]))=FALSE,ISNUMBER(SEARCH("Ronda",Table9[[#This Row],[Column1]]))=FALSE),1,0)</f>
        <v>1</v>
      </c>
      <c r="M1971">
        <f>IF(Table9[[#This Row],[cond]]=1,M1970+1,0)</f>
        <v>5</v>
      </c>
      <c r="N1971">
        <f>IF(ISNUMBER(SEARCH("Ronda",Table9[[#This Row],[Column1]]))=TRUE,1,0)</f>
        <v>0</v>
      </c>
      <c r="O1971" t="str">
        <f>IF(Table9[[#This Row],[cond2]]=1,MID(Table9[[#This Row],[Column1]],6,3),O1970)</f>
        <v xml:space="preserve"> 4</v>
      </c>
    </row>
    <row r="1972" spans="11:15" x14ac:dyDescent="0.3">
      <c r="K1972">
        <v>0</v>
      </c>
      <c r="L1972">
        <f>IF(AND(ISNUMBER(SEARCH(":",Table9[[#This Row],[Column1]]))=FALSE,ISNUMBER(SEARCH("Ronda",Table9[[#This Row],[Column1]]))=FALSE),1,0)</f>
        <v>1</v>
      </c>
      <c r="M1972">
        <f>IF(Table9[[#This Row],[cond]]=1,M1971+1,0)</f>
        <v>6</v>
      </c>
      <c r="N1972">
        <f>IF(ISNUMBER(SEARCH("Ronda",Table9[[#This Row],[Column1]]))=TRUE,1,0)</f>
        <v>0</v>
      </c>
      <c r="O1972" t="str">
        <f>IF(Table9[[#This Row],[cond2]]=1,MID(Table9[[#This Row],[Column1]],6,3),O1971)</f>
        <v xml:space="preserve"> 4</v>
      </c>
    </row>
    <row r="1973" spans="11:15" x14ac:dyDescent="0.3">
      <c r="K1973" t="s">
        <v>802</v>
      </c>
      <c r="L1973">
        <f>IF(AND(ISNUMBER(SEARCH(":",Table9[[#This Row],[Column1]]))=FALSE,ISNUMBER(SEARCH("Ronda",Table9[[#This Row],[Column1]]))=FALSE),1,0)</f>
        <v>0</v>
      </c>
      <c r="M1973">
        <f>IF(Table9[[#This Row],[cond]]=1,M1972+1,0)</f>
        <v>0</v>
      </c>
      <c r="N1973">
        <f>IF(ISNUMBER(SEARCH("Ronda",Table9[[#This Row],[Column1]]))=TRUE,1,0)</f>
        <v>0</v>
      </c>
      <c r="O1973" t="str">
        <f>IF(Table9[[#This Row],[cond2]]=1,MID(Table9[[#This Row],[Column1]],6,3),O1972)</f>
        <v xml:space="preserve"> 4</v>
      </c>
    </row>
    <row r="1974" spans="11:15" x14ac:dyDescent="0.3">
      <c r="K1974" t="s">
        <v>31</v>
      </c>
      <c r="L1974">
        <f>IF(AND(ISNUMBER(SEARCH(":",Table9[[#This Row],[Column1]]))=FALSE,ISNUMBER(SEARCH("Ronda",Table9[[#This Row],[Column1]]))=FALSE),1,0)</f>
        <v>1</v>
      </c>
      <c r="M1974">
        <f>IF(Table9[[#This Row],[cond]]=1,M1973+1,0)</f>
        <v>1</v>
      </c>
      <c r="N1974">
        <f>IF(ISNUMBER(SEARCH("Ronda",Table9[[#This Row],[Column1]]))=TRUE,1,0)</f>
        <v>0</v>
      </c>
      <c r="O1974" t="str">
        <f>IF(Table9[[#This Row],[cond2]]=1,MID(Table9[[#This Row],[Column1]],6,3),O1973)</f>
        <v xml:space="preserve"> 4</v>
      </c>
    </row>
    <row r="1975" spans="11:15" x14ac:dyDescent="0.3">
      <c r="K1975" t="s">
        <v>5</v>
      </c>
      <c r="L1975">
        <f>IF(AND(ISNUMBER(SEARCH(":",Table9[[#This Row],[Column1]]))=FALSE,ISNUMBER(SEARCH("Ronda",Table9[[#This Row],[Column1]]))=FALSE),1,0)</f>
        <v>1</v>
      </c>
      <c r="M1975">
        <f>IF(Table9[[#This Row],[cond]]=1,M1974+1,0)</f>
        <v>2</v>
      </c>
      <c r="N1975">
        <f>IF(ISNUMBER(SEARCH("Ronda",Table9[[#This Row],[Column1]]))=TRUE,1,0)</f>
        <v>0</v>
      </c>
      <c r="O1975" t="str">
        <f>IF(Table9[[#This Row],[cond2]]=1,MID(Table9[[#This Row],[Column1]],6,3),O1974)</f>
        <v xml:space="preserve"> 4</v>
      </c>
    </row>
    <row r="1976" spans="11:15" x14ac:dyDescent="0.3">
      <c r="K1976">
        <v>2</v>
      </c>
      <c r="L1976">
        <f>IF(AND(ISNUMBER(SEARCH(":",Table9[[#This Row],[Column1]]))=FALSE,ISNUMBER(SEARCH("Ronda",Table9[[#This Row],[Column1]]))=FALSE),1,0)</f>
        <v>1</v>
      </c>
      <c r="M1976">
        <f>IF(Table9[[#This Row],[cond]]=1,M1975+1,0)</f>
        <v>3</v>
      </c>
      <c r="N1976">
        <f>IF(ISNUMBER(SEARCH("Ronda",Table9[[#This Row],[Column1]]))=TRUE,1,0)</f>
        <v>0</v>
      </c>
      <c r="O1976" t="str">
        <f>IF(Table9[[#This Row],[cond2]]=1,MID(Table9[[#This Row],[Column1]],6,3),O1975)</f>
        <v xml:space="preserve"> 4</v>
      </c>
    </row>
    <row r="1977" spans="11:15" x14ac:dyDescent="0.3">
      <c r="K1977">
        <v>1</v>
      </c>
      <c r="L1977">
        <f>IF(AND(ISNUMBER(SEARCH(":",Table9[[#This Row],[Column1]]))=FALSE,ISNUMBER(SEARCH("Ronda",Table9[[#This Row],[Column1]]))=FALSE),1,0)</f>
        <v>1</v>
      </c>
      <c r="M1977">
        <f>IF(Table9[[#This Row],[cond]]=1,M1976+1,0)</f>
        <v>4</v>
      </c>
      <c r="N1977">
        <f>IF(ISNUMBER(SEARCH("Ronda",Table9[[#This Row],[Column1]]))=TRUE,1,0)</f>
        <v>0</v>
      </c>
      <c r="O1977" t="str">
        <f>IF(Table9[[#This Row],[cond2]]=1,MID(Table9[[#This Row],[Column1]],6,3),O1976)</f>
        <v xml:space="preserve"> 4</v>
      </c>
    </row>
    <row r="1978" spans="11:15" x14ac:dyDescent="0.3">
      <c r="K1978">
        <v>0</v>
      </c>
      <c r="L1978">
        <f>IF(AND(ISNUMBER(SEARCH(":",Table9[[#This Row],[Column1]]))=FALSE,ISNUMBER(SEARCH("Ronda",Table9[[#This Row],[Column1]]))=FALSE),1,0)</f>
        <v>1</v>
      </c>
      <c r="M1978">
        <f>IF(Table9[[#This Row],[cond]]=1,M1977+1,0)</f>
        <v>5</v>
      </c>
      <c r="N1978">
        <f>IF(ISNUMBER(SEARCH("Ronda",Table9[[#This Row],[Column1]]))=TRUE,1,0)</f>
        <v>0</v>
      </c>
      <c r="O1978" t="str">
        <f>IF(Table9[[#This Row],[cond2]]=1,MID(Table9[[#This Row],[Column1]],6,3),O1977)</f>
        <v xml:space="preserve"> 4</v>
      </c>
    </row>
    <row r="1979" spans="11:15" x14ac:dyDescent="0.3">
      <c r="K1979">
        <v>-1</v>
      </c>
      <c r="L1979">
        <f>IF(AND(ISNUMBER(SEARCH(":",Table9[[#This Row],[Column1]]))=FALSE,ISNUMBER(SEARCH("Ronda",Table9[[#This Row],[Column1]]))=FALSE),1,0)</f>
        <v>1</v>
      </c>
      <c r="M1979">
        <f>IF(Table9[[#This Row],[cond]]=1,M1978+1,0)</f>
        <v>6</v>
      </c>
      <c r="N1979">
        <f>IF(ISNUMBER(SEARCH("Ronda",Table9[[#This Row],[Column1]]))=TRUE,1,0)</f>
        <v>0</v>
      </c>
      <c r="O1979" t="str">
        <f>IF(Table9[[#This Row],[cond2]]=1,MID(Table9[[#This Row],[Column1]],6,3),O1978)</f>
        <v xml:space="preserve"> 4</v>
      </c>
    </row>
    <row r="1980" spans="11:15" x14ac:dyDescent="0.3">
      <c r="K1980" t="s">
        <v>803</v>
      </c>
      <c r="L1980">
        <f>IF(AND(ISNUMBER(SEARCH(":",Table9[[#This Row],[Column1]]))=FALSE,ISNUMBER(SEARCH("Ronda",Table9[[#This Row],[Column1]]))=FALSE),1,0)</f>
        <v>0</v>
      </c>
      <c r="M1980">
        <f>IF(Table9[[#This Row],[cond]]=1,M1979+1,0)</f>
        <v>0</v>
      </c>
      <c r="N1980">
        <f>IF(ISNUMBER(SEARCH("Ronda",Table9[[#This Row],[Column1]]))=TRUE,1,0)</f>
        <v>0</v>
      </c>
      <c r="O1980" t="str">
        <f>IF(Table9[[#This Row],[cond2]]=1,MID(Table9[[#This Row],[Column1]],6,3),O1979)</f>
        <v xml:space="preserve"> 4</v>
      </c>
    </row>
    <row r="1981" spans="11:15" x14ac:dyDescent="0.3">
      <c r="K1981" t="s">
        <v>24</v>
      </c>
      <c r="L1981">
        <f>IF(AND(ISNUMBER(SEARCH(":",Table9[[#This Row],[Column1]]))=FALSE,ISNUMBER(SEARCH("Ronda",Table9[[#This Row],[Column1]]))=FALSE),1,0)</f>
        <v>1</v>
      </c>
      <c r="M1981">
        <f>IF(Table9[[#This Row],[cond]]=1,M1980+1,0)</f>
        <v>1</v>
      </c>
      <c r="N1981">
        <f>IF(ISNUMBER(SEARCH("Ronda",Table9[[#This Row],[Column1]]))=TRUE,1,0)</f>
        <v>0</v>
      </c>
      <c r="O1981" t="str">
        <f>IF(Table9[[#This Row],[cond2]]=1,MID(Table9[[#This Row],[Column1]],6,3),O1980)</f>
        <v xml:space="preserve"> 4</v>
      </c>
    </row>
    <row r="1982" spans="11:15" x14ac:dyDescent="0.3">
      <c r="K1982" t="s">
        <v>2</v>
      </c>
      <c r="L1982">
        <f>IF(AND(ISNUMBER(SEARCH(":",Table9[[#This Row],[Column1]]))=FALSE,ISNUMBER(SEARCH("Ronda",Table9[[#This Row],[Column1]]))=FALSE),1,0)</f>
        <v>1</v>
      </c>
      <c r="M1982">
        <f>IF(Table9[[#This Row],[cond]]=1,M1981+1,0)</f>
        <v>2</v>
      </c>
      <c r="N1982">
        <f>IF(ISNUMBER(SEARCH("Ronda",Table9[[#This Row],[Column1]]))=TRUE,1,0)</f>
        <v>0</v>
      </c>
      <c r="O1982" t="str">
        <f>IF(Table9[[#This Row],[cond2]]=1,MID(Table9[[#This Row],[Column1]],6,3),O1981)</f>
        <v xml:space="preserve"> 4</v>
      </c>
    </row>
    <row r="1983" spans="11:15" x14ac:dyDescent="0.3">
      <c r="K1983">
        <v>1</v>
      </c>
      <c r="L1983">
        <f>IF(AND(ISNUMBER(SEARCH(":",Table9[[#This Row],[Column1]]))=FALSE,ISNUMBER(SEARCH("Ronda",Table9[[#This Row],[Column1]]))=FALSE),1,0)</f>
        <v>1</v>
      </c>
      <c r="M1983">
        <f>IF(Table9[[#This Row],[cond]]=1,M1982+1,0)</f>
        <v>3</v>
      </c>
      <c r="N1983">
        <f>IF(ISNUMBER(SEARCH("Ronda",Table9[[#This Row],[Column1]]))=TRUE,1,0)</f>
        <v>0</v>
      </c>
      <c r="O1983" t="str">
        <f>IF(Table9[[#This Row],[cond2]]=1,MID(Table9[[#This Row],[Column1]],6,3),O1982)</f>
        <v xml:space="preserve"> 4</v>
      </c>
    </row>
    <row r="1984" spans="11:15" x14ac:dyDescent="0.3">
      <c r="K1984">
        <v>2</v>
      </c>
      <c r="L1984">
        <f>IF(AND(ISNUMBER(SEARCH(":",Table9[[#This Row],[Column1]]))=FALSE,ISNUMBER(SEARCH("Ronda",Table9[[#This Row],[Column1]]))=FALSE),1,0)</f>
        <v>1</v>
      </c>
      <c r="M1984">
        <f>IF(Table9[[#This Row],[cond]]=1,M1983+1,0)</f>
        <v>4</v>
      </c>
      <c r="N1984">
        <f>IF(ISNUMBER(SEARCH("Ronda",Table9[[#This Row],[Column1]]))=TRUE,1,0)</f>
        <v>0</v>
      </c>
      <c r="O1984" t="str">
        <f>IF(Table9[[#This Row],[cond2]]=1,MID(Table9[[#This Row],[Column1]],6,3),O1983)</f>
        <v xml:space="preserve"> 4</v>
      </c>
    </row>
    <row r="1985" spans="11:15" x14ac:dyDescent="0.3">
      <c r="K1985">
        <v>0</v>
      </c>
      <c r="L1985">
        <f>IF(AND(ISNUMBER(SEARCH(":",Table9[[#This Row],[Column1]]))=FALSE,ISNUMBER(SEARCH("Ronda",Table9[[#This Row],[Column1]]))=FALSE),1,0)</f>
        <v>1</v>
      </c>
      <c r="M1985">
        <f>IF(Table9[[#This Row],[cond]]=1,M1984+1,0)</f>
        <v>5</v>
      </c>
      <c r="N1985">
        <f>IF(ISNUMBER(SEARCH("Ronda",Table9[[#This Row],[Column1]]))=TRUE,1,0)</f>
        <v>0</v>
      </c>
      <c r="O1985" t="str">
        <f>IF(Table9[[#This Row],[cond2]]=1,MID(Table9[[#This Row],[Column1]],6,3),O1984)</f>
        <v xml:space="preserve"> 4</v>
      </c>
    </row>
    <row r="1986" spans="11:15" x14ac:dyDescent="0.3">
      <c r="K1986">
        <v>-1</v>
      </c>
      <c r="L1986">
        <f>IF(AND(ISNUMBER(SEARCH(":",Table9[[#This Row],[Column1]]))=FALSE,ISNUMBER(SEARCH("Ronda",Table9[[#This Row],[Column1]]))=FALSE),1,0)</f>
        <v>1</v>
      </c>
      <c r="M1986">
        <f>IF(Table9[[#This Row],[cond]]=1,M1985+1,0)</f>
        <v>6</v>
      </c>
      <c r="N1986">
        <f>IF(ISNUMBER(SEARCH("Ronda",Table9[[#This Row],[Column1]]))=TRUE,1,0)</f>
        <v>0</v>
      </c>
      <c r="O1986" t="str">
        <f>IF(Table9[[#This Row],[cond2]]=1,MID(Table9[[#This Row],[Column1]],6,3),O1985)</f>
        <v xml:space="preserve"> 4</v>
      </c>
    </row>
    <row r="1987" spans="11:15" x14ac:dyDescent="0.3">
      <c r="K1987" t="s">
        <v>0</v>
      </c>
      <c r="L1987">
        <f>IF(AND(ISNUMBER(SEARCH(":",Table9[[#This Row],[Column1]]))=FALSE,ISNUMBER(SEARCH("Ronda",Table9[[#This Row],[Column1]]))=FALSE),1,0)</f>
        <v>0</v>
      </c>
      <c r="M1987">
        <f>IF(Table9[[#This Row],[cond]]=1,M1986+1,0)</f>
        <v>0</v>
      </c>
      <c r="N1987">
        <f>IF(ISNUMBER(SEARCH("Ronda",Table9[[#This Row],[Column1]]))=TRUE,1,0)</f>
        <v>1</v>
      </c>
      <c r="O1987" t="str">
        <f>IF(Table9[[#This Row],[cond2]]=1,MID(Table9[[#This Row],[Column1]],6,3),O1986)</f>
        <v xml:space="preserve"> 1</v>
      </c>
    </row>
    <row r="1988" spans="11:15" x14ac:dyDescent="0.3">
      <c r="K1988" t="s">
        <v>804</v>
      </c>
      <c r="L1988">
        <f>IF(AND(ISNUMBER(SEARCH(":",Table9[[#This Row],[Column1]]))=FALSE,ISNUMBER(SEARCH("Ronda",Table9[[#This Row],[Column1]]))=FALSE),1,0)</f>
        <v>0</v>
      </c>
      <c r="M1988">
        <f>IF(Table9[[#This Row],[cond]]=1,M1987+1,0)</f>
        <v>0</v>
      </c>
      <c r="N1988">
        <f>IF(ISNUMBER(SEARCH("Ronda",Table9[[#This Row],[Column1]]))=TRUE,1,0)</f>
        <v>0</v>
      </c>
      <c r="O1988" t="str">
        <f>IF(Table9[[#This Row],[cond2]]=1,MID(Table9[[#This Row],[Column1]],6,3),O1987)</f>
        <v xml:space="preserve"> 1</v>
      </c>
    </row>
    <row r="1989" spans="11:15" x14ac:dyDescent="0.3">
      <c r="K1989" t="s">
        <v>5</v>
      </c>
      <c r="L1989">
        <f>IF(AND(ISNUMBER(SEARCH(":",Table9[[#This Row],[Column1]]))=FALSE,ISNUMBER(SEARCH("Ronda",Table9[[#This Row],[Column1]]))=FALSE),1,0)</f>
        <v>1</v>
      </c>
      <c r="M1989">
        <f>IF(Table9[[#This Row],[cond]]=1,M1988+1,0)</f>
        <v>1</v>
      </c>
      <c r="N1989">
        <f>IF(ISNUMBER(SEARCH("Ronda",Table9[[#This Row],[Column1]]))=TRUE,1,0)</f>
        <v>0</v>
      </c>
      <c r="O1989" t="str">
        <f>IF(Table9[[#This Row],[cond2]]=1,MID(Table9[[#This Row],[Column1]],6,3),O1988)</f>
        <v xml:space="preserve"> 1</v>
      </c>
    </row>
    <row r="1990" spans="11:15" x14ac:dyDescent="0.3">
      <c r="K1990" t="s">
        <v>564</v>
      </c>
      <c r="L1990">
        <f>IF(AND(ISNUMBER(SEARCH(":",Table9[[#This Row],[Column1]]))=FALSE,ISNUMBER(SEARCH("Ronda",Table9[[#This Row],[Column1]]))=FALSE),1,0)</f>
        <v>1</v>
      </c>
      <c r="M1990">
        <f>IF(Table9[[#This Row],[cond]]=1,M1989+1,0)</f>
        <v>2</v>
      </c>
      <c r="N1990">
        <f>IF(ISNUMBER(SEARCH("Ronda",Table9[[#This Row],[Column1]]))=TRUE,1,0)</f>
        <v>0</v>
      </c>
      <c r="O1990" t="str">
        <f>IF(Table9[[#This Row],[cond2]]=1,MID(Table9[[#This Row],[Column1]],6,3),O1989)</f>
        <v xml:space="preserve"> 1</v>
      </c>
    </row>
    <row r="1991" spans="11:15" x14ac:dyDescent="0.3">
      <c r="K1991">
        <v>0</v>
      </c>
      <c r="L1991">
        <f>IF(AND(ISNUMBER(SEARCH(":",Table9[[#This Row],[Column1]]))=FALSE,ISNUMBER(SEARCH("Ronda",Table9[[#This Row],[Column1]]))=FALSE),1,0)</f>
        <v>1</v>
      </c>
      <c r="M1991">
        <f>IF(Table9[[#This Row],[cond]]=1,M1990+1,0)</f>
        <v>3</v>
      </c>
      <c r="N1991">
        <f>IF(ISNUMBER(SEARCH("Ronda",Table9[[#This Row],[Column1]]))=TRUE,1,0)</f>
        <v>0</v>
      </c>
      <c r="O1991" t="str">
        <f>IF(Table9[[#This Row],[cond2]]=1,MID(Table9[[#This Row],[Column1]],6,3),O1990)</f>
        <v xml:space="preserve"> 1</v>
      </c>
    </row>
    <row r="1992" spans="11:15" x14ac:dyDescent="0.3">
      <c r="K1992">
        <v>1</v>
      </c>
      <c r="L1992">
        <f>IF(AND(ISNUMBER(SEARCH(":",Table9[[#This Row],[Column1]]))=FALSE,ISNUMBER(SEARCH("Ronda",Table9[[#This Row],[Column1]]))=FALSE),1,0)</f>
        <v>1</v>
      </c>
      <c r="M1992">
        <f>IF(Table9[[#This Row],[cond]]=1,M1991+1,0)</f>
        <v>4</v>
      </c>
      <c r="N1992">
        <f>IF(ISNUMBER(SEARCH("Ronda",Table9[[#This Row],[Column1]]))=TRUE,1,0)</f>
        <v>0</v>
      </c>
      <c r="O1992" t="str">
        <f>IF(Table9[[#This Row],[cond2]]=1,MID(Table9[[#This Row],[Column1]],6,3),O1991)</f>
        <v xml:space="preserve"> 1</v>
      </c>
    </row>
    <row r="1993" spans="11:15" x14ac:dyDescent="0.3">
      <c r="K1993">
        <v>0</v>
      </c>
      <c r="L1993">
        <f>IF(AND(ISNUMBER(SEARCH(":",Table9[[#This Row],[Column1]]))=FALSE,ISNUMBER(SEARCH("Ronda",Table9[[#This Row],[Column1]]))=FALSE),1,0)</f>
        <v>1</v>
      </c>
      <c r="M1993">
        <f>IF(Table9[[#This Row],[cond]]=1,M1992+1,0)</f>
        <v>5</v>
      </c>
      <c r="N1993">
        <f>IF(ISNUMBER(SEARCH("Ronda",Table9[[#This Row],[Column1]]))=TRUE,1,0)</f>
        <v>0</v>
      </c>
      <c r="O1993" t="str">
        <f>IF(Table9[[#This Row],[cond2]]=1,MID(Table9[[#This Row],[Column1]],6,3),O1992)</f>
        <v xml:space="preserve"> 1</v>
      </c>
    </row>
    <row r="1994" spans="11:15" x14ac:dyDescent="0.3">
      <c r="K1994">
        <v>-1</v>
      </c>
      <c r="L1994">
        <f>IF(AND(ISNUMBER(SEARCH(":",Table9[[#This Row],[Column1]]))=FALSE,ISNUMBER(SEARCH("Ronda",Table9[[#This Row],[Column1]]))=FALSE),1,0)</f>
        <v>1</v>
      </c>
      <c r="M1994">
        <f>IF(Table9[[#This Row],[cond]]=1,M1993+1,0)</f>
        <v>6</v>
      </c>
      <c r="N1994">
        <f>IF(ISNUMBER(SEARCH("Ronda",Table9[[#This Row],[Column1]]))=TRUE,1,0)</f>
        <v>0</v>
      </c>
      <c r="O1994" t="str">
        <f>IF(Table9[[#This Row],[cond2]]=1,MID(Table9[[#This Row],[Column1]],6,3),O1993)</f>
        <v xml:space="preserve"> 1</v>
      </c>
    </row>
    <row r="1995" spans="11:15" x14ac:dyDescent="0.3">
      <c r="K1995" t="s">
        <v>48</v>
      </c>
      <c r="L1995">
        <f>IF(AND(ISNUMBER(SEARCH(":",Table9[[#This Row],[Column1]]))=FALSE,ISNUMBER(SEARCH("Ronda",Table9[[#This Row],[Column1]]))=FALSE),1,0)</f>
        <v>0</v>
      </c>
      <c r="M1995">
        <f>IF(Table9[[#This Row],[cond]]=1,M1994+1,0)</f>
        <v>0</v>
      </c>
      <c r="N1995">
        <f>IF(ISNUMBER(SEARCH("Ronda",Table9[[#This Row],[Column1]]))=TRUE,1,0)</f>
        <v>1</v>
      </c>
      <c r="O1995" t="str">
        <f>IF(Table9[[#This Row],[cond2]]=1,MID(Table9[[#This Row],[Column1]],6,3),O1994)</f>
        <v xml:space="preserve"> 3</v>
      </c>
    </row>
    <row r="1996" spans="11:15" x14ac:dyDescent="0.3">
      <c r="K1996" t="s">
        <v>805</v>
      </c>
      <c r="L1996">
        <f>IF(AND(ISNUMBER(SEARCH(":",Table9[[#This Row],[Column1]]))=FALSE,ISNUMBER(SEARCH("Ronda",Table9[[#This Row],[Column1]]))=FALSE),1,0)</f>
        <v>0</v>
      </c>
      <c r="M1996">
        <f>IF(Table9[[#This Row],[cond]]=1,M1995+1,0)</f>
        <v>0</v>
      </c>
      <c r="N1996">
        <f>IF(ISNUMBER(SEARCH("Ronda",Table9[[#This Row],[Column1]]))=TRUE,1,0)</f>
        <v>0</v>
      </c>
      <c r="O1996" t="str">
        <f>IF(Table9[[#This Row],[cond2]]=1,MID(Table9[[#This Row],[Column1]],6,3),O1995)</f>
        <v xml:space="preserve"> 3</v>
      </c>
    </row>
    <row r="1997" spans="11:15" x14ac:dyDescent="0.3">
      <c r="K1997" t="s">
        <v>11</v>
      </c>
      <c r="L1997">
        <f>IF(AND(ISNUMBER(SEARCH(":",Table9[[#This Row],[Column1]]))=FALSE,ISNUMBER(SEARCH("Ronda",Table9[[#This Row],[Column1]]))=FALSE),1,0)</f>
        <v>1</v>
      </c>
      <c r="M1997">
        <f>IF(Table9[[#This Row],[cond]]=1,M1996+1,0)</f>
        <v>1</v>
      </c>
      <c r="N1997">
        <f>IF(ISNUMBER(SEARCH("Ronda",Table9[[#This Row],[Column1]]))=TRUE,1,0)</f>
        <v>0</v>
      </c>
      <c r="O1997" t="str">
        <f>IF(Table9[[#This Row],[cond2]]=1,MID(Table9[[#This Row],[Column1]],6,3),O1996)</f>
        <v xml:space="preserve"> 3</v>
      </c>
    </row>
    <row r="1998" spans="11:15" x14ac:dyDescent="0.3">
      <c r="K1998" t="s">
        <v>24</v>
      </c>
      <c r="L1998">
        <f>IF(AND(ISNUMBER(SEARCH(":",Table9[[#This Row],[Column1]]))=FALSE,ISNUMBER(SEARCH("Ronda",Table9[[#This Row],[Column1]]))=FALSE),1,0)</f>
        <v>1</v>
      </c>
      <c r="M1998">
        <f>IF(Table9[[#This Row],[cond]]=1,M1997+1,0)</f>
        <v>2</v>
      </c>
      <c r="N1998">
        <f>IF(ISNUMBER(SEARCH("Ronda",Table9[[#This Row],[Column1]]))=TRUE,1,0)</f>
        <v>0</v>
      </c>
      <c r="O1998" t="str">
        <f>IF(Table9[[#This Row],[cond2]]=1,MID(Table9[[#This Row],[Column1]],6,3),O1997)</f>
        <v xml:space="preserve"> 3</v>
      </c>
    </row>
    <row r="1999" spans="11:15" x14ac:dyDescent="0.3">
      <c r="K1999">
        <v>2</v>
      </c>
      <c r="L1999">
        <f>IF(AND(ISNUMBER(SEARCH(":",Table9[[#This Row],[Column1]]))=FALSE,ISNUMBER(SEARCH("Ronda",Table9[[#This Row],[Column1]]))=FALSE),1,0)</f>
        <v>1</v>
      </c>
      <c r="M1999">
        <f>IF(Table9[[#This Row],[cond]]=1,M1998+1,0)</f>
        <v>3</v>
      </c>
      <c r="N1999">
        <f>IF(ISNUMBER(SEARCH("Ronda",Table9[[#This Row],[Column1]]))=TRUE,1,0)</f>
        <v>0</v>
      </c>
      <c r="O1999" t="str">
        <f>IF(Table9[[#This Row],[cond2]]=1,MID(Table9[[#This Row],[Column1]],6,3),O1998)</f>
        <v xml:space="preserve"> 3</v>
      </c>
    </row>
    <row r="2000" spans="11:15" x14ac:dyDescent="0.3">
      <c r="K2000">
        <v>0</v>
      </c>
      <c r="L2000">
        <f>IF(AND(ISNUMBER(SEARCH(":",Table9[[#This Row],[Column1]]))=FALSE,ISNUMBER(SEARCH("Ronda",Table9[[#This Row],[Column1]]))=FALSE),1,0)</f>
        <v>1</v>
      </c>
      <c r="M2000">
        <f>IF(Table9[[#This Row],[cond]]=1,M1999+1,0)</f>
        <v>4</v>
      </c>
      <c r="N2000">
        <f>IF(ISNUMBER(SEARCH("Ronda",Table9[[#This Row],[Column1]]))=TRUE,1,0)</f>
        <v>0</v>
      </c>
      <c r="O2000" t="str">
        <f>IF(Table9[[#This Row],[cond2]]=1,MID(Table9[[#This Row],[Column1]],6,3),O1999)</f>
        <v xml:space="preserve"> 3</v>
      </c>
    </row>
    <row r="2001" spans="11:15" x14ac:dyDescent="0.3">
      <c r="K2001">
        <v>-1</v>
      </c>
      <c r="L2001">
        <f>IF(AND(ISNUMBER(SEARCH(":",Table9[[#This Row],[Column1]]))=FALSE,ISNUMBER(SEARCH("Ronda",Table9[[#This Row],[Column1]]))=FALSE),1,0)</f>
        <v>1</v>
      </c>
      <c r="M2001">
        <f>IF(Table9[[#This Row],[cond]]=1,M2000+1,0)</f>
        <v>5</v>
      </c>
      <c r="N2001">
        <f>IF(ISNUMBER(SEARCH("Ronda",Table9[[#This Row],[Column1]]))=TRUE,1,0)</f>
        <v>0</v>
      </c>
      <c r="O2001" t="str">
        <f>IF(Table9[[#This Row],[cond2]]=1,MID(Table9[[#This Row],[Column1]],6,3),O2000)</f>
        <v xml:space="preserve"> 3</v>
      </c>
    </row>
    <row r="2002" spans="11:15" x14ac:dyDescent="0.3">
      <c r="K2002">
        <v>0</v>
      </c>
      <c r="L2002">
        <f>IF(AND(ISNUMBER(SEARCH(":",Table9[[#This Row],[Column1]]))=FALSE,ISNUMBER(SEARCH("Ronda",Table9[[#This Row],[Column1]]))=FALSE),1,0)</f>
        <v>1</v>
      </c>
      <c r="M2002">
        <f>IF(Table9[[#This Row],[cond]]=1,M2001+1,0)</f>
        <v>6</v>
      </c>
      <c r="N2002">
        <f>IF(ISNUMBER(SEARCH("Ronda",Table9[[#This Row],[Column1]]))=TRUE,1,0)</f>
        <v>0</v>
      </c>
      <c r="O2002" t="str">
        <f>IF(Table9[[#This Row],[cond2]]=1,MID(Table9[[#This Row],[Column1]],6,3),O2001)</f>
        <v xml:space="preserve"> 3</v>
      </c>
    </row>
    <row r="2003" spans="11:15" x14ac:dyDescent="0.3">
      <c r="K2003" t="s">
        <v>806</v>
      </c>
      <c r="L2003">
        <f>IF(AND(ISNUMBER(SEARCH(":",Table9[[#This Row],[Column1]]))=FALSE,ISNUMBER(SEARCH("Ronda",Table9[[#This Row],[Column1]]))=FALSE),1,0)</f>
        <v>0</v>
      </c>
      <c r="M2003">
        <f>IF(Table9[[#This Row],[cond]]=1,M2002+1,0)</f>
        <v>0</v>
      </c>
      <c r="N2003">
        <f>IF(ISNUMBER(SEARCH("Ronda",Table9[[#This Row],[Column1]]))=TRUE,1,0)</f>
        <v>0</v>
      </c>
      <c r="O2003" t="str">
        <f>IF(Table9[[#This Row],[cond2]]=1,MID(Table9[[#This Row],[Column1]],6,3),O2002)</f>
        <v xml:space="preserve"> 3</v>
      </c>
    </row>
    <row r="2004" spans="11:15" x14ac:dyDescent="0.3">
      <c r="K2004" t="s">
        <v>4</v>
      </c>
      <c r="L2004">
        <f>IF(AND(ISNUMBER(SEARCH(":",Table9[[#This Row],[Column1]]))=FALSE,ISNUMBER(SEARCH("Ronda",Table9[[#This Row],[Column1]]))=FALSE),1,0)</f>
        <v>1</v>
      </c>
      <c r="M2004">
        <f>IF(Table9[[#This Row],[cond]]=1,M2003+1,0)</f>
        <v>1</v>
      </c>
      <c r="N2004">
        <f>IF(ISNUMBER(SEARCH("Ronda",Table9[[#This Row],[Column1]]))=TRUE,1,0)</f>
        <v>0</v>
      </c>
      <c r="O2004" t="str">
        <f>IF(Table9[[#This Row],[cond2]]=1,MID(Table9[[#This Row],[Column1]],6,3),O2003)</f>
        <v xml:space="preserve"> 3</v>
      </c>
    </row>
    <row r="2005" spans="11:15" x14ac:dyDescent="0.3">
      <c r="K2005" t="s">
        <v>568</v>
      </c>
      <c r="L2005">
        <f>IF(AND(ISNUMBER(SEARCH(":",Table9[[#This Row],[Column1]]))=FALSE,ISNUMBER(SEARCH("Ronda",Table9[[#This Row],[Column1]]))=FALSE),1,0)</f>
        <v>1</v>
      </c>
      <c r="M2005">
        <f>IF(Table9[[#This Row],[cond]]=1,M2004+1,0)</f>
        <v>2</v>
      </c>
      <c r="N2005">
        <f>IF(ISNUMBER(SEARCH("Ronda",Table9[[#This Row],[Column1]]))=TRUE,1,0)</f>
        <v>0</v>
      </c>
      <c r="O2005" t="str">
        <f>IF(Table9[[#This Row],[cond2]]=1,MID(Table9[[#This Row],[Column1]],6,3),O2004)</f>
        <v xml:space="preserve"> 3</v>
      </c>
    </row>
    <row r="2006" spans="11:15" x14ac:dyDescent="0.3">
      <c r="K2006">
        <v>1</v>
      </c>
      <c r="L2006">
        <f>IF(AND(ISNUMBER(SEARCH(":",Table9[[#This Row],[Column1]]))=FALSE,ISNUMBER(SEARCH("Ronda",Table9[[#This Row],[Column1]]))=FALSE),1,0)</f>
        <v>1</v>
      </c>
      <c r="M2006">
        <f>IF(Table9[[#This Row],[cond]]=1,M2005+1,0)</f>
        <v>3</v>
      </c>
      <c r="N2006">
        <f>IF(ISNUMBER(SEARCH("Ronda",Table9[[#This Row],[Column1]]))=TRUE,1,0)</f>
        <v>0</v>
      </c>
      <c r="O2006" t="str">
        <f>IF(Table9[[#This Row],[cond2]]=1,MID(Table9[[#This Row],[Column1]],6,3),O2005)</f>
        <v xml:space="preserve"> 3</v>
      </c>
    </row>
    <row r="2007" spans="11:15" x14ac:dyDescent="0.3">
      <c r="K2007">
        <v>0</v>
      </c>
      <c r="L2007">
        <f>IF(AND(ISNUMBER(SEARCH(":",Table9[[#This Row],[Column1]]))=FALSE,ISNUMBER(SEARCH("Ronda",Table9[[#This Row],[Column1]]))=FALSE),1,0)</f>
        <v>1</v>
      </c>
      <c r="M2007">
        <f>IF(Table9[[#This Row],[cond]]=1,M2006+1,0)</f>
        <v>4</v>
      </c>
      <c r="N2007">
        <f>IF(ISNUMBER(SEARCH("Ronda",Table9[[#This Row],[Column1]]))=TRUE,1,0)</f>
        <v>0</v>
      </c>
      <c r="O2007" t="str">
        <f>IF(Table9[[#This Row],[cond2]]=1,MID(Table9[[#This Row],[Column1]],6,3),O2006)</f>
        <v xml:space="preserve"> 3</v>
      </c>
    </row>
    <row r="2008" spans="11:15" x14ac:dyDescent="0.3">
      <c r="K2008">
        <v>0</v>
      </c>
      <c r="L2008">
        <f>IF(AND(ISNUMBER(SEARCH(":",Table9[[#This Row],[Column1]]))=FALSE,ISNUMBER(SEARCH("Ronda",Table9[[#This Row],[Column1]]))=FALSE),1,0)</f>
        <v>1</v>
      </c>
      <c r="M2008">
        <f>IF(Table9[[#This Row],[cond]]=1,M2007+1,0)</f>
        <v>5</v>
      </c>
      <c r="N2008">
        <f>IF(ISNUMBER(SEARCH("Ronda",Table9[[#This Row],[Column1]]))=TRUE,1,0)</f>
        <v>0</v>
      </c>
      <c r="O2008" t="str">
        <f>IF(Table9[[#This Row],[cond2]]=1,MID(Table9[[#This Row],[Column1]],6,3),O2007)</f>
        <v xml:space="preserve"> 3</v>
      </c>
    </row>
    <row r="2009" spans="11:15" x14ac:dyDescent="0.3">
      <c r="K2009">
        <v>0</v>
      </c>
      <c r="L2009">
        <f>IF(AND(ISNUMBER(SEARCH(":",Table9[[#This Row],[Column1]]))=FALSE,ISNUMBER(SEARCH("Ronda",Table9[[#This Row],[Column1]]))=FALSE),1,0)</f>
        <v>1</v>
      </c>
      <c r="M2009">
        <f>IF(Table9[[#This Row],[cond]]=1,M2008+1,0)</f>
        <v>6</v>
      </c>
      <c r="N2009">
        <f>IF(ISNUMBER(SEARCH("Ronda",Table9[[#This Row],[Column1]]))=TRUE,1,0)</f>
        <v>0</v>
      </c>
      <c r="O2009" t="str">
        <f>IF(Table9[[#This Row],[cond2]]=1,MID(Table9[[#This Row],[Column1]],6,3),O2008)</f>
        <v xml:space="preserve"> 3</v>
      </c>
    </row>
    <row r="2010" spans="11:15" x14ac:dyDescent="0.3">
      <c r="K2010" t="s">
        <v>807</v>
      </c>
      <c r="L2010">
        <f>IF(AND(ISNUMBER(SEARCH(":",Table9[[#This Row],[Column1]]))=FALSE,ISNUMBER(SEARCH("Ronda",Table9[[#This Row],[Column1]]))=FALSE),1,0)</f>
        <v>0</v>
      </c>
      <c r="M2010">
        <f>IF(Table9[[#This Row],[cond]]=1,M2009+1,0)</f>
        <v>0</v>
      </c>
      <c r="N2010">
        <f>IF(ISNUMBER(SEARCH("Ronda",Table9[[#This Row],[Column1]]))=TRUE,1,0)</f>
        <v>0</v>
      </c>
      <c r="O2010" t="str">
        <f>IF(Table9[[#This Row],[cond2]]=1,MID(Table9[[#This Row],[Column1]],6,3),O2009)</f>
        <v xml:space="preserve"> 3</v>
      </c>
    </row>
    <row r="2011" spans="11:15" x14ac:dyDescent="0.3">
      <c r="K2011" t="s">
        <v>7</v>
      </c>
      <c r="L2011">
        <f>IF(AND(ISNUMBER(SEARCH(":",Table9[[#This Row],[Column1]]))=FALSE,ISNUMBER(SEARCH("Ronda",Table9[[#This Row],[Column1]]))=FALSE),1,0)</f>
        <v>1</v>
      </c>
      <c r="M2011">
        <f>IF(Table9[[#This Row],[cond]]=1,M2010+1,0)</f>
        <v>1</v>
      </c>
      <c r="N2011">
        <f>IF(ISNUMBER(SEARCH("Ronda",Table9[[#This Row],[Column1]]))=TRUE,1,0)</f>
        <v>0</v>
      </c>
      <c r="O2011" t="str">
        <f>IF(Table9[[#This Row],[cond2]]=1,MID(Table9[[#This Row],[Column1]],6,3),O2010)</f>
        <v xml:space="preserve"> 3</v>
      </c>
    </row>
    <row r="2012" spans="11:15" x14ac:dyDescent="0.3">
      <c r="K2012" t="s">
        <v>8</v>
      </c>
      <c r="L2012">
        <f>IF(AND(ISNUMBER(SEARCH(":",Table9[[#This Row],[Column1]]))=FALSE,ISNUMBER(SEARCH("Ronda",Table9[[#This Row],[Column1]]))=FALSE),1,0)</f>
        <v>1</v>
      </c>
      <c r="M2012">
        <f>IF(Table9[[#This Row],[cond]]=1,M2011+1,0)</f>
        <v>2</v>
      </c>
      <c r="N2012">
        <f>IF(ISNUMBER(SEARCH("Ronda",Table9[[#This Row],[Column1]]))=TRUE,1,0)</f>
        <v>0</v>
      </c>
      <c r="O2012" t="str">
        <f>IF(Table9[[#This Row],[cond2]]=1,MID(Table9[[#This Row],[Column1]],6,3),O2011)</f>
        <v xml:space="preserve"> 3</v>
      </c>
    </row>
    <row r="2013" spans="11:15" x14ac:dyDescent="0.3">
      <c r="K2013">
        <v>2</v>
      </c>
      <c r="L2013">
        <f>IF(AND(ISNUMBER(SEARCH(":",Table9[[#This Row],[Column1]]))=FALSE,ISNUMBER(SEARCH("Ronda",Table9[[#This Row],[Column1]]))=FALSE),1,0)</f>
        <v>1</v>
      </c>
      <c r="M2013">
        <f>IF(Table9[[#This Row],[cond]]=1,M2012+1,0)</f>
        <v>3</v>
      </c>
      <c r="N2013">
        <f>IF(ISNUMBER(SEARCH("Ronda",Table9[[#This Row],[Column1]]))=TRUE,1,0)</f>
        <v>0</v>
      </c>
      <c r="O2013" t="str">
        <f>IF(Table9[[#This Row],[cond2]]=1,MID(Table9[[#This Row],[Column1]],6,3),O2012)</f>
        <v xml:space="preserve"> 3</v>
      </c>
    </row>
    <row r="2014" spans="11:15" x14ac:dyDescent="0.3">
      <c r="K2014">
        <v>1</v>
      </c>
      <c r="L2014">
        <f>IF(AND(ISNUMBER(SEARCH(":",Table9[[#This Row],[Column1]]))=FALSE,ISNUMBER(SEARCH("Ronda",Table9[[#This Row],[Column1]]))=FALSE),1,0)</f>
        <v>1</v>
      </c>
      <c r="M2014">
        <f>IF(Table9[[#This Row],[cond]]=1,M2013+1,0)</f>
        <v>4</v>
      </c>
      <c r="N2014">
        <f>IF(ISNUMBER(SEARCH("Ronda",Table9[[#This Row],[Column1]]))=TRUE,1,0)</f>
        <v>0</v>
      </c>
      <c r="O2014" t="str">
        <f>IF(Table9[[#This Row],[cond2]]=1,MID(Table9[[#This Row],[Column1]],6,3),O2013)</f>
        <v xml:space="preserve"> 3</v>
      </c>
    </row>
    <row r="2015" spans="11:15" x14ac:dyDescent="0.3">
      <c r="K2015">
        <v>-2</v>
      </c>
      <c r="L2015">
        <f>IF(AND(ISNUMBER(SEARCH(":",Table9[[#This Row],[Column1]]))=FALSE,ISNUMBER(SEARCH("Ronda",Table9[[#This Row],[Column1]]))=FALSE),1,0)</f>
        <v>1</v>
      </c>
      <c r="M2015">
        <f>IF(Table9[[#This Row],[cond]]=1,M2014+1,0)</f>
        <v>5</v>
      </c>
      <c r="N2015">
        <f>IF(ISNUMBER(SEARCH("Ronda",Table9[[#This Row],[Column1]]))=TRUE,1,0)</f>
        <v>0</v>
      </c>
      <c r="O2015" t="str">
        <f>IF(Table9[[#This Row],[cond2]]=1,MID(Table9[[#This Row],[Column1]],6,3),O2014)</f>
        <v xml:space="preserve"> 3</v>
      </c>
    </row>
    <row r="2016" spans="11:15" x14ac:dyDescent="0.3">
      <c r="K2016">
        <v>-1</v>
      </c>
      <c r="L2016">
        <f>IF(AND(ISNUMBER(SEARCH(":",Table9[[#This Row],[Column1]]))=FALSE,ISNUMBER(SEARCH("Ronda",Table9[[#This Row],[Column1]]))=FALSE),1,0)</f>
        <v>1</v>
      </c>
      <c r="M2016">
        <f>IF(Table9[[#This Row],[cond]]=1,M2015+1,0)</f>
        <v>6</v>
      </c>
      <c r="N2016">
        <f>IF(ISNUMBER(SEARCH("Ronda",Table9[[#This Row],[Column1]]))=TRUE,1,0)</f>
        <v>0</v>
      </c>
      <c r="O2016" t="str">
        <f>IF(Table9[[#This Row],[cond2]]=1,MID(Table9[[#This Row],[Column1]],6,3),O2015)</f>
        <v xml:space="preserve"> 3</v>
      </c>
    </row>
    <row r="2017" spans="11:15" x14ac:dyDescent="0.3">
      <c r="K2017" t="s">
        <v>808</v>
      </c>
      <c r="L2017">
        <f>IF(AND(ISNUMBER(SEARCH(":",Table9[[#This Row],[Column1]]))=FALSE,ISNUMBER(SEARCH("Ronda",Table9[[#This Row],[Column1]]))=FALSE),1,0)</f>
        <v>0</v>
      </c>
      <c r="M2017">
        <f>IF(Table9[[#This Row],[cond]]=1,M2016+1,0)</f>
        <v>0</v>
      </c>
      <c r="N2017">
        <f>IF(ISNUMBER(SEARCH("Ronda",Table9[[#This Row],[Column1]]))=TRUE,1,0)</f>
        <v>0</v>
      </c>
      <c r="O2017" t="str">
        <f>IF(Table9[[#This Row],[cond2]]=1,MID(Table9[[#This Row],[Column1]],6,3),O2016)</f>
        <v xml:space="preserve"> 3</v>
      </c>
    </row>
    <row r="2018" spans="11:15" x14ac:dyDescent="0.3">
      <c r="K2018" t="s">
        <v>28</v>
      </c>
      <c r="L2018">
        <f>IF(AND(ISNUMBER(SEARCH(":",Table9[[#This Row],[Column1]]))=FALSE,ISNUMBER(SEARCH("Ronda",Table9[[#This Row],[Column1]]))=FALSE),1,0)</f>
        <v>1</v>
      </c>
      <c r="M2018">
        <f>IF(Table9[[#This Row],[cond]]=1,M2017+1,0)</f>
        <v>1</v>
      </c>
      <c r="N2018">
        <f>IF(ISNUMBER(SEARCH("Ronda",Table9[[#This Row],[Column1]]))=TRUE,1,0)</f>
        <v>0</v>
      </c>
      <c r="O2018" t="str">
        <f>IF(Table9[[#This Row],[cond2]]=1,MID(Table9[[#This Row],[Column1]],6,3),O2017)</f>
        <v xml:space="preserve"> 3</v>
      </c>
    </row>
    <row r="2019" spans="11:15" x14ac:dyDescent="0.3">
      <c r="K2019" t="s">
        <v>564</v>
      </c>
      <c r="L2019">
        <f>IF(AND(ISNUMBER(SEARCH(":",Table9[[#This Row],[Column1]]))=FALSE,ISNUMBER(SEARCH("Ronda",Table9[[#This Row],[Column1]]))=FALSE),1,0)</f>
        <v>1</v>
      </c>
      <c r="M2019">
        <f>IF(Table9[[#This Row],[cond]]=1,M2018+1,0)</f>
        <v>2</v>
      </c>
      <c r="N2019">
        <f>IF(ISNUMBER(SEARCH("Ronda",Table9[[#This Row],[Column1]]))=TRUE,1,0)</f>
        <v>0</v>
      </c>
      <c r="O2019" t="str">
        <f>IF(Table9[[#This Row],[cond2]]=1,MID(Table9[[#This Row],[Column1]],6,3),O2018)</f>
        <v xml:space="preserve"> 3</v>
      </c>
    </row>
    <row r="2020" spans="11:15" x14ac:dyDescent="0.3">
      <c r="K2020">
        <v>2</v>
      </c>
      <c r="L2020">
        <f>IF(AND(ISNUMBER(SEARCH(":",Table9[[#This Row],[Column1]]))=FALSE,ISNUMBER(SEARCH("Ronda",Table9[[#This Row],[Column1]]))=FALSE),1,0)</f>
        <v>1</v>
      </c>
      <c r="M2020">
        <f>IF(Table9[[#This Row],[cond]]=1,M2019+1,0)</f>
        <v>3</v>
      </c>
      <c r="N2020">
        <f>IF(ISNUMBER(SEARCH("Ronda",Table9[[#This Row],[Column1]]))=TRUE,1,0)</f>
        <v>0</v>
      </c>
      <c r="O2020" t="str">
        <f>IF(Table9[[#This Row],[cond2]]=1,MID(Table9[[#This Row],[Column1]],6,3),O2019)</f>
        <v xml:space="preserve"> 3</v>
      </c>
    </row>
    <row r="2021" spans="11:15" x14ac:dyDescent="0.3">
      <c r="K2021">
        <v>2</v>
      </c>
      <c r="L2021">
        <f>IF(AND(ISNUMBER(SEARCH(":",Table9[[#This Row],[Column1]]))=FALSE,ISNUMBER(SEARCH("Ronda",Table9[[#This Row],[Column1]]))=FALSE),1,0)</f>
        <v>1</v>
      </c>
      <c r="M2021">
        <f>IF(Table9[[#This Row],[cond]]=1,M2020+1,0)</f>
        <v>4</v>
      </c>
      <c r="N2021">
        <f>IF(ISNUMBER(SEARCH("Ronda",Table9[[#This Row],[Column1]]))=TRUE,1,0)</f>
        <v>0</v>
      </c>
      <c r="O2021" t="str">
        <f>IF(Table9[[#This Row],[cond2]]=1,MID(Table9[[#This Row],[Column1]],6,3),O2020)</f>
        <v xml:space="preserve"> 3</v>
      </c>
    </row>
    <row r="2022" spans="11:15" x14ac:dyDescent="0.3">
      <c r="K2022">
        <v>-1</v>
      </c>
      <c r="L2022">
        <f>IF(AND(ISNUMBER(SEARCH(":",Table9[[#This Row],[Column1]]))=FALSE,ISNUMBER(SEARCH("Ronda",Table9[[#This Row],[Column1]]))=FALSE),1,0)</f>
        <v>1</v>
      </c>
      <c r="M2022">
        <f>IF(Table9[[#This Row],[cond]]=1,M2021+1,0)</f>
        <v>5</v>
      </c>
      <c r="N2022">
        <f>IF(ISNUMBER(SEARCH("Ronda",Table9[[#This Row],[Column1]]))=TRUE,1,0)</f>
        <v>0</v>
      </c>
      <c r="O2022" t="str">
        <f>IF(Table9[[#This Row],[cond2]]=1,MID(Table9[[#This Row],[Column1]],6,3),O2021)</f>
        <v xml:space="preserve"> 3</v>
      </c>
    </row>
    <row r="2023" spans="11:15" x14ac:dyDescent="0.3">
      <c r="K2023">
        <v>0</v>
      </c>
      <c r="L2023">
        <f>IF(AND(ISNUMBER(SEARCH(":",Table9[[#This Row],[Column1]]))=FALSE,ISNUMBER(SEARCH("Ronda",Table9[[#This Row],[Column1]]))=FALSE),1,0)</f>
        <v>1</v>
      </c>
      <c r="M2023">
        <f>IF(Table9[[#This Row],[cond]]=1,M2022+1,0)</f>
        <v>6</v>
      </c>
      <c r="N2023">
        <f>IF(ISNUMBER(SEARCH("Ronda",Table9[[#This Row],[Column1]]))=TRUE,1,0)</f>
        <v>0</v>
      </c>
      <c r="O2023" t="str">
        <f>IF(Table9[[#This Row],[cond2]]=1,MID(Table9[[#This Row],[Column1]],6,3),O2022)</f>
        <v xml:space="preserve"> 3</v>
      </c>
    </row>
    <row r="2024" spans="11:15" x14ac:dyDescent="0.3">
      <c r="K2024" t="s">
        <v>808</v>
      </c>
      <c r="L2024">
        <f>IF(AND(ISNUMBER(SEARCH(":",Table9[[#This Row],[Column1]]))=FALSE,ISNUMBER(SEARCH("Ronda",Table9[[#This Row],[Column1]]))=FALSE),1,0)</f>
        <v>0</v>
      </c>
      <c r="M2024">
        <f>IF(Table9[[#This Row],[cond]]=1,M2023+1,0)</f>
        <v>0</v>
      </c>
      <c r="N2024">
        <f>IF(ISNUMBER(SEARCH("Ronda",Table9[[#This Row],[Column1]]))=TRUE,1,0)</f>
        <v>0</v>
      </c>
      <c r="O2024" t="str">
        <f>IF(Table9[[#This Row],[cond2]]=1,MID(Table9[[#This Row],[Column1]],6,3),O2023)</f>
        <v xml:space="preserve"> 3</v>
      </c>
    </row>
    <row r="2025" spans="11:15" x14ac:dyDescent="0.3">
      <c r="K2025" t="s">
        <v>33</v>
      </c>
      <c r="L2025">
        <f>IF(AND(ISNUMBER(SEARCH(":",Table9[[#This Row],[Column1]]))=FALSE,ISNUMBER(SEARCH("Ronda",Table9[[#This Row],[Column1]]))=FALSE),1,0)</f>
        <v>1</v>
      </c>
      <c r="M2025">
        <f>IF(Table9[[#This Row],[cond]]=1,M2024+1,0)</f>
        <v>1</v>
      </c>
      <c r="N2025">
        <f>IF(ISNUMBER(SEARCH("Ronda",Table9[[#This Row],[Column1]]))=TRUE,1,0)</f>
        <v>0</v>
      </c>
      <c r="O2025" t="str">
        <f>IF(Table9[[#This Row],[cond2]]=1,MID(Table9[[#This Row],[Column1]],6,3),O2024)</f>
        <v xml:space="preserve"> 3</v>
      </c>
    </row>
    <row r="2026" spans="11:15" x14ac:dyDescent="0.3">
      <c r="K2026" t="s">
        <v>10</v>
      </c>
      <c r="L2026">
        <f>IF(AND(ISNUMBER(SEARCH(":",Table9[[#This Row],[Column1]]))=FALSE,ISNUMBER(SEARCH("Ronda",Table9[[#This Row],[Column1]]))=FALSE),1,0)</f>
        <v>1</v>
      </c>
      <c r="M2026">
        <f>IF(Table9[[#This Row],[cond]]=1,M2025+1,0)</f>
        <v>2</v>
      </c>
      <c r="N2026">
        <f>IF(ISNUMBER(SEARCH("Ronda",Table9[[#This Row],[Column1]]))=TRUE,1,0)</f>
        <v>0</v>
      </c>
      <c r="O2026" t="str">
        <f>IF(Table9[[#This Row],[cond2]]=1,MID(Table9[[#This Row],[Column1]],6,3),O2025)</f>
        <v xml:space="preserve"> 3</v>
      </c>
    </row>
    <row r="2027" spans="11:15" x14ac:dyDescent="0.3">
      <c r="K2027">
        <v>0</v>
      </c>
      <c r="L2027">
        <f>IF(AND(ISNUMBER(SEARCH(":",Table9[[#This Row],[Column1]]))=FALSE,ISNUMBER(SEARCH("Ronda",Table9[[#This Row],[Column1]]))=FALSE),1,0)</f>
        <v>1</v>
      </c>
      <c r="M2027">
        <f>IF(Table9[[#This Row],[cond]]=1,M2026+1,0)</f>
        <v>3</v>
      </c>
      <c r="N2027">
        <f>IF(ISNUMBER(SEARCH("Ronda",Table9[[#This Row],[Column1]]))=TRUE,1,0)</f>
        <v>0</v>
      </c>
      <c r="O2027" t="str">
        <f>IF(Table9[[#This Row],[cond2]]=1,MID(Table9[[#This Row],[Column1]],6,3),O2026)</f>
        <v xml:space="preserve"> 3</v>
      </c>
    </row>
    <row r="2028" spans="11:15" x14ac:dyDescent="0.3">
      <c r="K2028">
        <v>1</v>
      </c>
      <c r="L2028">
        <f>IF(AND(ISNUMBER(SEARCH(":",Table9[[#This Row],[Column1]]))=FALSE,ISNUMBER(SEARCH("Ronda",Table9[[#This Row],[Column1]]))=FALSE),1,0)</f>
        <v>1</v>
      </c>
      <c r="M2028">
        <f>IF(Table9[[#This Row],[cond]]=1,M2027+1,0)</f>
        <v>4</v>
      </c>
      <c r="N2028">
        <f>IF(ISNUMBER(SEARCH("Ronda",Table9[[#This Row],[Column1]]))=TRUE,1,0)</f>
        <v>0</v>
      </c>
      <c r="O2028" t="str">
        <f>IF(Table9[[#This Row],[cond2]]=1,MID(Table9[[#This Row],[Column1]],6,3),O2027)</f>
        <v xml:space="preserve"> 3</v>
      </c>
    </row>
    <row r="2029" spans="11:15" x14ac:dyDescent="0.3">
      <c r="K2029">
        <v>0</v>
      </c>
      <c r="L2029">
        <f>IF(AND(ISNUMBER(SEARCH(":",Table9[[#This Row],[Column1]]))=FALSE,ISNUMBER(SEARCH("Ronda",Table9[[#This Row],[Column1]]))=FALSE),1,0)</f>
        <v>1</v>
      </c>
      <c r="M2029">
        <f>IF(Table9[[#This Row],[cond]]=1,M2028+1,0)</f>
        <v>5</v>
      </c>
      <c r="N2029">
        <f>IF(ISNUMBER(SEARCH("Ronda",Table9[[#This Row],[Column1]]))=TRUE,1,0)</f>
        <v>0</v>
      </c>
      <c r="O2029" t="str">
        <f>IF(Table9[[#This Row],[cond2]]=1,MID(Table9[[#This Row],[Column1]],6,3),O2028)</f>
        <v xml:space="preserve"> 3</v>
      </c>
    </row>
    <row r="2030" spans="11:15" x14ac:dyDescent="0.3">
      <c r="K2030">
        <v>-1</v>
      </c>
      <c r="L2030">
        <f>IF(AND(ISNUMBER(SEARCH(":",Table9[[#This Row],[Column1]]))=FALSE,ISNUMBER(SEARCH("Ronda",Table9[[#This Row],[Column1]]))=FALSE),1,0)</f>
        <v>1</v>
      </c>
      <c r="M2030">
        <f>IF(Table9[[#This Row],[cond]]=1,M2029+1,0)</f>
        <v>6</v>
      </c>
      <c r="N2030">
        <f>IF(ISNUMBER(SEARCH("Ronda",Table9[[#This Row],[Column1]]))=TRUE,1,0)</f>
        <v>0</v>
      </c>
      <c r="O2030" t="str">
        <f>IF(Table9[[#This Row],[cond2]]=1,MID(Table9[[#This Row],[Column1]],6,3),O2029)</f>
        <v xml:space="preserve"> 3</v>
      </c>
    </row>
    <row r="2031" spans="11:15" x14ac:dyDescent="0.3">
      <c r="K2031" t="s">
        <v>809</v>
      </c>
      <c r="L2031">
        <f>IF(AND(ISNUMBER(SEARCH(":",Table9[[#This Row],[Column1]]))=FALSE,ISNUMBER(SEARCH("Ronda",Table9[[#This Row],[Column1]]))=FALSE),1,0)</f>
        <v>0</v>
      </c>
      <c r="M2031">
        <f>IF(Table9[[#This Row],[cond]]=1,M2030+1,0)</f>
        <v>0</v>
      </c>
      <c r="N2031">
        <f>IF(ISNUMBER(SEARCH("Ronda",Table9[[#This Row],[Column1]]))=TRUE,1,0)</f>
        <v>0</v>
      </c>
      <c r="O2031" t="str">
        <f>IF(Table9[[#This Row],[cond2]]=1,MID(Table9[[#This Row],[Column1]],6,3),O2030)</f>
        <v xml:space="preserve"> 3</v>
      </c>
    </row>
    <row r="2032" spans="11:15" x14ac:dyDescent="0.3">
      <c r="K2032" t="s">
        <v>5</v>
      </c>
      <c r="L2032">
        <f>IF(AND(ISNUMBER(SEARCH(":",Table9[[#This Row],[Column1]]))=FALSE,ISNUMBER(SEARCH("Ronda",Table9[[#This Row],[Column1]]))=FALSE),1,0)</f>
        <v>1</v>
      </c>
      <c r="M2032">
        <f>IF(Table9[[#This Row],[cond]]=1,M2031+1,0)</f>
        <v>1</v>
      </c>
      <c r="N2032">
        <f>IF(ISNUMBER(SEARCH("Ronda",Table9[[#This Row],[Column1]]))=TRUE,1,0)</f>
        <v>0</v>
      </c>
      <c r="O2032" t="str">
        <f>IF(Table9[[#This Row],[cond2]]=1,MID(Table9[[#This Row],[Column1]],6,3),O2031)</f>
        <v xml:space="preserve"> 3</v>
      </c>
    </row>
    <row r="2033" spans="11:15" x14ac:dyDescent="0.3">
      <c r="K2033" t="s">
        <v>2</v>
      </c>
      <c r="L2033">
        <f>IF(AND(ISNUMBER(SEARCH(":",Table9[[#This Row],[Column1]]))=FALSE,ISNUMBER(SEARCH("Ronda",Table9[[#This Row],[Column1]]))=FALSE),1,0)</f>
        <v>1</v>
      </c>
      <c r="M2033">
        <f>IF(Table9[[#This Row],[cond]]=1,M2032+1,0)</f>
        <v>2</v>
      </c>
      <c r="N2033">
        <f>IF(ISNUMBER(SEARCH("Ronda",Table9[[#This Row],[Column1]]))=TRUE,1,0)</f>
        <v>0</v>
      </c>
      <c r="O2033" t="str">
        <f>IF(Table9[[#This Row],[cond2]]=1,MID(Table9[[#This Row],[Column1]],6,3),O2032)</f>
        <v xml:space="preserve"> 3</v>
      </c>
    </row>
    <row r="2034" spans="11:15" x14ac:dyDescent="0.3">
      <c r="K2034">
        <v>1</v>
      </c>
      <c r="L2034">
        <f>IF(AND(ISNUMBER(SEARCH(":",Table9[[#This Row],[Column1]]))=FALSE,ISNUMBER(SEARCH("Ronda",Table9[[#This Row],[Column1]]))=FALSE),1,0)</f>
        <v>1</v>
      </c>
      <c r="M2034">
        <f>IF(Table9[[#This Row],[cond]]=1,M2033+1,0)</f>
        <v>3</v>
      </c>
      <c r="N2034">
        <f>IF(ISNUMBER(SEARCH("Ronda",Table9[[#This Row],[Column1]]))=TRUE,1,0)</f>
        <v>0</v>
      </c>
      <c r="O2034" t="str">
        <f>IF(Table9[[#This Row],[cond2]]=1,MID(Table9[[#This Row],[Column1]],6,3),O2033)</f>
        <v xml:space="preserve"> 3</v>
      </c>
    </row>
    <row r="2035" spans="11:15" x14ac:dyDescent="0.3">
      <c r="K2035">
        <v>3</v>
      </c>
      <c r="L2035">
        <f>IF(AND(ISNUMBER(SEARCH(":",Table9[[#This Row],[Column1]]))=FALSE,ISNUMBER(SEARCH("Ronda",Table9[[#This Row],[Column1]]))=FALSE),1,0)</f>
        <v>1</v>
      </c>
      <c r="M2035">
        <f>IF(Table9[[#This Row],[cond]]=1,M2034+1,0)</f>
        <v>4</v>
      </c>
      <c r="N2035">
        <f>IF(ISNUMBER(SEARCH("Ronda",Table9[[#This Row],[Column1]]))=TRUE,1,0)</f>
        <v>0</v>
      </c>
      <c r="O2035" t="str">
        <f>IF(Table9[[#This Row],[cond2]]=1,MID(Table9[[#This Row],[Column1]],6,3),O2034)</f>
        <v xml:space="preserve"> 3</v>
      </c>
    </row>
    <row r="2036" spans="11:15" x14ac:dyDescent="0.3">
      <c r="K2036">
        <v>0</v>
      </c>
      <c r="L2036">
        <f>IF(AND(ISNUMBER(SEARCH(":",Table9[[#This Row],[Column1]]))=FALSE,ISNUMBER(SEARCH("Ronda",Table9[[#This Row],[Column1]]))=FALSE),1,0)</f>
        <v>1</v>
      </c>
      <c r="M2036">
        <f>IF(Table9[[#This Row],[cond]]=1,M2035+1,0)</f>
        <v>5</v>
      </c>
      <c r="N2036">
        <f>IF(ISNUMBER(SEARCH("Ronda",Table9[[#This Row],[Column1]]))=TRUE,1,0)</f>
        <v>0</v>
      </c>
      <c r="O2036" t="str">
        <f>IF(Table9[[#This Row],[cond2]]=1,MID(Table9[[#This Row],[Column1]],6,3),O2035)</f>
        <v xml:space="preserve"> 3</v>
      </c>
    </row>
    <row r="2037" spans="11:15" x14ac:dyDescent="0.3">
      <c r="K2037">
        <v>-1</v>
      </c>
      <c r="L2037">
        <f>IF(AND(ISNUMBER(SEARCH(":",Table9[[#This Row],[Column1]]))=FALSE,ISNUMBER(SEARCH("Ronda",Table9[[#This Row],[Column1]]))=FALSE),1,0)</f>
        <v>1</v>
      </c>
      <c r="M2037">
        <f>IF(Table9[[#This Row],[cond]]=1,M2036+1,0)</f>
        <v>6</v>
      </c>
      <c r="N2037">
        <f>IF(ISNUMBER(SEARCH("Ronda",Table9[[#This Row],[Column1]]))=TRUE,1,0)</f>
        <v>0</v>
      </c>
      <c r="O2037" t="str">
        <f>IF(Table9[[#This Row],[cond2]]=1,MID(Table9[[#This Row],[Column1]],6,3),O2036)</f>
        <v xml:space="preserve"> 3</v>
      </c>
    </row>
    <row r="2038" spans="11:15" x14ac:dyDescent="0.3">
      <c r="K2038" t="s">
        <v>810</v>
      </c>
      <c r="L2038">
        <f>IF(AND(ISNUMBER(SEARCH(":",Table9[[#This Row],[Column1]]))=FALSE,ISNUMBER(SEARCH("Ronda",Table9[[#This Row],[Column1]]))=FALSE),1,0)</f>
        <v>0</v>
      </c>
      <c r="M2038">
        <f>IF(Table9[[#This Row],[cond]]=1,M2037+1,0)</f>
        <v>0</v>
      </c>
      <c r="N2038">
        <f>IF(ISNUMBER(SEARCH("Ronda",Table9[[#This Row],[Column1]]))=TRUE,1,0)</f>
        <v>0</v>
      </c>
      <c r="O2038" t="str">
        <f>IF(Table9[[#This Row],[cond2]]=1,MID(Table9[[#This Row],[Column1]],6,3),O2037)</f>
        <v xml:space="preserve"> 3</v>
      </c>
    </row>
    <row r="2039" spans="11:15" x14ac:dyDescent="0.3">
      <c r="K2039" t="s">
        <v>25</v>
      </c>
      <c r="L2039">
        <f>IF(AND(ISNUMBER(SEARCH(":",Table9[[#This Row],[Column1]]))=FALSE,ISNUMBER(SEARCH("Ronda",Table9[[#This Row],[Column1]]))=FALSE),1,0)</f>
        <v>1</v>
      </c>
      <c r="M2039">
        <f>IF(Table9[[#This Row],[cond]]=1,M2038+1,0)</f>
        <v>1</v>
      </c>
      <c r="N2039">
        <f>IF(ISNUMBER(SEARCH("Ronda",Table9[[#This Row],[Column1]]))=TRUE,1,0)</f>
        <v>0</v>
      </c>
      <c r="O2039" t="str">
        <f>IF(Table9[[#This Row],[cond2]]=1,MID(Table9[[#This Row],[Column1]],6,3),O2038)</f>
        <v xml:space="preserve"> 3</v>
      </c>
    </row>
    <row r="2040" spans="11:15" x14ac:dyDescent="0.3">
      <c r="K2040" t="s">
        <v>13</v>
      </c>
      <c r="L2040">
        <f>IF(AND(ISNUMBER(SEARCH(":",Table9[[#This Row],[Column1]]))=FALSE,ISNUMBER(SEARCH("Ronda",Table9[[#This Row],[Column1]]))=FALSE),1,0)</f>
        <v>1</v>
      </c>
      <c r="M2040">
        <f>IF(Table9[[#This Row],[cond]]=1,M2039+1,0)</f>
        <v>2</v>
      </c>
      <c r="N2040">
        <f>IF(ISNUMBER(SEARCH("Ronda",Table9[[#This Row],[Column1]]))=TRUE,1,0)</f>
        <v>0</v>
      </c>
      <c r="O2040" t="str">
        <f>IF(Table9[[#This Row],[cond2]]=1,MID(Table9[[#This Row],[Column1]],6,3),O2039)</f>
        <v xml:space="preserve"> 3</v>
      </c>
    </row>
    <row r="2041" spans="11:15" x14ac:dyDescent="0.3">
      <c r="K2041">
        <v>1</v>
      </c>
      <c r="L2041">
        <f>IF(AND(ISNUMBER(SEARCH(":",Table9[[#This Row],[Column1]]))=FALSE,ISNUMBER(SEARCH("Ronda",Table9[[#This Row],[Column1]]))=FALSE),1,0)</f>
        <v>1</v>
      </c>
      <c r="M2041">
        <f>IF(Table9[[#This Row],[cond]]=1,M2040+1,0)</f>
        <v>3</v>
      </c>
      <c r="N2041">
        <f>IF(ISNUMBER(SEARCH("Ronda",Table9[[#This Row],[Column1]]))=TRUE,1,0)</f>
        <v>0</v>
      </c>
      <c r="O2041" t="str">
        <f>IF(Table9[[#This Row],[cond2]]=1,MID(Table9[[#This Row],[Column1]],6,3),O2040)</f>
        <v xml:space="preserve"> 3</v>
      </c>
    </row>
    <row r="2042" spans="11:15" x14ac:dyDescent="0.3">
      <c r="K2042">
        <v>3</v>
      </c>
      <c r="L2042">
        <f>IF(AND(ISNUMBER(SEARCH(":",Table9[[#This Row],[Column1]]))=FALSE,ISNUMBER(SEARCH("Ronda",Table9[[#This Row],[Column1]]))=FALSE),1,0)</f>
        <v>1</v>
      </c>
      <c r="M2042">
        <f>IF(Table9[[#This Row],[cond]]=1,M2041+1,0)</f>
        <v>4</v>
      </c>
      <c r="N2042">
        <f>IF(ISNUMBER(SEARCH("Ronda",Table9[[#This Row],[Column1]]))=TRUE,1,0)</f>
        <v>0</v>
      </c>
      <c r="O2042" t="str">
        <f>IF(Table9[[#This Row],[cond2]]=1,MID(Table9[[#This Row],[Column1]],6,3),O2041)</f>
        <v xml:space="preserve"> 3</v>
      </c>
    </row>
    <row r="2043" spans="11:15" x14ac:dyDescent="0.3">
      <c r="K2043">
        <v>0</v>
      </c>
      <c r="L2043">
        <f>IF(AND(ISNUMBER(SEARCH(":",Table9[[#This Row],[Column1]]))=FALSE,ISNUMBER(SEARCH("Ronda",Table9[[#This Row],[Column1]]))=FALSE),1,0)</f>
        <v>1</v>
      </c>
      <c r="M2043">
        <f>IF(Table9[[#This Row],[cond]]=1,M2042+1,0)</f>
        <v>5</v>
      </c>
      <c r="N2043">
        <f>IF(ISNUMBER(SEARCH("Ronda",Table9[[#This Row],[Column1]]))=TRUE,1,0)</f>
        <v>0</v>
      </c>
      <c r="O2043" t="str">
        <f>IF(Table9[[#This Row],[cond2]]=1,MID(Table9[[#This Row],[Column1]],6,3),O2042)</f>
        <v xml:space="preserve"> 3</v>
      </c>
    </row>
    <row r="2044" spans="11:15" x14ac:dyDescent="0.3">
      <c r="K2044">
        <v>-2</v>
      </c>
      <c r="L2044">
        <f>IF(AND(ISNUMBER(SEARCH(":",Table9[[#This Row],[Column1]]))=FALSE,ISNUMBER(SEARCH("Ronda",Table9[[#This Row],[Column1]]))=FALSE),1,0)</f>
        <v>1</v>
      </c>
      <c r="M2044">
        <f>IF(Table9[[#This Row],[cond]]=1,M2043+1,0)</f>
        <v>6</v>
      </c>
      <c r="N2044">
        <f>IF(ISNUMBER(SEARCH("Ronda",Table9[[#This Row],[Column1]]))=TRUE,1,0)</f>
        <v>0</v>
      </c>
      <c r="O2044" t="str">
        <f>IF(Table9[[#This Row],[cond2]]=1,MID(Table9[[#This Row],[Column1]],6,3),O2043)</f>
        <v xml:space="preserve"> 3</v>
      </c>
    </row>
    <row r="2045" spans="11:15" x14ac:dyDescent="0.3">
      <c r="K2045" t="s">
        <v>811</v>
      </c>
      <c r="L2045">
        <f>IF(AND(ISNUMBER(SEARCH(":",Table9[[#This Row],[Column1]]))=FALSE,ISNUMBER(SEARCH("Ronda",Table9[[#This Row],[Column1]]))=FALSE),1,0)</f>
        <v>0</v>
      </c>
      <c r="M2045">
        <f>IF(Table9[[#This Row],[cond]]=1,M2044+1,0)</f>
        <v>0</v>
      </c>
      <c r="N2045">
        <f>IF(ISNUMBER(SEARCH("Ronda",Table9[[#This Row],[Column1]]))=TRUE,1,0)</f>
        <v>0</v>
      </c>
      <c r="O2045" t="str">
        <f>IF(Table9[[#This Row],[cond2]]=1,MID(Table9[[#This Row],[Column1]],6,3),O2044)</f>
        <v xml:space="preserve"> 3</v>
      </c>
    </row>
    <row r="2046" spans="11:15" x14ac:dyDescent="0.3">
      <c r="K2046" t="s">
        <v>303</v>
      </c>
      <c r="L2046">
        <f>IF(AND(ISNUMBER(SEARCH(":",Table9[[#This Row],[Column1]]))=FALSE,ISNUMBER(SEARCH("Ronda",Table9[[#This Row],[Column1]]))=FALSE),1,0)</f>
        <v>1</v>
      </c>
      <c r="M2046">
        <f>IF(Table9[[#This Row],[cond]]=1,M2045+1,0)</f>
        <v>1</v>
      </c>
      <c r="N2046">
        <f>IF(ISNUMBER(SEARCH("Ronda",Table9[[#This Row],[Column1]]))=TRUE,1,0)</f>
        <v>0</v>
      </c>
      <c r="O2046" t="str">
        <f>IF(Table9[[#This Row],[cond2]]=1,MID(Table9[[#This Row],[Column1]],6,3),O2045)</f>
        <v xml:space="preserve"> 3</v>
      </c>
    </row>
    <row r="2047" spans="11:15" x14ac:dyDescent="0.3">
      <c r="K2047" t="s">
        <v>31</v>
      </c>
      <c r="L2047">
        <f>IF(AND(ISNUMBER(SEARCH(":",Table9[[#This Row],[Column1]]))=FALSE,ISNUMBER(SEARCH("Ronda",Table9[[#This Row],[Column1]]))=FALSE),1,0)</f>
        <v>1</v>
      </c>
      <c r="M2047">
        <f>IF(Table9[[#This Row],[cond]]=1,M2046+1,0)</f>
        <v>2</v>
      </c>
      <c r="N2047">
        <f>IF(ISNUMBER(SEARCH("Ronda",Table9[[#This Row],[Column1]]))=TRUE,1,0)</f>
        <v>0</v>
      </c>
      <c r="O2047" t="str">
        <f>IF(Table9[[#This Row],[cond2]]=1,MID(Table9[[#This Row],[Column1]],6,3),O2046)</f>
        <v xml:space="preserve"> 3</v>
      </c>
    </row>
    <row r="2048" spans="11:15" x14ac:dyDescent="0.3">
      <c r="K2048">
        <v>0</v>
      </c>
      <c r="L2048">
        <f>IF(AND(ISNUMBER(SEARCH(":",Table9[[#This Row],[Column1]]))=FALSE,ISNUMBER(SEARCH("Ronda",Table9[[#This Row],[Column1]]))=FALSE),1,0)</f>
        <v>1</v>
      </c>
      <c r="M2048">
        <f>IF(Table9[[#This Row],[cond]]=1,M2047+1,0)</f>
        <v>3</v>
      </c>
      <c r="N2048">
        <f>IF(ISNUMBER(SEARCH("Ronda",Table9[[#This Row],[Column1]]))=TRUE,1,0)</f>
        <v>0</v>
      </c>
      <c r="O2048" t="str">
        <f>IF(Table9[[#This Row],[cond2]]=1,MID(Table9[[#This Row],[Column1]],6,3),O2047)</f>
        <v xml:space="preserve"> 3</v>
      </c>
    </row>
    <row r="2049" spans="11:15" x14ac:dyDescent="0.3">
      <c r="K2049">
        <v>1</v>
      </c>
      <c r="L2049">
        <f>IF(AND(ISNUMBER(SEARCH(":",Table9[[#This Row],[Column1]]))=FALSE,ISNUMBER(SEARCH("Ronda",Table9[[#This Row],[Column1]]))=FALSE),1,0)</f>
        <v>1</v>
      </c>
      <c r="M2049">
        <f>IF(Table9[[#This Row],[cond]]=1,M2048+1,0)</f>
        <v>4</v>
      </c>
      <c r="N2049">
        <f>IF(ISNUMBER(SEARCH("Ronda",Table9[[#This Row],[Column1]]))=TRUE,1,0)</f>
        <v>0</v>
      </c>
      <c r="O2049" t="str">
        <f>IF(Table9[[#This Row],[cond2]]=1,MID(Table9[[#This Row],[Column1]],6,3),O2048)</f>
        <v xml:space="preserve"> 3</v>
      </c>
    </row>
    <row r="2050" spans="11:15" x14ac:dyDescent="0.3">
      <c r="K2050">
        <v>0</v>
      </c>
      <c r="L2050">
        <f>IF(AND(ISNUMBER(SEARCH(":",Table9[[#This Row],[Column1]]))=FALSE,ISNUMBER(SEARCH("Ronda",Table9[[#This Row],[Column1]]))=FALSE),1,0)</f>
        <v>1</v>
      </c>
      <c r="M2050">
        <f>IF(Table9[[#This Row],[cond]]=1,M2049+1,0)</f>
        <v>5</v>
      </c>
      <c r="N2050">
        <f>IF(ISNUMBER(SEARCH("Ronda",Table9[[#This Row],[Column1]]))=TRUE,1,0)</f>
        <v>0</v>
      </c>
      <c r="O2050" t="str">
        <f>IF(Table9[[#This Row],[cond2]]=1,MID(Table9[[#This Row],[Column1]],6,3),O2049)</f>
        <v xml:space="preserve"> 3</v>
      </c>
    </row>
    <row r="2051" spans="11:15" x14ac:dyDescent="0.3">
      <c r="K2051">
        <v>0</v>
      </c>
      <c r="L2051">
        <f>IF(AND(ISNUMBER(SEARCH(":",Table9[[#This Row],[Column1]]))=FALSE,ISNUMBER(SEARCH("Ronda",Table9[[#This Row],[Column1]]))=FALSE),1,0)</f>
        <v>1</v>
      </c>
      <c r="M2051">
        <f>IF(Table9[[#This Row],[cond]]=1,M2050+1,0)</f>
        <v>6</v>
      </c>
      <c r="N2051">
        <f>IF(ISNUMBER(SEARCH("Ronda",Table9[[#This Row],[Column1]]))=TRUE,1,0)</f>
        <v>0</v>
      </c>
      <c r="O2051" t="str">
        <f>IF(Table9[[#This Row],[cond2]]=1,MID(Table9[[#This Row],[Column1]],6,3),O2050)</f>
        <v xml:space="preserve"> 3</v>
      </c>
    </row>
    <row r="2052" spans="11:15" x14ac:dyDescent="0.3">
      <c r="K2052" t="s">
        <v>812</v>
      </c>
      <c r="L2052">
        <f>IF(AND(ISNUMBER(SEARCH(":",Table9[[#This Row],[Column1]]))=FALSE,ISNUMBER(SEARCH("Ronda",Table9[[#This Row],[Column1]]))=FALSE),1,0)</f>
        <v>0</v>
      </c>
      <c r="M2052">
        <f>IF(Table9[[#This Row],[cond]]=1,M2051+1,0)</f>
        <v>0</v>
      </c>
      <c r="N2052">
        <f>IF(ISNUMBER(SEARCH("Ronda",Table9[[#This Row],[Column1]]))=TRUE,1,0)</f>
        <v>0</v>
      </c>
      <c r="O2052" t="str">
        <f>IF(Table9[[#This Row],[cond2]]=1,MID(Table9[[#This Row],[Column1]],6,3),O2051)</f>
        <v xml:space="preserve"> 3</v>
      </c>
    </row>
    <row r="2053" spans="11:15" x14ac:dyDescent="0.3">
      <c r="K2053" t="s">
        <v>1</v>
      </c>
      <c r="L2053">
        <f>IF(AND(ISNUMBER(SEARCH(":",Table9[[#This Row],[Column1]]))=FALSE,ISNUMBER(SEARCH("Ronda",Table9[[#This Row],[Column1]]))=FALSE),1,0)</f>
        <v>1</v>
      </c>
      <c r="M2053">
        <f>IF(Table9[[#This Row],[cond]]=1,M2052+1,0)</f>
        <v>1</v>
      </c>
      <c r="N2053">
        <f>IF(ISNUMBER(SEARCH("Ronda",Table9[[#This Row],[Column1]]))=TRUE,1,0)</f>
        <v>0</v>
      </c>
      <c r="O2053" t="str">
        <f>IF(Table9[[#This Row],[cond2]]=1,MID(Table9[[#This Row],[Column1]],6,3),O2052)</f>
        <v xml:space="preserve"> 3</v>
      </c>
    </row>
    <row r="2054" spans="11:15" x14ac:dyDescent="0.3">
      <c r="K2054" t="s">
        <v>6</v>
      </c>
      <c r="L2054">
        <f>IF(AND(ISNUMBER(SEARCH(":",Table9[[#This Row],[Column1]]))=FALSE,ISNUMBER(SEARCH("Ronda",Table9[[#This Row],[Column1]]))=FALSE),1,0)</f>
        <v>1</v>
      </c>
      <c r="M2054">
        <f>IF(Table9[[#This Row],[cond]]=1,M2053+1,0)</f>
        <v>2</v>
      </c>
      <c r="N2054">
        <f>IF(ISNUMBER(SEARCH("Ronda",Table9[[#This Row],[Column1]]))=TRUE,1,0)</f>
        <v>0</v>
      </c>
      <c r="O2054" t="str">
        <f>IF(Table9[[#This Row],[cond2]]=1,MID(Table9[[#This Row],[Column1]],6,3),O2053)</f>
        <v xml:space="preserve"> 3</v>
      </c>
    </row>
    <row r="2055" spans="11:15" x14ac:dyDescent="0.3">
      <c r="K2055">
        <v>5</v>
      </c>
      <c r="L2055">
        <f>IF(AND(ISNUMBER(SEARCH(":",Table9[[#This Row],[Column1]]))=FALSE,ISNUMBER(SEARCH("Ronda",Table9[[#This Row],[Column1]]))=FALSE),1,0)</f>
        <v>1</v>
      </c>
      <c r="M2055">
        <f>IF(Table9[[#This Row],[cond]]=1,M2054+1,0)</f>
        <v>3</v>
      </c>
      <c r="N2055">
        <f>IF(ISNUMBER(SEARCH("Ronda",Table9[[#This Row],[Column1]]))=TRUE,1,0)</f>
        <v>0</v>
      </c>
      <c r="O2055" t="str">
        <f>IF(Table9[[#This Row],[cond2]]=1,MID(Table9[[#This Row],[Column1]],6,3),O2054)</f>
        <v xml:space="preserve"> 3</v>
      </c>
    </row>
    <row r="2056" spans="11:15" x14ac:dyDescent="0.3">
      <c r="K2056">
        <v>3</v>
      </c>
      <c r="L2056">
        <f>IF(AND(ISNUMBER(SEARCH(":",Table9[[#This Row],[Column1]]))=FALSE,ISNUMBER(SEARCH("Ronda",Table9[[#This Row],[Column1]]))=FALSE),1,0)</f>
        <v>1</v>
      </c>
      <c r="M2056">
        <f>IF(Table9[[#This Row],[cond]]=1,M2055+1,0)</f>
        <v>4</v>
      </c>
      <c r="N2056">
        <f>IF(ISNUMBER(SEARCH("Ronda",Table9[[#This Row],[Column1]]))=TRUE,1,0)</f>
        <v>0</v>
      </c>
      <c r="O2056" t="str">
        <f>IF(Table9[[#This Row],[cond2]]=1,MID(Table9[[#This Row],[Column1]],6,3),O2055)</f>
        <v xml:space="preserve"> 3</v>
      </c>
    </row>
    <row r="2057" spans="11:15" x14ac:dyDescent="0.3">
      <c r="K2057">
        <v>-2</v>
      </c>
      <c r="L2057">
        <f>IF(AND(ISNUMBER(SEARCH(":",Table9[[#This Row],[Column1]]))=FALSE,ISNUMBER(SEARCH("Ronda",Table9[[#This Row],[Column1]]))=FALSE),1,0)</f>
        <v>1</v>
      </c>
      <c r="M2057">
        <f>IF(Table9[[#This Row],[cond]]=1,M2056+1,0)</f>
        <v>5</v>
      </c>
      <c r="N2057">
        <f>IF(ISNUMBER(SEARCH("Ronda",Table9[[#This Row],[Column1]]))=TRUE,1,0)</f>
        <v>0</v>
      </c>
      <c r="O2057" t="str">
        <f>IF(Table9[[#This Row],[cond2]]=1,MID(Table9[[#This Row],[Column1]],6,3),O2056)</f>
        <v xml:space="preserve"> 3</v>
      </c>
    </row>
    <row r="2058" spans="11:15" x14ac:dyDescent="0.3">
      <c r="K2058">
        <v>-1</v>
      </c>
      <c r="L2058">
        <f>IF(AND(ISNUMBER(SEARCH(":",Table9[[#This Row],[Column1]]))=FALSE,ISNUMBER(SEARCH("Ronda",Table9[[#This Row],[Column1]]))=FALSE),1,0)</f>
        <v>1</v>
      </c>
      <c r="M2058">
        <f>IF(Table9[[#This Row],[cond]]=1,M2057+1,0)</f>
        <v>6</v>
      </c>
      <c r="N2058">
        <f>IF(ISNUMBER(SEARCH("Ronda",Table9[[#This Row],[Column1]]))=TRUE,1,0)</f>
        <v>0</v>
      </c>
      <c r="O2058" t="str">
        <f>IF(Table9[[#This Row],[cond2]]=1,MID(Table9[[#This Row],[Column1]],6,3),O2057)</f>
        <v xml:space="preserve"> 3</v>
      </c>
    </row>
    <row r="2059" spans="11:15" x14ac:dyDescent="0.3">
      <c r="K2059" t="s">
        <v>39</v>
      </c>
      <c r="L2059">
        <f>IF(AND(ISNUMBER(SEARCH(":",Table9[[#This Row],[Column1]]))=FALSE,ISNUMBER(SEARCH("Ronda",Table9[[#This Row],[Column1]]))=FALSE),1,0)</f>
        <v>0</v>
      </c>
      <c r="M2059">
        <f>IF(Table9[[#This Row],[cond]]=1,M2058+1,0)</f>
        <v>0</v>
      </c>
      <c r="N2059">
        <f>IF(ISNUMBER(SEARCH("Ronda",Table9[[#This Row],[Column1]]))=TRUE,1,0)</f>
        <v>1</v>
      </c>
      <c r="O2059" t="str">
        <f>IF(Table9[[#This Row],[cond2]]=1,MID(Table9[[#This Row],[Column1]],6,3),O2058)</f>
        <v xml:space="preserve"> 2</v>
      </c>
    </row>
    <row r="2060" spans="11:15" x14ac:dyDescent="0.3">
      <c r="K2060" t="s">
        <v>47</v>
      </c>
      <c r="L2060">
        <f>IF(AND(ISNUMBER(SEARCH(":",Table9[[#This Row],[Column1]]))=FALSE,ISNUMBER(SEARCH("Ronda",Table9[[#This Row],[Column1]]))=FALSE),1,0)</f>
        <v>0</v>
      </c>
      <c r="M2060">
        <f>IF(Table9[[#This Row],[cond]]=1,M2059+1,0)</f>
        <v>0</v>
      </c>
      <c r="N2060">
        <f>IF(ISNUMBER(SEARCH("Ronda",Table9[[#This Row],[Column1]]))=TRUE,1,0)</f>
        <v>0</v>
      </c>
      <c r="O2060" t="str">
        <f>IF(Table9[[#This Row],[cond2]]=1,MID(Table9[[#This Row],[Column1]],6,3),O2059)</f>
        <v xml:space="preserve"> 2</v>
      </c>
    </row>
    <row r="2061" spans="11:15" x14ac:dyDescent="0.3">
      <c r="K2061" t="s">
        <v>13</v>
      </c>
      <c r="L2061">
        <f>IF(AND(ISNUMBER(SEARCH(":",Table9[[#This Row],[Column1]]))=FALSE,ISNUMBER(SEARCH("Ronda",Table9[[#This Row],[Column1]]))=FALSE),1,0)</f>
        <v>1</v>
      </c>
      <c r="M2061">
        <f>IF(Table9[[#This Row],[cond]]=1,M2060+1,0)</f>
        <v>1</v>
      </c>
      <c r="N2061">
        <f>IF(ISNUMBER(SEARCH("Ronda",Table9[[#This Row],[Column1]]))=TRUE,1,0)</f>
        <v>0</v>
      </c>
      <c r="O2061" t="str">
        <f>IF(Table9[[#This Row],[cond2]]=1,MID(Table9[[#This Row],[Column1]],6,3),O2060)</f>
        <v xml:space="preserve"> 2</v>
      </c>
    </row>
    <row r="2062" spans="11:15" x14ac:dyDescent="0.3">
      <c r="K2062" t="s">
        <v>4</v>
      </c>
      <c r="L2062">
        <f>IF(AND(ISNUMBER(SEARCH(":",Table9[[#This Row],[Column1]]))=FALSE,ISNUMBER(SEARCH("Ronda",Table9[[#This Row],[Column1]]))=FALSE),1,0)</f>
        <v>1</v>
      </c>
      <c r="M2062">
        <f>IF(Table9[[#This Row],[cond]]=1,M2061+1,0)</f>
        <v>2</v>
      </c>
      <c r="N2062">
        <f>IF(ISNUMBER(SEARCH("Ronda",Table9[[#This Row],[Column1]]))=TRUE,1,0)</f>
        <v>0</v>
      </c>
      <c r="O2062" t="str">
        <f>IF(Table9[[#This Row],[cond2]]=1,MID(Table9[[#This Row],[Column1]],6,3),O2061)</f>
        <v xml:space="preserve"> 2</v>
      </c>
    </row>
    <row r="2063" spans="11:15" x14ac:dyDescent="0.3">
      <c r="K2063">
        <v>1</v>
      </c>
      <c r="L2063">
        <f>IF(AND(ISNUMBER(SEARCH(":",Table9[[#This Row],[Column1]]))=FALSE,ISNUMBER(SEARCH("Ronda",Table9[[#This Row],[Column1]]))=FALSE),1,0)</f>
        <v>1</v>
      </c>
      <c r="M2063">
        <f>IF(Table9[[#This Row],[cond]]=1,M2062+1,0)</f>
        <v>3</v>
      </c>
      <c r="N2063">
        <f>IF(ISNUMBER(SEARCH("Ronda",Table9[[#This Row],[Column1]]))=TRUE,1,0)</f>
        <v>0</v>
      </c>
      <c r="O2063" t="str">
        <f>IF(Table9[[#This Row],[cond2]]=1,MID(Table9[[#This Row],[Column1]],6,3),O2062)</f>
        <v xml:space="preserve"> 2</v>
      </c>
    </row>
    <row r="2064" spans="11:15" x14ac:dyDescent="0.3">
      <c r="K2064">
        <v>1</v>
      </c>
      <c r="L2064">
        <f>IF(AND(ISNUMBER(SEARCH(":",Table9[[#This Row],[Column1]]))=FALSE,ISNUMBER(SEARCH("Ronda",Table9[[#This Row],[Column1]]))=FALSE),1,0)</f>
        <v>1</v>
      </c>
      <c r="M2064">
        <f>IF(Table9[[#This Row],[cond]]=1,M2063+1,0)</f>
        <v>4</v>
      </c>
      <c r="N2064">
        <f>IF(ISNUMBER(SEARCH("Ronda",Table9[[#This Row],[Column1]]))=TRUE,1,0)</f>
        <v>0</v>
      </c>
      <c r="O2064" t="str">
        <f>IF(Table9[[#This Row],[cond2]]=1,MID(Table9[[#This Row],[Column1]],6,3),O2063)</f>
        <v xml:space="preserve"> 2</v>
      </c>
    </row>
    <row r="2065" spans="11:15" x14ac:dyDescent="0.3">
      <c r="K2065">
        <v>0</v>
      </c>
      <c r="L2065">
        <f>IF(AND(ISNUMBER(SEARCH(":",Table9[[#This Row],[Column1]]))=FALSE,ISNUMBER(SEARCH("Ronda",Table9[[#This Row],[Column1]]))=FALSE),1,0)</f>
        <v>1</v>
      </c>
      <c r="M2065">
        <f>IF(Table9[[#This Row],[cond]]=1,M2064+1,0)</f>
        <v>5</v>
      </c>
      <c r="N2065">
        <f>IF(ISNUMBER(SEARCH("Ronda",Table9[[#This Row],[Column1]]))=TRUE,1,0)</f>
        <v>0</v>
      </c>
      <c r="O2065" t="str">
        <f>IF(Table9[[#This Row],[cond2]]=1,MID(Table9[[#This Row],[Column1]],6,3),O2064)</f>
        <v xml:space="preserve"> 2</v>
      </c>
    </row>
    <row r="2066" spans="11:15" x14ac:dyDescent="0.3">
      <c r="K2066">
        <v>-1</v>
      </c>
      <c r="L2066">
        <f>IF(AND(ISNUMBER(SEARCH(":",Table9[[#This Row],[Column1]]))=FALSE,ISNUMBER(SEARCH("Ronda",Table9[[#This Row],[Column1]]))=FALSE),1,0)</f>
        <v>1</v>
      </c>
      <c r="M2066">
        <f>IF(Table9[[#This Row],[cond]]=1,M2065+1,0)</f>
        <v>6</v>
      </c>
      <c r="N2066">
        <f>IF(ISNUMBER(SEARCH("Ronda",Table9[[#This Row],[Column1]]))=TRUE,1,0)</f>
        <v>0</v>
      </c>
      <c r="O2066" t="str">
        <f>IF(Table9[[#This Row],[cond2]]=1,MID(Table9[[#This Row],[Column1]],6,3),O2065)</f>
        <v xml:space="preserve"> 2</v>
      </c>
    </row>
    <row r="2067" spans="11:15" x14ac:dyDescent="0.3">
      <c r="K2067" t="s">
        <v>813</v>
      </c>
      <c r="L2067">
        <f>IF(AND(ISNUMBER(SEARCH(":",Table9[[#This Row],[Column1]]))=FALSE,ISNUMBER(SEARCH("Ronda",Table9[[#This Row],[Column1]]))=FALSE),1,0)</f>
        <v>0</v>
      </c>
      <c r="M2067">
        <f>IF(Table9[[#This Row],[cond]]=1,M2066+1,0)</f>
        <v>0</v>
      </c>
      <c r="N2067">
        <f>IF(ISNUMBER(SEARCH("Ronda",Table9[[#This Row],[Column1]]))=TRUE,1,0)</f>
        <v>0</v>
      </c>
      <c r="O2067" t="str">
        <f>IF(Table9[[#This Row],[cond2]]=1,MID(Table9[[#This Row],[Column1]],6,3),O2066)</f>
        <v xml:space="preserve"> 2</v>
      </c>
    </row>
    <row r="2068" spans="11:15" x14ac:dyDescent="0.3">
      <c r="K2068" t="s">
        <v>2</v>
      </c>
      <c r="L2068">
        <f>IF(AND(ISNUMBER(SEARCH(":",Table9[[#This Row],[Column1]]))=FALSE,ISNUMBER(SEARCH("Ronda",Table9[[#This Row],[Column1]]))=FALSE),1,0)</f>
        <v>1</v>
      </c>
      <c r="M2068">
        <f>IF(Table9[[#This Row],[cond]]=1,M2067+1,0)</f>
        <v>1</v>
      </c>
      <c r="N2068">
        <f>IF(ISNUMBER(SEARCH("Ronda",Table9[[#This Row],[Column1]]))=TRUE,1,0)</f>
        <v>0</v>
      </c>
      <c r="O2068" t="str">
        <f>IF(Table9[[#This Row],[cond2]]=1,MID(Table9[[#This Row],[Column1]],6,3),O2067)</f>
        <v xml:space="preserve"> 2</v>
      </c>
    </row>
    <row r="2069" spans="11:15" x14ac:dyDescent="0.3">
      <c r="K2069" t="s">
        <v>11</v>
      </c>
      <c r="L2069">
        <f>IF(AND(ISNUMBER(SEARCH(":",Table9[[#This Row],[Column1]]))=FALSE,ISNUMBER(SEARCH("Ronda",Table9[[#This Row],[Column1]]))=FALSE),1,0)</f>
        <v>1</v>
      </c>
      <c r="M2069">
        <f>IF(Table9[[#This Row],[cond]]=1,M2068+1,0)</f>
        <v>2</v>
      </c>
      <c r="N2069">
        <f>IF(ISNUMBER(SEARCH("Ronda",Table9[[#This Row],[Column1]]))=TRUE,1,0)</f>
        <v>0</v>
      </c>
      <c r="O2069" t="str">
        <f>IF(Table9[[#This Row],[cond2]]=1,MID(Table9[[#This Row],[Column1]],6,3),O2068)</f>
        <v xml:space="preserve"> 2</v>
      </c>
    </row>
    <row r="2070" spans="11:15" x14ac:dyDescent="0.3">
      <c r="K2070">
        <v>1</v>
      </c>
      <c r="L2070">
        <f>IF(AND(ISNUMBER(SEARCH(":",Table9[[#This Row],[Column1]]))=FALSE,ISNUMBER(SEARCH("Ronda",Table9[[#This Row],[Column1]]))=FALSE),1,0)</f>
        <v>1</v>
      </c>
      <c r="M2070">
        <f>IF(Table9[[#This Row],[cond]]=1,M2069+1,0)</f>
        <v>3</v>
      </c>
      <c r="N2070">
        <f>IF(ISNUMBER(SEARCH("Ronda",Table9[[#This Row],[Column1]]))=TRUE,1,0)</f>
        <v>0</v>
      </c>
      <c r="O2070" t="str">
        <f>IF(Table9[[#This Row],[cond2]]=1,MID(Table9[[#This Row],[Column1]],6,3),O2069)</f>
        <v xml:space="preserve"> 2</v>
      </c>
    </row>
    <row r="2071" spans="11:15" x14ac:dyDescent="0.3">
      <c r="K2071">
        <v>1</v>
      </c>
      <c r="L2071">
        <f>IF(AND(ISNUMBER(SEARCH(":",Table9[[#This Row],[Column1]]))=FALSE,ISNUMBER(SEARCH("Ronda",Table9[[#This Row],[Column1]]))=FALSE),1,0)</f>
        <v>1</v>
      </c>
      <c r="M2071">
        <f>IF(Table9[[#This Row],[cond]]=1,M2070+1,0)</f>
        <v>4</v>
      </c>
      <c r="N2071">
        <f>IF(ISNUMBER(SEARCH("Ronda",Table9[[#This Row],[Column1]]))=TRUE,1,0)</f>
        <v>0</v>
      </c>
      <c r="O2071" t="str">
        <f>IF(Table9[[#This Row],[cond2]]=1,MID(Table9[[#This Row],[Column1]],6,3),O2070)</f>
        <v xml:space="preserve"> 2</v>
      </c>
    </row>
    <row r="2072" spans="11:15" x14ac:dyDescent="0.3">
      <c r="K2072">
        <v>0</v>
      </c>
      <c r="L2072">
        <f>IF(AND(ISNUMBER(SEARCH(":",Table9[[#This Row],[Column1]]))=FALSE,ISNUMBER(SEARCH("Ronda",Table9[[#This Row],[Column1]]))=FALSE),1,0)</f>
        <v>1</v>
      </c>
      <c r="M2072">
        <f>IF(Table9[[#This Row],[cond]]=1,M2071+1,0)</f>
        <v>5</v>
      </c>
      <c r="N2072">
        <f>IF(ISNUMBER(SEARCH("Ronda",Table9[[#This Row],[Column1]]))=TRUE,1,0)</f>
        <v>0</v>
      </c>
      <c r="O2072" t="str">
        <f>IF(Table9[[#This Row],[cond2]]=1,MID(Table9[[#This Row],[Column1]],6,3),O2071)</f>
        <v xml:space="preserve"> 2</v>
      </c>
    </row>
    <row r="2073" spans="11:15" x14ac:dyDescent="0.3">
      <c r="K2073">
        <v>0</v>
      </c>
      <c r="L2073">
        <f>IF(AND(ISNUMBER(SEARCH(":",Table9[[#This Row],[Column1]]))=FALSE,ISNUMBER(SEARCH("Ronda",Table9[[#This Row],[Column1]]))=FALSE),1,0)</f>
        <v>1</v>
      </c>
      <c r="M2073">
        <f>IF(Table9[[#This Row],[cond]]=1,M2072+1,0)</f>
        <v>6</v>
      </c>
      <c r="N2073">
        <f>IF(ISNUMBER(SEARCH("Ronda",Table9[[#This Row],[Column1]]))=TRUE,1,0)</f>
        <v>0</v>
      </c>
      <c r="O2073" t="str">
        <f>IF(Table9[[#This Row],[cond2]]=1,MID(Table9[[#This Row],[Column1]],6,3),O2072)</f>
        <v xml:space="preserve"> 2</v>
      </c>
    </row>
    <row r="2074" spans="11:15" x14ac:dyDescent="0.3">
      <c r="K2074" t="s">
        <v>814</v>
      </c>
      <c r="L2074">
        <f>IF(AND(ISNUMBER(SEARCH(":",Table9[[#This Row],[Column1]]))=FALSE,ISNUMBER(SEARCH("Ronda",Table9[[#This Row],[Column1]]))=FALSE),1,0)</f>
        <v>0</v>
      </c>
      <c r="M2074">
        <f>IF(Table9[[#This Row],[cond]]=1,M2073+1,0)</f>
        <v>0</v>
      </c>
      <c r="N2074">
        <f>IF(ISNUMBER(SEARCH("Ronda",Table9[[#This Row],[Column1]]))=TRUE,1,0)</f>
        <v>0</v>
      </c>
      <c r="O2074" t="str">
        <f>IF(Table9[[#This Row],[cond2]]=1,MID(Table9[[#This Row],[Column1]],6,3),O2073)</f>
        <v xml:space="preserve"> 2</v>
      </c>
    </row>
    <row r="2075" spans="11:15" x14ac:dyDescent="0.3">
      <c r="K2075" t="s">
        <v>24</v>
      </c>
      <c r="L2075">
        <f>IF(AND(ISNUMBER(SEARCH(":",Table9[[#This Row],[Column1]]))=FALSE,ISNUMBER(SEARCH("Ronda",Table9[[#This Row],[Column1]]))=FALSE),1,0)</f>
        <v>1</v>
      </c>
      <c r="M2075">
        <f>IF(Table9[[#This Row],[cond]]=1,M2074+1,0)</f>
        <v>1</v>
      </c>
      <c r="N2075">
        <f>IF(ISNUMBER(SEARCH("Ronda",Table9[[#This Row],[Column1]]))=TRUE,1,0)</f>
        <v>0</v>
      </c>
      <c r="O2075" t="str">
        <f>IF(Table9[[#This Row],[cond2]]=1,MID(Table9[[#This Row],[Column1]],6,3),O2074)</f>
        <v xml:space="preserve"> 2</v>
      </c>
    </row>
    <row r="2076" spans="11:15" x14ac:dyDescent="0.3">
      <c r="K2076" t="s">
        <v>5</v>
      </c>
      <c r="L2076">
        <f>IF(AND(ISNUMBER(SEARCH(":",Table9[[#This Row],[Column1]]))=FALSE,ISNUMBER(SEARCH("Ronda",Table9[[#This Row],[Column1]]))=FALSE),1,0)</f>
        <v>1</v>
      </c>
      <c r="M2076">
        <f>IF(Table9[[#This Row],[cond]]=1,M2075+1,0)</f>
        <v>2</v>
      </c>
      <c r="N2076">
        <f>IF(ISNUMBER(SEARCH("Ronda",Table9[[#This Row],[Column1]]))=TRUE,1,0)</f>
        <v>0</v>
      </c>
      <c r="O2076" t="str">
        <f>IF(Table9[[#This Row],[cond2]]=1,MID(Table9[[#This Row],[Column1]],6,3),O2075)</f>
        <v xml:space="preserve"> 2</v>
      </c>
    </row>
    <row r="2077" spans="11:15" x14ac:dyDescent="0.3">
      <c r="K2077">
        <v>2</v>
      </c>
      <c r="L2077">
        <f>IF(AND(ISNUMBER(SEARCH(":",Table9[[#This Row],[Column1]]))=FALSE,ISNUMBER(SEARCH("Ronda",Table9[[#This Row],[Column1]]))=FALSE),1,0)</f>
        <v>1</v>
      </c>
      <c r="M2077">
        <f>IF(Table9[[#This Row],[cond]]=1,M2076+1,0)</f>
        <v>3</v>
      </c>
      <c r="N2077">
        <f>IF(ISNUMBER(SEARCH("Ronda",Table9[[#This Row],[Column1]]))=TRUE,1,0)</f>
        <v>0</v>
      </c>
      <c r="O2077" t="str">
        <f>IF(Table9[[#This Row],[cond2]]=1,MID(Table9[[#This Row],[Column1]],6,3),O2076)</f>
        <v xml:space="preserve"> 2</v>
      </c>
    </row>
    <row r="2078" spans="11:15" x14ac:dyDescent="0.3">
      <c r="K2078">
        <v>0</v>
      </c>
      <c r="L2078">
        <f>IF(AND(ISNUMBER(SEARCH(":",Table9[[#This Row],[Column1]]))=FALSE,ISNUMBER(SEARCH("Ronda",Table9[[#This Row],[Column1]]))=FALSE),1,0)</f>
        <v>1</v>
      </c>
      <c r="M2078">
        <f>IF(Table9[[#This Row],[cond]]=1,M2077+1,0)</f>
        <v>4</v>
      </c>
      <c r="N2078">
        <f>IF(ISNUMBER(SEARCH("Ronda",Table9[[#This Row],[Column1]]))=TRUE,1,0)</f>
        <v>0</v>
      </c>
      <c r="O2078" t="str">
        <f>IF(Table9[[#This Row],[cond2]]=1,MID(Table9[[#This Row],[Column1]],6,3),O2077)</f>
        <v xml:space="preserve"> 2</v>
      </c>
    </row>
    <row r="2079" spans="11:15" x14ac:dyDescent="0.3">
      <c r="K2079">
        <v>-2</v>
      </c>
      <c r="L2079">
        <f>IF(AND(ISNUMBER(SEARCH(":",Table9[[#This Row],[Column1]]))=FALSE,ISNUMBER(SEARCH("Ronda",Table9[[#This Row],[Column1]]))=FALSE),1,0)</f>
        <v>1</v>
      </c>
      <c r="M2079">
        <f>IF(Table9[[#This Row],[cond]]=1,M2078+1,0)</f>
        <v>5</v>
      </c>
      <c r="N2079">
        <f>IF(ISNUMBER(SEARCH("Ronda",Table9[[#This Row],[Column1]]))=TRUE,1,0)</f>
        <v>0</v>
      </c>
      <c r="O2079" t="str">
        <f>IF(Table9[[#This Row],[cond2]]=1,MID(Table9[[#This Row],[Column1]],6,3),O2078)</f>
        <v xml:space="preserve"> 2</v>
      </c>
    </row>
    <row r="2080" spans="11:15" x14ac:dyDescent="0.3">
      <c r="K2080">
        <v>0</v>
      </c>
      <c r="L2080">
        <f>IF(AND(ISNUMBER(SEARCH(":",Table9[[#This Row],[Column1]]))=FALSE,ISNUMBER(SEARCH("Ronda",Table9[[#This Row],[Column1]]))=FALSE),1,0)</f>
        <v>1</v>
      </c>
      <c r="M2080">
        <f>IF(Table9[[#This Row],[cond]]=1,M2079+1,0)</f>
        <v>6</v>
      </c>
      <c r="N2080">
        <f>IF(ISNUMBER(SEARCH("Ronda",Table9[[#This Row],[Column1]]))=TRUE,1,0)</f>
        <v>0</v>
      </c>
      <c r="O2080" t="str">
        <f>IF(Table9[[#This Row],[cond2]]=1,MID(Table9[[#This Row],[Column1]],6,3),O2079)</f>
        <v xml:space="preserve"> 2</v>
      </c>
    </row>
    <row r="2081" spans="11:15" x14ac:dyDescent="0.3">
      <c r="K2081" t="s">
        <v>815</v>
      </c>
      <c r="L2081">
        <f>IF(AND(ISNUMBER(SEARCH(":",Table9[[#This Row],[Column1]]))=FALSE,ISNUMBER(SEARCH("Ronda",Table9[[#This Row],[Column1]]))=FALSE),1,0)</f>
        <v>0</v>
      </c>
      <c r="M2081">
        <f>IF(Table9[[#This Row],[cond]]=1,M2080+1,0)</f>
        <v>0</v>
      </c>
      <c r="N2081">
        <f>IF(ISNUMBER(SEARCH("Ronda",Table9[[#This Row],[Column1]]))=TRUE,1,0)</f>
        <v>0</v>
      </c>
      <c r="O2081" t="str">
        <f>IF(Table9[[#This Row],[cond2]]=1,MID(Table9[[#This Row],[Column1]],6,3),O2080)</f>
        <v xml:space="preserve"> 2</v>
      </c>
    </row>
    <row r="2082" spans="11:15" x14ac:dyDescent="0.3">
      <c r="K2082" t="s">
        <v>568</v>
      </c>
      <c r="L2082">
        <f>IF(AND(ISNUMBER(SEARCH(":",Table9[[#This Row],[Column1]]))=FALSE,ISNUMBER(SEARCH("Ronda",Table9[[#This Row],[Column1]]))=FALSE),1,0)</f>
        <v>1</v>
      </c>
      <c r="M2082">
        <f>IF(Table9[[#This Row],[cond]]=1,M2081+1,0)</f>
        <v>1</v>
      </c>
      <c r="N2082">
        <f>IF(ISNUMBER(SEARCH("Ronda",Table9[[#This Row],[Column1]]))=TRUE,1,0)</f>
        <v>0</v>
      </c>
      <c r="O2082" t="str">
        <f>IF(Table9[[#This Row],[cond2]]=1,MID(Table9[[#This Row],[Column1]],6,3),O2081)</f>
        <v xml:space="preserve"> 2</v>
      </c>
    </row>
    <row r="2083" spans="11:15" x14ac:dyDescent="0.3">
      <c r="K2083" t="s">
        <v>33</v>
      </c>
      <c r="L2083">
        <f>IF(AND(ISNUMBER(SEARCH(":",Table9[[#This Row],[Column1]]))=FALSE,ISNUMBER(SEARCH("Ronda",Table9[[#This Row],[Column1]]))=FALSE),1,0)</f>
        <v>1</v>
      </c>
      <c r="M2083">
        <f>IF(Table9[[#This Row],[cond]]=1,M2082+1,0)</f>
        <v>2</v>
      </c>
      <c r="N2083">
        <f>IF(ISNUMBER(SEARCH("Ronda",Table9[[#This Row],[Column1]]))=TRUE,1,0)</f>
        <v>0</v>
      </c>
      <c r="O2083" t="str">
        <f>IF(Table9[[#This Row],[cond2]]=1,MID(Table9[[#This Row],[Column1]],6,3),O2082)</f>
        <v xml:space="preserve"> 2</v>
      </c>
    </row>
    <row r="2084" spans="11:15" x14ac:dyDescent="0.3">
      <c r="K2084">
        <v>0</v>
      </c>
      <c r="L2084">
        <f>IF(AND(ISNUMBER(SEARCH(":",Table9[[#This Row],[Column1]]))=FALSE,ISNUMBER(SEARCH("Ronda",Table9[[#This Row],[Column1]]))=FALSE),1,0)</f>
        <v>1</v>
      </c>
      <c r="M2084">
        <f>IF(Table9[[#This Row],[cond]]=1,M2083+1,0)</f>
        <v>3</v>
      </c>
      <c r="N2084">
        <f>IF(ISNUMBER(SEARCH("Ronda",Table9[[#This Row],[Column1]]))=TRUE,1,0)</f>
        <v>0</v>
      </c>
      <c r="O2084" t="str">
        <f>IF(Table9[[#This Row],[cond2]]=1,MID(Table9[[#This Row],[Column1]],6,3),O2083)</f>
        <v xml:space="preserve"> 2</v>
      </c>
    </row>
    <row r="2085" spans="11:15" x14ac:dyDescent="0.3">
      <c r="K2085">
        <v>3</v>
      </c>
      <c r="L2085">
        <f>IF(AND(ISNUMBER(SEARCH(":",Table9[[#This Row],[Column1]]))=FALSE,ISNUMBER(SEARCH("Ronda",Table9[[#This Row],[Column1]]))=FALSE),1,0)</f>
        <v>1</v>
      </c>
      <c r="M2085">
        <f>IF(Table9[[#This Row],[cond]]=1,M2084+1,0)</f>
        <v>4</v>
      </c>
      <c r="N2085">
        <f>IF(ISNUMBER(SEARCH("Ronda",Table9[[#This Row],[Column1]]))=TRUE,1,0)</f>
        <v>0</v>
      </c>
      <c r="O2085" t="str">
        <f>IF(Table9[[#This Row],[cond2]]=1,MID(Table9[[#This Row],[Column1]],6,3),O2084)</f>
        <v xml:space="preserve"> 2</v>
      </c>
    </row>
    <row r="2086" spans="11:15" x14ac:dyDescent="0.3">
      <c r="K2086">
        <v>0</v>
      </c>
      <c r="L2086">
        <f>IF(AND(ISNUMBER(SEARCH(":",Table9[[#This Row],[Column1]]))=FALSE,ISNUMBER(SEARCH("Ronda",Table9[[#This Row],[Column1]]))=FALSE),1,0)</f>
        <v>1</v>
      </c>
      <c r="M2086">
        <f>IF(Table9[[#This Row],[cond]]=1,M2085+1,0)</f>
        <v>5</v>
      </c>
      <c r="N2086">
        <f>IF(ISNUMBER(SEARCH("Ronda",Table9[[#This Row],[Column1]]))=TRUE,1,0)</f>
        <v>0</v>
      </c>
      <c r="O2086" t="str">
        <f>IF(Table9[[#This Row],[cond2]]=1,MID(Table9[[#This Row],[Column1]],6,3),O2085)</f>
        <v xml:space="preserve"> 2</v>
      </c>
    </row>
    <row r="2087" spans="11:15" x14ac:dyDescent="0.3">
      <c r="K2087">
        <v>-1</v>
      </c>
      <c r="L2087">
        <f>IF(AND(ISNUMBER(SEARCH(":",Table9[[#This Row],[Column1]]))=FALSE,ISNUMBER(SEARCH("Ronda",Table9[[#This Row],[Column1]]))=FALSE),1,0)</f>
        <v>1</v>
      </c>
      <c r="M2087">
        <f>IF(Table9[[#This Row],[cond]]=1,M2086+1,0)</f>
        <v>6</v>
      </c>
      <c r="N2087">
        <f>IF(ISNUMBER(SEARCH("Ronda",Table9[[#This Row],[Column1]]))=TRUE,1,0)</f>
        <v>0</v>
      </c>
      <c r="O2087" t="str">
        <f>IF(Table9[[#This Row],[cond2]]=1,MID(Table9[[#This Row],[Column1]],6,3),O2086)</f>
        <v xml:space="preserve"> 2</v>
      </c>
    </row>
    <row r="2088" spans="11:15" x14ac:dyDescent="0.3">
      <c r="K2088" t="s">
        <v>816</v>
      </c>
      <c r="L2088">
        <f>IF(AND(ISNUMBER(SEARCH(":",Table9[[#This Row],[Column1]]))=FALSE,ISNUMBER(SEARCH("Ronda",Table9[[#This Row],[Column1]]))=FALSE),1,0)</f>
        <v>0</v>
      </c>
      <c r="M2088">
        <f>IF(Table9[[#This Row],[cond]]=1,M2087+1,0)</f>
        <v>0</v>
      </c>
      <c r="N2088">
        <f>IF(ISNUMBER(SEARCH("Ronda",Table9[[#This Row],[Column1]]))=TRUE,1,0)</f>
        <v>0</v>
      </c>
      <c r="O2088" t="str">
        <f>IF(Table9[[#This Row],[cond2]]=1,MID(Table9[[#This Row],[Column1]],6,3),O2087)</f>
        <v xml:space="preserve"> 2</v>
      </c>
    </row>
    <row r="2089" spans="11:15" x14ac:dyDescent="0.3">
      <c r="K2089" t="s">
        <v>8</v>
      </c>
      <c r="L2089">
        <f>IF(AND(ISNUMBER(SEARCH(":",Table9[[#This Row],[Column1]]))=FALSE,ISNUMBER(SEARCH("Ronda",Table9[[#This Row],[Column1]]))=FALSE),1,0)</f>
        <v>1</v>
      </c>
      <c r="M2089">
        <f>IF(Table9[[#This Row],[cond]]=1,M2088+1,0)</f>
        <v>1</v>
      </c>
      <c r="N2089">
        <f>IF(ISNUMBER(SEARCH("Ronda",Table9[[#This Row],[Column1]]))=TRUE,1,0)</f>
        <v>0</v>
      </c>
      <c r="O2089" t="str">
        <f>IF(Table9[[#This Row],[cond2]]=1,MID(Table9[[#This Row],[Column1]],6,3),O2088)</f>
        <v xml:space="preserve"> 2</v>
      </c>
    </row>
    <row r="2090" spans="11:15" x14ac:dyDescent="0.3">
      <c r="K2090" t="s">
        <v>25</v>
      </c>
      <c r="L2090">
        <f>IF(AND(ISNUMBER(SEARCH(":",Table9[[#This Row],[Column1]]))=FALSE,ISNUMBER(SEARCH("Ronda",Table9[[#This Row],[Column1]]))=FALSE),1,0)</f>
        <v>1</v>
      </c>
      <c r="M2090">
        <f>IF(Table9[[#This Row],[cond]]=1,M2089+1,0)</f>
        <v>2</v>
      </c>
      <c r="N2090">
        <f>IF(ISNUMBER(SEARCH("Ronda",Table9[[#This Row],[Column1]]))=TRUE,1,0)</f>
        <v>0</v>
      </c>
      <c r="O2090" t="str">
        <f>IF(Table9[[#This Row],[cond2]]=1,MID(Table9[[#This Row],[Column1]],6,3),O2089)</f>
        <v xml:space="preserve"> 2</v>
      </c>
    </row>
    <row r="2091" spans="11:15" x14ac:dyDescent="0.3">
      <c r="K2091">
        <v>1</v>
      </c>
      <c r="L2091">
        <f>IF(AND(ISNUMBER(SEARCH(":",Table9[[#This Row],[Column1]]))=FALSE,ISNUMBER(SEARCH("Ronda",Table9[[#This Row],[Column1]]))=FALSE),1,0)</f>
        <v>1</v>
      </c>
      <c r="M2091">
        <f>IF(Table9[[#This Row],[cond]]=1,M2090+1,0)</f>
        <v>3</v>
      </c>
      <c r="N2091">
        <f>IF(ISNUMBER(SEARCH("Ronda",Table9[[#This Row],[Column1]]))=TRUE,1,0)</f>
        <v>0</v>
      </c>
      <c r="O2091" t="str">
        <f>IF(Table9[[#This Row],[cond2]]=1,MID(Table9[[#This Row],[Column1]],6,3),O2090)</f>
        <v xml:space="preserve"> 2</v>
      </c>
    </row>
    <row r="2092" spans="11:15" x14ac:dyDescent="0.3">
      <c r="K2092">
        <v>0</v>
      </c>
      <c r="L2092">
        <f>IF(AND(ISNUMBER(SEARCH(":",Table9[[#This Row],[Column1]]))=FALSE,ISNUMBER(SEARCH("Ronda",Table9[[#This Row],[Column1]]))=FALSE),1,0)</f>
        <v>1</v>
      </c>
      <c r="M2092">
        <f>IF(Table9[[#This Row],[cond]]=1,M2091+1,0)</f>
        <v>4</v>
      </c>
      <c r="N2092">
        <f>IF(ISNUMBER(SEARCH("Ronda",Table9[[#This Row],[Column1]]))=TRUE,1,0)</f>
        <v>0</v>
      </c>
      <c r="O2092" t="str">
        <f>IF(Table9[[#This Row],[cond2]]=1,MID(Table9[[#This Row],[Column1]],6,3),O2091)</f>
        <v xml:space="preserve"> 2</v>
      </c>
    </row>
    <row r="2093" spans="11:15" x14ac:dyDescent="0.3">
      <c r="K2093">
        <v>0</v>
      </c>
      <c r="L2093">
        <f>IF(AND(ISNUMBER(SEARCH(":",Table9[[#This Row],[Column1]]))=FALSE,ISNUMBER(SEARCH("Ronda",Table9[[#This Row],[Column1]]))=FALSE),1,0)</f>
        <v>1</v>
      </c>
      <c r="M2093">
        <f>IF(Table9[[#This Row],[cond]]=1,M2092+1,0)</f>
        <v>5</v>
      </c>
      <c r="N2093">
        <f>IF(ISNUMBER(SEARCH("Ronda",Table9[[#This Row],[Column1]]))=TRUE,1,0)</f>
        <v>0</v>
      </c>
      <c r="O2093" t="str">
        <f>IF(Table9[[#This Row],[cond2]]=1,MID(Table9[[#This Row],[Column1]],6,3),O2092)</f>
        <v xml:space="preserve"> 2</v>
      </c>
    </row>
    <row r="2094" spans="11:15" x14ac:dyDescent="0.3">
      <c r="K2094">
        <v>0</v>
      </c>
      <c r="L2094">
        <f>IF(AND(ISNUMBER(SEARCH(":",Table9[[#This Row],[Column1]]))=FALSE,ISNUMBER(SEARCH("Ronda",Table9[[#This Row],[Column1]]))=FALSE),1,0)</f>
        <v>1</v>
      </c>
      <c r="M2094">
        <f>IF(Table9[[#This Row],[cond]]=1,M2093+1,0)</f>
        <v>6</v>
      </c>
      <c r="N2094">
        <f>IF(ISNUMBER(SEARCH("Ronda",Table9[[#This Row],[Column1]]))=TRUE,1,0)</f>
        <v>0</v>
      </c>
      <c r="O2094" t="str">
        <f>IF(Table9[[#This Row],[cond2]]=1,MID(Table9[[#This Row],[Column1]],6,3),O2093)</f>
        <v xml:space="preserve"> 2</v>
      </c>
    </row>
    <row r="2095" spans="11:15" x14ac:dyDescent="0.3">
      <c r="K2095" t="s">
        <v>817</v>
      </c>
      <c r="L2095">
        <f>IF(AND(ISNUMBER(SEARCH(":",Table9[[#This Row],[Column1]]))=FALSE,ISNUMBER(SEARCH("Ronda",Table9[[#This Row],[Column1]]))=FALSE),1,0)</f>
        <v>0</v>
      </c>
      <c r="M2095">
        <f>IF(Table9[[#This Row],[cond]]=1,M2094+1,0)</f>
        <v>0</v>
      </c>
      <c r="N2095">
        <f>IF(ISNUMBER(SEARCH("Ronda",Table9[[#This Row],[Column1]]))=TRUE,1,0)</f>
        <v>0</v>
      </c>
      <c r="O2095" t="str">
        <f>IF(Table9[[#This Row],[cond2]]=1,MID(Table9[[#This Row],[Column1]],6,3),O2094)</f>
        <v xml:space="preserve"> 2</v>
      </c>
    </row>
    <row r="2096" spans="11:15" x14ac:dyDescent="0.3">
      <c r="K2096" t="s">
        <v>6</v>
      </c>
      <c r="L2096">
        <f>IF(AND(ISNUMBER(SEARCH(":",Table9[[#This Row],[Column1]]))=FALSE,ISNUMBER(SEARCH("Ronda",Table9[[#This Row],[Column1]]))=FALSE),1,0)</f>
        <v>1</v>
      </c>
      <c r="M2096">
        <f>IF(Table9[[#This Row],[cond]]=1,M2095+1,0)</f>
        <v>1</v>
      </c>
      <c r="N2096">
        <f>IF(ISNUMBER(SEARCH("Ronda",Table9[[#This Row],[Column1]]))=TRUE,1,0)</f>
        <v>0</v>
      </c>
      <c r="O2096" t="str">
        <f>IF(Table9[[#This Row],[cond2]]=1,MID(Table9[[#This Row],[Column1]],6,3),O2095)</f>
        <v xml:space="preserve"> 2</v>
      </c>
    </row>
    <row r="2097" spans="11:15" x14ac:dyDescent="0.3">
      <c r="K2097" t="s">
        <v>7</v>
      </c>
      <c r="L2097">
        <f>IF(AND(ISNUMBER(SEARCH(":",Table9[[#This Row],[Column1]]))=FALSE,ISNUMBER(SEARCH("Ronda",Table9[[#This Row],[Column1]]))=FALSE),1,0)</f>
        <v>1</v>
      </c>
      <c r="M2097">
        <f>IF(Table9[[#This Row],[cond]]=1,M2096+1,0)</f>
        <v>2</v>
      </c>
      <c r="N2097">
        <f>IF(ISNUMBER(SEARCH("Ronda",Table9[[#This Row],[Column1]]))=TRUE,1,0)</f>
        <v>0</v>
      </c>
      <c r="O2097" t="str">
        <f>IF(Table9[[#This Row],[cond2]]=1,MID(Table9[[#This Row],[Column1]],6,3),O2096)</f>
        <v xml:space="preserve"> 2</v>
      </c>
    </row>
    <row r="2098" spans="11:15" x14ac:dyDescent="0.3">
      <c r="K2098">
        <v>0</v>
      </c>
      <c r="L2098">
        <f>IF(AND(ISNUMBER(SEARCH(":",Table9[[#This Row],[Column1]]))=FALSE,ISNUMBER(SEARCH("Ronda",Table9[[#This Row],[Column1]]))=FALSE),1,0)</f>
        <v>1</v>
      </c>
      <c r="M2098">
        <f>IF(Table9[[#This Row],[cond]]=1,M2097+1,0)</f>
        <v>3</v>
      </c>
      <c r="N2098">
        <f>IF(ISNUMBER(SEARCH("Ronda",Table9[[#This Row],[Column1]]))=TRUE,1,0)</f>
        <v>0</v>
      </c>
      <c r="O2098" t="str">
        <f>IF(Table9[[#This Row],[cond2]]=1,MID(Table9[[#This Row],[Column1]],6,3),O2097)</f>
        <v xml:space="preserve"> 2</v>
      </c>
    </row>
    <row r="2099" spans="11:15" x14ac:dyDescent="0.3">
      <c r="K2099">
        <v>1</v>
      </c>
      <c r="L2099">
        <f>IF(AND(ISNUMBER(SEARCH(":",Table9[[#This Row],[Column1]]))=FALSE,ISNUMBER(SEARCH("Ronda",Table9[[#This Row],[Column1]]))=FALSE),1,0)</f>
        <v>1</v>
      </c>
      <c r="M2099">
        <f>IF(Table9[[#This Row],[cond]]=1,M2098+1,0)</f>
        <v>4</v>
      </c>
      <c r="N2099">
        <f>IF(ISNUMBER(SEARCH("Ronda",Table9[[#This Row],[Column1]]))=TRUE,1,0)</f>
        <v>0</v>
      </c>
      <c r="O2099" t="str">
        <f>IF(Table9[[#This Row],[cond2]]=1,MID(Table9[[#This Row],[Column1]],6,3),O2098)</f>
        <v xml:space="preserve"> 2</v>
      </c>
    </row>
    <row r="2100" spans="11:15" x14ac:dyDescent="0.3">
      <c r="K2100">
        <v>0</v>
      </c>
      <c r="L2100">
        <f>IF(AND(ISNUMBER(SEARCH(":",Table9[[#This Row],[Column1]]))=FALSE,ISNUMBER(SEARCH("Ronda",Table9[[#This Row],[Column1]]))=FALSE),1,0)</f>
        <v>1</v>
      </c>
      <c r="M2100">
        <f>IF(Table9[[#This Row],[cond]]=1,M2099+1,0)</f>
        <v>5</v>
      </c>
      <c r="N2100">
        <f>IF(ISNUMBER(SEARCH("Ronda",Table9[[#This Row],[Column1]]))=TRUE,1,0)</f>
        <v>0</v>
      </c>
      <c r="O2100" t="str">
        <f>IF(Table9[[#This Row],[cond2]]=1,MID(Table9[[#This Row],[Column1]],6,3),O2099)</f>
        <v xml:space="preserve"> 2</v>
      </c>
    </row>
    <row r="2101" spans="11:15" x14ac:dyDescent="0.3">
      <c r="K2101">
        <v>-1</v>
      </c>
      <c r="L2101">
        <f>IF(AND(ISNUMBER(SEARCH(":",Table9[[#This Row],[Column1]]))=FALSE,ISNUMBER(SEARCH("Ronda",Table9[[#This Row],[Column1]]))=FALSE),1,0)</f>
        <v>1</v>
      </c>
      <c r="M2101">
        <f>IF(Table9[[#This Row],[cond]]=1,M2100+1,0)</f>
        <v>6</v>
      </c>
      <c r="N2101">
        <f>IF(ISNUMBER(SEARCH("Ronda",Table9[[#This Row],[Column1]]))=TRUE,1,0)</f>
        <v>0</v>
      </c>
      <c r="O2101" t="str">
        <f>IF(Table9[[#This Row],[cond2]]=1,MID(Table9[[#This Row],[Column1]],6,3),O2100)</f>
        <v xml:space="preserve"> 2</v>
      </c>
    </row>
    <row r="2102" spans="11:15" x14ac:dyDescent="0.3">
      <c r="K2102" t="s">
        <v>818</v>
      </c>
      <c r="L2102">
        <f>IF(AND(ISNUMBER(SEARCH(":",Table9[[#This Row],[Column1]]))=FALSE,ISNUMBER(SEARCH("Ronda",Table9[[#This Row],[Column1]]))=FALSE),1,0)</f>
        <v>0</v>
      </c>
      <c r="M2102">
        <f>IF(Table9[[#This Row],[cond]]=1,M2101+1,0)</f>
        <v>0</v>
      </c>
      <c r="N2102">
        <f>IF(ISNUMBER(SEARCH("Ronda",Table9[[#This Row],[Column1]]))=TRUE,1,0)</f>
        <v>0</v>
      </c>
      <c r="O2102" t="str">
        <f>IF(Table9[[#This Row],[cond2]]=1,MID(Table9[[#This Row],[Column1]],6,3),O2101)</f>
        <v xml:space="preserve"> 2</v>
      </c>
    </row>
    <row r="2103" spans="11:15" x14ac:dyDescent="0.3">
      <c r="K2103" t="s">
        <v>564</v>
      </c>
      <c r="L2103">
        <f>IF(AND(ISNUMBER(SEARCH(":",Table9[[#This Row],[Column1]]))=FALSE,ISNUMBER(SEARCH("Ronda",Table9[[#This Row],[Column1]]))=FALSE),1,0)</f>
        <v>1</v>
      </c>
      <c r="M2103">
        <f>IF(Table9[[#This Row],[cond]]=1,M2102+1,0)</f>
        <v>1</v>
      </c>
      <c r="N2103">
        <f>IF(ISNUMBER(SEARCH("Ronda",Table9[[#This Row],[Column1]]))=TRUE,1,0)</f>
        <v>0</v>
      </c>
      <c r="O2103" t="str">
        <f>IF(Table9[[#This Row],[cond2]]=1,MID(Table9[[#This Row],[Column1]],6,3),O2102)</f>
        <v xml:space="preserve"> 2</v>
      </c>
    </row>
    <row r="2104" spans="11:15" x14ac:dyDescent="0.3">
      <c r="K2104" t="s">
        <v>303</v>
      </c>
      <c r="L2104">
        <f>IF(AND(ISNUMBER(SEARCH(":",Table9[[#This Row],[Column1]]))=FALSE,ISNUMBER(SEARCH("Ronda",Table9[[#This Row],[Column1]]))=FALSE),1,0)</f>
        <v>1</v>
      </c>
      <c r="M2104">
        <f>IF(Table9[[#This Row],[cond]]=1,M2103+1,0)</f>
        <v>2</v>
      </c>
      <c r="N2104">
        <f>IF(ISNUMBER(SEARCH("Ronda",Table9[[#This Row],[Column1]]))=TRUE,1,0)</f>
        <v>0</v>
      </c>
      <c r="O2104" t="str">
        <f>IF(Table9[[#This Row],[cond2]]=1,MID(Table9[[#This Row],[Column1]],6,3),O2103)</f>
        <v xml:space="preserve"> 2</v>
      </c>
    </row>
    <row r="2105" spans="11:15" x14ac:dyDescent="0.3">
      <c r="K2105">
        <v>1</v>
      </c>
      <c r="L2105">
        <f>IF(AND(ISNUMBER(SEARCH(":",Table9[[#This Row],[Column1]]))=FALSE,ISNUMBER(SEARCH("Ronda",Table9[[#This Row],[Column1]]))=FALSE),1,0)</f>
        <v>1</v>
      </c>
      <c r="M2105">
        <f>IF(Table9[[#This Row],[cond]]=1,M2104+1,0)</f>
        <v>3</v>
      </c>
      <c r="N2105">
        <f>IF(ISNUMBER(SEARCH("Ronda",Table9[[#This Row],[Column1]]))=TRUE,1,0)</f>
        <v>0</v>
      </c>
      <c r="O2105" t="str">
        <f>IF(Table9[[#This Row],[cond2]]=1,MID(Table9[[#This Row],[Column1]],6,3),O2104)</f>
        <v xml:space="preserve"> 2</v>
      </c>
    </row>
    <row r="2106" spans="11:15" x14ac:dyDescent="0.3">
      <c r="K2106">
        <v>1</v>
      </c>
      <c r="L2106">
        <f>IF(AND(ISNUMBER(SEARCH(":",Table9[[#This Row],[Column1]]))=FALSE,ISNUMBER(SEARCH("Ronda",Table9[[#This Row],[Column1]]))=FALSE),1,0)</f>
        <v>1</v>
      </c>
      <c r="M2106">
        <f>IF(Table9[[#This Row],[cond]]=1,M2105+1,0)</f>
        <v>4</v>
      </c>
      <c r="N2106">
        <f>IF(ISNUMBER(SEARCH("Ronda",Table9[[#This Row],[Column1]]))=TRUE,1,0)</f>
        <v>0</v>
      </c>
      <c r="O2106" t="str">
        <f>IF(Table9[[#This Row],[cond2]]=1,MID(Table9[[#This Row],[Column1]],6,3),O2105)</f>
        <v xml:space="preserve"> 2</v>
      </c>
    </row>
    <row r="2107" spans="11:15" x14ac:dyDescent="0.3">
      <c r="K2107">
        <v>-1</v>
      </c>
      <c r="L2107">
        <f>IF(AND(ISNUMBER(SEARCH(":",Table9[[#This Row],[Column1]]))=FALSE,ISNUMBER(SEARCH("Ronda",Table9[[#This Row],[Column1]]))=FALSE),1,0)</f>
        <v>1</v>
      </c>
      <c r="M2107">
        <f>IF(Table9[[#This Row],[cond]]=1,M2106+1,0)</f>
        <v>5</v>
      </c>
      <c r="N2107">
        <f>IF(ISNUMBER(SEARCH("Ronda",Table9[[#This Row],[Column1]]))=TRUE,1,0)</f>
        <v>0</v>
      </c>
      <c r="O2107" t="str">
        <f>IF(Table9[[#This Row],[cond2]]=1,MID(Table9[[#This Row],[Column1]],6,3),O2106)</f>
        <v xml:space="preserve"> 2</v>
      </c>
    </row>
    <row r="2108" spans="11:15" x14ac:dyDescent="0.3">
      <c r="K2108">
        <v>0</v>
      </c>
      <c r="L2108">
        <f>IF(AND(ISNUMBER(SEARCH(":",Table9[[#This Row],[Column1]]))=FALSE,ISNUMBER(SEARCH("Ronda",Table9[[#This Row],[Column1]]))=FALSE),1,0)</f>
        <v>1</v>
      </c>
      <c r="M2108">
        <f>IF(Table9[[#This Row],[cond]]=1,M2107+1,0)</f>
        <v>6</v>
      </c>
      <c r="N2108">
        <f>IF(ISNUMBER(SEARCH("Ronda",Table9[[#This Row],[Column1]]))=TRUE,1,0)</f>
        <v>0</v>
      </c>
      <c r="O2108" t="str">
        <f>IF(Table9[[#This Row],[cond2]]=1,MID(Table9[[#This Row],[Column1]],6,3),O2107)</f>
        <v xml:space="preserve"> 2</v>
      </c>
    </row>
    <row r="2109" spans="11:15" x14ac:dyDescent="0.3">
      <c r="K2109" t="s">
        <v>819</v>
      </c>
      <c r="L2109">
        <f>IF(AND(ISNUMBER(SEARCH(":",Table9[[#This Row],[Column1]]))=FALSE,ISNUMBER(SEARCH("Ronda",Table9[[#This Row],[Column1]]))=FALSE),1,0)</f>
        <v>0</v>
      </c>
      <c r="M2109">
        <f>IF(Table9[[#This Row],[cond]]=1,M2108+1,0)</f>
        <v>0</v>
      </c>
      <c r="N2109">
        <f>IF(ISNUMBER(SEARCH("Ronda",Table9[[#This Row],[Column1]]))=TRUE,1,0)</f>
        <v>0</v>
      </c>
      <c r="O2109" t="str">
        <f>IF(Table9[[#This Row],[cond2]]=1,MID(Table9[[#This Row],[Column1]],6,3),O2108)</f>
        <v xml:space="preserve"> 2</v>
      </c>
    </row>
    <row r="2110" spans="11:15" x14ac:dyDescent="0.3">
      <c r="K2110" t="s">
        <v>10</v>
      </c>
      <c r="L2110">
        <f>IF(AND(ISNUMBER(SEARCH(":",Table9[[#This Row],[Column1]]))=FALSE,ISNUMBER(SEARCH("Ronda",Table9[[#This Row],[Column1]]))=FALSE),1,0)</f>
        <v>1</v>
      </c>
      <c r="M2110">
        <f>IF(Table9[[#This Row],[cond]]=1,M2109+1,0)</f>
        <v>1</v>
      </c>
      <c r="N2110">
        <f>IF(ISNUMBER(SEARCH("Ronda",Table9[[#This Row],[Column1]]))=TRUE,1,0)</f>
        <v>0</v>
      </c>
      <c r="O2110" t="str">
        <f>IF(Table9[[#This Row],[cond2]]=1,MID(Table9[[#This Row],[Column1]],6,3),O2109)</f>
        <v xml:space="preserve"> 2</v>
      </c>
    </row>
    <row r="2111" spans="11:15" x14ac:dyDescent="0.3">
      <c r="K2111" t="s">
        <v>1</v>
      </c>
      <c r="L2111">
        <f>IF(AND(ISNUMBER(SEARCH(":",Table9[[#This Row],[Column1]]))=FALSE,ISNUMBER(SEARCH("Ronda",Table9[[#This Row],[Column1]]))=FALSE),1,0)</f>
        <v>1</v>
      </c>
      <c r="M2111">
        <f>IF(Table9[[#This Row],[cond]]=1,M2110+1,0)</f>
        <v>2</v>
      </c>
      <c r="N2111">
        <f>IF(ISNUMBER(SEARCH("Ronda",Table9[[#This Row],[Column1]]))=TRUE,1,0)</f>
        <v>0</v>
      </c>
      <c r="O2111" t="str">
        <f>IF(Table9[[#This Row],[cond2]]=1,MID(Table9[[#This Row],[Column1]],6,3),O2110)</f>
        <v xml:space="preserve"> 2</v>
      </c>
    </row>
    <row r="2112" spans="11:15" x14ac:dyDescent="0.3">
      <c r="K2112">
        <v>0</v>
      </c>
      <c r="L2112">
        <f>IF(AND(ISNUMBER(SEARCH(":",Table9[[#This Row],[Column1]]))=FALSE,ISNUMBER(SEARCH("Ronda",Table9[[#This Row],[Column1]]))=FALSE),1,0)</f>
        <v>1</v>
      </c>
      <c r="M2112">
        <f>IF(Table9[[#This Row],[cond]]=1,M2111+1,0)</f>
        <v>3</v>
      </c>
      <c r="N2112">
        <f>IF(ISNUMBER(SEARCH("Ronda",Table9[[#This Row],[Column1]]))=TRUE,1,0)</f>
        <v>0</v>
      </c>
      <c r="O2112" t="str">
        <f>IF(Table9[[#This Row],[cond2]]=1,MID(Table9[[#This Row],[Column1]],6,3),O2111)</f>
        <v xml:space="preserve"> 2</v>
      </c>
    </row>
    <row r="2113" spans="11:15" x14ac:dyDescent="0.3">
      <c r="K2113">
        <v>2</v>
      </c>
      <c r="L2113">
        <f>IF(AND(ISNUMBER(SEARCH(":",Table9[[#This Row],[Column1]]))=FALSE,ISNUMBER(SEARCH("Ronda",Table9[[#This Row],[Column1]]))=FALSE),1,0)</f>
        <v>1</v>
      </c>
      <c r="M2113">
        <f>IF(Table9[[#This Row],[cond]]=1,M2112+1,0)</f>
        <v>4</v>
      </c>
      <c r="N2113">
        <f>IF(ISNUMBER(SEARCH("Ronda",Table9[[#This Row],[Column1]]))=TRUE,1,0)</f>
        <v>0</v>
      </c>
      <c r="O2113" t="str">
        <f>IF(Table9[[#This Row],[cond2]]=1,MID(Table9[[#This Row],[Column1]],6,3),O2112)</f>
        <v xml:space="preserve"> 2</v>
      </c>
    </row>
    <row r="2114" spans="11:15" x14ac:dyDescent="0.3">
      <c r="K2114">
        <v>0</v>
      </c>
      <c r="L2114">
        <f>IF(AND(ISNUMBER(SEARCH(":",Table9[[#This Row],[Column1]]))=FALSE,ISNUMBER(SEARCH("Ronda",Table9[[#This Row],[Column1]]))=FALSE),1,0)</f>
        <v>1</v>
      </c>
      <c r="M2114">
        <f>IF(Table9[[#This Row],[cond]]=1,M2113+1,0)</f>
        <v>5</v>
      </c>
      <c r="N2114">
        <f>IF(ISNUMBER(SEARCH("Ronda",Table9[[#This Row],[Column1]]))=TRUE,1,0)</f>
        <v>0</v>
      </c>
      <c r="O2114" t="str">
        <f>IF(Table9[[#This Row],[cond2]]=1,MID(Table9[[#This Row],[Column1]],6,3),O2113)</f>
        <v xml:space="preserve"> 2</v>
      </c>
    </row>
    <row r="2115" spans="11:15" x14ac:dyDescent="0.3">
      <c r="K2115">
        <v>-2</v>
      </c>
      <c r="L2115">
        <f>IF(AND(ISNUMBER(SEARCH(":",Table9[[#This Row],[Column1]]))=FALSE,ISNUMBER(SEARCH("Ronda",Table9[[#This Row],[Column1]]))=FALSE),1,0)</f>
        <v>1</v>
      </c>
      <c r="M2115">
        <f>IF(Table9[[#This Row],[cond]]=1,M2114+1,0)</f>
        <v>6</v>
      </c>
      <c r="N2115">
        <f>IF(ISNUMBER(SEARCH("Ronda",Table9[[#This Row],[Column1]]))=TRUE,1,0)</f>
        <v>0</v>
      </c>
      <c r="O2115" t="str">
        <f>IF(Table9[[#This Row],[cond2]]=1,MID(Table9[[#This Row],[Column1]],6,3),O2114)</f>
        <v xml:space="preserve"> 2</v>
      </c>
    </row>
    <row r="2116" spans="11:15" x14ac:dyDescent="0.3">
      <c r="K2116" t="s">
        <v>820</v>
      </c>
      <c r="L2116">
        <f>IF(AND(ISNUMBER(SEARCH(":",Table9[[#This Row],[Column1]]))=FALSE,ISNUMBER(SEARCH("Ronda",Table9[[#This Row],[Column1]]))=FALSE),1,0)</f>
        <v>0</v>
      </c>
      <c r="M2116">
        <f>IF(Table9[[#This Row],[cond]]=1,M2115+1,0)</f>
        <v>0</v>
      </c>
      <c r="N2116">
        <f>IF(ISNUMBER(SEARCH("Ronda",Table9[[#This Row],[Column1]]))=TRUE,1,0)</f>
        <v>0</v>
      </c>
      <c r="O2116" t="str">
        <f>IF(Table9[[#This Row],[cond2]]=1,MID(Table9[[#This Row],[Column1]],6,3),O2115)</f>
        <v xml:space="preserve"> 2</v>
      </c>
    </row>
    <row r="2117" spans="11:15" x14ac:dyDescent="0.3">
      <c r="K2117" t="s">
        <v>31</v>
      </c>
      <c r="L2117">
        <f>IF(AND(ISNUMBER(SEARCH(":",Table9[[#This Row],[Column1]]))=FALSE,ISNUMBER(SEARCH("Ronda",Table9[[#This Row],[Column1]]))=FALSE),1,0)</f>
        <v>1</v>
      </c>
      <c r="M2117">
        <f>IF(Table9[[#This Row],[cond]]=1,M2116+1,0)</f>
        <v>1</v>
      </c>
      <c r="N2117">
        <f>IF(ISNUMBER(SEARCH("Ronda",Table9[[#This Row],[Column1]]))=TRUE,1,0)</f>
        <v>0</v>
      </c>
      <c r="O2117" t="str">
        <f>IF(Table9[[#This Row],[cond2]]=1,MID(Table9[[#This Row],[Column1]],6,3),O2116)</f>
        <v xml:space="preserve"> 2</v>
      </c>
    </row>
    <row r="2118" spans="11:15" x14ac:dyDescent="0.3">
      <c r="K2118" t="s">
        <v>28</v>
      </c>
      <c r="L2118">
        <f>IF(AND(ISNUMBER(SEARCH(":",Table9[[#This Row],[Column1]]))=FALSE,ISNUMBER(SEARCH("Ronda",Table9[[#This Row],[Column1]]))=FALSE),1,0)</f>
        <v>1</v>
      </c>
      <c r="M2118">
        <f>IF(Table9[[#This Row],[cond]]=1,M2117+1,0)</f>
        <v>2</v>
      </c>
      <c r="N2118">
        <f>IF(ISNUMBER(SEARCH("Ronda",Table9[[#This Row],[Column1]]))=TRUE,1,0)</f>
        <v>0</v>
      </c>
      <c r="O2118" t="str">
        <f>IF(Table9[[#This Row],[cond2]]=1,MID(Table9[[#This Row],[Column1]],6,3),O2117)</f>
        <v xml:space="preserve"> 2</v>
      </c>
    </row>
    <row r="2119" spans="11:15" x14ac:dyDescent="0.3">
      <c r="K2119">
        <v>0</v>
      </c>
      <c r="L2119">
        <f>IF(AND(ISNUMBER(SEARCH(":",Table9[[#This Row],[Column1]]))=FALSE,ISNUMBER(SEARCH("Ronda",Table9[[#This Row],[Column1]]))=FALSE),1,0)</f>
        <v>1</v>
      </c>
      <c r="M2119">
        <f>IF(Table9[[#This Row],[cond]]=1,M2118+1,0)</f>
        <v>3</v>
      </c>
      <c r="N2119">
        <f>IF(ISNUMBER(SEARCH("Ronda",Table9[[#This Row],[Column1]]))=TRUE,1,0)</f>
        <v>0</v>
      </c>
      <c r="O2119" t="str">
        <f>IF(Table9[[#This Row],[cond2]]=1,MID(Table9[[#This Row],[Column1]],6,3),O2118)</f>
        <v xml:space="preserve"> 2</v>
      </c>
    </row>
    <row r="2120" spans="11:15" x14ac:dyDescent="0.3">
      <c r="K2120">
        <v>0</v>
      </c>
      <c r="L2120">
        <f>IF(AND(ISNUMBER(SEARCH(":",Table9[[#This Row],[Column1]]))=FALSE,ISNUMBER(SEARCH("Ronda",Table9[[#This Row],[Column1]]))=FALSE),1,0)</f>
        <v>1</v>
      </c>
      <c r="M2120">
        <f>IF(Table9[[#This Row],[cond]]=1,M2119+1,0)</f>
        <v>4</v>
      </c>
      <c r="N2120">
        <f>IF(ISNUMBER(SEARCH("Ronda",Table9[[#This Row],[Column1]]))=TRUE,1,0)</f>
        <v>0</v>
      </c>
      <c r="O2120" t="str">
        <f>IF(Table9[[#This Row],[cond2]]=1,MID(Table9[[#This Row],[Column1]],6,3),O2119)</f>
        <v xml:space="preserve"> 2</v>
      </c>
    </row>
    <row r="2121" spans="11:15" x14ac:dyDescent="0.3">
      <c r="K2121">
        <v>0</v>
      </c>
      <c r="L2121">
        <f>IF(AND(ISNUMBER(SEARCH(":",Table9[[#This Row],[Column1]]))=FALSE,ISNUMBER(SEARCH("Ronda",Table9[[#This Row],[Column1]]))=FALSE),1,0)</f>
        <v>1</v>
      </c>
      <c r="M2121">
        <f>IF(Table9[[#This Row],[cond]]=1,M2120+1,0)</f>
        <v>5</v>
      </c>
      <c r="N2121">
        <f>IF(ISNUMBER(SEARCH("Ronda",Table9[[#This Row],[Column1]]))=TRUE,1,0)</f>
        <v>0</v>
      </c>
      <c r="O2121" t="str">
        <f>IF(Table9[[#This Row],[cond2]]=1,MID(Table9[[#This Row],[Column1]],6,3),O2120)</f>
        <v xml:space="preserve"> 2</v>
      </c>
    </row>
    <row r="2122" spans="11:15" x14ac:dyDescent="0.3">
      <c r="K2122">
        <v>0</v>
      </c>
      <c r="L2122">
        <f>IF(AND(ISNUMBER(SEARCH(":",Table9[[#This Row],[Column1]]))=FALSE,ISNUMBER(SEARCH("Ronda",Table9[[#This Row],[Column1]]))=FALSE),1,0)</f>
        <v>1</v>
      </c>
      <c r="M2122">
        <f>IF(Table9[[#This Row],[cond]]=1,M2121+1,0)</f>
        <v>6</v>
      </c>
      <c r="N2122">
        <f>IF(ISNUMBER(SEARCH("Ronda",Table9[[#This Row],[Column1]]))=TRUE,1,0)</f>
        <v>0</v>
      </c>
      <c r="O2122" t="str">
        <f>IF(Table9[[#This Row],[cond2]]=1,MID(Table9[[#This Row],[Column1]],6,3),O2121)</f>
        <v xml:space="preserve"> 2</v>
      </c>
    </row>
    <row r="2123" spans="11:15" x14ac:dyDescent="0.3">
      <c r="K2123" t="s">
        <v>0</v>
      </c>
      <c r="L2123">
        <f>IF(AND(ISNUMBER(SEARCH(":",Table9[[#This Row],[Column1]]))=FALSE,ISNUMBER(SEARCH("Ronda",Table9[[#This Row],[Column1]]))=FALSE),1,0)</f>
        <v>0</v>
      </c>
      <c r="M2123">
        <f>IF(Table9[[#This Row],[cond]]=1,M2122+1,0)</f>
        <v>0</v>
      </c>
      <c r="N2123">
        <f>IF(ISNUMBER(SEARCH("Ronda",Table9[[#This Row],[Column1]]))=TRUE,1,0)</f>
        <v>1</v>
      </c>
      <c r="O2123" t="str">
        <f>IF(Table9[[#This Row],[cond2]]=1,MID(Table9[[#This Row],[Column1]],6,3),O2122)</f>
        <v xml:space="preserve"> 1</v>
      </c>
    </row>
    <row r="2124" spans="11:15" x14ac:dyDescent="0.3">
      <c r="K2124" t="s">
        <v>37</v>
      </c>
      <c r="L2124">
        <f>IF(AND(ISNUMBER(SEARCH(":",Table9[[#This Row],[Column1]]))=FALSE,ISNUMBER(SEARCH("Ronda",Table9[[#This Row],[Column1]]))=FALSE),1,0)</f>
        <v>0</v>
      </c>
      <c r="M2124">
        <f>IF(Table9[[#This Row],[cond]]=1,M2123+1,0)</f>
        <v>0</v>
      </c>
      <c r="N2124">
        <f>IF(ISNUMBER(SEARCH("Ronda",Table9[[#This Row],[Column1]]))=TRUE,1,0)</f>
        <v>0</v>
      </c>
      <c r="O2124" t="str">
        <f>IF(Table9[[#This Row],[cond2]]=1,MID(Table9[[#This Row],[Column1]],6,3),O2123)</f>
        <v xml:space="preserve"> 1</v>
      </c>
    </row>
    <row r="2125" spans="11:15" x14ac:dyDescent="0.3">
      <c r="K2125" t="s">
        <v>25</v>
      </c>
      <c r="L2125">
        <f>IF(AND(ISNUMBER(SEARCH(":",Table9[[#This Row],[Column1]]))=FALSE,ISNUMBER(SEARCH("Ronda",Table9[[#This Row],[Column1]]))=FALSE),1,0)</f>
        <v>1</v>
      </c>
      <c r="M2125">
        <f>IF(Table9[[#This Row],[cond]]=1,M2124+1,0)</f>
        <v>1</v>
      </c>
      <c r="N2125">
        <f>IF(ISNUMBER(SEARCH("Ronda",Table9[[#This Row],[Column1]]))=TRUE,1,0)</f>
        <v>0</v>
      </c>
      <c r="O2125" t="str">
        <f>IF(Table9[[#This Row],[cond2]]=1,MID(Table9[[#This Row],[Column1]],6,3),O2124)</f>
        <v xml:space="preserve"> 1</v>
      </c>
    </row>
    <row r="2126" spans="11:15" x14ac:dyDescent="0.3">
      <c r="K2126" t="s">
        <v>568</v>
      </c>
      <c r="L2126">
        <f>IF(AND(ISNUMBER(SEARCH(":",Table9[[#This Row],[Column1]]))=FALSE,ISNUMBER(SEARCH("Ronda",Table9[[#This Row],[Column1]]))=FALSE),1,0)</f>
        <v>1</v>
      </c>
      <c r="M2126">
        <f>IF(Table9[[#This Row],[cond]]=1,M2125+1,0)</f>
        <v>2</v>
      </c>
      <c r="N2126">
        <f>IF(ISNUMBER(SEARCH("Ronda",Table9[[#This Row],[Column1]]))=TRUE,1,0)</f>
        <v>0</v>
      </c>
      <c r="O2126" t="str">
        <f>IF(Table9[[#This Row],[cond2]]=1,MID(Table9[[#This Row],[Column1]],6,3),O2125)</f>
        <v xml:space="preserve"> 1</v>
      </c>
    </row>
    <row r="2127" spans="11:15" x14ac:dyDescent="0.3">
      <c r="K2127">
        <v>0</v>
      </c>
      <c r="L2127">
        <f>IF(AND(ISNUMBER(SEARCH(":",Table9[[#This Row],[Column1]]))=FALSE,ISNUMBER(SEARCH("Ronda",Table9[[#This Row],[Column1]]))=FALSE),1,0)</f>
        <v>1</v>
      </c>
      <c r="M2127">
        <f>IF(Table9[[#This Row],[cond]]=1,M2126+1,0)</f>
        <v>3</v>
      </c>
      <c r="N2127">
        <f>IF(ISNUMBER(SEARCH("Ronda",Table9[[#This Row],[Column1]]))=TRUE,1,0)</f>
        <v>0</v>
      </c>
      <c r="O2127" t="str">
        <f>IF(Table9[[#This Row],[cond2]]=1,MID(Table9[[#This Row],[Column1]],6,3),O2126)</f>
        <v xml:space="preserve"> 1</v>
      </c>
    </row>
    <row r="2128" spans="11:15" x14ac:dyDescent="0.3">
      <c r="K2128">
        <v>2</v>
      </c>
      <c r="L2128">
        <f>IF(AND(ISNUMBER(SEARCH(":",Table9[[#This Row],[Column1]]))=FALSE,ISNUMBER(SEARCH("Ronda",Table9[[#This Row],[Column1]]))=FALSE),1,0)</f>
        <v>1</v>
      </c>
      <c r="M2128">
        <f>IF(Table9[[#This Row],[cond]]=1,M2127+1,0)</f>
        <v>4</v>
      </c>
      <c r="N2128">
        <f>IF(ISNUMBER(SEARCH("Ronda",Table9[[#This Row],[Column1]]))=TRUE,1,0)</f>
        <v>0</v>
      </c>
      <c r="O2128" t="str">
        <f>IF(Table9[[#This Row],[cond2]]=1,MID(Table9[[#This Row],[Column1]],6,3),O2127)</f>
        <v xml:space="preserve"> 1</v>
      </c>
    </row>
    <row r="2129" spans="11:15" x14ac:dyDescent="0.3">
      <c r="K2129">
        <v>0</v>
      </c>
      <c r="L2129">
        <f>IF(AND(ISNUMBER(SEARCH(":",Table9[[#This Row],[Column1]]))=FALSE,ISNUMBER(SEARCH("Ronda",Table9[[#This Row],[Column1]]))=FALSE),1,0)</f>
        <v>1</v>
      </c>
      <c r="M2129">
        <f>IF(Table9[[#This Row],[cond]]=1,M2128+1,0)</f>
        <v>5</v>
      </c>
      <c r="N2129">
        <f>IF(ISNUMBER(SEARCH("Ronda",Table9[[#This Row],[Column1]]))=TRUE,1,0)</f>
        <v>0</v>
      </c>
      <c r="O2129" t="str">
        <f>IF(Table9[[#This Row],[cond2]]=1,MID(Table9[[#This Row],[Column1]],6,3),O2128)</f>
        <v xml:space="preserve"> 1</v>
      </c>
    </row>
    <row r="2130" spans="11:15" x14ac:dyDescent="0.3">
      <c r="K2130">
        <v>-1</v>
      </c>
      <c r="L2130">
        <f>IF(AND(ISNUMBER(SEARCH(":",Table9[[#This Row],[Column1]]))=FALSE,ISNUMBER(SEARCH("Ronda",Table9[[#This Row],[Column1]]))=FALSE),1,0)</f>
        <v>1</v>
      </c>
      <c r="M2130">
        <f>IF(Table9[[#This Row],[cond]]=1,M2129+1,0)</f>
        <v>6</v>
      </c>
      <c r="N2130">
        <f>IF(ISNUMBER(SEARCH("Ronda",Table9[[#This Row],[Column1]]))=TRUE,1,0)</f>
        <v>0</v>
      </c>
      <c r="O2130" t="str">
        <f>IF(Table9[[#This Row],[cond2]]=1,MID(Table9[[#This Row],[Column1]],6,3),O2129)</f>
        <v xml:space="preserve"> 1</v>
      </c>
    </row>
    <row r="2131" spans="11:15" x14ac:dyDescent="0.3">
      <c r="K2131" t="s">
        <v>821</v>
      </c>
      <c r="L2131">
        <f>IF(AND(ISNUMBER(SEARCH(":",Table9[[#This Row],[Column1]]))=FALSE,ISNUMBER(SEARCH("Ronda",Table9[[#This Row],[Column1]]))=FALSE),1,0)</f>
        <v>0</v>
      </c>
      <c r="M2131">
        <f>IF(Table9[[#This Row],[cond]]=1,M2130+1,0)</f>
        <v>0</v>
      </c>
      <c r="N2131">
        <f>IF(ISNUMBER(SEARCH("Ronda",Table9[[#This Row],[Column1]]))=TRUE,1,0)</f>
        <v>0</v>
      </c>
      <c r="O2131" t="str">
        <f>IF(Table9[[#This Row],[cond2]]=1,MID(Table9[[#This Row],[Column1]],6,3),O2130)</f>
        <v xml:space="preserve"> 1</v>
      </c>
    </row>
    <row r="2132" spans="11:15" x14ac:dyDescent="0.3">
      <c r="K2132" t="s">
        <v>1</v>
      </c>
      <c r="L2132">
        <f>IF(AND(ISNUMBER(SEARCH(":",Table9[[#This Row],[Column1]]))=FALSE,ISNUMBER(SEARCH("Ronda",Table9[[#This Row],[Column1]]))=FALSE),1,0)</f>
        <v>1</v>
      </c>
      <c r="M2132">
        <f>IF(Table9[[#This Row],[cond]]=1,M2131+1,0)</f>
        <v>1</v>
      </c>
      <c r="N2132">
        <f>IF(ISNUMBER(SEARCH("Ronda",Table9[[#This Row],[Column1]]))=TRUE,1,0)</f>
        <v>0</v>
      </c>
      <c r="O2132" t="str">
        <f>IF(Table9[[#This Row],[cond2]]=1,MID(Table9[[#This Row],[Column1]],6,3),O2131)</f>
        <v xml:space="preserve"> 1</v>
      </c>
    </row>
    <row r="2133" spans="11:15" x14ac:dyDescent="0.3">
      <c r="K2133" t="s">
        <v>13</v>
      </c>
      <c r="L2133">
        <f>IF(AND(ISNUMBER(SEARCH(":",Table9[[#This Row],[Column1]]))=FALSE,ISNUMBER(SEARCH("Ronda",Table9[[#This Row],[Column1]]))=FALSE),1,0)</f>
        <v>1</v>
      </c>
      <c r="M2133">
        <f>IF(Table9[[#This Row],[cond]]=1,M2132+1,0)</f>
        <v>2</v>
      </c>
      <c r="N2133">
        <f>IF(ISNUMBER(SEARCH("Ronda",Table9[[#This Row],[Column1]]))=TRUE,1,0)</f>
        <v>0</v>
      </c>
      <c r="O2133" t="str">
        <f>IF(Table9[[#This Row],[cond2]]=1,MID(Table9[[#This Row],[Column1]],6,3),O2132)</f>
        <v xml:space="preserve"> 1</v>
      </c>
    </row>
    <row r="2134" spans="11:15" x14ac:dyDescent="0.3">
      <c r="K2134">
        <v>0</v>
      </c>
      <c r="L2134">
        <f>IF(AND(ISNUMBER(SEARCH(":",Table9[[#This Row],[Column1]]))=FALSE,ISNUMBER(SEARCH("Ronda",Table9[[#This Row],[Column1]]))=FALSE),1,0)</f>
        <v>1</v>
      </c>
      <c r="M2134">
        <f>IF(Table9[[#This Row],[cond]]=1,M2133+1,0)</f>
        <v>3</v>
      </c>
      <c r="N2134">
        <f>IF(ISNUMBER(SEARCH("Ronda",Table9[[#This Row],[Column1]]))=TRUE,1,0)</f>
        <v>0</v>
      </c>
      <c r="O2134" t="str">
        <f>IF(Table9[[#This Row],[cond2]]=1,MID(Table9[[#This Row],[Column1]],6,3),O2133)</f>
        <v xml:space="preserve"> 1</v>
      </c>
    </row>
    <row r="2135" spans="11:15" x14ac:dyDescent="0.3">
      <c r="K2135">
        <v>1</v>
      </c>
      <c r="L2135">
        <f>IF(AND(ISNUMBER(SEARCH(":",Table9[[#This Row],[Column1]]))=FALSE,ISNUMBER(SEARCH("Ronda",Table9[[#This Row],[Column1]]))=FALSE),1,0)</f>
        <v>1</v>
      </c>
      <c r="M2135">
        <f>IF(Table9[[#This Row],[cond]]=1,M2134+1,0)</f>
        <v>4</v>
      </c>
      <c r="N2135">
        <f>IF(ISNUMBER(SEARCH("Ronda",Table9[[#This Row],[Column1]]))=TRUE,1,0)</f>
        <v>0</v>
      </c>
      <c r="O2135" t="str">
        <f>IF(Table9[[#This Row],[cond2]]=1,MID(Table9[[#This Row],[Column1]],6,3),O2134)</f>
        <v xml:space="preserve"> 1</v>
      </c>
    </row>
    <row r="2136" spans="11:15" x14ac:dyDescent="0.3">
      <c r="K2136">
        <v>0</v>
      </c>
      <c r="L2136">
        <f>IF(AND(ISNUMBER(SEARCH(":",Table9[[#This Row],[Column1]]))=FALSE,ISNUMBER(SEARCH("Ronda",Table9[[#This Row],[Column1]]))=FALSE),1,0)</f>
        <v>1</v>
      </c>
      <c r="M2136">
        <f>IF(Table9[[#This Row],[cond]]=1,M2135+1,0)</f>
        <v>5</v>
      </c>
      <c r="N2136">
        <f>IF(ISNUMBER(SEARCH("Ronda",Table9[[#This Row],[Column1]]))=TRUE,1,0)</f>
        <v>0</v>
      </c>
      <c r="O2136" t="str">
        <f>IF(Table9[[#This Row],[cond2]]=1,MID(Table9[[#This Row],[Column1]],6,3),O2135)</f>
        <v xml:space="preserve"> 1</v>
      </c>
    </row>
    <row r="2137" spans="11:15" x14ac:dyDescent="0.3">
      <c r="K2137">
        <v>-1</v>
      </c>
      <c r="L2137">
        <f>IF(AND(ISNUMBER(SEARCH(":",Table9[[#This Row],[Column1]]))=FALSE,ISNUMBER(SEARCH("Ronda",Table9[[#This Row],[Column1]]))=FALSE),1,0)</f>
        <v>1</v>
      </c>
      <c r="M2137">
        <f>IF(Table9[[#This Row],[cond]]=1,M2136+1,0)</f>
        <v>6</v>
      </c>
      <c r="N2137">
        <f>IF(ISNUMBER(SEARCH("Ronda",Table9[[#This Row],[Column1]]))=TRUE,1,0)</f>
        <v>0</v>
      </c>
      <c r="O2137" t="str">
        <f>IF(Table9[[#This Row],[cond2]]=1,MID(Table9[[#This Row],[Column1]],6,3),O2136)</f>
        <v xml:space="preserve"> 1</v>
      </c>
    </row>
    <row r="2138" spans="11:15" x14ac:dyDescent="0.3">
      <c r="K2138" t="s">
        <v>822</v>
      </c>
      <c r="L2138">
        <f>IF(AND(ISNUMBER(SEARCH(":",Table9[[#This Row],[Column1]]))=FALSE,ISNUMBER(SEARCH("Ronda",Table9[[#This Row],[Column1]]))=FALSE),1,0)</f>
        <v>0</v>
      </c>
      <c r="M2138">
        <f>IF(Table9[[#This Row],[cond]]=1,M2137+1,0)</f>
        <v>0</v>
      </c>
      <c r="N2138">
        <f>IF(ISNUMBER(SEARCH("Ronda",Table9[[#This Row],[Column1]]))=TRUE,1,0)</f>
        <v>0</v>
      </c>
      <c r="O2138" t="str">
        <f>IF(Table9[[#This Row],[cond2]]=1,MID(Table9[[#This Row],[Column1]],6,3),O2137)</f>
        <v xml:space="preserve"> 1</v>
      </c>
    </row>
    <row r="2139" spans="11:15" x14ac:dyDescent="0.3">
      <c r="K2139" t="s">
        <v>11</v>
      </c>
      <c r="L2139">
        <f>IF(AND(ISNUMBER(SEARCH(":",Table9[[#This Row],[Column1]]))=FALSE,ISNUMBER(SEARCH("Ronda",Table9[[#This Row],[Column1]]))=FALSE),1,0)</f>
        <v>1</v>
      </c>
      <c r="M2139">
        <f>IF(Table9[[#This Row],[cond]]=1,M2138+1,0)</f>
        <v>1</v>
      </c>
      <c r="N2139">
        <f>IF(ISNUMBER(SEARCH("Ronda",Table9[[#This Row],[Column1]]))=TRUE,1,0)</f>
        <v>0</v>
      </c>
      <c r="O2139" t="str">
        <f>IF(Table9[[#This Row],[cond2]]=1,MID(Table9[[#This Row],[Column1]],6,3),O2138)</f>
        <v xml:space="preserve"> 1</v>
      </c>
    </row>
    <row r="2140" spans="11:15" x14ac:dyDescent="0.3">
      <c r="K2140" t="s">
        <v>31</v>
      </c>
      <c r="L2140">
        <f>IF(AND(ISNUMBER(SEARCH(":",Table9[[#This Row],[Column1]]))=FALSE,ISNUMBER(SEARCH("Ronda",Table9[[#This Row],[Column1]]))=FALSE),1,0)</f>
        <v>1</v>
      </c>
      <c r="M2140">
        <f>IF(Table9[[#This Row],[cond]]=1,M2139+1,0)</f>
        <v>2</v>
      </c>
      <c r="N2140">
        <f>IF(ISNUMBER(SEARCH("Ronda",Table9[[#This Row],[Column1]]))=TRUE,1,0)</f>
        <v>0</v>
      </c>
      <c r="O2140" t="str">
        <f>IF(Table9[[#This Row],[cond2]]=1,MID(Table9[[#This Row],[Column1]],6,3),O2139)</f>
        <v xml:space="preserve"> 1</v>
      </c>
    </row>
    <row r="2141" spans="11:15" x14ac:dyDescent="0.3">
      <c r="K2141">
        <v>2</v>
      </c>
      <c r="L2141">
        <f>IF(AND(ISNUMBER(SEARCH(":",Table9[[#This Row],[Column1]]))=FALSE,ISNUMBER(SEARCH("Ronda",Table9[[#This Row],[Column1]]))=FALSE),1,0)</f>
        <v>1</v>
      </c>
      <c r="M2141">
        <f>IF(Table9[[#This Row],[cond]]=1,M2140+1,0)</f>
        <v>3</v>
      </c>
      <c r="N2141">
        <f>IF(ISNUMBER(SEARCH("Ronda",Table9[[#This Row],[Column1]]))=TRUE,1,0)</f>
        <v>0</v>
      </c>
      <c r="O2141" t="str">
        <f>IF(Table9[[#This Row],[cond2]]=1,MID(Table9[[#This Row],[Column1]],6,3),O2140)</f>
        <v xml:space="preserve"> 1</v>
      </c>
    </row>
    <row r="2142" spans="11:15" x14ac:dyDescent="0.3">
      <c r="K2142">
        <v>0</v>
      </c>
      <c r="L2142">
        <f>IF(AND(ISNUMBER(SEARCH(":",Table9[[#This Row],[Column1]]))=FALSE,ISNUMBER(SEARCH("Ronda",Table9[[#This Row],[Column1]]))=FALSE),1,0)</f>
        <v>1</v>
      </c>
      <c r="M2142">
        <f>IF(Table9[[#This Row],[cond]]=1,M2141+1,0)</f>
        <v>4</v>
      </c>
      <c r="N2142">
        <f>IF(ISNUMBER(SEARCH("Ronda",Table9[[#This Row],[Column1]]))=TRUE,1,0)</f>
        <v>0</v>
      </c>
      <c r="O2142" t="str">
        <f>IF(Table9[[#This Row],[cond2]]=1,MID(Table9[[#This Row],[Column1]],6,3),O2141)</f>
        <v xml:space="preserve"> 1</v>
      </c>
    </row>
    <row r="2143" spans="11:15" x14ac:dyDescent="0.3">
      <c r="K2143">
        <v>-1</v>
      </c>
      <c r="L2143">
        <f>IF(AND(ISNUMBER(SEARCH(":",Table9[[#This Row],[Column1]]))=FALSE,ISNUMBER(SEARCH("Ronda",Table9[[#This Row],[Column1]]))=FALSE),1,0)</f>
        <v>1</v>
      </c>
      <c r="M2143">
        <f>IF(Table9[[#This Row],[cond]]=1,M2142+1,0)</f>
        <v>5</v>
      </c>
      <c r="N2143">
        <f>IF(ISNUMBER(SEARCH("Ronda",Table9[[#This Row],[Column1]]))=TRUE,1,0)</f>
        <v>0</v>
      </c>
      <c r="O2143" t="str">
        <f>IF(Table9[[#This Row],[cond2]]=1,MID(Table9[[#This Row],[Column1]],6,3),O2142)</f>
        <v xml:space="preserve"> 1</v>
      </c>
    </row>
    <row r="2144" spans="11:15" x14ac:dyDescent="0.3">
      <c r="K2144">
        <v>0</v>
      </c>
      <c r="L2144">
        <f>IF(AND(ISNUMBER(SEARCH(":",Table9[[#This Row],[Column1]]))=FALSE,ISNUMBER(SEARCH("Ronda",Table9[[#This Row],[Column1]]))=FALSE),1,0)</f>
        <v>1</v>
      </c>
      <c r="M2144">
        <f>IF(Table9[[#This Row],[cond]]=1,M2143+1,0)</f>
        <v>6</v>
      </c>
      <c r="N2144">
        <f>IF(ISNUMBER(SEARCH("Ronda",Table9[[#This Row],[Column1]]))=TRUE,1,0)</f>
        <v>0</v>
      </c>
      <c r="O2144" t="str">
        <f>IF(Table9[[#This Row],[cond2]]=1,MID(Table9[[#This Row],[Column1]],6,3),O2143)</f>
        <v xml:space="preserve"> 1</v>
      </c>
    </row>
    <row r="2145" spans="11:15" x14ac:dyDescent="0.3">
      <c r="K2145" t="s">
        <v>9</v>
      </c>
      <c r="L2145">
        <f>IF(AND(ISNUMBER(SEARCH(":",Table9[[#This Row],[Column1]]))=FALSE,ISNUMBER(SEARCH("Ronda",Table9[[#This Row],[Column1]]))=FALSE),1,0)</f>
        <v>0</v>
      </c>
      <c r="M2145">
        <f>IF(Table9[[#This Row],[cond]]=1,M2144+1,0)</f>
        <v>0</v>
      </c>
      <c r="N2145">
        <f>IF(ISNUMBER(SEARCH("Ronda",Table9[[#This Row],[Column1]]))=TRUE,1,0)</f>
        <v>0</v>
      </c>
      <c r="O2145" t="str">
        <f>IF(Table9[[#This Row],[cond2]]=1,MID(Table9[[#This Row],[Column1]],6,3),O2144)</f>
        <v xml:space="preserve"> 1</v>
      </c>
    </row>
    <row r="2146" spans="11:15" x14ac:dyDescent="0.3">
      <c r="K2146" t="s">
        <v>28</v>
      </c>
      <c r="L2146">
        <f>IF(AND(ISNUMBER(SEARCH(":",Table9[[#This Row],[Column1]]))=FALSE,ISNUMBER(SEARCH("Ronda",Table9[[#This Row],[Column1]]))=FALSE),1,0)</f>
        <v>1</v>
      </c>
      <c r="M2146">
        <f>IF(Table9[[#This Row],[cond]]=1,M2145+1,0)</f>
        <v>1</v>
      </c>
      <c r="N2146">
        <f>IF(ISNUMBER(SEARCH("Ronda",Table9[[#This Row],[Column1]]))=TRUE,1,0)</f>
        <v>0</v>
      </c>
      <c r="O2146" t="str">
        <f>IF(Table9[[#This Row],[cond2]]=1,MID(Table9[[#This Row],[Column1]],6,3),O2145)</f>
        <v xml:space="preserve"> 1</v>
      </c>
    </row>
    <row r="2147" spans="11:15" x14ac:dyDescent="0.3">
      <c r="K2147" t="s">
        <v>24</v>
      </c>
      <c r="L2147">
        <f>IF(AND(ISNUMBER(SEARCH(":",Table9[[#This Row],[Column1]]))=FALSE,ISNUMBER(SEARCH("Ronda",Table9[[#This Row],[Column1]]))=FALSE),1,0)</f>
        <v>1</v>
      </c>
      <c r="M2147">
        <f>IF(Table9[[#This Row],[cond]]=1,M2146+1,0)</f>
        <v>2</v>
      </c>
      <c r="N2147">
        <f>IF(ISNUMBER(SEARCH("Ronda",Table9[[#This Row],[Column1]]))=TRUE,1,0)</f>
        <v>0</v>
      </c>
      <c r="O2147" t="str">
        <f>IF(Table9[[#This Row],[cond2]]=1,MID(Table9[[#This Row],[Column1]],6,3),O2146)</f>
        <v xml:space="preserve"> 1</v>
      </c>
    </row>
    <row r="2148" spans="11:15" x14ac:dyDescent="0.3">
      <c r="K2148">
        <v>2</v>
      </c>
      <c r="L2148">
        <f>IF(AND(ISNUMBER(SEARCH(":",Table9[[#This Row],[Column1]]))=FALSE,ISNUMBER(SEARCH("Ronda",Table9[[#This Row],[Column1]]))=FALSE),1,0)</f>
        <v>1</v>
      </c>
      <c r="M2148">
        <f>IF(Table9[[#This Row],[cond]]=1,M2147+1,0)</f>
        <v>3</v>
      </c>
      <c r="N2148">
        <f>IF(ISNUMBER(SEARCH("Ronda",Table9[[#This Row],[Column1]]))=TRUE,1,0)</f>
        <v>0</v>
      </c>
      <c r="O2148" t="str">
        <f>IF(Table9[[#This Row],[cond2]]=1,MID(Table9[[#This Row],[Column1]],6,3),O2147)</f>
        <v xml:space="preserve"> 1</v>
      </c>
    </row>
    <row r="2149" spans="11:15" x14ac:dyDescent="0.3">
      <c r="K2149">
        <v>0</v>
      </c>
      <c r="L2149">
        <f>IF(AND(ISNUMBER(SEARCH(":",Table9[[#This Row],[Column1]]))=FALSE,ISNUMBER(SEARCH("Ronda",Table9[[#This Row],[Column1]]))=FALSE),1,0)</f>
        <v>1</v>
      </c>
      <c r="M2149">
        <f>IF(Table9[[#This Row],[cond]]=1,M2148+1,0)</f>
        <v>4</v>
      </c>
      <c r="N2149">
        <f>IF(ISNUMBER(SEARCH("Ronda",Table9[[#This Row],[Column1]]))=TRUE,1,0)</f>
        <v>0</v>
      </c>
      <c r="O2149" t="str">
        <f>IF(Table9[[#This Row],[cond2]]=1,MID(Table9[[#This Row],[Column1]],6,3),O2148)</f>
        <v xml:space="preserve"> 1</v>
      </c>
    </row>
    <row r="2150" spans="11:15" x14ac:dyDescent="0.3">
      <c r="K2150">
        <v>-2</v>
      </c>
      <c r="L2150">
        <f>IF(AND(ISNUMBER(SEARCH(":",Table9[[#This Row],[Column1]]))=FALSE,ISNUMBER(SEARCH("Ronda",Table9[[#This Row],[Column1]]))=FALSE),1,0)</f>
        <v>1</v>
      </c>
      <c r="M2150">
        <f>IF(Table9[[#This Row],[cond]]=1,M2149+1,0)</f>
        <v>5</v>
      </c>
      <c r="N2150">
        <f>IF(ISNUMBER(SEARCH("Ronda",Table9[[#This Row],[Column1]]))=TRUE,1,0)</f>
        <v>0</v>
      </c>
      <c r="O2150" t="str">
        <f>IF(Table9[[#This Row],[cond2]]=1,MID(Table9[[#This Row],[Column1]],6,3),O2149)</f>
        <v xml:space="preserve"> 1</v>
      </c>
    </row>
    <row r="2151" spans="11:15" x14ac:dyDescent="0.3">
      <c r="K2151">
        <v>0</v>
      </c>
      <c r="L2151">
        <f>IF(AND(ISNUMBER(SEARCH(":",Table9[[#This Row],[Column1]]))=FALSE,ISNUMBER(SEARCH("Ronda",Table9[[#This Row],[Column1]]))=FALSE),1,0)</f>
        <v>1</v>
      </c>
      <c r="M2151">
        <f>IF(Table9[[#This Row],[cond]]=1,M2150+1,0)</f>
        <v>6</v>
      </c>
      <c r="N2151">
        <f>IF(ISNUMBER(SEARCH("Ronda",Table9[[#This Row],[Column1]]))=TRUE,1,0)</f>
        <v>0</v>
      </c>
      <c r="O2151" t="str">
        <f>IF(Table9[[#This Row],[cond2]]=1,MID(Table9[[#This Row],[Column1]],6,3),O2150)</f>
        <v xml:space="preserve"> 1</v>
      </c>
    </row>
    <row r="2152" spans="11:15" x14ac:dyDescent="0.3">
      <c r="K2152" t="s">
        <v>823</v>
      </c>
      <c r="L2152">
        <f>IF(AND(ISNUMBER(SEARCH(":",Table9[[#This Row],[Column1]]))=FALSE,ISNUMBER(SEARCH("Ronda",Table9[[#This Row],[Column1]]))=FALSE),1,0)</f>
        <v>0</v>
      </c>
      <c r="M2152">
        <f>IF(Table9[[#This Row],[cond]]=1,M2151+1,0)</f>
        <v>0</v>
      </c>
      <c r="N2152">
        <f>IF(ISNUMBER(SEARCH("Ronda",Table9[[#This Row],[Column1]]))=TRUE,1,0)</f>
        <v>0</v>
      </c>
      <c r="O2152" t="str">
        <f>IF(Table9[[#This Row],[cond2]]=1,MID(Table9[[#This Row],[Column1]],6,3),O2151)</f>
        <v xml:space="preserve"> 1</v>
      </c>
    </row>
    <row r="2153" spans="11:15" x14ac:dyDescent="0.3">
      <c r="K2153" t="s">
        <v>303</v>
      </c>
      <c r="L2153">
        <f>IF(AND(ISNUMBER(SEARCH(":",Table9[[#This Row],[Column1]]))=FALSE,ISNUMBER(SEARCH("Ronda",Table9[[#This Row],[Column1]]))=FALSE),1,0)</f>
        <v>1</v>
      </c>
      <c r="M2153">
        <f>IF(Table9[[#This Row],[cond]]=1,M2152+1,0)</f>
        <v>1</v>
      </c>
      <c r="N2153">
        <f>IF(ISNUMBER(SEARCH("Ronda",Table9[[#This Row],[Column1]]))=TRUE,1,0)</f>
        <v>0</v>
      </c>
      <c r="O2153" t="str">
        <f>IF(Table9[[#This Row],[cond2]]=1,MID(Table9[[#This Row],[Column1]],6,3),O2152)</f>
        <v xml:space="preserve"> 1</v>
      </c>
    </row>
    <row r="2154" spans="11:15" x14ac:dyDescent="0.3">
      <c r="K2154" t="s">
        <v>2</v>
      </c>
      <c r="L2154">
        <f>IF(AND(ISNUMBER(SEARCH(":",Table9[[#This Row],[Column1]]))=FALSE,ISNUMBER(SEARCH("Ronda",Table9[[#This Row],[Column1]]))=FALSE),1,0)</f>
        <v>1</v>
      </c>
      <c r="M2154">
        <f>IF(Table9[[#This Row],[cond]]=1,M2153+1,0)</f>
        <v>2</v>
      </c>
      <c r="N2154">
        <f>IF(ISNUMBER(SEARCH("Ronda",Table9[[#This Row],[Column1]]))=TRUE,1,0)</f>
        <v>0</v>
      </c>
      <c r="O2154" t="str">
        <f>IF(Table9[[#This Row],[cond2]]=1,MID(Table9[[#This Row],[Column1]],6,3),O2153)</f>
        <v xml:space="preserve"> 1</v>
      </c>
    </row>
    <row r="2155" spans="11:15" x14ac:dyDescent="0.3">
      <c r="K2155">
        <v>0</v>
      </c>
      <c r="L2155">
        <f>IF(AND(ISNUMBER(SEARCH(":",Table9[[#This Row],[Column1]]))=FALSE,ISNUMBER(SEARCH("Ronda",Table9[[#This Row],[Column1]]))=FALSE),1,0)</f>
        <v>1</v>
      </c>
      <c r="M2155">
        <f>IF(Table9[[#This Row],[cond]]=1,M2154+1,0)</f>
        <v>3</v>
      </c>
      <c r="N2155">
        <f>IF(ISNUMBER(SEARCH("Ronda",Table9[[#This Row],[Column1]]))=TRUE,1,0)</f>
        <v>0</v>
      </c>
      <c r="O2155" t="str">
        <f>IF(Table9[[#This Row],[cond2]]=1,MID(Table9[[#This Row],[Column1]],6,3),O2154)</f>
        <v xml:space="preserve"> 1</v>
      </c>
    </row>
    <row r="2156" spans="11:15" x14ac:dyDescent="0.3">
      <c r="K2156">
        <v>2</v>
      </c>
      <c r="L2156">
        <f>IF(AND(ISNUMBER(SEARCH(":",Table9[[#This Row],[Column1]]))=FALSE,ISNUMBER(SEARCH("Ronda",Table9[[#This Row],[Column1]]))=FALSE),1,0)</f>
        <v>1</v>
      </c>
      <c r="M2156">
        <f>IF(Table9[[#This Row],[cond]]=1,M2155+1,0)</f>
        <v>4</v>
      </c>
      <c r="N2156">
        <f>IF(ISNUMBER(SEARCH("Ronda",Table9[[#This Row],[Column1]]))=TRUE,1,0)</f>
        <v>0</v>
      </c>
      <c r="O2156" t="str">
        <f>IF(Table9[[#This Row],[cond2]]=1,MID(Table9[[#This Row],[Column1]],6,3),O2155)</f>
        <v xml:space="preserve"> 1</v>
      </c>
    </row>
    <row r="2157" spans="11:15" x14ac:dyDescent="0.3">
      <c r="K2157">
        <v>0</v>
      </c>
      <c r="L2157">
        <f>IF(AND(ISNUMBER(SEARCH(":",Table9[[#This Row],[Column1]]))=FALSE,ISNUMBER(SEARCH("Ronda",Table9[[#This Row],[Column1]]))=FALSE),1,0)</f>
        <v>1</v>
      </c>
      <c r="M2157">
        <f>IF(Table9[[#This Row],[cond]]=1,M2156+1,0)</f>
        <v>5</v>
      </c>
      <c r="N2157">
        <f>IF(ISNUMBER(SEARCH("Ronda",Table9[[#This Row],[Column1]]))=TRUE,1,0)</f>
        <v>0</v>
      </c>
      <c r="O2157" t="str">
        <f>IF(Table9[[#This Row],[cond2]]=1,MID(Table9[[#This Row],[Column1]],6,3),O2156)</f>
        <v xml:space="preserve"> 1</v>
      </c>
    </row>
    <row r="2158" spans="11:15" x14ac:dyDescent="0.3">
      <c r="K2158">
        <v>-1</v>
      </c>
      <c r="L2158">
        <f>IF(AND(ISNUMBER(SEARCH(":",Table9[[#This Row],[Column1]]))=FALSE,ISNUMBER(SEARCH("Ronda",Table9[[#This Row],[Column1]]))=FALSE),1,0)</f>
        <v>1</v>
      </c>
      <c r="M2158">
        <f>IF(Table9[[#This Row],[cond]]=1,M2157+1,0)</f>
        <v>6</v>
      </c>
      <c r="N2158">
        <f>IF(ISNUMBER(SEARCH("Ronda",Table9[[#This Row],[Column1]]))=TRUE,1,0)</f>
        <v>0</v>
      </c>
      <c r="O2158" t="str">
        <f>IF(Table9[[#This Row],[cond2]]=1,MID(Table9[[#This Row],[Column1]],6,3),O2157)</f>
        <v xml:space="preserve"> 1</v>
      </c>
    </row>
    <row r="2159" spans="11:15" x14ac:dyDescent="0.3">
      <c r="K2159" t="s">
        <v>824</v>
      </c>
      <c r="L2159">
        <f>IF(AND(ISNUMBER(SEARCH(":",Table9[[#This Row],[Column1]]))=FALSE,ISNUMBER(SEARCH("Ronda",Table9[[#This Row],[Column1]]))=FALSE),1,0)</f>
        <v>0</v>
      </c>
      <c r="M2159">
        <f>IF(Table9[[#This Row],[cond]]=1,M2158+1,0)</f>
        <v>0</v>
      </c>
      <c r="N2159">
        <f>IF(ISNUMBER(SEARCH("Ronda",Table9[[#This Row],[Column1]]))=TRUE,1,0)</f>
        <v>0</v>
      </c>
      <c r="O2159" t="str">
        <f>IF(Table9[[#This Row],[cond2]]=1,MID(Table9[[#This Row],[Column1]],6,3),O2158)</f>
        <v xml:space="preserve"> 1</v>
      </c>
    </row>
    <row r="2160" spans="11:15" x14ac:dyDescent="0.3">
      <c r="K2160" t="s">
        <v>7</v>
      </c>
      <c r="L2160">
        <f>IF(AND(ISNUMBER(SEARCH(":",Table9[[#This Row],[Column1]]))=FALSE,ISNUMBER(SEARCH("Ronda",Table9[[#This Row],[Column1]]))=FALSE),1,0)</f>
        <v>1</v>
      </c>
      <c r="M2160">
        <f>IF(Table9[[#This Row],[cond]]=1,M2159+1,0)</f>
        <v>1</v>
      </c>
      <c r="N2160">
        <f>IF(ISNUMBER(SEARCH("Ronda",Table9[[#This Row],[Column1]]))=TRUE,1,0)</f>
        <v>0</v>
      </c>
      <c r="O2160" t="str">
        <f>IF(Table9[[#This Row],[cond2]]=1,MID(Table9[[#This Row],[Column1]],6,3),O2159)</f>
        <v xml:space="preserve"> 1</v>
      </c>
    </row>
    <row r="2161" spans="11:15" x14ac:dyDescent="0.3">
      <c r="K2161" t="s">
        <v>10</v>
      </c>
      <c r="L2161">
        <f>IF(AND(ISNUMBER(SEARCH(":",Table9[[#This Row],[Column1]]))=FALSE,ISNUMBER(SEARCH("Ronda",Table9[[#This Row],[Column1]]))=FALSE),1,0)</f>
        <v>1</v>
      </c>
      <c r="M2161">
        <f>IF(Table9[[#This Row],[cond]]=1,M2160+1,0)</f>
        <v>2</v>
      </c>
      <c r="N2161">
        <f>IF(ISNUMBER(SEARCH("Ronda",Table9[[#This Row],[Column1]]))=TRUE,1,0)</f>
        <v>0</v>
      </c>
      <c r="O2161" t="str">
        <f>IF(Table9[[#This Row],[cond2]]=1,MID(Table9[[#This Row],[Column1]],6,3),O2160)</f>
        <v xml:space="preserve"> 1</v>
      </c>
    </row>
    <row r="2162" spans="11:15" x14ac:dyDescent="0.3">
      <c r="K2162">
        <v>2</v>
      </c>
      <c r="L2162">
        <f>IF(AND(ISNUMBER(SEARCH(":",Table9[[#This Row],[Column1]]))=FALSE,ISNUMBER(SEARCH("Ronda",Table9[[#This Row],[Column1]]))=FALSE),1,0)</f>
        <v>1</v>
      </c>
      <c r="M2162">
        <f>IF(Table9[[#This Row],[cond]]=1,M2161+1,0)</f>
        <v>3</v>
      </c>
      <c r="N2162">
        <f>IF(ISNUMBER(SEARCH("Ronda",Table9[[#This Row],[Column1]]))=TRUE,1,0)</f>
        <v>0</v>
      </c>
      <c r="O2162" t="str">
        <f>IF(Table9[[#This Row],[cond2]]=1,MID(Table9[[#This Row],[Column1]],6,3),O2161)</f>
        <v xml:space="preserve"> 1</v>
      </c>
    </row>
    <row r="2163" spans="11:15" x14ac:dyDescent="0.3">
      <c r="K2163">
        <v>0</v>
      </c>
      <c r="L2163">
        <f>IF(AND(ISNUMBER(SEARCH(":",Table9[[#This Row],[Column1]]))=FALSE,ISNUMBER(SEARCH("Ronda",Table9[[#This Row],[Column1]]))=FALSE),1,0)</f>
        <v>1</v>
      </c>
      <c r="M2163">
        <f>IF(Table9[[#This Row],[cond]]=1,M2162+1,0)</f>
        <v>4</v>
      </c>
      <c r="N2163">
        <f>IF(ISNUMBER(SEARCH("Ronda",Table9[[#This Row],[Column1]]))=TRUE,1,0)</f>
        <v>0</v>
      </c>
      <c r="O2163" t="str">
        <f>IF(Table9[[#This Row],[cond2]]=1,MID(Table9[[#This Row],[Column1]],6,3),O2162)</f>
        <v xml:space="preserve"> 1</v>
      </c>
    </row>
    <row r="2164" spans="11:15" x14ac:dyDescent="0.3">
      <c r="K2164">
        <v>-1</v>
      </c>
      <c r="L2164">
        <f>IF(AND(ISNUMBER(SEARCH(":",Table9[[#This Row],[Column1]]))=FALSE,ISNUMBER(SEARCH("Ronda",Table9[[#This Row],[Column1]]))=FALSE),1,0)</f>
        <v>1</v>
      </c>
      <c r="M2164">
        <f>IF(Table9[[#This Row],[cond]]=1,M2163+1,0)</f>
        <v>5</v>
      </c>
      <c r="N2164">
        <f>IF(ISNUMBER(SEARCH("Ronda",Table9[[#This Row],[Column1]]))=TRUE,1,0)</f>
        <v>0</v>
      </c>
      <c r="O2164" t="str">
        <f>IF(Table9[[#This Row],[cond2]]=1,MID(Table9[[#This Row],[Column1]],6,3),O2163)</f>
        <v xml:space="preserve"> 1</v>
      </c>
    </row>
    <row r="2165" spans="11:15" x14ac:dyDescent="0.3">
      <c r="K2165">
        <v>0</v>
      </c>
      <c r="L2165">
        <f>IF(AND(ISNUMBER(SEARCH(":",Table9[[#This Row],[Column1]]))=FALSE,ISNUMBER(SEARCH("Ronda",Table9[[#This Row],[Column1]]))=FALSE),1,0)</f>
        <v>1</v>
      </c>
      <c r="M2165">
        <f>IF(Table9[[#This Row],[cond]]=1,M2164+1,0)</f>
        <v>6</v>
      </c>
      <c r="N2165">
        <f>IF(ISNUMBER(SEARCH("Ronda",Table9[[#This Row],[Column1]]))=TRUE,1,0)</f>
        <v>0</v>
      </c>
      <c r="O2165" t="str">
        <f>IF(Table9[[#This Row],[cond2]]=1,MID(Table9[[#This Row],[Column1]],6,3),O2164)</f>
        <v xml:space="preserve"> 1</v>
      </c>
    </row>
    <row r="2166" spans="11:15" x14ac:dyDescent="0.3">
      <c r="K2166" t="s">
        <v>825</v>
      </c>
      <c r="L2166">
        <f>IF(AND(ISNUMBER(SEARCH(":",Table9[[#This Row],[Column1]]))=FALSE,ISNUMBER(SEARCH("Ronda",Table9[[#This Row],[Column1]]))=FALSE),1,0)</f>
        <v>0</v>
      </c>
      <c r="M2166">
        <f>IF(Table9[[#This Row],[cond]]=1,M2165+1,0)</f>
        <v>0</v>
      </c>
      <c r="N2166">
        <f>IF(ISNUMBER(SEARCH("Ronda",Table9[[#This Row],[Column1]]))=TRUE,1,0)</f>
        <v>0</v>
      </c>
      <c r="O2166" t="str">
        <f>IF(Table9[[#This Row],[cond2]]=1,MID(Table9[[#This Row],[Column1]],6,3),O2165)</f>
        <v xml:space="preserve"> 1</v>
      </c>
    </row>
    <row r="2167" spans="11:15" x14ac:dyDescent="0.3">
      <c r="K2167" t="s">
        <v>33</v>
      </c>
      <c r="L2167">
        <f>IF(AND(ISNUMBER(SEARCH(":",Table9[[#This Row],[Column1]]))=FALSE,ISNUMBER(SEARCH("Ronda",Table9[[#This Row],[Column1]]))=FALSE),1,0)</f>
        <v>1</v>
      </c>
      <c r="M2167">
        <f>IF(Table9[[#This Row],[cond]]=1,M2166+1,0)</f>
        <v>1</v>
      </c>
      <c r="N2167">
        <f>IF(ISNUMBER(SEARCH("Ronda",Table9[[#This Row],[Column1]]))=TRUE,1,0)</f>
        <v>0</v>
      </c>
      <c r="O2167" t="str">
        <f>IF(Table9[[#This Row],[cond2]]=1,MID(Table9[[#This Row],[Column1]],6,3),O2166)</f>
        <v xml:space="preserve"> 1</v>
      </c>
    </row>
    <row r="2168" spans="11:15" x14ac:dyDescent="0.3">
      <c r="K2168" t="s">
        <v>6</v>
      </c>
      <c r="L2168">
        <f>IF(AND(ISNUMBER(SEARCH(":",Table9[[#This Row],[Column1]]))=FALSE,ISNUMBER(SEARCH("Ronda",Table9[[#This Row],[Column1]]))=FALSE),1,0)</f>
        <v>1</v>
      </c>
      <c r="M2168">
        <f>IF(Table9[[#This Row],[cond]]=1,M2167+1,0)</f>
        <v>2</v>
      </c>
      <c r="N2168">
        <f>IF(ISNUMBER(SEARCH("Ronda",Table9[[#This Row],[Column1]]))=TRUE,1,0)</f>
        <v>0</v>
      </c>
      <c r="O2168" t="str">
        <f>IF(Table9[[#This Row],[cond2]]=1,MID(Table9[[#This Row],[Column1]],6,3),O2167)</f>
        <v xml:space="preserve"> 1</v>
      </c>
    </row>
    <row r="2169" spans="11:15" x14ac:dyDescent="0.3">
      <c r="K2169">
        <v>1</v>
      </c>
      <c r="L2169">
        <f>IF(AND(ISNUMBER(SEARCH(":",Table9[[#This Row],[Column1]]))=FALSE,ISNUMBER(SEARCH("Ronda",Table9[[#This Row],[Column1]]))=FALSE),1,0)</f>
        <v>1</v>
      </c>
      <c r="M2169">
        <f>IF(Table9[[#This Row],[cond]]=1,M2168+1,0)</f>
        <v>3</v>
      </c>
      <c r="N2169">
        <f>IF(ISNUMBER(SEARCH("Ronda",Table9[[#This Row],[Column1]]))=TRUE,1,0)</f>
        <v>0</v>
      </c>
      <c r="O2169" t="str">
        <f>IF(Table9[[#This Row],[cond2]]=1,MID(Table9[[#This Row],[Column1]],6,3),O2168)</f>
        <v xml:space="preserve"> 1</v>
      </c>
    </row>
    <row r="2170" spans="11:15" x14ac:dyDescent="0.3">
      <c r="K2170">
        <v>1</v>
      </c>
      <c r="L2170">
        <f>IF(AND(ISNUMBER(SEARCH(":",Table9[[#This Row],[Column1]]))=FALSE,ISNUMBER(SEARCH("Ronda",Table9[[#This Row],[Column1]]))=FALSE),1,0)</f>
        <v>1</v>
      </c>
      <c r="M2170">
        <f>IF(Table9[[#This Row],[cond]]=1,M2169+1,0)</f>
        <v>4</v>
      </c>
      <c r="N2170">
        <f>IF(ISNUMBER(SEARCH("Ronda",Table9[[#This Row],[Column1]]))=TRUE,1,0)</f>
        <v>0</v>
      </c>
      <c r="O2170" t="str">
        <f>IF(Table9[[#This Row],[cond2]]=1,MID(Table9[[#This Row],[Column1]],6,3),O2169)</f>
        <v xml:space="preserve"> 1</v>
      </c>
    </row>
    <row r="2171" spans="11:15" x14ac:dyDescent="0.3">
      <c r="K2171">
        <v>0</v>
      </c>
      <c r="L2171">
        <f>IF(AND(ISNUMBER(SEARCH(":",Table9[[#This Row],[Column1]]))=FALSE,ISNUMBER(SEARCH("Ronda",Table9[[#This Row],[Column1]]))=FALSE),1,0)</f>
        <v>1</v>
      </c>
      <c r="M2171">
        <f>IF(Table9[[#This Row],[cond]]=1,M2170+1,0)</f>
        <v>5</v>
      </c>
      <c r="N2171">
        <f>IF(ISNUMBER(SEARCH("Ronda",Table9[[#This Row],[Column1]]))=TRUE,1,0)</f>
        <v>0</v>
      </c>
      <c r="O2171" t="str">
        <f>IF(Table9[[#This Row],[cond2]]=1,MID(Table9[[#This Row],[Column1]],6,3),O2170)</f>
        <v xml:space="preserve"> 1</v>
      </c>
    </row>
    <row r="2172" spans="11:15" x14ac:dyDescent="0.3">
      <c r="K2172">
        <v>-1</v>
      </c>
      <c r="L2172">
        <f>IF(AND(ISNUMBER(SEARCH(":",Table9[[#This Row],[Column1]]))=FALSE,ISNUMBER(SEARCH("Ronda",Table9[[#This Row],[Column1]]))=FALSE),1,0)</f>
        <v>1</v>
      </c>
      <c r="M2172">
        <f>IF(Table9[[#This Row],[cond]]=1,M2171+1,0)</f>
        <v>6</v>
      </c>
      <c r="N2172">
        <f>IF(ISNUMBER(SEARCH("Ronda",Table9[[#This Row],[Column1]]))=TRUE,1,0)</f>
        <v>0</v>
      </c>
      <c r="O2172" t="str">
        <f>IF(Table9[[#This Row],[cond2]]=1,MID(Table9[[#This Row],[Column1]],6,3),O2171)</f>
        <v xml:space="preserve"> 1</v>
      </c>
    </row>
    <row r="2173" spans="11:15" x14ac:dyDescent="0.3">
      <c r="K2173" t="s">
        <v>826</v>
      </c>
      <c r="L2173">
        <f>IF(AND(ISNUMBER(SEARCH(":",Table9[[#This Row],[Column1]]))=FALSE,ISNUMBER(SEARCH("Ronda",Table9[[#This Row],[Column1]]))=FALSE),1,0)</f>
        <v>0</v>
      </c>
      <c r="M2173">
        <f>IF(Table9[[#This Row],[cond]]=1,M2172+1,0)</f>
        <v>0</v>
      </c>
      <c r="N2173">
        <f>IF(ISNUMBER(SEARCH("Ronda",Table9[[#This Row],[Column1]]))=TRUE,1,0)</f>
        <v>0</v>
      </c>
      <c r="O2173" t="str">
        <f>IF(Table9[[#This Row],[cond2]]=1,MID(Table9[[#This Row],[Column1]],6,3),O2172)</f>
        <v xml:space="preserve"> 1</v>
      </c>
    </row>
    <row r="2174" spans="11:15" x14ac:dyDescent="0.3">
      <c r="K2174" t="s">
        <v>4</v>
      </c>
      <c r="L2174">
        <f>IF(AND(ISNUMBER(SEARCH(":",Table9[[#This Row],[Column1]]))=FALSE,ISNUMBER(SEARCH("Ronda",Table9[[#This Row],[Column1]]))=FALSE),1,0)</f>
        <v>1</v>
      </c>
      <c r="M2174">
        <f>IF(Table9[[#This Row],[cond]]=1,M2173+1,0)</f>
        <v>1</v>
      </c>
      <c r="N2174">
        <f>IF(ISNUMBER(SEARCH("Ronda",Table9[[#This Row],[Column1]]))=TRUE,1,0)</f>
        <v>0</v>
      </c>
      <c r="O2174" t="str">
        <f>IF(Table9[[#This Row],[cond2]]=1,MID(Table9[[#This Row],[Column1]],6,3),O2173)</f>
        <v xml:space="preserve"> 1</v>
      </c>
    </row>
    <row r="2175" spans="11:15" x14ac:dyDescent="0.3">
      <c r="K2175" t="s">
        <v>8</v>
      </c>
      <c r="L2175">
        <f>IF(AND(ISNUMBER(SEARCH(":",Table9[[#This Row],[Column1]]))=FALSE,ISNUMBER(SEARCH("Ronda",Table9[[#This Row],[Column1]]))=FALSE),1,0)</f>
        <v>1</v>
      </c>
      <c r="M2175">
        <f>IF(Table9[[#This Row],[cond]]=1,M2174+1,0)</f>
        <v>2</v>
      </c>
      <c r="N2175">
        <f>IF(ISNUMBER(SEARCH("Ronda",Table9[[#This Row],[Column1]]))=TRUE,1,0)</f>
        <v>0</v>
      </c>
      <c r="O2175" t="str">
        <f>IF(Table9[[#This Row],[cond2]]=1,MID(Table9[[#This Row],[Column1]],6,3),O2174)</f>
        <v xml:space="preserve"> 1</v>
      </c>
    </row>
    <row r="2176" spans="11:15" x14ac:dyDescent="0.3">
      <c r="K2176">
        <v>1</v>
      </c>
      <c r="L2176">
        <f>IF(AND(ISNUMBER(SEARCH(":",Table9[[#This Row],[Column1]]))=FALSE,ISNUMBER(SEARCH("Ronda",Table9[[#This Row],[Column1]]))=FALSE),1,0)</f>
        <v>1</v>
      </c>
      <c r="M2176">
        <f>IF(Table9[[#This Row],[cond]]=1,M2175+1,0)</f>
        <v>3</v>
      </c>
      <c r="N2176">
        <f>IF(ISNUMBER(SEARCH("Ronda",Table9[[#This Row],[Column1]]))=TRUE,1,0)</f>
        <v>0</v>
      </c>
      <c r="O2176" t="str">
        <f>IF(Table9[[#This Row],[cond2]]=1,MID(Table9[[#This Row],[Column1]],6,3),O2175)</f>
        <v xml:space="preserve"> 1</v>
      </c>
    </row>
    <row r="2177" spans="11:15" x14ac:dyDescent="0.3">
      <c r="K2177">
        <v>3</v>
      </c>
      <c r="L2177">
        <f>IF(AND(ISNUMBER(SEARCH(":",Table9[[#This Row],[Column1]]))=FALSE,ISNUMBER(SEARCH("Ronda",Table9[[#This Row],[Column1]]))=FALSE),1,0)</f>
        <v>1</v>
      </c>
      <c r="M2177">
        <f>IF(Table9[[#This Row],[cond]]=1,M2176+1,0)</f>
        <v>4</v>
      </c>
      <c r="N2177">
        <f>IF(ISNUMBER(SEARCH("Ronda",Table9[[#This Row],[Column1]]))=TRUE,1,0)</f>
        <v>0</v>
      </c>
      <c r="O2177" t="str">
        <f>IF(Table9[[#This Row],[cond2]]=1,MID(Table9[[#This Row],[Column1]],6,3),O2176)</f>
        <v xml:space="preserve"> 1</v>
      </c>
    </row>
    <row r="2178" spans="11:15" x14ac:dyDescent="0.3">
      <c r="K2178">
        <v>-1</v>
      </c>
      <c r="L2178">
        <f>IF(AND(ISNUMBER(SEARCH(":",Table9[[#This Row],[Column1]]))=FALSE,ISNUMBER(SEARCH("Ronda",Table9[[#This Row],[Column1]]))=FALSE),1,0)</f>
        <v>1</v>
      </c>
      <c r="M2178">
        <f>IF(Table9[[#This Row],[cond]]=1,M2177+1,0)</f>
        <v>5</v>
      </c>
      <c r="N2178">
        <f>IF(ISNUMBER(SEARCH("Ronda",Table9[[#This Row],[Column1]]))=TRUE,1,0)</f>
        <v>0</v>
      </c>
      <c r="O2178" t="str">
        <f>IF(Table9[[#This Row],[cond2]]=1,MID(Table9[[#This Row],[Column1]],6,3),O2177)</f>
        <v xml:space="preserve"> 1</v>
      </c>
    </row>
    <row r="2179" spans="11:15" x14ac:dyDescent="0.3">
      <c r="K2179">
        <v>-1</v>
      </c>
      <c r="L2179">
        <f>IF(AND(ISNUMBER(SEARCH(":",Table9[[#This Row],[Column1]]))=FALSE,ISNUMBER(SEARCH("Ronda",Table9[[#This Row],[Column1]]))=FALSE),1,0)</f>
        <v>1</v>
      </c>
      <c r="M2179">
        <f>IF(Table9[[#This Row],[cond]]=1,M2178+1,0)</f>
        <v>6</v>
      </c>
      <c r="N2179">
        <f>IF(ISNUMBER(SEARCH("Ronda",Table9[[#This Row],[Column1]]))=TRUE,1,0)</f>
        <v>0</v>
      </c>
      <c r="O2179" t="str">
        <f>IF(Table9[[#This Row],[cond2]]=1,MID(Table9[[#This Row],[Column1]],6,3),O2178)</f>
        <v xml:space="preserve"> 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1:O2178"/>
  <sheetViews>
    <sheetView workbookViewId="0">
      <selection activeCell="I17" sqref="I17"/>
    </sheetView>
  </sheetViews>
  <sheetFormatPr defaultRowHeight="14.4" x14ac:dyDescent="0.3"/>
  <cols>
    <col min="6" max="6" width="10.44140625" customWidth="1"/>
    <col min="11" max="11" width="11" customWidth="1"/>
  </cols>
  <sheetData>
    <row r="1" spans="4:15" x14ac:dyDescent="0.3">
      <c r="K1" t="s">
        <v>38</v>
      </c>
      <c r="L1" t="s">
        <v>298</v>
      </c>
      <c r="M1" t="s">
        <v>299</v>
      </c>
      <c r="N1" t="s">
        <v>526</v>
      </c>
      <c r="O1" t="s">
        <v>827</v>
      </c>
    </row>
    <row r="2" spans="4:15" x14ac:dyDescent="0.3">
      <c r="K2" t="s">
        <v>67</v>
      </c>
      <c r="L2">
        <f>IF(AND(ISNUMBER(SEARCH(":",Table10[[#This Row],[Column1]]))=FALSE,ISNUMBER(SEARCH("Ronda",Table10[[#This Row],[Column1]]))=FALSE),1,0)</f>
        <v>0</v>
      </c>
      <c r="M2">
        <f>IF(Table10[[#This Row],[cond]]=1,M1+1,0)</f>
        <v>0</v>
      </c>
      <c r="N2">
        <f>IF(ISNUMBER(SEARCH("Ronda",Table10[[#This Row],[Column1]]))=TRUE,1,0)</f>
        <v>1</v>
      </c>
      <c r="O2" t="str">
        <f>IF(Table10[[#This Row],[cond2]]=1,MID(Table10[[#This Row],[Column1]],6,3),O1)</f>
        <v xml:space="preserve"> 34</v>
      </c>
    </row>
    <row r="3" spans="4:15" x14ac:dyDescent="0.3">
      <c r="F3" t="s">
        <v>1736</v>
      </c>
      <c r="K3" t="s">
        <v>829</v>
      </c>
      <c r="L3">
        <f>IF(AND(ISNUMBER(SEARCH(":",Table10[[#This Row],[Column1]]))=FALSE,ISNUMBER(SEARCH("Ronda",Table10[[#This Row],[Column1]]))=FALSE),1,0)</f>
        <v>0</v>
      </c>
      <c r="M3">
        <f>IF(Table10[[#This Row],[cond]]=1,M2+1,0)</f>
        <v>0</v>
      </c>
      <c r="N3">
        <f>IF(ISNUMBER(SEARCH("Ronda",Table10[[#This Row],[Column1]]))=TRUE,1,0)</f>
        <v>0</v>
      </c>
      <c r="O3" t="str">
        <f>IF(Table10[[#This Row],[cond2]]=1,MID(Table10[[#This Row],[Column1]],6,3),O2)</f>
        <v xml:space="preserve"> 34</v>
      </c>
    </row>
    <row r="4" spans="4:15" x14ac:dyDescent="0.3">
      <c r="D4" t="s">
        <v>1484</v>
      </c>
      <c r="F4" s="8" t="s">
        <v>833</v>
      </c>
      <c r="G4">
        <v>1</v>
      </c>
      <c r="K4" t="s">
        <v>2</v>
      </c>
      <c r="L4">
        <f>IF(AND(ISNUMBER(SEARCH(":",Table10[[#This Row],[Column1]]))=FALSE,ISNUMBER(SEARCH("Ronda",Table10[[#This Row],[Column1]]))=FALSE),1,0)</f>
        <v>1</v>
      </c>
      <c r="M4">
        <f>IF(Table10[[#This Row],[cond]]=1,M3+1,0)</f>
        <v>1</v>
      </c>
      <c r="N4">
        <f>IF(ISNUMBER(SEARCH("Ronda",Table10[[#This Row],[Column1]]))=TRUE,1,0)</f>
        <v>0</v>
      </c>
      <c r="O4" t="str">
        <f>IF(Table10[[#This Row],[cond2]]=1,MID(Table10[[#This Row],[Column1]],6,3),O3)</f>
        <v xml:space="preserve"> 34</v>
      </c>
    </row>
    <row r="5" spans="4:15" x14ac:dyDescent="0.3">
      <c r="D5" t="s">
        <v>833</v>
      </c>
      <c r="F5" s="8" t="s">
        <v>31</v>
      </c>
      <c r="G5">
        <v>2</v>
      </c>
      <c r="K5" t="s">
        <v>33</v>
      </c>
      <c r="L5">
        <f>IF(AND(ISNUMBER(SEARCH(":",Table10[[#This Row],[Column1]]))=FALSE,ISNUMBER(SEARCH("Ronda",Table10[[#This Row],[Column1]]))=FALSE),1,0)</f>
        <v>1</v>
      </c>
      <c r="M5">
        <f>IF(Table10[[#This Row],[cond]]=1,M4+1,0)</f>
        <v>2</v>
      </c>
      <c r="N5">
        <f>IF(ISNUMBER(SEARCH("Ronda",Table10[[#This Row],[Column1]]))=TRUE,1,0)</f>
        <v>0</v>
      </c>
      <c r="O5" t="str">
        <f>IF(Table10[[#This Row],[cond2]]=1,MID(Table10[[#This Row],[Column1]],6,3),O4)</f>
        <v xml:space="preserve"> 34</v>
      </c>
    </row>
    <row r="6" spans="4:15" x14ac:dyDescent="0.3">
      <c r="D6" t="s">
        <v>14</v>
      </c>
      <c r="F6" s="8" t="s">
        <v>2</v>
      </c>
      <c r="G6">
        <v>3</v>
      </c>
      <c r="K6">
        <v>1</v>
      </c>
      <c r="L6">
        <f>IF(AND(ISNUMBER(SEARCH(":",Table10[[#This Row],[Column1]]))=FALSE,ISNUMBER(SEARCH("Ronda",Table10[[#This Row],[Column1]]))=FALSE),1,0)</f>
        <v>1</v>
      </c>
      <c r="M6">
        <f>IF(Table10[[#This Row],[cond]]=1,M5+1,0)</f>
        <v>3</v>
      </c>
      <c r="N6">
        <f>IF(ISNUMBER(SEARCH("Ronda",Table10[[#This Row],[Column1]]))=TRUE,1,0)</f>
        <v>0</v>
      </c>
      <c r="O6" t="str">
        <f>IF(Table10[[#This Row],[cond2]]=1,MID(Table10[[#This Row],[Column1]],6,3),O5)</f>
        <v xml:space="preserve"> 34</v>
      </c>
    </row>
    <row r="7" spans="4:15" x14ac:dyDescent="0.3">
      <c r="F7" s="8" t="s">
        <v>28</v>
      </c>
      <c r="G7">
        <v>4</v>
      </c>
      <c r="K7">
        <v>0</v>
      </c>
      <c r="L7">
        <f>IF(AND(ISNUMBER(SEARCH(":",Table10[[#This Row],[Column1]]))=FALSE,ISNUMBER(SEARCH("Ronda",Table10[[#This Row],[Column1]]))=FALSE),1,0)</f>
        <v>1</v>
      </c>
      <c r="M7">
        <f>IF(Table10[[#This Row],[cond]]=1,M6+1,0)</f>
        <v>4</v>
      </c>
      <c r="N7">
        <f>IF(ISNUMBER(SEARCH("Ronda",Table10[[#This Row],[Column1]]))=TRUE,1,0)</f>
        <v>0</v>
      </c>
      <c r="O7" t="str">
        <f>IF(Table10[[#This Row],[cond2]]=1,MID(Table10[[#This Row],[Column1]],6,3),O6)</f>
        <v xml:space="preserve"> 34</v>
      </c>
    </row>
    <row r="8" spans="4:15" x14ac:dyDescent="0.3">
      <c r="F8" s="9" t="s">
        <v>13</v>
      </c>
      <c r="G8">
        <v>5</v>
      </c>
      <c r="K8">
        <v>0</v>
      </c>
      <c r="L8">
        <f>IF(AND(ISNUMBER(SEARCH(":",Table10[[#This Row],[Column1]]))=FALSE,ISNUMBER(SEARCH("Ronda",Table10[[#This Row],[Column1]]))=FALSE),1,0)</f>
        <v>1</v>
      </c>
      <c r="M8">
        <f>IF(Table10[[#This Row],[cond]]=1,M7+1,0)</f>
        <v>5</v>
      </c>
      <c r="N8">
        <f>IF(ISNUMBER(SEARCH("Ronda",Table10[[#This Row],[Column1]]))=TRUE,1,0)</f>
        <v>0</v>
      </c>
      <c r="O8" t="str">
        <f>IF(Table10[[#This Row],[cond2]]=1,MID(Table10[[#This Row],[Column1]],6,3),O7)</f>
        <v xml:space="preserve"> 34</v>
      </c>
    </row>
    <row r="9" spans="4:15" x14ac:dyDescent="0.3">
      <c r="F9" s="9" t="s">
        <v>564</v>
      </c>
      <c r="G9">
        <v>6</v>
      </c>
      <c r="K9">
        <v>0</v>
      </c>
      <c r="L9">
        <f>IF(AND(ISNUMBER(SEARCH(":",Table10[[#This Row],[Column1]]))=FALSE,ISNUMBER(SEARCH("Ronda",Table10[[#This Row],[Column1]]))=FALSE),1,0)</f>
        <v>1</v>
      </c>
      <c r="M9">
        <f>IF(Table10[[#This Row],[cond]]=1,M8+1,0)</f>
        <v>6</v>
      </c>
      <c r="N9">
        <f>IF(ISNUMBER(SEARCH("Ronda",Table10[[#This Row],[Column1]]))=TRUE,1,0)</f>
        <v>0</v>
      </c>
      <c r="O9" t="str">
        <f>IF(Table10[[#This Row],[cond2]]=1,MID(Table10[[#This Row],[Column1]],6,3),O8)</f>
        <v xml:space="preserve"> 34</v>
      </c>
    </row>
    <row r="10" spans="4:15" x14ac:dyDescent="0.3">
      <c r="F10" s="8" t="s">
        <v>25</v>
      </c>
      <c r="G10">
        <v>7</v>
      </c>
      <c r="K10" t="s">
        <v>829</v>
      </c>
      <c r="L10">
        <f>IF(AND(ISNUMBER(SEARCH(":",Table10[[#This Row],[Column1]]))=FALSE,ISNUMBER(SEARCH("Ronda",Table10[[#This Row],[Column1]]))=FALSE),1,0)</f>
        <v>0</v>
      </c>
      <c r="M10">
        <f>IF(Table10[[#This Row],[cond]]=1,M9+1,0)</f>
        <v>0</v>
      </c>
      <c r="N10">
        <f>IF(ISNUMBER(SEARCH("Ronda",Table10[[#This Row],[Column1]]))=TRUE,1,0)</f>
        <v>0</v>
      </c>
      <c r="O10" t="str">
        <f>IF(Table10[[#This Row],[cond2]]=1,MID(Table10[[#This Row],[Column1]],6,3),O9)</f>
        <v xml:space="preserve"> 34</v>
      </c>
    </row>
    <row r="11" spans="4:15" x14ac:dyDescent="0.3">
      <c r="F11" s="8" t="s">
        <v>8</v>
      </c>
      <c r="G11">
        <v>8</v>
      </c>
      <c r="K11" t="s">
        <v>568</v>
      </c>
      <c r="L11">
        <f>IF(AND(ISNUMBER(SEARCH(":",Table10[[#This Row],[Column1]]))=FALSE,ISNUMBER(SEARCH("Ronda",Table10[[#This Row],[Column1]]))=FALSE),1,0)</f>
        <v>1</v>
      </c>
      <c r="M11">
        <f>IF(Table10[[#This Row],[cond]]=1,M10+1,0)</f>
        <v>1</v>
      </c>
      <c r="N11">
        <f>IF(ISNUMBER(SEARCH("Ronda",Table10[[#This Row],[Column1]]))=TRUE,1,0)</f>
        <v>0</v>
      </c>
      <c r="O11" t="str">
        <f>IF(Table10[[#This Row],[cond2]]=1,MID(Table10[[#This Row],[Column1]],6,3),O10)</f>
        <v xml:space="preserve"> 34</v>
      </c>
    </row>
    <row r="12" spans="4:15" x14ac:dyDescent="0.3">
      <c r="F12" s="9" t="s">
        <v>568</v>
      </c>
      <c r="G12">
        <v>9</v>
      </c>
      <c r="K12" t="s">
        <v>25</v>
      </c>
      <c r="L12">
        <f>IF(AND(ISNUMBER(SEARCH(":",Table10[[#This Row],[Column1]]))=FALSE,ISNUMBER(SEARCH("Ronda",Table10[[#This Row],[Column1]]))=FALSE),1,0)</f>
        <v>1</v>
      </c>
      <c r="M12">
        <f>IF(Table10[[#This Row],[cond]]=1,M11+1,0)</f>
        <v>2</v>
      </c>
      <c r="N12">
        <f>IF(ISNUMBER(SEARCH("Ronda",Table10[[#This Row],[Column1]]))=TRUE,1,0)</f>
        <v>0</v>
      </c>
      <c r="O12" t="str">
        <f>IF(Table10[[#This Row],[cond2]]=1,MID(Table10[[#This Row],[Column1]],6,3),O11)</f>
        <v xml:space="preserve"> 34</v>
      </c>
    </row>
    <row r="13" spans="4:15" x14ac:dyDescent="0.3">
      <c r="F13" s="8" t="s">
        <v>10</v>
      </c>
      <c r="G13">
        <v>10</v>
      </c>
      <c r="K13">
        <v>0</v>
      </c>
      <c r="L13">
        <f>IF(AND(ISNUMBER(SEARCH(":",Table10[[#This Row],[Column1]]))=FALSE,ISNUMBER(SEARCH("Ronda",Table10[[#This Row],[Column1]]))=FALSE),1,0)</f>
        <v>1</v>
      </c>
      <c r="M13">
        <f>IF(Table10[[#This Row],[cond]]=1,M12+1,0)</f>
        <v>3</v>
      </c>
      <c r="N13">
        <f>IF(ISNUMBER(SEARCH("Ronda",Table10[[#This Row],[Column1]]))=TRUE,1,0)</f>
        <v>0</v>
      </c>
      <c r="O13" t="str">
        <f>IF(Table10[[#This Row],[cond2]]=1,MID(Table10[[#This Row],[Column1]],6,3),O12)</f>
        <v xml:space="preserve"> 34</v>
      </c>
    </row>
    <row r="14" spans="4:15" x14ac:dyDescent="0.3">
      <c r="F14" s="9" t="s">
        <v>33</v>
      </c>
      <c r="G14">
        <v>11</v>
      </c>
      <c r="K14">
        <v>0</v>
      </c>
      <c r="L14">
        <f>IF(AND(ISNUMBER(SEARCH(":",Table10[[#This Row],[Column1]]))=FALSE,ISNUMBER(SEARCH("Ronda",Table10[[#This Row],[Column1]]))=FALSE),1,0)</f>
        <v>1</v>
      </c>
      <c r="M14">
        <f>IF(Table10[[#This Row],[cond]]=1,M13+1,0)</f>
        <v>4</v>
      </c>
      <c r="N14">
        <f>IF(ISNUMBER(SEARCH("Ronda",Table10[[#This Row],[Column1]]))=TRUE,1,0)</f>
        <v>0</v>
      </c>
      <c r="O14" t="str">
        <f>IF(Table10[[#This Row],[cond2]]=1,MID(Table10[[#This Row],[Column1]],6,3),O13)</f>
        <v xml:space="preserve"> 34</v>
      </c>
    </row>
    <row r="15" spans="4:15" x14ac:dyDescent="0.3">
      <c r="F15" s="9" t="s">
        <v>6</v>
      </c>
      <c r="G15">
        <v>12</v>
      </c>
      <c r="K15">
        <v>0</v>
      </c>
      <c r="L15">
        <f>IF(AND(ISNUMBER(SEARCH(":",Table10[[#This Row],[Column1]]))=FALSE,ISNUMBER(SEARCH("Ronda",Table10[[#This Row],[Column1]]))=FALSE),1,0)</f>
        <v>1</v>
      </c>
      <c r="M15">
        <f>IF(Table10[[#This Row],[cond]]=1,M14+1,0)</f>
        <v>5</v>
      </c>
      <c r="N15">
        <f>IF(ISNUMBER(SEARCH("Ronda",Table10[[#This Row],[Column1]]))=TRUE,1,0)</f>
        <v>0</v>
      </c>
      <c r="O15" t="str">
        <f>IF(Table10[[#This Row],[cond2]]=1,MID(Table10[[#This Row],[Column1]],6,3),O14)</f>
        <v xml:space="preserve"> 34</v>
      </c>
    </row>
    <row r="16" spans="4:15" x14ac:dyDescent="0.3">
      <c r="F16" s="9" t="s">
        <v>14</v>
      </c>
      <c r="G16">
        <v>13</v>
      </c>
      <c r="K16">
        <v>0</v>
      </c>
      <c r="L16">
        <f>IF(AND(ISNUMBER(SEARCH(":",Table10[[#This Row],[Column1]]))=FALSE,ISNUMBER(SEARCH("Ronda",Table10[[#This Row],[Column1]]))=FALSE),1,0)</f>
        <v>1</v>
      </c>
      <c r="M16">
        <f>IF(Table10[[#This Row],[cond]]=1,M15+1,0)</f>
        <v>6</v>
      </c>
      <c r="N16">
        <f>IF(ISNUMBER(SEARCH("Ronda",Table10[[#This Row],[Column1]]))=TRUE,1,0)</f>
        <v>0</v>
      </c>
      <c r="O16" t="str">
        <f>IF(Table10[[#This Row],[cond2]]=1,MID(Table10[[#This Row],[Column1]],6,3),O15)</f>
        <v xml:space="preserve"> 34</v>
      </c>
    </row>
    <row r="17" spans="6:15" x14ac:dyDescent="0.3">
      <c r="F17" s="8" t="s">
        <v>4</v>
      </c>
      <c r="G17">
        <v>14</v>
      </c>
      <c r="K17" t="s">
        <v>829</v>
      </c>
      <c r="L17">
        <f>IF(AND(ISNUMBER(SEARCH(":",Table10[[#This Row],[Column1]]))=FALSE,ISNUMBER(SEARCH("Ronda",Table10[[#This Row],[Column1]]))=FALSE),1,0)</f>
        <v>0</v>
      </c>
      <c r="M17">
        <f>IF(Table10[[#This Row],[cond]]=1,M16+1,0)</f>
        <v>0</v>
      </c>
      <c r="N17">
        <f>IF(ISNUMBER(SEARCH("Ronda",Table10[[#This Row],[Column1]]))=TRUE,1,0)</f>
        <v>0</v>
      </c>
      <c r="O17" t="str">
        <f>IF(Table10[[#This Row],[cond2]]=1,MID(Table10[[#This Row],[Column1]],6,3),O16)</f>
        <v xml:space="preserve"> 34</v>
      </c>
    </row>
    <row r="18" spans="6:15" x14ac:dyDescent="0.3">
      <c r="F18" s="8" t="s">
        <v>7</v>
      </c>
      <c r="G18">
        <v>15</v>
      </c>
      <c r="K18" t="s">
        <v>10</v>
      </c>
      <c r="L18">
        <f>IF(AND(ISNUMBER(SEARCH(":",Table10[[#This Row],[Column1]]))=FALSE,ISNUMBER(SEARCH("Ronda",Table10[[#This Row],[Column1]]))=FALSE),1,0)</f>
        <v>1</v>
      </c>
      <c r="M18">
        <f>IF(Table10[[#This Row],[cond]]=1,M17+1,0)</f>
        <v>1</v>
      </c>
      <c r="N18">
        <f>IF(ISNUMBER(SEARCH("Ronda",Table10[[#This Row],[Column1]]))=TRUE,1,0)</f>
        <v>0</v>
      </c>
      <c r="O18" t="str">
        <f>IF(Table10[[#This Row],[cond2]]=1,MID(Table10[[#This Row],[Column1]],6,3),O17)</f>
        <v xml:space="preserve"> 34</v>
      </c>
    </row>
    <row r="19" spans="6:15" x14ac:dyDescent="0.3">
      <c r="F19" s="9" t="s">
        <v>303</v>
      </c>
      <c r="G19">
        <v>16</v>
      </c>
      <c r="K19" t="s">
        <v>7</v>
      </c>
      <c r="L19">
        <f>IF(AND(ISNUMBER(SEARCH(":",Table10[[#This Row],[Column1]]))=FALSE,ISNUMBER(SEARCH("Ronda",Table10[[#This Row],[Column1]]))=FALSE),1,0)</f>
        <v>1</v>
      </c>
      <c r="M19">
        <f>IF(Table10[[#This Row],[cond]]=1,M18+1,0)</f>
        <v>2</v>
      </c>
      <c r="N19">
        <f>IF(ISNUMBER(SEARCH("Ronda",Table10[[#This Row],[Column1]]))=TRUE,1,0)</f>
        <v>0</v>
      </c>
      <c r="O19" t="str">
        <f>IF(Table10[[#This Row],[cond2]]=1,MID(Table10[[#This Row],[Column1]],6,3),O18)</f>
        <v xml:space="preserve"> 34</v>
      </c>
    </row>
    <row r="20" spans="6:15" x14ac:dyDescent="0.3">
      <c r="F20" s="9" t="s">
        <v>11</v>
      </c>
      <c r="G20">
        <v>17</v>
      </c>
      <c r="K20">
        <v>2</v>
      </c>
      <c r="L20">
        <f>IF(AND(ISNUMBER(SEARCH(":",Table10[[#This Row],[Column1]]))=FALSE,ISNUMBER(SEARCH("Ronda",Table10[[#This Row],[Column1]]))=FALSE),1,0)</f>
        <v>1</v>
      </c>
      <c r="M20">
        <f>IF(Table10[[#This Row],[cond]]=1,M19+1,0)</f>
        <v>3</v>
      </c>
      <c r="N20">
        <f>IF(ISNUMBER(SEARCH("Ronda",Table10[[#This Row],[Column1]]))=TRUE,1,0)</f>
        <v>0</v>
      </c>
      <c r="O20" t="str">
        <f>IF(Table10[[#This Row],[cond2]]=1,MID(Table10[[#This Row],[Column1]],6,3),O19)</f>
        <v xml:space="preserve"> 34</v>
      </c>
    </row>
    <row r="21" spans="6:15" x14ac:dyDescent="0.3">
      <c r="F21" s="10" t="s">
        <v>1</v>
      </c>
      <c r="G21">
        <v>18</v>
      </c>
      <c r="K21">
        <v>1</v>
      </c>
      <c r="L21">
        <f>IF(AND(ISNUMBER(SEARCH(":",Table10[[#This Row],[Column1]]))=FALSE,ISNUMBER(SEARCH("Ronda",Table10[[#This Row],[Column1]]))=FALSE),1,0)</f>
        <v>1</v>
      </c>
      <c r="M21">
        <f>IF(Table10[[#This Row],[cond]]=1,M20+1,0)</f>
        <v>4</v>
      </c>
      <c r="N21">
        <f>IF(ISNUMBER(SEARCH("Ronda",Table10[[#This Row],[Column1]]))=TRUE,1,0)</f>
        <v>0</v>
      </c>
      <c r="O21" t="str">
        <f>IF(Table10[[#This Row],[cond2]]=1,MID(Table10[[#This Row],[Column1]],6,3),O20)</f>
        <v xml:space="preserve"> 34</v>
      </c>
    </row>
    <row r="22" spans="6:15" x14ac:dyDescent="0.3">
      <c r="K22">
        <v>-1</v>
      </c>
      <c r="L22">
        <f>IF(AND(ISNUMBER(SEARCH(":",Table10[[#This Row],[Column1]]))=FALSE,ISNUMBER(SEARCH("Ronda",Table10[[#This Row],[Column1]]))=FALSE),1,0)</f>
        <v>1</v>
      </c>
      <c r="M22">
        <f>IF(Table10[[#This Row],[cond]]=1,M21+1,0)</f>
        <v>5</v>
      </c>
      <c r="N22">
        <f>IF(ISNUMBER(SEARCH("Ronda",Table10[[#This Row],[Column1]]))=TRUE,1,0)</f>
        <v>0</v>
      </c>
      <c r="O22" t="str">
        <f>IF(Table10[[#This Row],[cond2]]=1,MID(Table10[[#This Row],[Column1]],6,3),O21)</f>
        <v xml:space="preserve"> 34</v>
      </c>
    </row>
    <row r="23" spans="6:15" x14ac:dyDescent="0.3">
      <c r="K23">
        <v>-1</v>
      </c>
      <c r="L23">
        <f>IF(AND(ISNUMBER(SEARCH(":",Table10[[#This Row],[Column1]]))=FALSE,ISNUMBER(SEARCH("Ronda",Table10[[#This Row],[Column1]]))=FALSE),1,0)</f>
        <v>1</v>
      </c>
      <c r="M23">
        <f>IF(Table10[[#This Row],[cond]]=1,M22+1,0)</f>
        <v>6</v>
      </c>
      <c r="N23">
        <f>IF(ISNUMBER(SEARCH("Ronda",Table10[[#This Row],[Column1]]))=TRUE,1,0)</f>
        <v>0</v>
      </c>
      <c r="O23" t="str">
        <f>IF(Table10[[#This Row],[cond2]]=1,MID(Table10[[#This Row],[Column1]],6,3),O22)</f>
        <v xml:space="preserve"> 34</v>
      </c>
    </row>
    <row r="24" spans="6:15" x14ac:dyDescent="0.3">
      <c r="K24" t="s">
        <v>829</v>
      </c>
      <c r="L24">
        <f>IF(AND(ISNUMBER(SEARCH(":",Table10[[#This Row],[Column1]]))=FALSE,ISNUMBER(SEARCH("Ronda",Table10[[#This Row],[Column1]]))=FALSE),1,0)</f>
        <v>0</v>
      </c>
      <c r="M24">
        <f>IF(Table10[[#This Row],[cond]]=1,M23+1,0)</f>
        <v>0</v>
      </c>
      <c r="N24">
        <f>IF(ISNUMBER(SEARCH("Ronda",Table10[[#This Row],[Column1]]))=TRUE,1,0)</f>
        <v>0</v>
      </c>
      <c r="O24" t="str">
        <f>IF(Table10[[#This Row],[cond2]]=1,MID(Table10[[#This Row],[Column1]],6,3),O23)</f>
        <v xml:space="preserve"> 34</v>
      </c>
    </row>
    <row r="25" spans="6:15" x14ac:dyDescent="0.3">
      <c r="K25" t="s">
        <v>14</v>
      </c>
      <c r="L25">
        <f>IF(AND(ISNUMBER(SEARCH(":",Table10[[#This Row],[Column1]]))=FALSE,ISNUMBER(SEARCH("Ronda",Table10[[#This Row],[Column1]]))=FALSE),1,0)</f>
        <v>1</v>
      </c>
      <c r="M25">
        <f>IF(Table10[[#This Row],[cond]]=1,M24+1,0)</f>
        <v>1</v>
      </c>
      <c r="N25">
        <f>IF(ISNUMBER(SEARCH("Ronda",Table10[[#This Row],[Column1]]))=TRUE,1,0)</f>
        <v>0</v>
      </c>
      <c r="O25" t="str">
        <f>IF(Table10[[#This Row],[cond2]]=1,MID(Table10[[#This Row],[Column1]],6,3),O24)</f>
        <v xml:space="preserve"> 34</v>
      </c>
    </row>
    <row r="26" spans="6:15" x14ac:dyDescent="0.3">
      <c r="K26" t="s">
        <v>6</v>
      </c>
      <c r="L26">
        <f>IF(AND(ISNUMBER(SEARCH(":",Table10[[#This Row],[Column1]]))=FALSE,ISNUMBER(SEARCH("Ronda",Table10[[#This Row],[Column1]]))=FALSE),1,0)</f>
        <v>1</v>
      </c>
      <c r="M26">
        <f>IF(Table10[[#This Row],[cond]]=1,M25+1,0)</f>
        <v>2</v>
      </c>
      <c r="N26">
        <f>IF(ISNUMBER(SEARCH("Ronda",Table10[[#This Row],[Column1]]))=TRUE,1,0)</f>
        <v>0</v>
      </c>
      <c r="O26" t="str">
        <f>IF(Table10[[#This Row],[cond2]]=1,MID(Table10[[#This Row],[Column1]],6,3),O25)</f>
        <v xml:space="preserve"> 34</v>
      </c>
    </row>
    <row r="27" spans="6:15" x14ac:dyDescent="0.3">
      <c r="K27">
        <v>3</v>
      </c>
      <c r="L27">
        <f>IF(AND(ISNUMBER(SEARCH(":",Table10[[#This Row],[Column1]]))=FALSE,ISNUMBER(SEARCH("Ronda",Table10[[#This Row],[Column1]]))=FALSE),1,0)</f>
        <v>1</v>
      </c>
      <c r="M27">
        <f>IF(Table10[[#This Row],[cond]]=1,M26+1,0)</f>
        <v>3</v>
      </c>
      <c r="N27">
        <f>IF(ISNUMBER(SEARCH("Ronda",Table10[[#This Row],[Column1]]))=TRUE,1,0)</f>
        <v>0</v>
      </c>
      <c r="O27" t="str">
        <f>IF(Table10[[#This Row],[cond2]]=1,MID(Table10[[#This Row],[Column1]],6,3),O26)</f>
        <v xml:space="preserve"> 34</v>
      </c>
    </row>
    <row r="28" spans="6:15" x14ac:dyDescent="0.3">
      <c r="K28">
        <v>1</v>
      </c>
      <c r="L28">
        <f>IF(AND(ISNUMBER(SEARCH(":",Table10[[#This Row],[Column1]]))=FALSE,ISNUMBER(SEARCH("Ronda",Table10[[#This Row],[Column1]]))=FALSE),1,0)</f>
        <v>1</v>
      </c>
      <c r="M28">
        <f>IF(Table10[[#This Row],[cond]]=1,M27+1,0)</f>
        <v>4</v>
      </c>
      <c r="N28">
        <f>IF(ISNUMBER(SEARCH("Ronda",Table10[[#This Row],[Column1]]))=TRUE,1,0)</f>
        <v>0</v>
      </c>
      <c r="O28" t="str">
        <f>IF(Table10[[#This Row],[cond2]]=1,MID(Table10[[#This Row],[Column1]],6,3),O27)</f>
        <v xml:space="preserve"> 34</v>
      </c>
    </row>
    <row r="29" spans="6:15" x14ac:dyDescent="0.3">
      <c r="K29">
        <v>-1</v>
      </c>
      <c r="L29">
        <f>IF(AND(ISNUMBER(SEARCH(":",Table10[[#This Row],[Column1]]))=FALSE,ISNUMBER(SEARCH("Ronda",Table10[[#This Row],[Column1]]))=FALSE),1,0)</f>
        <v>1</v>
      </c>
      <c r="M29">
        <f>IF(Table10[[#This Row],[cond]]=1,M28+1,0)</f>
        <v>5</v>
      </c>
      <c r="N29">
        <f>IF(ISNUMBER(SEARCH("Ronda",Table10[[#This Row],[Column1]]))=TRUE,1,0)</f>
        <v>0</v>
      </c>
      <c r="O29" t="str">
        <f>IF(Table10[[#This Row],[cond2]]=1,MID(Table10[[#This Row],[Column1]],6,3),O28)</f>
        <v xml:space="preserve"> 34</v>
      </c>
    </row>
    <row r="30" spans="6:15" x14ac:dyDescent="0.3">
      <c r="K30">
        <v>0</v>
      </c>
      <c r="L30">
        <f>IF(AND(ISNUMBER(SEARCH(":",Table10[[#This Row],[Column1]]))=FALSE,ISNUMBER(SEARCH("Ronda",Table10[[#This Row],[Column1]]))=FALSE),1,0)</f>
        <v>1</v>
      </c>
      <c r="M30">
        <f>IF(Table10[[#This Row],[cond]]=1,M29+1,0)</f>
        <v>6</v>
      </c>
      <c r="N30">
        <f>IF(ISNUMBER(SEARCH("Ronda",Table10[[#This Row],[Column1]]))=TRUE,1,0)</f>
        <v>0</v>
      </c>
      <c r="O30" t="str">
        <f>IF(Table10[[#This Row],[cond2]]=1,MID(Table10[[#This Row],[Column1]],6,3),O29)</f>
        <v xml:space="preserve"> 34</v>
      </c>
    </row>
    <row r="31" spans="6:15" x14ac:dyDescent="0.3">
      <c r="K31" t="s">
        <v>829</v>
      </c>
      <c r="L31">
        <f>IF(AND(ISNUMBER(SEARCH(":",Table10[[#This Row],[Column1]]))=FALSE,ISNUMBER(SEARCH("Ronda",Table10[[#This Row],[Column1]]))=FALSE),1,0)</f>
        <v>0</v>
      </c>
      <c r="M31">
        <f>IF(Table10[[#This Row],[cond]]=1,M30+1,0)</f>
        <v>0</v>
      </c>
      <c r="N31">
        <f>IF(ISNUMBER(SEARCH("Ronda",Table10[[#This Row],[Column1]]))=TRUE,1,0)</f>
        <v>0</v>
      </c>
      <c r="O31" t="str">
        <f>IF(Table10[[#This Row],[cond2]]=1,MID(Table10[[#This Row],[Column1]],6,3),O30)</f>
        <v xml:space="preserve"> 34</v>
      </c>
    </row>
    <row r="32" spans="6:15" x14ac:dyDescent="0.3">
      <c r="K32" t="s">
        <v>4</v>
      </c>
      <c r="L32">
        <f>IF(AND(ISNUMBER(SEARCH(":",Table10[[#This Row],[Column1]]))=FALSE,ISNUMBER(SEARCH("Ronda",Table10[[#This Row],[Column1]]))=FALSE),1,0)</f>
        <v>1</v>
      </c>
      <c r="M32">
        <f>IF(Table10[[#This Row],[cond]]=1,M31+1,0)</f>
        <v>1</v>
      </c>
      <c r="N32">
        <f>IF(ISNUMBER(SEARCH("Ronda",Table10[[#This Row],[Column1]]))=TRUE,1,0)</f>
        <v>0</v>
      </c>
      <c r="O32" t="str">
        <f>IF(Table10[[#This Row],[cond2]]=1,MID(Table10[[#This Row],[Column1]],6,3),O31)</f>
        <v xml:space="preserve"> 34</v>
      </c>
    </row>
    <row r="33" spans="11:15" x14ac:dyDescent="0.3">
      <c r="K33" t="s">
        <v>13</v>
      </c>
      <c r="L33">
        <f>IF(AND(ISNUMBER(SEARCH(":",Table10[[#This Row],[Column1]]))=FALSE,ISNUMBER(SEARCH("Ronda",Table10[[#This Row],[Column1]]))=FALSE),1,0)</f>
        <v>1</v>
      </c>
      <c r="M33">
        <f>IF(Table10[[#This Row],[cond]]=1,M32+1,0)</f>
        <v>2</v>
      </c>
      <c r="N33">
        <f>IF(ISNUMBER(SEARCH("Ronda",Table10[[#This Row],[Column1]]))=TRUE,1,0)</f>
        <v>0</v>
      </c>
      <c r="O33" t="str">
        <f>IF(Table10[[#This Row],[cond2]]=1,MID(Table10[[#This Row],[Column1]],6,3),O32)</f>
        <v xml:space="preserve"> 34</v>
      </c>
    </row>
    <row r="34" spans="11:15" x14ac:dyDescent="0.3">
      <c r="K34">
        <v>1</v>
      </c>
      <c r="L34">
        <f>IF(AND(ISNUMBER(SEARCH(":",Table10[[#This Row],[Column1]]))=FALSE,ISNUMBER(SEARCH("Ronda",Table10[[#This Row],[Column1]]))=FALSE),1,0)</f>
        <v>1</v>
      </c>
      <c r="M34">
        <f>IF(Table10[[#This Row],[cond]]=1,M33+1,0)</f>
        <v>3</v>
      </c>
      <c r="N34">
        <f>IF(ISNUMBER(SEARCH("Ronda",Table10[[#This Row],[Column1]]))=TRUE,1,0)</f>
        <v>0</v>
      </c>
      <c r="O34" t="str">
        <f>IF(Table10[[#This Row],[cond2]]=1,MID(Table10[[#This Row],[Column1]],6,3),O33)</f>
        <v xml:space="preserve"> 34</v>
      </c>
    </row>
    <row r="35" spans="11:15" x14ac:dyDescent="0.3">
      <c r="K35">
        <v>0</v>
      </c>
      <c r="L35">
        <f>IF(AND(ISNUMBER(SEARCH(":",Table10[[#This Row],[Column1]]))=FALSE,ISNUMBER(SEARCH("Ronda",Table10[[#This Row],[Column1]]))=FALSE),1,0)</f>
        <v>1</v>
      </c>
      <c r="M35">
        <f>IF(Table10[[#This Row],[cond]]=1,M34+1,0)</f>
        <v>4</v>
      </c>
      <c r="N35">
        <f>IF(ISNUMBER(SEARCH("Ronda",Table10[[#This Row],[Column1]]))=TRUE,1,0)</f>
        <v>0</v>
      </c>
      <c r="O35" t="str">
        <f>IF(Table10[[#This Row],[cond2]]=1,MID(Table10[[#This Row],[Column1]],6,3),O34)</f>
        <v xml:space="preserve"> 34</v>
      </c>
    </row>
    <row r="36" spans="11:15" x14ac:dyDescent="0.3">
      <c r="K36">
        <v>-1</v>
      </c>
      <c r="L36">
        <f>IF(AND(ISNUMBER(SEARCH(":",Table10[[#This Row],[Column1]]))=FALSE,ISNUMBER(SEARCH("Ronda",Table10[[#This Row],[Column1]]))=FALSE),1,0)</f>
        <v>1</v>
      </c>
      <c r="M36">
        <f>IF(Table10[[#This Row],[cond]]=1,M35+1,0)</f>
        <v>5</v>
      </c>
      <c r="N36">
        <f>IF(ISNUMBER(SEARCH("Ronda",Table10[[#This Row],[Column1]]))=TRUE,1,0)</f>
        <v>0</v>
      </c>
      <c r="O36" t="str">
        <f>IF(Table10[[#This Row],[cond2]]=1,MID(Table10[[#This Row],[Column1]],6,3),O35)</f>
        <v xml:space="preserve"> 34</v>
      </c>
    </row>
    <row r="37" spans="11:15" x14ac:dyDescent="0.3">
      <c r="K37">
        <v>0</v>
      </c>
      <c r="L37">
        <f>IF(AND(ISNUMBER(SEARCH(":",Table10[[#This Row],[Column1]]))=FALSE,ISNUMBER(SEARCH("Ronda",Table10[[#This Row],[Column1]]))=FALSE),1,0)</f>
        <v>1</v>
      </c>
      <c r="M37">
        <f>IF(Table10[[#This Row],[cond]]=1,M36+1,0)</f>
        <v>6</v>
      </c>
      <c r="N37">
        <f>IF(ISNUMBER(SEARCH("Ronda",Table10[[#This Row],[Column1]]))=TRUE,1,0)</f>
        <v>0</v>
      </c>
      <c r="O37" t="str">
        <f>IF(Table10[[#This Row],[cond2]]=1,MID(Table10[[#This Row],[Column1]],6,3),O36)</f>
        <v xml:space="preserve"> 34</v>
      </c>
    </row>
    <row r="38" spans="11:15" x14ac:dyDescent="0.3">
      <c r="K38" t="s">
        <v>829</v>
      </c>
      <c r="L38">
        <f>IF(AND(ISNUMBER(SEARCH(":",Table10[[#This Row],[Column1]]))=FALSE,ISNUMBER(SEARCH("Ronda",Table10[[#This Row],[Column1]]))=FALSE),1,0)</f>
        <v>0</v>
      </c>
      <c r="M38">
        <f>IF(Table10[[#This Row],[cond]]=1,M37+1,0)</f>
        <v>0</v>
      </c>
      <c r="N38">
        <f>IF(ISNUMBER(SEARCH("Ronda",Table10[[#This Row],[Column1]]))=TRUE,1,0)</f>
        <v>0</v>
      </c>
      <c r="O38" t="str">
        <f>IF(Table10[[#This Row],[cond2]]=1,MID(Table10[[#This Row],[Column1]],6,3),O37)</f>
        <v xml:space="preserve"> 34</v>
      </c>
    </row>
    <row r="39" spans="11:15" x14ac:dyDescent="0.3">
      <c r="K39" t="s">
        <v>11</v>
      </c>
      <c r="L39">
        <f>IF(AND(ISNUMBER(SEARCH(":",Table10[[#This Row],[Column1]]))=FALSE,ISNUMBER(SEARCH("Ronda",Table10[[#This Row],[Column1]]))=FALSE),1,0)</f>
        <v>1</v>
      </c>
      <c r="M39">
        <f>IF(Table10[[#This Row],[cond]]=1,M38+1,0)</f>
        <v>1</v>
      </c>
      <c r="N39">
        <f>IF(ISNUMBER(SEARCH("Ronda",Table10[[#This Row],[Column1]]))=TRUE,1,0)</f>
        <v>0</v>
      </c>
      <c r="O39" t="str">
        <f>IF(Table10[[#This Row],[cond2]]=1,MID(Table10[[#This Row],[Column1]],6,3),O38)</f>
        <v xml:space="preserve"> 34</v>
      </c>
    </row>
    <row r="40" spans="11:15" x14ac:dyDescent="0.3">
      <c r="K40" t="s">
        <v>303</v>
      </c>
      <c r="L40">
        <f>IF(AND(ISNUMBER(SEARCH(":",Table10[[#This Row],[Column1]]))=FALSE,ISNUMBER(SEARCH("Ronda",Table10[[#This Row],[Column1]]))=FALSE),1,0)</f>
        <v>1</v>
      </c>
      <c r="M40">
        <f>IF(Table10[[#This Row],[cond]]=1,M39+1,0)</f>
        <v>2</v>
      </c>
      <c r="N40">
        <f>IF(ISNUMBER(SEARCH("Ronda",Table10[[#This Row],[Column1]]))=TRUE,1,0)</f>
        <v>0</v>
      </c>
      <c r="O40" t="str">
        <f>IF(Table10[[#This Row],[cond2]]=1,MID(Table10[[#This Row],[Column1]],6,3),O39)</f>
        <v xml:space="preserve"> 34</v>
      </c>
    </row>
    <row r="41" spans="11:15" x14ac:dyDescent="0.3">
      <c r="K41">
        <v>1</v>
      </c>
      <c r="L41">
        <f>IF(AND(ISNUMBER(SEARCH(":",Table10[[#This Row],[Column1]]))=FALSE,ISNUMBER(SEARCH("Ronda",Table10[[#This Row],[Column1]]))=FALSE),1,0)</f>
        <v>1</v>
      </c>
      <c r="M41">
        <f>IF(Table10[[#This Row],[cond]]=1,M40+1,0)</f>
        <v>3</v>
      </c>
      <c r="N41">
        <f>IF(ISNUMBER(SEARCH("Ronda",Table10[[#This Row],[Column1]]))=TRUE,1,0)</f>
        <v>0</v>
      </c>
      <c r="O41" t="str">
        <f>IF(Table10[[#This Row],[cond2]]=1,MID(Table10[[#This Row],[Column1]],6,3),O40)</f>
        <v xml:space="preserve"> 34</v>
      </c>
    </row>
    <row r="42" spans="11:15" x14ac:dyDescent="0.3">
      <c r="K42">
        <v>0</v>
      </c>
      <c r="L42">
        <f>IF(AND(ISNUMBER(SEARCH(":",Table10[[#This Row],[Column1]]))=FALSE,ISNUMBER(SEARCH("Ronda",Table10[[#This Row],[Column1]]))=FALSE),1,0)</f>
        <v>1</v>
      </c>
      <c r="M42">
        <f>IF(Table10[[#This Row],[cond]]=1,M41+1,0)</f>
        <v>4</v>
      </c>
      <c r="N42">
        <f>IF(ISNUMBER(SEARCH("Ronda",Table10[[#This Row],[Column1]]))=TRUE,1,0)</f>
        <v>0</v>
      </c>
      <c r="O42" t="str">
        <f>IF(Table10[[#This Row],[cond2]]=1,MID(Table10[[#This Row],[Column1]],6,3),O41)</f>
        <v xml:space="preserve"> 34</v>
      </c>
    </row>
    <row r="43" spans="11:15" x14ac:dyDescent="0.3">
      <c r="K43">
        <v>-1</v>
      </c>
      <c r="L43">
        <f>IF(AND(ISNUMBER(SEARCH(":",Table10[[#This Row],[Column1]]))=FALSE,ISNUMBER(SEARCH("Ronda",Table10[[#This Row],[Column1]]))=FALSE),1,0)</f>
        <v>1</v>
      </c>
      <c r="M43">
        <f>IF(Table10[[#This Row],[cond]]=1,M42+1,0)</f>
        <v>5</v>
      </c>
      <c r="N43">
        <f>IF(ISNUMBER(SEARCH("Ronda",Table10[[#This Row],[Column1]]))=TRUE,1,0)</f>
        <v>0</v>
      </c>
      <c r="O43" t="str">
        <f>IF(Table10[[#This Row],[cond2]]=1,MID(Table10[[#This Row],[Column1]],6,3),O42)</f>
        <v xml:space="preserve"> 34</v>
      </c>
    </row>
    <row r="44" spans="11:15" x14ac:dyDescent="0.3">
      <c r="K44">
        <v>0</v>
      </c>
      <c r="L44">
        <f>IF(AND(ISNUMBER(SEARCH(":",Table10[[#This Row],[Column1]]))=FALSE,ISNUMBER(SEARCH("Ronda",Table10[[#This Row],[Column1]]))=FALSE),1,0)</f>
        <v>1</v>
      </c>
      <c r="M44">
        <f>IF(Table10[[#This Row],[cond]]=1,M43+1,0)</f>
        <v>6</v>
      </c>
      <c r="N44">
        <f>IF(ISNUMBER(SEARCH("Ronda",Table10[[#This Row],[Column1]]))=TRUE,1,0)</f>
        <v>0</v>
      </c>
      <c r="O44" t="str">
        <f>IF(Table10[[#This Row],[cond2]]=1,MID(Table10[[#This Row],[Column1]],6,3),O43)</f>
        <v xml:space="preserve"> 34</v>
      </c>
    </row>
    <row r="45" spans="11:15" x14ac:dyDescent="0.3">
      <c r="K45" t="s">
        <v>830</v>
      </c>
      <c r="L45">
        <f>IF(AND(ISNUMBER(SEARCH(":",Table10[[#This Row],[Column1]]))=FALSE,ISNUMBER(SEARCH("Ronda",Table10[[#This Row],[Column1]]))=FALSE),1,0)</f>
        <v>0</v>
      </c>
      <c r="M45">
        <f>IF(Table10[[#This Row],[cond]]=1,M44+1,0)</f>
        <v>0</v>
      </c>
      <c r="N45">
        <f>IF(ISNUMBER(SEARCH("Ronda",Table10[[#This Row],[Column1]]))=TRUE,1,0)</f>
        <v>0</v>
      </c>
      <c r="O45" t="str">
        <f>IF(Table10[[#This Row],[cond2]]=1,MID(Table10[[#This Row],[Column1]],6,3),O44)</f>
        <v xml:space="preserve"> 34</v>
      </c>
    </row>
    <row r="46" spans="11:15" x14ac:dyDescent="0.3">
      <c r="K46" t="s">
        <v>28</v>
      </c>
      <c r="L46">
        <f>IF(AND(ISNUMBER(SEARCH(":",Table10[[#This Row],[Column1]]))=FALSE,ISNUMBER(SEARCH("Ronda",Table10[[#This Row],[Column1]]))=FALSE),1,0)</f>
        <v>1</v>
      </c>
      <c r="M46">
        <f>IF(Table10[[#This Row],[cond]]=1,M45+1,0)</f>
        <v>1</v>
      </c>
      <c r="N46">
        <f>IF(ISNUMBER(SEARCH("Ronda",Table10[[#This Row],[Column1]]))=TRUE,1,0)</f>
        <v>0</v>
      </c>
      <c r="O46" t="str">
        <f>IF(Table10[[#This Row],[cond2]]=1,MID(Table10[[#This Row],[Column1]],6,3),O45)</f>
        <v xml:space="preserve"> 34</v>
      </c>
    </row>
    <row r="47" spans="11:15" x14ac:dyDescent="0.3">
      <c r="K47" t="s">
        <v>31</v>
      </c>
      <c r="L47">
        <f>IF(AND(ISNUMBER(SEARCH(":",Table10[[#This Row],[Column1]]))=FALSE,ISNUMBER(SEARCH("Ronda",Table10[[#This Row],[Column1]]))=FALSE),1,0)</f>
        <v>1</v>
      </c>
      <c r="M47">
        <f>IF(Table10[[#This Row],[cond]]=1,M46+1,0)</f>
        <v>2</v>
      </c>
      <c r="N47">
        <f>IF(ISNUMBER(SEARCH("Ronda",Table10[[#This Row],[Column1]]))=TRUE,1,0)</f>
        <v>0</v>
      </c>
      <c r="O47" t="str">
        <f>IF(Table10[[#This Row],[cond2]]=1,MID(Table10[[#This Row],[Column1]],6,3),O46)</f>
        <v xml:space="preserve"> 34</v>
      </c>
    </row>
    <row r="48" spans="11:15" x14ac:dyDescent="0.3">
      <c r="K48">
        <v>1</v>
      </c>
      <c r="L48">
        <f>IF(AND(ISNUMBER(SEARCH(":",Table10[[#This Row],[Column1]]))=FALSE,ISNUMBER(SEARCH("Ronda",Table10[[#This Row],[Column1]]))=FALSE),1,0)</f>
        <v>1</v>
      </c>
      <c r="M48">
        <f>IF(Table10[[#This Row],[cond]]=1,M47+1,0)</f>
        <v>3</v>
      </c>
      <c r="N48">
        <f>IF(ISNUMBER(SEARCH("Ronda",Table10[[#This Row],[Column1]]))=TRUE,1,0)</f>
        <v>0</v>
      </c>
      <c r="O48" t="str">
        <f>IF(Table10[[#This Row],[cond2]]=1,MID(Table10[[#This Row],[Column1]],6,3),O47)</f>
        <v xml:space="preserve"> 34</v>
      </c>
    </row>
    <row r="49" spans="11:15" x14ac:dyDescent="0.3">
      <c r="K49">
        <v>0</v>
      </c>
      <c r="L49">
        <f>IF(AND(ISNUMBER(SEARCH(":",Table10[[#This Row],[Column1]]))=FALSE,ISNUMBER(SEARCH("Ronda",Table10[[#This Row],[Column1]]))=FALSE),1,0)</f>
        <v>1</v>
      </c>
      <c r="M49">
        <f>IF(Table10[[#This Row],[cond]]=1,M48+1,0)</f>
        <v>4</v>
      </c>
      <c r="N49">
        <f>IF(ISNUMBER(SEARCH("Ronda",Table10[[#This Row],[Column1]]))=TRUE,1,0)</f>
        <v>0</v>
      </c>
      <c r="O49" t="str">
        <f>IF(Table10[[#This Row],[cond2]]=1,MID(Table10[[#This Row],[Column1]],6,3),O48)</f>
        <v xml:space="preserve"> 34</v>
      </c>
    </row>
    <row r="50" spans="11:15" x14ac:dyDescent="0.3">
      <c r="K50">
        <v>-1</v>
      </c>
      <c r="L50">
        <f>IF(AND(ISNUMBER(SEARCH(":",Table10[[#This Row],[Column1]]))=FALSE,ISNUMBER(SEARCH("Ronda",Table10[[#This Row],[Column1]]))=FALSE),1,0)</f>
        <v>1</v>
      </c>
      <c r="M50">
        <f>IF(Table10[[#This Row],[cond]]=1,M49+1,0)</f>
        <v>5</v>
      </c>
      <c r="N50">
        <f>IF(ISNUMBER(SEARCH("Ronda",Table10[[#This Row],[Column1]]))=TRUE,1,0)</f>
        <v>0</v>
      </c>
      <c r="O50" t="str">
        <f>IF(Table10[[#This Row],[cond2]]=1,MID(Table10[[#This Row],[Column1]],6,3),O49)</f>
        <v xml:space="preserve"> 34</v>
      </c>
    </row>
    <row r="51" spans="11:15" x14ac:dyDescent="0.3">
      <c r="K51">
        <v>0</v>
      </c>
      <c r="L51">
        <f>IF(AND(ISNUMBER(SEARCH(":",Table10[[#This Row],[Column1]]))=FALSE,ISNUMBER(SEARCH("Ronda",Table10[[#This Row],[Column1]]))=FALSE),1,0)</f>
        <v>1</v>
      </c>
      <c r="M51">
        <f>IF(Table10[[#This Row],[cond]]=1,M50+1,0)</f>
        <v>6</v>
      </c>
      <c r="N51">
        <f>IF(ISNUMBER(SEARCH("Ronda",Table10[[#This Row],[Column1]]))=TRUE,1,0)</f>
        <v>0</v>
      </c>
      <c r="O51" t="str">
        <f>IF(Table10[[#This Row],[cond2]]=1,MID(Table10[[#This Row],[Column1]],6,3),O50)</f>
        <v xml:space="preserve"> 34</v>
      </c>
    </row>
    <row r="52" spans="11:15" x14ac:dyDescent="0.3">
      <c r="K52" t="s">
        <v>831</v>
      </c>
      <c r="L52">
        <f>IF(AND(ISNUMBER(SEARCH(":",Table10[[#This Row],[Column1]]))=FALSE,ISNUMBER(SEARCH("Ronda",Table10[[#This Row],[Column1]]))=FALSE),1,0)</f>
        <v>0</v>
      </c>
      <c r="M52">
        <f>IF(Table10[[#This Row],[cond]]=1,M51+1,0)</f>
        <v>0</v>
      </c>
      <c r="N52">
        <f>IF(ISNUMBER(SEARCH("Ronda",Table10[[#This Row],[Column1]]))=TRUE,1,0)</f>
        <v>0</v>
      </c>
      <c r="O52" t="str">
        <f>IF(Table10[[#This Row],[cond2]]=1,MID(Table10[[#This Row],[Column1]],6,3),O51)</f>
        <v xml:space="preserve"> 34</v>
      </c>
    </row>
    <row r="53" spans="11:15" x14ac:dyDescent="0.3">
      <c r="K53" t="s">
        <v>1</v>
      </c>
      <c r="L53">
        <f>IF(AND(ISNUMBER(SEARCH(":",Table10[[#This Row],[Column1]]))=FALSE,ISNUMBER(SEARCH("Ronda",Table10[[#This Row],[Column1]]))=FALSE),1,0)</f>
        <v>1</v>
      </c>
      <c r="M53">
        <f>IF(Table10[[#This Row],[cond]]=1,M52+1,0)</f>
        <v>1</v>
      </c>
      <c r="N53">
        <f>IF(ISNUMBER(SEARCH("Ronda",Table10[[#This Row],[Column1]]))=TRUE,1,0)</f>
        <v>0</v>
      </c>
      <c r="O53" t="str">
        <f>IF(Table10[[#This Row],[cond2]]=1,MID(Table10[[#This Row],[Column1]],6,3),O52)</f>
        <v xml:space="preserve"> 34</v>
      </c>
    </row>
    <row r="54" spans="11:15" x14ac:dyDescent="0.3">
      <c r="K54" t="s">
        <v>8</v>
      </c>
      <c r="L54">
        <f>IF(AND(ISNUMBER(SEARCH(":",Table10[[#This Row],[Column1]]))=FALSE,ISNUMBER(SEARCH("Ronda",Table10[[#This Row],[Column1]]))=FALSE),1,0)</f>
        <v>1</v>
      </c>
      <c r="M54">
        <f>IF(Table10[[#This Row],[cond]]=1,M53+1,0)</f>
        <v>2</v>
      </c>
      <c r="N54">
        <f>IF(ISNUMBER(SEARCH("Ronda",Table10[[#This Row],[Column1]]))=TRUE,1,0)</f>
        <v>0</v>
      </c>
      <c r="O54" t="str">
        <f>IF(Table10[[#This Row],[cond2]]=1,MID(Table10[[#This Row],[Column1]],6,3),O53)</f>
        <v xml:space="preserve"> 34</v>
      </c>
    </row>
    <row r="55" spans="11:15" x14ac:dyDescent="0.3">
      <c r="K55">
        <v>0</v>
      </c>
      <c r="L55">
        <f>IF(AND(ISNUMBER(SEARCH(":",Table10[[#This Row],[Column1]]))=FALSE,ISNUMBER(SEARCH("Ronda",Table10[[#This Row],[Column1]]))=FALSE),1,0)</f>
        <v>1</v>
      </c>
      <c r="M55">
        <f>IF(Table10[[#This Row],[cond]]=1,M54+1,0)</f>
        <v>3</v>
      </c>
      <c r="N55">
        <f>IF(ISNUMBER(SEARCH("Ronda",Table10[[#This Row],[Column1]]))=TRUE,1,0)</f>
        <v>0</v>
      </c>
      <c r="O55" t="str">
        <f>IF(Table10[[#This Row],[cond2]]=1,MID(Table10[[#This Row],[Column1]],6,3),O54)</f>
        <v xml:space="preserve"> 34</v>
      </c>
    </row>
    <row r="56" spans="11:15" x14ac:dyDescent="0.3">
      <c r="K56">
        <v>1</v>
      </c>
      <c r="L56">
        <f>IF(AND(ISNUMBER(SEARCH(":",Table10[[#This Row],[Column1]]))=FALSE,ISNUMBER(SEARCH("Ronda",Table10[[#This Row],[Column1]]))=FALSE),1,0)</f>
        <v>1</v>
      </c>
      <c r="M56">
        <f>IF(Table10[[#This Row],[cond]]=1,M55+1,0)</f>
        <v>4</v>
      </c>
      <c r="N56">
        <f>IF(ISNUMBER(SEARCH("Ronda",Table10[[#This Row],[Column1]]))=TRUE,1,0)</f>
        <v>0</v>
      </c>
      <c r="O56" t="str">
        <f>IF(Table10[[#This Row],[cond2]]=1,MID(Table10[[#This Row],[Column1]],6,3),O55)</f>
        <v xml:space="preserve"> 34</v>
      </c>
    </row>
    <row r="57" spans="11:15" x14ac:dyDescent="0.3">
      <c r="K57">
        <v>0</v>
      </c>
      <c r="L57">
        <f>IF(AND(ISNUMBER(SEARCH(":",Table10[[#This Row],[Column1]]))=FALSE,ISNUMBER(SEARCH("Ronda",Table10[[#This Row],[Column1]]))=FALSE),1,0)</f>
        <v>1</v>
      </c>
      <c r="M57">
        <f>IF(Table10[[#This Row],[cond]]=1,M56+1,0)</f>
        <v>5</v>
      </c>
      <c r="N57">
        <f>IF(ISNUMBER(SEARCH("Ronda",Table10[[#This Row],[Column1]]))=TRUE,1,0)</f>
        <v>0</v>
      </c>
      <c r="O57" t="str">
        <f>IF(Table10[[#This Row],[cond2]]=1,MID(Table10[[#This Row],[Column1]],6,3),O56)</f>
        <v xml:space="preserve"> 34</v>
      </c>
    </row>
    <row r="58" spans="11:15" x14ac:dyDescent="0.3">
      <c r="K58">
        <v>0</v>
      </c>
      <c r="L58">
        <f>IF(AND(ISNUMBER(SEARCH(":",Table10[[#This Row],[Column1]]))=FALSE,ISNUMBER(SEARCH("Ronda",Table10[[#This Row],[Column1]]))=FALSE),1,0)</f>
        <v>1</v>
      </c>
      <c r="M58">
        <f>IF(Table10[[#This Row],[cond]]=1,M57+1,0)</f>
        <v>6</v>
      </c>
      <c r="N58">
        <f>IF(ISNUMBER(SEARCH("Ronda",Table10[[#This Row],[Column1]]))=TRUE,1,0)</f>
        <v>0</v>
      </c>
      <c r="O58" t="str">
        <f>IF(Table10[[#This Row],[cond2]]=1,MID(Table10[[#This Row],[Column1]],6,3),O57)</f>
        <v xml:space="preserve"> 34</v>
      </c>
    </row>
    <row r="59" spans="11:15" x14ac:dyDescent="0.3">
      <c r="K59" t="s">
        <v>832</v>
      </c>
      <c r="L59">
        <f>IF(AND(ISNUMBER(SEARCH(":",Table10[[#This Row],[Column1]]))=FALSE,ISNUMBER(SEARCH("Ronda",Table10[[#This Row],[Column1]]))=FALSE),1,0)</f>
        <v>0</v>
      </c>
      <c r="M59">
        <f>IF(Table10[[#This Row],[cond]]=1,M58+1,0)</f>
        <v>0</v>
      </c>
      <c r="N59">
        <f>IF(ISNUMBER(SEARCH("Ronda",Table10[[#This Row],[Column1]]))=TRUE,1,0)</f>
        <v>0</v>
      </c>
      <c r="O59" t="str">
        <f>IF(Table10[[#This Row],[cond2]]=1,MID(Table10[[#This Row],[Column1]],6,3),O58)</f>
        <v xml:space="preserve"> 34</v>
      </c>
    </row>
    <row r="60" spans="11:15" x14ac:dyDescent="0.3">
      <c r="K60" t="s">
        <v>833</v>
      </c>
      <c r="L60">
        <f>IF(AND(ISNUMBER(SEARCH(":",Table10[[#This Row],[Column1]]))=FALSE,ISNUMBER(SEARCH("Ronda",Table10[[#This Row],[Column1]]))=FALSE),1,0)</f>
        <v>1</v>
      </c>
      <c r="M60">
        <f>IF(Table10[[#This Row],[cond]]=1,M59+1,0)</f>
        <v>1</v>
      </c>
      <c r="N60">
        <f>IF(ISNUMBER(SEARCH("Ronda",Table10[[#This Row],[Column1]]))=TRUE,1,0)</f>
        <v>0</v>
      </c>
      <c r="O60" t="str">
        <f>IF(Table10[[#This Row],[cond2]]=1,MID(Table10[[#This Row],[Column1]],6,3),O59)</f>
        <v xml:space="preserve"> 34</v>
      </c>
    </row>
    <row r="61" spans="11:15" x14ac:dyDescent="0.3">
      <c r="K61" t="s">
        <v>564</v>
      </c>
      <c r="L61">
        <f>IF(AND(ISNUMBER(SEARCH(":",Table10[[#This Row],[Column1]]))=FALSE,ISNUMBER(SEARCH("Ronda",Table10[[#This Row],[Column1]]))=FALSE),1,0)</f>
        <v>1</v>
      </c>
      <c r="M61">
        <f>IF(Table10[[#This Row],[cond]]=1,M60+1,0)</f>
        <v>2</v>
      </c>
      <c r="N61">
        <f>IF(ISNUMBER(SEARCH("Ronda",Table10[[#This Row],[Column1]]))=TRUE,1,0)</f>
        <v>0</v>
      </c>
      <c r="O61" t="str">
        <f>IF(Table10[[#This Row],[cond2]]=1,MID(Table10[[#This Row],[Column1]],6,3),O60)</f>
        <v xml:space="preserve"> 34</v>
      </c>
    </row>
    <row r="62" spans="11:15" x14ac:dyDescent="0.3">
      <c r="K62">
        <v>2</v>
      </c>
      <c r="L62">
        <f>IF(AND(ISNUMBER(SEARCH(":",Table10[[#This Row],[Column1]]))=FALSE,ISNUMBER(SEARCH("Ronda",Table10[[#This Row],[Column1]]))=FALSE),1,0)</f>
        <v>1</v>
      </c>
      <c r="M62">
        <f>IF(Table10[[#This Row],[cond]]=1,M61+1,0)</f>
        <v>3</v>
      </c>
      <c r="N62">
        <f>IF(ISNUMBER(SEARCH("Ronda",Table10[[#This Row],[Column1]]))=TRUE,1,0)</f>
        <v>0</v>
      </c>
      <c r="O62" t="str">
        <f>IF(Table10[[#This Row],[cond2]]=1,MID(Table10[[#This Row],[Column1]],6,3),O61)</f>
        <v xml:space="preserve"> 34</v>
      </c>
    </row>
    <row r="63" spans="11:15" x14ac:dyDescent="0.3">
      <c r="K63">
        <v>3</v>
      </c>
      <c r="L63">
        <f>IF(AND(ISNUMBER(SEARCH(":",Table10[[#This Row],[Column1]]))=FALSE,ISNUMBER(SEARCH("Ronda",Table10[[#This Row],[Column1]]))=FALSE),1,0)</f>
        <v>1</v>
      </c>
      <c r="M63">
        <f>IF(Table10[[#This Row],[cond]]=1,M62+1,0)</f>
        <v>4</v>
      </c>
      <c r="N63">
        <f>IF(ISNUMBER(SEARCH("Ronda",Table10[[#This Row],[Column1]]))=TRUE,1,0)</f>
        <v>0</v>
      </c>
      <c r="O63" t="str">
        <f>IF(Table10[[#This Row],[cond2]]=1,MID(Table10[[#This Row],[Column1]],6,3),O62)</f>
        <v xml:space="preserve"> 34</v>
      </c>
    </row>
    <row r="64" spans="11:15" x14ac:dyDescent="0.3">
      <c r="K64">
        <v>-2</v>
      </c>
      <c r="L64">
        <f>IF(AND(ISNUMBER(SEARCH(":",Table10[[#This Row],[Column1]]))=FALSE,ISNUMBER(SEARCH("Ronda",Table10[[#This Row],[Column1]]))=FALSE),1,0)</f>
        <v>1</v>
      </c>
      <c r="M64">
        <f>IF(Table10[[#This Row],[cond]]=1,M63+1,0)</f>
        <v>5</v>
      </c>
      <c r="N64">
        <f>IF(ISNUMBER(SEARCH("Ronda",Table10[[#This Row],[Column1]]))=TRUE,1,0)</f>
        <v>0</v>
      </c>
      <c r="O64" t="str">
        <f>IF(Table10[[#This Row],[cond2]]=1,MID(Table10[[#This Row],[Column1]],6,3),O63)</f>
        <v xml:space="preserve"> 34</v>
      </c>
    </row>
    <row r="65" spans="11:15" x14ac:dyDescent="0.3">
      <c r="K65">
        <v>-1</v>
      </c>
      <c r="L65">
        <f>IF(AND(ISNUMBER(SEARCH(":",Table10[[#This Row],[Column1]]))=FALSE,ISNUMBER(SEARCH("Ronda",Table10[[#This Row],[Column1]]))=FALSE),1,0)</f>
        <v>1</v>
      </c>
      <c r="M65">
        <f>IF(Table10[[#This Row],[cond]]=1,M64+1,0)</f>
        <v>6</v>
      </c>
      <c r="N65">
        <f>IF(ISNUMBER(SEARCH("Ronda",Table10[[#This Row],[Column1]]))=TRUE,1,0)</f>
        <v>0</v>
      </c>
      <c r="O65" t="str">
        <f>IF(Table10[[#This Row],[cond2]]=1,MID(Table10[[#This Row],[Column1]],6,3),O64)</f>
        <v xml:space="preserve"> 34</v>
      </c>
    </row>
    <row r="66" spans="11:15" x14ac:dyDescent="0.3">
      <c r="K66" t="s">
        <v>72</v>
      </c>
      <c r="L66">
        <f>IF(AND(ISNUMBER(SEARCH(":",Table10[[#This Row],[Column1]]))=FALSE,ISNUMBER(SEARCH("Ronda",Table10[[#This Row],[Column1]]))=FALSE),1,0)</f>
        <v>0</v>
      </c>
      <c r="M66">
        <f>IF(Table10[[#This Row],[cond]]=1,M65+1,0)</f>
        <v>0</v>
      </c>
      <c r="N66">
        <f>IF(ISNUMBER(SEARCH("Ronda",Table10[[#This Row],[Column1]]))=TRUE,1,0)</f>
        <v>1</v>
      </c>
      <c r="O66" t="str">
        <f>IF(Table10[[#This Row],[cond2]]=1,MID(Table10[[#This Row],[Column1]],6,3),O65)</f>
        <v xml:space="preserve"> 33</v>
      </c>
    </row>
    <row r="67" spans="11:15" x14ac:dyDescent="0.3">
      <c r="K67" t="s">
        <v>834</v>
      </c>
      <c r="L67">
        <f>IF(AND(ISNUMBER(SEARCH(":",Table10[[#This Row],[Column1]]))=FALSE,ISNUMBER(SEARCH("Ronda",Table10[[#This Row],[Column1]]))=FALSE),1,0)</f>
        <v>0</v>
      </c>
      <c r="M67">
        <f>IF(Table10[[#This Row],[cond]]=1,M66+1,0)</f>
        <v>0</v>
      </c>
      <c r="N67">
        <f>IF(ISNUMBER(SEARCH("Ronda",Table10[[#This Row],[Column1]]))=TRUE,1,0)</f>
        <v>0</v>
      </c>
      <c r="O67" t="str">
        <f>IF(Table10[[#This Row],[cond2]]=1,MID(Table10[[#This Row],[Column1]],6,3),O66)</f>
        <v xml:space="preserve"> 33</v>
      </c>
    </row>
    <row r="68" spans="11:15" x14ac:dyDescent="0.3">
      <c r="K68" t="s">
        <v>6</v>
      </c>
      <c r="L68">
        <f>IF(AND(ISNUMBER(SEARCH(":",Table10[[#This Row],[Column1]]))=FALSE,ISNUMBER(SEARCH("Ronda",Table10[[#This Row],[Column1]]))=FALSE),1,0)</f>
        <v>1</v>
      </c>
      <c r="M68">
        <f>IF(Table10[[#This Row],[cond]]=1,M67+1,0)</f>
        <v>1</v>
      </c>
      <c r="N68">
        <f>IF(ISNUMBER(SEARCH("Ronda",Table10[[#This Row],[Column1]]))=TRUE,1,0)</f>
        <v>0</v>
      </c>
      <c r="O68" t="str">
        <f>IF(Table10[[#This Row],[cond2]]=1,MID(Table10[[#This Row],[Column1]],6,3),O67)</f>
        <v xml:space="preserve"> 33</v>
      </c>
    </row>
    <row r="69" spans="11:15" x14ac:dyDescent="0.3">
      <c r="K69" t="s">
        <v>4</v>
      </c>
      <c r="L69">
        <f>IF(AND(ISNUMBER(SEARCH(":",Table10[[#This Row],[Column1]]))=FALSE,ISNUMBER(SEARCH("Ronda",Table10[[#This Row],[Column1]]))=FALSE),1,0)</f>
        <v>1</v>
      </c>
      <c r="M69">
        <f>IF(Table10[[#This Row],[cond]]=1,M68+1,0)</f>
        <v>2</v>
      </c>
      <c r="N69">
        <f>IF(ISNUMBER(SEARCH("Ronda",Table10[[#This Row],[Column1]]))=TRUE,1,0)</f>
        <v>0</v>
      </c>
      <c r="O69" t="str">
        <f>IF(Table10[[#This Row],[cond2]]=1,MID(Table10[[#This Row],[Column1]],6,3),O68)</f>
        <v xml:space="preserve"> 33</v>
      </c>
    </row>
    <row r="70" spans="11:15" x14ac:dyDescent="0.3">
      <c r="K70">
        <v>0</v>
      </c>
      <c r="L70">
        <f>IF(AND(ISNUMBER(SEARCH(":",Table10[[#This Row],[Column1]]))=FALSE,ISNUMBER(SEARCH("Ronda",Table10[[#This Row],[Column1]]))=FALSE),1,0)</f>
        <v>1</v>
      </c>
      <c r="M70">
        <f>IF(Table10[[#This Row],[cond]]=1,M69+1,0)</f>
        <v>3</v>
      </c>
      <c r="N70">
        <f>IF(ISNUMBER(SEARCH("Ronda",Table10[[#This Row],[Column1]]))=TRUE,1,0)</f>
        <v>0</v>
      </c>
      <c r="O70" t="str">
        <f>IF(Table10[[#This Row],[cond2]]=1,MID(Table10[[#This Row],[Column1]],6,3),O69)</f>
        <v xml:space="preserve"> 33</v>
      </c>
    </row>
    <row r="71" spans="11:15" x14ac:dyDescent="0.3">
      <c r="K71">
        <v>0</v>
      </c>
      <c r="L71">
        <f>IF(AND(ISNUMBER(SEARCH(":",Table10[[#This Row],[Column1]]))=FALSE,ISNUMBER(SEARCH("Ronda",Table10[[#This Row],[Column1]]))=FALSE),1,0)</f>
        <v>1</v>
      </c>
      <c r="M71">
        <f>IF(Table10[[#This Row],[cond]]=1,M70+1,0)</f>
        <v>4</v>
      </c>
      <c r="N71">
        <f>IF(ISNUMBER(SEARCH("Ronda",Table10[[#This Row],[Column1]]))=TRUE,1,0)</f>
        <v>0</v>
      </c>
      <c r="O71" t="str">
        <f>IF(Table10[[#This Row],[cond2]]=1,MID(Table10[[#This Row],[Column1]],6,3),O70)</f>
        <v xml:space="preserve"> 33</v>
      </c>
    </row>
    <row r="72" spans="11:15" x14ac:dyDescent="0.3">
      <c r="K72">
        <v>0</v>
      </c>
      <c r="L72">
        <f>IF(AND(ISNUMBER(SEARCH(":",Table10[[#This Row],[Column1]]))=FALSE,ISNUMBER(SEARCH("Ronda",Table10[[#This Row],[Column1]]))=FALSE),1,0)</f>
        <v>1</v>
      </c>
      <c r="M72">
        <f>IF(Table10[[#This Row],[cond]]=1,M71+1,0)</f>
        <v>5</v>
      </c>
      <c r="N72">
        <f>IF(ISNUMBER(SEARCH("Ronda",Table10[[#This Row],[Column1]]))=TRUE,1,0)</f>
        <v>0</v>
      </c>
      <c r="O72" t="str">
        <f>IF(Table10[[#This Row],[cond2]]=1,MID(Table10[[#This Row],[Column1]],6,3),O71)</f>
        <v xml:space="preserve"> 33</v>
      </c>
    </row>
    <row r="73" spans="11:15" x14ac:dyDescent="0.3">
      <c r="K73">
        <v>0</v>
      </c>
      <c r="L73">
        <f>IF(AND(ISNUMBER(SEARCH(":",Table10[[#This Row],[Column1]]))=FALSE,ISNUMBER(SEARCH("Ronda",Table10[[#This Row],[Column1]]))=FALSE),1,0)</f>
        <v>1</v>
      </c>
      <c r="M73">
        <f>IF(Table10[[#This Row],[cond]]=1,M72+1,0)</f>
        <v>6</v>
      </c>
      <c r="N73">
        <f>IF(ISNUMBER(SEARCH("Ronda",Table10[[#This Row],[Column1]]))=TRUE,1,0)</f>
        <v>0</v>
      </c>
      <c r="O73" t="str">
        <f>IF(Table10[[#This Row],[cond2]]=1,MID(Table10[[#This Row],[Column1]],6,3),O72)</f>
        <v xml:space="preserve"> 33</v>
      </c>
    </row>
    <row r="74" spans="11:15" x14ac:dyDescent="0.3">
      <c r="K74" t="s">
        <v>835</v>
      </c>
      <c r="L74">
        <f>IF(AND(ISNUMBER(SEARCH(":",Table10[[#This Row],[Column1]]))=FALSE,ISNUMBER(SEARCH("Ronda",Table10[[#This Row],[Column1]]))=FALSE),1,0)</f>
        <v>0</v>
      </c>
      <c r="M74">
        <f>IF(Table10[[#This Row],[cond]]=1,M73+1,0)</f>
        <v>0</v>
      </c>
      <c r="N74">
        <f>IF(ISNUMBER(SEARCH("Ronda",Table10[[#This Row],[Column1]]))=TRUE,1,0)</f>
        <v>0</v>
      </c>
      <c r="O74" t="str">
        <f>IF(Table10[[#This Row],[cond2]]=1,MID(Table10[[#This Row],[Column1]],6,3),O73)</f>
        <v xml:space="preserve"> 33</v>
      </c>
    </row>
    <row r="75" spans="11:15" x14ac:dyDescent="0.3">
      <c r="K75" t="s">
        <v>8</v>
      </c>
      <c r="L75">
        <f>IF(AND(ISNUMBER(SEARCH(":",Table10[[#This Row],[Column1]]))=FALSE,ISNUMBER(SEARCH("Ronda",Table10[[#This Row],[Column1]]))=FALSE),1,0)</f>
        <v>1</v>
      </c>
      <c r="M75">
        <f>IF(Table10[[#This Row],[cond]]=1,M74+1,0)</f>
        <v>1</v>
      </c>
      <c r="N75">
        <f>IF(ISNUMBER(SEARCH("Ronda",Table10[[#This Row],[Column1]]))=TRUE,1,0)</f>
        <v>0</v>
      </c>
      <c r="O75" t="str">
        <f>IF(Table10[[#This Row],[cond2]]=1,MID(Table10[[#This Row],[Column1]],6,3),O74)</f>
        <v xml:space="preserve"> 33</v>
      </c>
    </row>
    <row r="76" spans="11:15" x14ac:dyDescent="0.3">
      <c r="K76" t="s">
        <v>568</v>
      </c>
      <c r="L76">
        <f>IF(AND(ISNUMBER(SEARCH(":",Table10[[#This Row],[Column1]]))=FALSE,ISNUMBER(SEARCH("Ronda",Table10[[#This Row],[Column1]]))=FALSE),1,0)</f>
        <v>1</v>
      </c>
      <c r="M76">
        <f>IF(Table10[[#This Row],[cond]]=1,M75+1,0)</f>
        <v>2</v>
      </c>
      <c r="N76">
        <f>IF(ISNUMBER(SEARCH("Ronda",Table10[[#This Row],[Column1]]))=TRUE,1,0)</f>
        <v>0</v>
      </c>
      <c r="O76" t="str">
        <f>IF(Table10[[#This Row],[cond2]]=1,MID(Table10[[#This Row],[Column1]],6,3),O75)</f>
        <v xml:space="preserve"> 33</v>
      </c>
    </row>
    <row r="77" spans="11:15" x14ac:dyDescent="0.3">
      <c r="K77">
        <v>2</v>
      </c>
      <c r="L77">
        <f>IF(AND(ISNUMBER(SEARCH(":",Table10[[#This Row],[Column1]]))=FALSE,ISNUMBER(SEARCH("Ronda",Table10[[#This Row],[Column1]]))=FALSE),1,0)</f>
        <v>1</v>
      </c>
      <c r="M77">
        <f>IF(Table10[[#This Row],[cond]]=1,M76+1,0)</f>
        <v>3</v>
      </c>
      <c r="N77">
        <f>IF(ISNUMBER(SEARCH("Ronda",Table10[[#This Row],[Column1]]))=TRUE,1,0)</f>
        <v>0</v>
      </c>
      <c r="O77" t="str">
        <f>IF(Table10[[#This Row],[cond2]]=1,MID(Table10[[#This Row],[Column1]],6,3),O76)</f>
        <v xml:space="preserve"> 33</v>
      </c>
    </row>
    <row r="78" spans="11:15" x14ac:dyDescent="0.3">
      <c r="K78">
        <v>1</v>
      </c>
      <c r="L78">
        <f>IF(AND(ISNUMBER(SEARCH(":",Table10[[#This Row],[Column1]]))=FALSE,ISNUMBER(SEARCH("Ronda",Table10[[#This Row],[Column1]]))=FALSE),1,0)</f>
        <v>1</v>
      </c>
      <c r="M78">
        <f>IF(Table10[[#This Row],[cond]]=1,M77+1,0)</f>
        <v>4</v>
      </c>
      <c r="N78">
        <f>IF(ISNUMBER(SEARCH("Ronda",Table10[[#This Row],[Column1]]))=TRUE,1,0)</f>
        <v>0</v>
      </c>
      <c r="O78" t="str">
        <f>IF(Table10[[#This Row],[cond2]]=1,MID(Table10[[#This Row],[Column1]],6,3),O77)</f>
        <v xml:space="preserve"> 33</v>
      </c>
    </row>
    <row r="79" spans="11:15" x14ac:dyDescent="0.3">
      <c r="K79">
        <v>-1</v>
      </c>
      <c r="L79">
        <f>IF(AND(ISNUMBER(SEARCH(":",Table10[[#This Row],[Column1]]))=FALSE,ISNUMBER(SEARCH("Ronda",Table10[[#This Row],[Column1]]))=FALSE),1,0)</f>
        <v>1</v>
      </c>
      <c r="M79">
        <f>IF(Table10[[#This Row],[cond]]=1,M78+1,0)</f>
        <v>5</v>
      </c>
      <c r="N79">
        <f>IF(ISNUMBER(SEARCH("Ronda",Table10[[#This Row],[Column1]]))=TRUE,1,0)</f>
        <v>0</v>
      </c>
      <c r="O79" t="str">
        <f>IF(Table10[[#This Row],[cond2]]=1,MID(Table10[[#This Row],[Column1]],6,3),O78)</f>
        <v xml:space="preserve"> 33</v>
      </c>
    </row>
    <row r="80" spans="11:15" x14ac:dyDescent="0.3">
      <c r="K80">
        <v>0</v>
      </c>
      <c r="L80">
        <f>IF(AND(ISNUMBER(SEARCH(":",Table10[[#This Row],[Column1]]))=FALSE,ISNUMBER(SEARCH("Ronda",Table10[[#This Row],[Column1]]))=FALSE),1,0)</f>
        <v>1</v>
      </c>
      <c r="M80">
        <f>IF(Table10[[#This Row],[cond]]=1,M79+1,0)</f>
        <v>6</v>
      </c>
      <c r="N80">
        <f>IF(ISNUMBER(SEARCH("Ronda",Table10[[#This Row],[Column1]]))=TRUE,1,0)</f>
        <v>0</v>
      </c>
      <c r="O80" t="str">
        <f>IF(Table10[[#This Row],[cond2]]=1,MID(Table10[[#This Row],[Column1]],6,3),O79)</f>
        <v xml:space="preserve"> 33</v>
      </c>
    </row>
    <row r="81" spans="11:15" x14ac:dyDescent="0.3">
      <c r="K81" t="s">
        <v>836</v>
      </c>
      <c r="L81">
        <f>IF(AND(ISNUMBER(SEARCH(":",Table10[[#This Row],[Column1]]))=FALSE,ISNUMBER(SEARCH("Ronda",Table10[[#This Row],[Column1]]))=FALSE),1,0)</f>
        <v>0</v>
      </c>
      <c r="M81">
        <f>IF(Table10[[#This Row],[cond]]=1,M80+1,0)</f>
        <v>0</v>
      </c>
      <c r="N81">
        <f>IF(ISNUMBER(SEARCH("Ronda",Table10[[#This Row],[Column1]]))=TRUE,1,0)</f>
        <v>0</v>
      </c>
      <c r="O81" t="str">
        <f>IF(Table10[[#This Row],[cond2]]=1,MID(Table10[[#This Row],[Column1]],6,3),O80)</f>
        <v xml:space="preserve"> 33</v>
      </c>
    </row>
    <row r="82" spans="11:15" x14ac:dyDescent="0.3">
      <c r="K82" t="s">
        <v>564</v>
      </c>
      <c r="L82">
        <f>IF(AND(ISNUMBER(SEARCH(":",Table10[[#This Row],[Column1]]))=FALSE,ISNUMBER(SEARCH("Ronda",Table10[[#This Row],[Column1]]))=FALSE),1,0)</f>
        <v>1</v>
      </c>
      <c r="M82">
        <f>IF(Table10[[#This Row],[cond]]=1,M81+1,0)</f>
        <v>1</v>
      </c>
      <c r="N82">
        <f>IF(ISNUMBER(SEARCH("Ronda",Table10[[#This Row],[Column1]]))=TRUE,1,0)</f>
        <v>0</v>
      </c>
      <c r="O82" t="str">
        <f>IF(Table10[[#This Row],[cond2]]=1,MID(Table10[[#This Row],[Column1]],6,3),O81)</f>
        <v xml:space="preserve"> 33</v>
      </c>
    </row>
    <row r="83" spans="11:15" x14ac:dyDescent="0.3">
      <c r="K83" t="s">
        <v>10</v>
      </c>
      <c r="L83">
        <f>IF(AND(ISNUMBER(SEARCH(":",Table10[[#This Row],[Column1]]))=FALSE,ISNUMBER(SEARCH("Ronda",Table10[[#This Row],[Column1]]))=FALSE),1,0)</f>
        <v>1</v>
      </c>
      <c r="M83">
        <f>IF(Table10[[#This Row],[cond]]=1,M82+1,0)</f>
        <v>2</v>
      </c>
      <c r="N83">
        <f>IF(ISNUMBER(SEARCH("Ronda",Table10[[#This Row],[Column1]]))=TRUE,1,0)</f>
        <v>0</v>
      </c>
      <c r="O83" t="str">
        <f>IF(Table10[[#This Row],[cond2]]=1,MID(Table10[[#This Row],[Column1]],6,3),O82)</f>
        <v xml:space="preserve"> 33</v>
      </c>
    </row>
    <row r="84" spans="11:15" x14ac:dyDescent="0.3">
      <c r="K84">
        <v>4</v>
      </c>
      <c r="L84">
        <f>IF(AND(ISNUMBER(SEARCH(":",Table10[[#This Row],[Column1]]))=FALSE,ISNUMBER(SEARCH("Ronda",Table10[[#This Row],[Column1]]))=FALSE),1,0)</f>
        <v>1</v>
      </c>
      <c r="M84">
        <f>IF(Table10[[#This Row],[cond]]=1,M83+1,0)</f>
        <v>3</v>
      </c>
      <c r="N84">
        <f>IF(ISNUMBER(SEARCH("Ronda",Table10[[#This Row],[Column1]]))=TRUE,1,0)</f>
        <v>0</v>
      </c>
      <c r="O84" t="str">
        <f>IF(Table10[[#This Row],[cond2]]=1,MID(Table10[[#This Row],[Column1]],6,3),O83)</f>
        <v xml:space="preserve"> 33</v>
      </c>
    </row>
    <row r="85" spans="11:15" x14ac:dyDescent="0.3">
      <c r="K85">
        <v>1</v>
      </c>
      <c r="L85">
        <f>IF(AND(ISNUMBER(SEARCH(":",Table10[[#This Row],[Column1]]))=FALSE,ISNUMBER(SEARCH("Ronda",Table10[[#This Row],[Column1]]))=FALSE),1,0)</f>
        <v>1</v>
      </c>
      <c r="M85">
        <f>IF(Table10[[#This Row],[cond]]=1,M84+1,0)</f>
        <v>4</v>
      </c>
      <c r="N85">
        <f>IF(ISNUMBER(SEARCH("Ronda",Table10[[#This Row],[Column1]]))=TRUE,1,0)</f>
        <v>0</v>
      </c>
      <c r="O85" t="str">
        <f>IF(Table10[[#This Row],[cond2]]=1,MID(Table10[[#This Row],[Column1]],6,3),O84)</f>
        <v xml:space="preserve"> 33</v>
      </c>
    </row>
    <row r="86" spans="11:15" x14ac:dyDescent="0.3">
      <c r="K86">
        <v>-2</v>
      </c>
      <c r="L86">
        <f>IF(AND(ISNUMBER(SEARCH(":",Table10[[#This Row],[Column1]]))=FALSE,ISNUMBER(SEARCH("Ronda",Table10[[#This Row],[Column1]]))=FALSE),1,0)</f>
        <v>1</v>
      </c>
      <c r="M86">
        <f>IF(Table10[[#This Row],[cond]]=1,M85+1,0)</f>
        <v>5</v>
      </c>
      <c r="N86">
        <f>IF(ISNUMBER(SEARCH("Ronda",Table10[[#This Row],[Column1]]))=TRUE,1,0)</f>
        <v>0</v>
      </c>
      <c r="O86" t="str">
        <f>IF(Table10[[#This Row],[cond2]]=1,MID(Table10[[#This Row],[Column1]],6,3),O85)</f>
        <v xml:space="preserve"> 33</v>
      </c>
    </row>
    <row r="87" spans="11:15" x14ac:dyDescent="0.3">
      <c r="K87">
        <v>-1</v>
      </c>
      <c r="L87">
        <f>IF(AND(ISNUMBER(SEARCH(":",Table10[[#This Row],[Column1]]))=FALSE,ISNUMBER(SEARCH("Ronda",Table10[[#This Row],[Column1]]))=FALSE),1,0)</f>
        <v>1</v>
      </c>
      <c r="M87">
        <f>IF(Table10[[#This Row],[cond]]=1,M86+1,0)</f>
        <v>6</v>
      </c>
      <c r="N87">
        <f>IF(ISNUMBER(SEARCH("Ronda",Table10[[#This Row],[Column1]]))=TRUE,1,0)</f>
        <v>0</v>
      </c>
      <c r="O87" t="str">
        <f>IF(Table10[[#This Row],[cond2]]=1,MID(Table10[[#This Row],[Column1]],6,3),O86)</f>
        <v xml:space="preserve"> 33</v>
      </c>
    </row>
    <row r="88" spans="11:15" x14ac:dyDescent="0.3">
      <c r="K88" t="s">
        <v>583</v>
      </c>
      <c r="L88">
        <f>IF(AND(ISNUMBER(SEARCH(":",Table10[[#This Row],[Column1]]))=FALSE,ISNUMBER(SEARCH("Ronda",Table10[[#This Row],[Column1]]))=FALSE),1,0)</f>
        <v>0</v>
      </c>
      <c r="M88">
        <f>IF(Table10[[#This Row],[cond]]=1,M87+1,0)</f>
        <v>0</v>
      </c>
      <c r="N88">
        <f>IF(ISNUMBER(SEARCH("Ronda",Table10[[#This Row],[Column1]]))=TRUE,1,0)</f>
        <v>0</v>
      </c>
      <c r="O88" t="str">
        <f>IF(Table10[[#This Row],[cond2]]=1,MID(Table10[[#This Row],[Column1]],6,3),O87)</f>
        <v xml:space="preserve"> 33</v>
      </c>
    </row>
    <row r="89" spans="11:15" x14ac:dyDescent="0.3">
      <c r="K89" t="s">
        <v>25</v>
      </c>
      <c r="L89">
        <f>IF(AND(ISNUMBER(SEARCH(":",Table10[[#This Row],[Column1]]))=FALSE,ISNUMBER(SEARCH("Ronda",Table10[[#This Row],[Column1]]))=FALSE),1,0)</f>
        <v>1</v>
      </c>
      <c r="M89">
        <f>IF(Table10[[#This Row],[cond]]=1,M88+1,0)</f>
        <v>1</v>
      </c>
      <c r="N89">
        <f>IF(ISNUMBER(SEARCH("Ronda",Table10[[#This Row],[Column1]]))=TRUE,1,0)</f>
        <v>0</v>
      </c>
      <c r="O89" t="str">
        <f>IF(Table10[[#This Row],[cond2]]=1,MID(Table10[[#This Row],[Column1]],6,3),O88)</f>
        <v xml:space="preserve"> 33</v>
      </c>
    </row>
    <row r="90" spans="11:15" x14ac:dyDescent="0.3">
      <c r="K90" t="s">
        <v>11</v>
      </c>
      <c r="L90">
        <f>IF(AND(ISNUMBER(SEARCH(":",Table10[[#This Row],[Column1]]))=FALSE,ISNUMBER(SEARCH("Ronda",Table10[[#This Row],[Column1]]))=FALSE),1,0)</f>
        <v>1</v>
      </c>
      <c r="M90">
        <f>IF(Table10[[#This Row],[cond]]=1,M89+1,0)</f>
        <v>2</v>
      </c>
      <c r="N90">
        <f>IF(ISNUMBER(SEARCH("Ronda",Table10[[#This Row],[Column1]]))=TRUE,1,0)</f>
        <v>0</v>
      </c>
      <c r="O90" t="str">
        <f>IF(Table10[[#This Row],[cond2]]=1,MID(Table10[[#This Row],[Column1]],6,3),O89)</f>
        <v xml:space="preserve"> 33</v>
      </c>
    </row>
    <row r="91" spans="11:15" x14ac:dyDescent="0.3">
      <c r="K91">
        <v>2</v>
      </c>
      <c r="L91">
        <f>IF(AND(ISNUMBER(SEARCH(":",Table10[[#This Row],[Column1]]))=FALSE,ISNUMBER(SEARCH("Ronda",Table10[[#This Row],[Column1]]))=FALSE),1,0)</f>
        <v>1</v>
      </c>
      <c r="M91">
        <f>IF(Table10[[#This Row],[cond]]=1,M90+1,0)</f>
        <v>3</v>
      </c>
      <c r="N91">
        <f>IF(ISNUMBER(SEARCH("Ronda",Table10[[#This Row],[Column1]]))=TRUE,1,0)</f>
        <v>0</v>
      </c>
      <c r="O91" t="str">
        <f>IF(Table10[[#This Row],[cond2]]=1,MID(Table10[[#This Row],[Column1]],6,3),O90)</f>
        <v xml:space="preserve"> 33</v>
      </c>
    </row>
    <row r="92" spans="11:15" x14ac:dyDescent="0.3">
      <c r="K92">
        <v>1</v>
      </c>
      <c r="L92">
        <f>IF(AND(ISNUMBER(SEARCH(":",Table10[[#This Row],[Column1]]))=FALSE,ISNUMBER(SEARCH("Ronda",Table10[[#This Row],[Column1]]))=FALSE),1,0)</f>
        <v>1</v>
      </c>
      <c r="M92">
        <f>IF(Table10[[#This Row],[cond]]=1,M91+1,0)</f>
        <v>4</v>
      </c>
      <c r="N92">
        <f>IF(ISNUMBER(SEARCH("Ronda",Table10[[#This Row],[Column1]]))=TRUE,1,0)</f>
        <v>0</v>
      </c>
      <c r="O92" t="str">
        <f>IF(Table10[[#This Row],[cond2]]=1,MID(Table10[[#This Row],[Column1]],6,3),O91)</f>
        <v xml:space="preserve"> 33</v>
      </c>
    </row>
    <row r="93" spans="11:15" x14ac:dyDescent="0.3">
      <c r="K93">
        <v>-1</v>
      </c>
      <c r="L93">
        <f>IF(AND(ISNUMBER(SEARCH(":",Table10[[#This Row],[Column1]]))=FALSE,ISNUMBER(SEARCH("Ronda",Table10[[#This Row],[Column1]]))=FALSE),1,0)</f>
        <v>1</v>
      </c>
      <c r="M93">
        <f>IF(Table10[[#This Row],[cond]]=1,M92+1,0)</f>
        <v>5</v>
      </c>
      <c r="N93">
        <f>IF(ISNUMBER(SEARCH("Ronda",Table10[[#This Row],[Column1]]))=TRUE,1,0)</f>
        <v>0</v>
      </c>
      <c r="O93" t="str">
        <f>IF(Table10[[#This Row],[cond2]]=1,MID(Table10[[#This Row],[Column1]],6,3),O92)</f>
        <v xml:space="preserve"> 33</v>
      </c>
    </row>
    <row r="94" spans="11:15" x14ac:dyDescent="0.3">
      <c r="K94">
        <v>0</v>
      </c>
      <c r="L94">
        <f>IF(AND(ISNUMBER(SEARCH(":",Table10[[#This Row],[Column1]]))=FALSE,ISNUMBER(SEARCH("Ronda",Table10[[#This Row],[Column1]]))=FALSE),1,0)</f>
        <v>1</v>
      </c>
      <c r="M94">
        <f>IF(Table10[[#This Row],[cond]]=1,M93+1,0)</f>
        <v>6</v>
      </c>
      <c r="N94">
        <f>IF(ISNUMBER(SEARCH("Ronda",Table10[[#This Row],[Column1]]))=TRUE,1,0)</f>
        <v>0</v>
      </c>
      <c r="O94" t="str">
        <f>IF(Table10[[#This Row],[cond2]]=1,MID(Table10[[#This Row],[Column1]],6,3),O93)</f>
        <v xml:space="preserve"> 33</v>
      </c>
    </row>
    <row r="95" spans="11:15" x14ac:dyDescent="0.3">
      <c r="K95" t="s">
        <v>583</v>
      </c>
      <c r="L95">
        <f>IF(AND(ISNUMBER(SEARCH(":",Table10[[#This Row],[Column1]]))=FALSE,ISNUMBER(SEARCH("Ronda",Table10[[#This Row],[Column1]]))=FALSE),1,0)</f>
        <v>0</v>
      </c>
      <c r="M95">
        <f>IF(Table10[[#This Row],[cond]]=1,M94+1,0)</f>
        <v>0</v>
      </c>
      <c r="N95">
        <f>IF(ISNUMBER(SEARCH("Ronda",Table10[[#This Row],[Column1]]))=TRUE,1,0)</f>
        <v>0</v>
      </c>
      <c r="O95" t="str">
        <f>IF(Table10[[#This Row],[cond2]]=1,MID(Table10[[#This Row],[Column1]],6,3),O94)</f>
        <v xml:space="preserve"> 33</v>
      </c>
    </row>
    <row r="96" spans="11:15" x14ac:dyDescent="0.3">
      <c r="K96" t="s">
        <v>33</v>
      </c>
      <c r="L96">
        <f>IF(AND(ISNUMBER(SEARCH(":",Table10[[#This Row],[Column1]]))=FALSE,ISNUMBER(SEARCH("Ronda",Table10[[#This Row],[Column1]]))=FALSE),1,0)</f>
        <v>1</v>
      </c>
      <c r="M96">
        <f>IF(Table10[[#This Row],[cond]]=1,M95+1,0)</f>
        <v>1</v>
      </c>
      <c r="N96">
        <f>IF(ISNUMBER(SEARCH("Ronda",Table10[[#This Row],[Column1]]))=TRUE,1,0)</f>
        <v>0</v>
      </c>
      <c r="O96" t="str">
        <f>IF(Table10[[#This Row],[cond2]]=1,MID(Table10[[#This Row],[Column1]],6,3),O95)</f>
        <v xml:space="preserve"> 33</v>
      </c>
    </row>
    <row r="97" spans="11:15" x14ac:dyDescent="0.3">
      <c r="K97" t="s">
        <v>833</v>
      </c>
      <c r="L97">
        <f>IF(AND(ISNUMBER(SEARCH(":",Table10[[#This Row],[Column1]]))=FALSE,ISNUMBER(SEARCH("Ronda",Table10[[#This Row],[Column1]]))=FALSE),1,0)</f>
        <v>1</v>
      </c>
      <c r="M97">
        <f>IF(Table10[[#This Row],[cond]]=1,M96+1,0)</f>
        <v>2</v>
      </c>
      <c r="N97">
        <f>IF(ISNUMBER(SEARCH("Ronda",Table10[[#This Row],[Column1]]))=TRUE,1,0)</f>
        <v>0</v>
      </c>
      <c r="O97" t="str">
        <f>IF(Table10[[#This Row],[cond2]]=1,MID(Table10[[#This Row],[Column1]],6,3),O96)</f>
        <v xml:space="preserve"> 33</v>
      </c>
    </row>
    <row r="98" spans="11:15" x14ac:dyDescent="0.3">
      <c r="K98">
        <v>0</v>
      </c>
      <c r="L98">
        <f>IF(AND(ISNUMBER(SEARCH(":",Table10[[#This Row],[Column1]]))=FALSE,ISNUMBER(SEARCH("Ronda",Table10[[#This Row],[Column1]]))=FALSE),1,0)</f>
        <v>1</v>
      </c>
      <c r="M98">
        <f>IF(Table10[[#This Row],[cond]]=1,M97+1,0)</f>
        <v>3</v>
      </c>
      <c r="N98">
        <f>IF(ISNUMBER(SEARCH("Ronda",Table10[[#This Row],[Column1]]))=TRUE,1,0)</f>
        <v>0</v>
      </c>
      <c r="O98" t="str">
        <f>IF(Table10[[#This Row],[cond2]]=1,MID(Table10[[#This Row],[Column1]],6,3),O97)</f>
        <v xml:space="preserve"> 33</v>
      </c>
    </row>
    <row r="99" spans="11:15" x14ac:dyDescent="0.3">
      <c r="K99">
        <v>3</v>
      </c>
      <c r="L99">
        <f>IF(AND(ISNUMBER(SEARCH(":",Table10[[#This Row],[Column1]]))=FALSE,ISNUMBER(SEARCH("Ronda",Table10[[#This Row],[Column1]]))=FALSE),1,0)</f>
        <v>1</v>
      </c>
      <c r="M99">
        <f>IF(Table10[[#This Row],[cond]]=1,M98+1,0)</f>
        <v>4</v>
      </c>
      <c r="N99">
        <f>IF(ISNUMBER(SEARCH("Ronda",Table10[[#This Row],[Column1]]))=TRUE,1,0)</f>
        <v>0</v>
      </c>
      <c r="O99" t="str">
        <f>IF(Table10[[#This Row],[cond2]]=1,MID(Table10[[#This Row],[Column1]],6,3),O98)</f>
        <v xml:space="preserve"> 33</v>
      </c>
    </row>
    <row r="100" spans="11:15" x14ac:dyDescent="0.3">
      <c r="K100">
        <v>0</v>
      </c>
      <c r="L100">
        <f>IF(AND(ISNUMBER(SEARCH(":",Table10[[#This Row],[Column1]]))=FALSE,ISNUMBER(SEARCH("Ronda",Table10[[#This Row],[Column1]]))=FALSE),1,0)</f>
        <v>1</v>
      </c>
      <c r="M100">
        <f>IF(Table10[[#This Row],[cond]]=1,M99+1,0)</f>
        <v>5</v>
      </c>
      <c r="N100">
        <f>IF(ISNUMBER(SEARCH("Ronda",Table10[[#This Row],[Column1]]))=TRUE,1,0)</f>
        <v>0</v>
      </c>
      <c r="O100" t="str">
        <f>IF(Table10[[#This Row],[cond2]]=1,MID(Table10[[#This Row],[Column1]],6,3),O99)</f>
        <v xml:space="preserve"> 33</v>
      </c>
    </row>
    <row r="101" spans="11:15" x14ac:dyDescent="0.3">
      <c r="K101">
        <v>-1</v>
      </c>
      <c r="L101">
        <f>IF(AND(ISNUMBER(SEARCH(":",Table10[[#This Row],[Column1]]))=FALSE,ISNUMBER(SEARCH("Ronda",Table10[[#This Row],[Column1]]))=FALSE),1,0)</f>
        <v>1</v>
      </c>
      <c r="M101">
        <f>IF(Table10[[#This Row],[cond]]=1,M100+1,0)</f>
        <v>6</v>
      </c>
      <c r="N101">
        <f>IF(ISNUMBER(SEARCH("Ronda",Table10[[#This Row],[Column1]]))=TRUE,1,0)</f>
        <v>0</v>
      </c>
      <c r="O101" t="str">
        <f>IF(Table10[[#This Row],[cond2]]=1,MID(Table10[[#This Row],[Column1]],6,3),O100)</f>
        <v xml:space="preserve"> 33</v>
      </c>
    </row>
    <row r="102" spans="11:15" x14ac:dyDescent="0.3">
      <c r="K102" t="s">
        <v>584</v>
      </c>
      <c r="L102">
        <f>IF(AND(ISNUMBER(SEARCH(":",Table10[[#This Row],[Column1]]))=FALSE,ISNUMBER(SEARCH("Ronda",Table10[[#This Row],[Column1]]))=FALSE),1,0)</f>
        <v>0</v>
      </c>
      <c r="M102">
        <f>IF(Table10[[#This Row],[cond]]=1,M101+1,0)</f>
        <v>0</v>
      </c>
      <c r="N102">
        <f>IF(ISNUMBER(SEARCH("Ronda",Table10[[#This Row],[Column1]]))=TRUE,1,0)</f>
        <v>0</v>
      </c>
      <c r="O102" t="str">
        <f>IF(Table10[[#This Row],[cond2]]=1,MID(Table10[[#This Row],[Column1]],6,3),O101)</f>
        <v xml:space="preserve"> 33</v>
      </c>
    </row>
    <row r="103" spans="11:15" x14ac:dyDescent="0.3">
      <c r="K103" t="s">
        <v>7</v>
      </c>
      <c r="L103">
        <f>IF(AND(ISNUMBER(SEARCH(":",Table10[[#This Row],[Column1]]))=FALSE,ISNUMBER(SEARCH("Ronda",Table10[[#This Row],[Column1]]))=FALSE),1,0)</f>
        <v>1</v>
      </c>
      <c r="M103">
        <f>IF(Table10[[#This Row],[cond]]=1,M102+1,0)</f>
        <v>1</v>
      </c>
      <c r="N103">
        <f>IF(ISNUMBER(SEARCH("Ronda",Table10[[#This Row],[Column1]]))=TRUE,1,0)</f>
        <v>0</v>
      </c>
      <c r="O103" t="str">
        <f>IF(Table10[[#This Row],[cond2]]=1,MID(Table10[[#This Row],[Column1]],6,3),O102)</f>
        <v xml:space="preserve"> 33</v>
      </c>
    </row>
    <row r="104" spans="11:15" x14ac:dyDescent="0.3">
      <c r="K104" t="s">
        <v>2</v>
      </c>
      <c r="L104">
        <f>IF(AND(ISNUMBER(SEARCH(":",Table10[[#This Row],[Column1]]))=FALSE,ISNUMBER(SEARCH("Ronda",Table10[[#This Row],[Column1]]))=FALSE),1,0)</f>
        <v>1</v>
      </c>
      <c r="M104">
        <f>IF(Table10[[#This Row],[cond]]=1,M103+1,0)</f>
        <v>2</v>
      </c>
      <c r="N104">
        <f>IF(ISNUMBER(SEARCH("Ronda",Table10[[#This Row],[Column1]]))=TRUE,1,0)</f>
        <v>0</v>
      </c>
      <c r="O104" t="str">
        <f>IF(Table10[[#This Row],[cond2]]=1,MID(Table10[[#This Row],[Column1]],6,3),O103)</f>
        <v xml:space="preserve"> 33</v>
      </c>
    </row>
    <row r="105" spans="11:15" x14ac:dyDescent="0.3">
      <c r="K105">
        <v>0</v>
      </c>
      <c r="L105">
        <f>IF(AND(ISNUMBER(SEARCH(":",Table10[[#This Row],[Column1]]))=FALSE,ISNUMBER(SEARCH("Ronda",Table10[[#This Row],[Column1]]))=FALSE),1,0)</f>
        <v>1</v>
      </c>
      <c r="M105">
        <f>IF(Table10[[#This Row],[cond]]=1,M104+1,0)</f>
        <v>3</v>
      </c>
      <c r="N105">
        <f>IF(ISNUMBER(SEARCH("Ronda",Table10[[#This Row],[Column1]]))=TRUE,1,0)</f>
        <v>0</v>
      </c>
      <c r="O105" t="str">
        <f>IF(Table10[[#This Row],[cond2]]=1,MID(Table10[[#This Row],[Column1]],6,3),O104)</f>
        <v xml:space="preserve"> 33</v>
      </c>
    </row>
    <row r="106" spans="11:15" x14ac:dyDescent="0.3">
      <c r="K106">
        <v>0</v>
      </c>
      <c r="L106">
        <f>IF(AND(ISNUMBER(SEARCH(":",Table10[[#This Row],[Column1]]))=FALSE,ISNUMBER(SEARCH("Ronda",Table10[[#This Row],[Column1]]))=FALSE),1,0)</f>
        <v>1</v>
      </c>
      <c r="M106">
        <f>IF(Table10[[#This Row],[cond]]=1,M105+1,0)</f>
        <v>4</v>
      </c>
      <c r="N106">
        <f>IF(ISNUMBER(SEARCH("Ronda",Table10[[#This Row],[Column1]]))=TRUE,1,0)</f>
        <v>0</v>
      </c>
      <c r="O106" t="str">
        <f>IF(Table10[[#This Row],[cond2]]=1,MID(Table10[[#This Row],[Column1]],6,3),O105)</f>
        <v xml:space="preserve"> 33</v>
      </c>
    </row>
    <row r="107" spans="11:15" x14ac:dyDescent="0.3">
      <c r="K107">
        <v>0</v>
      </c>
      <c r="L107">
        <f>IF(AND(ISNUMBER(SEARCH(":",Table10[[#This Row],[Column1]]))=FALSE,ISNUMBER(SEARCH("Ronda",Table10[[#This Row],[Column1]]))=FALSE),1,0)</f>
        <v>1</v>
      </c>
      <c r="M107">
        <f>IF(Table10[[#This Row],[cond]]=1,M106+1,0)</f>
        <v>5</v>
      </c>
      <c r="N107">
        <f>IF(ISNUMBER(SEARCH("Ronda",Table10[[#This Row],[Column1]]))=TRUE,1,0)</f>
        <v>0</v>
      </c>
      <c r="O107" t="str">
        <f>IF(Table10[[#This Row],[cond2]]=1,MID(Table10[[#This Row],[Column1]],6,3),O106)</f>
        <v xml:space="preserve"> 33</v>
      </c>
    </row>
    <row r="108" spans="11:15" x14ac:dyDescent="0.3">
      <c r="K108">
        <v>0</v>
      </c>
      <c r="L108">
        <f>IF(AND(ISNUMBER(SEARCH(":",Table10[[#This Row],[Column1]]))=FALSE,ISNUMBER(SEARCH("Ronda",Table10[[#This Row],[Column1]]))=FALSE),1,0)</f>
        <v>1</v>
      </c>
      <c r="M108">
        <f>IF(Table10[[#This Row],[cond]]=1,M107+1,0)</f>
        <v>6</v>
      </c>
      <c r="N108">
        <f>IF(ISNUMBER(SEARCH("Ronda",Table10[[#This Row],[Column1]]))=TRUE,1,0)</f>
        <v>0</v>
      </c>
      <c r="O108" t="str">
        <f>IF(Table10[[#This Row],[cond2]]=1,MID(Table10[[#This Row],[Column1]],6,3),O107)</f>
        <v xml:space="preserve"> 33</v>
      </c>
    </row>
    <row r="109" spans="11:15" x14ac:dyDescent="0.3">
      <c r="K109" t="s">
        <v>837</v>
      </c>
      <c r="L109">
        <f>IF(AND(ISNUMBER(SEARCH(":",Table10[[#This Row],[Column1]]))=FALSE,ISNUMBER(SEARCH("Ronda",Table10[[#This Row],[Column1]]))=FALSE),1,0)</f>
        <v>0</v>
      </c>
      <c r="M109">
        <f>IF(Table10[[#This Row],[cond]]=1,M108+1,0)</f>
        <v>0</v>
      </c>
      <c r="N109">
        <f>IF(ISNUMBER(SEARCH("Ronda",Table10[[#This Row],[Column1]]))=TRUE,1,0)</f>
        <v>0</v>
      </c>
      <c r="O109" t="str">
        <f>IF(Table10[[#This Row],[cond2]]=1,MID(Table10[[#This Row],[Column1]],6,3),O108)</f>
        <v xml:space="preserve"> 33</v>
      </c>
    </row>
    <row r="110" spans="11:15" x14ac:dyDescent="0.3">
      <c r="K110" t="s">
        <v>303</v>
      </c>
      <c r="L110">
        <f>IF(AND(ISNUMBER(SEARCH(":",Table10[[#This Row],[Column1]]))=FALSE,ISNUMBER(SEARCH("Ronda",Table10[[#This Row],[Column1]]))=FALSE),1,0)</f>
        <v>1</v>
      </c>
      <c r="M110">
        <f>IF(Table10[[#This Row],[cond]]=1,M109+1,0)</f>
        <v>1</v>
      </c>
      <c r="N110">
        <f>IF(ISNUMBER(SEARCH("Ronda",Table10[[#This Row],[Column1]]))=TRUE,1,0)</f>
        <v>0</v>
      </c>
      <c r="O110" t="str">
        <f>IF(Table10[[#This Row],[cond2]]=1,MID(Table10[[#This Row],[Column1]],6,3),O109)</f>
        <v xml:space="preserve"> 33</v>
      </c>
    </row>
    <row r="111" spans="11:15" x14ac:dyDescent="0.3">
      <c r="K111" t="s">
        <v>1</v>
      </c>
      <c r="L111">
        <f>IF(AND(ISNUMBER(SEARCH(":",Table10[[#This Row],[Column1]]))=FALSE,ISNUMBER(SEARCH("Ronda",Table10[[#This Row],[Column1]]))=FALSE),1,0)</f>
        <v>1</v>
      </c>
      <c r="M111">
        <f>IF(Table10[[#This Row],[cond]]=1,M110+1,0)</f>
        <v>2</v>
      </c>
      <c r="N111">
        <f>IF(ISNUMBER(SEARCH("Ronda",Table10[[#This Row],[Column1]]))=TRUE,1,0)</f>
        <v>0</v>
      </c>
      <c r="O111" t="str">
        <f>IF(Table10[[#This Row],[cond2]]=1,MID(Table10[[#This Row],[Column1]],6,3),O110)</f>
        <v xml:space="preserve"> 33</v>
      </c>
    </row>
    <row r="112" spans="11:15" x14ac:dyDescent="0.3">
      <c r="K112">
        <v>1</v>
      </c>
      <c r="L112">
        <f>IF(AND(ISNUMBER(SEARCH(":",Table10[[#This Row],[Column1]]))=FALSE,ISNUMBER(SEARCH("Ronda",Table10[[#This Row],[Column1]]))=FALSE),1,0)</f>
        <v>1</v>
      </c>
      <c r="M112">
        <f>IF(Table10[[#This Row],[cond]]=1,M111+1,0)</f>
        <v>3</v>
      </c>
      <c r="N112">
        <f>IF(ISNUMBER(SEARCH("Ronda",Table10[[#This Row],[Column1]]))=TRUE,1,0)</f>
        <v>0</v>
      </c>
      <c r="O112" t="str">
        <f>IF(Table10[[#This Row],[cond2]]=1,MID(Table10[[#This Row],[Column1]],6,3),O111)</f>
        <v xml:space="preserve"> 33</v>
      </c>
    </row>
    <row r="113" spans="11:15" x14ac:dyDescent="0.3">
      <c r="K113">
        <v>4</v>
      </c>
      <c r="L113">
        <f>IF(AND(ISNUMBER(SEARCH(":",Table10[[#This Row],[Column1]]))=FALSE,ISNUMBER(SEARCH("Ronda",Table10[[#This Row],[Column1]]))=FALSE),1,0)</f>
        <v>1</v>
      </c>
      <c r="M113">
        <f>IF(Table10[[#This Row],[cond]]=1,M112+1,0)</f>
        <v>4</v>
      </c>
      <c r="N113">
        <f>IF(ISNUMBER(SEARCH("Ronda",Table10[[#This Row],[Column1]]))=TRUE,1,0)</f>
        <v>0</v>
      </c>
      <c r="O113" t="str">
        <f>IF(Table10[[#This Row],[cond2]]=1,MID(Table10[[#This Row],[Column1]],6,3),O112)</f>
        <v xml:space="preserve"> 33</v>
      </c>
    </row>
    <row r="114" spans="11:15" x14ac:dyDescent="0.3">
      <c r="K114">
        <v>-1</v>
      </c>
      <c r="L114">
        <f>IF(AND(ISNUMBER(SEARCH(":",Table10[[#This Row],[Column1]]))=FALSE,ISNUMBER(SEARCH("Ronda",Table10[[#This Row],[Column1]]))=FALSE),1,0)</f>
        <v>1</v>
      </c>
      <c r="M114">
        <f>IF(Table10[[#This Row],[cond]]=1,M113+1,0)</f>
        <v>5</v>
      </c>
      <c r="N114">
        <f>IF(ISNUMBER(SEARCH("Ronda",Table10[[#This Row],[Column1]]))=TRUE,1,0)</f>
        <v>0</v>
      </c>
      <c r="O114" t="str">
        <f>IF(Table10[[#This Row],[cond2]]=1,MID(Table10[[#This Row],[Column1]],6,3),O113)</f>
        <v xml:space="preserve"> 33</v>
      </c>
    </row>
    <row r="115" spans="11:15" x14ac:dyDescent="0.3">
      <c r="K115">
        <v>-2</v>
      </c>
      <c r="L115">
        <f>IF(AND(ISNUMBER(SEARCH(":",Table10[[#This Row],[Column1]]))=FALSE,ISNUMBER(SEARCH("Ronda",Table10[[#This Row],[Column1]]))=FALSE),1,0)</f>
        <v>1</v>
      </c>
      <c r="M115">
        <f>IF(Table10[[#This Row],[cond]]=1,M114+1,0)</f>
        <v>6</v>
      </c>
      <c r="N115">
        <f>IF(ISNUMBER(SEARCH("Ronda",Table10[[#This Row],[Column1]]))=TRUE,1,0)</f>
        <v>0</v>
      </c>
      <c r="O115" t="str">
        <f>IF(Table10[[#This Row],[cond2]]=1,MID(Table10[[#This Row],[Column1]],6,3),O114)</f>
        <v xml:space="preserve"> 33</v>
      </c>
    </row>
    <row r="116" spans="11:15" x14ac:dyDescent="0.3">
      <c r="K116" t="s">
        <v>838</v>
      </c>
      <c r="L116">
        <f>IF(AND(ISNUMBER(SEARCH(":",Table10[[#This Row],[Column1]]))=FALSE,ISNUMBER(SEARCH("Ronda",Table10[[#This Row],[Column1]]))=FALSE),1,0)</f>
        <v>0</v>
      </c>
      <c r="M116">
        <f>IF(Table10[[#This Row],[cond]]=1,M115+1,0)</f>
        <v>0</v>
      </c>
      <c r="N116">
        <f>IF(ISNUMBER(SEARCH("Ronda",Table10[[#This Row],[Column1]]))=TRUE,1,0)</f>
        <v>0</v>
      </c>
      <c r="O116" t="str">
        <f>IF(Table10[[#This Row],[cond2]]=1,MID(Table10[[#This Row],[Column1]],6,3),O115)</f>
        <v xml:space="preserve"> 33</v>
      </c>
    </row>
    <row r="117" spans="11:15" x14ac:dyDescent="0.3">
      <c r="K117" t="s">
        <v>31</v>
      </c>
      <c r="L117">
        <f>IF(AND(ISNUMBER(SEARCH(":",Table10[[#This Row],[Column1]]))=FALSE,ISNUMBER(SEARCH("Ronda",Table10[[#This Row],[Column1]]))=FALSE),1,0)</f>
        <v>1</v>
      </c>
      <c r="M117">
        <f>IF(Table10[[#This Row],[cond]]=1,M116+1,0)</f>
        <v>1</v>
      </c>
      <c r="N117">
        <f>IF(ISNUMBER(SEARCH("Ronda",Table10[[#This Row],[Column1]]))=TRUE,1,0)</f>
        <v>0</v>
      </c>
      <c r="O117" t="str">
        <f>IF(Table10[[#This Row],[cond2]]=1,MID(Table10[[#This Row],[Column1]],6,3),O116)</f>
        <v xml:space="preserve"> 33</v>
      </c>
    </row>
    <row r="118" spans="11:15" x14ac:dyDescent="0.3">
      <c r="K118" t="s">
        <v>14</v>
      </c>
      <c r="L118">
        <f>IF(AND(ISNUMBER(SEARCH(":",Table10[[#This Row],[Column1]]))=FALSE,ISNUMBER(SEARCH("Ronda",Table10[[#This Row],[Column1]]))=FALSE),1,0)</f>
        <v>1</v>
      </c>
      <c r="M118">
        <f>IF(Table10[[#This Row],[cond]]=1,M117+1,0)</f>
        <v>2</v>
      </c>
      <c r="N118">
        <f>IF(ISNUMBER(SEARCH("Ronda",Table10[[#This Row],[Column1]]))=TRUE,1,0)</f>
        <v>0</v>
      </c>
      <c r="O118" t="str">
        <f>IF(Table10[[#This Row],[cond2]]=1,MID(Table10[[#This Row],[Column1]],6,3),O117)</f>
        <v xml:space="preserve"> 33</v>
      </c>
    </row>
    <row r="119" spans="11:15" x14ac:dyDescent="0.3">
      <c r="K119">
        <v>3</v>
      </c>
      <c r="L119">
        <f>IF(AND(ISNUMBER(SEARCH(":",Table10[[#This Row],[Column1]]))=FALSE,ISNUMBER(SEARCH("Ronda",Table10[[#This Row],[Column1]]))=FALSE),1,0)</f>
        <v>1</v>
      </c>
      <c r="M119">
        <f>IF(Table10[[#This Row],[cond]]=1,M118+1,0)</f>
        <v>3</v>
      </c>
      <c r="N119">
        <f>IF(ISNUMBER(SEARCH("Ronda",Table10[[#This Row],[Column1]]))=TRUE,1,0)</f>
        <v>0</v>
      </c>
      <c r="O119" t="str">
        <f>IF(Table10[[#This Row],[cond2]]=1,MID(Table10[[#This Row],[Column1]],6,3),O118)</f>
        <v xml:space="preserve"> 33</v>
      </c>
    </row>
    <row r="120" spans="11:15" x14ac:dyDescent="0.3">
      <c r="K120">
        <v>2</v>
      </c>
      <c r="L120">
        <f>IF(AND(ISNUMBER(SEARCH(":",Table10[[#This Row],[Column1]]))=FALSE,ISNUMBER(SEARCH("Ronda",Table10[[#This Row],[Column1]]))=FALSE),1,0)</f>
        <v>1</v>
      </c>
      <c r="M120">
        <f>IF(Table10[[#This Row],[cond]]=1,M119+1,0)</f>
        <v>4</v>
      </c>
      <c r="N120">
        <f>IF(ISNUMBER(SEARCH("Ronda",Table10[[#This Row],[Column1]]))=TRUE,1,0)</f>
        <v>0</v>
      </c>
      <c r="O120" t="str">
        <f>IF(Table10[[#This Row],[cond2]]=1,MID(Table10[[#This Row],[Column1]],6,3),O119)</f>
        <v xml:space="preserve"> 33</v>
      </c>
    </row>
    <row r="121" spans="11:15" x14ac:dyDescent="0.3">
      <c r="K121">
        <v>-1</v>
      </c>
      <c r="L121">
        <f>IF(AND(ISNUMBER(SEARCH(":",Table10[[#This Row],[Column1]]))=FALSE,ISNUMBER(SEARCH("Ronda",Table10[[#This Row],[Column1]]))=FALSE),1,0)</f>
        <v>1</v>
      </c>
      <c r="M121">
        <f>IF(Table10[[#This Row],[cond]]=1,M120+1,0)</f>
        <v>5</v>
      </c>
      <c r="N121">
        <f>IF(ISNUMBER(SEARCH("Ronda",Table10[[#This Row],[Column1]]))=TRUE,1,0)</f>
        <v>0</v>
      </c>
      <c r="O121" t="str">
        <f>IF(Table10[[#This Row],[cond2]]=1,MID(Table10[[#This Row],[Column1]],6,3),O120)</f>
        <v xml:space="preserve"> 33</v>
      </c>
    </row>
    <row r="122" spans="11:15" x14ac:dyDescent="0.3">
      <c r="K122">
        <v>-2</v>
      </c>
      <c r="L122">
        <f>IF(AND(ISNUMBER(SEARCH(":",Table10[[#This Row],[Column1]]))=FALSE,ISNUMBER(SEARCH("Ronda",Table10[[#This Row],[Column1]]))=FALSE),1,0)</f>
        <v>1</v>
      </c>
      <c r="M122">
        <f>IF(Table10[[#This Row],[cond]]=1,M121+1,0)</f>
        <v>6</v>
      </c>
      <c r="N122">
        <f>IF(ISNUMBER(SEARCH("Ronda",Table10[[#This Row],[Column1]]))=TRUE,1,0)</f>
        <v>0</v>
      </c>
      <c r="O122" t="str">
        <f>IF(Table10[[#This Row],[cond2]]=1,MID(Table10[[#This Row],[Column1]],6,3),O121)</f>
        <v xml:space="preserve"> 33</v>
      </c>
    </row>
    <row r="123" spans="11:15" x14ac:dyDescent="0.3">
      <c r="K123" t="s">
        <v>839</v>
      </c>
      <c r="L123">
        <f>IF(AND(ISNUMBER(SEARCH(":",Table10[[#This Row],[Column1]]))=FALSE,ISNUMBER(SEARCH("Ronda",Table10[[#This Row],[Column1]]))=FALSE),1,0)</f>
        <v>0</v>
      </c>
      <c r="M123">
        <f>IF(Table10[[#This Row],[cond]]=1,M122+1,0)</f>
        <v>0</v>
      </c>
      <c r="N123">
        <f>IF(ISNUMBER(SEARCH("Ronda",Table10[[#This Row],[Column1]]))=TRUE,1,0)</f>
        <v>0</v>
      </c>
      <c r="O123" t="str">
        <f>IF(Table10[[#This Row],[cond2]]=1,MID(Table10[[#This Row],[Column1]],6,3),O122)</f>
        <v xml:space="preserve"> 33</v>
      </c>
    </row>
    <row r="124" spans="11:15" x14ac:dyDescent="0.3">
      <c r="K124" t="s">
        <v>13</v>
      </c>
      <c r="L124">
        <f>IF(AND(ISNUMBER(SEARCH(":",Table10[[#This Row],[Column1]]))=FALSE,ISNUMBER(SEARCH("Ronda",Table10[[#This Row],[Column1]]))=FALSE),1,0)</f>
        <v>1</v>
      </c>
      <c r="M124">
        <f>IF(Table10[[#This Row],[cond]]=1,M123+1,0)</f>
        <v>1</v>
      </c>
      <c r="N124">
        <f>IF(ISNUMBER(SEARCH("Ronda",Table10[[#This Row],[Column1]]))=TRUE,1,0)</f>
        <v>0</v>
      </c>
      <c r="O124" t="str">
        <f>IF(Table10[[#This Row],[cond2]]=1,MID(Table10[[#This Row],[Column1]],6,3),O123)</f>
        <v xml:space="preserve"> 33</v>
      </c>
    </row>
    <row r="125" spans="11:15" x14ac:dyDescent="0.3">
      <c r="K125" t="s">
        <v>28</v>
      </c>
      <c r="L125">
        <f>IF(AND(ISNUMBER(SEARCH(":",Table10[[#This Row],[Column1]]))=FALSE,ISNUMBER(SEARCH("Ronda",Table10[[#This Row],[Column1]]))=FALSE),1,0)</f>
        <v>1</v>
      </c>
      <c r="M125">
        <f>IF(Table10[[#This Row],[cond]]=1,M124+1,0)</f>
        <v>2</v>
      </c>
      <c r="N125">
        <f>IF(ISNUMBER(SEARCH("Ronda",Table10[[#This Row],[Column1]]))=TRUE,1,0)</f>
        <v>0</v>
      </c>
      <c r="O125" t="str">
        <f>IF(Table10[[#This Row],[cond2]]=1,MID(Table10[[#This Row],[Column1]],6,3),O124)</f>
        <v xml:space="preserve"> 33</v>
      </c>
    </row>
    <row r="126" spans="11:15" x14ac:dyDescent="0.3">
      <c r="K126">
        <v>1</v>
      </c>
      <c r="L126">
        <f>IF(AND(ISNUMBER(SEARCH(":",Table10[[#This Row],[Column1]]))=FALSE,ISNUMBER(SEARCH("Ronda",Table10[[#This Row],[Column1]]))=FALSE),1,0)</f>
        <v>1</v>
      </c>
      <c r="M126">
        <f>IF(Table10[[#This Row],[cond]]=1,M125+1,0)</f>
        <v>3</v>
      </c>
      <c r="N126">
        <f>IF(ISNUMBER(SEARCH("Ronda",Table10[[#This Row],[Column1]]))=TRUE,1,0)</f>
        <v>0</v>
      </c>
      <c r="O126" t="str">
        <f>IF(Table10[[#This Row],[cond2]]=1,MID(Table10[[#This Row],[Column1]],6,3),O125)</f>
        <v xml:space="preserve"> 33</v>
      </c>
    </row>
    <row r="127" spans="11:15" x14ac:dyDescent="0.3">
      <c r="K127">
        <v>1</v>
      </c>
      <c r="L127">
        <f>IF(AND(ISNUMBER(SEARCH(":",Table10[[#This Row],[Column1]]))=FALSE,ISNUMBER(SEARCH("Ronda",Table10[[#This Row],[Column1]]))=FALSE),1,0)</f>
        <v>1</v>
      </c>
      <c r="M127">
        <f>IF(Table10[[#This Row],[cond]]=1,M126+1,0)</f>
        <v>4</v>
      </c>
      <c r="N127">
        <f>IF(ISNUMBER(SEARCH("Ronda",Table10[[#This Row],[Column1]]))=TRUE,1,0)</f>
        <v>0</v>
      </c>
      <c r="O127" t="str">
        <f>IF(Table10[[#This Row],[cond2]]=1,MID(Table10[[#This Row],[Column1]],6,3),O126)</f>
        <v xml:space="preserve"> 33</v>
      </c>
    </row>
    <row r="128" spans="11:15" x14ac:dyDescent="0.3">
      <c r="K128">
        <v>0</v>
      </c>
      <c r="L128">
        <f>IF(AND(ISNUMBER(SEARCH(":",Table10[[#This Row],[Column1]]))=FALSE,ISNUMBER(SEARCH("Ronda",Table10[[#This Row],[Column1]]))=FALSE),1,0)</f>
        <v>1</v>
      </c>
      <c r="M128">
        <f>IF(Table10[[#This Row],[cond]]=1,M127+1,0)</f>
        <v>5</v>
      </c>
      <c r="N128">
        <f>IF(ISNUMBER(SEARCH("Ronda",Table10[[#This Row],[Column1]]))=TRUE,1,0)</f>
        <v>0</v>
      </c>
      <c r="O128" t="str">
        <f>IF(Table10[[#This Row],[cond2]]=1,MID(Table10[[#This Row],[Column1]],6,3),O127)</f>
        <v xml:space="preserve"> 33</v>
      </c>
    </row>
    <row r="129" spans="11:15" x14ac:dyDescent="0.3">
      <c r="K129">
        <v>-1</v>
      </c>
      <c r="L129">
        <f>IF(AND(ISNUMBER(SEARCH(":",Table10[[#This Row],[Column1]]))=FALSE,ISNUMBER(SEARCH("Ronda",Table10[[#This Row],[Column1]]))=FALSE),1,0)</f>
        <v>1</v>
      </c>
      <c r="M129">
        <f>IF(Table10[[#This Row],[cond]]=1,M128+1,0)</f>
        <v>6</v>
      </c>
      <c r="N129">
        <f>IF(ISNUMBER(SEARCH("Ronda",Table10[[#This Row],[Column1]]))=TRUE,1,0)</f>
        <v>0</v>
      </c>
      <c r="O129" t="str">
        <f>IF(Table10[[#This Row],[cond2]]=1,MID(Table10[[#This Row],[Column1]],6,3),O128)</f>
        <v xml:space="preserve"> 33</v>
      </c>
    </row>
    <row r="130" spans="11:15" x14ac:dyDescent="0.3">
      <c r="K130" t="s">
        <v>73</v>
      </c>
      <c r="L130">
        <f>IF(AND(ISNUMBER(SEARCH(":",Table10[[#This Row],[Column1]]))=FALSE,ISNUMBER(SEARCH("Ronda",Table10[[#This Row],[Column1]]))=FALSE),1,0)</f>
        <v>0</v>
      </c>
      <c r="M130">
        <f>IF(Table10[[#This Row],[cond]]=1,M129+1,0)</f>
        <v>0</v>
      </c>
      <c r="N130">
        <f>IF(ISNUMBER(SEARCH("Ronda",Table10[[#This Row],[Column1]]))=TRUE,1,0)</f>
        <v>1</v>
      </c>
      <c r="O130" t="str">
        <f>IF(Table10[[#This Row],[cond2]]=1,MID(Table10[[#This Row],[Column1]],6,3),O129)</f>
        <v xml:space="preserve"> 32</v>
      </c>
    </row>
    <row r="131" spans="11:15" x14ac:dyDescent="0.3">
      <c r="K131" t="s">
        <v>840</v>
      </c>
      <c r="L131">
        <f>IF(AND(ISNUMBER(SEARCH(":",Table10[[#This Row],[Column1]]))=FALSE,ISNUMBER(SEARCH("Ronda",Table10[[#This Row],[Column1]]))=FALSE),1,0)</f>
        <v>0</v>
      </c>
      <c r="M131">
        <f>IF(Table10[[#This Row],[cond]]=1,M130+1,0)</f>
        <v>0</v>
      </c>
      <c r="N131">
        <f>IF(ISNUMBER(SEARCH("Ronda",Table10[[#This Row],[Column1]]))=TRUE,1,0)</f>
        <v>0</v>
      </c>
      <c r="O131" t="str">
        <f>IF(Table10[[#This Row],[cond2]]=1,MID(Table10[[#This Row],[Column1]],6,3),O130)</f>
        <v xml:space="preserve"> 32</v>
      </c>
    </row>
    <row r="132" spans="11:15" x14ac:dyDescent="0.3">
      <c r="K132" t="s">
        <v>833</v>
      </c>
      <c r="L132">
        <f>IF(AND(ISNUMBER(SEARCH(":",Table10[[#This Row],[Column1]]))=FALSE,ISNUMBER(SEARCH("Ronda",Table10[[#This Row],[Column1]]))=FALSE),1,0)</f>
        <v>1</v>
      </c>
      <c r="M132">
        <f>IF(Table10[[#This Row],[cond]]=1,M131+1,0)</f>
        <v>1</v>
      </c>
      <c r="N132">
        <f>IF(ISNUMBER(SEARCH("Ronda",Table10[[#This Row],[Column1]]))=TRUE,1,0)</f>
        <v>0</v>
      </c>
      <c r="O132" t="str">
        <f>IF(Table10[[#This Row],[cond2]]=1,MID(Table10[[#This Row],[Column1]],6,3),O131)</f>
        <v xml:space="preserve"> 32</v>
      </c>
    </row>
    <row r="133" spans="11:15" x14ac:dyDescent="0.3">
      <c r="K133" t="s">
        <v>25</v>
      </c>
      <c r="L133">
        <f>IF(AND(ISNUMBER(SEARCH(":",Table10[[#This Row],[Column1]]))=FALSE,ISNUMBER(SEARCH("Ronda",Table10[[#This Row],[Column1]]))=FALSE),1,0)</f>
        <v>1</v>
      </c>
      <c r="M133">
        <f>IF(Table10[[#This Row],[cond]]=1,M132+1,0)</f>
        <v>2</v>
      </c>
      <c r="N133">
        <f>IF(ISNUMBER(SEARCH("Ronda",Table10[[#This Row],[Column1]]))=TRUE,1,0)</f>
        <v>0</v>
      </c>
      <c r="O133" t="str">
        <f>IF(Table10[[#This Row],[cond2]]=1,MID(Table10[[#This Row],[Column1]],6,3),O132)</f>
        <v xml:space="preserve"> 32</v>
      </c>
    </row>
    <row r="134" spans="11:15" x14ac:dyDescent="0.3">
      <c r="K134">
        <v>1</v>
      </c>
      <c r="L134">
        <f>IF(AND(ISNUMBER(SEARCH(":",Table10[[#This Row],[Column1]]))=FALSE,ISNUMBER(SEARCH("Ronda",Table10[[#This Row],[Column1]]))=FALSE),1,0)</f>
        <v>1</v>
      </c>
      <c r="M134">
        <f>IF(Table10[[#This Row],[cond]]=1,M133+1,0)</f>
        <v>3</v>
      </c>
      <c r="N134">
        <f>IF(ISNUMBER(SEARCH("Ronda",Table10[[#This Row],[Column1]]))=TRUE,1,0)</f>
        <v>0</v>
      </c>
      <c r="O134" t="str">
        <f>IF(Table10[[#This Row],[cond2]]=1,MID(Table10[[#This Row],[Column1]],6,3),O133)</f>
        <v xml:space="preserve"> 32</v>
      </c>
    </row>
    <row r="135" spans="11:15" x14ac:dyDescent="0.3">
      <c r="K135">
        <v>0</v>
      </c>
      <c r="L135">
        <f>IF(AND(ISNUMBER(SEARCH(":",Table10[[#This Row],[Column1]]))=FALSE,ISNUMBER(SEARCH("Ronda",Table10[[#This Row],[Column1]]))=FALSE),1,0)</f>
        <v>1</v>
      </c>
      <c r="M135">
        <f>IF(Table10[[#This Row],[cond]]=1,M134+1,0)</f>
        <v>4</v>
      </c>
      <c r="N135">
        <f>IF(ISNUMBER(SEARCH("Ronda",Table10[[#This Row],[Column1]]))=TRUE,1,0)</f>
        <v>0</v>
      </c>
      <c r="O135" t="str">
        <f>IF(Table10[[#This Row],[cond2]]=1,MID(Table10[[#This Row],[Column1]],6,3),O134)</f>
        <v xml:space="preserve"> 32</v>
      </c>
    </row>
    <row r="136" spans="11:15" x14ac:dyDescent="0.3">
      <c r="K136">
        <v>0</v>
      </c>
      <c r="L136">
        <f>IF(AND(ISNUMBER(SEARCH(":",Table10[[#This Row],[Column1]]))=FALSE,ISNUMBER(SEARCH("Ronda",Table10[[#This Row],[Column1]]))=FALSE),1,0)</f>
        <v>1</v>
      </c>
      <c r="M136">
        <f>IF(Table10[[#This Row],[cond]]=1,M135+1,0)</f>
        <v>5</v>
      </c>
      <c r="N136">
        <f>IF(ISNUMBER(SEARCH("Ronda",Table10[[#This Row],[Column1]]))=TRUE,1,0)</f>
        <v>0</v>
      </c>
      <c r="O136" t="str">
        <f>IF(Table10[[#This Row],[cond2]]=1,MID(Table10[[#This Row],[Column1]],6,3),O135)</f>
        <v xml:space="preserve"> 32</v>
      </c>
    </row>
    <row r="137" spans="11:15" x14ac:dyDescent="0.3">
      <c r="K137">
        <v>0</v>
      </c>
      <c r="L137">
        <f>IF(AND(ISNUMBER(SEARCH(":",Table10[[#This Row],[Column1]]))=FALSE,ISNUMBER(SEARCH("Ronda",Table10[[#This Row],[Column1]]))=FALSE),1,0)</f>
        <v>1</v>
      </c>
      <c r="M137">
        <f>IF(Table10[[#This Row],[cond]]=1,M136+1,0)</f>
        <v>6</v>
      </c>
      <c r="N137">
        <f>IF(ISNUMBER(SEARCH("Ronda",Table10[[#This Row],[Column1]]))=TRUE,1,0)</f>
        <v>0</v>
      </c>
      <c r="O137" t="str">
        <f>IF(Table10[[#This Row],[cond2]]=1,MID(Table10[[#This Row],[Column1]],6,3),O136)</f>
        <v xml:space="preserve"> 32</v>
      </c>
    </row>
    <row r="138" spans="11:15" x14ac:dyDescent="0.3">
      <c r="K138" t="s">
        <v>841</v>
      </c>
      <c r="L138">
        <f>IF(AND(ISNUMBER(SEARCH(":",Table10[[#This Row],[Column1]]))=FALSE,ISNUMBER(SEARCH("Ronda",Table10[[#This Row],[Column1]]))=FALSE),1,0)</f>
        <v>0</v>
      </c>
      <c r="M138">
        <f>IF(Table10[[#This Row],[cond]]=1,M137+1,0)</f>
        <v>0</v>
      </c>
      <c r="N138">
        <f>IF(ISNUMBER(SEARCH("Ronda",Table10[[#This Row],[Column1]]))=TRUE,1,0)</f>
        <v>0</v>
      </c>
      <c r="O138" t="str">
        <f>IF(Table10[[#This Row],[cond2]]=1,MID(Table10[[#This Row],[Column1]],6,3),O137)</f>
        <v xml:space="preserve"> 32</v>
      </c>
    </row>
    <row r="139" spans="11:15" x14ac:dyDescent="0.3">
      <c r="K139" t="s">
        <v>31</v>
      </c>
      <c r="L139">
        <f>IF(AND(ISNUMBER(SEARCH(":",Table10[[#This Row],[Column1]]))=FALSE,ISNUMBER(SEARCH("Ronda",Table10[[#This Row],[Column1]]))=FALSE),1,0)</f>
        <v>1</v>
      </c>
      <c r="M139">
        <f>IF(Table10[[#This Row],[cond]]=1,M138+1,0)</f>
        <v>1</v>
      </c>
      <c r="N139">
        <f>IF(ISNUMBER(SEARCH("Ronda",Table10[[#This Row],[Column1]]))=TRUE,1,0)</f>
        <v>0</v>
      </c>
      <c r="O139" t="str">
        <f>IF(Table10[[#This Row],[cond2]]=1,MID(Table10[[#This Row],[Column1]],6,3),O138)</f>
        <v xml:space="preserve"> 32</v>
      </c>
    </row>
    <row r="140" spans="11:15" x14ac:dyDescent="0.3">
      <c r="K140" t="s">
        <v>13</v>
      </c>
      <c r="L140">
        <f>IF(AND(ISNUMBER(SEARCH(":",Table10[[#This Row],[Column1]]))=FALSE,ISNUMBER(SEARCH("Ronda",Table10[[#This Row],[Column1]]))=FALSE),1,0)</f>
        <v>1</v>
      </c>
      <c r="M140">
        <f>IF(Table10[[#This Row],[cond]]=1,M139+1,0)</f>
        <v>2</v>
      </c>
      <c r="N140">
        <f>IF(ISNUMBER(SEARCH("Ronda",Table10[[#This Row],[Column1]]))=TRUE,1,0)</f>
        <v>0</v>
      </c>
      <c r="O140" t="str">
        <f>IF(Table10[[#This Row],[cond2]]=1,MID(Table10[[#This Row],[Column1]],6,3),O139)</f>
        <v xml:space="preserve"> 32</v>
      </c>
    </row>
    <row r="141" spans="11:15" x14ac:dyDescent="0.3">
      <c r="K141">
        <v>0</v>
      </c>
      <c r="L141">
        <f>IF(AND(ISNUMBER(SEARCH(":",Table10[[#This Row],[Column1]]))=FALSE,ISNUMBER(SEARCH("Ronda",Table10[[#This Row],[Column1]]))=FALSE),1,0)</f>
        <v>1</v>
      </c>
      <c r="M141">
        <f>IF(Table10[[#This Row],[cond]]=1,M140+1,0)</f>
        <v>3</v>
      </c>
      <c r="N141">
        <f>IF(ISNUMBER(SEARCH("Ronda",Table10[[#This Row],[Column1]]))=TRUE,1,0)</f>
        <v>0</v>
      </c>
      <c r="O141" t="str">
        <f>IF(Table10[[#This Row],[cond2]]=1,MID(Table10[[#This Row],[Column1]],6,3),O140)</f>
        <v xml:space="preserve"> 32</v>
      </c>
    </row>
    <row r="142" spans="11:15" x14ac:dyDescent="0.3">
      <c r="K142">
        <v>1</v>
      </c>
      <c r="L142">
        <f>IF(AND(ISNUMBER(SEARCH(":",Table10[[#This Row],[Column1]]))=FALSE,ISNUMBER(SEARCH("Ronda",Table10[[#This Row],[Column1]]))=FALSE),1,0)</f>
        <v>1</v>
      </c>
      <c r="M142">
        <f>IF(Table10[[#This Row],[cond]]=1,M141+1,0)</f>
        <v>4</v>
      </c>
      <c r="N142">
        <f>IF(ISNUMBER(SEARCH("Ronda",Table10[[#This Row],[Column1]]))=TRUE,1,0)</f>
        <v>0</v>
      </c>
      <c r="O142" t="str">
        <f>IF(Table10[[#This Row],[cond2]]=1,MID(Table10[[#This Row],[Column1]],6,3),O141)</f>
        <v xml:space="preserve"> 32</v>
      </c>
    </row>
    <row r="143" spans="11:15" x14ac:dyDescent="0.3">
      <c r="K143">
        <v>0</v>
      </c>
      <c r="L143">
        <f>IF(AND(ISNUMBER(SEARCH(":",Table10[[#This Row],[Column1]]))=FALSE,ISNUMBER(SEARCH("Ronda",Table10[[#This Row],[Column1]]))=FALSE),1,0)</f>
        <v>1</v>
      </c>
      <c r="M143">
        <f>IF(Table10[[#This Row],[cond]]=1,M142+1,0)</f>
        <v>5</v>
      </c>
      <c r="N143">
        <f>IF(ISNUMBER(SEARCH("Ronda",Table10[[#This Row],[Column1]]))=TRUE,1,0)</f>
        <v>0</v>
      </c>
      <c r="O143" t="str">
        <f>IF(Table10[[#This Row],[cond2]]=1,MID(Table10[[#This Row],[Column1]],6,3),O142)</f>
        <v xml:space="preserve"> 32</v>
      </c>
    </row>
    <row r="144" spans="11:15" x14ac:dyDescent="0.3">
      <c r="K144">
        <v>0</v>
      </c>
      <c r="L144">
        <f>IF(AND(ISNUMBER(SEARCH(":",Table10[[#This Row],[Column1]]))=FALSE,ISNUMBER(SEARCH("Ronda",Table10[[#This Row],[Column1]]))=FALSE),1,0)</f>
        <v>1</v>
      </c>
      <c r="M144">
        <f>IF(Table10[[#This Row],[cond]]=1,M143+1,0)</f>
        <v>6</v>
      </c>
      <c r="N144">
        <f>IF(ISNUMBER(SEARCH("Ronda",Table10[[#This Row],[Column1]]))=TRUE,1,0)</f>
        <v>0</v>
      </c>
      <c r="O144" t="str">
        <f>IF(Table10[[#This Row],[cond2]]=1,MID(Table10[[#This Row],[Column1]],6,3),O143)</f>
        <v xml:space="preserve"> 32</v>
      </c>
    </row>
    <row r="145" spans="11:15" x14ac:dyDescent="0.3">
      <c r="K145" t="s">
        <v>842</v>
      </c>
      <c r="L145">
        <f>IF(AND(ISNUMBER(SEARCH(":",Table10[[#This Row],[Column1]]))=FALSE,ISNUMBER(SEARCH("Ronda",Table10[[#This Row],[Column1]]))=FALSE),1,0)</f>
        <v>0</v>
      </c>
      <c r="M145">
        <f>IF(Table10[[#This Row],[cond]]=1,M144+1,0)</f>
        <v>0</v>
      </c>
      <c r="N145">
        <f>IF(ISNUMBER(SEARCH("Ronda",Table10[[#This Row],[Column1]]))=TRUE,1,0)</f>
        <v>0</v>
      </c>
      <c r="O145" t="str">
        <f>IF(Table10[[#This Row],[cond2]]=1,MID(Table10[[#This Row],[Column1]],6,3),O144)</f>
        <v xml:space="preserve"> 32</v>
      </c>
    </row>
    <row r="146" spans="11:15" x14ac:dyDescent="0.3">
      <c r="K146" t="s">
        <v>10</v>
      </c>
      <c r="L146">
        <f>IF(AND(ISNUMBER(SEARCH(":",Table10[[#This Row],[Column1]]))=FALSE,ISNUMBER(SEARCH("Ronda",Table10[[#This Row],[Column1]]))=FALSE),1,0)</f>
        <v>1</v>
      </c>
      <c r="M146">
        <f>IF(Table10[[#This Row],[cond]]=1,M145+1,0)</f>
        <v>1</v>
      </c>
      <c r="N146">
        <f>IF(ISNUMBER(SEARCH("Ronda",Table10[[#This Row],[Column1]]))=TRUE,1,0)</f>
        <v>0</v>
      </c>
      <c r="O146" t="str">
        <f>IF(Table10[[#This Row],[cond2]]=1,MID(Table10[[#This Row],[Column1]],6,3),O145)</f>
        <v xml:space="preserve"> 32</v>
      </c>
    </row>
    <row r="147" spans="11:15" x14ac:dyDescent="0.3">
      <c r="K147" t="s">
        <v>8</v>
      </c>
      <c r="L147">
        <f>IF(AND(ISNUMBER(SEARCH(":",Table10[[#This Row],[Column1]]))=FALSE,ISNUMBER(SEARCH("Ronda",Table10[[#This Row],[Column1]]))=FALSE),1,0)</f>
        <v>1</v>
      </c>
      <c r="M147">
        <f>IF(Table10[[#This Row],[cond]]=1,M146+1,0)</f>
        <v>2</v>
      </c>
      <c r="N147">
        <f>IF(ISNUMBER(SEARCH("Ronda",Table10[[#This Row],[Column1]]))=TRUE,1,0)</f>
        <v>0</v>
      </c>
      <c r="O147" t="str">
        <f>IF(Table10[[#This Row],[cond2]]=1,MID(Table10[[#This Row],[Column1]],6,3),O146)</f>
        <v xml:space="preserve"> 32</v>
      </c>
    </row>
    <row r="148" spans="11:15" x14ac:dyDescent="0.3">
      <c r="K148">
        <v>0</v>
      </c>
      <c r="L148">
        <f>IF(AND(ISNUMBER(SEARCH(":",Table10[[#This Row],[Column1]]))=FALSE,ISNUMBER(SEARCH("Ronda",Table10[[#This Row],[Column1]]))=FALSE),1,0)</f>
        <v>1</v>
      </c>
      <c r="M148">
        <f>IF(Table10[[#This Row],[cond]]=1,M147+1,0)</f>
        <v>3</v>
      </c>
      <c r="N148">
        <f>IF(ISNUMBER(SEARCH("Ronda",Table10[[#This Row],[Column1]]))=TRUE,1,0)</f>
        <v>0</v>
      </c>
      <c r="O148" t="str">
        <f>IF(Table10[[#This Row],[cond2]]=1,MID(Table10[[#This Row],[Column1]],6,3),O147)</f>
        <v xml:space="preserve"> 32</v>
      </c>
    </row>
    <row r="149" spans="11:15" x14ac:dyDescent="0.3">
      <c r="K149">
        <v>1</v>
      </c>
      <c r="L149">
        <f>IF(AND(ISNUMBER(SEARCH(":",Table10[[#This Row],[Column1]]))=FALSE,ISNUMBER(SEARCH("Ronda",Table10[[#This Row],[Column1]]))=FALSE),1,0)</f>
        <v>1</v>
      </c>
      <c r="M149">
        <f>IF(Table10[[#This Row],[cond]]=1,M148+1,0)</f>
        <v>4</v>
      </c>
      <c r="N149">
        <f>IF(ISNUMBER(SEARCH("Ronda",Table10[[#This Row],[Column1]]))=TRUE,1,0)</f>
        <v>0</v>
      </c>
      <c r="O149" t="str">
        <f>IF(Table10[[#This Row],[cond2]]=1,MID(Table10[[#This Row],[Column1]],6,3),O148)</f>
        <v xml:space="preserve"> 32</v>
      </c>
    </row>
    <row r="150" spans="11:15" x14ac:dyDescent="0.3">
      <c r="K150">
        <v>0</v>
      </c>
      <c r="L150">
        <f>IF(AND(ISNUMBER(SEARCH(":",Table10[[#This Row],[Column1]]))=FALSE,ISNUMBER(SEARCH("Ronda",Table10[[#This Row],[Column1]]))=FALSE),1,0)</f>
        <v>1</v>
      </c>
      <c r="M150">
        <f>IF(Table10[[#This Row],[cond]]=1,M149+1,0)</f>
        <v>5</v>
      </c>
      <c r="N150">
        <f>IF(ISNUMBER(SEARCH("Ronda",Table10[[#This Row],[Column1]]))=TRUE,1,0)</f>
        <v>0</v>
      </c>
      <c r="O150" t="str">
        <f>IF(Table10[[#This Row],[cond2]]=1,MID(Table10[[#This Row],[Column1]],6,3),O149)</f>
        <v xml:space="preserve"> 32</v>
      </c>
    </row>
    <row r="151" spans="11:15" x14ac:dyDescent="0.3">
      <c r="K151">
        <v>0</v>
      </c>
      <c r="L151">
        <f>IF(AND(ISNUMBER(SEARCH(":",Table10[[#This Row],[Column1]]))=FALSE,ISNUMBER(SEARCH("Ronda",Table10[[#This Row],[Column1]]))=FALSE),1,0)</f>
        <v>1</v>
      </c>
      <c r="M151">
        <f>IF(Table10[[#This Row],[cond]]=1,M150+1,0)</f>
        <v>6</v>
      </c>
      <c r="N151">
        <f>IF(ISNUMBER(SEARCH("Ronda",Table10[[#This Row],[Column1]]))=TRUE,1,0)</f>
        <v>0</v>
      </c>
      <c r="O151" t="str">
        <f>IF(Table10[[#This Row],[cond2]]=1,MID(Table10[[#This Row],[Column1]],6,3),O150)</f>
        <v xml:space="preserve"> 32</v>
      </c>
    </row>
    <row r="152" spans="11:15" x14ac:dyDescent="0.3">
      <c r="K152" t="s">
        <v>589</v>
      </c>
      <c r="L152">
        <f>IF(AND(ISNUMBER(SEARCH(":",Table10[[#This Row],[Column1]]))=FALSE,ISNUMBER(SEARCH("Ronda",Table10[[#This Row],[Column1]]))=FALSE),1,0)</f>
        <v>0</v>
      </c>
      <c r="M152">
        <f>IF(Table10[[#This Row],[cond]]=1,M151+1,0)</f>
        <v>0</v>
      </c>
      <c r="N152">
        <f>IF(ISNUMBER(SEARCH("Ronda",Table10[[#This Row],[Column1]]))=TRUE,1,0)</f>
        <v>0</v>
      </c>
      <c r="O152" t="str">
        <f>IF(Table10[[#This Row],[cond2]]=1,MID(Table10[[#This Row],[Column1]],6,3),O151)</f>
        <v xml:space="preserve"> 32</v>
      </c>
    </row>
    <row r="153" spans="11:15" x14ac:dyDescent="0.3">
      <c r="K153" t="s">
        <v>28</v>
      </c>
      <c r="L153">
        <f>IF(AND(ISNUMBER(SEARCH(":",Table10[[#This Row],[Column1]]))=FALSE,ISNUMBER(SEARCH("Ronda",Table10[[#This Row],[Column1]]))=FALSE),1,0)</f>
        <v>1</v>
      </c>
      <c r="M153">
        <f>IF(Table10[[#This Row],[cond]]=1,M152+1,0)</f>
        <v>1</v>
      </c>
      <c r="N153">
        <f>IF(ISNUMBER(SEARCH("Ronda",Table10[[#This Row],[Column1]]))=TRUE,1,0)</f>
        <v>0</v>
      </c>
      <c r="O153" t="str">
        <f>IF(Table10[[#This Row],[cond2]]=1,MID(Table10[[#This Row],[Column1]],6,3),O152)</f>
        <v xml:space="preserve"> 32</v>
      </c>
    </row>
    <row r="154" spans="11:15" x14ac:dyDescent="0.3">
      <c r="K154" t="s">
        <v>6</v>
      </c>
      <c r="L154">
        <f>IF(AND(ISNUMBER(SEARCH(":",Table10[[#This Row],[Column1]]))=FALSE,ISNUMBER(SEARCH("Ronda",Table10[[#This Row],[Column1]]))=FALSE),1,0)</f>
        <v>1</v>
      </c>
      <c r="M154">
        <f>IF(Table10[[#This Row],[cond]]=1,M153+1,0)</f>
        <v>2</v>
      </c>
      <c r="N154">
        <f>IF(ISNUMBER(SEARCH("Ronda",Table10[[#This Row],[Column1]]))=TRUE,1,0)</f>
        <v>0</v>
      </c>
      <c r="O154" t="str">
        <f>IF(Table10[[#This Row],[cond2]]=1,MID(Table10[[#This Row],[Column1]],6,3),O153)</f>
        <v xml:space="preserve"> 32</v>
      </c>
    </row>
    <row r="155" spans="11:15" x14ac:dyDescent="0.3">
      <c r="K155">
        <v>1</v>
      </c>
      <c r="L155">
        <f>IF(AND(ISNUMBER(SEARCH(":",Table10[[#This Row],[Column1]]))=FALSE,ISNUMBER(SEARCH("Ronda",Table10[[#This Row],[Column1]]))=FALSE),1,0)</f>
        <v>1</v>
      </c>
      <c r="M155">
        <f>IF(Table10[[#This Row],[cond]]=1,M154+1,0)</f>
        <v>3</v>
      </c>
      <c r="N155">
        <f>IF(ISNUMBER(SEARCH("Ronda",Table10[[#This Row],[Column1]]))=TRUE,1,0)</f>
        <v>0</v>
      </c>
      <c r="O155" t="str">
        <f>IF(Table10[[#This Row],[cond2]]=1,MID(Table10[[#This Row],[Column1]],6,3),O154)</f>
        <v xml:space="preserve"> 32</v>
      </c>
    </row>
    <row r="156" spans="11:15" x14ac:dyDescent="0.3">
      <c r="K156">
        <v>0</v>
      </c>
      <c r="L156">
        <f>IF(AND(ISNUMBER(SEARCH(":",Table10[[#This Row],[Column1]]))=FALSE,ISNUMBER(SEARCH("Ronda",Table10[[#This Row],[Column1]]))=FALSE),1,0)</f>
        <v>1</v>
      </c>
      <c r="M156">
        <f>IF(Table10[[#This Row],[cond]]=1,M155+1,0)</f>
        <v>4</v>
      </c>
      <c r="N156">
        <f>IF(ISNUMBER(SEARCH("Ronda",Table10[[#This Row],[Column1]]))=TRUE,1,0)</f>
        <v>0</v>
      </c>
      <c r="O156" t="str">
        <f>IF(Table10[[#This Row],[cond2]]=1,MID(Table10[[#This Row],[Column1]],6,3),O155)</f>
        <v xml:space="preserve"> 32</v>
      </c>
    </row>
    <row r="157" spans="11:15" x14ac:dyDescent="0.3">
      <c r="K157">
        <v>0</v>
      </c>
      <c r="L157">
        <f>IF(AND(ISNUMBER(SEARCH(":",Table10[[#This Row],[Column1]]))=FALSE,ISNUMBER(SEARCH("Ronda",Table10[[#This Row],[Column1]]))=FALSE),1,0)</f>
        <v>1</v>
      </c>
      <c r="M157">
        <f>IF(Table10[[#This Row],[cond]]=1,M156+1,0)</f>
        <v>5</v>
      </c>
      <c r="N157">
        <f>IF(ISNUMBER(SEARCH("Ronda",Table10[[#This Row],[Column1]]))=TRUE,1,0)</f>
        <v>0</v>
      </c>
      <c r="O157" t="str">
        <f>IF(Table10[[#This Row],[cond2]]=1,MID(Table10[[#This Row],[Column1]],6,3),O156)</f>
        <v xml:space="preserve"> 32</v>
      </c>
    </row>
    <row r="158" spans="11:15" x14ac:dyDescent="0.3">
      <c r="K158">
        <v>0</v>
      </c>
      <c r="L158">
        <f>IF(AND(ISNUMBER(SEARCH(":",Table10[[#This Row],[Column1]]))=FALSE,ISNUMBER(SEARCH("Ronda",Table10[[#This Row],[Column1]]))=FALSE),1,0)</f>
        <v>1</v>
      </c>
      <c r="M158">
        <f>IF(Table10[[#This Row],[cond]]=1,M157+1,0)</f>
        <v>6</v>
      </c>
      <c r="N158">
        <f>IF(ISNUMBER(SEARCH("Ronda",Table10[[#This Row],[Column1]]))=TRUE,1,0)</f>
        <v>0</v>
      </c>
      <c r="O158" t="str">
        <f>IF(Table10[[#This Row],[cond2]]=1,MID(Table10[[#This Row],[Column1]],6,3),O157)</f>
        <v xml:space="preserve"> 32</v>
      </c>
    </row>
    <row r="159" spans="11:15" x14ac:dyDescent="0.3">
      <c r="K159" t="s">
        <v>589</v>
      </c>
      <c r="L159">
        <f>IF(AND(ISNUMBER(SEARCH(":",Table10[[#This Row],[Column1]]))=FALSE,ISNUMBER(SEARCH("Ronda",Table10[[#This Row],[Column1]]))=FALSE),1,0)</f>
        <v>0</v>
      </c>
      <c r="M159">
        <f>IF(Table10[[#This Row],[cond]]=1,M158+1,0)</f>
        <v>0</v>
      </c>
      <c r="N159">
        <f>IF(ISNUMBER(SEARCH("Ronda",Table10[[#This Row],[Column1]]))=TRUE,1,0)</f>
        <v>0</v>
      </c>
      <c r="O159" t="str">
        <f>IF(Table10[[#This Row],[cond2]]=1,MID(Table10[[#This Row],[Column1]],6,3),O158)</f>
        <v xml:space="preserve"> 32</v>
      </c>
    </row>
    <row r="160" spans="11:15" x14ac:dyDescent="0.3">
      <c r="K160" t="s">
        <v>4</v>
      </c>
      <c r="L160">
        <f>IF(AND(ISNUMBER(SEARCH(":",Table10[[#This Row],[Column1]]))=FALSE,ISNUMBER(SEARCH("Ronda",Table10[[#This Row],[Column1]]))=FALSE),1,0)</f>
        <v>1</v>
      </c>
      <c r="M160">
        <f>IF(Table10[[#This Row],[cond]]=1,M159+1,0)</f>
        <v>1</v>
      </c>
      <c r="N160">
        <f>IF(ISNUMBER(SEARCH("Ronda",Table10[[#This Row],[Column1]]))=TRUE,1,0)</f>
        <v>0</v>
      </c>
      <c r="O160" t="str">
        <f>IF(Table10[[#This Row],[cond2]]=1,MID(Table10[[#This Row],[Column1]],6,3),O159)</f>
        <v xml:space="preserve"> 32</v>
      </c>
    </row>
    <row r="161" spans="11:15" x14ac:dyDescent="0.3">
      <c r="K161" t="s">
        <v>564</v>
      </c>
      <c r="L161">
        <f>IF(AND(ISNUMBER(SEARCH(":",Table10[[#This Row],[Column1]]))=FALSE,ISNUMBER(SEARCH("Ronda",Table10[[#This Row],[Column1]]))=FALSE),1,0)</f>
        <v>1</v>
      </c>
      <c r="M161">
        <f>IF(Table10[[#This Row],[cond]]=1,M160+1,0)</f>
        <v>2</v>
      </c>
      <c r="N161">
        <f>IF(ISNUMBER(SEARCH("Ronda",Table10[[#This Row],[Column1]]))=TRUE,1,0)</f>
        <v>0</v>
      </c>
      <c r="O161" t="str">
        <f>IF(Table10[[#This Row],[cond2]]=1,MID(Table10[[#This Row],[Column1]],6,3),O160)</f>
        <v xml:space="preserve"> 32</v>
      </c>
    </row>
    <row r="162" spans="11:15" x14ac:dyDescent="0.3">
      <c r="K162">
        <v>2</v>
      </c>
      <c r="L162">
        <f>IF(AND(ISNUMBER(SEARCH(":",Table10[[#This Row],[Column1]]))=FALSE,ISNUMBER(SEARCH("Ronda",Table10[[#This Row],[Column1]]))=FALSE),1,0)</f>
        <v>1</v>
      </c>
      <c r="M162">
        <f>IF(Table10[[#This Row],[cond]]=1,M161+1,0)</f>
        <v>3</v>
      </c>
      <c r="N162">
        <f>IF(ISNUMBER(SEARCH("Ronda",Table10[[#This Row],[Column1]]))=TRUE,1,0)</f>
        <v>0</v>
      </c>
      <c r="O162" t="str">
        <f>IF(Table10[[#This Row],[cond2]]=1,MID(Table10[[#This Row],[Column1]],6,3),O161)</f>
        <v xml:space="preserve"> 32</v>
      </c>
    </row>
    <row r="163" spans="11:15" x14ac:dyDescent="0.3">
      <c r="K163">
        <v>1</v>
      </c>
      <c r="L163">
        <f>IF(AND(ISNUMBER(SEARCH(":",Table10[[#This Row],[Column1]]))=FALSE,ISNUMBER(SEARCH("Ronda",Table10[[#This Row],[Column1]]))=FALSE),1,0)</f>
        <v>1</v>
      </c>
      <c r="M163">
        <f>IF(Table10[[#This Row],[cond]]=1,M162+1,0)</f>
        <v>4</v>
      </c>
      <c r="N163">
        <f>IF(ISNUMBER(SEARCH("Ronda",Table10[[#This Row],[Column1]]))=TRUE,1,0)</f>
        <v>0</v>
      </c>
      <c r="O163" t="str">
        <f>IF(Table10[[#This Row],[cond2]]=1,MID(Table10[[#This Row],[Column1]],6,3),O162)</f>
        <v xml:space="preserve"> 32</v>
      </c>
    </row>
    <row r="164" spans="11:15" x14ac:dyDescent="0.3">
      <c r="K164">
        <v>0</v>
      </c>
      <c r="L164">
        <f>IF(AND(ISNUMBER(SEARCH(":",Table10[[#This Row],[Column1]]))=FALSE,ISNUMBER(SEARCH("Ronda",Table10[[#This Row],[Column1]]))=FALSE),1,0)</f>
        <v>1</v>
      </c>
      <c r="M164">
        <f>IF(Table10[[#This Row],[cond]]=1,M163+1,0)</f>
        <v>5</v>
      </c>
      <c r="N164">
        <f>IF(ISNUMBER(SEARCH("Ronda",Table10[[#This Row],[Column1]]))=TRUE,1,0)</f>
        <v>0</v>
      </c>
      <c r="O164" t="str">
        <f>IF(Table10[[#This Row],[cond2]]=1,MID(Table10[[#This Row],[Column1]],6,3),O163)</f>
        <v xml:space="preserve"> 32</v>
      </c>
    </row>
    <row r="165" spans="11:15" x14ac:dyDescent="0.3">
      <c r="K165">
        <v>0</v>
      </c>
      <c r="L165">
        <f>IF(AND(ISNUMBER(SEARCH(":",Table10[[#This Row],[Column1]]))=FALSE,ISNUMBER(SEARCH("Ronda",Table10[[#This Row],[Column1]]))=FALSE),1,0)</f>
        <v>1</v>
      </c>
      <c r="M165">
        <f>IF(Table10[[#This Row],[cond]]=1,M164+1,0)</f>
        <v>6</v>
      </c>
      <c r="N165">
        <f>IF(ISNUMBER(SEARCH("Ronda",Table10[[#This Row],[Column1]]))=TRUE,1,0)</f>
        <v>0</v>
      </c>
      <c r="O165" t="str">
        <f>IF(Table10[[#This Row],[cond2]]=1,MID(Table10[[#This Row],[Column1]],6,3),O164)</f>
        <v xml:space="preserve"> 32</v>
      </c>
    </row>
    <row r="166" spans="11:15" x14ac:dyDescent="0.3">
      <c r="K166" t="s">
        <v>590</v>
      </c>
      <c r="L166">
        <f>IF(AND(ISNUMBER(SEARCH(":",Table10[[#This Row],[Column1]]))=FALSE,ISNUMBER(SEARCH("Ronda",Table10[[#This Row],[Column1]]))=FALSE),1,0)</f>
        <v>0</v>
      </c>
      <c r="M166">
        <f>IF(Table10[[#This Row],[cond]]=1,M165+1,0)</f>
        <v>0</v>
      </c>
      <c r="N166">
        <f>IF(ISNUMBER(SEARCH("Ronda",Table10[[#This Row],[Column1]]))=TRUE,1,0)</f>
        <v>0</v>
      </c>
      <c r="O166" t="str">
        <f>IF(Table10[[#This Row],[cond2]]=1,MID(Table10[[#This Row],[Column1]],6,3),O165)</f>
        <v xml:space="preserve"> 32</v>
      </c>
    </row>
    <row r="167" spans="11:15" x14ac:dyDescent="0.3">
      <c r="K167" t="s">
        <v>14</v>
      </c>
      <c r="L167">
        <f>IF(AND(ISNUMBER(SEARCH(":",Table10[[#This Row],[Column1]]))=FALSE,ISNUMBER(SEARCH("Ronda",Table10[[#This Row],[Column1]]))=FALSE),1,0)</f>
        <v>1</v>
      </c>
      <c r="M167">
        <f>IF(Table10[[#This Row],[cond]]=1,M166+1,0)</f>
        <v>1</v>
      </c>
      <c r="N167">
        <f>IF(ISNUMBER(SEARCH("Ronda",Table10[[#This Row],[Column1]]))=TRUE,1,0)</f>
        <v>0</v>
      </c>
      <c r="O167" t="str">
        <f>IF(Table10[[#This Row],[cond2]]=1,MID(Table10[[#This Row],[Column1]],6,3),O166)</f>
        <v xml:space="preserve"> 32</v>
      </c>
    </row>
    <row r="168" spans="11:15" x14ac:dyDescent="0.3">
      <c r="K168" t="s">
        <v>7</v>
      </c>
      <c r="L168">
        <f>IF(AND(ISNUMBER(SEARCH(":",Table10[[#This Row],[Column1]]))=FALSE,ISNUMBER(SEARCH("Ronda",Table10[[#This Row],[Column1]]))=FALSE),1,0)</f>
        <v>1</v>
      </c>
      <c r="M168">
        <f>IF(Table10[[#This Row],[cond]]=1,M167+1,0)</f>
        <v>2</v>
      </c>
      <c r="N168">
        <f>IF(ISNUMBER(SEARCH("Ronda",Table10[[#This Row],[Column1]]))=TRUE,1,0)</f>
        <v>0</v>
      </c>
      <c r="O168" t="str">
        <f>IF(Table10[[#This Row],[cond2]]=1,MID(Table10[[#This Row],[Column1]],6,3),O167)</f>
        <v xml:space="preserve"> 32</v>
      </c>
    </row>
    <row r="169" spans="11:15" x14ac:dyDescent="0.3">
      <c r="K169">
        <v>1</v>
      </c>
      <c r="L169">
        <f>IF(AND(ISNUMBER(SEARCH(":",Table10[[#This Row],[Column1]]))=FALSE,ISNUMBER(SEARCH("Ronda",Table10[[#This Row],[Column1]]))=FALSE),1,0)</f>
        <v>1</v>
      </c>
      <c r="M169">
        <f>IF(Table10[[#This Row],[cond]]=1,M168+1,0)</f>
        <v>3</v>
      </c>
      <c r="N169">
        <f>IF(ISNUMBER(SEARCH("Ronda",Table10[[#This Row],[Column1]]))=TRUE,1,0)</f>
        <v>0</v>
      </c>
      <c r="O169" t="str">
        <f>IF(Table10[[#This Row],[cond2]]=1,MID(Table10[[#This Row],[Column1]],6,3),O168)</f>
        <v xml:space="preserve"> 32</v>
      </c>
    </row>
    <row r="170" spans="11:15" x14ac:dyDescent="0.3">
      <c r="K170">
        <v>2</v>
      </c>
      <c r="L170">
        <f>IF(AND(ISNUMBER(SEARCH(":",Table10[[#This Row],[Column1]]))=FALSE,ISNUMBER(SEARCH("Ronda",Table10[[#This Row],[Column1]]))=FALSE),1,0)</f>
        <v>1</v>
      </c>
      <c r="M170">
        <f>IF(Table10[[#This Row],[cond]]=1,M169+1,0)</f>
        <v>4</v>
      </c>
      <c r="N170">
        <f>IF(ISNUMBER(SEARCH("Ronda",Table10[[#This Row],[Column1]]))=TRUE,1,0)</f>
        <v>0</v>
      </c>
      <c r="O170" t="str">
        <f>IF(Table10[[#This Row],[cond2]]=1,MID(Table10[[#This Row],[Column1]],6,3),O169)</f>
        <v xml:space="preserve"> 32</v>
      </c>
    </row>
    <row r="171" spans="11:15" x14ac:dyDescent="0.3">
      <c r="K171">
        <v>-1</v>
      </c>
      <c r="L171">
        <f>IF(AND(ISNUMBER(SEARCH(":",Table10[[#This Row],[Column1]]))=FALSE,ISNUMBER(SEARCH("Ronda",Table10[[#This Row],[Column1]]))=FALSE),1,0)</f>
        <v>1</v>
      </c>
      <c r="M171">
        <f>IF(Table10[[#This Row],[cond]]=1,M170+1,0)</f>
        <v>5</v>
      </c>
      <c r="N171">
        <f>IF(ISNUMBER(SEARCH("Ronda",Table10[[#This Row],[Column1]]))=TRUE,1,0)</f>
        <v>0</v>
      </c>
      <c r="O171" t="str">
        <f>IF(Table10[[#This Row],[cond2]]=1,MID(Table10[[#This Row],[Column1]],6,3),O170)</f>
        <v xml:space="preserve"> 32</v>
      </c>
    </row>
    <row r="172" spans="11:15" x14ac:dyDescent="0.3">
      <c r="K172">
        <v>-1</v>
      </c>
      <c r="L172">
        <f>IF(AND(ISNUMBER(SEARCH(":",Table10[[#This Row],[Column1]]))=FALSE,ISNUMBER(SEARCH("Ronda",Table10[[#This Row],[Column1]]))=FALSE),1,0)</f>
        <v>1</v>
      </c>
      <c r="M172">
        <f>IF(Table10[[#This Row],[cond]]=1,M171+1,0)</f>
        <v>6</v>
      </c>
      <c r="N172">
        <f>IF(ISNUMBER(SEARCH("Ronda",Table10[[#This Row],[Column1]]))=TRUE,1,0)</f>
        <v>0</v>
      </c>
      <c r="O172" t="str">
        <f>IF(Table10[[#This Row],[cond2]]=1,MID(Table10[[#This Row],[Column1]],6,3),O171)</f>
        <v xml:space="preserve"> 32</v>
      </c>
    </row>
    <row r="173" spans="11:15" x14ac:dyDescent="0.3">
      <c r="K173" t="s">
        <v>843</v>
      </c>
      <c r="L173">
        <f>IF(AND(ISNUMBER(SEARCH(":",Table10[[#This Row],[Column1]]))=FALSE,ISNUMBER(SEARCH("Ronda",Table10[[#This Row],[Column1]]))=FALSE),1,0)</f>
        <v>0</v>
      </c>
      <c r="M173">
        <f>IF(Table10[[#This Row],[cond]]=1,M172+1,0)</f>
        <v>0</v>
      </c>
      <c r="N173">
        <f>IF(ISNUMBER(SEARCH("Ronda",Table10[[#This Row],[Column1]]))=TRUE,1,0)</f>
        <v>0</v>
      </c>
      <c r="O173" t="str">
        <f>IF(Table10[[#This Row],[cond2]]=1,MID(Table10[[#This Row],[Column1]],6,3),O172)</f>
        <v xml:space="preserve"> 32</v>
      </c>
    </row>
    <row r="174" spans="11:15" x14ac:dyDescent="0.3">
      <c r="K174" t="s">
        <v>2</v>
      </c>
      <c r="L174">
        <f>IF(AND(ISNUMBER(SEARCH(":",Table10[[#This Row],[Column1]]))=FALSE,ISNUMBER(SEARCH("Ronda",Table10[[#This Row],[Column1]]))=FALSE),1,0)</f>
        <v>1</v>
      </c>
      <c r="M174">
        <f>IF(Table10[[#This Row],[cond]]=1,M173+1,0)</f>
        <v>1</v>
      </c>
      <c r="N174">
        <f>IF(ISNUMBER(SEARCH("Ronda",Table10[[#This Row],[Column1]]))=TRUE,1,0)</f>
        <v>0</v>
      </c>
      <c r="O174" t="str">
        <f>IF(Table10[[#This Row],[cond2]]=1,MID(Table10[[#This Row],[Column1]],6,3),O173)</f>
        <v xml:space="preserve"> 32</v>
      </c>
    </row>
    <row r="175" spans="11:15" x14ac:dyDescent="0.3">
      <c r="K175" t="s">
        <v>303</v>
      </c>
      <c r="L175">
        <f>IF(AND(ISNUMBER(SEARCH(":",Table10[[#This Row],[Column1]]))=FALSE,ISNUMBER(SEARCH("Ronda",Table10[[#This Row],[Column1]]))=FALSE),1,0)</f>
        <v>1</v>
      </c>
      <c r="M175">
        <f>IF(Table10[[#This Row],[cond]]=1,M174+1,0)</f>
        <v>2</v>
      </c>
      <c r="N175">
        <f>IF(ISNUMBER(SEARCH("Ronda",Table10[[#This Row],[Column1]]))=TRUE,1,0)</f>
        <v>0</v>
      </c>
      <c r="O175" t="str">
        <f>IF(Table10[[#This Row],[cond2]]=1,MID(Table10[[#This Row],[Column1]],6,3),O174)</f>
        <v xml:space="preserve"> 32</v>
      </c>
    </row>
    <row r="176" spans="11:15" x14ac:dyDescent="0.3">
      <c r="K176">
        <v>2</v>
      </c>
      <c r="L176">
        <f>IF(AND(ISNUMBER(SEARCH(":",Table10[[#This Row],[Column1]]))=FALSE,ISNUMBER(SEARCH("Ronda",Table10[[#This Row],[Column1]]))=FALSE),1,0)</f>
        <v>1</v>
      </c>
      <c r="M176">
        <f>IF(Table10[[#This Row],[cond]]=1,M175+1,0)</f>
        <v>3</v>
      </c>
      <c r="N176">
        <f>IF(ISNUMBER(SEARCH("Ronda",Table10[[#This Row],[Column1]]))=TRUE,1,0)</f>
        <v>0</v>
      </c>
      <c r="O176" t="str">
        <f>IF(Table10[[#This Row],[cond2]]=1,MID(Table10[[#This Row],[Column1]],6,3),O175)</f>
        <v xml:space="preserve"> 32</v>
      </c>
    </row>
    <row r="177" spans="11:15" x14ac:dyDescent="0.3">
      <c r="K177">
        <v>3</v>
      </c>
      <c r="L177">
        <f>IF(AND(ISNUMBER(SEARCH(":",Table10[[#This Row],[Column1]]))=FALSE,ISNUMBER(SEARCH("Ronda",Table10[[#This Row],[Column1]]))=FALSE),1,0)</f>
        <v>1</v>
      </c>
      <c r="M177">
        <f>IF(Table10[[#This Row],[cond]]=1,M176+1,0)</f>
        <v>4</v>
      </c>
      <c r="N177">
        <f>IF(ISNUMBER(SEARCH("Ronda",Table10[[#This Row],[Column1]]))=TRUE,1,0)</f>
        <v>0</v>
      </c>
      <c r="O177" t="str">
        <f>IF(Table10[[#This Row],[cond2]]=1,MID(Table10[[#This Row],[Column1]],6,3),O176)</f>
        <v xml:space="preserve"> 32</v>
      </c>
    </row>
    <row r="178" spans="11:15" x14ac:dyDescent="0.3">
      <c r="K178">
        <v>-1</v>
      </c>
      <c r="L178">
        <f>IF(AND(ISNUMBER(SEARCH(":",Table10[[#This Row],[Column1]]))=FALSE,ISNUMBER(SEARCH("Ronda",Table10[[#This Row],[Column1]]))=FALSE),1,0)</f>
        <v>1</v>
      </c>
      <c r="M178">
        <f>IF(Table10[[#This Row],[cond]]=1,M177+1,0)</f>
        <v>5</v>
      </c>
      <c r="N178">
        <f>IF(ISNUMBER(SEARCH("Ronda",Table10[[#This Row],[Column1]]))=TRUE,1,0)</f>
        <v>0</v>
      </c>
      <c r="O178" t="str">
        <f>IF(Table10[[#This Row],[cond2]]=1,MID(Table10[[#This Row],[Column1]],6,3),O177)</f>
        <v xml:space="preserve"> 32</v>
      </c>
    </row>
    <row r="179" spans="11:15" x14ac:dyDescent="0.3">
      <c r="K179">
        <v>-2</v>
      </c>
      <c r="L179">
        <f>IF(AND(ISNUMBER(SEARCH(":",Table10[[#This Row],[Column1]]))=FALSE,ISNUMBER(SEARCH("Ronda",Table10[[#This Row],[Column1]]))=FALSE),1,0)</f>
        <v>1</v>
      </c>
      <c r="M179">
        <f>IF(Table10[[#This Row],[cond]]=1,M178+1,0)</f>
        <v>6</v>
      </c>
      <c r="N179">
        <f>IF(ISNUMBER(SEARCH("Ronda",Table10[[#This Row],[Column1]]))=TRUE,1,0)</f>
        <v>0</v>
      </c>
      <c r="O179" t="str">
        <f>IF(Table10[[#This Row],[cond2]]=1,MID(Table10[[#This Row],[Column1]],6,3),O178)</f>
        <v xml:space="preserve"> 32</v>
      </c>
    </row>
    <row r="180" spans="11:15" x14ac:dyDescent="0.3">
      <c r="K180" t="s">
        <v>844</v>
      </c>
      <c r="L180">
        <f>IF(AND(ISNUMBER(SEARCH(":",Table10[[#This Row],[Column1]]))=FALSE,ISNUMBER(SEARCH("Ronda",Table10[[#This Row],[Column1]]))=FALSE),1,0)</f>
        <v>0</v>
      </c>
      <c r="M180">
        <f>IF(Table10[[#This Row],[cond]]=1,M179+1,0)</f>
        <v>0</v>
      </c>
      <c r="N180">
        <f>IF(ISNUMBER(SEARCH("Ronda",Table10[[#This Row],[Column1]]))=TRUE,1,0)</f>
        <v>0</v>
      </c>
      <c r="O180" t="str">
        <f>IF(Table10[[#This Row],[cond2]]=1,MID(Table10[[#This Row],[Column1]],6,3),O179)</f>
        <v xml:space="preserve"> 32</v>
      </c>
    </row>
    <row r="181" spans="11:15" x14ac:dyDescent="0.3">
      <c r="K181" t="s">
        <v>11</v>
      </c>
      <c r="L181">
        <f>IF(AND(ISNUMBER(SEARCH(":",Table10[[#This Row],[Column1]]))=FALSE,ISNUMBER(SEARCH("Ronda",Table10[[#This Row],[Column1]]))=FALSE),1,0)</f>
        <v>1</v>
      </c>
      <c r="M181">
        <f>IF(Table10[[#This Row],[cond]]=1,M180+1,0)</f>
        <v>1</v>
      </c>
      <c r="N181">
        <f>IF(ISNUMBER(SEARCH("Ronda",Table10[[#This Row],[Column1]]))=TRUE,1,0)</f>
        <v>0</v>
      </c>
      <c r="O181" t="str">
        <f>IF(Table10[[#This Row],[cond2]]=1,MID(Table10[[#This Row],[Column1]],6,3),O180)</f>
        <v xml:space="preserve"> 32</v>
      </c>
    </row>
    <row r="182" spans="11:15" x14ac:dyDescent="0.3">
      <c r="K182" t="s">
        <v>568</v>
      </c>
      <c r="L182">
        <f>IF(AND(ISNUMBER(SEARCH(":",Table10[[#This Row],[Column1]]))=FALSE,ISNUMBER(SEARCH("Ronda",Table10[[#This Row],[Column1]]))=FALSE),1,0)</f>
        <v>1</v>
      </c>
      <c r="M182">
        <f>IF(Table10[[#This Row],[cond]]=1,M181+1,0)</f>
        <v>2</v>
      </c>
      <c r="N182">
        <f>IF(ISNUMBER(SEARCH("Ronda",Table10[[#This Row],[Column1]]))=TRUE,1,0)</f>
        <v>0</v>
      </c>
      <c r="O182" t="str">
        <f>IF(Table10[[#This Row],[cond2]]=1,MID(Table10[[#This Row],[Column1]],6,3),O181)</f>
        <v xml:space="preserve"> 32</v>
      </c>
    </row>
    <row r="183" spans="11:15" x14ac:dyDescent="0.3">
      <c r="K183">
        <v>0</v>
      </c>
      <c r="L183">
        <f>IF(AND(ISNUMBER(SEARCH(":",Table10[[#This Row],[Column1]]))=FALSE,ISNUMBER(SEARCH("Ronda",Table10[[#This Row],[Column1]]))=FALSE),1,0)</f>
        <v>1</v>
      </c>
      <c r="M183">
        <f>IF(Table10[[#This Row],[cond]]=1,M182+1,0)</f>
        <v>3</v>
      </c>
      <c r="N183">
        <f>IF(ISNUMBER(SEARCH("Ronda",Table10[[#This Row],[Column1]]))=TRUE,1,0)</f>
        <v>0</v>
      </c>
      <c r="O183" t="str">
        <f>IF(Table10[[#This Row],[cond2]]=1,MID(Table10[[#This Row],[Column1]],6,3),O182)</f>
        <v xml:space="preserve"> 32</v>
      </c>
    </row>
    <row r="184" spans="11:15" x14ac:dyDescent="0.3">
      <c r="K184">
        <v>2</v>
      </c>
      <c r="L184">
        <f>IF(AND(ISNUMBER(SEARCH(":",Table10[[#This Row],[Column1]]))=FALSE,ISNUMBER(SEARCH("Ronda",Table10[[#This Row],[Column1]]))=FALSE),1,0)</f>
        <v>1</v>
      </c>
      <c r="M184">
        <f>IF(Table10[[#This Row],[cond]]=1,M183+1,0)</f>
        <v>4</v>
      </c>
      <c r="N184">
        <f>IF(ISNUMBER(SEARCH("Ronda",Table10[[#This Row],[Column1]]))=TRUE,1,0)</f>
        <v>0</v>
      </c>
      <c r="O184" t="str">
        <f>IF(Table10[[#This Row],[cond2]]=1,MID(Table10[[#This Row],[Column1]],6,3),O183)</f>
        <v xml:space="preserve"> 32</v>
      </c>
    </row>
    <row r="185" spans="11:15" x14ac:dyDescent="0.3">
      <c r="K185">
        <v>0</v>
      </c>
      <c r="L185">
        <f>IF(AND(ISNUMBER(SEARCH(":",Table10[[#This Row],[Column1]]))=FALSE,ISNUMBER(SEARCH("Ronda",Table10[[#This Row],[Column1]]))=FALSE),1,0)</f>
        <v>1</v>
      </c>
      <c r="M185">
        <f>IF(Table10[[#This Row],[cond]]=1,M184+1,0)</f>
        <v>5</v>
      </c>
      <c r="N185">
        <f>IF(ISNUMBER(SEARCH("Ronda",Table10[[#This Row],[Column1]]))=TRUE,1,0)</f>
        <v>0</v>
      </c>
      <c r="O185" t="str">
        <f>IF(Table10[[#This Row],[cond2]]=1,MID(Table10[[#This Row],[Column1]],6,3),O184)</f>
        <v xml:space="preserve"> 32</v>
      </c>
    </row>
    <row r="186" spans="11:15" x14ac:dyDescent="0.3">
      <c r="K186">
        <v>0</v>
      </c>
      <c r="L186">
        <f>IF(AND(ISNUMBER(SEARCH(":",Table10[[#This Row],[Column1]]))=FALSE,ISNUMBER(SEARCH("Ronda",Table10[[#This Row],[Column1]]))=FALSE),1,0)</f>
        <v>1</v>
      </c>
      <c r="M186">
        <f>IF(Table10[[#This Row],[cond]]=1,M185+1,0)</f>
        <v>6</v>
      </c>
      <c r="N186">
        <f>IF(ISNUMBER(SEARCH("Ronda",Table10[[#This Row],[Column1]]))=TRUE,1,0)</f>
        <v>0</v>
      </c>
      <c r="O186" t="str">
        <f>IF(Table10[[#This Row],[cond2]]=1,MID(Table10[[#This Row],[Column1]],6,3),O185)</f>
        <v xml:space="preserve"> 32</v>
      </c>
    </row>
    <row r="187" spans="11:15" x14ac:dyDescent="0.3">
      <c r="K187" t="s">
        <v>845</v>
      </c>
      <c r="L187">
        <f>IF(AND(ISNUMBER(SEARCH(":",Table10[[#This Row],[Column1]]))=FALSE,ISNUMBER(SEARCH("Ronda",Table10[[#This Row],[Column1]]))=FALSE),1,0)</f>
        <v>0</v>
      </c>
      <c r="M187">
        <f>IF(Table10[[#This Row],[cond]]=1,M186+1,0)</f>
        <v>0</v>
      </c>
      <c r="N187">
        <f>IF(ISNUMBER(SEARCH("Ronda",Table10[[#This Row],[Column1]]))=TRUE,1,0)</f>
        <v>0</v>
      </c>
      <c r="O187" t="str">
        <f>IF(Table10[[#This Row],[cond2]]=1,MID(Table10[[#This Row],[Column1]],6,3),O186)</f>
        <v xml:space="preserve"> 32</v>
      </c>
    </row>
    <row r="188" spans="11:15" x14ac:dyDescent="0.3">
      <c r="K188" t="s">
        <v>1</v>
      </c>
      <c r="L188">
        <f>IF(AND(ISNUMBER(SEARCH(":",Table10[[#This Row],[Column1]]))=FALSE,ISNUMBER(SEARCH("Ronda",Table10[[#This Row],[Column1]]))=FALSE),1,0)</f>
        <v>1</v>
      </c>
      <c r="M188">
        <f>IF(Table10[[#This Row],[cond]]=1,M187+1,0)</f>
        <v>1</v>
      </c>
      <c r="N188">
        <f>IF(ISNUMBER(SEARCH("Ronda",Table10[[#This Row],[Column1]]))=TRUE,1,0)</f>
        <v>0</v>
      </c>
      <c r="O188" t="str">
        <f>IF(Table10[[#This Row],[cond2]]=1,MID(Table10[[#This Row],[Column1]],6,3),O187)</f>
        <v xml:space="preserve"> 32</v>
      </c>
    </row>
    <row r="189" spans="11:15" x14ac:dyDescent="0.3">
      <c r="K189" t="s">
        <v>33</v>
      </c>
      <c r="L189">
        <f>IF(AND(ISNUMBER(SEARCH(":",Table10[[#This Row],[Column1]]))=FALSE,ISNUMBER(SEARCH("Ronda",Table10[[#This Row],[Column1]]))=FALSE),1,0)</f>
        <v>1</v>
      </c>
      <c r="M189">
        <f>IF(Table10[[#This Row],[cond]]=1,M188+1,0)</f>
        <v>2</v>
      </c>
      <c r="N189">
        <f>IF(ISNUMBER(SEARCH("Ronda",Table10[[#This Row],[Column1]]))=TRUE,1,0)</f>
        <v>0</v>
      </c>
      <c r="O189" t="str">
        <f>IF(Table10[[#This Row],[cond2]]=1,MID(Table10[[#This Row],[Column1]],6,3),O188)</f>
        <v xml:space="preserve"> 32</v>
      </c>
    </row>
    <row r="190" spans="11:15" x14ac:dyDescent="0.3">
      <c r="K190">
        <v>1</v>
      </c>
      <c r="L190">
        <f>IF(AND(ISNUMBER(SEARCH(":",Table10[[#This Row],[Column1]]))=FALSE,ISNUMBER(SEARCH("Ronda",Table10[[#This Row],[Column1]]))=FALSE),1,0)</f>
        <v>1</v>
      </c>
      <c r="M190">
        <f>IF(Table10[[#This Row],[cond]]=1,M189+1,0)</f>
        <v>3</v>
      </c>
      <c r="N190">
        <f>IF(ISNUMBER(SEARCH("Ronda",Table10[[#This Row],[Column1]]))=TRUE,1,0)</f>
        <v>0</v>
      </c>
      <c r="O190" t="str">
        <f>IF(Table10[[#This Row],[cond2]]=1,MID(Table10[[#This Row],[Column1]],6,3),O189)</f>
        <v xml:space="preserve"> 32</v>
      </c>
    </row>
    <row r="191" spans="11:15" x14ac:dyDescent="0.3">
      <c r="K191">
        <v>0</v>
      </c>
      <c r="L191">
        <f>IF(AND(ISNUMBER(SEARCH(":",Table10[[#This Row],[Column1]]))=FALSE,ISNUMBER(SEARCH("Ronda",Table10[[#This Row],[Column1]]))=FALSE),1,0)</f>
        <v>1</v>
      </c>
      <c r="M191">
        <f>IF(Table10[[#This Row],[cond]]=1,M190+1,0)</f>
        <v>4</v>
      </c>
      <c r="N191">
        <f>IF(ISNUMBER(SEARCH("Ronda",Table10[[#This Row],[Column1]]))=TRUE,1,0)</f>
        <v>0</v>
      </c>
      <c r="O191" t="str">
        <f>IF(Table10[[#This Row],[cond2]]=1,MID(Table10[[#This Row],[Column1]],6,3),O190)</f>
        <v xml:space="preserve"> 32</v>
      </c>
    </row>
    <row r="192" spans="11:15" x14ac:dyDescent="0.3">
      <c r="K192">
        <v>0</v>
      </c>
      <c r="L192">
        <f>IF(AND(ISNUMBER(SEARCH(":",Table10[[#This Row],[Column1]]))=FALSE,ISNUMBER(SEARCH("Ronda",Table10[[#This Row],[Column1]]))=FALSE),1,0)</f>
        <v>1</v>
      </c>
      <c r="M192">
        <f>IF(Table10[[#This Row],[cond]]=1,M191+1,0)</f>
        <v>5</v>
      </c>
      <c r="N192">
        <f>IF(ISNUMBER(SEARCH("Ronda",Table10[[#This Row],[Column1]]))=TRUE,1,0)</f>
        <v>0</v>
      </c>
      <c r="O192" t="str">
        <f>IF(Table10[[#This Row],[cond2]]=1,MID(Table10[[#This Row],[Column1]],6,3),O191)</f>
        <v xml:space="preserve"> 32</v>
      </c>
    </row>
    <row r="193" spans="11:15" x14ac:dyDescent="0.3">
      <c r="K193">
        <v>0</v>
      </c>
      <c r="L193">
        <f>IF(AND(ISNUMBER(SEARCH(":",Table10[[#This Row],[Column1]]))=FALSE,ISNUMBER(SEARCH("Ronda",Table10[[#This Row],[Column1]]))=FALSE),1,0)</f>
        <v>1</v>
      </c>
      <c r="M193">
        <f>IF(Table10[[#This Row],[cond]]=1,M192+1,0)</f>
        <v>6</v>
      </c>
      <c r="N193">
        <f>IF(ISNUMBER(SEARCH("Ronda",Table10[[#This Row],[Column1]]))=TRUE,1,0)</f>
        <v>0</v>
      </c>
      <c r="O193" t="str">
        <f>IF(Table10[[#This Row],[cond2]]=1,MID(Table10[[#This Row],[Column1]],6,3),O192)</f>
        <v xml:space="preserve"> 32</v>
      </c>
    </row>
    <row r="194" spans="11:15" x14ac:dyDescent="0.3">
      <c r="K194" t="s">
        <v>82</v>
      </c>
      <c r="L194">
        <f>IF(AND(ISNUMBER(SEARCH(":",Table10[[#This Row],[Column1]]))=FALSE,ISNUMBER(SEARCH("Ronda",Table10[[#This Row],[Column1]]))=FALSE),1,0)</f>
        <v>0</v>
      </c>
      <c r="M194">
        <f>IF(Table10[[#This Row],[cond]]=1,M193+1,0)</f>
        <v>0</v>
      </c>
      <c r="N194">
        <f>IF(ISNUMBER(SEARCH("Ronda",Table10[[#This Row],[Column1]]))=TRUE,1,0)</f>
        <v>1</v>
      </c>
      <c r="O194" t="str">
        <f>IF(Table10[[#This Row],[cond2]]=1,MID(Table10[[#This Row],[Column1]],6,3),O193)</f>
        <v xml:space="preserve"> 31</v>
      </c>
    </row>
    <row r="195" spans="11:15" x14ac:dyDescent="0.3">
      <c r="K195" t="s">
        <v>846</v>
      </c>
      <c r="L195">
        <f>IF(AND(ISNUMBER(SEARCH(":",Table10[[#This Row],[Column1]]))=FALSE,ISNUMBER(SEARCH("Ronda",Table10[[#This Row],[Column1]]))=FALSE),1,0)</f>
        <v>0</v>
      </c>
      <c r="M195">
        <f>IF(Table10[[#This Row],[cond]]=1,M194+1,0)</f>
        <v>0</v>
      </c>
      <c r="N195">
        <f>IF(ISNUMBER(SEARCH("Ronda",Table10[[#This Row],[Column1]]))=TRUE,1,0)</f>
        <v>0</v>
      </c>
      <c r="O195" t="str">
        <f>IF(Table10[[#This Row],[cond2]]=1,MID(Table10[[#This Row],[Column1]],6,3),O194)</f>
        <v xml:space="preserve"> 31</v>
      </c>
    </row>
    <row r="196" spans="11:15" x14ac:dyDescent="0.3">
      <c r="K196" t="s">
        <v>8</v>
      </c>
      <c r="L196">
        <f>IF(AND(ISNUMBER(SEARCH(":",Table10[[#This Row],[Column1]]))=FALSE,ISNUMBER(SEARCH("Ronda",Table10[[#This Row],[Column1]]))=FALSE),1,0)</f>
        <v>1</v>
      </c>
      <c r="M196">
        <f>IF(Table10[[#This Row],[cond]]=1,M195+1,0)</f>
        <v>1</v>
      </c>
      <c r="N196">
        <f>IF(ISNUMBER(SEARCH("Ronda",Table10[[#This Row],[Column1]]))=TRUE,1,0)</f>
        <v>0</v>
      </c>
      <c r="O196" t="str">
        <f>IF(Table10[[#This Row],[cond2]]=1,MID(Table10[[#This Row],[Column1]],6,3),O195)</f>
        <v xml:space="preserve"> 31</v>
      </c>
    </row>
    <row r="197" spans="11:15" x14ac:dyDescent="0.3">
      <c r="K197" t="s">
        <v>11</v>
      </c>
      <c r="L197">
        <f>IF(AND(ISNUMBER(SEARCH(":",Table10[[#This Row],[Column1]]))=FALSE,ISNUMBER(SEARCH("Ronda",Table10[[#This Row],[Column1]]))=FALSE),1,0)</f>
        <v>1</v>
      </c>
      <c r="M197">
        <f>IF(Table10[[#This Row],[cond]]=1,M196+1,0)</f>
        <v>2</v>
      </c>
      <c r="N197">
        <f>IF(ISNUMBER(SEARCH("Ronda",Table10[[#This Row],[Column1]]))=TRUE,1,0)</f>
        <v>0</v>
      </c>
      <c r="O197" t="str">
        <f>IF(Table10[[#This Row],[cond2]]=1,MID(Table10[[#This Row],[Column1]],6,3),O196)</f>
        <v xml:space="preserve"> 31</v>
      </c>
    </row>
    <row r="198" spans="11:15" x14ac:dyDescent="0.3">
      <c r="K198">
        <v>5</v>
      </c>
      <c r="L198">
        <f>IF(AND(ISNUMBER(SEARCH(":",Table10[[#This Row],[Column1]]))=FALSE,ISNUMBER(SEARCH("Ronda",Table10[[#This Row],[Column1]]))=FALSE),1,0)</f>
        <v>1</v>
      </c>
      <c r="M198">
        <f>IF(Table10[[#This Row],[cond]]=1,M197+1,0)</f>
        <v>3</v>
      </c>
      <c r="N198">
        <f>IF(ISNUMBER(SEARCH("Ronda",Table10[[#This Row],[Column1]]))=TRUE,1,0)</f>
        <v>0</v>
      </c>
      <c r="O198" t="str">
        <f>IF(Table10[[#This Row],[cond2]]=1,MID(Table10[[#This Row],[Column1]],6,3),O197)</f>
        <v xml:space="preserve"> 31</v>
      </c>
    </row>
    <row r="199" spans="11:15" x14ac:dyDescent="0.3">
      <c r="K199">
        <v>1</v>
      </c>
      <c r="L199">
        <f>IF(AND(ISNUMBER(SEARCH(":",Table10[[#This Row],[Column1]]))=FALSE,ISNUMBER(SEARCH("Ronda",Table10[[#This Row],[Column1]]))=FALSE),1,0)</f>
        <v>1</v>
      </c>
      <c r="M199">
        <f>IF(Table10[[#This Row],[cond]]=1,M198+1,0)</f>
        <v>4</v>
      </c>
      <c r="N199">
        <f>IF(ISNUMBER(SEARCH("Ronda",Table10[[#This Row],[Column1]]))=TRUE,1,0)</f>
        <v>0</v>
      </c>
      <c r="O199" t="str">
        <f>IF(Table10[[#This Row],[cond2]]=1,MID(Table10[[#This Row],[Column1]],6,3),O198)</f>
        <v xml:space="preserve"> 31</v>
      </c>
    </row>
    <row r="200" spans="11:15" x14ac:dyDescent="0.3">
      <c r="K200">
        <v>-4</v>
      </c>
      <c r="L200">
        <f>IF(AND(ISNUMBER(SEARCH(":",Table10[[#This Row],[Column1]]))=FALSE,ISNUMBER(SEARCH("Ronda",Table10[[#This Row],[Column1]]))=FALSE),1,0)</f>
        <v>1</v>
      </c>
      <c r="M200">
        <f>IF(Table10[[#This Row],[cond]]=1,M199+1,0)</f>
        <v>5</v>
      </c>
      <c r="N200">
        <f>IF(ISNUMBER(SEARCH("Ronda",Table10[[#This Row],[Column1]]))=TRUE,1,0)</f>
        <v>0</v>
      </c>
      <c r="O200" t="str">
        <f>IF(Table10[[#This Row],[cond2]]=1,MID(Table10[[#This Row],[Column1]],6,3),O199)</f>
        <v xml:space="preserve"> 31</v>
      </c>
    </row>
    <row r="201" spans="11:15" x14ac:dyDescent="0.3">
      <c r="K201">
        <v>-1</v>
      </c>
      <c r="L201">
        <f>IF(AND(ISNUMBER(SEARCH(":",Table10[[#This Row],[Column1]]))=FALSE,ISNUMBER(SEARCH("Ronda",Table10[[#This Row],[Column1]]))=FALSE),1,0)</f>
        <v>1</v>
      </c>
      <c r="M201">
        <f>IF(Table10[[#This Row],[cond]]=1,M200+1,0)</f>
        <v>6</v>
      </c>
      <c r="N201">
        <f>IF(ISNUMBER(SEARCH("Ronda",Table10[[#This Row],[Column1]]))=TRUE,1,0)</f>
        <v>0</v>
      </c>
      <c r="O201" t="str">
        <f>IF(Table10[[#This Row],[cond2]]=1,MID(Table10[[#This Row],[Column1]],6,3),O200)</f>
        <v xml:space="preserve"> 31</v>
      </c>
    </row>
    <row r="202" spans="11:15" x14ac:dyDescent="0.3">
      <c r="K202" t="s">
        <v>847</v>
      </c>
      <c r="L202">
        <f>IF(AND(ISNUMBER(SEARCH(":",Table10[[#This Row],[Column1]]))=FALSE,ISNUMBER(SEARCH("Ronda",Table10[[#This Row],[Column1]]))=FALSE),1,0)</f>
        <v>0</v>
      </c>
      <c r="M202">
        <f>IF(Table10[[#This Row],[cond]]=1,M201+1,0)</f>
        <v>0</v>
      </c>
      <c r="N202">
        <f>IF(ISNUMBER(SEARCH("Ronda",Table10[[#This Row],[Column1]]))=TRUE,1,0)</f>
        <v>0</v>
      </c>
      <c r="O202" t="str">
        <f>IF(Table10[[#This Row],[cond2]]=1,MID(Table10[[#This Row],[Column1]],6,3),O201)</f>
        <v xml:space="preserve"> 31</v>
      </c>
    </row>
    <row r="203" spans="11:15" x14ac:dyDescent="0.3">
      <c r="K203" t="s">
        <v>7</v>
      </c>
      <c r="L203">
        <f>IF(AND(ISNUMBER(SEARCH(":",Table10[[#This Row],[Column1]]))=FALSE,ISNUMBER(SEARCH("Ronda",Table10[[#This Row],[Column1]]))=FALSE),1,0)</f>
        <v>1</v>
      </c>
      <c r="M203">
        <f>IF(Table10[[#This Row],[cond]]=1,M202+1,0)</f>
        <v>1</v>
      </c>
      <c r="N203">
        <f>IF(ISNUMBER(SEARCH("Ronda",Table10[[#This Row],[Column1]]))=TRUE,1,0)</f>
        <v>0</v>
      </c>
      <c r="O203" t="str">
        <f>IF(Table10[[#This Row],[cond2]]=1,MID(Table10[[#This Row],[Column1]],6,3),O202)</f>
        <v xml:space="preserve"> 31</v>
      </c>
    </row>
    <row r="204" spans="11:15" x14ac:dyDescent="0.3">
      <c r="K204" t="s">
        <v>28</v>
      </c>
      <c r="L204">
        <f>IF(AND(ISNUMBER(SEARCH(":",Table10[[#This Row],[Column1]]))=FALSE,ISNUMBER(SEARCH("Ronda",Table10[[#This Row],[Column1]]))=FALSE),1,0)</f>
        <v>1</v>
      </c>
      <c r="M204">
        <f>IF(Table10[[#This Row],[cond]]=1,M203+1,0)</f>
        <v>2</v>
      </c>
      <c r="N204">
        <f>IF(ISNUMBER(SEARCH("Ronda",Table10[[#This Row],[Column1]]))=TRUE,1,0)</f>
        <v>0</v>
      </c>
      <c r="O204" t="str">
        <f>IF(Table10[[#This Row],[cond2]]=1,MID(Table10[[#This Row],[Column1]],6,3),O203)</f>
        <v xml:space="preserve"> 31</v>
      </c>
    </row>
    <row r="205" spans="11:15" x14ac:dyDescent="0.3">
      <c r="K205">
        <v>1</v>
      </c>
      <c r="L205">
        <f>IF(AND(ISNUMBER(SEARCH(":",Table10[[#This Row],[Column1]]))=FALSE,ISNUMBER(SEARCH("Ronda",Table10[[#This Row],[Column1]]))=FALSE),1,0)</f>
        <v>1</v>
      </c>
      <c r="M205">
        <f>IF(Table10[[#This Row],[cond]]=1,M204+1,0)</f>
        <v>3</v>
      </c>
      <c r="N205">
        <f>IF(ISNUMBER(SEARCH("Ronda",Table10[[#This Row],[Column1]]))=TRUE,1,0)</f>
        <v>0</v>
      </c>
      <c r="O205" t="str">
        <f>IF(Table10[[#This Row],[cond2]]=1,MID(Table10[[#This Row],[Column1]],6,3),O204)</f>
        <v xml:space="preserve"> 31</v>
      </c>
    </row>
    <row r="206" spans="11:15" x14ac:dyDescent="0.3">
      <c r="K206">
        <v>0</v>
      </c>
      <c r="L206">
        <f>IF(AND(ISNUMBER(SEARCH(":",Table10[[#This Row],[Column1]]))=FALSE,ISNUMBER(SEARCH("Ronda",Table10[[#This Row],[Column1]]))=FALSE),1,0)</f>
        <v>1</v>
      </c>
      <c r="M206">
        <f>IF(Table10[[#This Row],[cond]]=1,M205+1,0)</f>
        <v>4</v>
      </c>
      <c r="N206">
        <f>IF(ISNUMBER(SEARCH("Ronda",Table10[[#This Row],[Column1]]))=TRUE,1,0)</f>
        <v>0</v>
      </c>
      <c r="O206" t="str">
        <f>IF(Table10[[#This Row],[cond2]]=1,MID(Table10[[#This Row],[Column1]],6,3),O205)</f>
        <v xml:space="preserve"> 31</v>
      </c>
    </row>
    <row r="207" spans="11:15" x14ac:dyDescent="0.3">
      <c r="K207">
        <v>-1</v>
      </c>
      <c r="L207">
        <f>IF(AND(ISNUMBER(SEARCH(":",Table10[[#This Row],[Column1]]))=FALSE,ISNUMBER(SEARCH("Ronda",Table10[[#This Row],[Column1]]))=FALSE),1,0)</f>
        <v>1</v>
      </c>
      <c r="M207">
        <f>IF(Table10[[#This Row],[cond]]=1,M206+1,0)</f>
        <v>5</v>
      </c>
      <c r="N207">
        <f>IF(ISNUMBER(SEARCH("Ronda",Table10[[#This Row],[Column1]]))=TRUE,1,0)</f>
        <v>0</v>
      </c>
      <c r="O207" t="str">
        <f>IF(Table10[[#This Row],[cond2]]=1,MID(Table10[[#This Row],[Column1]],6,3),O206)</f>
        <v xml:space="preserve"> 31</v>
      </c>
    </row>
    <row r="208" spans="11:15" x14ac:dyDescent="0.3">
      <c r="K208">
        <v>0</v>
      </c>
      <c r="L208">
        <f>IF(AND(ISNUMBER(SEARCH(":",Table10[[#This Row],[Column1]]))=FALSE,ISNUMBER(SEARCH("Ronda",Table10[[#This Row],[Column1]]))=FALSE),1,0)</f>
        <v>1</v>
      </c>
      <c r="M208">
        <f>IF(Table10[[#This Row],[cond]]=1,M207+1,0)</f>
        <v>6</v>
      </c>
      <c r="N208">
        <f>IF(ISNUMBER(SEARCH("Ronda",Table10[[#This Row],[Column1]]))=TRUE,1,0)</f>
        <v>0</v>
      </c>
      <c r="O208" t="str">
        <f>IF(Table10[[#This Row],[cond2]]=1,MID(Table10[[#This Row],[Column1]],6,3),O207)</f>
        <v xml:space="preserve"> 31</v>
      </c>
    </row>
    <row r="209" spans="11:15" x14ac:dyDescent="0.3">
      <c r="K209" t="s">
        <v>848</v>
      </c>
      <c r="L209">
        <f>IF(AND(ISNUMBER(SEARCH(":",Table10[[#This Row],[Column1]]))=FALSE,ISNUMBER(SEARCH("Ronda",Table10[[#This Row],[Column1]]))=FALSE),1,0)</f>
        <v>0</v>
      </c>
      <c r="M209">
        <f>IF(Table10[[#This Row],[cond]]=1,M208+1,0)</f>
        <v>0</v>
      </c>
      <c r="N209">
        <f>IF(ISNUMBER(SEARCH("Ronda",Table10[[#This Row],[Column1]]))=TRUE,1,0)</f>
        <v>0</v>
      </c>
      <c r="O209" t="str">
        <f>IF(Table10[[#This Row],[cond2]]=1,MID(Table10[[#This Row],[Column1]],6,3),O208)</f>
        <v xml:space="preserve"> 31</v>
      </c>
    </row>
    <row r="210" spans="11:15" x14ac:dyDescent="0.3">
      <c r="K210" t="s">
        <v>33</v>
      </c>
      <c r="L210">
        <f>IF(AND(ISNUMBER(SEARCH(":",Table10[[#This Row],[Column1]]))=FALSE,ISNUMBER(SEARCH("Ronda",Table10[[#This Row],[Column1]]))=FALSE),1,0)</f>
        <v>1</v>
      </c>
      <c r="M210">
        <f>IF(Table10[[#This Row],[cond]]=1,M209+1,0)</f>
        <v>1</v>
      </c>
      <c r="N210">
        <f>IF(ISNUMBER(SEARCH("Ronda",Table10[[#This Row],[Column1]]))=TRUE,1,0)</f>
        <v>0</v>
      </c>
      <c r="O210" t="str">
        <f>IF(Table10[[#This Row],[cond2]]=1,MID(Table10[[#This Row],[Column1]],6,3),O209)</f>
        <v xml:space="preserve"> 31</v>
      </c>
    </row>
    <row r="211" spans="11:15" x14ac:dyDescent="0.3">
      <c r="K211" t="s">
        <v>4</v>
      </c>
      <c r="L211">
        <f>IF(AND(ISNUMBER(SEARCH(":",Table10[[#This Row],[Column1]]))=FALSE,ISNUMBER(SEARCH("Ronda",Table10[[#This Row],[Column1]]))=FALSE),1,0)</f>
        <v>1</v>
      </c>
      <c r="M211">
        <f>IF(Table10[[#This Row],[cond]]=1,M210+1,0)</f>
        <v>2</v>
      </c>
      <c r="N211">
        <f>IF(ISNUMBER(SEARCH("Ronda",Table10[[#This Row],[Column1]]))=TRUE,1,0)</f>
        <v>0</v>
      </c>
      <c r="O211" t="str">
        <f>IF(Table10[[#This Row],[cond2]]=1,MID(Table10[[#This Row],[Column1]],6,3),O210)</f>
        <v xml:space="preserve"> 31</v>
      </c>
    </row>
    <row r="212" spans="11:15" x14ac:dyDescent="0.3">
      <c r="K212">
        <v>2</v>
      </c>
      <c r="L212">
        <f>IF(AND(ISNUMBER(SEARCH(":",Table10[[#This Row],[Column1]]))=FALSE,ISNUMBER(SEARCH("Ronda",Table10[[#This Row],[Column1]]))=FALSE),1,0)</f>
        <v>1</v>
      </c>
      <c r="M212">
        <f>IF(Table10[[#This Row],[cond]]=1,M211+1,0)</f>
        <v>3</v>
      </c>
      <c r="N212">
        <f>IF(ISNUMBER(SEARCH("Ronda",Table10[[#This Row],[Column1]]))=TRUE,1,0)</f>
        <v>0</v>
      </c>
      <c r="O212" t="str">
        <f>IF(Table10[[#This Row],[cond2]]=1,MID(Table10[[#This Row],[Column1]],6,3),O211)</f>
        <v xml:space="preserve"> 31</v>
      </c>
    </row>
    <row r="213" spans="11:15" x14ac:dyDescent="0.3">
      <c r="K213">
        <v>1</v>
      </c>
      <c r="L213">
        <f>IF(AND(ISNUMBER(SEARCH(":",Table10[[#This Row],[Column1]]))=FALSE,ISNUMBER(SEARCH("Ronda",Table10[[#This Row],[Column1]]))=FALSE),1,0)</f>
        <v>1</v>
      </c>
      <c r="M213">
        <f>IF(Table10[[#This Row],[cond]]=1,M212+1,0)</f>
        <v>4</v>
      </c>
      <c r="N213">
        <f>IF(ISNUMBER(SEARCH("Ronda",Table10[[#This Row],[Column1]]))=TRUE,1,0)</f>
        <v>0</v>
      </c>
      <c r="O213" t="str">
        <f>IF(Table10[[#This Row],[cond2]]=1,MID(Table10[[#This Row],[Column1]],6,3),O212)</f>
        <v xml:space="preserve"> 31</v>
      </c>
    </row>
    <row r="214" spans="11:15" x14ac:dyDescent="0.3">
      <c r="K214">
        <v>-1</v>
      </c>
      <c r="L214">
        <f>IF(AND(ISNUMBER(SEARCH(":",Table10[[#This Row],[Column1]]))=FALSE,ISNUMBER(SEARCH("Ronda",Table10[[#This Row],[Column1]]))=FALSE),1,0)</f>
        <v>1</v>
      </c>
      <c r="M214">
        <f>IF(Table10[[#This Row],[cond]]=1,M213+1,0)</f>
        <v>5</v>
      </c>
      <c r="N214">
        <f>IF(ISNUMBER(SEARCH("Ronda",Table10[[#This Row],[Column1]]))=TRUE,1,0)</f>
        <v>0</v>
      </c>
      <c r="O214" t="str">
        <f>IF(Table10[[#This Row],[cond2]]=1,MID(Table10[[#This Row],[Column1]],6,3),O213)</f>
        <v xml:space="preserve"> 31</v>
      </c>
    </row>
    <row r="215" spans="11:15" x14ac:dyDescent="0.3">
      <c r="K215">
        <v>-1</v>
      </c>
      <c r="L215">
        <f>IF(AND(ISNUMBER(SEARCH(":",Table10[[#This Row],[Column1]]))=FALSE,ISNUMBER(SEARCH("Ronda",Table10[[#This Row],[Column1]]))=FALSE),1,0)</f>
        <v>1</v>
      </c>
      <c r="M215">
        <f>IF(Table10[[#This Row],[cond]]=1,M214+1,0)</f>
        <v>6</v>
      </c>
      <c r="N215">
        <f>IF(ISNUMBER(SEARCH("Ronda",Table10[[#This Row],[Column1]]))=TRUE,1,0)</f>
        <v>0</v>
      </c>
      <c r="O215" t="str">
        <f>IF(Table10[[#This Row],[cond2]]=1,MID(Table10[[#This Row],[Column1]],6,3),O214)</f>
        <v xml:space="preserve"> 31</v>
      </c>
    </row>
    <row r="216" spans="11:15" x14ac:dyDescent="0.3">
      <c r="K216" t="s">
        <v>596</v>
      </c>
      <c r="L216">
        <f>IF(AND(ISNUMBER(SEARCH(":",Table10[[#This Row],[Column1]]))=FALSE,ISNUMBER(SEARCH("Ronda",Table10[[#This Row],[Column1]]))=FALSE),1,0)</f>
        <v>0</v>
      </c>
      <c r="M216">
        <f>IF(Table10[[#This Row],[cond]]=1,M215+1,0)</f>
        <v>0</v>
      </c>
      <c r="N216">
        <f>IF(ISNUMBER(SEARCH("Ronda",Table10[[#This Row],[Column1]]))=TRUE,1,0)</f>
        <v>0</v>
      </c>
      <c r="O216" t="str">
        <f>IF(Table10[[#This Row],[cond2]]=1,MID(Table10[[#This Row],[Column1]],6,3),O215)</f>
        <v xml:space="preserve"> 31</v>
      </c>
    </row>
    <row r="217" spans="11:15" x14ac:dyDescent="0.3">
      <c r="K217" t="s">
        <v>564</v>
      </c>
      <c r="L217">
        <f>IF(AND(ISNUMBER(SEARCH(":",Table10[[#This Row],[Column1]]))=FALSE,ISNUMBER(SEARCH("Ronda",Table10[[#This Row],[Column1]]))=FALSE),1,0)</f>
        <v>1</v>
      </c>
      <c r="M217">
        <f>IF(Table10[[#This Row],[cond]]=1,M216+1,0)</f>
        <v>1</v>
      </c>
      <c r="N217">
        <f>IF(ISNUMBER(SEARCH("Ronda",Table10[[#This Row],[Column1]]))=TRUE,1,0)</f>
        <v>0</v>
      </c>
      <c r="O217" t="str">
        <f>IF(Table10[[#This Row],[cond2]]=1,MID(Table10[[#This Row],[Column1]],6,3),O216)</f>
        <v xml:space="preserve"> 31</v>
      </c>
    </row>
    <row r="218" spans="11:15" x14ac:dyDescent="0.3">
      <c r="K218" t="s">
        <v>14</v>
      </c>
      <c r="L218">
        <f>IF(AND(ISNUMBER(SEARCH(":",Table10[[#This Row],[Column1]]))=FALSE,ISNUMBER(SEARCH("Ronda",Table10[[#This Row],[Column1]]))=FALSE),1,0)</f>
        <v>1</v>
      </c>
      <c r="M218">
        <f>IF(Table10[[#This Row],[cond]]=1,M217+1,0)</f>
        <v>2</v>
      </c>
      <c r="N218">
        <f>IF(ISNUMBER(SEARCH("Ronda",Table10[[#This Row],[Column1]]))=TRUE,1,0)</f>
        <v>0</v>
      </c>
      <c r="O218" t="str">
        <f>IF(Table10[[#This Row],[cond2]]=1,MID(Table10[[#This Row],[Column1]],6,3),O217)</f>
        <v xml:space="preserve"> 31</v>
      </c>
    </row>
    <row r="219" spans="11:15" x14ac:dyDescent="0.3">
      <c r="K219">
        <v>2</v>
      </c>
      <c r="L219">
        <f>IF(AND(ISNUMBER(SEARCH(":",Table10[[#This Row],[Column1]]))=FALSE,ISNUMBER(SEARCH("Ronda",Table10[[#This Row],[Column1]]))=FALSE),1,0)</f>
        <v>1</v>
      </c>
      <c r="M219">
        <f>IF(Table10[[#This Row],[cond]]=1,M218+1,0)</f>
        <v>3</v>
      </c>
      <c r="N219">
        <f>IF(ISNUMBER(SEARCH("Ronda",Table10[[#This Row],[Column1]]))=TRUE,1,0)</f>
        <v>0</v>
      </c>
      <c r="O219" t="str">
        <f>IF(Table10[[#This Row],[cond2]]=1,MID(Table10[[#This Row],[Column1]],6,3),O218)</f>
        <v xml:space="preserve"> 31</v>
      </c>
    </row>
    <row r="220" spans="11:15" x14ac:dyDescent="0.3">
      <c r="K220">
        <v>1</v>
      </c>
      <c r="L220">
        <f>IF(AND(ISNUMBER(SEARCH(":",Table10[[#This Row],[Column1]]))=FALSE,ISNUMBER(SEARCH("Ronda",Table10[[#This Row],[Column1]]))=FALSE),1,0)</f>
        <v>1</v>
      </c>
      <c r="M220">
        <f>IF(Table10[[#This Row],[cond]]=1,M219+1,0)</f>
        <v>4</v>
      </c>
      <c r="N220">
        <f>IF(ISNUMBER(SEARCH("Ronda",Table10[[#This Row],[Column1]]))=TRUE,1,0)</f>
        <v>0</v>
      </c>
      <c r="O220" t="str">
        <f>IF(Table10[[#This Row],[cond2]]=1,MID(Table10[[#This Row],[Column1]],6,3),O219)</f>
        <v xml:space="preserve"> 31</v>
      </c>
    </row>
    <row r="221" spans="11:15" x14ac:dyDescent="0.3">
      <c r="K221">
        <v>0</v>
      </c>
      <c r="L221">
        <f>IF(AND(ISNUMBER(SEARCH(":",Table10[[#This Row],[Column1]]))=FALSE,ISNUMBER(SEARCH("Ronda",Table10[[#This Row],[Column1]]))=FALSE),1,0)</f>
        <v>1</v>
      </c>
      <c r="M221">
        <f>IF(Table10[[#This Row],[cond]]=1,M220+1,0)</f>
        <v>5</v>
      </c>
      <c r="N221">
        <f>IF(ISNUMBER(SEARCH("Ronda",Table10[[#This Row],[Column1]]))=TRUE,1,0)</f>
        <v>0</v>
      </c>
      <c r="O221" t="str">
        <f>IF(Table10[[#This Row],[cond2]]=1,MID(Table10[[#This Row],[Column1]],6,3),O220)</f>
        <v xml:space="preserve"> 31</v>
      </c>
    </row>
    <row r="222" spans="11:15" x14ac:dyDescent="0.3">
      <c r="K222">
        <v>0</v>
      </c>
      <c r="L222">
        <f>IF(AND(ISNUMBER(SEARCH(":",Table10[[#This Row],[Column1]]))=FALSE,ISNUMBER(SEARCH("Ronda",Table10[[#This Row],[Column1]]))=FALSE),1,0)</f>
        <v>1</v>
      </c>
      <c r="M222">
        <f>IF(Table10[[#This Row],[cond]]=1,M221+1,0)</f>
        <v>6</v>
      </c>
      <c r="N222">
        <f>IF(ISNUMBER(SEARCH("Ronda",Table10[[#This Row],[Column1]]))=TRUE,1,0)</f>
        <v>0</v>
      </c>
      <c r="O222" t="str">
        <f>IF(Table10[[#This Row],[cond2]]=1,MID(Table10[[#This Row],[Column1]],6,3),O221)</f>
        <v xml:space="preserve"> 31</v>
      </c>
    </row>
    <row r="223" spans="11:15" x14ac:dyDescent="0.3">
      <c r="K223" t="s">
        <v>596</v>
      </c>
      <c r="L223">
        <f>IF(AND(ISNUMBER(SEARCH(":",Table10[[#This Row],[Column1]]))=FALSE,ISNUMBER(SEARCH("Ronda",Table10[[#This Row],[Column1]]))=FALSE),1,0)</f>
        <v>0</v>
      </c>
      <c r="M223">
        <f>IF(Table10[[#This Row],[cond]]=1,M222+1,0)</f>
        <v>0</v>
      </c>
      <c r="N223">
        <f>IF(ISNUMBER(SEARCH("Ronda",Table10[[#This Row],[Column1]]))=TRUE,1,0)</f>
        <v>0</v>
      </c>
      <c r="O223" t="str">
        <f>IF(Table10[[#This Row],[cond2]]=1,MID(Table10[[#This Row],[Column1]],6,3),O222)</f>
        <v xml:space="preserve"> 31</v>
      </c>
    </row>
    <row r="224" spans="11:15" x14ac:dyDescent="0.3">
      <c r="K224" t="s">
        <v>303</v>
      </c>
      <c r="L224">
        <f>IF(AND(ISNUMBER(SEARCH(":",Table10[[#This Row],[Column1]]))=FALSE,ISNUMBER(SEARCH("Ronda",Table10[[#This Row],[Column1]]))=FALSE),1,0)</f>
        <v>1</v>
      </c>
      <c r="M224">
        <f>IF(Table10[[#This Row],[cond]]=1,M223+1,0)</f>
        <v>1</v>
      </c>
      <c r="N224">
        <f>IF(ISNUMBER(SEARCH("Ronda",Table10[[#This Row],[Column1]]))=TRUE,1,0)</f>
        <v>0</v>
      </c>
      <c r="O224" t="str">
        <f>IF(Table10[[#This Row],[cond2]]=1,MID(Table10[[#This Row],[Column1]],6,3),O223)</f>
        <v xml:space="preserve"> 31</v>
      </c>
    </row>
    <row r="225" spans="11:15" x14ac:dyDescent="0.3">
      <c r="K225" t="s">
        <v>833</v>
      </c>
      <c r="L225">
        <f>IF(AND(ISNUMBER(SEARCH(":",Table10[[#This Row],[Column1]]))=FALSE,ISNUMBER(SEARCH("Ronda",Table10[[#This Row],[Column1]]))=FALSE),1,0)</f>
        <v>1</v>
      </c>
      <c r="M225">
        <f>IF(Table10[[#This Row],[cond]]=1,M224+1,0)</f>
        <v>2</v>
      </c>
      <c r="N225">
        <f>IF(ISNUMBER(SEARCH("Ronda",Table10[[#This Row],[Column1]]))=TRUE,1,0)</f>
        <v>0</v>
      </c>
      <c r="O225" t="str">
        <f>IF(Table10[[#This Row],[cond2]]=1,MID(Table10[[#This Row],[Column1]],6,3),O224)</f>
        <v xml:space="preserve"> 31</v>
      </c>
    </row>
    <row r="226" spans="11:15" x14ac:dyDescent="0.3">
      <c r="K226">
        <v>3</v>
      </c>
      <c r="L226">
        <f>IF(AND(ISNUMBER(SEARCH(":",Table10[[#This Row],[Column1]]))=FALSE,ISNUMBER(SEARCH("Ronda",Table10[[#This Row],[Column1]]))=FALSE),1,0)</f>
        <v>1</v>
      </c>
      <c r="M226">
        <f>IF(Table10[[#This Row],[cond]]=1,M225+1,0)</f>
        <v>3</v>
      </c>
      <c r="N226">
        <f>IF(ISNUMBER(SEARCH("Ronda",Table10[[#This Row],[Column1]]))=TRUE,1,0)</f>
        <v>0</v>
      </c>
      <c r="O226" t="str">
        <f>IF(Table10[[#This Row],[cond2]]=1,MID(Table10[[#This Row],[Column1]],6,3),O225)</f>
        <v xml:space="preserve"> 31</v>
      </c>
    </row>
    <row r="227" spans="11:15" x14ac:dyDescent="0.3">
      <c r="K227">
        <v>0</v>
      </c>
      <c r="L227">
        <f>IF(AND(ISNUMBER(SEARCH(":",Table10[[#This Row],[Column1]]))=FALSE,ISNUMBER(SEARCH("Ronda",Table10[[#This Row],[Column1]]))=FALSE),1,0)</f>
        <v>1</v>
      </c>
      <c r="M227">
        <f>IF(Table10[[#This Row],[cond]]=1,M226+1,0)</f>
        <v>4</v>
      </c>
      <c r="N227">
        <f>IF(ISNUMBER(SEARCH("Ronda",Table10[[#This Row],[Column1]]))=TRUE,1,0)</f>
        <v>0</v>
      </c>
      <c r="O227" t="str">
        <f>IF(Table10[[#This Row],[cond2]]=1,MID(Table10[[#This Row],[Column1]],6,3),O226)</f>
        <v xml:space="preserve"> 31</v>
      </c>
    </row>
    <row r="228" spans="11:15" x14ac:dyDescent="0.3">
      <c r="K228">
        <v>0</v>
      </c>
      <c r="L228">
        <f>IF(AND(ISNUMBER(SEARCH(":",Table10[[#This Row],[Column1]]))=FALSE,ISNUMBER(SEARCH("Ronda",Table10[[#This Row],[Column1]]))=FALSE),1,0)</f>
        <v>1</v>
      </c>
      <c r="M228">
        <f>IF(Table10[[#This Row],[cond]]=1,M227+1,0)</f>
        <v>5</v>
      </c>
      <c r="N228">
        <f>IF(ISNUMBER(SEARCH("Ronda",Table10[[#This Row],[Column1]]))=TRUE,1,0)</f>
        <v>0</v>
      </c>
      <c r="O228" t="str">
        <f>IF(Table10[[#This Row],[cond2]]=1,MID(Table10[[#This Row],[Column1]],6,3),O227)</f>
        <v xml:space="preserve"> 31</v>
      </c>
    </row>
    <row r="229" spans="11:15" x14ac:dyDescent="0.3">
      <c r="K229">
        <v>0</v>
      </c>
      <c r="L229">
        <f>IF(AND(ISNUMBER(SEARCH(":",Table10[[#This Row],[Column1]]))=FALSE,ISNUMBER(SEARCH("Ronda",Table10[[#This Row],[Column1]]))=FALSE),1,0)</f>
        <v>1</v>
      </c>
      <c r="M229">
        <f>IF(Table10[[#This Row],[cond]]=1,M228+1,0)</f>
        <v>6</v>
      </c>
      <c r="N229">
        <f>IF(ISNUMBER(SEARCH("Ronda",Table10[[#This Row],[Column1]]))=TRUE,1,0)</f>
        <v>0</v>
      </c>
      <c r="O229" t="str">
        <f>IF(Table10[[#This Row],[cond2]]=1,MID(Table10[[#This Row],[Column1]],6,3),O228)</f>
        <v xml:space="preserve"> 31</v>
      </c>
    </row>
    <row r="230" spans="11:15" x14ac:dyDescent="0.3">
      <c r="K230" t="s">
        <v>597</v>
      </c>
      <c r="L230">
        <f>IF(AND(ISNUMBER(SEARCH(":",Table10[[#This Row],[Column1]]))=FALSE,ISNUMBER(SEARCH("Ronda",Table10[[#This Row],[Column1]]))=FALSE),1,0)</f>
        <v>0</v>
      </c>
      <c r="M230">
        <f>IF(Table10[[#This Row],[cond]]=1,M229+1,0)</f>
        <v>0</v>
      </c>
      <c r="N230">
        <f>IF(ISNUMBER(SEARCH("Ronda",Table10[[#This Row],[Column1]]))=TRUE,1,0)</f>
        <v>0</v>
      </c>
      <c r="O230" t="str">
        <f>IF(Table10[[#This Row],[cond2]]=1,MID(Table10[[#This Row],[Column1]],6,3),O229)</f>
        <v xml:space="preserve"> 31</v>
      </c>
    </row>
    <row r="231" spans="11:15" x14ac:dyDescent="0.3">
      <c r="K231" t="s">
        <v>25</v>
      </c>
      <c r="L231">
        <f>IF(AND(ISNUMBER(SEARCH(":",Table10[[#This Row],[Column1]]))=FALSE,ISNUMBER(SEARCH("Ronda",Table10[[#This Row],[Column1]]))=FALSE),1,0)</f>
        <v>1</v>
      </c>
      <c r="M231">
        <f>IF(Table10[[#This Row],[cond]]=1,M230+1,0)</f>
        <v>1</v>
      </c>
      <c r="N231">
        <f>IF(ISNUMBER(SEARCH("Ronda",Table10[[#This Row],[Column1]]))=TRUE,1,0)</f>
        <v>0</v>
      </c>
      <c r="O231" t="str">
        <f>IF(Table10[[#This Row],[cond2]]=1,MID(Table10[[#This Row],[Column1]],6,3),O230)</f>
        <v xml:space="preserve"> 31</v>
      </c>
    </row>
    <row r="232" spans="11:15" x14ac:dyDescent="0.3">
      <c r="K232" t="s">
        <v>2</v>
      </c>
      <c r="L232">
        <f>IF(AND(ISNUMBER(SEARCH(":",Table10[[#This Row],[Column1]]))=FALSE,ISNUMBER(SEARCH("Ronda",Table10[[#This Row],[Column1]]))=FALSE),1,0)</f>
        <v>1</v>
      </c>
      <c r="M232">
        <f>IF(Table10[[#This Row],[cond]]=1,M231+1,0)</f>
        <v>2</v>
      </c>
      <c r="N232">
        <f>IF(ISNUMBER(SEARCH("Ronda",Table10[[#This Row],[Column1]]))=TRUE,1,0)</f>
        <v>0</v>
      </c>
      <c r="O232" t="str">
        <f>IF(Table10[[#This Row],[cond2]]=1,MID(Table10[[#This Row],[Column1]],6,3),O231)</f>
        <v xml:space="preserve"> 31</v>
      </c>
    </row>
    <row r="233" spans="11:15" x14ac:dyDescent="0.3">
      <c r="K233">
        <v>1</v>
      </c>
      <c r="L233">
        <f>IF(AND(ISNUMBER(SEARCH(":",Table10[[#This Row],[Column1]]))=FALSE,ISNUMBER(SEARCH("Ronda",Table10[[#This Row],[Column1]]))=FALSE),1,0)</f>
        <v>1</v>
      </c>
      <c r="M233">
        <f>IF(Table10[[#This Row],[cond]]=1,M232+1,0)</f>
        <v>3</v>
      </c>
      <c r="N233">
        <f>IF(ISNUMBER(SEARCH("Ronda",Table10[[#This Row],[Column1]]))=TRUE,1,0)</f>
        <v>0</v>
      </c>
      <c r="O233" t="str">
        <f>IF(Table10[[#This Row],[cond2]]=1,MID(Table10[[#This Row],[Column1]],6,3),O232)</f>
        <v xml:space="preserve"> 31</v>
      </c>
    </row>
    <row r="234" spans="11:15" x14ac:dyDescent="0.3">
      <c r="K234">
        <v>2</v>
      </c>
      <c r="L234">
        <f>IF(AND(ISNUMBER(SEARCH(":",Table10[[#This Row],[Column1]]))=FALSE,ISNUMBER(SEARCH("Ronda",Table10[[#This Row],[Column1]]))=FALSE),1,0)</f>
        <v>1</v>
      </c>
      <c r="M234">
        <f>IF(Table10[[#This Row],[cond]]=1,M233+1,0)</f>
        <v>4</v>
      </c>
      <c r="N234">
        <f>IF(ISNUMBER(SEARCH("Ronda",Table10[[#This Row],[Column1]]))=TRUE,1,0)</f>
        <v>0</v>
      </c>
      <c r="O234" t="str">
        <f>IF(Table10[[#This Row],[cond2]]=1,MID(Table10[[#This Row],[Column1]],6,3),O233)</f>
        <v xml:space="preserve"> 31</v>
      </c>
    </row>
    <row r="235" spans="11:15" x14ac:dyDescent="0.3">
      <c r="K235">
        <v>0</v>
      </c>
      <c r="L235">
        <f>IF(AND(ISNUMBER(SEARCH(":",Table10[[#This Row],[Column1]]))=FALSE,ISNUMBER(SEARCH("Ronda",Table10[[#This Row],[Column1]]))=FALSE),1,0)</f>
        <v>1</v>
      </c>
      <c r="M235">
        <f>IF(Table10[[#This Row],[cond]]=1,M234+1,0)</f>
        <v>5</v>
      </c>
      <c r="N235">
        <f>IF(ISNUMBER(SEARCH("Ronda",Table10[[#This Row],[Column1]]))=TRUE,1,0)</f>
        <v>0</v>
      </c>
      <c r="O235" t="str">
        <f>IF(Table10[[#This Row],[cond2]]=1,MID(Table10[[#This Row],[Column1]],6,3),O234)</f>
        <v xml:space="preserve"> 31</v>
      </c>
    </row>
    <row r="236" spans="11:15" x14ac:dyDescent="0.3">
      <c r="K236">
        <v>-1</v>
      </c>
      <c r="L236">
        <f>IF(AND(ISNUMBER(SEARCH(":",Table10[[#This Row],[Column1]]))=FALSE,ISNUMBER(SEARCH("Ronda",Table10[[#This Row],[Column1]]))=FALSE),1,0)</f>
        <v>1</v>
      </c>
      <c r="M236">
        <f>IF(Table10[[#This Row],[cond]]=1,M235+1,0)</f>
        <v>6</v>
      </c>
      <c r="N236">
        <f>IF(ISNUMBER(SEARCH("Ronda",Table10[[#This Row],[Column1]]))=TRUE,1,0)</f>
        <v>0</v>
      </c>
      <c r="O236" t="str">
        <f>IF(Table10[[#This Row],[cond2]]=1,MID(Table10[[#This Row],[Column1]],6,3),O235)</f>
        <v xml:space="preserve"> 31</v>
      </c>
    </row>
    <row r="237" spans="11:15" x14ac:dyDescent="0.3">
      <c r="K237" t="s">
        <v>849</v>
      </c>
      <c r="L237">
        <f>IF(AND(ISNUMBER(SEARCH(":",Table10[[#This Row],[Column1]]))=FALSE,ISNUMBER(SEARCH("Ronda",Table10[[#This Row],[Column1]]))=FALSE),1,0)</f>
        <v>0</v>
      </c>
      <c r="M237">
        <f>IF(Table10[[#This Row],[cond]]=1,M236+1,0)</f>
        <v>0</v>
      </c>
      <c r="N237">
        <f>IF(ISNUMBER(SEARCH("Ronda",Table10[[#This Row],[Column1]]))=TRUE,1,0)</f>
        <v>0</v>
      </c>
      <c r="O237" t="str">
        <f>IF(Table10[[#This Row],[cond2]]=1,MID(Table10[[#This Row],[Column1]],6,3),O236)</f>
        <v xml:space="preserve"> 31</v>
      </c>
    </row>
    <row r="238" spans="11:15" x14ac:dyDescent="0.3">
      <c r="K238" t="s">
        <v>568</v>
      </c>
      <c r="L238">
        <f>IF(AND(ISNUMBER(SEARCH(":",Table10[[#This Row],[Column1]]))=FALSE,ISNUMBER(SEARCH("Ronda",Table10[[#This Row],[Column1]]))=FALSE),1,0)</f>
        <v>1</v>
      </c>
      <c r="M238">
        <f>IF(Table10[[#This Row],[cond]]=1,M237+1,0)</f>
        <v>1</v>
      </c>
      <c r="N238">
        <f>IF(ISNUMBER(SEARCH("Ronda",Table10[[#This Row],[Column1]]))=TRUE,1,0)</f>
        <v>0</v>
      </c>
      <c r="O238" t="str">
        <f>IF(Table10[[#This Row],[cond2]]=1,MID(Table10[[#This Row],[Column1]],6,3),O237)</f>
        <v xml:space="preserve"> 31</v>
      </c>
    </row>
    <row r="239" spans="11:15" x14ac:dyDescent="0.3">
      <c r="K239" t="s">
        <v>1</v>
      </c>
      <c r="L239">
        <f>IF(AND(ISNUMBER(SEARCH(":",Table10[[#This Row],[Column1]]))=FALSE,ISNUMBER(SEARCH("Ronda",Table10[[#This Row],[Column1]]))=FALSE),1,0)</f>
        <v>1</v>
      </c>
      <c r="M239">
        <f>IF(Table10[[#This Row],[cond]]=1,M238+1,0)</f>
        <v>2</v>
      </c>
      <c r="N239">
        <f>IF(ISNUMBER(SEARCH("Ronda",Table10[[#This Row],[Column1]]))=TRUE,1,0)</f>
        <v>0</v>
      </c>
      <c r="O239" t="str">
        <f>IF(Table10[[#This Row],[cond2]]=1,MID(Table10[[#This Row],[Column1]],6,3),O238)</f>
        <v xml:space="preserve"> 31</v>
      </c>
    </row>
    <row r="240" spans="11:15" x14ac:dyDescent="0.3">
      <c r="K240">
        <v>2</v>
      </c>
      <c r="L240">
        <f>IF(AND(ISNUMBER(SEARCH(":",Table10[[#This Row],[Column1]]))=FALSE,ISNUMBER(SEARCH("Ronda",Table10[[#This Row],[Column1]]))=FALSE),1,0)</f>
        <v>1</v>
      </c>
      <c r="M240">
        <f>IF(Table10[[#This Row],[cond]]=1,M239+1,0)</f>
        <v>3</v>
      </c>
      <c r="N240">
        <f>IF(ISNUMBER(SEARCH("Ronda",Table10[[#This Row],[Column1]]))=TRUE,1,0)</f>
        <v>0</v>
      </c>
      <c r="O240" t="str">
        <f>IF(Table10[[#This Row],[cond2]]=1,MID(Table10[[#This Row],[Column1]],6,3),O239)</f>
        <v xml:space="preserve"> 31</v>
      </c>
    </row>
    <row r="241" spans="11:15" x14ac:dyDescent="0.3">
      <c r="K241">
        <v>1</v>
      </c>
      <c r="L241">
        <f>IF(AND(ISNUMBER(SEARCH(":",Table10[[#This Row],[Column1]]))=FALSE,ISNUMBER(SEARCH("Ronda",Table10[[#This Row],[Column1]]))=FALSE),1,0)</f>
        <v>1</v>
      </c>
      <c r="M241">
        <f>IF(Table10[[#This Row],[cond]]=1,M240+1,0)</f>
        <v>4</v>
      </c>
      <c r="N241">
        <f>IF(ISNUMBER(SEARCH("Ronda",Table10[[#This Row],[Column1]]))=TRUE,1,0)</f>
        <v>0</v>
      </c>
      <c r="O241" t="str">
        <f>IF(Table10[[#This Row],[cond2]]=1,MID(Table10[[#This Row],[Column1]],6,3),O240)</f>
        <v xml:space="preserve"> 31</v>
      </c>
    </row>
    <row r="242" spans="11:15" x14ac:dyDescent="0.3">
      <c r="K242">
        <v>-1</v>
      </c>
      <c r="L242">
        <f>IF(AND(ISNUMBER(SEARCH(":",Table10[[#This Row],[Column1]]))=FALSE,ISNUMBER(SEARCH("Ronda",Table10[[#This Row],[Column1]]))=FALSE),1,0)</f>
        <v>1</v>
      </c>
      <c r="M242">
        <f>IF(Table10[[#This Row],[cond]]=1,M241+1,0)</f>
        <v>5</v>
      </c>
      <c r="N242">
        <f>IF(ISNUMBER(SEARCH("Ronda",Table10[[#This Row],[Column1]]))=TRUE,1,0)</f>
        <v>0</v>
      </c>
      <c r="O242" t="str">
        <f>IF(Table10[[#This Row],[cond2]]=1,MID(Table10[[#This Row],[Column1]],6,3),O241)</f>
        <v xml:space="preserve"> 31</v>
      </c>
    </row>
    <row r="243" spans="11:15" x14ac:dyDescent="0.3">
      <c r="K243">
        <v>-1</v>
      </c>
      <c r="L243">
        <f>IF(AND(ISNUMBER(SEARCH(":",Table10[[#This Row],[Column1]]))=FALSE,ISNUMBER(SEARCH("Ronda",Table10[[#This Row],[Column1]]))=FALSE),1,0)</f>
        <v>1</v>
      </c>
      <c r="M243">
        <f>IF(Table10[[#This Row],[cond]]=1,M242+1,0)</f>
        <v>6</v>
      </c>
      <c r="N243">
        <f>IF(ISNUMBER(SEARCH("Ronda",Table10[[#This Row],[Column1]]))=TRUE,1,0)</f>
        <v>0</v>
      </c>
      <c r="O243" t="str">
        <f>IF(Table10[[#This Row],[cond2]]=1,MID(Table10[[#This Row],[Column1]],6,3),O242)</f>
        <v xml:space="preserve"> 31</v>
      </c>
    </row>
    <row r="244" spans="11:15" x14ac:dyDescent="0.3">
      <c r="K244" t="s">
        <v>850</v>
      </c>
      <c r="L244">
        <f>IF(AND(ISNUMBER(SEARCH(":",Table10[[#This Row],[Column1]]))=FALSE,ISNUMBER(SEARCH("Ronda",Table10[[#This Row],[Column1]]))=FALSE),1,0)</f>
        <v>0</v>
      </c>
      <c r="M244">
        <f>IF(Table10[[#This Row],[cond]]=1,M243+1,0)</f>
        <v>0</v>
      </c>
      <c r="N244">
        <f>IF(ISNUMBER(SEARCH("Ronda",Table10[[#This Row],[Column1]]))=TRUE,1,0)</f>
        <v>0</v>
      </c>
      <c r="O244" t="str">
        <f>IF(Table10[[#This Row],[cond2]]=1,MID(Table10[[#This Row],[Column1]],6,3),O243)</f>
        <v xml:space="preserve"> 31</v>
      </c>
    </row>
    <row r="245" spans="11:15" x14ac:dyDescent="0.3">
      <c r="K245" t="s">
        <v>6</v>
      </c>
      <c r="L245">
        <f>IF(AND(ISNUMBER(SEARCH(":",Table10[[#This Row],[Column1]]))=FALSE,ISNUMBER(SEARCH("Ronda",Table10[[#This Row],[Column1]]))=FALSE),1,0)</f>
        <v>1</v>
      </c>
      <c r="M245">
        <f>IF(Table10[[#This Row],[cond]]=1,M244+1,0)</f>
        <v>1</v>
      </c>
      <c r="N245">
        <f>IF(ISNUMBER(SEARCH("Ronda",Table10[[#This Row],[Column1]]))=TRUE,1,0)</f>
        <v>0</v>
      </c>
      <c r="O245" t="str">
        <f>IF(Table10[[#This Row],[cond2]]=1,MID(Table10[[#This Row],[Column1]],6,3),O244)</f>
        <v xml:space="preserve"> 31</v>
      </c>
    </row>
    <row r="246" spans="11:15" x14ac:dyDescent="0.3">
      <c r="K246" t="s">
        <v>31</v>
      </c>
      <c r="L246">
        <f>IF(AND(ISNUMBER(SEARCH(":",Table10[[#This Row],[Column1]]))=FALSE,ISNUMBER(SEARCH("Ronda",Table10[[#This Row],[Column1]]))=FALSE),1,0)</f>
        <v>1</v>
      </c>
      <c r="M246">
        <f>IF(Table10[[#This Row],[cond]]=1,M245+1,0)</f>
        <v>2</v>
      </c>
      <c r="N246">
        <f>IF(ISNUMBER(SEARCH("Ronda",Table10[[#This Row],[Column1]]))=TRUE,1,0)</f>
        <v>0</v>
      </c>
      <c r="O246" t="str">
        <f>IF(Table10[[#This Row],[cond2]]=1,MID(Table10[[#This Row],[Column1]],6,3),O245)</f>
        <v xml:space="preserve"> 31</v>
      </c>
    </row>
    <row r="247" spans="11:15" x14ac:dyDescent="0.3">
      <c r="K247">
        <v>1</v>
      </c>
      <c r="L247">
        <f>IF(AND(ISNUMBER(SEARCH(":",Table10[[#This Row],[Column1]]))=FALSE,ISNUMBER(SEARCH("Ronda",Table10[[#This Row],[Column1]]))=FALSE),1,0)</f>
        <v>1</v>
      </c>
      <c r="M247">
        <f>IF(Table10[[#This Row],[cond]]=1,M246+1,0)</f>
        <v>3</v>
      </c>
      <c r="N247">
        <f>IF(ISNUMBER(SEARCH("Ronda",Table10[[#This Row],[Column1]]))=TRUE,1,0)</f>
        <v>0</v>
      </c>
      <c r="O247" t="str">
        <f>IF(Table10[[#This Row],[cond2]]=1,MID(Table10[[#This Row],[Column1]],6,3),O246)</f>
        <v xml:space="preserve"> 31</v>
      </c>
    </row>
    <row r="248" spans="11:15" x14ac:dyDescent="0.3">
      <c r="K248">
        <v>1</v>
      </c>
      <c r="L248">
        <f>IF(AND(ISNUMBER(SEARCH(":",Table10[[#This Row],[Column1]]))=FALSE,ISNUMBER(SEARCH("Ronda",Table10[[#This Row],[Column1]]))=FALSE),1,0)</f>
        <v>1</v>
      </c>
      <c r="M248">
        <f>IF(Table10[[#This Row],[cond]]=1,M247+1,0)</f>
        <v>4</v>
      </c>
      <c r="N248">
        <f>IF(ISNUMBER(SEARCH("Ronda",Table10[[#This Row],[Column1]]))=TRUE,1,0)</f>
        <v>0</v>
      </c>
      <c r="O248" t="str">
        <f>IF(Table10[[#This Row],[cond2]]=1,MID(Table10[[#This Row],[Column1]],6,3),O247)</f>
        <v xml:space="preserve"> 31</v>
      </c>
    </row>
    <row r="249" spans="11:15" x14ac:dyDescent="0.3">
      <c r="K249">
        <v>-1</v>
      </c>
      <c r="L249">
        <f>IF(AND(ISNUMBER(SEARCH(":",Table10[[#This Row],[Column1]]))=FALSE,ISNUMBER(SEARCH("Ronda",Table10[[#This Row],[Column1]]))=FALSE),1,0)</f>
        <v>1</v>
      </c>
      <c r="M249">
        <f>IF(Table10[[#This Row],[cond]]=1,M248+1,0)</f>
        <v>5</v>
      </c>
      <c r="N249">
        <f>IF(ISNUMBER(SEARCH("Ronda",Table10[[#This Row],[Column1]]))=TRUE,1,0)</f>
        <v>0</v>
      </c>
      <c r="O249" t="str">
        <f>IF(Table10[[#This Row],[cond2]]=1,MID(Table10[[#This Row],[Column1]],6,3),O248)</f>
        <v xml:space="preserve"> 31</v>
      </c>
    </row>
    <row r="250" spans="11:15" x14ac:dyDescent="0.3">
      <c r="K250">
        <v>0</v>
      </c>
      <c r="L250">
        <f>IF(AND(ISNUMBER(SEARCH(":",Table10[[#This Row],[Column1]]))=FALSE,ISNUMBER(SEARCH("Ronda",Table10[[#This Row],[Column1]]))=FALSE),1,0)</f>
        <v>1</v>
      </c>
      <c r="M250">
        <f>IF(Table10[[#This Row],[cond]]=1,M249+1,0)</f>
        <v>6</v>
      </c>
      <c r="N250">
        <f>IF(ISNUMBER(SEARCH("Ronda",Table10[[#This Row],[Column1]]))=TRUE,1,0)</f>
        <v>0</v>
      </c>
      <c r="O250" t="str">
        <f>IF(Table10[[#This Row],[cond2]]=1,MID(Table10[[#This Row],[Column1]],6,3),O249)</f>
        <v xml:space="preserve"> 31</v>
      </c>
    </row>
    <row r="251" spans="11:15" x14ac:dyDescent="0.3">
      <c r="K251" t="s">
        <v>851</v>
      </c>
      <c r="L251">
        <f>IF(AND(ISNUMBER(SEARCH(":",Table10[[#This Row],[Column1]]))=FALSE,ISNUMBER(SEARCH("Ronda",Table10[[#This Row],[Column1]]))=FALSE),1,0)</f>
        <v>0</v>
      </c>
      <c r="M251">
        <f>IF(Table10[[#This Row],[cond]]=1,M250+1,0)</f>
        <v>0</v>
      </c>
      <c r="N251">
        <f>IF(ISNUMBER(SEARCH("Ronda",Table10[[#This Row],[Column1]]))=TRUE,1,0)</f>
        <v>0</v>
      </c>
      <c r="O251" t="str">
        <f>IF(Table10[[#This Row],[cond2]]=1,MID(Table10[[#This Row],[Column1]],6,3),O250)</f>
        <v xml:space="preserve"> 31</v>
      </c>
    </row>
    <row r="252" spans="11:15" x14ac:dyDescent="0.3">
      <c r="K252" t="s">
        <v>13</v>
      </c>
      <c r="L252">
        <f>IF(AND(ISNUMBER(SEARCH(":",Table10[[#This Row],[Column1]]))=FALSE,ISNUMBER(SEARCH("Ronda",Table10[[#This Row],[Column1]]))=FALSE),1,0)</f>
        <v>1</v>
      </c>
      <c r="M252">
        <f>IF(Table10[[#This Row],[cond]]=1,M251+1,0)</f>
        <v>1</v>
      </c>
      <c r="N252">
        <f>IF(ISNUMBER(SEARCH("Ronda",Table10[[#This Row],[Column1]]))=TRUE,1,0)</f>
        <v>0</v>
      </c>
      <c r="O252" t="str">
        <f>IF(Table10[[#This Row],[cond2]]=1,MID(Table10[[#This Row],[Column1]],6,3),O251)</f>
        <v xml:space="preserve"> 31</v>
      </c>
    </row>
    <row r="253" spans="11:15" x14ac:dyDescent="0.3">
      <c r="K253" t="s">
        <v>10</v>
      </c>
      <c r="L253">
        <f>IF(AND(ISNUMBER(SEARCH(":",Table10[[#This Row],[Column1]]))=FALSE,ISNUMBER(SEARCH("Ronda",Table10[[#This Row],[Column1]]))=FALSE),1,0)</f>
        <v>1</v>
      </c>
      <c r="M253">
        <f>IF(Table10[[#This Row],[cond]]=1,M252+1,0)</f>
        <v>2</v>
      </c>
      <c r="N253">
        <f>IF(ISNUMBER(SEARCH("Ronda",Table10[[#This Row],[Column1]]))=TRUE,1,0)</f>
        <v>0</v>
      </c>
      <c r="O253" t="str">
        <f>IF(Table10[[#This Row],[cond2]]=1,MID(Table10[[#This Row],[Column1]],6,3),O252)</f>
        <v xml:space="preserve"> 31</v>
      </c>
    </row>
    <row r="254" spans="11:15" x14ac:dyDescent="0.3">
      <c r="K254">
        <v>2</v>
      </c>
      <c r="L254">
        <f>IF(AND(ISNUMBER(SEARCH(":",Table10[[#This Row],[Column1]]))=FALSE,ISNUMBER(SEARCH("Ronda",Table10[[#This Row],[Column1]]))=FALSE),1,0)</f>
        <v>1</v>
      </c>
      <c r="M254">
        <f>IF(Table10[[#This Row],[cond]]=1,M253+1,0)</f>
        <v>3</v>
      </c>
      <c r="N254">
        <f>IF(ISNUMBER(SEARCH("Ronda",Table10[[#This Row],[Column1]]))=TRUE,1,0)</f>
        <v>0</v>
      </c>
      <c r="O254" t="str">
        <f>IF(Table10[[#This Row],[cond2]]=1,MID(Table10[[#This Row],[Column1]],6,3),O253)</f>
        <v xml:space="preserve"> 31</v>
      </c>
    </row>
    <row r="255" spans="11:15" x14ac:dyDescent="0.3">
      <c r="K255">
        <v>0</v>
      </c>
      <c r="L255">
        <f>IF(AND(ISNUMBER(SEARCH(":",Table10[[#This Row],[Column1]]))=FALSE,ISNUMBER(SEARCH("Ronda",Table10[[#This Row],[Column1]]))=FALSE),1,0)</f>
        <v>1</v>
      </c>
      <c r="M255">
        <f>IF(Table10[[#This Row],[cond]]=1,M254+1,0)</f>
        <v>4</v>
      </c>
      <c r="N255">
        <f>IF(ISNUMBER(SEARCH("Ronda",Table10[[#This Row],[Column1]]))=TRUE,1,0)</f>
        <v>0</v>
      </c>
      <c r="O255" t="str">
        <f>IF(Table10[[#This Row],[cond2]]=1,MID(Table10[[#This Row],[Column1]],6,3),O254)</f>
        <v xml:space="preserve"> 31</v>
      </c>
    </row>
    <row r="256" spans="11:15" x14ac:dyDescent="0.3">
      <c r="K256">
        <v>0</v>
      </c>
      <c r="L256">
        <f>IF(AND(ISNUMBER(SEARCH(":",Table10[[#This Row],[Column1]]))=FALSE,ISNUMBER(SEARCH("Ronda",Table10[[#This Row],[Column1]]))=FALSE),1,0)</f>
        <v>1</v>
      </c>
      <c r="M256">
        <f>IF(Table10[[#This Row],[cond]]=1,M255+1,0)</f>
        <v>5</v>
      </c>
      <c r="N256">
        <f>IF(ISNUMBER(SEARCH("Ronda",Table10[[#This Row],[Column1]]))=TRUE,1,0)</f>
        <v>0</v>
      </c>
      <c r="O256" t="str">
        <f>IF(Table10[[#This Row],[cond2]]=1,MID(Table10[[#This Row],[Column1]],6,3),O255)</f>
        <v xml:space="preserve"> 31</v>
      </c>
    </row>
    <row r="257" spans="11:15" x14ac:dyDescent="0.3">
      <c r="K257">
        <v>0</v>
      </c>
      <c r="L257">
        <f>IF(AND(ISNUMBER(SEARCH(":",Table10[[#This Row],[Column1]]))=FALSE,ISNUMBER(SEARCH("Ronda",Table10[[#This Row],[Column1]]))=FALSE),1,0)</f>
        <v>1</v>
      </c>
      <c r="M257">
        <f>IF(Table10[[#This Row],[cond]]=1,M256+1,0)</f>
        <v>6</v>
      </c>
      <c r="N257">
        <f>IF(ISNUMBER(SEARCH("Ronda",Table10[[#This Row],[Column1]]))=TRUE,1,0)</f>
        <v>0</v>
      </c>
      <c r="O257" t="str">
        <f>IF(Table10[[#This Row],[cond2]]=1,MID(Table10[[#This Row],[Column1]],6,3),O256)</f>
        <v xml:space="preserve"> 31</v>
      </c>
    </row>
    <row r="258" spans="11:15" x14ac:dyDescent="0.3">
      <c r="K258" t="s">
        <v>90</v>
      </c>
      <c r="L258">
        <f>IF(AND(ISNUMBER(SEARCH(":",Table10[[#This Row],[Column1]]))=FALSE,ISNUMBER(SEARCH("Ronda",Table10[[#This Row],[Column1]]))=FALSE),1,0)</f>
        <v>0</v>
      </c>
      <c r="M258">
        <f>IF(Table10[[#This Row],[cond]]=1,M257+1,0)</f>
        <v>0</v>
      </c>
      <c r="N258">
        <f>IF(ISNUMBER(SEARCH("Ronda",Table10[[#This Row],[Column1]]))=TRUE,1,0)</f>
        <v>1</v>
      </c>
      <c r="O258" t="str">
        <f>IF(Table10[[#This Row],[cond2]]=1,MID(Table10[[#This Row],[Column1]],6,3),O257)</f>
        <v xml:space="preserve"> 30</v>
      </c>
    </row>
    <row r="259" spans="11:15" x14ac:dyDescent="0.3">
      <c r="K259" t="s">
        <v>852</v>
      </c>
      <c r="L259">
        <f>IF(AND(ISNUMBER(SEARCH(":",Table10[[#This Row],[Column1]]))=FALSE,ISNUMBER(SEARCH("Ronda",Table10[[#This Row],[Column1]]))=FALSE),1,0)</f>
        <v>0</v>
      </c>
      <c r="M259">
        <f>IF(Table10[[#This Row],[cond]]=1,M258+1,0)</f>
        <v>0</v>
      </c>
      <c r="N259">
        <f>IF(ISNUMBER(SEARCH("Ronda",Table10[[#This Row],[Column1]]))=TRUE,1,0)</f>
        <v>0</v>
      </c>
      <c r="O259" t="str">
        <f>IF(Table10[[#This Row],[cond2]]=1,MID(Table10[[#This Row],[Column1]],6,3),O258)</f>
        <v xml:space="preserve"> 30</v>
      </c>
    </row>
    <row r="260" spans="11:15" x14ac:dyDescent="0.3">
      <c r="K260" t="s">
        <v>4</v>
      </c>
      <c r="L260">
        <f>IF(AND(ISNUMBER(SEARCH(":",Table10[[#This Row],[Column1]]))=FALSE,ISNUMBER(SEARCH("Ronda",Table10[[#This Row],[Column1]]))=FALSE),1,0)</f>
        <v>1</v>
      </c>
      <c r="M260">
        <f>IF(Table10[[#This Row],[cond]]=1,M259+1,0)</f>
        <v>1</v>
      </c>
      <c r="N260">
        <f>IF(ISNUMBER(SEARCH("Ronda",Table10[[#This Row],[Column1]]))=TRUE,1,0)</f>
        <v>0</v>
      </c>
      <c r="O260" t="str">
        <f>IF(Table10[[#This Row],[cond2]]=1,MID(Table10[[#This Row],[Column1]],6,3),O259)</f>
        <v xml:space="preserve"> 30</v>
      </c>
    </row>
    <row r="261" spans="11:15" x14ac:dyDescent="0.3">
      <c r="K261" t="s">
        <v>303</v>
      </c>
      <c r="L261">
        <f>IF(AND(ISNUMBER(SEARCH(":",Table10[[#This Row],[Column1]]))=FALSE,ISNUMBER(SEARCH("Ronda",Table10[[#This Row],[Column1]]))=FALSE),1,0)</f>
        <v>1</v>
      </c>
      <c r="M261">
        <f>IF(Table10[[#This Row],[cond]]=1,M260+1,0)</f>
        <v>2</v>
      </c>
      <c r="N261">
        <f>IF(ISNUMBER(SEARCH("Ronda",Table10[[#This Row],[Column1]]))=TRUE,1,0)</f>
        <v>0</v>
      </c>
      <c r="O261" t="str">
        <f>IF(Table10[[#This Row],[cond2]]=1,MID(Table10[[#This Row],[Column1]],6,3),O260)</f>
        <v xml:space="preserve"> 30</v>
      </c>
    </row>
    <row r="262" spans="11:15" x14ac:dyDescent="0.3">
      <c r="K262">
        <v>1</v>
      </c>
      <c r="L262">
        <f>IF(AND(ISNUMBER(SEARCH(":",Table10[[#This Row],[Column1]]))=FALSE,ISNUMBER(SEARCH("Ronda",Table10[[#This Row],[Column1]]))=FALSE),1,0)</f>
        <v>1</v>
      </c>
      <c r="M262">
        <f>IF(Table10[[#This Row],[cond]]=1,M261+1,0)</f>
        <v>3</v>
      </c>
      <c r="N262">
        <f>IF(ISNUMBER(SEARCH("Ronda",Table10[[#This Row],[Column1]]))=TRUE,1,0)</f>
        <v>0</v>
      </c>
      <c r="O262" t="str">
        <f>IF(Table10[[#This Row],[cond2]]=1,MID(Table10[[#This Row],[Column1]],6,3),O261)</f>
        <v xml:space="preserve"> 30</v>
      </c>
    </row>
    <row r="263" spans="11:15" x14ac:dyDescent="0.3">
      <c r="K263">
        <v>1</v>
      </c>
      <c r="L263">
        <f>IF(AND(ISNUMBER(SEARCH(":",Table10[[#This Row],[Column1]]))=FALSE,ISNUMBER(SEARCH("Ronda",Table10[[#This Row],[Column1]]))=FALSE),1,0)</f>
        <v>1</v>
      </c>
      <c r="M263">
        <f>IF(Table10[[#This Row],[cond]]=1,M262+1,0)</f>
        <v>4</v>
      </c>
      <c r="N263">
        <f>IF(ISNUMBER(SEARCH("Ronda",Table10[[#This Row],[Column1]]))=TRUE,1,0)</f>
        <v>0</v>
      </c>
      <c r="O263" t="str">
        <f>IF(Table10[[#This Row],[cond2]]=1,MID(Table10[[#This Row],[Column1]],6,3),O262)</f>
        <v xml:space="preserve"> 30</v>
      </c>
    </row>
    <row r="264" spans="11:15" x14ac:dyDescent="0.3">
      <c r="K264">
        <v>-1</v>
      </c>
      <c r="L264">
        <f>IF(AND(ISNUMBER(SEARCH(":",Table10[[#This Row],[Column1]]))=FALSE,ISNUMBER(SEARCH("Ronda",Table10[[#This Row],[Column1]]))=FALSE),1,0)</f>
        <v>1</v>
      </c>
      <c r="M264">
        <f>IF(Table10[[#This Row],[cond]]=1,M263+1,0)</f>
        <v>5</v>
      </c>
      <c r="N264">
        <f>IF(ISNUMBER(SEARCH("Ronda",Table10[[#This Row],[Column1]]))=TRUE,1,0)</f>
        <v>0</v>
      </c>
      <c r="O264" t="str">
        <f>IF(Table10[[#This Row],[cond2]]=1,MID(Table10[[#This Row],[Column1]],6,3),O263)</f>
        <v xml:space="preserve"> 30</v>
      </c>
    </row>
    <row r="265" spans="11:15" x14ac:dyDescent="0.3">
      <c r="K265">
        <v>0</v>
      </c>
      <c r="L265">
        <f>IF(AND(ISNUMBER(SEARCH(":",Table10[[#This Row],[Column1]]))=FALSE,ISNUMBER(SEARCH("Ronda",Table10[[#This Row],[Column1]]))=FALSE),1,0)</f>
        <v>1</v>
      </c>
      <c r="M265">
        <f>IF(Table10[[#This Row],[cond]]=1,M264+1,0)</f>
        <v>6</v>
      </c>
      <c r="N265">
        <f>IF(ISNUMBER(SEARCH("Ronda",Table10[[#This Row],[Column1]]))=TRUE,1,0)</f>
        <v>0</v>
      </c>
      <c r="O265" t="str">
        <f>IF(Table10[[#This Row],[cond2]]=1,MID(Table10[[#This Row],[Column1]],6,3),O264)</f>
        <v xml:space="preserve"> 30</v>
      </c>
    </row>
    <row r="266" spans="11:15" x14ac:dyDescent="0.3">
      <c r="K266" t="s">
        <v>853</v>
      </c>
      <c r="L266">
        <f>IF(AND(ISNUMBER(SEARCH(":",Table10[[#This Row],[Column1]]))=FALSE,ISNUMBER(SEARCH("Ronda",Table10[[#This Row],[Column1]]))=FALSE),1,0)</f>
        <v>0</v>
      </c>
      <c r="M266">
        <f>IF(Table10[[#This Row],[cond]]=1,M265+1,0)</f>
        <v>0</v>
      </c>
      <c r="N266">
        <f>IF(ISNUMBER(SEARCH("Ronda",Table10[[#This Row],[Column1]]))=TRUE,1,0)</f>
        <v>0</v>
      </c>
      <c r="O266" t="str">
        <f>IF(Table10[[#This Row],[cond2]]=1,MID(Table10[[#This Row],[Column1]],6,3),O265)</f>
        <v xml:space="preserve"> 30</v>
      </c>
    </row>
    <row r="267" spans="11:15" x14ac:dyDescent="0.3">
      <c r="K267" t="s">
        <v>31</v>
      </c>
      <c r="L267">
        <f>IF(AND(ISNUMBER(SEARCH(":",Table10[[#This Row],[Column1]]))=FALSE,ISNUMBER(SEARCH("Ronda",Table10[[#This Row],[Column1]]))=FALSE),1,0)</f>
        <v>1</v>
      </c>
      <c r="M267">
        <f>IF(Table10[[#This Row],[cond]]=1,M266+1,0)</f>
        <v>1</v>
      </c>
      <c r="N267">
        <f>IF(ISNUMBER(SEARCH("Ronda",Table10[[#This Row],[Column1]]))=TRUE,1,0)</f>
        <v>0</v>
      </c>
      <c r="O267" t="str">
        <f>IF(Table10[[#This Row],[cond2]]=1,MID(Table10[[#This Row],[Column1]],6,3),O266)</f>
        <v xml:space="preserve"> 30</v>
      </c>
    </row>
    <row r="268" spans="11:15" x14ac:dyDescent="0.3">
      <c r="K268" t="s">
        <v>7</v>
      </c>
      <c r="L268">
        <f>IF(AND(ISNUMBER(SEARCH(":",Table10[[#This Row],[Column1]]))=FALSE,ISNUMBER(SEARCH("Ronda",Table10[[#This Row],[Column1]]))=FALSE),1,0)</f>
        <v>1</v>
      </c>
      <c r="M268">
        <f>IF(Table10[[#This Row],[cond]]=1,M267+1,0)</f>
        <v>2</v>
      </c>
      <c r="N268">
        <f>IF(ISNUMBER(SEARCH("Ronda",Table10[[#This Row],[Column1]]))=TRUE,1,0)</f>
        <v>0</v>
      </c>
      <c r="O268" t="str">
        <f>IF(Table10[[#This Row],[cond2]]=1,MID(Table10[[#This Row],[Column1]],6,3),O267)</f>
        <v xml:space="preserve"> 30</v>
      </c>
    </row>
    <row r="269" spans="11:15" x14ac:dyDescent="0.3">
      <c r="K269">
        <v>3</v>
      </c>
      <c r="L269">
        <f>IF(AND(ISNUMBER(SEARCH(":",Table10[[#This Row],[Column1]]))=FALSE,ISNUMBER(SEARCH("Ronda",Table10[[#This Row],[Column1]]))=FALSE),1,0)</f>
        <v>1</v>
      </c>
      <c r="M269">
        <f>IF(Table10[[#This Row],[cond]]=1,M268+1,0)</f>
        <v>3</v>
      </c>
      <c r="N269">
        <f>IF(ISNUMBER(SEARCH("Ronda",Table10[[#This Row],[Column1]]))=TRUE,1,0)</f>
        <v>0</v>
      </c>
      <c r="O269" t="str">
        <f>IF(Table10[[#This Row],[cond2]]=1,MID(Table10[[#This Row],[Column1]],6,3),O268)</f>
        <v xml:space="preserve"> 30</v>
      </c>
    </row>
    <row r="270" spans="11:15" x14ac:dyDescent="0.3">
      <c r="K270">
        <v>4</v>
      </c>
      <c r="L270">
        <f>IF(AND(ISNUMBER(SEARCH(":",Table10[[#This Row],[Column1]]))=FALSE,ISNUMBER(SEARCH("Ronda",Table10[[#This Row],[Column1]]))=FALSE),1,0)</f>
        <v>1</v>
      </c>
      <c r="M270">
        <f>IF(Table10[[#This Row],[cond]]=1,M269+1,0)</f>
        <v>4</v>
      </c>
      <c r="N270">
        <f>IF(ISNUMBER(SEARCH("Ronda",Table10[[#This Row],[Column1]]))=TRUE,1,0)</f>
        <v>0</v>
      </c>
      <c r="O270" t="str">
        <f>IF(Table10[[#This Row],[cond2]]=1,MID(Table10[[#This Row],[Column1]],6,3),O269)</f>
        <v xml:space="preserve"> 30</v>
      </c>
    </row>
    <row r="271" spans="11:15" x14ac:dyDescent="0.3">
      <c r="K271">
        <v>-1</v>
      </c>
      <c r="L271">
        <f>IF(AND(ISNUMBER(SEARCH(":",Table10[[#This Row],[Column1]]))=FALSE,ISNUMBER(SEARCH("Ronda",Table10[[#This Row],[Column1]]))=FALSE),1,0)</f>
        <v>1</v>
      </c>
      <c r="M271">
        <f>IF(Table10[[#This Row],[cond]]=1,M270+1,0)</f>
        <v>5</v>
      </c>
      <c r="N271">
        <f>IF(ISNUMBER(SEARCH("Ronda",Table10[[#This Row],[Column1]]))=TRUE,1,0)</f>
        <v>0</v>
      </c>
      <c r="O271" t="str">
        <f>IF(Table10[[#This Row],[cond2]]=1,MID(Table10[[#This Row],[Column1]],6,3),O270)</f>
        <v xml:space="preserve"> 30</v>
      </c>
    </row>
    <row r="272" spans="11:15" x14ac:dyDescent="0.3">
      <c r="K272">
        <v>-3</v>
      </c>
      <c r="L272">
        <f>IF(AND(ISNUMBER(SEARCH(":",Table10[[#This Row],[Column1]]))=FALSE,ISNUMBER(SEARCH("Ronda",Table10[[#This Row],[Column1]]))=FALSE),1,0)</f>
        <v>1</v>
      </c>
      <c r="M272">
        <f>IF(Table10[[#This Row],[cond]]=1,M271+1,0)</f>
        <v>6</v>
      </c>
      <c r="N272">
        <f>IF(ISNUMBER(SEARCH("Ronda",Table10[[#This Row],[Column1]]))=TRUE,1,0)</f>
        <v>0</v>
      </c>
      <c r="O272" t="str">
        <f>IF(Table10[[#This Row],[cond2]]=1,MID(Table10[[#This Row],[Column1]],6,3),O271)</f>
        <v xml:space="preserve"> 30</v>
      </c>
    </row>
    <row r="273" spans="11:15" x14ac:dyDescent="0.3">
      <c r="K273" t="s">
        <v>854</v>
      </c>
      <c r="L273">
        <f>IF(AND(ISNUMBER(SEARCH(":",Table10[[#This Row],[Column1]]))=FALSE,ISNUMBER(SEARCH("Ronda",Table10[[#This Row],[Column1]]))=FALSE),1,0)</f>
        <v>0</v>
      </c>
      <c r="M273">
        <f>IF(Table10[[#This Row],[cond]]=1,M272+1,0)</f>
        <v>0</v>
      </c>
      <c r="N273">
        <f>IF(ISNUMBER(SEARCH("Ronda",Table10[[#This Row],[Column1]]))=TRUE,1,0)</f>
        <v>0</v>
      </c>
      <c r="O273" t="str">
        <f>IF(Table10[[#This Row],[cond2]]=1,MID(Table10[[#This Row],[Column1]],6,3),O272)</f>
        <v xml:space="preserve"> 30</v>
      </c>
    </row>
    <row r="274" spans="11:15" x14ac:dyDescent="0.3">
      <c r="K274" t="s">
        <v>2</v>
      </c>
      <c r="L274">
        <f>IF(AND(ISNUMBER(SEARCH(":",Table10[[#This Row],[Column1]]))=FALSE,ISNUMBER(SEARCH("Ronda",Table10[[#This Row],[Column1]]))=FALSE),1,0)</f>
        <v>1</v>
      </c>
      <c r="M274">
        <f>IF(Table10[[#This Row],[cond]]=1,M273+1,0)</f>
        <v>1</v>
      </c>
      <c r="N274">
        <f>IF(ISNUMBER(SEARCH("Ronda",Table10[[#This Row],[Column1]]))=TRUE,1,0)</f>
        <v>0</v>
      </c>
      <c r="O274" t="str">
        <f>IF(Table10[[#This Row],[cond2]]=1,MID(Table10[[#This Row],[Column1]],6,3),O273)</f>
        <v xml:space="preserve"> 30</v>
      </c>
    </row>
    <row r="275" spans="11:15" x14ac:dyDescent="0.3">
      <c r="K275" t="s">
        <v>8</v>
      </c>
      <c r="L275">
        <f>IF(AND(ISNUMBER(SEARCH(":",Table10[[#This Row],[Column1]]))=FALSE,ISNUMBER(SEARCH("Ronda",Table10[[#This Row],[Column1]]))=FALSE),1,0)</f>
        <v>1</v>
      </c>
      <c r="M275">
        <f>IF(Table10[[#This Row],[cond]]=1,M274+1,0)</f>
        <v>2</v>
      </c>
      <c r="N275">
        <f>IF(ISNUMBER(SEARCH("Ronda",Table10[[#This Row],[Column1]]))=TRUE,1,0)</f>
        <v>0</v>
      </c>
      <c r="O275" t="str">
        <f>IF(Table10[[#This Row],[cond2]]=1,MID(Table10[[#This Row],[Column1]],6,3),O274)</f>
        <v xml:space="preserve"> 30</v>
      </c>
    </row>
    <row r="276" spans="11:15" x14ac:dyDescent="0.3">
      <c r="K276">
        <v>0</v>
      </c>
      <c r="L276">
        <f>IF(AND(ISNUMBER(SEARCH(":",Table10[[#This Row],[Column1]]))=FALSE,ISNUMBER(SEARCH("Ronda",Table10[[#This Row],[Column1]]))=FALSE),1,0)</f>
        <v>1</v>
      </c>
      <c r="M276">
        <f>IF(Table10[[#This Row],[cond]]=1,M275+1,0)</f>
        <v>3</v>
      </c>
      <c r="N276">
        <f>IF(ISNUMBER(SEARCH("Ronda",Table10[[#This Row],[Column1]]))=TRUE,1,0)</f>
        <v>0</v>
      </c>
      <c r="O276" t="str">
        <f>IF(Table10[[#This Row],[cond2]]=1,MID(Table10[[#This Row],[Column1]],6,3),O275)</f>
        <v xml:space="preserve"> 30</v>
      </c>
    </row>
    <row r="277" spans="11:15" x14ac:dyDescent="0.3">
      <c r="K277">
        <v>1</v>
      </c>
      <c r="L277">
        <f>IF(AND(ISNUMBER(SEARCH(":",Table10[[#This Row],[Column1]]))=FALSE,ISNUMBER(SEARCH("Ronda",Table10[[#This Row],[Column1]]))=FALSE),1,0)</f>
        <v>1</v>
      </c>
      <c r="M277">
        <f>IF(Table10[[#This Row],[cond]]=1,M276+1,0)</f>
        <v>4</v>
      </c>
      <c r="N277">
        <f>IF(ISNUMBER(SEARCH("Ronda",Table10[[#This Row],[Column1]]))=TRUE,1,0)</f>
        <v>0</v>
      </c>
      <c r="O277" t="str">
        <f>IF(Table10[[#This Row],[cond2]]=1,MID(Table10[[#This Row],[Column1]],6,3),O276)</f>
        <v xml:space="preserve"> 30</v>
      </c>
    </row>
    <row r="278" spans="11:15" x14ac:dyDescent="0.3">
      <c r="K278">
        <v>0</v>
      </c>
      <c r="L278">
        <f>IF(AND(ISNUMBER(SEARCH(":",Table10[[#This Row],[Column1]]))=FALSE,ISNUMBER(SEARCH("Ronda",Table10[[#This Row],[Column1]]))=FALSE),1,0)</f>
        <v>1</v>
      </c>
      <c r="M278">
        <f>IF(Table10[[#This Row],[cond]]=1,M277+1,0)</f>
        <v>5</v>
      </c>
      <c r="N278">
        <f>IF(ISNUMBER(SEARCH("Ronda",Table10[[#This Row],[Column1]]))=TRUE,1,0)</f>
        <v>0</v>
      </c>
      <c r="O278" t="str">
        <f>IF(Table10[[#This Row],[cond2]]=1,MID(Table10[[#This Row],[Column1]],6,3),O277)</f>
        <v xml:space="preserve"> 30</v>
      </c>
    </row>
    <row r="279" spans="11:15" x14ac:dyDescent="0.3">
      <c r="K279">
        <v>0</v>
      </c>
      <c r="L279">
        <f>IF(AND(ISNUMBER(SEARCH(":",Table10[[#This Row],[Column1]]))=FALSE,ISNUMBER(SEARCH("Ronda",Table10[[#This Row],[Column1]]))=FALSE),1,0)</f>
        <v>1</v>
      </c>
      <c r="M279">
        <f>IF(Table10[[#This Row],[cond]]=1,M278+1,0)</f>
        <v>6</v>
      </c>
      <c r="N279">
        <f>IF(ISNUMBER(SEARCH("Ronda",Table10[[#This Row],[Column1]]))=TRUE,1,0)</f>
        <v>0</v>
      </c>
      <c r="O279" t="str">
        <f>IF(Table10[[#This Row],[cond2]]=1,MID(Table10[[#This Row],[Column1]],6,3),O278)</f>
        <v xml:space="preserve"> 30</v>
      </c>
    </row>
    <row r="280" spans="11:15" x14ac:dyDescent="0.3">
      <c r="K280" t="s">
        <v>601</v>
      </c>
      <c r="L280">
        <f>IF(AND(ISNUMBER(SEARCH(":",Table10[[#This Row],[Column1]]))=FALSE,ISNUMBER(SEARCH("Ronda",Table10[[#This Row],[Column1]]))=FALSE),1,0)</f>
        <v>0</v>
      </c>
      <c r="M280">
        <f>IF(Table10[[#This Row],[cond]]=1,M279+1,0)</f>
        <v>0</v>
      </c>
      <c r="N280">
        <f>IF(ISNUMBER(SEARCH("Ronda",Table10[[#This Row],[Column1]]))=TRUE,1,0)</f>
        <v>0</v>
      </c>
      <c r="O280" t="str">
        <f>IF(Table10[[#This Row],[cond2]]=1,MID(Table10[[#This Row],[Column1]],6,3),O279)</f>
        <v xml:space="preserve"> 30</v>
      </c>
    </row>
    <row r="281" spans="11:15" x14ac:dyDescent="0.3">
      <c r="K281" t="s">
        <v>10</v>
      </c>
      <c r="L281">
        <f>IF(AND(ISNUMBER(SEARCH(":",Table10[[#This Row],[Column1]]))=FALSE,ISNUMBER(SEARCH("Ronda",Table10[[#This Row],[Column1]]))=FALSE),1,0)</f>
        <v>1</v>
      </c>
      <c r="M281">
        <f>IF(Table10[[#This Row],[cond]]=1,M280+1,0)</f>
        <v>1</v>
      </c>
      <c r="N281">
        <f>IF(ISNUMBER(SEARCH("Ronda",Table10[[#This Row],[Column1]]))=TRUE,1,0)</f>
        <v>0</v>
      </c>
      <c r="O281" t="str">
        <f>IF(Table10[[#This Row],[cond2]]=1,MID(Table10[[#This Row],[Column1]],6,3),O280)</f>
        <v xml:space="preserve"> 30</v>
      </c>
    </row>
    <row r="282" spans="11:15" x14ac:dyDescent="0.3">
      <c r="K282" t="s">
        <v>33</v>
      </c>
      <c r="L282">
        <f>IF(AND(ISNUMBER(SEARCH(":",Table10[[#This Row],[Column1]]))=FALSE,ISNUMBER(SEARCH("Ronda",Table10[[#This Row],[Column1]]))=FALSE),1,0)</f>
        <v>1</v>
      </c>
      <c r="M282">
        <f>IF(Table10[[#This Row],[cond]]=1,M281+1,0)</f>
        <v>2</v>
      </c>
      <c r="N282">
        <f>IF(ISNUMBER(SEARCH("Ronda",Table10[[#This Row],[Column1]]))=TRUE,1,0)</f>
        <v>0</v>
      </c>
      <c r="O282" t="str">
        <f>IF(Table10[[#This Row],[cond2]]=1,MID(Table10[[#This Row],[Column1]],6,3),O281)</f>
        <v xml:space="preserve"> 30</v>
      </c>
    </row>
    <row r="283" spans="11:15" x14ac:dyDescent="0.3">
      <c r="K283">
        <v>1</v>
      </c>
      <c r="L283">
        <f>IF(AND(ISNUMBER(SEARCH(":",Table10[[#This Row],[Column1]]))=FALSE,ISNUMBER(SEARCH("Ronda",Table10[[#This Row],[Column1]]))=FALSE),1,0)</f>
        <v>1</v>
      </c>
      <c r="M283">
        <f>IF(Table10[[#This Row],[cond]]=1,M282+1,0)</f>
        <v>3</v>
      </c>
      <c r="N283">
        <f>IF(ISNUMBER(SEARCH("Ronda",Table10[[#This Row],[Column1]]))=TRUE,1,0)</f>
        <v>0</v>
      </c>
      <c r="O283" t="str">
        <f>IF(Table10[[#This Row],[cond2]]=1,MID(Table10[[#This Row],[Column1]],6,3),O282)</f>
        <v xml:space="preserve"> 30</v>
      </c>
    </row>
    <row r="284" spans="11:15" x14ac:dyDescent="0.3">
      <c r="K284">
        <v>1</v>
      </c>
      <c r="L284">
        <f>IF(AND(ISNUMBER(SEARCH(":",Table10[[#This Row],[Column1]]))=FALSE,ISNUMBER(SEARCH("Ronda",Table10[[#This Row],[Column1]]))=FALSE),1,0)</f>
        <v>1</v>
      </c>
      <c r="M284">
        <f>IF(Table10[[#This Row],[cond]]=1,M283+1,0)</f>
        <v>4</v>
      </c>
      <c r="N284">
        <f>IF(ISNUMBER(SEARCH("Ronda",Table10[[#This Row],[Column1]]))=TRUE,1,0)</f>
        <v>0</v>
      </c>
      <c r="O284" t="str">
        <f>IF(Table10[[#This Row],[cond2]]=1,MID(Table10[[#This Row],[Column1]],6,3),O283)</f>
        <v xml:space="preserve"> 30</v>
      </c>
    </row>
    <row r="285" spans="11:15" x14ac:dyDescent="0.3">
      <c r="K285">
        <v>0</v>
      </c>
      <c r="L285">
        <f>IF(AND(ISNUMBER(SEARCH(":",Table10[[#This Row],[Column1]]))=FALSE,ISNUMBER(SEARCH("Ronda",Table10[[#This Row],[Column1]]))=FALSE),1,0)</f>
        <v>1</v>
      </c>
      <c r="M285">
        <f>IF(Table10[[#This Row],[cond]]=1,M284+1,0)</f>
        <v>5</v>
      </c>
      <c r="N285">
        <f>IF(ISNUMBER(SEARCH("Ronda",Table10[[#This Row],[Column1]]))=TRUE,1,0)</f>
        <v>0</v>
      </c>
      <c r="O285" t="str">
        <f>IF(Table10[[#This Row],[cond2]]=1,MID(Table10[[#This Row],[Column1]],6,3),O284)</f>
        <v xml:space="preserve"> 30</v>
      </c>
    </row>
    <row r="286" spans="11:15" x14ac:dyDescent="0.3">
      <c r="K286">
        <v>0</v>
      </c>
      <c r="L286">
        <f>IF(AND(ISNUMBER(SEARCH(":",Table10[[#This Row],[Column1]]))=FALSE,ISNUMBER(SEARCH("Ronda",Table10[[#This Row],[Column1]]))=FALSE),1,0)</f>
        <v>1</v>
      </c>
      <c r="M286">
        <f>IF(Table10[[#This Row],[cond]]=1,M285+1,0)</f>
        <v>6</v>
      </c>
      <c r="N286">
        <f>IF(ISNUMBER(SEARCH("Ronda",Table10[[#This Row],[Column1]]))=TRUE,1,0)</f>
        <v>0</v>
      </c>
      <c r="O286" t="str">
        <f>IF(Table10[[#This Row],[cond2]]=1,MID(Table10[[#This Row],[Column1]],6,3),O285)</f>
        <v xml:space="preserve"> 30</v>
      </c>
    </row>
    <row r="287" spans="11:15" x14ac:dyDescent="0.3">
      <c r="K287" t="s">
        <v>602</v>
      </c>
      <c r="L287">
        <f>IF(AND(ISNUMBER(SEARCH(":",Table10[[#This Row],[Column1]]))=FALSE,ISNUMBER(SEARCH("Ronda",Table10[[#This Row],[Column1]]))=FALSE),1,0)</f>
        <v>0</v>
      </c>
      <c r="M287">
        <f>IF(Table10[[#This Row],[cond]]=1,M286+1,0)</f>
        <v>0</v>
      </c>
      <c r="N287">
        <f>IF(ISNUMBER(SEARCH("Ronda",Table10[[#This Row],[Column1]]))=TRUE,1,0)</f>
        <v>0</v>
      </c>
      <c r="O287" t="str">
        <f>IF(Table10[[#This Row],[cond2]]=1,MID(Table10[[#This Row],[Column1]],6,3),O286)</f>
        <v xml:space="preserve"> 30</v>
      </c>
    </row>
    <row r="288" spans="11:15" x14ac:dyDescent="0.3">
      <c r="K288" t="s">
        <v>1</v>
      </c>
      <c r="L288">
        <f>IF(AND(ISNUMBER(SEARCH(":",Table10[[#This Row],[Column1]]))=FALSE,ISNUMBER(SEARCH("Ronda",Table10[[#This Row],[Column1]]))=FALSE),1,0)</f>
        <v>1</v>
      </c>
      <c r="M288">
        <f>IF(Table10[[#This Row],[cond]]=1,M287+1,0)</f>
        <v>1</v>
      </c>
      <c r="N288">
        <f>IF(ISNUMBER(SEARCH("Ronda",Table10[[#This Row],[Column1]]))=TRUE,1,0)</f>
        <v>0</v>
      </c>
      <c r="O288" t="str">
        <f>IF(Table10[[#This Row],[cond2]]=1,MID(Table10[[#This Row],[Column1]],6,3),O287)</f>
        <v xml:space="preserve"> 30</v>
      </c>
    </row>
    <row r="289" spans="11:15" x14ac:dyDescent="0.3">
      <c r="K289" t="s">
        <v>11</v>
      </c>
      <c r="L289">
        <f>IF(AND(ISNUMBER(SEARCH(":",Table10[[#This Row],[Column1]]))=FALSE,ISNUMBER(SEARCH("Ronda",Table10[[#This Row],[Column1]]))=FALSE),1,0)</f>
        <v>1</v>
      </c>
      <c r="M289">
        <f>IF(Table10[[#This Row],[cond]]=1,M288+1,0)</f>
        <v>2</v>
      </c>
      <c r="N289">
        <f>IF(ISNUMBER(SEARCH("Ronda",Table10[[#This Row],[Column1]]))=TRUE,1,0)</f>
        <v>0</v>
      </c>
      <c r="O289" t="str">
        <f>IF(Table10[[#This Row],[cond2]]=1,MID(Table10[[#This Row],[Column1]],6,3),O288)</f>
        <v xml:space="preserve"> 30</v>
      </c>
    </row>
    <row r="290" spans="11:15" x14ac:dyDescent="0.3">
      <c r="K290">
        <v>1</v>
      </c>
      <c r="L290">
        <f>IF(AND(ISNUMBER(SEARCH(":",Table10[[#This Row],[Column1]]))=FALSE,ISNUMBER(SEARCH("Ronda",Table10[[#This Row],[Column1]]))=FALSE),1,0)</f>
        <v>1</v>
      </c>
      <c r="M290">
        <f>IF(Table10[[#This Row],[cond]]=1,M289+1,0)</f>
        <v>3</v>
      </c>
      <c r="N290">
        <f>IF(ISNUMBER(SEARCH("Ronda",Table10[[#This Row],[Column1]]))=TRUE,1,0)</f>
        <v>0</v>
      </c>
      <c r="O290" t="str">
        <f>IF(Table10[[#This Row],[cond2]]=1,MID(Table10[[#This Row],[Column1]],6,3),O289)</f>
        <v xml:space="preserve"> 30</v>
      </c>
    </row>
    <row r="291" spans="11:15" x14ac:dyDescent="0.3">
      <c r="K291">
        <v>1</v>
      </c>
      <c r="L291">
        <f>IF(AND(ISNUMBER(SEARCH(":",Table10[[#This Row],[Column1]]))=FALSE,ISNUMBER(SEARCH("Ronda",Table10[[#This Row],[Column1]]))=FALSE),1,0)</f>
        <v>1</v>
      </c>
      <c r="M291">
        <f>IF(Table10[[#This Row],[cond]]=1,M290+1,0)</f>
        <v>4</v>
      </c>
      <c r="N291">
        <f>IF(ISNUMBER(SEARCH("Ronda",Table10[[#This Row],[Column1]]))=TRUE,1,0)</f>
        <v>0</v>
      </c>
      <c r="O291" t="str">
        <f>IF(Table10[[#This Row],[cond2]]=1,MID(Table10[[#This Row],[Column1]],6,3),O290)</f>
        <v xml:space="preserve"> 30</v>
      </c>
    </row>
    <row r="292" spans="11:15" x14ac:dyDescent="0.3">
      <c r="K292">
        <v>-1</v>
      </c>
      <c r="L292">
        <f>IF(AND(ISNUMBER(SEARCH(":",Table10[[#This Row],[Column1]]))=FALSE,ISNUMBER(SEARCH("Ronda",Table10[[#This Row],[Column1]]))=FALSE),1,0)</f>
        <v>1</v>
      </c>
      <c r="M292">
        <f>IF(Table10[[#This Row],[cond]]=1,M291+1,0)</f>
        <v>5</v>
      </c>
      <c r="N292">
        <f>IF(ISNUMBER(SEARCH("Ronda",Table10[[#This Row],[Column1]]))=TRUE,1,0)</f>
        <v>0</v>
      </c>
      <c r="O292" t="str">
        <f>IF(Table10[[#This Row],[cond2]]=1,MID(Table10[[#This Row],[Column1]],6,3),O291)</f>
        <v xml:space="preserve"> 30</v>
      </c>
    </row>
    <row r="293" spans="11:15" x14ac:dyDescent="0.3">
      <c r="K293">
        <v>-1</v>
      </c>
      <c r="L293">
        <f>IF(AND(ISNUMBER(SEARCH(":",Table10[[#This Row],[Column1]]))=FALSE,ISNUMBER(SEARCH("Ronda",Table10[[#This Row],[Column1]]))=FALSE),1,0)</f>
        <v>1</v>
      </c>
      <c r="M293">
        <f>IF(Table10[[#This Row],[cond]]=1,M292+1,0)</f>
        <v>6</v>
      </c>
      <c r="N293">
        <f>IF(ISNUMBER(SEARCH("Ronda",Table10[[#This Row],[Column1]]))=TRUE,1,0)</f>
        <v>0</v>
      </c>
      <c r="O293" t="str">
        <f>IF(Table10[[#This Row],[cond2]]=1,MID(Table10[[#This Row],[Column1]],6,3),O292)</f>
        <v xml:space="preserve"> 30</v>
      </c>
    </row>
    <row r="294" spans="11:15" x14ac:dyDescent="0.3">
      <c r="K294" t="s">
        <v>603</v>
      </c>
      <c r="L294">
        <f>IF(AND(ISNUMBER(SEARCH(":",Table10[[#This Row],[Column1]]))=FALSE,ISNUMBER(SEARCH("Ronda",Table10[[#This Row],[Column1]]))=FALSE),1,0)</f>
        <v>0</v>
      </c>
      <c r="M294">
        <f>IF(Table10[[#This Row],[cond]]=1,M293+1,0)</f>
        <v>0</v>
      </c>
      <c r="N294">
        <f>IF(ISNUMBER(SEARCH("Ronda",Table10[[#This Row],[Column1]]))=TRUE,1,0)</f>
        <v>0</v>
      </c>
      <c r="O294" t="str">
        <f>IF(Table10[[#This Row],[cond2]]=1,MID(Table10[[#This Row],[Column1]],6,3),O293)</f>
        <v xml:space="preserve"> 30</v>
      </c>
    </row>
    <row r="295" spans="11:15" x14ac:dyDescent="0.3">
      <c r="K295" t="s">
        <v>28</v>
      </c>
      <c r="L295">
        <f>IF(AND(ISNUMBER(SEARCH(":",Table10[[#This Row],[Column1]]))=FALSE,ISNUMBER(SEARCH("Ronda",Table10[[#This Row],[Column1]]))=FALSE),1,0)</f>
        <v>1</v>
      </c>
      <c r="M295">
        <f>IF(Table10[[#This Row],[cond]]=1,M294+1,0)</f>
        <v>1</v>
      </c>
      <c r="N295">
        <f>IF(ISNUMBER(SEARCH("Ronda",Table10[[#This Row],[Column1]]))=TRUE,1,0)</f>
        <v>0</v>
      </c>
      <c r="O295" t="str">
        <f>IF(Table10[[#This Row],[cond2]]=1,MID(Table10[[#This Row],[Column1]],6,3),O294)</f>
        <v xml:space="preserve"> 30</v>
      </c>
    </row>
    <row r="296" spans="11:15" x14ac:dyDescent="0.3">
      <c r="K296" t="s">
        <v>564</v>
      </c>
      <c r="L296">
        <f>IF(AND(ISNUMBER(SEARCH(":",Table10[[#This Row],[Column1]]))=FALSE,ISNUMBER(SEARCH("Ronda",Table10[[#This Row],[Column1]]))=FALSE),1,0)</f>
        <v>1</v>
      </c>
      <c r="M296">
        <f>IF(Table10[[#This Row],[cond]]=1,M295+1,0)</f>
        <v>2</v>
      </c>
      <c r="N296">
        <f>IF(ISNUMBER(SEARCH("Ronda",Table10[[#This Row],[Column1]]))=TRUE,1,0)</f>
        <v>0</v>
      </c>
      <c r="O296" t="str">
        <f>IF(Table10[[#This Row],[cond2]]=1,MID(Table10[[#This Row],[Column1]],6,3),O295)</f>
        <v xml:space="preserve"> 30</v>
      </c>
    </row>
    <row r="297" spans="11:15" x14ac:dyDescent="0.3">
      <c r="K297">
        <v>3</v>
      </c>
      <c r="L297">
        <f>IF(AND(ISNUMBER(SEARCH(":",Table10[[#This Row],[Column1]]))=FALSE,ISNUMBER(SEARCH("Ronda",Table10[[#This Row],[Column1]]))=FALSE),1,0)</f>
        <v>1</v>
      </c>
      <c r="M297">
        <f>IF(Table10[[#This Row],[cond]]=1,M296+1,0)</f>
        <v>3</v>
      </c>
      <c r="N297">
        <f>IF(ISNUMBER(SEARCH("Ronda",Table10[[#This Row],[Column1]]))=TRUE,1,0)</f>
        <v>0</v>
      </c>
      <c r="O297" t="str">
        <f>IF(Table10[[#This Row],[cond2]]=1,MID(Table10[[#This Row],[Column1]],6,3),O296)</f>
        <v xml:space="preserve"> 30</v>
      </c>
    </row>
    <row r="298" spans="11:15" x14ac:dyDescent="0.3">
      <c r="K298">
        <v>3</v>
      </c>
      <c r="L298">
        <f>IF(AND(ISNUMBER(SEARCH(":",Table10[[#This Row],[Column1]]))=FALSE,ISNUMBER(SEARCH("Ronda",Table10[[#This Row],[Column1]]))=FALSE),1,0)</f>
        <v>1</v>
      </c>
      <c r="M298">
        <f>IF(Table10[[#This Row],[cond]]=1,M297+1,0)</f>
        <v>4</v>
      </c>
      <c r="N298">
        <f>IF(ISNUMBER(SEARCH("Ronda",Table10[[#This Row],[Column1]]))=TRUE,1,0)</f>
        <v>0</v>
      </c>
      <c r="O298" t="str">
        <f>IF(Table10[[#This Row],[cond2]]=1,MID(Table10[[#This Row],[Column1]],6,3),O297)</f>
        <v xml:space="preserve"> 30</v>
      </c>
    </row>
    <row r="299" spans="11:15" x14ac:dyDescent="0.3">
      <c r="K299">
        <v>-2</v>
      </c>
      <c r="L299">
        <f>IF(AND(ISNUMBER(SEARCH(":",Table10[[#This Row],[Column1]]))=FALSE,ISNUMBER(SEARCH("Ronda",Table10[[#This Row],[Column1]]))=FALSE),1,0)</f>
        <v>1</v>
      </c>
      <c r="M299">
        <f>IF(Table10[[#This Row],[cond]]=1,M298+1,0)</f>
        <v>5</v>
      </c>
      <c r="N299">
        <f>IF(ISNUMBER(SEARCH("Ronda",Table10[[#This Row],[Column1]]))=TRUE,1,0)</f>
        <v>0</v>
      </c>
      <c r="O299" t="str">
        <f>IF(Table10[[#This Row],[cond2]]=1,MID(Table10[[#This Row],[Column1]],6,3),O298)</f>
        <v xml:space="preserve"> 30</v>
      </c>
    </row>
    <row r="300" spans="11:15" x14ac:dyDescent="0.3">
      <c r="K300">
        <v>-1</v>
      </c>
      <c r="L300">
        <f>IF(AND(ISNUMBER(SEARCH(":",Table10[[#This Row],[Column1]]))=FALSE,ISNUMBER(SEARCH("Ronda",Table10[[#This Row],[Column1]]))=FALSE),1,0)</f>
        <v>1</v>
      </c>
      <c r="M300">
        <f>IF(Table10[[#This Row],[cond]]=1,M299+1,0)</f>
        <v>6</v>
      </c>
      <c r="N300">
        <f>IF(ISNUMBER(SEARCH("Ronda",Table10[[#This Row],[Column1]]))=TRUE,1,0)</f>
        <v>0</v>
      </c>
      <c r="O300" t="str">
        <f>IF(Table10[[#This Row],[cond2]]=1,MID(Table10[[#This Row],[Column1]],6,3),O299)</f>
        <v xml:space="preserve"> 30</v>
      </c>
    </row>
    <row r="301" spans="11:15" x14ac:dyDescent="0.3">
      <c r="K301" t="s">
        <v>604</v>
      </c>
      <c r="L301">
        <f>IF(AND(ISNUMBER(SEARCH(":",Table10[[#This Row],[Column1]]))=FALSE,ISNUMBER(SEARCH("Ronda",Table10[[#This Row],[Column1]]))=FALSE),1,0)</f>
        <v>0</v>
      </c>
      <c r="M301">
        <f>IF(Table10[[#This Row],[cond]]=1,M300+1,0)</f>
        <v>0</v>
      </c>
      <c r="N301">
        <f>IF(ISNUMBER(SEARCH("Ronda",Table10[[#This Row],[Column1]]))=TRUE,1,0)</f>
        <v>0</v>
      </c>
      <c r="O301" t="str">
        <f>IF(Table10[[#This Row],[cond2]]=1,MID(Table10[[#This Row],[Column1]],6,3),O300)</f>
        <v xml:space="preserve"> 30</v>
      </c>
    </row>
    <row r="302" spans="11:15" x14ac:dyDescent="0.3">
      <c r="K302" t="s">
        <v>833</v>
      </c>
      <c r="L302">
        <f>IF(AND(ISNUMBER(SEARCH(":",Table10[[#This Row],[Column1]]))=FALSE,ISNUMBER(SEARCH("Ronda",Table10[[#This Row],[Column1]]))=FALSE),1,0)</f>
        <v>1</v>
      </c>
      <c r="M302">
        <f>IF(Table10[[#This Row],[cond]]=1,M301+1,0)</f>
        <v>1</v>
      </c>
      <c r="N302">
        <f>IF(ISNUMBER(SEARCH("Ronda",Table10[[#This Row],[Column1]]))=TRUE,1,0)</f>
        <v>0</v>
      </c>
      <c r="O302" t="str">
        <f>IF(Table10[[#This Row],[cond2]]=1,MID(Table10[[#This Row],[Column1]],6,3),O301)</f>
        <v xml:space="preserve"> 30</v>
      </c>
    </row>
    <row r="303" spans="11:15" x14ac:dyDescent="0.3">
      <c r="K303" t="s">
        <v>568</v>
      </c>
      <c r="L303">
        <f>IF(AND(ISNUMBER(SEARCH(":",Table10[[#This Row],[Column1]]))=FALSE,ISNUMBER(SEARCH("Ronda",Table10[[#This Row],[Column1]]))=FALSE),1,0)</f>
        <v>1</v>
      </c>
      <c r="M303">
        <f>IF(Table10[[#This Row],[cond]]=1,M302+1,0)</f>
        <v>2</v>
      </c>
      <c r="N303">
        <f>IF(ISNUMBER(SEARCH("Ronda",Table10[[#This Row],[Column1]]))=TRUE,1,0)</f>
        <v>0</v>
      </c>
      <c r="O303" t="str">
        <f>IF(Table10[[#This Row],[cond2]]=1,MID(Table10[[#This Row],[Column1]],6,3),O302)</f>
        <v xml:space="preserve"> 30</v>
      </c>
    </row>
    <row r="304" spans="11:15" x14ac:dyDescent="0.3">
      <c r="K304">
        <v>1</v>
      </c>
      <c r="L304">
        <f>IF(AND(ISNUMBER(SEARCH(":",Table10[[#This Row],[Column1]]))=FALSE,ISNUMBER(SEARCH("Ronda",Table10[[#This Row],[Column1]]))=FALSE),1,0)</f>
        <v>1</v>
      </c>
      <c r="M304">
        <f>IF(Table10[[#This Row],[cond]]=1,M303+1,0)</f>
        <v>3</v>
      </c>
      <c r="N304">
        <f>IF(ISNUMBER(SEARCH("Ronda",Table10[[#This Row],[Column1]]))=TRUE,1,0)</f>
        <v>0</v>
      </c>
      <c r="O304" t="str">
        <f>IF(Table10[[#This Row],[cond2]]=1,MID(Table10[[#This Row],[Column1]],6,3),O303)</f>
        <v xml:space="preserve"> 30</v>
      </c>
    </row>
    <row r="305" spans="11:15" x14ac:dyDescent="0.3">
      <c r="K305">
        <v>0</v>
      </c>
      <c r="L305">
        <f>IF(AND(ISNUMBER(SEARCH(":",Table10[[#This Row],[Column1]]))=FALSE,ISNUMBER(SEARCH("Ronda",Table10[[#This Row],[Column1]]))=FALSE),1,0)</f>
        <v>1</v>
      </c>
      <c r="M305">
        <f>IF(Table10[[#This Row],[cond]]=1,M304+1,0)</f>
        <v>4</v>
      </c>
      <c r="N305">
        <f>IF(ISNUMBER(SEARCH("Ronda",Table10[[#This Row],[Column1]]))=TRUE,1,0)</f>
        <v>0</v>
      </c>
      <c r="O305" t="str">
        <f>IF(Table10[[#This Row],[cond2]]=1,MID(Table10[[#This Row],[Column1]],6,3),O304)</f>
        <v xml:space="preserve"> 30</v>
      </c>
    </row>
    <row r="306" spans="11:15" x14ac:dyDescent="0.3">
      <c r="K306">
        <v>-1</v>
      </c>
      <c r="L306">
        <f>IF(AND(ISNUMBER(SEARCH(":",Table10[[#This Row],[Column1]]))=FALSE,ISNUMBER(SEARCH("Ronda",Table10[[#This Row],[Column1]]))=FALSE),1,0)</f>
        <v>1</v>
      </c>
      <c r="M306">
        <f>IF(Table10[[#This Row],[cond]]=1,M305+1,0)</f>
        <v>5</v>
      </c>
      <c r="N306">
        <f>IF(ISNUMBER(SEARCH("Ronda",Table10[[#This Row],[Column1]]))=TRUE,1,0)</f>
        <v>0</v>
      </c>
      <c r="O306" t="str">
        <f>IF(Table10[[#This Row],[cond2]]=1,MID(Table10[[#This Row],[Column1]],6,3),O305)</f>
        <v xml:space="preserve"> 30</v>
      </c>
    </row>
    <row r="307" spans="11:15" x14ac:dyDescent="0.3">
      <c r="K307">
        <v>0</v>
      </c>
      <c r="L307">
        <f>IF(AND(ISNUMBER(SEARCH(":",Table10[[#This Row],[Column1]]))=FALSE,ISNUMBER(SEARCH("Ronda",Table10[[#This Row],[Column1]]))=FALSE),1,0)</f>
        <v>1</v>
      </c>
      <c r="M307">
        <f>IF(Table10[[#This Row],[cond]]=1,M306+1,0)</f>
        <v>6</v>
      </c>
      <c r="N307">
        <f>IF(ISNUMBER(SEARCH("Ronda",Table10[[#This Row],[Column1]]))=TRUE,1,0)</f>
        <v>0</v>
      </c>
      <c r="O307" t="str">
        <f>IF(Table10[[#This Row],[cond2]]=1,MID(Table10[[#This Row],[Column1]],6,3),O306)</f>
        <v xml:space="preserve"> 30</v>
      </c>
    </row>
    <row r="308" spans="11:15" x14ac:dyDescent="0.3">
      <c r="K308" t="s">
        <v>604</v>
      </c>
      <c r="L308">
        <f>IF(AND(ISNUMBER(SEARCH(":",Table10[[#This Row],[Column1]]))=FALSE,ISNUMBER(SEARCH("Ronda",Table10[[#This Row],[Column1]]))=FALSE),1,0)</f>
        <v>0</v>
      </c>
      <c r="M308">
        <f>IF(Table10[[#This Row],[cond]]=1,M307+1,0)</f>
        <v>0</v>
      </c>
      <c r="N308">
        <f>IF(ISNUMBER(SEARCH("Ronda",Table10[[#This Row],[Column1]]))=TRUE,1,0)</f>
        <v>0</v>
      </c>
      <c r="O308" t="str">
        <f>IF(Table10[[#This Row],[cond2]]=1,MID(Table10[[#This Row],[Column1]],6,3),O307)</f>
        <v xml:space="preserve"> 30</v>
      </c>
    </row>
    <row r="309" spans="11:15" x14ac:dyDescent="0.3">
      <c r="K309" t="s">
        <v>14</v>
      </c>
      <c r="L309">
        <f>IF(AND(ISNUMBER(SEARCH(":",Table10[[#This Row],[Column1]]))=FALSE,ISNUMBER(SEARCH("Ronda",Table10[[#This Row],[Column1]]))=FALSE),1,0)</f>
        <v>1</v>
      </c>
      <c r="M309">
        <f>IF(Table10[[#This Row],[cond]]=1,M308+1,0)</f>
        <v>1</v>
      </c>
      <c r="N309">
        <f>IF(ISNUMBER(SEARCH("Ronda",Table10[[#This Row],[Column1]]))=TRUE,1,0)</f>
        <v>0</v>
      </c>
      <c r="O309" t="str">
        <f>IF(Table10[[#This Row],[cond2]]=1,MID(Table10[[#This Row],[Column1]],6,3),O308)</f>
        <v xml:space="preserve"> 30</v>
      </c>
    </row>
    <row r="310" spans="11:15" x14ac:dyDescent="0.3">
      <c r="K310" t="s">
        <v>25</v>
      </c>
      <c r="L310">
        <f>IF(AND(ISNUMBER(SEARCH(":",Table10[[#This Row],[Column1]]))=FALSE,ISNUMBER(SEARCH("Ronda",Table10[[#This Row],[Column1]]))=FALSE),1,0)</f>
        <v>1</v>
      </c>
      <c r="M310">
        <f>IF(Table10[[#This Row],[cond]]=1,M309+1,0)</f>
        <v>2</v>
      </c>
      <c r="N310">
        <f>IF(ISNUMBER(SEARCH("Ronda",Table10[[#This Row],[Column1]]))=TRUE,1,0)</f>
        <v>0</v>
      </c>
      <c r="O310" t="str">
        <f>IF(Table10[[#This Row],[cond2]]=1,MID(Table10[[#This Row],[Column1]],6,3),O309)</f>
        <v xml:space="preserve"> 30</v>
      </c>
    </row>
    <row r="311" spans="11:15" x14ac:dyDescent="0.3">
      <c r="K311">
        <v>0</v>
      </c>
      <c r="L311">
        <f>IF(AND(ISNUMBER(SEARCH(":",Table10[[#This Row],[Column1]]))=FALSE,ISNUMBER(SEARCH("Ronda",Table10[[#This Row],[Column1]]))=FALSE),1,0)</f>
        <v>1</v>
      </c>
      <c r="M311">
        <f>IF(Table10[[#This Row],[cond]]=1,M310+1,0)</f>
        <v>3</v>
      </c>
      <c r="N311">
        <f>IF(ISNUMBER(SEARCH("Ronda",Table10[[#This Row],[Column1]]))=TRUE,1,0)</f>
        <v>0</v>
      </c>
      <c r="O311" t="str">
        <f>IF(Table10[[#This Row],[cond2]]=1,MID(Table10[[#This Row],[Column1]],6,3),O310)</f>
        <v xml:space="preserve"> 30</v>
      </c>
    </row>
    <row r="312" spans="11:15" x14ac:dyDescent="0.3">
      <c r="K312">
        <v>1</v>
      </c>
      <c r="L312">
        <f>IF(AND(ISNUMBER(SEARCH(":",Table10[[#This Row],[Column1]]))=FALSE,ISNUMBER(SEARCH("Ronda",Table10[[#This Row],[Column1]]))=FALSE),1,0)</f>
        <v>1</v>
      </c>
      <c r="M312">
        <f>IF(Table10[[#This Row],[cond]]=1,M311+1,0)</f>
        <v>4</v>
      </c>
      <c r="N312">
        <f>IF(ISNUMBER(SEARCH("Ronda",Table10[[#This Row],[Column1]]))=TRUE,1,0)</f>
        <v>0</v>
      </c>
      <c r="O312" t="str">
        <f>IF(Table10[[#This Row],[cond2]]=1,MID(Table10[[#This Row],[Column1]],6,3),O311)</f>
        <v xml:space="preserve"> 30</v>
      </c>
    </row>
    <row r="313" spans="11:15" x14ac:dyDescent="0.3">
      <c r="K313">
        <v>0</v>
      </c>
      <c r="L313">
        <f>IF(AND(ISNUMBER(SEARCH(":",Table10[[#This Row],[Column1]]))=FALSE,ISNUMBER(SEARCH("Ronda",Table10[[#This Row],[Column1]]))=FALSE),1,0)</f>
        <v>1</v>
      </c>
      <c r="M313">
        <f>IF(Table10[[#This Row],[cond]]=1,M312+1,0)</f>
        <v>5</v>
      </c>
      <c r="N313">
        <f>IF(ISNUMBER(SEARCH("Ronda",Table10[[#This Row],[Column1]]))=TRUE,1,0)</f>
        <v>0</v>
      </c>
      <c r="O313" t="str">
        <f>IF(Table10[[#This Row],[cond2]]=1,MID(Table10[[#This Row],[Column1]],6,3),O312)</f>
        <v xml:space="preserve"> 30</v>
      </c>
    </row>
    <row r="314" spans="11:15" x14ac:dyDescent="0.3">
      <c r="K314">
        <v>-1</v>
      </c>
      <c r="L314">
        <f>IF(AND(ISNUMBER(SEARCH(":",Table10[[#This Row],[Column1]]))=FALSE,ISNUMBER(SEARCH("Ronda",Table10[[#This Row],[Column1]]))=FALSE),1,0)</f>
        <v>1</v>
      </c>
      <c r="M314">
        <f>IF(Table10[[#This Row],[cond]]=1,M313+1,0)</f>
        <v>6</v>
      </c>
      <c r="N314">
        <f>IF(ISNUMBER(SEARCH("Ronda",Table10[[#This Row],[Column1]]))=TRUE,1,0)</f>
        <v>0</v>
      </c>
      <c r="O314" t="str">
        <f>IF(Table10[[#This Row],[cond2]]=1,MID(Table10[[#This Row],[Column1]],6,3),O313)</f>
        <v xml:space="preserve"> 30</v>
      </c>
    </row>
    <row r="315" spans="11:15" x14ac:dyDescent="0.3">
      <c r="K315" t="s">
        <v>855</v>
      </c>
      <c r="L315">
        <f>IF(AND(ISNUMBER(SEARCH(":",Table10[[#This Row],[Column1]]))=FALSE,ISNUMBER(SEARCH("Ronda",Table10[[#This Row],[Column1]]))=FALSE),1,0)</f>
        <v>0</v>
      </c>
      <c r="M315">
        <f>IF(Table10[[#This Row],[cond]]=1,M314+1,0)</f>
        <v>0</v>
      </c>
      <c r="N315">
        <f>IF(ISNUMBER(SEARCH("Ronda",Table10[[#This Row],[Column1]]))=TRUE,1,0)</f>
        <v>0</v>
      </c>
      <c r="O315" t="str">
        <f>IF(Table10[[#This Row],[cond2]]=1,MID(Table10[[#This Row],[Column1]],6,3),O314)</f>
        <v xml:space="preserve"> 30</v>
      </c>
    </row>
    <row r="316" spans="11:15" x14ac:dyDescent="0.3">
      <c r="K316" t="s">
        <v>6</v>
      </c>
      <c r="L316">
        <f>IF(AND(ISNUMBER(SEARCH(":",Table10[[#This Row],[Column1]]))=FALSE,ISNUMBER(SEARCH("Ronda",Table10[[#This Row],[Column1]]))=FALSE),1,0)</f>
        <v>1</v>
      </c>
      <c r="M316">
        <f>IF(Table10[[#This Row],[cond]]=1,M315+1,0)</f>
        <v>1</v>
      </c>
      <c r="N316">
        <f>IF(ISNUMBER(SEARCH("Ronda",Table10[[#This Row],[Column1]]))=TRUE,1,0)</f>
        <v>0</v>
      </c>
      <c r="O316" t="str">
        <f>IF(Table10[[#This Row],[cond2]]=1,MID(Table10[[#This Row],[Column1]],6,3),O315)</f>
        <v xml:space="preserve"> 30</v>
      </c>
    </row>
    <row r="317" spans="11:15" x14ac:dyDescent="0.3">
      <c r="K317" t="s">
        <v>13</v>
      </c>
      <c r="L317">
        <f>IF(AND(ISNUMBER(SEARCH(":",Table10[[#This Row],[Column1]]))=FALSE,ISNUMBER(SEARCH("Ronda",Table10[[#This Row],[Column1]]))=FALSE),1,0)</f>
        <v>1</v>
      </c>
      <c r="M317">
        <f>IF(Table10[[#This Row],[cond]]=1,M316+1,0)</f>
        <v>2</v>
      </c>
      <c r="N317">
        <f>IF(ISNUMBER(SEARCH("Ronda",Table10[[#This Row],[Column1]]))=TRUE,1,0)</f>
        <v>0</v>
      </c>
      <c r="O317" t="str">
        <f>IF(Table10[[#This Row],[cond2]]=1,MID(Table10[[#This Row],[Column1]],6,3),O316)</f>
        <v xml:space="preserve"> 30</v>
      </c>
    </row>
    <row r="318" spans="11:15" x14ac:dyDescent="0.3">
      <c r="K318">
        <v>1</v>
      </c>
      <c r="L318">
        <f>IF(AND(ISNUMBER(SEARCH(":",Table10[[#This Row],[Column1]]))=FALSE,ISNUMBER(SEARCH("Ronda",Table10[[#This Row],[Column1]]))=FALSE),1,0)</f>
        <v>1</v>
      </c>
      <c r="M318">
        <f>IF(Table10[[#This Row],[cond]]=1,M317+1,0)</f>
        <v>3</v>
      </c>
      <c r="N318">
        <f>IF(ISNUMBER(SEARCH("Ronda",Table10[[#This Row],[Column1]]))=TRUE,1,0)</f>
        <v>0</v>
      </c>
      <c r="O318" t="str">
        <f>IF(Table10[[#This Row],[cond2]]=1,MID(Table10[[#This Row],[Column1]],6,3),O317)</f>
        <v xml:space="preserve"> 30</v>
      </c>
    </row>
    <row r="319" spans="11:15" x14ac:dyDescent="0.3">
      <c r="K319">
        <v>5</v>
      </c>
      <c r="L319">
        <f>IF(AND(ISNUMBER(SEARCH(":",Table10[[#This Row],[Column1]]))=FALSE,ISNUMBER(SEARCH("Ronda",Table10[[#This Row],[Column1]]))=FALSE),1,0)</f>
        <v>1</v>
      </c>
      <c r="M319">
        <f>IF(Table10[[#This Row],[cond]]=1,M318+1,0)</f>
        <v>4</v>
      </c>
      <c r="N319">
        <f>IF(ISNUMBER(SEARCH("Ronda",Table10[[#This Row],[Column1]]))=TRUE,1,0)</f>
        <v>0</v>
      </c>
      <c r="O319" t="str">
        <f>IF(Table10[[#This Row],[cond2]]=1,MID(Table10[[#This Row],[Column1]],6,3),O318)</f>
        <v xml:space="preserve"> 30</v>
      </c>
    </row>
    <row r="320" spans="11:15" x14ac:dyDescent="0.3">
      <c r="K320">
        <v>0</v>
      </c>
      <c r="L320">
        <f>IF(AND(ISNUMBER(SEARCH(":",Table10[[#This Row],[Column1]]))=FALSE,ISNUMBER(SEARCH("Ronda",Table10[[#This Row],[Column1]]))=FALSE),1,0)</f>
        <v>1</v>
      </c>
      <c r="M320">
        <f>IF(Table10[[#This Row],[cond]]=1,M319+1,0)</f>
        <v>5</v>
      </c>
      <c r="N320">
        <f>IF(ISNUMBER(SEARCH("Ronda",Table10[[#This Row],[Column1]]))=TRUE,1,0)</f>
        <v>0</v>
      </c>
      <c r="O320" t="str">
        <f>IF(Table10[[#This Row],[cond2]]=1,MID(Table10[[#This Row],[Column1]],6,3),O319)</f>
        <v xml:space="preserve"> 30</v>
      </c>
    </row>
    <row r="321" spans="11:15" x14ac:dyDescent="0.3">
      <c r="K321">
        <v>-2</v>
      </c>
      <c r="L321">
        <f>IF(AND(ISNUMBER(SEARCH(":",Table10[[#This Row],[Column1]]))=FALSE,ISNUMBER(SEARCH("Ronda",Table10[[#This Row],[Column1]]))=FALSE),1,0)</f>
        <v>1</v>
      </c>
      <c r="M321">
        <f>IF(Table10[[#This Row],[cond]]=1,M320+1,0)</f>
        <v>6</v>
      </c>
      <c r="N321">
        <f>IF(ISNUMBER(SEARCH("Ronda",Table10[[#This Row],[Column1]]))=TRUE,1,0)</f>
        <v>0</v>
      </c>
      <c r="O321" t="str">
        <f>IF(Table10[[#This Row],[cond2]]=1,MID(Table10[[#This Row],[Column1]],6,3),O320)</f>
        <v xml:space="preserve"> 30</v>
      </c>
    </row>
    <row r="322" spans="11:15" x14ac:dyDescent="0.3">
      <c r="K322" t="s">
        <v>99</v>
      </c>
      <c r="L322">
        <f>IF(AND(ISNUMBER(SEARCH(":",Table10[[#This Row],[Column1]]))=FALSE,ISNUMBER(SEARCH("Ronda",Table10[[#This Row],[Column1]]))=FALSE),1,0)</f>
        <v>0</v>
      </c>
      <c r="M322">
        <f>IF(Table10[[#This Row],[cond]]=1,M321+1,0)</f>
        <v>0</v>
      </c>
      <c r="N322">
        <f>IF(ISNUMBER(SEARCH("Ronda",Table10[[#This Row],[Column1]]))=TRUE,1,0)</f>
        <v>1</v>
      </c>
      <c r="O322" t="str">
        <f>IF(Table10[[#This Row],[cond2]]=1,MID(Table10[[#This Row],[Column1]],6,3),O321)</f>
        <v xml:space="preserve"> 29</v>
      </c>
    </row>
    <row r="323" spans="11:15" x14ac:dyDescent="0.3">
      <c r="K323" t="s">
        <v>856</v>
      </c>
      <c r="L323">
        <f>IF(AND(ISNUMBER(SEARCH(":",Table10[[#This Row],[Column1]]))=FALSE,ISNUMBER(SEARCH("Ronda",Table10[[#This Row],[Column1]]))=FALSE),1,0)</f>
        <v>0</v>
      </c>
      <c r="M323">
        <f>IF(Table10[[#This Row],[cond]]=1,M322+1,0)</f>
        <v>0</v>
      </c>
      <c r="N323">
        <f>IF(ISNUMBER(SEARCH("Ronda",Table10[[#This Row],[Column1]]))=TRUE,1,0)</f>
        <v>0</v>
      </c>
      <c r="O323" t="str">
        <f>IF(Table10[[#This Row],[cond2]]=1,MID(Table10[[#This Row],[Column1]],6,3),O322)</f>
        <v xml:space="preserve"> 29</v>
      </c>
    </row>
    <row r="324" spans="11:15" x14ac:dyDescent="0.3">
      <c r="K324" t="s">
        <v>33</v>
      </c>
      <c r="L324">
        <f>IF(AND(ISNUMBER(SEARCH(":",Table10[[#This Row],[Column1]]))=FALSE,ISNUMBER(SEARCH("Ronda",Table10[[#This Row],[Column1]]))=FALSE),1,0)</f>
        <v>1</v>
      </c>
      <c r="M324">
        <f>IF(Table10[[#This Row],[cond]]=1,M323+1,0)</f>
        <v>1</v>
      </c>
      <c r="N324">
        <f>IF(ISNUMBER(SEARCH("Ronda",Table10[[#This Row],[Column1]]))=TRUE,1,0)</f>
        <v>0</v>
      </c>
      <c r="O324" t="str">
        <f>IF(Table10[[#This Row],[cond2]]=1,MID(Table10[[#This Row],[Column1]],6,3),O323)</f>
        <v xml:space="preserve"> 29</v>
      </c>
    </row>
    <row r="325" spans="11:15" x14ac:dyDescent="0.3">
      <c r="K325" t="s">
        <v>28</v>
      </c>
      <c r="L325">
        <f>IF(AND(ISNUMBER(SEARCH(":",Table10[[#This Row],[Column1]]))=FALSE,ISNUMBER(SEARCH("Ronda",Table10[[#This Row],[Column1]]))=FALSE),1,0)</f>
        <v>1</v>
      </c>
      <c r="M325">
        <f>IF(Table10[[#This Row],[cond]]=1,M324+1,0)</f>
        <v>2</v>
      </c>
      <c r="N325">
        <f>IF(ISNUMBER(SEARCH("Ronda",Table10[[#This Row],[Column1]]))=TRUE,1,0)</f>
        <v>0</v>
      </c>
      <c r="O325" t="str">
        <f>IF(Table10[[#This Row],[cond2]]=1,MID(Table10[[#This Row],[Column1]],6,3),O324)</f>
        <v xml:space="preserve"> 29</v>
      </c>
    </row>
    <row r="326" spans="11:15" x14ac:dyDescent="0.3">
      <c r="K326">
        <v>1</v>
      </c>
      <c r="L326">
        <f>IF(AND(ISNUMBER(SEARCH(":",Table10[[#This Row],[Column1]]))=FALSE,ISNUMBER(SEARCH("Ronda",Table10[[#This Row],[Column1]]))=FALSE),1,0)</f>
        <v>1</v>
      </c>
      <c r="M326">
        <f>IF(Table10[[#This Row],[cond]]=1,M325+1,0)</f>
        <v>3</v>
      </c>
      <c r="N326">
        <f>IF(ISNUMBER(SEARCH("Ronda",Table10[[#This Row],[Column1]]))=TRUE,1,0)</f>
        <v>0</v>
      </c>
      <c r="O326" t="str">
        <f>IF(Table10[[#This Row],[cond2]]=1,MID(Table10[[#This Row],[Column1]],6,3),O325)</f>
        <v xml:space="preserve"> 29</v>
      </c>
    </row>
    <row r="327" spans="11:15" x14ac:dyDescent="0.3">
      <c r="K327">
        <v>0</v>
      </c>
      <c r="L327">
        <f>IF(AND(ISNUMBER(SEARCH(":",Table10[[#This Row],[Column1]]))=FALSE,ISNUMBER(SEARCH("Ronda",Table10[[#This Row],[Column1]]))=FALSE),1,0)</f>
        <v>1</v>
      </c>
      <c r="M327">
        <f>IF(Table10[[#This Row],[cond]]=1,M326+1,0)</f>
        <v>4</v>
      </c>
      <c r="N327">
        <f>IF(ISNUMBER(SEARCH("Ronda",Table10[[#This Row],[Column1]]))=TRUE,1,0)</f>
        <v>0</v>
      </c>
      <c r="O327" t="str">
        <f>IF(Table10[[#This Row],[cond2]]=1,MID(Table10[[#This Row],[Column1]],6,3),O326)</f>
        <v xml:space="preserve"> 29</v>
      </c>
    </row>
    <row r="328" spans="11:15" x14ac:dyDescent="0.3">
      <c r="K328">
        <v>0</v>
      </c>
      <c r="L328">
        <f>IF(AND(ISNUMBER(SEARCH(":",Table10[[#This Row],[Column1]]))=FALSE,ISNUMBER(SEARCH("Ronda",Table10[[#This Row],[Column1]]))=FALSE),1,0)</f>
        <v>1</v>
      </c>
      <c r="M328">
        <f>IF(Table10[[#This Row],[cond]]=1,M327+1,0)</f>
        <v>5</v>
      </c>
      <c r="N328">
        <f>IF(ISNUMBER(SEARCH("Ronda",Table10[[#This Row],[Column1]]))=TRUE,1,0)</f>
        <v>0</v>
      </c>
      <c r="O328" t="str">
        <f>IF(Table10[[#This Row],[cond2]]=1,MID(Table10[[#This Row],[Column1]],6,3),O327)</f>
        <v xml:space="preserve"> 29</v>
      </c>
    </row>
    <row r="329" spans="11:15" x14ac:dyDescent="0.3">
      <c r="K329">
        <v>0</v>
      </c>
      <c r="L329">
        <f>IF(AND(ISNUMBER(SEARCH(":",Table10[[#This Row],[Column1]]))=FALSE,ISNUMBER(SEARCH("Ronda",Table10[[#This Row],[Column1]]))=FALSE),1,0)</f>
        <v>1</v>
      </c>
      <c r="M329">
        <f>IF(Table10[[#This Row],[cond]]=1,M328+1,0)</f>
        <v>6</v>
      </c>
      <c r="N329">
        <f>IF(ISNUMBER(SEARCH("Ronda",Table10[[#This Row],[Column1]]))=TRUE,1,0)</f>
        <v>0</v>
      </c>
      <c r="O329" t="str">
        <f>IF(Table10[[#This Row],[cond2]]=1,MID(Table10[[#This Row],[Column1]],6,3),O328)</f>
        <v xml:space="preserve"> 29</v>
      </c>
    </row>
    <row r="330" spans="11:15" x14ac:dyDescent="0.3">
      <c r="K330" t="s">
        <v>857</v>
      </c>
      <c r="L330">
        <f>IF(AND(ISNUMBER(SEARCH(":",Table10[[#This Row],[Column1]]))=FALSE,ISNUMBER(SEARCH("Ronda",Table10[[#This Row],[Column1]]))=FALSE),1,0)</f>
        <v>0</v>
      </c>
      <c r="M330">
        <f>IF(Table10[[#This Row],[cond]]=1,M329+1,0)</f>
        <v>0</v>
      </c>
      <c r="N330">
        <f>IF(ISNUMBER(SEARCH("Ronda",Table10[[#This Row],[Column1]]))=TRUE,1,0)</f>
        <v>0</v>
      </c>
      <c r="O330" t="str">
        <f>IF(Table10[[#This Row],[cond2]]=1,MID(Table10[[#This Row],[Column1]],6,3),O329)</f>
        <v xml:space="preserve"> 29</v>
      </c>
    </row>
    <row r="331" spans="11:15" x14ac:dyDescent="0.3">
      <c r="K331" t="s">
        <v>7</v>
      </c>
      <c r="L331">
        <f>IF(AND(ISNUMBER(SEARCH(":",Table10[[#This Row],[Column1]]))=FALSE,ISNUMBER(SEARCH("Ronda",Table10[[#This Row],[Column1]]))=FALSE),1,0)</f>
        <v>1</v>
      </c>
      <c r="M331">
        <f>IF(Table10[[#This Row],[cond]]=1,M330+1,0)</f>
        <v>1</v>
      </c>
      <c r="N331">
        <f>IF(ISNUMBER(SEARCH("Ronda",Table10[[#This Row],[Column1]]))=TRUE,1,0)</f>
        <v>0</v>
      </c>
      <c r="O331" t="str">
        <f>IF(Table10[[#This Row],[cond2]]=1,MID(Table10[[#This Row],[Column1]],6,3),O330)</f>
        <v xml:space="preserve"> 29</v>
      </c>
    </row>
    <row r="332" spans="11:15" x14ac:dyDescent="0.3">
      <c r="K332" t="s">
        <v>6</v>
      </c>
      <c r="L332">
        <f>IF(AND(ISNUMBER(SEARCH(":",Table10[[#This Row],[Column1]]))=FALSE,ISNUMBER(SEARCH("Ronda",Table10[[#This Row],[Column1]]))=FALSE),1,0)</f>
        <v>1</v>
      </c>
      <c r="M332">
        <f>IF(Table10[[#This Row],[cond]]=1,M331+1,0)</f>
        <v>2</v>
      </c>
      <c r="N332">
        <f>IF(ISNUMBER(SEARCH("Ronda",Table10[[#This Row],[Column1]]))=TRUE,1,0)</f>
        <v>0</v>
      </c>
      <c r="O332" t="str">
        <f>IF(Table10[[#This Row],[cond2]]=1,MID(Table10[[#This Row],[Column1]],6,3),O331)</f>
        <v xml:space="preserve"> 29</v>
      </c>
    </row>
    <row r="333" spans="11:15" x14ac:dyDescent="0.3">
      <c r="K333">
        <v>2</v>
      </c>
      <c r="L333">
        <f>IF(AND(ISNUMBER(SEARCH(":",Table10[[#This Row],[Column1]]))=FALSE,ISNUMBER(SEARCH("Ronda",Table10[[#This Row],[Column1]]))=FALSE),1,0)</f>
        <v>1</v>
      </c>
      <c r="M333">
        <f>IF(Table10[[#This Row],[cond]]=1,M332+1,0)</f>
        <v>3</v>
      </c>
      <c r="N333">
        <f>IF(ISNUMBER(SEARCH("Ronda",Table10[[#This Row],[Column1]]))=TRUE,1,0)</f>
        <v>0</v>
      </c>
      <c r="O333" t="str">
        <f>IF(Table10[[#This Row],[cond2]]=1,MID(Table10[[#This Row],[Column1]],6,3),O332)</f>
        <v xml:space="preserve"> 29</v>
      </c>
    </row>
    <row r="334" spans="11:15" x14ac:dyDescent="0.3">
      <c r="K334">
        <v>0</v>
      </c>
      <c r="L334">
        <f>IF(AND(ISNUMBER(SEARCH(":",Table10[[#This Row],[Column1]]))=FALSE,ISNUMBER(SEARCH("Ronda",Table10[[#This Row],[Column1]]))=FALSE),1,0)</f>
        <v>1</v>
      </c>
      <c r="M334">
        <f>IF(Table10[[#This Row],[cond]]=1,M333+1,0)</f>
        <v>4</v>
      </c>
      <c r="N334">
        <f>IF(ISNUMBER(SEARCH("Ronda",Table10[[#This Row],[Column1]]))=TRUE,1,0)</f>
        <v>0</v>
      </c>
      <c r="O334" t="str">
        <f>IF(Table10[[#This Row],[cond2]]=1,MID(Table10[[#This Row],[Column1]],6,3),O333)</f>
        <v xml:space="preserve"> 29</v>
      </c>
    </row>
    <row r="335" spans="11:15" x14ac:dyDescent="0.3">
      <c r="K335">
        <v>-1</v>
      </c>
      <c r="L335">
        <f>IF(AND(ISNUMBER(SEARCH(":",Table10[[#This Row],[Column1]]))=FALSE,ISNUMBER(SEARCH("Ronda",Table10[[#This Row],[Column1]]))=FALSE),1,0)</f>
        <v>1</v>
      </c>
      <c r="M335">
        <f>IF(Table10[[#This Row],[cond]]=1,M334+1,0)</f>
        <v>5</v>
      </c>
      <c r="N335">
        <f>IF(ISNUMBER(SEARCH("Ronda",Table10[[#This Row],[Column1]]))=TRUE,1,0)</f>
        <v>0</v>
      </c>
      <c r="O335" t="str">
        <f>IF(Table10[[#This Row],[cond2]]=1,MID(Table10[[#This Row],[Column1]],6,3),O334)</f>
        <v xml:space="preserve"> 29</v>
      </c>
    </row>
    <row r="336" spans="11:15" x14ac:dyDescent="0.3">
      <c r="K336">
        <v>0</v>
      </c>
      <c r="L336">
        <f>IF(AND(ISNUMBER(SEARCH(":",Table10[[#This Row],[Column1]]))=FALSE,ISNUMBER(SEARCH("Ronda",Table10[[#This Row],[Column1]]))=FALSE),1,0)</f>
        <v>1</v>
      </c>
      <c r="M336">
        <f>IF(Table10[[#This Row],[cond]]=1,M335+1,0)</f>
        <v>6</v>
      </c>
      <c r="N336">
        <f>IF(ISNUMBER(SEARCH("Ronda",Table10[[#This Row],[Column1]]))=TRUE,1,0)</f>
        <v>0</v>
      </c>
      <c r="O336" t="str">
        <f>IF(Table10[[#This Row],[cond2]]=1,MID(Table10[[#This Row],[Column1]],6,3),O335)</f>
        <v xml:space="preserve"> 29</v>
      </c>
    </row>
    <row r="337" spans="11:15" x14ac:dyDescent="0.3">
      <c r="K337" t="s">
        <v>858</v>
      </c>
      <c r="L337">
        <f>IF(AND(ISNUMBER(SEARCH(":",Table10[[#This Row],[Column1]]))=FALSE,ISNUMBER(SEARCH("Ronda",Table10[[#This Row],[Column1]]))=FALSE),1,0)</f>
        <v>0</v>
      </c>
      <c r="M337">
        <f>IF(Table10[[#This Row],[cond]]=1,M336+1,0)</f>
        <v>0</v>
      </c>
      <c r="N337">
        <f>IF(ISNUMBER(SEARCH("Ronda",Table10[[#This Row],[Column1]]))=TRUE,1,0)</f>
        <v>0</v>
      </c>
      <c r="O337" t="str">
        <f>IF(Table10[[#This Row],[cond2]]=1,MID(Table10[[#This Row],[Column1]],6,3),O336)</f>
        <v xml:space="preserve"> 29</v>
      </c>
    </row>
    <row r="338" spans="11:15" x14ac:dyDescent="0.3">
      <c r="K338" t="s">
        <v>8</v>
      </c>
      <c r="L338">
        <f>IF(AND(ISNUMBER(SEARCH(":",Table10[[#This Row],[Column1]]))=FALSE,ISNUMBER(SEARCH("Ronda",Table10[[#This Row],[Column1]]))=FALSE),1,0)</f>
        <v>1</v>
      </c>
      <c r="M338">
        <f>IF(Table10[[#This Row],[cond]]=1,M337+1,0)</f>
        <v>1</v>
      </c>
      <c r="N338">
        <f>IF(ISNUMBER(SEARCH("Ronda",Table10[[#This Row],[Column1]]))=TRUE,1,0)</f>
        <v>0</v>
      </c>
      <c r="O338" t="str">
        <f>IF(Table10[[#This Row],[cond2]]=1,MID(Table10[[#This Row],[Column1]],6,3),O337)</f>
        <v xml:space="preserve"> 29</v>
      </c>
    </row>
    <row r="339" spans="11:15" x14ac:dyDescent="0.3">
      <c r="K339" t="s">
        <v>833</v>
      </c>
      <c r="L339">
        <f>IF(AND(ISNUMBER(SEARCH(":",Table10[[#This Row],[Column1]]))=FALSE,ISNUMBER(SEARCH("Ronda",Table10[[#This Row],[Column1]]))=FALSE),1,0)</f>
        <v>1</v>
      </c>
      <c r="M339">
        <f>IF(Table10[[#This Row],[cond]]=1,M338+1,0)</f>
        <v>2</v>
      </c>
      <c r="N339">
        <f>IF(ISNUMBER(SEARCH("Ronda",Table10[[#This Row],[Column1]]))=TRUE,1,0)</f>
        <v>0</v>
      </c>
      <c r="O339" t="str">
        <f>IF(Table10[[#This Row],[cond2]]=1,MID(Table10[[#This Row],[Column1]],6,3),O338)</f>
        <v xml:space="preserve"> 29</v>
      </c>
    </row>
    <row r="340" spans="11:15" x14ac:dyDescent="0.3">
      <c r="K340">
        <v>2</v>
      </c>
      <c r="L340">
        <f>IF(AND(ISNUMBER(SEARCH(":",Table10[[#This Row],[Column1]]))=FALSE,ISNUMBER(SEARCH("Ronda",Table10[[#This Row],[Column1]]))=FALSE),1,0)</f>
        <v>1</v>
      </c>
      <c r="M340">
        <f>IF(Table10[[#This Row],[cond]]=1,M339+1,0)</f>
        <v>3</v>
      </c>
      <c r="N340">
        <f>IF(ISNUMBER(SEARCH("Ronda",Table10[[#This Row],[Column1]]))=TRUE,1,0)</f>
        <v>0</v>
      </c>
      <c r="O340" t="str">
        <f>IF(Table10[[#This Row],[cond2]]=1,MID(Table10[[#This Row],[Column1]],6,3),O339)</f>
        <v xml:space="preserve"> 29</v>
      </c>
    </row>
    <row r="341" spans="11:15" x14ac:dyDescent="0.3">
      <c r="K341">
        <v>0</v>
      </c>
      <c r="L341">
        <f>IF(AND(ISNUMBER(SEARCH(":",Table10[[#This Row],[Column1]]))=FALSE,ISNUMBER(SEARCH("Ronda",Table10[[#This Row],[Column1]]))=FALSE),1,0)</f>
        <v>1</v>
      </c>
      <c r="M341">
        <f>IF(Table10[[#This Row],[cond]]=1,M340+1,0)</f>
        <v>4</v>
      </c>
      <c r="N341">
        <f>IF(ISNUMBER(SEARCH("Ronda",Table10[[#This Row],[Column1]]))=TRUE,1,0)</f>
        <v>0</v>
      </c>
      <c r="O341" t="str">
        <f>IF(Table10[[#This Row],[cond2]]=1,MID(Table10[[#This Row],[Column1]],6,3),O340)</f>
        <v xml:space="preserve"> 29</v>
      </c>
    </row>
    <row r="342" spans="11:15" x14ac:dyDescent="0.3">
      <c r="K342">
        <v>-2</v>
      </c>
      <c r="L342">
        <f>IF(AND(ISNUMBER(SEARCH(":",Table10[[#This Row],[Column1]]))=FALSE,ISNUMBER(SEARCH("Ronda",Table10[[#This Row],[Column1]]))=FALSE),1,0)</f>
        <v>1</v>
      </c>
      <c r="M342">
        <f>IF(Table10[[#This Row],[cond]]=1,M341+1,0)</f>
        <v>5</v>
      </c>
      <c r="N342">
        <f>IF(ISNUMBER(SEARCH("Ronda",Table10[[#This Row],[Column1]]))=TRUE,1,0)</f>
        <v>0</v>
      </c>
      <c r="O342" t="str">
        <f>IF(Table10[[#This Row],[cond2]]=1,MID(Table10[[#This Row],[Column1]],6,3),O341)</f>
        <v xml:space="preserve"> 29</v>
      </c>
    </row>
    <row r="343" spans="11:15" x14ac:dyDescent="0.3">
      <c r="K343">
        <v>0</v>
      </c>
      <c r="L343">
        <f>IF(AND(ISNUMBER(SEARCH(":",Table10[[#This Row],[Column1]]))=FALSE,ISNUMBER(SEARCH("Ronda",Table10[[#This Row],[Column1]]))=FALSE),1,0)</f>
        <v>1</v>
      </c>
      <c r="M343">
        <f>IF(Table10[[#This Row],[cond]]=1,M342+1,0)</f>
        <v>6</v>
      </c>
      <c r="N343">
        <f>IF(ISNUMBER(SEARCH("Ronda",Table10[[#This Row],[Column1]]))=TRUE,1,0)</f>
        <v>0</v>
      </c>
      <c r="O343" t="str">
        <f>IF(Table10[[#This Row],[cond2]]=1,MID(Table10[[#This Row],[Column1]],6,3),O342)</f>
        <v xml:space="preserve"> 29</v>
      </c>
    </row>
    <row r="344" spans="11:15" x14ac:dyDescent="0.3">
      <c r="K344" t="s">
        <v>610</v>
      </c>
      <c r="L344">
        <f>IF(AND(ISNUMBER(SEARCH(":",Table10[[#This Row],[Column1]]))=FALSE,ISNUMBER(SEARCH("Ronda",Table10[[#This Row],[Column1]]))=FALSE),1,0)</f>
        <v>0</v>
      </c>
      <c r="M344">
        <f>IF(Table10[[#This Row],[cond]]=1,M343+1,0)</f>
        <v>0</v>
      </c>
      <c r="N344">
        <f>IF(ISNUMBER(SEARCH("Ronda",Table10[[#This Row],[Column1]]))=TRUE,1,0)</f>
        <v>0</v>
      </c>
      <c r="O344" t="str">
        <f>IF(Table10[[#This Row],[cond2]]=1,MID(Table10[[#This Row],[Column1]],6,3),O343)</f>
        <v xml:space="preserve"> 29</v>
      </c>
    </row>
    <row r="345" spans="11:15" x14ac:dyDescent="0.3">
      <c r="K345" t="s">
        <v>564</v>
      </c>
      <c r="L345">
        <f>IF(AND(ISNUMBER(SEARCH(":",Table10[[#This Row],[Column1]]))=FALSE,ISNUMBER(SEARCH("Ronda",Table10[[#This Row],[Column1]]))=FALSE),1,0)</f>
        <v>1</v>
      </c>
      <c r="M345">
        <f>IF(Table10[[#This Row],[cond]]=1,M344+1,0)</f>
        <v>1</v>
      </c>
      <c r="N345">
        <f>IF(ISNUMBER(SEARCH("Ronda",Table10[[#This Row],[Column1]]))=TRUE,1,0)</f>
        <v>0</v>
      </c>
      <c r="O345" t="str">
        <f>IF(Table10[[#This Row],[cond2]]=1,MID(Table10[[#This Row],[Column1]],6,3),O344)</f>
        <v xml:space="preserve"> 29</v>
      </c>
    </row>
    <row r="346" spans="11:15" x14ac:dyDescent="0.3">
      <c r="K346" t="s">
        <v>31</v>
      </c>
      <c r="L346">
        <f>IF(AND(ISNUMBER(SEARCH(":",Table10[[#This Row],[Column1]]))=FALSE,ISNUMBER(SEARCH("Ronda",Table10[[#This Row],[Column1]]))=FALSE),1,0)</f>
        <v>1</v>
      </c>
      <c r="M346">
        <f>IF(Table10[[#This Row],[cond]]=1,M345+1,0)</f>
        <v>2</v>
      </c>
      <c r="N346">
        <f>IF(ISNUMBER(SEARCH("Ronda",Table10[[#This Row],[Column1]]))=TRUE,1,0)</f>
        <v>0</v>
      </c>
      <c r="O346" t="str">
        <f>IF(Table10[[#This Row],[cond2]]=1,MID(Table10[[#This Row],[Column1]],6,3),O345)</f>
        <v xml:space="preserve"> 29</v>
      </c>
    </row>
    <row r="347" spans="11:15" x14ac:dyDescent="0.3">
      <c r="K347">
        <v>1</v>
      </c>
      <c r="L347">
        <f>IF(AND(ISNUMBER(SEARCH(":",Table10[[#This Row],[Column1]]))=FALSE,ISNUMBER(SEARCH("Ronda",Table10[[#This Row],[Column1]]))=FALSE),1,0)</f>
        <v>1</v>
      </c>
      <c r="M347">
        <f>IF(Table10[[#This Row],[cond]]=1,M346+1,0)</f>
        <v>3</v>
      </c>
      <c r="N347">
        <f>IF(ISNUMBER(SEARCH("Ronda",Table10[[#This Row],[Column1]]))=TRUE,1,0)</f>
        <v>0</v>
      </c>
      <c r="O347" t="str">
        <f>IF(Table10[[#This Row],[cond2]]=1,MID(Table10[[#This Row],[Column1]],6,3),O346)</f>
        <v xml:space="preserve"> 29</v>
      </c>
    </row>
    <row r="348" spans="11:15" x14ac:dyDescent="0.3">
      <c r="K348">
        <v>1</v>
      </c>
      <c r="L348">
        <f>IF(AND(ISNUMBER(SEARCH(":",Table10[[#This Row],[Column1]]))=FALSE,ISNUMBER(SEARCH("Ronda",Table10[[#This Row],[Column1]]))=FALSE),1,0)</f>
        <v>1</v>
      </c>
      <c r="M348">
        <f>IF(Table10[[#This Row],[cond]]=1,M347+1,0)</f>
        <v>4</v>
      </c>
      <c r="N348">
        <f>IF(ISNUMBER(SEARCH("Ronda",Table10[[#This Row],[Column1]]))=TRUE,1,0)</f>
        <v>0</v>
      </c>
      <c r="O348" t="str">
        <f>IF(Table10[[#This Row],[cond2]]=1,MID(Table10[[#This Row],[Column1]],6,3),O347)</f>
        <v xml:space="preserve"> 29</v>
      </c>
    </row>
    <row r="349" spans="11:15" x14ac:dyDescent="0.3">
      <c r="K349">
        <v>0</v>
      </c>
      <c r="L349">
        <f>IF(AND(ISNUMBER(SEARCH(":",Table10[[#This Row],[Column1]]))=FALSE,ISNUMBER(SEARCH("Ronda",Table10[[#This Row],[Column1]]))=FALSE),1,0)</f>
        <v>1</v>
      </c>
      <c r="M349">
        <f>IF(Table10[[#This Row],[cond]]=1,M348+1,0)</f>
        <v>5</v>
      </c>
      <c r="N349">
        <f>IF(ISNUMBER(SEARCH("Ronda",Table10[[#This Row],[Column1]]))=TRUE,1,0)</f>
        <v>0</v>
      </c>
      <c r="O349" t="str">
        <f>IF(Table10[[#This Row],[cond2]]=1,MID(Table10[[#This Row],[Column1]],6,3),O348)</f>
        <v xml:space="preserve"> 29</v>
      </c>
    </row>
    <row r="350" spans="11:15" x14ac:dyDescent="0.3">
      <c r="K350">
        <v>0</v>
      </c>
      <c r="L350">
        <f>IF(AND(ISNUMBER(SEARCH(":",Table10[[#This Row],[Column1]]))=FALSE,ISNUMBER(SEARCH("Ronda",Table10[[#This Row],[Column1]]))=FALSE),1,0)</f>
        <v>1</v>
      </c>
      <c r="M350">
        <f>IF(Table10[[#This Row],[cond]]=1,M349+1,0)</f>
        <v>6</v>
      </c>
      <c r="N350">
        <f>IF(ISNUMBER(SEARCH("Ronda",Table10[[#This Row],[Column1]]))=TRUE,1,0)</f>
        <v>0</v>
      </c>
      <c r="O350" t="str">
        <f>IF(Table10[[#This Row],[cond2]]=1,MID(Table10[[#This Row],[Column1]],6,3),O349)</f>
        <v xml:space="preserve"> 29</v>
      </c>
    </row>
    <row r="351" spans="11:15" x14ac:dyDescent="0.3">
      <c r="K351" t="s">
        <v>611</v>
      </c>
      <c r="L351">
        <f>IF(AND(ISNUMBER(SEARCH(":",Table10[[#This Row],[Column1]]))=FALSE,ISNUMBER(SEARCH("Ronda",Table10[[#This Row],[Column1]]))=FALSE),1,0)</f>
        <v>0</v>
      </c>
      <c r="M351">
        <f>IF(Table10[[#This Row],[cond]]=1,M350+1,0)</f>
        <v>0</v>
      </c>
      <c r="N351">
        <f>IF(ISNUMBER(SEARCH("Ronda",Table10[[#This Row],[Column1]]))=TRUE,1,0)</f>
        <v>0</v>
      </c>
      <c r="O351" t="str">
        <f>IF(Table10[[#This Row],[cond2]]=1,MID(Table10[[#This Row],[Column1]],6,3),O350)</f>
        <v xml:space="preserve"> 29</v>
      </c>
    </row>
    <row r="352" spans="11:15" x14ac:dyDescent="0.3">
      <c r="K352" t="s">
        <v>11</v>
      </c>
      <c r="L352">
        <f>IF(AND(ISNUMBER(SEARCH(":",Table10[[#This Row],[Column1]]))=FALSE,ISNUMBER(SEARCH("Ronda",Table10[[#This Row],[Column1]]))=FALSE),1,0)</f>
        <v>1</v>
      </c>
      <c r="M352">
        <f>IF(Table10[[#This Row],[cond]]=1,M351+1,0)</f>
        <v>1</v>
      </c>
      <c r="N352">
        <f>IF(ISNUMBER(SEARCH("Ronda",Table10[[#This Row],[Column1]]))=TRUE,1,0)</f>
        <v>0</v>
      </c>
      <c r="O352" t="str">
        <f>IF(Table10[[#This Row],[cond2]]=1,MID(Table10[[#This Row],[Column1]],6,3),O351)</f>
        <v xml:space="preserve"> 29</v>
      </c>
    </row>
    <row r="353" spans="11:15" x14ac:dyDescent="0.3">
      <c r="K353" t="s">
        <v>2</v>
      </c>
      <c r="L353">
        <f>IF(AND(ISNUMBER(SEARCH(":",Table10[[#This Row],[Column1]]))=FALSE,ISNUMBER(SEARCH("Ronda",Table10[[#This Row],[Column1]]))=FALSE),1,0)</f>
        <v>1</v>
      </c>
      <c r="M353">
        <f>IF(Table10[[#This Row],[cond]]=1,M352+1,0)</f>
        <v>2</v>
      </c>
      <c r="N353">
        <f>IF(ISNUMBER(SEARCH("Ronda",Table10[[#This Row],[Column1]]))=TRUE,1,0)</f>
        <v>0</v>
      </c>
      <c r="O353" t="str">
        <f>IF(Table10[[#This Row],[cond2]]=1,MID(Table10[[#This Row],[Column1]],6,3),O352)</f>
        <v xml:space="preserve"> 29</v>
      </c>
    </row>
    <row r="354" spans="11:15" x14ac:dyDescent="0.3">
      <c r="K354">
        <v>1</v>
      </c>
      <c r="L354">
        <f>IF(AND(ISNUMBER(SEARCH(":",Table10[[#This Row],[Column1]]))=FALSE,ISNUMBER(SEARCH("Ronda",Table10[[#This Row],[Column1]]))=FALSE),1,0)</f>
        <v>1</v>
      </c>
      <c r="M354">
        <f>IF(Table10[[#This Row],[cond]]=1,M353+1,0)</f>
        <v>3</v>
      </c>
      <c r="N354">
        <f>IF(ISNUMBER(SEARCH("Ronda",Table10[[#This Row],[Column1]]))=TRUE,1,0)</f>
        <v>0</v>
      </c>
      <c r="O354" t="str">
        <f>IF(Table10[[#This Row],[cond2]]=1,MID(Table10[[#This Row],[Column1]],6,3),O353)</f>
        <v xml:space="preserve"> 29</v>
      </c>
    </row>
    <row r="355" spans="11:15" x14ac:dyDescent="0.3">
      <c r="K355">
        <v>2</v>
      </c>
      <c r="L355">
        <f>IF(AND(ISNUMBER(SEARCH(":",Table10[[#This Row],[Column1]]))=FALSE,ISNUMBER(SEARCH("Ronda",Table10[[#This Row],[Column1]]))=FALSE),1,0)</f>
        <v>1</v>
      </c>
      <c r="M355">
        <f>IF(Table10[[#This Row],[cond]]=1,M354+1,0)</f>
        <v>4</v>
      </c>
      <c r="N355">
        <f>IF(ISNUMBER(SEARCH("Ronda",Table10[[#This Row],[Column1]]))=TRUE,1,0)</f>
        <v>0</v>
      </c>
      <c r="O355" t="str">
        <f>IF(Table10[[#This Row],[cond2]]=1,MID(Table10[[#This Row],[Column1]],6,3),O354)</f>
        <v xml:space="preserve"> 29</v>
      </c>
    </row>
    <row r="356" spans="11:15" x14ac:dyDescent="0.3">
      <c r="K356">
        <v>-1</v>
      </c>
      <c r="L356">
        <f>IF(AND(ISNUMBER(SEARCH(":",Table10[[#This Row],[Column1]]))=FALSE,ISNUMBER(SEARCH("Ronda",Table10[[#This Row],[Column1]]))=FALSE),1,0)</f>
        <v>1</v>
      </c>
      <c r="M356">
        <f>IF(Table10[[#This Row],[cond]]=1,M355+1,0)</f>
        <v>5</v>
      </c>
      <c r="N356">
        <f>IF(ISNUMBER(SEARCH("Ronda",Table10[[#This Row],[Column1]]))=TRUE,1,0)</f>
        <v>0</v>
      </c>
      <c r="O356" t="str">
        <f>IF(Table10[[#This Row],[cond2]]=1,MID(Table10[[#This Row],[Column1]],6,3),O355)</f>
        <v xml:space="preserve"> 29</v>
      </c>
    </row>
    <row r="357" spans="11:15" x14ac:dyDescent="0.3">
      <c r="K357">
        <v>-1</v>
      </c>
      <c r="L357">
        <f>IF(AND(ISNUMBER(SEARCH(":",Table10[[#This Row],[Column1]]))=FALSE,ISNUMBER(SEARCH("Ronda",Table10[[#This Row],[Column1]]))=FALSE),1,0)</f>
        <v>1</v>
      </c>
      <c r="M357">
        <f>IF(Table10[[#This Row],[cond]]=1,M356+1,0)</f>
        <v>6</v>
      </c>
      <c r="N357">
        <f>IF(ISNUMBER(SEARCH("Ronda",Table10[[#This Row],[Column1]]))=TRUE,1,0)</f>
        <v>0</v>
      </c>
      <c r="O357" t="str">
        <f>IF(Table10[[#This Row],[cond2]]=1,MID(Table10[[#This Row],[Column1]],6,3),O356)</f>
        <v xml:space="preserve"> 29</v>
      </c>
    </row>
    <row r="358" spans="11:15" x14ac:dyDescent="0.3">
      <c r="K358" t="s">
        <v>859</v>
      </c>
      <c r="L358">
        <f>IF(AND(ISNUMBER(SEARCH(":",Table10[[#This Row],[Column1]]))=FALSE,ISNUMBER(SEARCH("Ronda",Table10[[#This Row],[Column1]]))=FALSE),1,0)</f>
        <v>0</v>
      </c>
      <c r="M358">
        <f>IF(Table10[[#This Row],[cond]]=1,M357+1,0)</f>
        <v>0</v>
      </c>
      <c r="N358">
        <f>IF(ISNUMBER(SEARCH("Ronda",Table10[[#This Row],[Column1]]))=TRUE,1,0)</f>
        <v>0</v>
      </c>
      <c r="O358" t="str">
        <f>IF(Table10[[#This Row],[cond2]]=1,MID(Table10[[#This Row],[Column1]],6,3),O357)</f>
        <v xml:space="preserve"> 29</v>
      </c>
    </row>
    <row r="359" spans="11:15" x14ac:dyDescent="0.3">
      <c r="K359" t="s">
        <v>568</v>
      </c>
      <c r="L359">
        <f>IF(AND(ISNUMBER(SEARCH(":",Table10[[#This Row],[Column1]]))=FALSE,ISNUMBER(SEARCH("Ronda",Table10[[#This Row],[Column1]]))=FALSE),1,0)</f>
        <v>1</v>
      </c>
      <c r="M359">
        <f>IF(Table10[[#This Row],[cond]]=1,M358+1,0)</f>
        <v>1</v>
      </c>
      <c r="N359">
        <f>IF(ISNUMBER(SEARCH("Ronda",Table10[[#This Row],[Column1]]))=TRUE,1,0)</f>
        <v>0</v>
      </c>
      <c r="O359" t="str">
        <f>IF(Table10[[#This Row],[cond2]]=1,MID(Table10[[#This Row],[Column1]],6,3),O358)</f>
        <v xml:space="preserve"> 29</v>
      </c>
    </row>
    <row r="360" spans="11:15" x14ac:dyDescent="0.3">
      <c r="K360" t="s">
        <v>13</v>
      </c>
      <c r="L360">
        <f>IF(AND(ISNUMBER(SEARCH(":",Table10[[#This Row],[Column1]]))=FALSE,ISNUMBER(SEARCH("Ronda",Table10[[#This Row],[Column1]]))=FALSE),1,0)</f>
        <v>1</v>
      </c>
      <c r="M360">
        <f>IF(Table10[[#This Row],[cond]]=1,M359+1,0)</f>
        <v>2</v>
      </c>
      <c r="N360">
        <f>IF(ISNUMBER(SEARCH("Ronda",Table10[[#This Row],[Column1]]))=TRUE,1,0)</f>
        <v>0</v>
      </c>
      <c r="O360" t="str">
        <f>IF(Table10[[#This Row],[cond2]]=1,MID(Table10[[#This Row],[Column1]],6,3),O359)</f>
        <v xml:space="preserve"> 29</v>
      </c>
    </row>
    <row r="361" spans="11:15" x14ac:dyDescent="0.3">
      <c r="K361">
        <v>2</v>
      </c>
      <c r="L361">
        <f>IF(AND(ISNUMBER(SEARCH(":",Table10[[#This Row],[Column1]]))=FALSE,ISNUMBER(SEARCH("Ronda",Table10[[#This Row],[Column1]]))=FALSE),1,0)</f>
        <v>1</v>
      </c>
      <c r="M361">
        <f>IF(Table10[[#This Row],[cond]]=1,M360+1,0)</f>
        <v>3</v>
      </c>
      <c r="N361">
        <f>IF(ISNUMBER(SEARCH("Ronda",Table10[[#This Row],[Column1]]))=TRUE,1,0)</f>
        <v>0</v>
      </c>
      <c r="O361" t="str">
        <f>IF(Table10[[#This Row],[cond2]]=1,MID(Table10[[#This Row],[Column1]],6,3),O360)</f>
        <v xml:space="preserve"> 29</v>
      </c>
    </row>
    <row r="362" spans="11:15" x14ac:dyDescent="0.3">
      <c r="K362">
        <v>2</v>
      </c>
      <c r="L362">
        <f>IF(AND(ISNUMBER(SEARCH(":",Table10[[#This Row],[Column1]]))=FALSE,ISNUMBER(SEARCH("Ronda",Table10[[#This Row],[Column1]]))=FALSE),1,0)</f>
        <v>1</v>
      </c>
      <c r="M362">
        <f>IF(Table10[[#This Row],[cond]]=1,M361+1,0)</f>
        <v>4</v>
      </c>
      <c r="N362">
        <f>IF(ISNUMBER(SEARCH("Ronda",Table10[[#This Row],[Column1]]))=TRUE,1,0)</f>
        <v>0</v>
      </c>
      <c r="O362" t="str">
        <f>IF(Table10[[#This Row],[cond2]]=1,MID(Table10[[#This Row],[Column1]],6,3),O361)</f>
        <v xml:space="preserve"> 29</v>
      </c>
    </row>
    <row r="363" spans="11:15" x14ac:dyDescent="0.3">
      <c r="K363">
        <v>0</v>
      </c>
      <c r="L363">
        <f>IF(AND(ISNUMBER(SEARCH(":",Table10[[#This Row],[Column1]]))=FALSE,ISNUMBER(SEARCH("Ronda",Table10[[#This Row],[Column1]]))=FALSE),1,0)</f>
        <v>1</v>
      </c>
      <c r="M363">
        <f>IF(Table10[[#This Row],[cond]]=1,M362+1,0)</f>
        <v>5</v>
      </c>
      <c r="N363">
        <f>IF(ISNUMBER(SEARCH("Ronda",Table10[[#This Row],[Column1]]))=TRUE,1,0)</f>
        <v>0</v>
      </c>
      <c r="O363" t="str">
        <f>IF(Table10[[#This Row],[cond2]]=1,MID(Table10[[#This Row],[Column1]],6,3),O362)</f>
        <v xml:space="preserve"> 29</v>
      </c>
    </row>
    <row r="364" spans="11:15" x14ac:dyDescent="0.3">
      <c r="K364">
        <v>-1</v>
      </c>
      <c r="L364">
        <f>IF(AND(ISNUMBER(SEARCH(":",Table10[[#This Row],[Column1]]))=FALSE,ISNUMBER(SEARCH("Ronda",Table10[[#This Row],[Column1]]))=FALSE),1,0)</f>
        <v>1</v>
      </c>
      <c r="M364">
        <f>IF(Table10[[#This Row],[cond]]=1,M363+1,0)</f>
        <v>6</v>
      </c>
      <c r="N364">
        <f>IF(ISNUMBER(SEARCH("Ronda",Table10[[#This Row],[Column1]]))=TRUE,1,0)</f>
        <v>0</v>
      </c>
      <c r="O364" t="str">
        <f>IF(Table10[[#This Row],[cond2]]=1,MID(Table10[[#This Row],[Column1]],6,3),O363)</f>
        <v xml:space="preserve"> 29</v>
      </c>
    </row>
    <row r="365" spans="11:15" x14ac:dyDescent="0.3">
      <c r="K365" t="s">
        <v>860</v>
      </c>
      <c r="L365">
        <f>IF(AND(ISNUMBER(SEARCH(":",Table10[[#This Row],[Column1]]))=FALSE,ISNUMBER(SEARCH("Ronda",Table10[[#This Row],[Column1]]))=FALSE),1,0)</f>
        <v>0</v>
      </c>
      <c r="M365">
        <f>IF(Table10[[#This Row],[cond]]=1,M364+1,0)</f>
        <v>0</v>
      </c>
      <c r="N365">
        <f>IF(ISNUMBER(SEARCH("Ronda",Table10[[#This Row],[Column1]]))=TRUE,1,0)</f>
        <v>0</v>
      </c>
      <c r="O365" t="str">
        <f>IF(Table10[[#This Row],[cond2]]=1,MID(Table10[[#This Row],[Column1]],6,3),O364)</f>
        <v xml:space="preserve"> 29</v>
      </c>
    </row>
    <row r="366" spans="11:15" x14ac:dyDescent="0.3">
      <c r="K366" t="s">
        <v>25</v>
      </c>
      <c r="L366">
        <f>IF(AND(ISNUMBER(SEARCH(":",Table10[[#This Row],[Column1]]))=FALSE,ISNUMBER(SEARCH("Ronda",Table10[[#This Row],[Column1]]))=FALSE),1,0)</f>
        <v>1</v>
      </c>
      <c r="M366">
        <f>IF(Table10[[#This Row],[cond]]=1,M365+1,0)</f>
        <v>1</v>
      </c>
      <c r="N366">
        <f>IF(ISNUMBER(SEARCH("Ronda",Table10[[#This Row],[Column1]]))=TRUE,1,0)</f>
        <v>0</v>
      </c>
      <c r="O366" t="str">
        <f>IF(Table10[[#This Row],[cond2]]=1,MID(Table10[[#This Row],[Column1]],6,3),O365)</f>
        <v xml:space="preserve"> 29</v>
      </c>
    </row>
    <row r="367" spans="11:15" x14ac:dyDescent="0.3">
      <c r="K367" t="s">
        <v>10</v>
      </c>
      <c r="L367">
        <f>IF(AND(ISNUMBER(SEARCH(":",Table10[[#This Row],[Column1]]))=FALSE,ISNUMBER(SEARCH("Ronda",Table10[[#This Row],[Column1]]))=FALSE),1,0)</f>
        <v>1</v>
      </c>
      <c r="M367">
        <f>IF(Table10[[#This Row],[cond]]=1,M366+1,0)</f>
        <v>2</v>
      </c>
      <c r="N367">
        <f>IF(ISNUMBER(SEARCH("Ronda",Table10[[#This Row],[Column1]]))=TRUE,1,0)</f>
        <v>0</v>
      </c>
      <c r="O367" t="str">
        <f>IF(Table10[[#This Row],[cond2]]=1,MID(Table10[[#This Row],[Column1]],6,3),O366)</f>
        <v xml:space="preserve"> 29</v>
      </c>
    </row>
    <row r="368" spans="11:15" x14ac:dyDescent="0.3">
      <c r="K368">
        <v>1</v>
      </c>
      <c r="L368">
        <f>IF(AND(ISNUMBER(SEARCH(":",Table10[[#This Row],[Column1]]))=FALSE,ISNUMBER(SEARCH("Ronda",Table10[[#This Row],[Column1]]))=FALSE),1,0)</f>
        <v>1</v>
      </c>
      <c r="M368">
        <f>IF(Table10[[#This Row],[cond]]=1,M367+1,0)</f>
        <v>3</v>
      </c>
      <c r="N368">
        <f>IF(ISNUMBER(SEARCH("Ronda",Table10[[#This Row],[Column1]]))=TRUE,1,0)</f>
        <v>0</v>
      </c>
      <c r="O368" t="str">
        <f>IF(Table10[[#This Row],[cond2]]=1,MID(Table10[[#This Row],[Column1]],6,3),O367)</f>
        <v xml:space="preserve"> 29</v>
      </c>
    </row>
    <row r="369" spans="11:15" x14ac:dyDescent="0.3">
      <c r="K369">
        <v>1</v>
      </c>
      <c r="L369">
        <f>IF(AND(ISNUMBER(SEARCH(":",Table10[[#This Row],[Column1]]))=FALSE,ISNUMBER(SEARCH("Ronda",Table10[[#This Row],[Column1]]))=FALSE),1,0)</f>
        <v>1</v>
      </c>
      <c r="M369">
        <f>IF(Table10[[#This Row],[cond]]=1,M368+1,0)</f>
        <v>4</v>
      </c>
      <c r="N369">
        <f>IF(ISNUMBER(SEARCH("Ronda",Table10[[#This Row],[Column1]]))=TRUE,1,0)</f>
        <v>0</v>
      </c>
      <c r="O369" t="str">
        <f>IF(Table10[[#This Row],[cond2]]=1,MID(Table10[[#This Row],[Column1]],6,3),O368)</f>
        <v xml:space="preserve"> 29</v>
      </c>
    </row>
    <row r="370" spans="11:15" x14ac:dyDescent="0.3">
      <c r="K370">
        <v>-1</v>
      </c>
      <c r="L370">
        <f>IF(AND(ISNUMBER(SEARCH(":",Table10[[#This Row],[Column1]]))=FALSE,ISNUMBER(SEARCH("Ronda",Table10[[#This Row],[Column1]]))=FALSE),1,0)</f>
        <v>1</v>
      </c>
      <c r="M370">
        <f>IF(Table10[[#This Row],[cond]]=1,M369+1,0)</f>
        <v>5</v>
      </c>
      <c r="N370">
        <f>IF(ISNUMBER(SEARCH("Ronda",Table10[[#This Row],[Column1]]))=TRUE,1,0)</f>
        <v>0</v>
      </c>
      <c r="O370" t="str">
        <f>IF(Table10[[#This Row],[cond2]]=1,MID(Table10[[#This Row],[Column1]],6,3),O369)</f>
        <v xml:space="preserve"> 29</v>
      </c>
    </row>
    <row r="371" spans="11:15" x14ac:dyDescent="0.3">
      <c r="K371">
        <v>0</v>
      </c>
      <c r="L371">
        <f>IF(AND(ISNUMBER(SEARCH(":",Table10[[#This Row],[Column1]]))=FALSE,ISNUMBER(SEARCH("Ronda",Table10[[#This Row],[Column1]]))=FALSE),1,0)</f>
        <v>1</v>
      </c>
      <c r="M371">
        <f>IF(Table10[[#This Row],[cond]]=1,M370+1,0)</f>
        <v>6</v>
      </c>
      <c r="N371">
        <f>IF(ISNUMBER(SEARCH("Ronda",Table10[[#This Row],[Column1]]))=TRUE,1,0)</f>
        <v>0</v>
      </c>
      <c r="O371" t="str">
        <f>IF(Table10[[#This Row],[cond2]]=1,MID(Table10[[#This Row],[Column1]],6,3),O370)</f>
        <v xml:space="preserve"> 29</v>
      </c>
    </row>
    <row r="372" spans="11:15" x14ac:dyDescent="0.3">
      <c r="K372" t="s">
        <v>860</v>
      </c>
      <c r="L372">
        <f>IF(AND(ISNUMBER(SEARCH(":",Table10[[#This Row],[Column1]]))=FALSE,ISNUMBER(SEARCH("Ronda",Table10[[#This Row],[Column1]]))=FALSE),1,0)</f>
        <v>0</v>
      </c>
      <c r="M372">
        <f>IF(Table10[[#This Row],[cond]]=1,M371+1,0)</f>
        <v>0</v>
      </c>
      <c r="N372">
        <f>IF(ISNUMBER(SEARCH("Ronda",Table10[[#This Row],[Column1]]))=TRUE,1,0)</f>
        <v>0</v>
      </c>
      <c r="O372" t="str">
        <f>IF(Table10[[#This Row],[cond2]]=1,MID(Table10[[#This Row],[Column1]],6,3),O371)</f>
        <v xml:space="preserve"> 29</v>
      </c>
    </row>
    <row r="373" spans="11:15" x14ac:dyDescent="0.3">
      <c r="K373" t="s">
        <v>303</v>
      </c>
      <c r="L373">
        <f>IF(AND(ISNUMBER(SEARCH(":",Table10[[#This Row],[Column1]]))=FALSE,ISNUMBER(SEARCH("Ronda",Table10[[#This Row],[Column1]]))=FALSE),1,0)</f>
        <v>1</v>
      </c>
      <c r="M373">
        <f>IF(Table10[[#This Row],[cond]]=1,M372+1,0)</f>
        <v>1</v>
      </c>
      <c r="N373">
        <f>IF(ISNUMBER(SEARCH("Ronda",Table10[[#This Row],[Column1]]))=TRUE,1,0)</f>
        <v>0</v>
      </c>
      <c r="O373" t="str">
        <f>IF(Table10[[#This Row],[cond2]]=1,MID(Table10[[#This Row],[Column1]],6,3),O372)</f>
        <v xml:space="preserve"> 29</v>
      </c>
    </row>
    <row r="374" spans="11:15" x14ac:dyDescent="0.3">
      <c r="K374" t="s">
        <v>14</v>
      </c>
      <c r="L374">
        <f>IF(AND(ISNUMBER(SEARCH(":",Table10[[#This Row],[Column1]]))=FALSE,ISNUMBER(SEARCH("Ronda",Table10[[#This Row],[Column1]]))=FALSE),1,0)</f>
        <v>1</v>
      </c>
      <c r="M374">
        <f>IF(Table10[[#This Row],[cond]]=1,M373+1,0)</f>
        <v>2</v>
      </c>
      <c r="N374">
        <f>IF(ISNUMBER(SEARCH("Ronda",Table10[[#This Row],[Column1]]))=TRUE,1,0)</f>
        <v>0</v>
      </c>
      <c r="O374" t="str">
        <f>IF(Table10[[#This Row],[cond2]]=1,MID(Table10[[#This Row],[Column1]],6,3),O373)</f>
        <v xml:space="preserve"> 29</v>
      </c>
    </row>
    <row r="375" spans="11:15" x14ac:dyDescent="0.3">
      <c r="K375">
        <v>2</v>
      </c>
      <c r="L375">
        <f>IF(AND(ISNUMBER(SEARCH(":",Table10[[#This Row],[Column1]]))=FALSE,ISNUMBER(SEARCH("Ronda",Table10[[#This Row],[Column1]]))=FALSE),1,0)</f>
        <v>1</v>
      </c>
      <c r="M375">
        <f>IF(Table10[[#This Row],[cond]]=1,M374+1,0)</f>
        <v>3</v>
      </c>
      <c r="N375">
        <f>IF(ISNUMBER(SEARCH("Ronda",Table10[[#This Row],[Column1]]))=TRUE,1,0)</f>
        <v>0</v>
      </c>
      <c r="O375" t="str">
        <f>IF(Table10[[#This Row],[cond2]]=1,MID(Table10[[#This Row],[Column1]],6,3),O374)</f>
        <v xml:space="preserve"> 29</v>
      </c>
    </row>
    <row r="376" spans="11:15" x14ac:dyDescent="0.3">
      <c r="K376">
        <v>2</v>
      </c>
      <c r="L376">
        <f>IF(AND(ISNUMBER(SEARCH(":",Table10[[#This Row],[Column1]]))=FALSE,ISNUMBER(SEARCH("Ronda",Table10[[#This Row],[Column1]]))=FALSE),1,0)</f>
        <v>1</v>
      </c>
      <c r="M376">
        <f>IF(Table10[[#This Row],[cond]]=1,M375+1,0)</f>
        <v>4</v>
      </c>
      <c r="N376">
        <f>IF(ISNUMBER(SEARCH("Ronda",Table10[[#This Row],[Column1]]))=TRUE,1,0)</f>
        <v>0</v>
      </c>
      <c r="O376" t="str">
        <f>IF(Table10[[#This Row],[cond2]]=1,MID(Table10[[#This Row],[Column1]],6,3),O375)</f>
        <v xml:space="preserve"> 29</v>
      </c>
    </row>
    <row r="377" spans="11:15" x14ac:dyDescent="0.3">
      <c r="K377">
        <v>-2</v>
      </c>
      <c r="L377">
        <f>IF(AND(ISNUMBER(SEARCH(":",Table10[[#This Row],[Column1]]))=FALSE,ISNUMBER(SEARCH("Ronda",Table10[[#This Row],[Column1]]))=FALSE),1,0)</f>
        <v>1</v>
      </c>
      <c r="M377">
        <f>IF(Table10[[#This Row],[cond]]=1,M376+1,0)</f>
        <v>5</v>
      </c>
      <c r="N377">
        <f>IF(ISNUMBER(SEARCH("Ronda",Table10[[#This Row],[Column1]]))=TRUE,1,0)</f>
        <v>0</v>
      </c>
      <c r="O377" t="str">
        <f>IF(Table10[[#This Row],[cond2]]=1,MID(Table10[[#This Row],[Column1]],6,3),O376)</f>
        <v xml:space="preserve"> 29</v>
      </c>
    </row>
    <row r="378" spans="11:15" x14ac:dyDescent="0.3">
      <c r="K378">
        <v>-1</v>
      </c>
      <c r="L378">
        <f>IF(AND(ISNUMBER(SEARCH(":",Table10[[#This Row],[Column1]]))=FALSE,ISNUMBER(SEARCH("Ronda",Table10[[#This Row],[Column1]]))=FALSE),1,0)</f>
        <v>1</v>
      </c>
      <c r="M378">
        <f>IF(Table10[[#This Row],[cond]]=1,M377+1,0)</f>
        <v>6</v>
      </c>
      <c r="N378">
        <f>IF(ISNUMBER(SEARCH("Ronda",Table10[[#This Row],[Column1]]))=TRUE,1,0)</f>
        <v>0</v>
      </c>
      <c r="O378" t="str">
        <f>IF(Table10[[#This Row],[cond2]]=1,MID(Table10[[#This Row],[Column1]],6,3),O377)</f>
        <v xml:space="preserve"> 29</v>
      </c>
    </row>
    <row r="379" spans="11:15" x14ac:dyDescent="0.3">
      <c r="K379" t="s">
        <v>861</v>
      </c>
      <c r="L379">
        <f>IF(AND(ISNUMBER(SEARCH(":",Table10[[#This Row],[Column1]]))=FALSE,ISNUMBER(SEARCH("Ronda",Table10[[#This Row],[Column1]]))=FALSE),1,0)</f>
        <v>0</v>
      </c>
      <c r="M379">
        <f>IF(Table10[[#This Row],[cond]]=1,M378+1,0)</f>
        <v>0</v>
      </c>
      <c r="N379">
        <f>IF(ISNUMBER(SEARCH("Ronda",Table10[[#This Row],[Column1]]))=TRUE,1,0)</f>
        <v>0</v>
      </c>
      <c r="O379" t="str">
        <f>IF(Table10[[#This Row],[cond2]]=1,MID(Table10[[#This Row],[Column1]],6,3),O378)</f>
        <v xml:space="preserve"> 29</v>
      </c>
    </row>
    <row r="380" spans="11:15" x14ac:dyDescent="0.3">
      <c r="K380" t="s">
        <v>1</v>
      </c>
      <c r="L380">
        <f>IF(AND(ISNUMBER(SEARCH(":",Table10[[#This Row],[Column1]]))=FALSE,ISNUMBER(SEARCH("Ronda",Table10[[#This Row],[Column1]]))=FALSE),1,0)</f>
        <v>1</v>
      </c>
      <c r="M380">
        <f>IF(Table10[[#This Row],[cond]]=1,M379+1,0)</f>
        <v>1</v>
      </c>
      <c r="N380">
        <f>IF(ISNUMBER(SEARCH("Ronda",Table10[[#This Row],[Column1]]))=TRUE,1,0)</f>
        <v>0</v>
      </c>
      <c r="O380" t="str">
        <f>IF(Table10[[#This Row],[cond2]]=1,MID(Table10[[#This Row],[Column1]],6,3),O379)</f>
        <v xml:space="preserve"> 29</v>
      </c>
    </row>
    <row r="381" spans="11:15" x14ac:dyDescent="0.3">
      <c r="K381" t="s">
        <v>4</v>
      </c>
      <c r="L381">
        <f>IF(AND(ISNUMBER(SEARCH(":",Table10[[#This Row],[Column1]]))=FALSE,ISNUMBER(SEARCH("Ronda",Table10[[#This Row],[Column1]]))=FALSE),1,0)</f>
        <v>1</v>
      </c>
      <c r="M381">
        <f>IF(Table10[[#This Row],[cond]]=1,M380+1,0)</f>
        <v>2</v>
      </c>
      <c r="N381">
        <f>IF(ISNUMBER(SEARCH("Ronda",Table10[[#This Row],[Column1]]))=TRUE,1,0)</f>
        <v>0</v>
      </c>
      <c r="O381" t="str">
        <f>IF(Table10[[#This Row],[cond2]]=1,MID(Table10[[#This Row],[Column1]],6,3),O380)</f>
        <v xml:space="preserve"> 29</v>
      </c>
    </row>
    <row r="382" spans="11:15" x14ac:dyDescent="0.3">
      <c r="K382">
        <v>3</v>
      </c>
      <c r="L382">
        <f>IF(AND(ISNUMBER(SEARCH(":",Table10[[#This Row],[Column1]]))=FALSE,ISNUMBER(SEARCH("Ronda",Table10[[#This Row],[Column1]]))=FALSE),1,0)</f>
        <v>1</v>
      </c>
      <c r="M382">
        <f>IF(Table10[[#This Row],[cond]]=1,M381+1,0)</f>
        <v>3</v>
      </c>
      <c r="N382">
        <f>IF(ISNUMBER(SEARCH("Ronda",Table10[[#This Row],[Column1]]))=TRUE,1,0)</f>
        <v>0</v>
      </c>
      <c r="O382" t="str">
        <f>IF(Table10[[#This Row],[cond2]]=1,MID(Table10[[#This Row],[Column1]],6,3),O381)</f>
        <v xml:space="preserve"> 29</v>
      </c>
    </row>
    <row r="383" spans="11:15" x14ac:dyDescent="0.3">
      <c r="K383">
        <v>0</v>
      </c>
      <c r="L383">
        <f>IF(AND(ISNUMBER(SEARCH(":",Table10[[#This Row],[Column1]]))=FALSE,ISNUMBER(SEARCH("Ronda",Table10[[#This Row],[Column1]]))=FALSE),1,0)</f>
        <v>1</v>
      </c>
      <c r="M383">
        <f>IF(Table10[[#This Row],[cond]]=1,M382+1,0)</f>
        <v>4</v>
      </c>
      <c r="N383">
        <f>IF(ISNUMBER(SEARCH("Ronda",Table10[[#This Row],[Column1]]))=TRUE,1,0)</f>
        <v>0</v>
      </c>
      <c r="O383" t="str">
        <f>IF(Table10[[#This Row],[cond2]]=1,MID(Table10[[#This Row],[Column1]],6,3),O382)</f>
        <v xml:space="preserve"> 29</v>
      </c>
    </row>
    <row r="384" spans="11:15" x14ac:dyDescent="0.3">
      <c r="K384">
        <v>-3</v>
      </c>
      <c r="L384">
        <f>IF(AND(ISNUMBER(SEARCH(":",Table10[[#This Row],[Column1]]))=FALSE,ISNUMBER(SEARCH("Ronda",Table10[[#This Row],[Column1]]))=FALSE),1,0)</f>
        <v>1</v>
      </c>
      <c r="M384">
        <f>IF(Table10[[#This Row],[cond]]=1,M383+1,0)</f>
        <v>5</v>
      </c>
      <c r="N384">
        <f>IF(ISNUMBER(SEARCH("Ronda",Table10[[#This Row],[Column1]]))=TRUE,1,0)</f>
        <v>0</v>
      </c>
      <c r="O384" t="str">
        <f>IF(Table10[[#This Row],[cond2]]=1,MID(Table10[[#This Row],[Column1]],6,3),O383)</f>
        <v xml:space="preserve"> 29</v>
      </c>
    </row>
    <row r="385" spans="11:15" x14ac:dyDescent="0.3">
      <c r="K385">
        <v>0</v>
      </c>
      <c r="L385">
        <f>IF(AND(ISNUMBER(SEARCH(":",Table10[[#This Row],[Column1]]))=FALSE,ISNUMBER(SEARCH("Ronda",Table10[[#This Row],[Column1]]))=FALSE),1,0)</f>
        <v>1</v>
      </c>
      <c r="M385">
        <f>IF(Table10[[#This Row],[cond]]=1,M384+1,0)</f>
        <v>6</v>
      </c>
      <c r="N385">
        <f>IF(ISNUMBER(SEARCH("Ronda",Table10[[#This Row],[Column1]]))=TRUE,1,0)</f>
        <v>0</v>
      </c>
      <c r="O385" t="str">
        <f>IF(Table10[[#This Row],[cond2]]=1,MID(Table10[[#This Row],[Column1]],6,3),O384)</f>
        <v xml:space="preserve"> 29</v>
      </c>
    </row>
    <row r="386" spans="11:15" x14ac:dyDescent="0.3">
      <c r="K386" t="s">
        <v>106</v>
      </c>
      <c r="L386">
        <f>IF(AND(ISNUMBER(SEARCH(":",Table10[[#This Row],[Column1]]))=FALSE,ISNUMBER(SEARCH("Ronda",Table10[[#This Row],[Column1]]))=FALSE),1,0)</f>
        <v>0</v>
      </c>
      <c r="M386">
        <f>IF(Table10[[#This Row],[cond]]=1,M385+1,0)</f>
        <v>0</v>
      </c>
      <c r="N386">
        <f>IF(ISNUMBER(SEARCH("Ronda",Table10[[#This Row],[Column1]]))=TRUE,1,0)</f>
        <v>1</v>
      </c>
      <c r="O386" t="str">
        <f>IF(Table10[[#This Row],[cond2]]=1,MID(Table10[[#This Row],[Column1]],6,3),O385)</f>
        <v xml:space="preserve"> 28</v>
      </c>
    </row>
    <row r="387" spans="11:15" x14ac:dyDescent="0.3">
      <c r="K387" t="s">
        <v>862</v>
      </c>
      <c r="L387">
        <f>IF(AND(ISNUMBER(SEARCH(":",Table10[[#This Row],[Column1]]))=FALSE,ISNUMBER(SEARCH("Ronda",Table10[[#This Row],[Column1]]))=FALSE),1,0)</f>
        <v>0</v>
      </c>
      <c r="M387">
        <f>IF(Table10[[#This Row],[cond]]=1,M386+1,0)</f>
        <v>0</v>
      </c>
      <c r="N387">
        <f>IF(ISNUMBER(SEARCH("Ronda",Table10[[#This Row],[Column1]]))=TRUE,1,0)</f>
        <v>0</v>
      </c>
      <c r="O387" t="str">
        <f>IF(Table10[[#This Row],[cond2]]=1,MID(Table10[[#This Row],[Column1]],6,3),O386)</f>
        <v xml:space="preserve"> 28</v>
      </c>
    </row>
    <row r="388" spans="11:15" x14ac:dyDescent="0.3">
      <c r="K388" t="s">
        <v>31</v>
      </c>
      <c r="L388">
        <f>IF(AND(ISNUMBER(SEARCH(":",Table10[[#This Row],[Column1]]))=FALSE,ISNUMBER(SEARCH("Ronda",Table10[[#This Row],[Column1]]))=FALSE),1,0)</f>
        <v>1</v>
      </c>
      <c r="M388">
        <f>IF(Table10[[#This Row],[cond]]=1,M387+1,0)</f>
        <v>1</v>
      </c>
      <c r="N388">
        <f>IF(ISNUMBER(SEARCH("Ronda",Table10[[#This Row],[Column1]]))=TRUE,1,0)</f>
        <v>0</v>
      </c>
      <c r="O388" t="str">
        <f>IF(Table10[[#This Row],[cond2]]=1,MID(Table10[[#This Row],[Column1]],6,3),O387)</f>
        <v xml:space="preserve"> 28</v>
      </c>
    </row>
    <row r="389" spans="11:15" x14ac:dyDescent="0.3">
      <c r="K389" t="s">
        <v>8</v>
      </c>
      <c r="L389">
        <f>IF(AND(ISNUMBER(SEARCH(":",Table10[[#This Row],[Column1]]))=FALSE,ISNUMBER(SEARCH("Ronda",Table10[[#This Row],[Column1]]))=FALSE),1,0)</f>
        <v>1</v>
      </c>
      <c r="M389">
        <f>IF(Table10[[#This Row],[cond]]=1,M388+1,0)</f>
        <v>2</v>
      </c>
      <c r="N389">
        <f>IF(ISNUMBER(SEARCH("Ronda",Table10[[#This Row],[Column1]]))=TRUE,1,0)</f>
        <v>0</v>
      </c>
      <c r="O389" t="str">
        <f>IF(Table10[[#This Row],[cond2]]=1,MID(Table10[[#This Row],[Column1]],6,3),O388)</f>
        <v xml:space="preserve"> 28</v>
      </c>
    </row>
    <row r="390" spans="11:15" x14ac:dyDescent="0.3">
      <c r="K390">
        <v>2</v>
      </c>
      <c r="L390">
        <f>IF(AND(ISNUMBER(SEARCH(":",Table10[[#This Row],[Column1]]))=FALSE,ISNUMBER(SEARCH("Ronda",Table10[[#This Row],[Column1]]))=FALSE),1,0)</f>
        <v>1</v>
      </c>
      <c r="M390">
        <f>IF(Table10[[#This Row],[cond]]=1,M389+1,0)</f>
        <v>3</v>
      </c>
      <c r="N390">
        <f>IF(ISNUMBER(SEARCH("Ronda",Table10[[#This Row],[Column1]]))=TRUE,1,0)</f>
        <v>0</v>
      </c>
      <c r="O390" t="str">
        <f>IF(Table10[[#This Row],[cond2]]=1,MID(Table10[[#This Row],[Column1]],6,3),O389)</f>
        <v xml:space="preserve"> 28</v>
      </c>
    </row>
    <row r="391" spans="11:15" x14ac:dyDescent="0.3">
      <c r="K391">
        <v>0</v>
      </c>
      <c r="L391">
        <f>IF(AND(ISNUMBER(SEARCH(":",Table10[[#This Row],[Column1]]))=FALSE,ISNUMBER(SEARCH("Ronda",Table10[[#This Row],[Column1]]))=FALSE),1,0)</f>
        <v>1</v>
      </c>
      <c r="M391">
        <f>IF(Table10[[#This Row],[cond]]=1,M390+1,0)</f>
        <v>4</v>
      </c>
      <c r="N391">
        <f>IF(ISNUMBER(SEARCH("Ronda",Table10[[#This Row],[Column1]]))=TRUE,1,0)</f>
        <v>0</v>
      </c>
      <c r="O391" t="str">
        <f>IF(Table10[[#This Row],[cond2]]=1,MID(Table10[[#This Row],[Column1]],6,3),O390)</f>
        <v xml:space="preserve"> 28</v>
      </c>
    </row>
    <row r="392" spans="11:15" x14ac:dyDescent="0.3">
      <c r="K392">
        <v>-1</v>
      </c>
      <c r="L392">
        <f>IF(AND(ISNUMBER(SEARCH(":",Table10[[#This Row],[Column1]]))=FALSE,ISNUMBER(SEARCH("Ronda",Table10[[#This Row],[Column1]]))=FALSE),1,0)</f>
        <v>1</v>
      </c>
      <c r="M392">
        <f>IF(Table10[[#This Row],[cond]]=1,M391+1,0)</f>
        <v>5</v>
      </c>
      <c r="N392">
        <f>IF(ISNUMBER(SEARCH("Ronda",Table10[[#This Row],[Column1]]))=TRUE,1,0)</f>
        <v>0</v>
      </c>
      <c r="O392" t="str">
        <f>IF(Table10[[#This Row],[cond2]]=1,MID(Table10[[#This Row],[Column1]],6,3),O391)</f>
        <v xml:space="preserve"> 28</v>
      </c>
    </row>
    <row r="393" spans="11:15" x14ac:dyDescent="0.3">
      <c r="K393">
        <v>0</v>
      </c>
      <c r="L393">
        <f>IF(AND(ISNUMBER(SEARCH(":",Table10[[#This Row],[Column1]]))=FALSE,ISNUMBER(SEARCH("Ronda",Table10[[#This Row],[Column1]]))=FALSE),1,0)</f>
        <v>1</v>
      </c>
      <c r="M393">
        <f>IF(Table10[[#This Row],[cond]]=1,M392+1,0)</f>
        <v>6</v>
      </c>
      <c r="N393">
        <f>IF(ISNUMBER(SEARCH("Ronda",Table10[[#This Row],[Column1]]))=TRUE,1,0)</f>
        <v>0</v>
      </c>
      <c r="O393" t="str">
        <f>IF(Table10[[#This Row],[cond2]]=1,MID(Table10[[#This Row],[Column1]],6,3),O392)</f>
        <v xml:space="preserve"> 28</v>
      </c>
    </row>
    <row r="394" spans="11:15" x14ac:dyDescent="0.3">
      <c r="K394" t="s">
        <v>863</v>
      </c>
      <c r="L394">
        <f>IF(AND(ISNUMBER(SEARCH(":",Table10[[#This Row],[Column1]]))=FALSE,ISNUMBER(SEARCH("Ronda",Table10[[#This Row],[Column1]]))=FALSE),1,0)</f>
        <v>0</v>
      </c>
      <c r="M394">
        <f>IF(Table10[[#This Row],[cond]]=1,M393+1,0)</f>
        <v>0</v>
      </c>
      <c r="N394">
        <f>IF(ISNUMBER(SEARCH("Ronda",Table10[[#This Row],[Column1]]))=TRUE,1,0)</f>
        <v>0</v>
      </c>
      <c r="O394" t="str">
        <f>IF(Table10[[#This Row],[cond2]]=1,MID(Table10[[#This Row],[Column1]],6,3),O393)</f>
        <v xml:space="preserve"> 28</v>
      </c>
    </row>
    <row r="395" spans="11:15" x14ac:dyDescent="0.3">
      <c r="K395" t="s">
        <v>13</v>
      </c>
      <c r="L395">
        <f>IF(AND(ISNUMBER(SEARCH(":",Table10[[#This Row],[Column1]]))=FALSE,ISNUMBER(SEARCH("Ronda",Table10[[#This Row],[Column1]]))=FALSE),1,0)</f>
        <v>1</v>
      </c>
      <c r="M395">
        <f>IF(Table10[[#This Row],[cond]]=1,M394+1,0)</f>
        <v>1</v>
      </c>
      <c r="N395">
        <f>IF(ISNUMBER(SEARCH("Ronda",Table10[[#This Row],[Column1]]))=TRUE,1,0)</f>
        <v>0</v>
      </c>
      <c r="O395" t="str">
        <f>IF(Table10[[#This Row],[cond2]]=1,MID(Table10[[#This Row],[Column1]],6,3),O394)</f>
        <v xml:space="preserve"> 28</v>
      </c>
    </row>
    <row r="396" spans="11:15" x14ac:dyDescent="0.3">
      <c r="K396" t="s">
        <v>7</v>
      </c>
      <c r="L396">
        <f>IF(AND(ISNUMBER(SEARCH(":",Table10[[#This Row],[Column1]]))=FALSE,ISNUMBER(SEARCH("Ronda",Table10[[#This Row],[Column1]]))=FALSE),1,0)</f>
        <v>1</v>
      </c>
      <c r="M396">
        <f>IF(Table10[[#This Row],[cond]]=1,M395+1,0)</f>
        <v>2</v>
      </c>
      <c r="N396">
        <f>IF(ISNUMBER(SEARCH("Ronda",Table10[[#This Row],[Column1]]))=TRUE,1,0)</f>
        <v>0</v>
      </c>
      <c r="O396" t="str">
        <f>IF(Table10[[#This Row],[cond2]]=1,MID(Table10[[#This Row],[Column1]],6,3),O395)</f>
        <v xml:space="preserve"> 28</v>
      </c>
    </row>
    <row r="397" spans="11:15" x14ac:dyDescent="0.3">
      <c r="K397">
        <v>1</v>
      </c>
      <c r="L397">
        <f>IF(AND(ISNUMBER(SEARCH(":",Table10[[#This Row],[Column1]]))=FALSE,ISNUMBER(SEARCH("Ronda",Table10[[#This Row],[Column1]]))=FALSE),1,0)</f>
        <v>1</v>
      </c>
      <c r="M397">
        <f>IF(Table10[[#This Row],[cond]]=1,M396+1,0)</f>
        <v>3</v>
      </c>
      <c r="N397">
        <f>IF(ISNUMBER(SEARCH("Ronda",Table10[[#This Row],[Column1]]))=TRUE,1,0)</f>
        <v>0</v>
      </c>
      <c r="O397" t="str">
        <f>IF(Table10[[#This Row],[cond2]]=1,MID(Table10[[#This Row],[Column1]],6,3),O396)</f>
        <v xml:space="preserve"> 28</v>
      </c>
    </row>
    <row r="398" spans="11:15" x14ac:dyDescent="0.3">
      <c r="K398">
        <v>0</v>
      </c>
      <c r="L398">
        <f>IF(AND(ISNUMBER(SEARCH(":",Table10[[#This Row],[Column1]]))=FALSE,ISNUMBER(SEARCH("Ronda",Table10[[#This Row],[Column1]]))=FALSE),1,0)</f>
        <v>1</v>
      </c>
      <c r="M398">
        <f>IF(Table10[[#This Row],[cond]]=1,M397+1,0)</f>
        <v>4</v>
      </c>
      <c r="N398">
        <f>IF(ISNUMBER(SEARCH("Ronda",Table10[[#This Row],[Column1]]))=TRUE,1,0)</f>
        <v>0</v>
      </c>
      <c r="O398" t="str">
        <f>IF(Table10[[#This Row],[cond2]]=1,MID(Table10[[#This Row],[Column1]],6,3),O397)</f>
        <v xml:space="preserve"> 28</v>
      </c>
    </row>
    <row r="399" spans="11:15" x14ac:dyDescent="0.3">
      <c r="K399">
        <v>0</v>
      </c>
      <c r="L399">
        <f>IF(AND(ISNUMBER(SEARCH(":",Table10[[#This Row],[Column1]]))=FALSE,ISNUMBER(SEARCH("Ronda",Table10[[#This Row],[Column1]]))=FALSE),1,0)</f>
        <v>1</v>
      </c>
      <c r="M399">
        <f>IF(Table10[[#This Row],[cond]]=1,M398+1,0)</f>
        <v>5</v>
      </c>
      <c r="N399">
        <f>IF(ISNUMBER(SEARCH("Ronda",Table10[[#This Row],[Column1]]))=TRUE,1,0)</f>
        <v>0</v>
      </c>
      <c r="O399" t="str">
        <f>IF(Table10[[#This Row],[cond2]]=1,MID(Table10[[#This Row],[Column1]],6,3),O398)</f>
        <v xml:space="preserve"> 28</v>
      </c>
    </row>
    <row r="400" spans="11:15" x14ac:dyDescent="0.3">
      <c r="K400">
        <v>0</v>
      </c>
      <c r="L400">
        <f>IF(AND(ISNUMBER(SEARCH(":",Table10[[#This Row],[Column1]]))=FALSE,ISNUMBER(SEARCH("Ronda",Table10[[#This Row],[Column1]]))=FALSE),1,0)</f>
        <v>1</v>
      </c>
      <c r="M400">
        <f>IF(Table10[[#This Row],[cond]]=1,M399+1,0)</f>
        <v>6</v>
      </c>
      <c r="N400">
        <f>IF(ISNUMBER(SEARCH("Ronda",Table10[[#This Row],[Column1]]))=TRUE,1,0)</f>
        <v>0</v>
      </c>
      <c r="O400" t="str">
        <f>IF(Table10[[#This Row],[cond2]]=1,MID(Table10[[#This Row],[Column1]],6,3),O399)</f>
        <v xml:space="preserve"> 28</v>
      </c>
    </row>
    <row r="401" spans="11:15" x14ac:dyDescent="0.3">
      <c r="K401" t="s">
        <v>864</v>
      </c>
      <c r="L401">
        <f>IF(AND(ISNUMBER(SEARCH(":",Table10[[#This Row],[Column1]]))=FALSE,ISNUMBER(SEARCH("Ronda",Table10[[#This Row],[Column1]]))=FALSE),1,0)</f>
        <v>0</v>
      </c>
      <c r="M401">
        <f>IF(Table10[[#This Row],[cond]]=1,M400+1,0)</f>
        <v>0</v>
      </c>
      <c r="N401">
        <f>IF(ISNUMBER(SEARCH("Ronda",Table10[[#This Row],[Column1]]))=TRUE,1,0)</f>
        <v>0</v>
      </c>
      <c r="O401" t="str">
        <f>IF(Table10[[#This Row],[cond2]]=1,MID(Table10[[#This Row],[Column1]],6,3),O400)</f>
        <v xml:space="preserve"> 28</v>
      </c>
    </row>
    <row r="402" spans="11:15" x14ac:dyDescent="0.3">
      <c r="K402" t="s">
        <v>2</v>
      </c>
      <c r="L402">
        <f>IF(AND(ISNUMBER(SEARCH(":",Table10[[#This Row],[Column1]]))=FALSE,ISNUMBER(SEARCH("Ronda",Table10[[#This Row],[Column1]]))=FALSE),1,0)</f>
        <v>1</v>
      </c>
      <c r="M402">
        <f>IF(Table10[[#This Row],[cond]]=1,M401+1,0)</f>
        <v>1</v>
      </c>
      <c r="N402">
        <f>IF(ISNUMBER(SEARCH("Ronda",Table10[[#This Row],[Column1]]))=TRUE,1,0)</f>
        <v>0</v>
      </c>
      <c r="O402" t="str">
        <f>IF(Table10[[#This Row],[cond2]]=1,MID(Table10[[#This Row],[Column1]],6,3),O401)</f>
        <v xml:space="preserve"> 28</v>
      </c>
    </row>
    <row r="403" spans="11:15" x14ac:dyDescent="0.3">
      <c r="K403" t="s">
        <v>1</v>
      </c>
      <c r="L403">
        <f>IF(AND(ISNUMBER(SEARCH(":",Table10[[#This Row],[Column1]]))=FALSE,ISNUMBER(SEARCH("Ronda",Table10[[#This Row],[Column1]]))=FALSE),1,0)</f>
        <v>1</v>
      </c>
      <c r="M403">
        <f>IF(Table10[[#This Row],[cond]]=1,M402+1,0)</f>
        <v>2</v>
      </c>
      <c r="N403">
        <f>IF(ISNUMBER(SEARCH("Ronda",Table10[[#This Row],[Column1]]))=TRUE,1,0)</f>
        <v>0</v>
      </c>
      <c r="O403" t="str">
        <f>IF(Table10[[#This Row],[cond2]]=1,MID(Table10[[#This Row],[Column1]],6,3),O402)</f>
        <v xml:space="preserve"> 28</v>
      </c>
    </row>
    <row r="404" spans="11:15" x14ac:dyDescent="0.3">
      <c r="K404">
        <v>2</v>
      </c>
      <c r="L404">
        <f>IF(AND(ISNUMBER(SEARCH(":",Table10[[#This Row],[Column1]]))=FALSE,ISNUMBER(SEARCH("Ronda",Table10[[#This Row],[Column1]]))=FALSE),1,0)</f>
        <v>1</v>
      </c>
      <c r="M404">
        <f>IF(Table10[[#This Row],[cond]]=1,M403+1,0)</f>
        <v>3</v>
      </c>
      <c r="N404">
        <f>IF(ISNUMBER(SEARCH("Ronda",Table10[[#This Row],[Column1]]))=TRUE,1,0)</f>
        <v>0</v>
      </c>
      <c r="O404" t="str">
        <f>IF(Table10[[#This Row],[cond2]]=1,MID(Table10[[#This Row],[Column1]],6,3),O403)</f>
        <v xml:space="preserve"> 28</v>
      </c>
    </row>
    <row r="405" spans="11:15" x14ac:dyDescent="0.3">
      <c r="K405">
        <v>0</v>
      </c>
      <c r="L405">
        <f>IF(AND(ISNUMBER(SEARCH(":",Table10[[#This Row],[Column1]]))=FALSE,ISNUMBER(SEARCH("Ronda",Table10[[#This Row],[Column1]]))=FALSE),1,0)</f>
        <v>1</v>
      </c>
      <c r="M405">
        <f>IF(Table10[[#This Row],[cond]]=1,M404+1,0)</f>
        <v>4</v>
      </c>
      <c r="N405">
        <f>IF(ISNUMBER(SEARCH("Ronda",Table10[[#This Row],[Column1]]))=TRUE,1,0)</f>
        <v>0</v>
      </c>
      <c r="O405" t="str">
        <f>IF(Table10[[#This Row],[cond2]]=1,MID(Table10[[#This Row],[Column1]],6,3),O404)</f>
        <v xml:space="preserve"> 28</v>
      </c>
    </row>
    <row r="406" spans="11:15" x14ac:dyDescent="0.3">
      <c r="K406">
        <v>-1</v>
      </c>
      <c r="L406">
        <f>IF(AND(ISNUMBER(SEARCH(":",Table10[[#This Row],[Column1]]))=FALSE,ISNUMBER(SEARCH("Ronda",Table10[[#This Row],[Column1]]))=FALSE),1,0)</f>
        <v>1</v>
      </c>
      <c r="M406">
        <f>IF(Table10[[#This Row],[cond]]=1,M405+1,0)</f>
        <v>5</v>
      </c>
      <c r="N406">
        <f>IF(ISNUMBER(SEARCH("Ronda",Table10[[#This Row],[Column1]]))=TRUE,1,0)</f>
        <v>0</v>
      </c>
      <c r="O406" t="str">
        <f>IF(Table10[[#This Row],[cond2]]=1,MID(Table10[[#This Row],[Column1]],6,3),O405)</f>
        <v xml:space="preserve"> 28</v>
      </c>
    </row>
    <row r="407" spans="11:15" x14ac:dyDescent="0.3">
      <c r="K407">
        <v>0</v>
      </c>
      <c r="L407">
        <f>IF(AND(ISNUMBER(SEARCH(":",Table10[[#This Row],[Column1]]))=FALSE,ISNUMBER(SEARCH("Ronda",Table10[[#This Row],[Column1]]))=FALSE),1,0)</f>
        <v>1</v>
      </c>
      <c r="M407">
        <f>IF(Table10[[#This Row],[cond]]=1,M406+1,0)</f>
        <v>6</v>
      </c>
      <c r="N407">
        <f>IF(ISNUMBER(SEARCH("Ronda",Table10[[#This Row],[Column1]]))=TRUE,1,0)</f>
        <v>0</v>
      </c>
      <c r="O407" t="str">
        <f>IF(Table10[[#This Row],[cond2]]=1,MID(Table10[[#This Row],[Column1]],6,3),O406)</f>
        <v xml:space="preserve"> 28</v>
      </c>
    </row>
    <row r="408" spans="11:15" x14ac:dyDescent="0.3">
      <c r="K408" t="s">
        <v>865</v>
      </c>
      <c r="L408">
        <f>IF(AND(ISNUMBER(SEARCH(":",Table10[[#This Row],[Column1]]))=FALSE,ISNUMBER(SEARCH("Ronda",Table10[[#This Row],[Column1]]))=FALSE),1,0)</f>
        <v>0</v>
      </c>
      <c r="M408">
        <f>IF(Table10[[#This Row],[cond]]=1,M407+1,0)</f>
        <v>0</v>
      </c>
      <c r="N408">
        <f>IF(ISNUMBER(SEARCH("Ronda",Table10[[#This Row],[Column1]]))=TRUE,1,0)</f>
        <v>0</v>
      </c>
      <c r="O408" t="str">
        <f>IF(Table10[[#This Row],[cond2]]=1,MID(Table10[[#This Row],[Column1]],6,3),O407)</f>
        <v xml:space="preserve"> 28</v>
      </c>
    </row>
    <row r="409" spans="11:15" x14ac:dyDescent="0.3">
      <c r="K409" t="s">
        <v>6</v>
      </c>
      <c r="L409">
        <f>IF(AND(ISNUMBER(SEARCH(":",Table10[[#This Row],[Column1]]))=FALSE,ISNUMBER(SEARCH("Ronda",Table10[[#This Row],[Column1]]))=FALSE),1,0)</f>
        <v>1</v>
      </c>
      <c r="M409">
        <f>IF(Table10[[#This Row],[cond]]=1,M408+1,0)</f>
        <v>1</v>
      </c>
      <c r="N409">
        <f>IF(ISNUMBER(SEARCH("Ronda",Table10[[#This Row],[Column1]]))=TRUE,1,0)</f>
        <v>0</v>
      </c>
      <c r="O409" t="str">
        <f>IF(Table10[[#This Row],[cond2]]=1,MID(Table10[[#This Row],[Column1]],6,3),O408)</f>
        <v xml:space="preserve"> 28</v>
      </c>
    </row>
    <row r="410" spans="11:15" x14ac:dyDescent="0.3">
      <c r="K410" t="s">
        <v>564</v>
      </c>
      <c r="L410">
        <f>IF(AND(ISNUMBER(SEARCH(":",Table10[[#This Row],[Column1]]))=FALSE,ISNUMBER(SEARCH("Ronda",Table10[[#This Row],[Column1]]))=FALSE),1,0)</f>
        <v>1</v>
      </c>
      <c r="M410">
        <f>IF(Table10[[#This Row],[cond]]=1,M409+1,0)</f>
        <v>2</v>
      </c>
      <c r="N410">
        <f>IF(ISNUMBER(SEARCH("Ronda",Table10[[#This Row],[Column1]]))=TRUE,1,0)</f>
        <v>0</v>
      </c>
      <c r="O410" t="str">
        <f>IF(Table10[[#This Row],[cond2]]=1,MID(Table10[[#This Row],[Column1]],6,3),O409)</f>
        <v xml:space="preserve"> 28</v>
      </c>
    </row>
    <row r="411" spans="11:15" x14ac:dyDescent="0.3">
      <c r="K411">
        <v>2</v>
      </c>
      <c r="L411">
        <f>IF(AND(ISNUMBER(SEARCH(":",Table10[[#This Row],[Column1]]))=FALSE,ISNUMBER(SEARCH("Ronda",Table10[[#This Row],[Column1]]))=FALSE),1,0)</f>
        <v>1</v>
      </c>
      <c r="M411">
        <f>IF(Table10[[#This Row],[cond]]=1,M410+1,0)</f>
        <v>3</v>
      </c>
      <c r="N411">
        <f>IF(ISNUMBER(SEARCH("Ronda",Table10[[#This Row],[Column1]]))=TRUE,1,0)</f>
        <v>0</v>
      </c>
      <c r="O411" t="str">
        <f>IF(Table10[[#This Row],[cond2]]=1,MID(Table10[[#This Row],[Column1]],6,3),O410)</f>
        <v xml:space="preserve"> 28</v>
      </c>
    </row>
    <row r="412" spans="11:15" x14ac:dyDescent="0.3">
      <c r="K412">
        <v>0</v>
      </c>
      <c r="L412">
        <f>IF(AND(ISNUMBER(SEARCH(":",Table10[[#This Row],[Column1]]))=FALSE,ISNUMBER(SEARCH("Ronda",Table10[[#This Row],[Column1]]))=FALSE),1,0)</f>
        <v>1</v>
      </c>
      <c r="M412">
        <f>IF(Table10[[#This Row],[cond]]=1,M411+1,0)</f>
        <v>4</v>
      </c>
      <c r="N412">
        <f>IF(ISNUMBER(SEARCH("Ronda",Table10[[#This Row],[Column1]]))=TRUE,1,0)</f>
        <v>0</v>
      </c>
      <c r="O412" t="str">
        <f>IF(Table10[[#This Row],[cond2]]=1,MID(Table10[[#This Row],[Column1]],6,3),O411)</f>
        <v xml:space="preserve"> 28</v>
      </c>
    </row>
    <row r="413" spans="11:15" x14ac:dyDescent="0.3">
      <c r="K413">
        <v>-1</v>
      </c>
      <c r="L413">
        <f>IF(AND(ISNUMBER(SEARCH(":",Table10[[#This Row],[Column1]]))=FALSE,ISNUMBER(SEARCH("Ronda",Table10[[#This Row],[Column1]]))=FALSE),1,0)</f>
        <v>1</v>
      </c>
      <c r="M413">
        <f>IF(Table10[[#This Row],[cond]]=1,M412+1,0)</f>
        <v>5</v>
      </c>
      <c r="N413">
        <f>IF(ISNUMBER(SEARCH("Ronda",Table10[[#This Row],[Column1]]))=TRUE,1,0)</f>
        <v>0</v>
      </c>
      <c r="O413" t="str">
        <f>IF(Table10[[#This Row],[cond2]]=1,MID(Table10[[#This Row],[Column1]],6,3),O412)</f>
        <v xml:space="preserve"> 28</v>
      </c>
    </row>
    <row r="414" spans="11:15" x14ac:dyDescent="0.3">
      <c r="K414">
        <v>0</v>
      </c>
      <c r="L414">
        <f>IF(AND(ISNUMBER(SEARCH(":",Table10[[#This Row],[Column1]]))=FALSE,ISNUMBER(SEARCH("Ronda",Table10[[#This Row],[Column1]]))=FALSE),1,0)</f>
        <v>1</v>
      </c>
      <c r="M414">
        <f>IF(Table10[[#This Row],[cond]]=1,M413+1,0)</f>
        <v>6</v>
      </c>
      <c r="N414">
        <f>IF(ISNUMBER(SEARCH("Ronda",Table10[[#This Row],[Column1]]))=TRUE,1,0)</f>
        <v>0</v>
      </c>
      <c r="O414" t="str">
        <f>IF(Table10[[#This Row],[cond2]]=1,MID(Table10[[#This Row],[Column1]],6,3),O413)</f>
        <v xml:space="preserve"> 28</v>
      </c>
    </row>
    <row r="415" spans="11:15" x14ac:dyDescent="0.3">
      <c r="K415" t="s">
        <v>865</v>
      </c>
      <c r="L415">
        <f>IF(AND(ISNUMBER(SEARCH(":",Table10[[#This Row],[Column1]]))=FALSE,ISNUMBER(SEARCH("Ronda",Table10[[#This Row],[Column1]]))=FALSE),1,0)</f>
        <v>0</v>
      </c>
      <c r="M415">
        <f>IF(Table10[[#This Row],[cond]]=1,M414+1,0)</f>
        <v>0</v>
      </c>
      <c r="N415">
        <f>IF(ISNUMBER(SEARCH("Ronda",Table10[[#This Row],[Column1]]))=TRUE,1,0)</f>
        <v>0</v>
      </c>
      <c r="O415" t="str">
        <f>IF(Table10[[#This Row],[cond2]]=1,MID(Table10[[#This Row],[Column1]],6,3),O414)</f>
        <v xml:space="preserve"> 28</v>
      </c>
    </row>
    <row r="416" spans="11:15" x14ac:dyDescent="0.3">
      <c r="K416" t="s">
        <v>14</v>
      </c>
      <c r="L416">
        <f>IF(AND(ISNUMBER(SEARCH(":",Table10[[#This Row],[Column1]]))=FALSE,ISNUMBER(SEARCH("Ronda",Table10[[#This Row],[Column1]]))=FALSE),1,0)</f>
        <v>1</v>
      </c>
      <c r="M416">
        <f>IF(Table10[[#This Row],[cond]]=1,M415+1,0)</f>
        <v>1</v>
      </c>
      <c r="N416">
        <f>IF(ISNUMBER(SEARCH("Ronda",Table10[[#This Row],[Column1]]))=TRUE,1,0)</f>
        <v>0</v>
      </c>
      <c r="O416" t="str">
        <f>IF(Table10[[#This Row],[cond2]]=1,MID(Table10[[#This Row],[Column1]],6,3),O415)</f>
        <v xml:space="preserve"> 28</v>
      </c>
    </row>
    <row r="417" spans="11:15" x14ac:dyDescent="0.3">
      <c r="K417" t="s">
        <v>33</v>
      </c>
      <c r="L417">
        <f>IF(AND(ISNUMBER(SEARCH(":",Table10[[#This Row],[Column1]]))=FALSE,ISNUMBER(SEARCH("Ronda",Table10[[#This Row],[Column1]]))=FALSE),1,0)</f>
        <v>1</v>
      </c>
      <c r="M417">
        <f>IF(Table10[[#This Row],[cond]]=1,M416+1,0)</f>
        <v>2</v>
      </c>
      <c r="N417">
        <f>IF(ISNUMBER(SEARCH("Ronda",Table10[[#This Row],[Column1]]))=TRUE,1,0)</f>
        <v>0</v>
      </c>
      <c r="O417" t="str">
        <f>IF(Table10[[#This Row],[cond2]]=1,MID(Table10[[#This Row],[Column1]],6,3),O416)</f>
        <v xml:space="preserve"> 28</v>
      </c>
    </row>
    <row r="418" spans="11:15" x14ac:dyDescent="0.3">
      <c r="K418">
        <v>4</v>
      </c>
      <c r="L418">
        <f>IF(AND(ISNUMBER(SEARCH(":",Table10[[#This Row],[Column1]]))=FALSE,ISNUMBER(SEARCH("Ronda",Table10[[#This Row],[Column1]]))=FALSE),1,0)</f>
        <v>1</v>
      </c>
      <c r="M418">
        <f>IF(Table10[[#This Row],[cond]]=1,M417+1,0)</f>
        <v>3</v>
      </c>
      <c r="N418">
        <f>IF(ISNUMBER(SEARCH("Ronda",Table10[[#This Row],[Column1]]))=TRUE,1,0)</f>
        <v>0</v>
      </c>
      <c r="O418" t="str">
        <f>IF(Table10[[#This Row],[cond2]]=1,MID(Table10[[#This Row],[Column1]],6,3),O417)</f>
        <v xml:space="preserve"> 28</v>
      </c>
    </row>
    <row r="419" spans="11:15" x14ac:dyDescent="0.3">
      <c r="K419">
        <v>3</v>
      </c>
      <c r="L419">
        <f>IF(AND(ISNUMBER(SEARCH(":",Table10[[#This Row],[Column1]]))=FALSE,ISNUMBER(SEARCH("Ronda",Table10[[#This Row],[Column1]]))=FALSE),1,0)</f>
        <v>1</v>
      </c>
      <c r="M419">
        <f>IF(Table10[[#This Row],[cond]]=1,M418+1,0)</f>
        <v>4</v>
      </c>
      <c r="N419">
        <f>IF(ISNUMBER(SEARCH("Ronda",Table10[[#This Row],[Column1]]))=TRUE,1,0)</f>
        <v>0</v>
      </c>
      <c r="O419" t="str">
        <f>IF(Table10[[#This Row],[cond2]]=1,MID(Table10[[#This Row],[Column1]],6,3),O418)</f>
        <v xml:space="preserve"> 28</v>
      </c>
    </row>
    <row r="420" spans="11:15" x14ac:dyDescent="0.3">
      <c r="K420">
        <v>0</v>
      </c>
      <c r="L420">
        <f>IF(AND(ISNUMBER(SEARCH(":",Table10[[#This Row],[Column1]]))=FALSE,ISNUMBER(SEARCH("Ronda",Table10[[#This Row],[Column1]]))=FALSE),1,0)</f>
        <v>1</v>
      </c>
      <c r="M420">
        <f>IF(Table10[[#This Row],[cond]]=1,M419+1,0)</f>
        <v>5</v>
      </c>
      <c r="N420">
        <f>IF(ISNUMBER(SEARCH("Ronda",Table10[[#This Row],[Column1]]))=TRUE,1,0)</f>
        <v>0</v>
      </c>
      <c r="O420" t="str">
        <f>IF(Table10[[#This Row],[cond2]]=1,MID(Table10[[#This Row],[Column1]],6,3),O419)</f>
        <v xml:space="preserve"> 28</v>
      </c>
    </row>
    <row r="421" spans="11:15" x14ac:dyDescent="0.3">
      <c r="K421">
        <v>-2</v>
      </c>
      <c r="L421">
        <f>IF(AND(ISNUMBER(SEARCH(":",Table10[[#This Row],[Column1]]))=FALSE,ISNUMBER(SEARCH("Ronda",Table10[[#This Row],[Column1]]))=FALSE),1,0)</f>
        <v>1</v>
      </c>
      <c r="M421">
        <f>IF(Table10[[#This Row],[cond]]=1,M420+1,0)</f>
        <v>6</v>
      </c>
      <c r="N421">
        <f>IF(ISNUMBER(SEARCH("Ronda",Table10[[#This Row],[Column1]]))=TRUE,1,0)</f>
        <v>0</v>
      </c>
      <c r="O421" t="str">
        <f>IF(Table10[[#This Row],[cond2]]=1,MID(Table10[[#This Row],[Column1]],6,3),O420)</f>
        <v xml:space="preserve"> 28</v>
      </c>
    </row>
    <row r="422" spans="11:15" x14ac:dyDescent="0.3">
      <c r="K422" t="s">
        <v>866</v>
      </c>
      <c r="L422">
        <f>IF(AND(ISNUMBER(SEARCH(":",Table10[[#This Row],[Column1]]))=FALSE,ISNUMBER(SEARCH("Ronda",Table10[[#This Row],[Column1]]))=FALSE),1,0)</f>
        <v>0</v>
      </c>
      <c r="M422">
        <f>IF(Table10[[#This Row],[cond]]=1,M421+1,0)</f>
        <v>0</v>
      </c>
      <c r="N422">
        <f>IF(ISNUMBER(SEARCH("Ronda",Table10[[#This Row],[Column1]]))=TRUE,1,0)</f>
        <v>0</v>
      </c>
      <c r="O422" t="str">
        <f>IF(Table10[[#This Row],[cond2]]=1,MID(Table10[[#This Row],[Column1]],6,3),O421)</f>
        <v xml:space="preserve"> 28</v>
      </c>
    </row>
    <row r="423" spans="11:15" x14ac:dyDescent="0.3">
      <c r="K423" t="s">
        <v>28</v>
      </c>
      <c r="L423">
        <f>IF(AND(ISNUMBER(SEARCH(":",Table10[[#This Row],[Column1]]))=FALSE,ISNUMBER(SEARCH("Ronda",Table10[[#This Row],[Column1]]))=FALSE),1,0)</f>
        <v>1</v>
      </c>
      <c r="M423">
        <f>IF(Table10[[#This Row],[cond]]=1,M422+1,0)</f>
        <v>1</v>
      </c>
      <c r="N423">
        <f>IF(ISNUMBER(SEARCH("Ronda",Table10[[#This Row],[Column1]]))=TRUE,1,0)</f>
        <v>0</v>
      </c>
      <c r="O423" t="str">
        <f>IF(Table10[[#This Row],[cond2]]=1,MID(Table10[[#This Row],[Column1]],6,3),O422)</f>
        <v xml:space="preserve"> 28</v>
      </c>
    </row>
    <row r="424" spans="11:15" x14ac:dyDescent="0.3">
      <c r="K424" t="s">
        <v>303</v>
      </c>
      <c r="L424">
        <f>IF(AND(ISNUMBER(SEARCH(":",Table10[[#This Row],[Column1]]))=FALSE,ISNUMBER(SEARCH("Ronda",Table10[[#This Row],[Column1]]))=FALSE),1,0)</f>
        <v>1</v>
      </c>
      <c r="M424">
        <f>IF(Table10[[#This Row],[cond]]=1,M423+1,0)</f>
        <v>2</v>
      </c>
      <c r="N424">
        <f>IF(ISNUMBER(SEARCH("Ronda",Table10[[#This Row],[Column1]]))=TRUE,1,0)</f>
        <v>0</v>
      </c>
      <c r="O424" t="str">
        <f>IF(Table10[[#This Row],[cond2]]=1,MID(Table10[[#This Row],[Column1]],6,3),O423)</f>
        <v xml:space="preserve"> 28</v>
      </c>
    </row>
    <row r="425" spans="11:15" x14ac:dyDescent="0.3">
      <c r="K425">
        <v>1</v>
      </c>
      <c r="L425">
        <f>IF(AND(ISNUMBER(SEARCH(":",Table10[[#This Row],[Column1]]))=FALSE,ISNUMBER(SEARCH("Ronda",Table10[[#This Row],[Column1]]))=FALSE),1,0)</f>
        <v>1</v>
      </c>
      <c r="M425">
        <f>IF(Table10[[#This Row],[cond]]=1,M424+1,0)</f>
        <v>3</v>
      </c>
      <c r="N425">
        <f>IF(ISNUMBER(SEARCH("Ronda",Table10[[#This Row],[Column1]]))=TRUE,1,0)</f>
        <v>0</v>
      </c>
      <c r="O425" t="str">
        <f>IF(Table10[[#This Row],[cond2]]=1,MID(Table10[[#This Row],[Column1]],6,3),O424)</f>
        <v xml:space="preserve"> 28</v>
      </c>
    </row>
    <row r="426" spans="11:15" x14ac:dyDescent="0.3">
      <c r="K426">
        <v>1</v>
      </c>
      <c r="L426">
        <f>IF(AND(ISNUMBER(SEARCH(":",Table10[[#This Row],[Column1]]))=FALSE,ISNUMBER(SEARCH("Ronda",Table10[[#This Row],[Column1]]))=FALSE),1,0)</f>
        <v>1</v>
      </c>
      <c r="M426">
        <f>IF(Table10[[#This Row],[cond]]=1,M425+1,0)</f>
        <v>4</v>
      </c>
      <c r="N426">
        <f>IF(ISNUMBER(SEARCH("Ronda",Table10[[#This Row],[Column1]]))=TRUE,1,0)</f>
        <v>0</v>
      </c>
      <c r="O426" t="str">
        <f>IF(Table10[[#This Row],[cond2]]=1,MID(Table10[[#This Row],[Column1]],6,3),O425)</f>
        <v xml:space="preserve"> 28</v>
      </c>
    </row>
    <row r="427" spans="11:15" x14ac:dyDescent="0.3">
      <c r="K427">
        <v>-1</v>
      </c>
      <c r="L427">
        <f>IF(AND(ISNUMBER(SEARCH(":",Table10[[#This Row],[Column1]]))=FALSE,ISNUMBER(SEARCH("Ronda",Table10[[#This Row],[Column1]]))=FALSE),1,0)</f>
        <v>1</v>
      </c>
      <c r="M427">
        <f>IF(Table10[[#This Row],[cond]]=1,M426+1,0)</f>
        <v>5</v>
      </c>
      <c r="N427">
        <f>IF(ISNUMBER(SEARCH("Ronda",Table10[[#This Row],[Column1]]))=TRUE,1,0)</f>
        <v>0</v>
      </c>
      <c r="O427" t="str">
        <f>IF(Table10[[#This Row],[cond2]]=1,MID(Table10[[#This Row],[Column1]],6,3),O426)</f>
        <v xml:space="preserve"> 28</v>
      </c>
    </row>
    <row r="428" spans="11:15" x14ac:dyDescent="0.3">
      <c r="K428">
        <v>-1</v>
      </c>
      <c r="L428">
        <f>IF(AND(ISNUMBER(SEARCH(":",Table10[[#This Row],[Column1]]))=FALSE,ISNUMBER(SEARCH("Ronda",Table10[[#This Row],[Column1]]))=FALSE),1,0)</f>
        <v>1</v>
      </c>
      <c r="M428">
        <f>IF(Table10[[#This Row],[cond]]=1,M427+1,0)</f>
        <v>6</v>
      </c>
      <c r="N428">
        <f>IF(ISNUMBER(SEARCH("Ronda",Table10[[#This Row],[Column1]]))=TRUE,1,0)</f>
        <v>0</v>
      </c>
      <c r="O428" t="str">
        <f>IF(Table10[[#This Row],[cond2]]=1,MID(Table10[[#This Row],[Column1]],6,3),O427)</f>
        <v xml:space="preserve"> 28</v>
      </c>
    </row>
    <row r="429" spans="11:15" x14ac:dyDescent="0.3">
      <c r="K429" t="s">
        <v>867</v>
      </c>
      <c r="L429">
        <f>IF(AND(ISNUMBER(SEARCH(":",Table10[[#This Row],[Column1]]))=FALSE,ISNUMBER(SEARCH("Ronda",Table10[[#This Row],[Column1]]))=FALSE),1,0)</f>
        <v>0</v>
      </c>
      <c r="M429">
        <f>IF(Table10[[#This Row],[cond]]=1,M428+1,0)</f>
        <v>0</v>
      </c>
      <c r="N429">
        <f>IF(ISNUMBER(SEARCH("Ronda",Table10[[#This Row],[Column1]]))=TRUE,1,0)</f>
        <v>0</v>
      </c>
      <c r="O429" t="str">
        <f>IF(Table10[[#This Row],[cond2]]=1,MID(Table10[[#This Row],[Column1]],6,3),O428)</f>
        <v xml:space="preserve"> 28</v>
      </c>
    </row>
    <row r="430" spans="11:15" x14ac:dyDescent="0.3">
      <c r="K430" t="s">
        <v>4</v>
      </c>
      <c r="L430">
        <f>IF(AND(ISNUMBER(SEARCH(":",Table10[[#This Row],[Column1]]))=FALSE,ISNUMBER(SEARCH("Ronda",Table10[[#This Row],[Column1]]))=FALSE),1,0)</f>
        <v>1</v>
      </c>
      <c r="M430">
        <f>IF(Table10[[#This Row],[cond]]=1,M429+1,0)</f>
        <v>1</v>
      </c>
      <c r="N430">
        <f>IF(ISNUMBER(SEARCH("Ronda",Table10[[#This Row],[Column1]]))=TRUE,1,0)</f>
        <v>0</v>
      </c>
      <c r="O430" t="str">
        <f>IF(Table10[[#This Row],[cond2]]=1,MID(Table10[[#This Row],[Column1]],6,3),O429)</f>
        <v xml:space="preserve"> 28</v>
      </c>
    </row>
    <row r="431" spans="11:15" x14ac:dyDescent="0.3">
      <c r="K431" t="s">
        <v>25</v>
      </c>
      <c r="L431">
        <f>IF(AND(ISNUMBER(SEARCH(":",Table10[[#This Row],[Column1]]))=FALSE,ISNUMBER(SEARCH("Ronda",Table10[[#This Row],[Column1]]))=FALSE),1,0)</f>
        <v>1</v>
      </c>
      <c r="M431">
        <f>IF(Table10[[#This Row],[cond]]=1,M430+1,0)</f>
        <v>2</v>
      </c>
      <c r="N431">
        <f>IF(ISNUMBER(SEARCH("Ronda",Table10[[#This Row],[Column1]]))=TRUE,1,0)</f>
        <v>0</v>
      </c>
      <c r="O431" t="str">
        <f>IF(Table10[[#This Row],[cond2]]=1,MID(Table10[[#This Row],[Column1]],6,3),O430)</f>
        <v xml:space="preserve"> 28</v>
      </c>
    </row>
    <row r="432" spans="11:15" x14ac:dyDescent="0.3">
      <c r="K432">
        <v>2</v>
      </c>
      <c r="L432">
        <f>IF(AND(ISNUMBER(SEARCH(":",Table10[[#This Row],[Column1]]))=FALSE,ISNUMBER(SEARCH("Ronda",Table10[[#This Row],[Column1]]))=FALSE),1,0)</f>
        <v>1</v>
      </c>
      <c r="M432">
        <f>IF(Table10[[#This Row],[cond]]=1,M431+1,0)</f>
        <v>3</v>
      </c>
      <c r="N432">
        <f>IF(ISNUMBER(SEARCH("Ronda",Table10[[#This Row],[Column1]]))=TRUE,1,0)</f>
        <v>0</v>
      </c>
      <c r="O432" t="str">
        <f>IF(Table10[[#This Row],[cond2]]=1,MID(Table10[[#This Row],[Column1]],6,3),O431)</f>
        <v xml:space="preserve"> 28</v>
      </c>
    </row>
    <row r="433" spans="11:15" x14ac:dyDescent="0.3">
      <c r="K433">
        <v>0</v>
      </c>
      <c r="L433">
        <f>IF(AND(ISNUMBER(SEARCH(":",Table10[[#This Row],[Column1]]))=FALSE,ISNUMBER(SEARCH("Ronda",Table10[[#This Row],[Column1]]))=FALSE),1,0)</f>
        <v>1</v>
      </c>
      <c r="M433">
        <f>IF(Table10[[#This Row],[cond]]=1,M432+1,0)</f>
        <v>4</v>
      </c>
      <c r="N433">
        <f>IF(ISNUMBER(SEARCH("Ronda",Table10[[#This Row],[Column1]]))=TRUE,1,0)</f>
        <v>0</v>
      </c>
      <c r="O433" t="str">
        <f>IF(Table10[[#This Row],[cond2]]=1,MID(Table10[[#This Row],[Column1]],6,3),O432)</f>
        <v xml:space="preserve"> 28</v>
      </c>
    </row>
    <row r="434" spans="11:15" x14ac:dyDescent="0.3">
      <c r="K434">
        <v>-2</v>
      </c>
      <c r="L434">
        <f>IF(AND(ISNUMBER(SEARCH(":",Table10[[#This Row],[Column1]]))=FALSE,ISNUMBER(SEARCH("Ronda",Table10[[#This Row],[Column1]]))=FALSE),1,0)</f>
        <v>1</v>
      </c>
      <c r="M434">
        <f>IF(Table10[[#This Row],[cond]]=1,M433+1,0)</f>
        <v>5</v>
      </c>
      <c r="N434">
        <f>IF(ISNUMBER(SEARCH("Ronda",Table10[[#This Row],[Column1]]))=TRUE,1,0)</f>
        <v>0</v>
      </c>
      <c r="O434" t="str">
        <f>IF(Table10[[#This Row],[cond2]]=1,MID(Table10[[#This Row],[Column1]],6,3),O433)</f>
        <v xml:space="preserve"> 28</v>
      </c>
    </row>
    <row r="435" spans="11:15" x14ac:dyDescent="0.3">
      <c r="K435">
        <v>0</v>
      </c>
      <c r="L435">
        <f>IF(AND(ISNUMBER(SEARCH(":",Table10[[#This Row],[Column1]]))=FALSE,ISNUMBER(SEARCH("Ronda",Table10[[#This Row],[Column1]]))=FALSE),1,0)</f>
        <v>1</v>
      </c>
      <c r="M435">
        <f>IF(Table10[[#This Row],[cond]]=1,M434+1,0)</f>
        <v>6</v>
      </c>
      <c r="N435">
        <f>IF(ISNUMBER(SEARCH("Ronda",Table10[[#This Row],[Column1]]))=TRUE,1,0)</f>
        <v>0</v>
      </c>
      <c r="O435" t="str">
        <f>IF(Table10[[#This Row],[cond2]]=1,MID(Table10[[#This Row],[Column1]],6,3),O434)</f>
        <v xml:space="preserve"> 28</v>
      </c>
    </row>
    <row r="436" spans="11:15" x14ac:dyDescent="0.3">
      <c r="K436" t="s">
        <v>868</v>
      </c>
      <c r="L436">
        <f>IF(AND(ISNUMBER(SEARCH(":",Table10[[#This Row],[Column1]]))=FALSE,ISNUMBER(SEARCH("Ronda",Table10[[#This Row],[Column1]]))=FALSE),1,0)</f>
        <v>0</v>
      </c>
      <c r="M436">
        <f>IF(Table10[[#This Row],[cond]]=1,M435+1,0)</f>
        <v>0</v>
      </c>
      <c r="N436">
        <f>IF(ISNUMBER(SEARCH("Ronda",Table10[[#This Row],[Column1]]))=TRUE,1,0)</f>
        <v>0</v>
      </c>
      <c r="O436" t="str">
        <f>IF(Table10[[#This Row],[cond2]]=1,MID(Table10[[#This Row],[Column1]],6,3),O435)</f>
        <v xml:space="preserve"> 28</v>
      </c>
    </row>
    <row r="437" spans="11:15" x14ac:dyDescent="0.3">
      <c r="K437" t="s">
        <v>10</v>
      </c>
      <c r="L437">
        <f>IF(AND(ISNUMBER(SEARCH(":",Table10[[#This Row],[Column1]]))=FALSE,ISNUMBER(SEARCH("Ronda",Table10[[#This Row],[Column1]]))=FALSE),1,0)</f>
        <v>1</v>
      </c>
      <c r="M437">
        <f>IF(Table10[[#This Row],[cond]]=1,M436+1,0)</f>
        <v>1</v>
      </c>
      <c r="N437">
        <f>IF(ISNUMBER(SEARCH("Ronda",Table10[[#This Row],[Column1]]))=TRUE,1,0)</f>
        <v>0</v>
      </c>
      <c r="O437" t="str">
        <f>IF(Table10[[#This Row],[cond2]]=1,MID(Table10[[#This Row],[Column1]],6,3),O436)</f>
        <v xml:space="preserve"> 28</v>
      </c>
    </row>
    <row r="438" spans="11:15" x14ac:dyDescent="0.3">
      <c r="K438" t="s">
        <v>568</v>
      </c>
      <c r="L438">
        <f>IF(AND(ISNUMBER(SEARCH(":",Table10[[#This Row],[Column1]]))=FALSE,ISNUMBER(SEARCH("Ronda",Table10[[#This Row],[Column1]]))=FALSE),1,0)</f>
        <v>1</v>
      </c>
      <c r="M438">
        <f>IF(Table10[[#This Row],[cond]]=1,M437+1,0)</f>
        <v>2</v>
      </c>
      <c r="N438">
        <f>IF(ISNUMBER(SEARCH("Ronda",Table10[[#This Row],[Column1]]))=TRUE,1,0)</f>
        <v>0</v>
      </c>
      <c r="O438" t="str">
        <f>IF(Table10[[#This Row],[cond2]]=1,MID(Table10[[#This Row],[Column1]],6,3),O437)</f>
        <v xml:space="preserve"> 28</v>
      </c>
    </row>
    <row r="439" spans="11:15" x14ac:dyDescent="0.3">
      <c r="K439">
        <v>4</v>
      </c>
      <c r="L439">
        <f>IF(AND(ISNUMBER(SEARCH(":",Table10[[#This Row],[Column1]]))=FALSE,ISNUMBER(SEARCH("Ronda",Table10[[#This Row],[Column1]]))=FALSE),1,0)</f>
        <v>1</v>
      </c>
      <c r="M439">
        <f>IF(Table10[[#This Row],[cond]]=1,M438+1,0)</f>
        <v>3</v>
      </c>
      <c r="N439">
        <f>IF(ISNUMBER(SEARCH("Ronda",Table10[[#This Row],[Column1]]))=TRUE,1,0)</f>
        <v>0</v>
      </c>
      <c r="O439" t="str">
        <f>IF(Table10[[#This Row],[cond2]]=1,MID(Table10[[#This Row],[Column1]],6,3),O438)</f>
        <v xml:space="preserve"> 28</v>
      </c>
    </row>
    <row r="440" spans="11:15" x14ac:dyDescent="0.3">
      <c r="K440">
        <v>1</v>
      </c>
      <c r="L440">
        <f>IF(AND(ISNUMBER(SEARCH(":",Table10[[#This Row],[Column1]]))=FALSE,ISNUMBER(SEARCH("Ronda",Table10[[#This Row],[Column1]]))=FALSE),1,0)</f>
        <v>1</v>
      </c>
      <c r="M440">
        <f>IF(Table10[[#This Row],[cond]]=1,M439+1,0)</f>
        <v>4</v>
      </c>
      <c r="N440">
        <f>IF(ISNUMBER(SEARCH("Ronda",Table10[[#This Row],[Column1]]))=TRUE,1,0)</f>
        <v>0</v>
      </c>
      <c r="O440" t="str">
        <f>IF(Table10[[#This Row],[cond2]]=1,MID(Table10[[#This Row],[Column1]],6,3),O439)</f>
        <v xml:space="preserve"> 28</v>
      </c>
    </row>
    <row r="441" spans="11:15" x14ac:dyDescent="0.3">
      <c r="K441">
        <v>0</v>
      </c>
      <c r="L441">
        <f>IF(AND(ISNUMBER(SEARCH(":",Table10[[#This Row],[Column1]]))=FALSE,ISNUMBER(SEARCH("Ronda",Table10[[#This Row],[Column1]]))=FALSE),1,0)</f>
        <v>1</v>
      </c>
      <c r="M441">
        <f>IF(Table10[[#This Row],[cond]]=1,M440+1,0)</f>
        <v>5</v>
      </c>
      <c r="N441">
        <f>IF(ISNUMBER(SEARCH("Ronda",Table10[[#This Row],[Column1]]))=TRUE,1,0)</f>
        <v>0</v>
      </c>
      <c r="O441" t="str">
        <f>IF(Table10[[#This Row],[cond2]]=1,MID(Table10[[#This Row],[Column1]],6,3),O440)</f>
        <v xml:space="preserve"> 28</v>
      </c>
    </row>
    <row r="442" spans="11:15" x14ac:dyDescent="0.3">
      <c r="K442">
        <v>0</v>
      </c>
      <c r="L442">
        <f>IF(AND(ISNUMBER(SEARCH(":",Table10[[#This Row],[Column1]]))=FALSE,ISNUMBER(SEARCH("Ronda",Table10[[#This Row],[Column1]]))=FALSE),1,0)</f>
        <v>1</v>
      </c>
      <c r="M442">
        <f>IF(Table10[[#This Row],[cond]]=1,M441+1,0)</f>
        <v>6</v>
      </c>
      <c r="N442">
        <f>IF(ISNUMBER(SEARCH("Ronda",Table10[[#This Row],[Column1]]))=TRUE,1,0)</f>
        <v>0</v>
      </c>
      <c r="O442" t="str">
        <f>IF(Table10[[#This Row],[cond2]]=1,MID(Table10[[#This Row],[Column1]],6,3),O441)</f>
        <v xml:space="preserve"> 28</v>
      </c>
    </row>
    <row r="443" spans="11:15" x14ac:dyDescent="0.3">
      <c r="K443" t="s">
        <v>869</v>
      </c>
      <c r="L443">
        <f>IF(AND(ISNUMBER(SEARCH(":",Table10[[#This Row],[Column1]]))=FALSE,ISNUMBER(SEARCH("Ronda",Table10[[#This Row],[Column1]]))=FALSE),1,0)</f>
        <v>0</v>
      </c>
      <c r="M443">
        <f>IF(Table10[[#This Row],[cond]]=1,M442+1,0)</f>
        <v>0</v>
      </c>
      <c r="N443">
        <f>IF(ISNUMBER(SEARCH("Ronda",Table10[[#This Row],[Column1]]))=TRUE,1,0)</f>
        <v>0</v>
      </c>
      <c r="O443" t="str">
        <f>IF(Table10[[#This Row],[cond2]]=1,MID(Table10[[#This Row],[Column1]],6,3),O442)</f>
        <v xml:space="preserve"> 28</v>
      </c>
    </row>
    <row r="444" spans="11:15" x14ac:dyDescent="0.3">
      <c r="K444" t="s">
        <v>833</v>
      </c>
      <c r="L444">
        <f>IF(AND(ISNUMBER(SEARCH(":",Table10[[#This Row],[Column1]]))=FALSE,ISNUMBER(SEARCH("Ronda",Table10[[#This Row],[Column1]]))=FALSE),1,0)</f>
        <v>1</v>
      </c>
      <c r="M444">
        <f>IF(Table10[[#This Row],[cond]]=1,M443+1,0)</f>
        <v>1</v>
      </c>
      <c r="N444">
        <f>IF(ISNUMBER(SEARCH("Ronda",Table10[[#This Row],[Column1]]))=TRUE,1,0)</f>
        <v>0</v>
      </c>
      <c r="O444" t="str">
        <f>IF(Table10[[#This Row],[cond2]]=1,MID(Table10[[#This Row],[Column1]],6,3),O443)</f>
        <v xml:space="preserve"> 28</v>
      </c>
    </row>
    <row r="445" spans="11:15" x14ac:dyDescent="0.3">
      <c r="K445" t="s">
        <v>11</v>
      </c>
      <c r="L445">
        <f>IF(AND(ISNUMBER(SEARCH(":",Table10[[#This Row],[Column1]]))=FALSE,ISNUMBER(SEARCH("Ronda",Table10[[#This Row],[Column1]]))=FALSE),1,0)</f>
        <v>1</v>
      </c>
      <c r="M445">
        <f>IF(Table10[[#This Row],[cond]]=1,M444+1,0)</f>
        <v>2</v>
      </c>
      <c r="N445">
        <f>IF(ISNUMBER(SEARCH("Ronda",Table10[[#This Row],[Column1]]))=TRUE,1,0)</f>
        <v>0</v>
      </c>
      <c r="O445" t="str">
        <f>IF(Table10[[#This Row],[cond2]]=1,MID(Table10[[#This Row],[Column1]],6,3),O444)</f>
        <v xml:space="preserve"> 28</v>
      </c>
    </row>
    <row r="446" spans="11:15" x14ac:dyDescent="0.3">
      <c r="K446">
        <v>1</v>
      </c>
      <c r="L446">
        <f>IF(AND(ISNUMBER(SEARCH(":",Table10[[#This Row],[Column1]]))=FALSE,ISNUMBER(SEARCH("Ronda",Table10[[#This Row],[Column1]]))=FALSE),1,0)</f>
        <v>1</v>
      </c>
      <c r="M446">
        <f>IF(Table10[[#This Row],[cond]]=1,M445+1,0)</f>
        <v>3</v>
      </c>
      <c r="N446">
        <f>IF(ISNUMBER(SEARCH("Ronda",Table10[[#This Row],[Column1]]))=TRUE,1,0)</f>
        <v>0</v>
      </c>
      <c r="O446" t="str">
        <f>IF(Table10[[#This Row],[cond2]]=1,MID(Table10[[#This Row],[Column1]],6,3),O445)</f>
        <v xml:space="preserve"> 28</v>
      </c>
    </row>
    <row r="447" spans="11:15" x14ac:dyDescent="0.3">
      <c r="K447">
        <v>4</v>
      </c>
      <c r="L447">
        <f>IF(AND(ISNUMBER(SEARCH(":",Table10[[#This Row],[Column1]]))=FALSE,ISNUMBER(SEARCH("Ronda",Table10[[#This Row],[Column1]]))=FALSE),1,0)</f>
        <v>1</v>
      </c>
      <c r="M447">
        <f>IF(Table10[[#This Row],[cond]]=1,M446+1,0)</f>
        <v>4</v>
      </c>
      <c r="N447">
        <f>IF(ISNUMBER(SEARCH("Ronda",Table10[[#This Row],[Column1]]))=TRUE,1,0)</f>
        <v>0</v>
      </c>
      <c r="O447" t="str">
        <f>IF(Table10[[#This Row],[cond2]]=1,MID(Table10[[#This Row],[Column1]],6,3),O446)</f>
        <v xml:space="preserve"> 28</v>
      </c>
    </row>
    <row r="448" spans="11:15" x14ac:dyDescent="0.3">
      <c r="K448">
        <v>-1</v>
      </c>
      <c r="L448">
        <f>IF(AND(ISNUMBER(SEARCH(":",Table10[[#This Row],[Column1]]))=FALSE,ISNUMBER(SEARCH("Ronda",Table10[[#This Row],[Column1]]))=FALSE),1,0)</f>
        <v>1</v>
      </c>
      <c r="M448">
        <f>IF(Table10[[#This Row],[cond]]=1,M447+1,0)</f>
        <v>5</v>
      </c>
      <c r="N448">
        <f>IF(ISNUMBER(SEARCH("Ronda",Table10[[#This Row],[Column1]]))=TRUE,1,0)</f>
        <v>0</v>
      </c>
      <c r="O448" t="str">
        <f>IF(Table10[[#This Row],[cond2]]=1,MID(Table10[[#This Row],[Column1]],6,3),O447)</f>
        <v xml:space="preserve"> 28</v>
      </c>
    </row>
    <row r="449" spans="11:15" x14ac:dyDescent="0.3">
      <c r="K449">
        <v>0</v>
      </c>
      <c r="L449">
        <f>IF(AND(ISNUMBER(SEARCH(":",Table10[[#This Row],[Column1]]))=FALSE,ISNUMBER(SEARCH("Ronda",Table10[[#This Row],[Column1]]))=FALSE),1,0)</f>
        <v>1</v>
      </c>
      <c r="M449">
        <f>IF(Table10[[#This Row],[cond]]=1,M448+1,0)</f>
        <v>6</v>
      </c>
      <c r="N449">
        <f>IF(ISNUMBER(SEARCH("Ronda",Table10[[#This Row],[Column1]]))=TRUE,1,0)</f>
        <v>0</v>
      </c>
      <c r="O449" t="str">
        <f>IF(Table10[[#This Row],[cond2]]=1,MID(Table10[[#This Row],[Column1]],6,3),O448)</f>
        <v xml:space="preserve"> 28</v>
      </c>
    </row>
    <row r="450" spans="11:15" x14ac:dyDescent="0.3">
      <c r="K450" t="s">
        <v>116</v>
      </c>
      <c r="L450">
        <f>IF(AND(ISNUMBER(SEARCH(":",Table10[[#This Row],[Column1]]))=FALSE,ISNUMBER(SEARCH("Ronda",Table10[[#This Row],[Column1]]))=FALSE),1,0)</f>
        <v>0</v>
      </c>
      <c r="M450">
        <f>IF(Table10[[#This Row],[cond]]=1,M449+1,0)</f>
        <v>0</v>
      </c>
      <c r="N450">
        <f>IF(ISNUMBER(SEARCH("Ronda",Table10[[#This Row],[Column1]]))=TRUE,1,0)</f>
        <v>1</v>
      </c>
      <c r="O450" t="str">
        <f>IF(Table10[[#This Row],[cond2]]=1,MID(Table10[[#This Row],[Column1]],6,3),O449)</f>
        <v xml:space="preserve"> 27</v>
      </c>
    </row>
    <row r="451" spans="11:15" x14ac:dyDescent="0.3">
      <c r="K451" t="s">
        <v>870</v>
      </c>
      <c r="L451">
        <f>IF(AND(ISNUMBER(SEARCH(":",Table10[[#This Row],[Column1]]))=FALSE,ISNUMBER(SEARCH("Ronda",Table10[[#This Row],[Column1]]))=FALSE),1,0)</f>
        <v>0</v>
      </c>
      <c r="M451">
        <f>IF(Table10[[#This Row],[cond]]=1,M450+1,0)</f>
        <v>0</v>
      </c>
      <c r="N451">
        <f>IF(ISNUMBER(SEARCH("Ronda",Table10[[#This Row],[Column1]]))=TRUE,1,0)</f>
        <v>0</v>
      </c>
      <c r="O451" t="str">
        <f>IF(Table10[[#This Row],[cond2]]=1,MID(Table10[[#This Row],[Column1]],6,3),O450)</f>
        <v xml:space="preserve"> 27</v>
      </c>
    </row>
    <row r="452" spans="11:15" x14ac:dyDescent="0.3">
      <c r="K452" t="s">
        <v>7</v>
      </c>
      <c r="L452">
        <f>IF(AND(ISNUMBER(SEARCH(":",Table10[[#This Row],[Column1]]))=FALSE,ISNUMBER(SEARCH("Ronda",Table10[[#This Row],[Column1]]))=FALSE),1,0)</f>
        <v>1</v>
      </c>
      <c r="M452">
        <f>IF(Table10[[#This Row],[cond]]=1,M451+1,0)</f>
        <v>1</v>
      </c>
      <c r="N452">
        <f>IF(ISNUMBER(SEARCH("Ronda",Table10[[#This Row],[Column1]]))=TRUE,1,0)</f>
        <v>0</v>
      </c>
      <c r="O452" t="str">
        <f>IF(Table10[[#This Row],[cond2]]=1,MID(Table10[[#This Row],[Column1]],6,3),O451)</f>
        <v xml:space="preserve"> 27</v>
      </c>
    </row>
    <row r="453" spans="11:15" x14ac:dyDescent="0.3">
      <c r="K453" t="s">
        <v>4</v>
      </c>
      <c r="L453">
        <f>IF(AND(ISNUMBER(SEARCH(":",Table10[[#This Row],[Column1]]))=FALSE,ISNUMBER(SEARCH("Ronda",Table10[[#This Row],[Column1]]))=FALSE),1,0)</f>
        <v>1</v>
      </c>
      <c r="M453">
        <f>IF(Table10[[#This Row],[cond]]=1,M452+1,0)</f>
        <v>2</v>
      </c>
      <c r="N453">
        <f>IF(ISNUMBER(SEARCH("Ronda",Table10[[#This Row],[Column1]]))=TRUE,1,0)</f>
        <v>0</v>
      </c>
      <c r="O453" t="str">
        <f>IF(Table10[[#This Row],[cond2]]=1,MID(Table10[[#This Row],[Column1]],6,3),O452)</f>
        <v xml:space="preserve"> 27</v>
      </c>
    </row>
    <row r="454" spans="11:15" x14ac:dyDescent="0.3">
      <c r="K454">
        <v>2</v>
      </c>
      <c r="L454">
        <f>IF(AND(ISNUMBER(SEARCH(":",Table10[[#This Row],[Column1]]))=FALSE,ISNUMBER(SEARCH("Ronda",Table10[[#This Row],[Column1]]))=FALSE),1,0)</f>
        <v>1</v>
      </c>
      <c r="M454">
        <f>IF(Table10[[#This Row],[cond]]=1,M453+1,0)</f>
        <v>3</v>
      </c>
      <c r="N454">
        <f>IF(ISNUMBER(SEARCH("Ronda",Table10[[#This Row],[Column1]]))=TRUE,1,0)</f>
        <v>0</v>
      </c>
      <c r="O454" t="str">
        <f>IF(Table10[[#This Row],[cond2]]=1,MID(Table10[[#This Row],[Column1]],6,3),O453)</f>
        <v xml:space="preserve"> 27</v>
      </c>
    </row>
    <row r="455" spans="11:15" x14ac:dyDescent="0.3">
      <c r="K455">
        <v>0</v>
      </c>
      <c r="L455">
        <f>IF(AND(ISNUMBER(SEARCH(":",Table10[[#This Row],[Column1]]))=FALSE,ISNUMBER(SEARCH("Ronda",Table10[[#This Row],[Column1]]))=FALSE),1,0)</f>
        <v>1</v>
      </c>
      <c r="M455">
        <f>IF(Table10[[#This Row],[cond]]=1,M454+1,0)</f>
        <v>4</v>
      </c>
      <c r="N455">
        <f>IF(ISNUMBER(SEARCH("Ronda",Table10[[#This Row],[Column1]]))=TRUE,1,0)</f>
        <v>0</v>
      </c>
      <c r="O455" t="str">
        <f>IF(Table10[[#This Row],[cond2]]=1,MID(Table10[[#This Row],[Column1]],6,3),O454)</f>
        <v xml:space="preserve"> 27</v>
      </c>
    </row>
    <row r="456" spans="11:15" x14ac:dyDescent="0.3">
      <c r="K456">
        <v>-1</v>
      </c>
      <c r="L456">
        <f>IF(AND(ISNUMBER(SEARCH(":",Table10[[#This Row],[Column1]]))=FALSE,ISNUMBER(SEARCH("Ronda",Table10[[#This Row],[Column1]]))=FALSE),1,0)</f>
        <v>1</v>
      </c>
      <c r="M456">
        <f>IF(Table10[[#This Row],[cond]]=1,M455+1,0)</f>
        <v>5</v>
      </c>
      <c r="N456">
        <f>IF(ISNUMBER(SEARCH("Ronda",Table10[[#This Row],[Column1]]))=TRUE,1,0)</f>
        <v>0</v>
      </c>
      <c r="O456" t="str">
        <f>IF(Table10[[#This Row],[cond2]]=1,MID(Table10[[#This Row],[Column1]],6,3),O455)</f>
        <v xml:space="preserve"> 27</v>
      </c>
    </row>
    <row r="457" spans="11:15" x14ac:dyDescent="0.3">
      <c r="K457">
        <v>0</v>
      </c>
      <c r="L457">
        <f>IF(AND(ISNUMBER(SEARCH(":",Table10[[#This Row],[Column1]]))=FALSE,ISNUMBER(SEARCH("Ronda",Table10[[#This Row],[Column1]]))=FALSE),1,0)</f>
        <v>1</v>
      </c>
      <c r="M457">
        <f>IF(Table10[[#This Row],[cond]]=1,M456+1,0)</f>
        <v>6</v>
      </c>
      <c r="N457">
        <f>IF(ISNUMBER(SEARCH("Ronda",Table10[[#This Row],[Column1]]))=TRUE,1,0)</f>
        <v>0</v>
      </c>
      <c r="O457" t="str">
        <f>IF(Table10[[#This Row],[cond2]]=1,MID(Table10[[#This Row],[Column1]],6,3),O456)</f>
        <v xml:space="preserve"> 27</v>
      </c>
    </row>
    <row r="458" spans="11:15" x14ac:dyDescent="0.3">
      <c r="K458" t="s">
        <v>871</v>
      </c>
      <c r="L458">
        <f>IF(AND(ISNUMBER(SEARCH(":",Table10[[#This Row],[Column1]]))=FALSE,ISNUMBER(SEARCH("Ronda",Table10[[#This Row],[Column1]]))=FALSE),1,0)</f>
        <v>0</v>
      </c>
      <c r="M458">
        <f>IF(Table10[[#This Row],[cond]]=1,M457+1,0)</f>
        <v>0</v>
      </c>
      <c r="N458">
        <f>IF(ISNUMBER(SEARCH("Ronda",Table10[[#This Row],[Column1]]))=TRUE,1,0)</f>
        <v>0</v>
      </c>
      <c r="O458" t="str">
        <f>IF(Table10[[#This Row],[cond2]]=1,MID(Table10[[#This Row],[Column1]],6,3),O457)</f>
        <v xml:space="preserve"> 27</v>
      </c>
    </row>
    <row r="459" spans="11:15" x14ac:dyDescent="0.3">
      <c r="K459" t="s">
        <v>564</v>
      </c>
      <c r="L459">
        <f>IF(AND(ISNUMBER(SEARCH(":",Table10[[#This Row],[Column1]]))=FALSE,ISNUMBER(SEARCH("Ronda",Table10[[#This Row],[Column1]]))=FALSE),1,0)</f>
        <v>1</v>
      </c>
      <c r="M459">
        <f>IF(Table10[[#This Row],[cond]]=1,M458+1,0)</f>
        <v>1</v>
      </c>
      <c r="N459">
        <f>IF(ISNUMBER(SEARCH("Ronda",Table10[[#This Row],[Column1]]))=TRUE,1,0)</f>
        <v>0</v>
      </c>
      <c r="O459" t="str">
        <f>IF(Table10[[#This Row],[cond2]]=1,MID(Table10[[#This Row],[Column1]],6,3),O458)</f>
        <v xml:space="preserve"> 27</v>
      </c>
    </row>
    <row r="460" spans="11:15" x14ac:dyDescent="0.3">
      <c r="K460" t="s">
        <v>13</v>
      </c>
      <c r="L460">
        <f>IF(AND(ISNUMBER(SEARCH(":",Table10[[#This Row],[Column1]]))=FALSE,ISNUMBER(SEARCH("Ronda",Table10[[#This Row],[Column1]]))=FALSE),1,0)</f>
        <v>1</v>
      </c>
      <c r="M460">
        <f>IF(Table10[[#This Row],[cond]]=1,M459+1,0)</f>
        <v>2</v>
      </c>
      <c r="N460">
        <f>IF(ISNUMBER(SEARCH("Ronda",Table10[[#This Row],[Column1]]))=TRUE,1,0)</f>
        <v>0</v>
      </c>
      <c r="O460" t="str">
        <f>IF(Table10[[#This Row],[cond2]]=1,MID(Table10[[#This Row],[Column1]],6,3),O459)</f>
        <v xml:space="preserve"> 27</v>
      </c>
    </row>
    <row r="461" spans="11:15" x14ac:dyDescent="0.3">
      <c r="K461">
        <v>1</v>
      </c>
      <c r="L461">
        <f>IF(AND(ISNUMBER(SEARCH(":",Table10[[#This Row],[Column1]]))=FALSE,ISNUMBER(SEARCH("Ronda",Table10[[#This Row],[Column1]]))=FALSE),1,0)</f>
        <v>1</v>
      </c>
      <c r="M461">
        <f>IF(Table10[[#This Row],[cond]]=1,M460+1,0)</f>
        <v>3</v>
      </c>
      <c r="N461">
        <f>IF(ISNUMBER(SEARCH("Ronda",Table10[[#This Row],[Column1]]))=TRUE,1,0)</f>
        <v>0</v>
      </c>
      <c r="O461" t="str">
        <f>IF(Table10[[#This Row],[cond2]]=1,MID(Table10[[#This Row],[Column1]],6,3),O460)</f>
        <v xml:space="preserve"> 27</v>
      </c>
    </row>
    <row r="462" spans="11:15" x14ac:dyDescent="0.3">
      <c r="K462">
        <v>4</v>
      </c>
      <c r="L462">
        <f>IF(AND(ISNUMBER(SEARCH(":",Table10[[#This Row],[Column1]]))=FALSE,ISNUMBER(SEARCH("Ronda",Table10[[#This Row],[Column1]]))=FALSE),1,0)</f>
        <v>1</v>
      </c>
      <c r="M462">
        <f>IF(Table10[[#This Row],[cond]]=1,M461+1,0)</f>
        <v>4</v>
      </c>
      <c r="N462">
        <f>IF(ISNUMBER(SEARCH("Ronda",Table10[[#This Row],[Column1]]))=TRUE,1,0)</f>
        <v>0</v>
      </c>
      <c r="O462" t="str">
        <f>IF(Table10[[#This Row],[cond2]]=1,MID(Table10[[#This Row],[Column1]],6,3),O461)</f>
        <v xml:space="preserve"> 27</v>
      </c>
    </row>
    <row r="463" spans="11:15" x14ac:dyDescent="0.3">
      <c r="K463">
        <v>0</v>
      </c>
      <c r="L463">
        <f>IF(AND(ISNUMBER(SEARCH(":",Table10[[#This Row],[Column1]]))=FALSE,ISNUMBER(SEARCH("Ronda",Table10[[#This Row],[Column1]]))=FALSE),1,0)</f>
        <v>1</v>
      </c>
      <c r="M463">
        <f>IF(Table10[[#This Row],[cond]]=1,M462+1,0)</f>
        <v>5</v>
      </c>
      <c r="N463">
        <f>IF(ISNUMBER(SEARCH("Ronda",Table10[[#This Row],[Column1]]))=TRUE,1,0)</f>
        <v>0</v>
      </c>
      <c r="O463" t="str">
        <f>IF(Table10[[#This Row],[cond2]]=1,MID(Table10[[#This Row],[Column1]],6,3),O462)</f>
        <v xml:space="preserve"> 27</v>
      </c>
    </row>
    <row r="464" spans="11:15" x14ac:dyDescent="0.3">
      <c r="K464">
        <v>-2</v>
      </c>
      <c r="L464">
        <f>IF(AND(ISNUMBER(SEARCH(":",Table10[[#This Row],[Column1]]))=FALSE,ISNUMBER(SEARCH("Ronda",Table10[[#This Row],[Column1]]))=FALSE),1,0)</f>
        <v>1</v>
      </c>
      <c r="M464">
        <f>IF(Table10[[#This Row],[cond]]=1,M463+1,0)</f>
        <v>6</v>
      </c>
      <c r="N464">
        <f>IF(ISNUMBER(SEARCH("Ronda",Table10[[#This Row],[Column1]]))=TRUE,1,0)</f>
        <v>0</v>
      </c>
      <c r="O464" t="str">
        <f>IF(Table10[[#This Row],[cond2]]=1,MID(Table10[[#This Row],[Column1]],6,3),O463)</f>
        <v xml:space="preserve"> 27</v>
      </c>
    </row>
    <row r="465" spans="11:15" x14ac:dyDescent="0.3">
      <c r="K465" t="s">
        <v>623</v>
      </c>
      <c r="L465">
        <f>IF(AND(ISNUMBER(SEARCH(":",Table10[[#This Row],[Column1]]))=FALSE,ISNUMBER(SEARCH("Ronda",Table10[[#This Row],[Column1]]))=FALSE),1,0)</f>
        <v>0</v>
      </c>
      <c r="M465">
        <f>IF(Table10[[#This Row],[cond]]=1,M464+1,0)</f>
        <v>0</v>
      </c>
      <c r="N465">
        <f>IF(ISNUMBER(SEARCH("Ronda",Table10[[#This Row],[Column1]]))=TRUE,1,0)</f>
        <v>0</v>
      </c>
      <c r="O465" t="str">
        <f>IF(Table10[[#This Row],[cond2]]=1,MID(Table10[[#This Row],[Column1]],6,3),O464)</f>
        <v xml:space="preserve"> 27</v>
      </c>
    </row>
    <row r="466" spans="11:15" x14ac:dyDescent="0.3">
      <c r="K466" t="s">
        <v>33</v>
      </c>
      <c r="L466">
        <f>IF(AND(ISNUMBER(SEARCH(":",Table10[[#This Row],[Column1]]))=FALSE,ISNUMBER(SEARCH("Ronda",Table10[[#This Row],[Column1]]))=FALSE),1,0)</f>
        <v>1</v>
      </c>
      <c r="M466">
        <f>IF(Table10[[#This Row],[cond]]=1,M465+1,0)</f>
        <v>1</v>
      </c>
      <c r="N466">
        <f>IF(ISNUMBER(SEARCH("Ronda",Table10[[#This Row],[Column1]]))=TRUE,1,0)</f>
        <v>0</v>
      </c>
      <c r="O466" t="str">
        <f>IF(Table10[[#This Row],[cond2]]=1,MID(Table10[[#This Row],[Column1]],6,3),O465)</f>
        <v xml:space="preserve"> 27</v>
      </c>
    </row>
    <row r="467" spans="11:15" x14ac:dyDescent="0.3">
      <c r="K467" t="s">
        <v>31</v>
      </c>
      <c r="L467">
        <f>IF(AND(ISNUMBER(SEARCH(":",Table10[[#This Row],[Column1]]))=FALSE,ISNUMBER(SEARCH("Ronda",Table10[[#This Row],[Column1]]))=FALSE),1,0)</f>
        <v>1</v>
      </c>
      <c r="M467">
        <f>IF(Table10[[#This Row],[cond]]=1,M466+1,0)</f>
        <v>2</v>
      </c>
      <c r="N467">
        <f>IF(ISNUMBER(SEARCH("Ronda",Table10[[#This Row],[Column1]]))=TRUE,1,0)</f>
        <v>0</v>
      </c>
      <c r="O467" t="str">
        <f>IF(Table10[[#This Row],[cond2]]=1,MID(Table10[[#This Row],[Column1]],6,3),O466)</f>
        <v xml:space="preserve"> 27</v>
      </c>
    </row>
    <row r="468" spans="11:15" x14ac:dyDescent="0.3">
      <c r="K468">
        <v>2</v>
      </c>
      <c r="L468">
        <f>IF(AND(ISNUMBER(SEARCH(":",Table10[[#This Row],[Column1]]))=FALSE,ISNUMBER(SEARCH("Ronda",Table10[[#This Row],[Column1]]))=FALSE),1,0)</f>
        <v>1</v>
      </c>
      <c r="M468">
        <f>IF(Table10[[#This Row],[cond]]=1,M467+1,0)</f>
        <v>3</v>
      </c>
      <c r="N468">
        <f>IF(ISNUMBER(SEARCH("Ronda",Table10[[#This Row],[Column1]]))=TRUE,1,0)</f>
        <v>0</v>
      </c>
      <c r="O468" t="str">
        <f>IF(Table10[[#This Row],[cond2]]=1,MID(Table10[[#This Row],[Column1]],6,3),O467)</f>
        <v xml:space="preserve"> 27</v>
      </c>
    </row>
    <row r="469" spans="11:15" x14ac:dyDescent="0.3">
      <c r="K469">
        <v>1</v>
      </c>
      <c r="L469">
        <f>IF(AND(ISNUMBER(SEARCH(":",Table10[[#This Row],[Column1]]))=FALSE,ISNUMBER(SEARCH("Ronda",Table10[[#This Row],[Column1]]))=FALSE),1,0)</f>
        <v>1</v>
      </c>
      <c r="M469">
        <f>IF(Table10[[#This Row],[cond]]=1,M468+1,0)</f>
        <v>4</v>
      </c>
      <c r="N469">
        <f>IF(ISNUMBER(SEARCH("Ronda",Table10[[#This Row],[Column1]]))=TRUE,1,0)</f>
        <v>0</v>
      </c>
      <c r="O469" t="str">
        <f>IF(Table10[[#This Row],[cond2]]=1,MID(Table10[[#This Row],[Column1]],6,3),O468)</f>
        <v xml:space="preserve"> 27</v>
      </c>
    </row>
    <row r="470" spans="11:15" x14ac:dyDescent="0.3">
      <c r="K470">
        <v>-1</v>
      </c>
      <c r="L470">
        <f>IF(AND(ISNUMBER(SEARCH(":",Table10[[#This Row],[Column1]]))=FALSE,ISNUMBER(SEARCH("Ronda",Table10[[#This Row],[Column1]]))=FALSE),1,0)</f>
        <v>1</v>
      </c>
      <c r="M470">
        <f>IF(Table10[[#This Row],[cond]]=1,M469+1,0)</f>
        <v>5</v>
      </c>
      <c r="N470">
        <f>IF(ISNUMBER(SEARCH("Ronda",Table10[[#This Row],[Column1]]))=TRUE,1,0)</f>
        <v>0</v>
      </c>
      <c r="O470" t="str">
        <f>IF(Table10[[#This Row],[cond2]]=1,MID(Table10[[#This Row],[Column1]],6,3),O469)</f>
        <v xml:space="preserve"> 27</v>
      </c>
    </row>
    <row r="471" spans="11:15" x14ac:dyDescent="0.3">
      <c r="K471">
        <v>0</v>
      </c>
      <c r="L471">
        <f>IF(AND(ISNUMBER(SEARCH(":",Table10[[#This Row],[Column1]]))=FALSE,ISNUMBER(SEARCH("Ronda",Table10[[#This Row],[Column1]]))=FALSE),1,0)</f>
        <v>1</v>
      </c>
      <c r="M471">
        <f>IF(Table10[[#This Row],[cond]]=1,M470+1,0)</f>
        <v>6</v>
      </c>
      <c r="N471">
        <f>IF(ISNUMBER(SEARCH("Ronda",Table10[[#This Row],[Column1]]))=TRUE,1,0)</f>
        <v>0</v>
      </c>
      <c r="O471" t="str">
        <f>IF(Table10[[#This Row],[cond2]]=1,MID(Table10[[#This Row],[Column1]],6,3),O470)</f>
        <v xml:space="preserve"> 27</v>
      </c>
    </row>
    <row r="472" spans="11:15" x14ac:dyDescent="0.3">
      <c r="K472" t="s">
        <v>623</v>
      </c>
      <c r="L472">
        <f>IF(AND(ISNUMBER(SEARCH(":",Table10[[#This Row],[Column1]]))=FALSE,ISNUMBER(SEARCH("Ronda",Table10[[#This Row],[Column1]]))=FALSE),1,0)</f>
        <v>0</v>
      </c>
      <c r="M472">
        <f>IF(Table10[[#This Row],[cond]]=1,M471+1,0)</f>
        <v>0</v>
      </c>
      <c r="N472">
        <f>IF(ISNUMBER(SEARCH("Ronda",Table10[[#This Row],[Column1]]))=TRUE,1,0)</f>
        <v>0</v>
      </c>
      <c r="O472" t="str">
        <f>IF(Table10[[#This Row],[cond2]]=1,MID(Table10[[#This Row],[Column1]],6,3),O471)</f>
        <v xml:space="preserve"> 27</v>
      </c>
    </row>
    <row r="473" spans="11:15" x14ac:dyDescent="0.3">
      <c r="K473" t="s">
        <v>1</v>
      </c>
      <c r="L473">
        <f>IF(AND(ISNUMBER(SEARCH(":",Table10[[#This Row],[Column1]]))=FALSE,ISNUMBER(SEARCH("Ronda",Table10[[#This Row],[Column1]]))=FALSE),1,0)</f>
        <v>1</v>
      </c>
      <c r="M473">
        <f>IF(Table10[[#This Row],[cond]]=1,M472+1,0)</f>
        <v>1</v>
      </c>
      <c r="N473">
        <f>IF(ISNUMBER(SEARCH("Ronda",Table10[[#This Row],[Column1]]))=TRUE,1,0)</f>
        <v>0</v>
      </c>
      <c r="O473" t="str">
        <f>IF(Table10[[#This Row],[cond2]]=1,MID(Table10[[#This Row],[Column1]],6,3),O472)</f>
        <v xml:space="preserve"> 27</v>
      </c>
    </row>
    <row r="474" spans="11:15" x14ac:dyDescent="0.3">
      <c r="K474" t="s">
        <v>833</v>
      </c>
      <c r="L474">
        <f>IF(AND(ISNUMBER(SEARCH(":",Table10[[#This Row],[Column1]]))=FALSE,ISNUMBER(SEARCH("Ronda",Table10[[#This Row],[Column1]]))=FALSE),1,0)</f>
        <v>1</v>
      </c>
      <c r="M474">
        <f>IF(Table10[[#This Row],[cond]]=1,M473+1,0)</f>
        <v>2</v>
      </c>
      <c r="N474">
        <f>IF(ISNUMBER(SEARCH("Ronda",Table10[[#This Row],[Column1]]))=TRUE,1,0)</f>
        <v>0</v>
      </c>
      <c r="O474" t="str">
        <f>IF(Table10[[#This Row],[cond2]]=1,MID(Table10[[#This Row],[Column1]],6,3),O473)</f>
        <v xml:space="preserve"> 27</v>
      </c>
    </row>
    <row r="475" spans="11:15" x14ac:dyDescent="0.3">
      <c r="K475">
        <v>2</v>
      </c>
      <c r="L475">
        <f>IF(AND(ISNUMBER(SEARCH(":",Table10[[#This Row],[Column1]]))=FALSE,ISNUMBER(SEARCH("Ronda",Table10[[#This Row],[Column1]]))=FALSE),1,0)</f>
        <v>1</v>
      </c>
      <c r="M475">
        <f>IF(Table10[[#This Row],[cond]]=1,M474+1,0)</f>
        <v>3</v>
      </c>
      <c r="N475">
        <f>IF(ISNUMBER(SEARCH("Ronda",Table10[[#This Row],[Column1]]))=TRUE,1,0)</f>
        <v>0</v>
      </c>
      <c r="O475" t="str">
        <f>IF(Table10[[#This Row],[cond2]]=1,MID(Table10[[#This Row],[Column1]],6,3),O474)</f>
        <v xml:space="preserve"> 27</v>
      </c>
    </row>
    <row r="476" spans="11:15" x14ac:dyDescent="0.3">
      <c r="K476">
        <v>1</v>
      </c>
      <c r="L476">
        <f>IF(AND(ISNUMBER(SEARCH(":",Table10[[#This Row],[Column1]]))=FALSE,ISNUMBER(SEARCH("Ronda",Table10[[#This Row],[Column1]]))=FALSE),1,0)</f>
        <v>1</v>
      </c>
      <c r="M476">
        <f>IF(Table10[[#This Row],[cond]]=1,M475+1,0)</f>
        <v>4</v>
      </c>
      <c r="N476">
        <f>IF(ISNUMBER(SEARCH("Ronda",Table10[[#This Row],[Column1]]))=TRUE,1,0)</f>
        <v>0</v>
      </c>
      <c r="O476" t="str">
        <f>IF(Table10[[#This Row],[cond2]]=1,MID(Table10[[#This Row],[Column1]],6,3),O475)</f>
        <v xml:space="preserve"> 27</v>
      </c>
    </row>
    <row r="477" spans="11:15" x14ac:dyDescent="0.3">
      <c r="K477">
        <v>-1</v>
      </c>
      <c r="L477">
        <f>IF(AND(ISNUMBER(SEARCH(":",Table10[[#This Row],[Column1]]))=FALSE,ISNUMBER(SEARCH("Ronda",Table10[[#This Row],[Column1]]))=FALSE),1,0)</f>
        <v>1</v>
      </c>
      <c r="M477">
        <f>IF(Table10[[#This Row],[cond]]=1,M476+1,0)</f>
        <v>5</v>
      </c>
      <c r="N477">
        <f>IF(ISNUMBER(SEARCH("Ronda",Table10[[#This Row],[Column1]]))=TRUE,1,0)</f>
        <v>0</v>
      </c>
      <c r="O477" t="str">
        <f>IF(Table10[[#This Row],[cond2]]=1,MID(Table10[[#This Row],[Column1]],6,3),O476)</f>
        <v xml:space="preserve"> 27</v>
      </c>
    </row>
    <row r="478" spans="11:15" x14ac:dyDescent="0.3">
      <c r="K478">
        <v>-1</v>
      </c>
      <c r="L478">
        <f>IF(AND(ISNUMBER(SEARCH(":",Table10[[#This Row],[Column1]]))=FALSE,ISNUMBER(SEARCH("Ronda",Table10[[#This Row],[Column1]]))=FALSE),1,0)</f>
        <v>1</v>
      </c>
      <c r="M478">
        <f>IF(Table10[[#This Row],[cond]]=1,M477+1,0)</f>
        <v>6</v>
      </c>
      <c r="N478">
        <f>IF(ISNUMBER(SEARCH("Ronda",Table10[[#This Row],[Column1]]))=TRUE,1,0)</f>
        <v>0</v>
      </c>
      <c r="O478" t="str">
        <f>IF(Table10[[#This Row],[cond2]]=1,MID(Table10[[#This Row],[Column1]],6,3),O477)</f>
        <v xml:space="preserve"> 27</v>
      </c>
    </row>
    <row r="479" spans="11:15" x14ac:dyDescent="0.3">
      <c r="K479" t="s">
        <v>624</v>
      </c>
      <c r="L479">
        <f>IF(AND(ISNUMBER(SEARCH(":",Table10[[#This Row],[Column1]]))=FALSE,ISNUMBER(SEARCH("Ronda",Table10[[#This Row],[Column1]]))=FALSE),1,0)</f>
        <v>0</v>
      </c>
      <c r="M479">
        <f>IF(Table10[[#This Row],[cond]]=1,M478+1,0)</f>
        <v>0</v>
      </c>
      <c r="N479">
        <f>IF(ISNUMBER(SEARCH("Ronda",Table10[[#This Row],[Column1]]))=TRUE,1,0)</f>
        <v>0</v>
      </c>
      <c r="O479" t="str">
        <f>IF(Table10[[#This Row],[cond2]]=1,MID(Table10[[#This Row],[Column1]],6,3),O478)</f>
        <v xml:space="preserve"> 27</v>
      </c>
    </row>
    <row r="480" spans="11:15" x14ac:dyDescent="0.3">
      <c r="K480" t="s">
        <v>8</v>
      </c>
      <c r="L480">
        <f>IF(AND(ISNUMBER(SEARCH(":",Table10[[#This Row],[Column1]]))=FALSE,ISNUMBER(SEARCH("Ronda",Table10[[#This Row],[Column1]]))=FALSE),1,0)</f>
        <v>1</v>
      </c>
      <c r="M480">
        <f>IF(Table10[[#This Row],[cond]]=1,M479+1,0)</f>
        <v>1</v>
      </c>
      <c r="N480">
        <f>IF(ISNUMBER(SEARCH("Ronda",Table10[[#This Row],[Column1]]))=TRUE,1,0)</f>
        <v>0</v>
      </c>
      <c r="O480" t="str">
        <f>IF(Table10[[#This Row],[cond2]]=1,MID(Table10[[#This Row],[Column1]],6,3),O479)</f>
        <v xml:space="preserve"> 27</v>
      </c>
    </row>
    <row r="481" spans="11:15" x14ac:dyDescent="0.3">
      <c r="K481" t="s">
        <v>28</v>
      </c>
      <c r="L481">
        <f>IF(AND(ISNUMBER(SEARCH(":",Table10[[#This Row],[Column1]]))=FALSE,ISNUMBER(SEARCH("Ronda",Table10[[#This Row],[Column1]]))=FALSE),1,0)</f>
        <v>1</v>
      </c>
      <c r="M481">
        <f>IF(Table10[[#This Row],[cond]]=1,M480+1,0)</f>
        <v>2</v>
      </c>
      <c r="N481">
        <f>IF(ISNUMBER(SEARCH("Ronda",Table10[[#This Row],[Column1]]))=TRUE,1,0)</f>
        <v>0</v>
      </c>
      <c r="O481" t="str">
        <f>IF(Table10[[#This Row],[cond2]]=1,MID(Table10[[#This Row],[Column1]],6,3),O480)</f>
        <v xml:space="preserve"> 27</v>
      </c>
    </row>
    <row r="482" spans="11:15" x14ac:dyDescent="0.3">
      <c r="K482">
        <v>2</v>
      </c>
      <c r="L482">
        <f>IF(AND(ISNUMBER(SEARCH(":",Table10[[#This Row],[Column1]]))=FALSE,ISNUMBER(SEARCH("Ronda",Table10[[#This Row],[Column1]]))=FALSE),1,0)</f>
        <v>1</v>
      </c>
      <c r="M482">
        <f>IF(Table10[[#This Row],[cond]]=1,M481+1,0)</f>
        <v>3</v>
      </c>
      <c r="N482">
        <f>IF(ISNUMBER(SEARCH("Ronda",Table10[[#This Row],[Column1]]))=TRUE,1,0)</f>
        <v>0</v>
      </c>
      <c r="O482" t="str">
        <f>IF(Table10[[#This Row],[cond2]]=1,MID(Table10[[#This Row],[Column1]],6,3),O481)</f>
        <v xml:space="preserve"> 27</v>
      </c>
    </row>
    <row r="483" spans="11:15" x14ac:dyDescent="0.3">
      <c r="K483">
        <v>0</v>
      </c>
      <c r="L483">
        <f>IF(AND(ISNUMBER(SEARCH(":",Table10[[#This Row],[Column1]]))=FALSE,ISNUMBER(SEARCH("Ronda",Table10[[#This Row],[Column1]]))=FALSE),1,0)</f>
        <v>1</v>
      </c>
      <c r="M483">
        <f>IF(Table10[[#This Row],[cond]]=1,M482+1,0)</f>
        <v>4</v>
      </c>
      <c r="N483">
        <f>IF(ISNUMBER(SEARCH("Ronda",Table10[[#This Row],[Column1]]))=TRUE,1,0)</f>
        <v>0</v>
      </c>
      <c r="O483" t="str">
        <f>IF(Table10[[#This Row],[cond2]]=1,MID(Table10[[#This Row],[Column1]],6,3),O482)</f>
        <v xml:space="preserve"> 27</v>
      </c>
    </row>
    <row r="484" spans="11:15" x14ac:dyDescent="0.3">
      <c r="K484">
        <v>-1</v>
      </c>
      <c r="L484">
        <f>IF(AND(ISNUMBER(SEARCH(":",Table10[[#This Row],[Column1]]))=FALSE,ISNUMBER(SEARCH("Ronda",Table10[[#This Row],[Column1]]))=FALSE),1,0)</f>
        <v>1</v>
      </c>
      <c r="M484">
        <f>IF(Table10[[#This Row],[cond]]=1,M483+1,0)</f>
        <v>5</v>
      </c>
      <c r="N484">
        <f>IF(ISNUMBER(SEARCH("Ronda",Table10[[#This Row],[Column1]]))=TRUE,1,0)</f>
        <v>0</v>
      </c>
      <c r="O484" t="str">
        <f>IF(Table10[[#This Row],[cond2]]=1,MID(Table10[[#This Row],[Column1]],6,3),O483)</f>
        <v xml:space="preserve"> 27</v>
      </c>
    </row>
    <row r="485" spans="11:15" x14ac:dyDescent="0.3">
      <c r="K485">
        <v>0</v>
      </c>
      <c r="L485">
        <f>IF(AND(ISNUMBER(SEARCH(":",Table10[[#This Row],[Column1]]))=FALSE,ISNUMBER(SEARCH("Ronda",Table10[[#This Row],[Column1]]))=FALSE),1,0)</f>
        <v>1</v>
      </c>
      <c r="M485">
        <f>IF(Table10[[#This Row],[cond]]=1,M484+1,0)</f>
        <v>6</v>
      </c>
      <c r="N485">
        <f>IF(ISNUMBER(SEARCH("Ronda",Table10[[#This Row],[Column1]]))=TRUE,1,0)</f>
        <v>0</v>
      </c>
      <c r="O485" t="str">
        <f>IF(Table10[[#This Row],[cond2]]=1,MID(Table10[[#This Row],[Column1]],6,3),O484)</f>
        <v xml:space="preserve"> 27</v>
      </c>
    </row>
    <row r="486" spans="11:15" x14ac:dyDescent="0.3">
      <c r="K486" t="s">
        <v>872</v>
      </c>
      <c r="L486">
        <f>IF(AND(ISNUMBER(SEARCH(":",Table10[[#This Row],[Column1]]))=FALSE,ISNUMBER(SEARCH("Ronda",Table10[[#This Row],[Column1]]))=FALSE),1,0)</f>
        <v>0</v>
      </c>
      <c r="M486">
        <f>IF(Table10[[#This Row],[cond]]=1,M485+1,0)</f>
        <v>0</v>
      </c>
      <c r="N486">
        <f>IF(ISNUMBER(SEARCH("Ronda",Table10[[#This Row],[Column1]]))=TRUE,1,0)</f>
        <v>0</v>
      </c>
      <c r="O486" t="str">
        <f>IF(Table10[[#This Row],[cond2]]=1,MID(Table10[[#This Row],[Column1]],6,3),O485)</f>
        <v xml:space="preserve"> 27</v>
      </c>
    </row>
    <row r="487" spans="11:15" x14ac:dyDescent="0.3">
      <c r="K487" t="s">
        <v>568</v>
      </c>
      <c r="L487">
        <f>IF(AND(ISNUMBER(SEARCH(":",Table10[[#This Row],[Column1]]))=FALSE,ISNUMBER(SEARCH("Ronda",Table10[[#This Row],[Column1]]))=FALSE),1,0)</f>
        <v>1</v>
      </c>
      <c r="M487">
        <f>IF(Table10[[#This Row],[cond]]=1,M486+1,0)</f>
        <v>1</v>
      </c>
      <c r="N487">
        <f>IF(ISNUMBER(SEARCH("Ronda",Table10[[#This Row],[Column1]]))=TRUE,1,0)</f>
        <v>0</v>
      </c>
      <c r="O487" t="str">
        <f>IF(Table10[[#This Row],[cond2]]=1,MID(Table10[[#This Row],[Column1]],6,3),O486)</f>
        <v xml:space="preserve"> 27</v>
      </c>
    </row>
    <row r="488" spans="11:15" x14ac:dyDescent="0.3">
      <c r="K488" t="s">
        <v>2</v>
      </c>
      <c r="L488">
        <f>IF(AND(ISNUMBER(SEARCH(":",Table10[[#This Row],[Column1]]))=FALSE,ISNUMBER(SEARCH("Ronda",Table10[[#This Row],[Column1]]))=FALSE),1,0)</f>
        <v>1</v>
      </c>
      <c r="M488">
        <f>IF(Table10[[#This Row],[cond]]=1,M487+1,0)</f>
        <v>2</v>
      </c>
      <c r="N488">
        <f>IF(ISNUMBER(SEARCH("Ronda",Table10[[#This Row],[Column1]]))=TRUE,1,0)</f>
        <v>0</v>
      </c>
      <c r="O488" t="str">
        <f>IF(Table10[[#This Row],[cond2]]=1,MID(Table10[[#This Row],[Column1]],6,3),O487)</f>
        <v xml:space="preserve"> 27</v>
      </c>
    </row>
    <row r="489" spans="11:15" x14ac:dyDescent="0.3">
      <c r="K489">
        <v>0</v>
      </c>
      <c r="L489">
        <f>IF(AND(ISNUMBER(SEARCH(":",Table10[[#This Row],[Column1]]))=FALSE,ISNUMBER(SEARCH("Ronda",Table10[[#This Row],[Column1]]))=FALSE),1,0)</f>
        <v>1</v>
      </c>
      <c r="M489">
        <f>IF(Table10[[#This Row],[cond]]=1,M488+1,0)</f>
        <v>3</v>
      </c>
      <c r="N489">
        <f>IF(ISNUMBER(SEARCH("Ronda",Table10[[#This Row],[Column1]]))=TRUE,1,0)</f>
        <v>0</v>
      </c>
      <c r="O489" t="str">
        <f>IF(Table10[[#This Row],[cond2]]=1,MID(Table10[[#This Row],[Column1]],6,3),O488)</f>
        <v xml:space="preserve"> 27</v>
      </c>
    </row>
    <row r="490" spans="11:15" x14ac:dyDescent="0.3">
      <c r="K490">
        <v>2</v>
      </c>
      <c r="L490">
        <f>IF(AND(ISNUMBER(SEARCH(":",Table10[[#This Row],[Column1]]))=FALSE,ISNUMBER(SEARCH("Ronda",Table10[[#This Row],[Column1]]))=FALSE),1,0)</f>
        <v>1</v>
      </c>
      <c r="M490">
        <f>IF(Table10[[#This Row],[cond]]=1,M489+1,0)</f>
        <v>4</v>
      </c>
      <c r="N490">
        <f>IF(ISNUMBER(SEARCH("Ronda",Table10[[#This Row],[Column1]]))=TRUE,1,0)</f>
        <v>0</v>
      </c>
      <c r="O490" t="str">
        <f>IF(Table10[[#This Row],[cond2]]=1,MID(Table10[[#This Row],[Column1]],6,3),O489)</f>
        <v xml:space="preserve"> 27</v>
      </c>
    </row>
    <row r="491" spans="11:15" x14ac:dyDescent="0.3">
      <c r="K491">
        <v>0</v>
      </c>
      <c r="L491">
        <f>IF(AND(ISNUMBER(SEARCH(":",Table10[[#This Row],[Column1]]))=FALSE,ISNUMBER(SEARCH("Ronda",Table10[[#This Row],[Column1]]))=FALSE),1,0)</f>
        <v>1</v>
      </c>
      <c r="M491">
        <f>IF(Table10[[#This Row],[cond]]=1,M490+1,0)</f>
        <v>5</v>
      </c>
      <c r="N491">
        <f>IF(ISNUMBER(SEARCH("Ronda",Table10[[#This Row],[Column1]]))=TRUE,1,0)</f>
        <v>0</v>
      </c>
      <c r="O491" t="str">
        <f>IF(Table10[[#This Row],[cond2]]=1,MID(Table10[[#This Row],[Column1]],6,3),O490)</f>
        <v xml:space="preserve"> 27</v>
      </c>
    </row>
    <row r="492" spans="11:15" x14ac:dyDescent="0.3">
      <c r="K492">
        <v>0</v>
      </c>
      <c r="L492">
        <f>IF(AND(ISNUMBER(SEARCH(":",Table10[[#This Row],[Column1]]))=FALSE,ISNUMBER(SEARCH("Ronda",Table10[[#This Row],[Column1]]))=FALSE),1,0)</f>
        <v>1</v>
      </c>
      <c r="M492">
        <f>IF(Table10[[#This Row],[cond]]=1,M491+1,0)</f>
        <v>6</v>
      </c>
      <c r="N492">
        <f>IF(ISNUMBER(SEARCH("Ronda",Table10[[#This Row],[Column1]]))=TRUE,1,0)</f>
        <v>0</v>
      </c>
      <c r="O492" t="str">
        <f>IF(Table10[[#This Row],[cond2]]=1,MID(Table10[[#This Row],[Column1]],6,3),O491)</f>
        <v xml:space="preserve"> 27</v>
      </c>
    </row>
    <row r="493" spans="11:15" x14ac:dyDescent="0.3">
      <c r="K493" t="s">
        <v>873</v>
      </c>
      <c r="L493">
        <f>IF(AND(ISNUMBER(SEARCH(":",Table10[[#This Row],[Column1]]))=FALSE,ISNUMBER(SEARCH("Ronda",Table10[[#This Row],[Column1]]))=FALSE),1,0)</f>
        <v>0</v>
      </c>
      <c r="M493">
        <f>IF(Table10[[#This Row],[cond]]=1,M492+1,0)</f>
        <v>0</v>
      </c>
      <c r="N493">
        <f>IF(ISNUMBER(SEARCH("Ronda",Table10[[#This Row],[Column1]]))=TRUE,1,0)</f>
        <v>0</v>
      </c>
      <c r="O493" t="str">
        <f>IF(Table10[[#This Row],[cond2]]=1,MID(Table10[[#This Row],[Column1]],6,3),O492)</f>
        <v xml:space="preserve"> 27</v>
      </c>
    </row>
    <row r="494" spans="11:15" x14ac:dyDescent="0.3">
      <c r="K494" t="s">
        <v>25</v>
      </c>
      <c r="L494">
        <f>IF(AND(ISNUMBER(SEARCH(":",Table10[[#This Row],[Column1]]))=FALSE,ISNUMBER(SEARCH("Ronda",Table10[[#This Row],[Column1]]))=FALSE),1,0)</f>
        <v>1</v>
      </c>
      <c r="M494">
        <f>IF(Table10[[#This Row],[cond]]=1,M493+1,0)</f>
        <v>1</v>
      </c>
      <c r="N494">
        <f>IF(ISNUMBER(SEARCH("Ronda",Table10[[#This Row],[Column1]]))=TRUE,1,0)</f>
        <v>0</v>
      </c>
      <c r="O494" t="str">
        <f>IF(Table10[[#This Row],[cond2]]=1,MID(Table10[[#This Row],[Column1]],6,3),O493)</f>
        <v xml:space="preserve"> 27</v>
      </c>
    </row>
    <row r="495" spans="11:15" x14ac:dyDescent="0.3">
      <c r="K495" t="s">
        <v>6</v>
      </c>
      <c r="L495">
        <f>IF(AND(ISNUMBER(SEARCH(":",Table10[[#This Row],[Column1]]))=FALSE,ISNUMBER(SEARCH("Ronda",Table10[[#This Row],[Column1]]))=FALSE),1,0)</f>
        <v>1</v>
      </c>
      <c r="M495">
        <f>IF(Table10[[#This Row],[cond]]=1,M494+1,0)</f>
        <v>2</v>
      </c>
      <c r="N495">
        <f>IF(ISNUMBER(SEARCH("Ronda",Table10[[#This Row],[Column1]]))=TRUE,1,0)</f>
        <v>0</v>
      </c>
      <c r="O495" t="str">
        <f>IF(Table10[[#This Row],[cond2]]=1,MID(Table10[[#This Row],[Column1]],6,3),O494)</f>
        <v xml:space="preserve"> 27</v>
      </c>
    </row>
    <row r="496" spans="11:15" x14ac:dyDescent="0.3">
      <c r="K496">
        <v>1</v>
      </c>
      <c r="L496">
        <f>IF(AND(ISNUMBER(SEARCH(":",Table10[[#This Row],[Column1]]))=FALSE,ISNUMBER(SEARCH("Ronda",Table10[[#This Row],[Column1]]))=FALSE),1,0)</f>
        <v>1</v>
      </c>
      <c r="M496">
        <f>IF(Table10[[#This Row],[cond]]=1,M495+1,0)</f>
        <v>3</v>
      </c>
      <c r="N496">
        <f>IF(ISNUMBER(SEARCH("Ronda",Table10[[#This Row],[Column1]]))=TRUE,1,0)</f>
        <v>0</v>
      </c>
      <c r="O496" t="str">
        <f>IF(Table10[[#This Row],[cond2]]=1,MID(Table10[[#This Row],[Column1]],6,3),O495)</f>
        <v xml:space="preserve"> 27</v>
      </c>
    </row>
    <row r="497" spans="11:15" x14ac:dyDescent="0.3">
      <c r="K497">
        <v>1</v>
      </c>
      <c r="L497">
        <f>IF(AND(ISNUMBER(SEARCH(":",Table10[[#This Row],[Column1]]))=FALSE,ISNUMBER(SEARCH("Ronda",Table10[[#This Row],[Column1]]))=FALSE),1,0)</f>
        <v>1</v>
      </c>
      <c r="M497">
        <f>IF(Table10[[#This Row],[cond]]=1,M496+1,0)</f>
        <v>4</v>
      </c>
      <c r="N497">
        <f>IF(ISNUMBER(SEARCH("Ronda",Table10[[#This Row],[Column1]]))=TRUE,1,0)</f>
        <v>0</v>
      </c>
      <c r="O497" t="str">
        <f>IF(Table10[[#This Row],[cond2]]=1,MID(Table10[[#This Row],[Column1]],6,3),O496)</f>
        <v xml:space="preserve"> 27</v>
      </c>
    </row>
    <row r="498" spans="11:15" x14ac:dyDescent="0.3">
      <c r="K498">
        <v>-1</v>
      </c>
      <c r="L498">
        <f>IF(AND(ISNUMBER(SEARCH(":",Table10[[#This Row],[Column1]]))=FALSE,ISNUMBER(SEARCH("Ronda",Table10[[#This Row],[Column1]]))=FALSE),1,0)</f>
        <v>1</v>
      </c>
      <c r="M498">
        <f>IF(Table10[[#This Row],[cond]]=1,M497+1,0)</f>
        <v>5</v>
      </c>
      <c r="N498">
        <f>IF(ISNUMBER(SEARCH("Ronda",Table10[[#This Row],[Column1]]))=TRUE,1,0)</f>
        <v>0</v>
      </c>
      <c r="O498" t="str">
        <f>IF(Table10[[#This Row],[cond2]]=1,MID(Table10[[#This Row],[Column1]],6,3),O497)</f>
        <v xml:space="preserve"> 27</v>
      </c>
    </row>
    <row r="499" spans="11:15" x14ac:dyDescent="0.3">
      <c r="K499">
        <v>0</v>
      </c>
      <c r="L499">
        <f>IF(AND(ISNUMBER(SEARCH(":",Table10[[#This Row],[Column1]]))=FALSE,ISNUMBER(SEARCH("Ronda",Table10[[#This Row],[Column1]]))=FALSE),1,0)</f>
        <v>1</v>
      </c>
      <c r="M499">
        <f>IF(Table10[[#This Row],[cond]]=1,M498+1,0)</f>
        <v>6</v>
      </c>
      <c r="N499">
        <f>IF(ISNUMBER(SEARCH("Ronda",Table10[[#This Row],[Column1]]))=TRUE,1,0)</f>
        <v>0</v>
      </c>
      <c r="O499" t="str">
        <f>IF(Table10[[#This Row],[cond2]]=1,MID(Table10[[#This Row],[Column1]],6,3),O498)</f>
        <v xml:space="preserve"> 27</v>
      </c>
    </row>
    <row r="500" spans="11:15" x14ac:dyDescent="0.3">
      <c r="K500" t="s">
        <v>873</v>
      </c>
      <c r="L500">
        <f>IF(AND(ISNUMBER(SEARCH(":",Table10[[#This Row],[Column1]]))=FALSE,ISNUMBER(SEARCH("Ronda",Table10[[#This Row],[Column1]]))=FALSE),1,0)</f>
        <v>0</v>
      </c>
      <c r="M500">
        <f>IF(Table10[[#This Row],[cond]]=1,M499+1,0)</f>
        <v>0</v>
      </c>
      <c r="N500">
        <f>IF(ISNUMBER(SEARCH("Ronda",Table10[[#This Row],[Column1]]))=TRUE,1,0)</f>
        <v>0</v>
      </c>
      <c r="O500" t="str">
        <f>IF(Table10[[#This Row],[cond2]]=1,MID(Table10[[#This Row],[Column1]],6,3),O499)</f>
        <v xml:space="preserve"> 27</v>
      </c>
    </row>
    <row r="501" spans="11:15" x14ac:dyDescent="0.3">
      <c r="K501" t="s">
        <v>303</v>
      </c>
      <c r="L501">
        <f>IF(AND(ISNUMBER(SEARCH(":",Table10[[#This Row],[Column1]]))=FALSE,ISNUMBER(SEARCH("Ronda",Table10[[#This Row],[Column1]]))=FALSE),1,0)</f>
        <v>1</v>
      </c>
      <c r="M501">
        <f>IF(Table10[[#This Row],[cond]]=1,M500+1,0)</f>
        <v>1</v>
      </c>
      <c r="N501">
        <f>IF(ISNUMBER(SEARCH("Ronda",Table10[[#This Row],[Column1]]))=TRUE,1,0)</f>
        <v>0</v>
      </c>
      <c r="O501" t="str">
        <f>IF(Table10[[#This Row],[cond2]]=1,MID(Table10[[#This Row],[Column1]],6,3),O500)</f>
        <v xml:space="preserve"> 27</v>
      </c>
    </row>
    <row r="502" spans="11:15" x14ac:dyDescent="0.3">
      <c r="K502" t="s">
        <v>10</v>
      </c>
      <c r="L502">
        <f>IF(AND(ISNUMBER(SEARCH(":",Table10[[#This Row],[Column1]]))=FALSE,ISNUMBER(SEARCH("Ronda",Table10[[#This Row],[Column1]]))=FALSE),1,0)</f>
        <v>1</v>
      </c>
      <c r="M502">
        <f>IF(Table10[[#This Row],[cond]]=1,M501+1,0)</f>
        <v>2</v>
      </c>
      <c r="N502">
        <f>IF(ISNUMBER(SEARCH("Ronda",Table10[[#This Row],[Column1]]))=TRUE,1,0)</f>
        <v>0</v>
      </c>
      <c r="O502" t="str">
        <f>IF(Table10[[#This Row],[cond2]]=1,MID(Table10[[#This Row],[Column1]],6,3),O501)</f>
        <v xml:space="preserve"> 27</v>
      </c>
    </row>
    <row r="503" spans="11:15" x14ac:dyDescent="0.3">
      <c r="K503">
        <v>1</v>
      </c>
      <c r="L503">
        <f>IF(AND(ISNUMBER(SEARCH(":",Table10[[#This Row],[Column1]]))=FALSE,ISNUMBER(SEARCH("Ronda",Table10[[#This Row],[Column1]]))=FALSE),1,0)</f>
        <v>1</v>
      </c>
      <c r="M503">
        <f>IF(Table10[[#This Row],[cond]]=1,M502+1,0)</f>
        <v>3</v>
      </c>
      <c r="N503">
        <f>IF(ISNUMBER(SEARCH("Ronda",Table10[[#This Row],[Column1]]))=TRUE,1,0)</f>
        <v>0</v>
      </c>
      <c r="O503" t="str">
        <f>IF(Table10[[#This Row],[cond2]]=1,MID(Table10[[#This Row],[Column1]],6,3),O502)</f>
        <v xml:space="preserve"> 27</v>
      </c>
    </row>
    <row r="504" spans="11:15" x14ac:dyDescent="0.3">
      <c r="K504">
        <v>2</v>
      </c>
      <c r="L504">
        <f>IF(AND(ISNUMBER(SEARCH(":",Table10[[#This Row],[Column1]]))=FALSE,ISNUMBER(SEARCH("Ronda",Table10[[#This Row],[Column1]]))=FALSE),1,0)</f>
        <v>1</v>
      </c>
      <c r="M504">
        <f>IF(Table10[[#This Row],[cond]]=1,M503+1,0)</f>
        <v>4</v>
      </c>
      <c r="N504">
        <f>IF(ISNUMBER(SEARCH("Ronda",Table10[[#This Row],[Column1]]))=TRUE,1,0)</f>
        <v>0</v>
      </c>
      <c r="O504" t="str">
        <f>IF(Table10[[#This Row],[cond2]]=1,MID(Table10[[#This Row],[Column1]],6,3),O503)</f>
        <v xml:space="preserve"> 27</v>
      </c>
    </row>
    <row r="505" spans="11:15" x14ac:dyDescent="0.3">
      <c r="K505">
        <v>-1</v>
      </c>
      <c r="L505">
        <f>IF(AND(ISNUMBER(SEARCH(":",Table10[[#This Row],[Column1]]))=FALSE,ISNUMBER(SEARCH("Ronda",Table10[[#This Row],[Column1]]))=FALSE),1,0)</f>
        <v>1</v>
      </c>
      <c r="M505">
        <f>IF(Table10[[#This Row],[cond]]=1,M504+1,0)</f>
        <v>5</v>
      </c>
      <c r="N505">
        <f>IF(ISNUMBER(SEARCH("Ronda",Table10[[#This Row],[Column1]]))=TRUE,1,0)</f>
        <v>0</v>
      </c>
      <c r="O505" t="str">
        <f>IF(Table10[[#This Row],[cond2]]=1,MID(Table10[[#This Row],[Column1]],6,3),O504)</f>
        <v xml:space="preserve"> 27</v>
      </c>
    </row>
    <row r="506" spans="11:15" x14ac:dyDescent="0.3">
      <c r="K506">
        <v>-1</v>
      </c>
      <c r="L506">
        <f>IF(AND(ISNUMBER(SEARCH(":",Table10[[#This Row],[Column1]]))=FALSE,ISNUMBER(SEARCH("Ronda",Table10[[#This Row],[Column1]]))=FALSE),1,0)</f>
        <v>1</v>
      </c>
      <c r="M506">
        <f>IF(Table10[[#This Row],[cond]]=1,M505+1,0)</f>
        <v>6</v>
      </c>
      <c r="N506">
        <f>IF(ISNUMBER(SEARCH("Ronda",Table10[[#This Row],[Column1]]))=TRUE,1,0)</f>
        <v>0</v>
      </c>
      <c r="O506" t="str">
        <f>IF(Table10[[#This Row],[cond2]]=1,MID(Table10[[#This Row],[Column1]],6,3),O505)</f>
        <v xml:space="preserve"> 27</v>
      </c>
    </row>
    <row r="507" spans="11:15" x14ac:dyDescent="0.3">
      <c r="K507" t="s">
        <v>874</v>
      </c>
      <c r="L507">
        <f>IF(AND(ISNUMBER(SEARCH(":",Table10[[#This Row],[Column1]]))=FALSE,ISNUMBER(SEARCH("Ronda",Table10[[#This Row],[Column1]]))=FALSE),1,0)</f>
        <v>0</v>
      </c>
      <c r="M507">
        <f>IF(Table10[[#This Row],[cond]]=1,M506+1,0)</f>
        <v>0</v>
      </c>
      <c r="N507">
        <f>IF(ISNUMBER(SEARCH("Ronda",Table10[[#This Row],[Column1]]))=TRUE,1,0)</f>
        <v>0</v>
      </c>
      <c r="O507" t="str">
        <f>IF(Table10[[#This Row],[cond2]]=1,MID(Table10[[#This Row],[Column1]],6,3),O506)</f>
        <v xml:space="preserve"> 27</v>
      </c>
    </row>
    <row r="508" spans="11:15" x14ac:dyDescent="0.3">
      <c r="K508" t="s">
        <v>11</v>
      </c>
      <c r="L508">
        <f>IF(AND(ISNUMBER(SEARCH(":",Table10[[#This Row],[Column1]]))=FALSE,ISNUMBER(SEARCH("Ronda",Table10[[#This Row],[Column1]]))=FALSE),1,0)</f>
        <v>1</v>
      </c>
      <c r="M508">
        <f>IF(Table10[[#This Row],[cond]]=1,M507+1,0)</f>
        <v>1</v>
      </c>
      <c r="N508">
        <f>IF(ISNUMBER(SEARCH("Ronda",Table10[[#This Row],[Column1]]))=TRUE,1,0)</f>
        <v>0</v>
      </c>
      <c r="O508" t="str">
        <f>IF(Table10[[#This Row],[cond2]]=1,MID(Table10[[#This Row],[Column1]],6,3),O507)</f>
        <v xml:space="preserve"> 27</v>
      </c>
    </row>
    <row r="509" spans="11:15" x14ac:dyDescent="0.3">
      <c r="K509" t="s">
        <v>14</v>
      </c>
      <c r="L509">
        <f>IF(AND(ISNUMBER(SEARCH(":",Table10[[#This Row],[Column1]]))=FALSE,ISNUMBER(SEARCH("Ronda",Table10[[#This Row],[Column1]]))=FALSE),1,0)</f>
        <v>1</v>
      </c>
      <c r="M509">
        <f>IF(Table10[[#This Row],[cond]]=1,M508+1,0)</f>
        <v>2</v>
      </c>
      <c r="N509">
        <f>IF(ISNUMBER(SEARCH("Ronda",Table10[[#This Row],[Column1]]))=TRUE,1,0)</f>
        <v>0</v>
      </c>
      <c r="O509" t="str">
        <f>IF(Table10[[#This Row],[cond2]]=1,MID(Table10[[#This Row],[Column1]],6,3),O508)</f>
        <v xml:space="preserve"> 27</v>
      </c>
    </row>
    <row r="510" spans="11:15" x14ac:dyDescent="0.3">
      <c r="K510">
        <v>1</v>
      </c>
      <c r="L510">
        <f>IF(AND(ISNUMBER(SEARCH(":",Table10[[#This Row],[Column1]]))=FALSE,ISNUMBER(SEARCH("Ronda",Table10[[#This Row],[Column1]]))=FALSE),1,0)</f>
        <v>1</v>
      </c>
      <c r="M510">
        <f>IF(Table10[[#This Row],[cond]]=1,M509+1,0)</f>
        <v>3</v>
      </c>
      <c r="N510">
        <f>IF(ISNUMBER(SEARCH("Ronda",Table10[[#This Row],[Column1]]))=TRUE,1,0)</f>
        <v>0</v>
      </c>
      <c r="O510" t="str">
        <f>IF(Table10[[#This Row],[cond2]]=1,MID(Table10[[#This Row],[Column1]],6,3),O509)</f>
        <v xml:space="preserve"> 27</v>
      </c>
    </row>
    <row r="511" spans="11:15" x14ac:dyDescent="0.3">
      <c r="K511">
        <v>1</v>
      </c>
      <c r="L511">
        <f>IF(AND(ISNUMBER(SEARCH(":",Table10[[#This Row],[Column1]]))=FALSE,ISNUMBER(SEARCH("Ronda",Table10[[#This Row],[Column1]]))=FALSE),1,0)</f>
        <v>1</v>
      </c>
      <c r="M511">
        <f>IF(Table10[[#This Row],[cond]]=1,M510+1,0)</f>
        <v>4</v>
      </c>
      <c r="N511">
        <f>IF(ISNUMBER(SEARCH("Ronda",Table10[[#This Row],[Column1]]))=TRUE,1,0)</f>
        <v>0</v>
      </c>
      <c r="O511" t="str">
        <f>IF(Table10[[#This Row],[cond2]]=1,MID(Table10[[#This Row],[Column1]],6,3),O510)</f>
        <v xml:space="preserve"> 27</v>
      </c>
    </row>
    <row r="512" spans="11:15" x14ac:dyDescent="0.3">
      <c r="K512">
        <v>-1</v>
      </c>
      <c r="L512">
        <f>IF(AND(ISNUMBER(SEARCH(":",Table10[[#This Row],[Column1]]))=FALSE,ISNUMBER(SEARCH("Ronda",Table10[[#This Row],[Column1]]))=FALSE),1,0)</f>
        <v>1</v>
      </c>
      <c r="M512">
        <f>IF(Table10[[#This Row],[cond]]=1,M511+1,0)</f>
        <v>5</v>
      </c>
      <c r="N512">
        <f>IF(ISNUMBER(SEARCH("Ronda",Table10[[#This Row],[Column1]]))=TRUE,1,0)</f>
        <v>0</v>
      </c>
      <c r="O512" t="str">
        <f>IF(Table10[[#This Row],[cond2]]=1,MID(Table10[[#This Row],[Column1]],6,3),O511)</f>
        <v xml:space="preserve"> 27</v>
      </c>
    </row>
    <row r="513" spans="11:15" x14ac:dyDescent="0.3">
      <c r="K513">
        <v>-1</v>
      </c>
      <c r="L513">
        <f>IF(AND(ISNUMBER(SEARCH(":",Table10[[#This Row],[Column1]]))=FALSE,ISNUMBER(SEARCH("Ronda",Table10[[#This Row],[Column1]]))=FALSE),1,0)</f>
        <v>1</v>
      </c>
      <c r="M513">
        <f>IF(Table10[[#This Row],[cond]]=1,M512+1,0)</f>
        <v>6</v>
      </c>
      <c r="N513">
        <f>IF(ISNUMBER(SEARCH("Ronda",Table10[[#This Row],[Column1]]))=TRUE,1,0)</f>
        <v>0</v>
      </c>
      <c r="O513" t="str">
        <f>IF(Table10[[#This Row],[cond2]]=1,MID(Table10[[#This Row],[Column1]],6,3),O512)</f>
        <v xml:space="preserve"> 27</v>
      </c>
    </row>
    <row r="514" spans="11:15" x14ac:dyDescent="0.3">
      <c r="K514" t="s">
        <v>126</v>
      </c>
      <c r="L514">
        <f>IF(AND(ISNUMBER(SEARCH(":",Table10[[#This Row],[Column1]]))=FALSE,ISNUMBER(SEARCH("Ronda",Table10[[#This Row],[Column1]]))=FALSE),1,0)</f>
        <v>0</v>
      </c>
      <c r="M514">
        <f>IF(Table10[[#This Row],[cond]]=1,M513+1,0)</f>
        <v>0</v>
      </c>
      <c r="N514">
        <f>IF(ISNUMBER(SEARCH("Ronda",Table10[[#This Row],[Column1]]))=TRUE,1,0)</f>
        <v>1</v>
      </c>
      <c r="O514" t="str">
        <f>IF(Table10[[#This Row],[cond2]]=1,MID(Table10[[#This Row],[Column1]],6,3),O513)</f>
        <v xml:space="preserve"> 26</v>
      </c>
    </row>
    <row r="515" spans="11:15" x14ac:dyDescent="0.3">
      <c r="K515" t="s">
        <v>875</v>
      </c>
      <c r="L515">
        <f>IF(AND(ISNUMBER(SEARCH(":",Table10[[#This Row],[Column1]]))=FALSE,ISNUMBER(SEARCH("Ronda",Table10[[#This Row],[Column1]]))=FALSE),1,0)</f>
        <v>0</v>
      </c>
      <c r="M515">
        <f>IF(Table10[[#This Row],[cond]]=1,M514+1,0)</f>
        <v>0</v>
      </c>
      <c r="N515">
        <f>IF(ISNUMBER(SEARCH("Ronda",Table10[[#This Row],[Column1]]))=TRUE,1,0)</f>
        <v>0</v>
      </c>
      <c r="O515" t="str">
        <f>IF(Table10[[#This Row],[cond2]]=1,MID(Table10[[#This Row],[Column1]],6,3),O514)</f>
        <v xml:space="preserve"> 26</v>
      </c>
    </row>
    <row r="516" spans="11:15" x14ac:dyDescent="0.3">
      <c r="K516" t="s">
        <v>564</v>
      </c>
      <c r="L516">
        <f>IF(AND(ISNUMBER(SEARCH(":",Table10[[#This Row],[Column1]]))=FALSE,ISNUMBER(SEARCH("Ronda",Table10[[#This Row],[Column1]]))=FALSE),1,0)</f>
        <v>1</v>
      </c>
      <c r="M516">
        <f>IF(Table10[[#This Row],[cond]]=1,M515+1,0)</f>
        <v>1</v>
      </c>
      <c r="N516">
        <f>IF(ISNUMBER(SEARCH("Ronda",Table10[[#This Row],[Column1]]))=TRUE,1,0)</f>
        <v>0</v>
      </c>
      <c r="O516" t="str">
        <f>IF(Table10[[#This Row],[cond2]]=1,MID(Table10[[#This Row],[Column1]],6,3),O515)</f>
        <v xml:space="preserve"> 26</v>
      </c>
    </row>
    <row r="517" spans="11:15" x14ac:dyDescent="0.3">
      <c r="K517" t="s">
        <v>7</v>
      </c>
      <c r="L517">
        <f>IF(AND(ISNUMBER(SEARCH(":",Table10[[#This Row],[Column1]]))=FALSE,ISNUMBER(SEARCH("Ronda",Table10[[#This Row],[Column1]]))=FALSE),1,0)</f>
        <v>1</v>
      </c>
      <c r="M517">
        <f>IF(Table10[[#This Row],[cond]]=1,M516+1,0)</f>
        <v>2</v>
      </c>
      <c r="N517">
        <f>IF(ISNUMBER(SEARCH("Ronda",Table10[[#This Row],[Column1]]))=TRUE,1,0)</f>
        <v>0</v>
      </c>
      <c r="O517" t="str">
        <f>IF(Table10[[#This Row],[cond2]]=1,MID(Table10[[#This Row],[Column1]],6,3),O516)</f>
        <v xml:space="preserve"> 26</v>
      </c>
    </row>
    <row r="518" spans="11:15" x14ac:dyDescent="0.3">
      <c r="K518">
        <v>1</v>
      </c>
      <c r="L518">
        <f>IF(AND(ISNUMBER(SEARCH(":",Table10[[#This Row],[Column1]]))=FALSE,ISNUMBER(SEARCH("Ronda",Table10[[#This Row],[Column1]]))=FALSE),1,0)</f>
        <v>1</v>
      </c>
      <c r="M518">
        <f>IF(Table10[[#This Row],[cond]]=1,M517+1,0)</f>
        <v>3</v>
      </c>
      <c r="N518">
        <f>IF(ISNUMBER(SEARCH("Ronda",Table10[[#This Row],[Column1]]))=TRUE,1,0)</f>
        <v>0</v>
      </c>
      <c r="O518" t="str">
        <f>IF(Table10[[#This Row],[cond2]]=1,MID(Table10[[#This Row],[Column1]],6,3),O517)</f>
        <v xml:space="preserve"> 26</v>
      </c>
    </row>
    <row r="519" spans="11:15" x14ac:dyDescent="0.3">
      <c r="K519">
        <v>2</v>
      </c>
      <c r="L519">
        <f>IF(AND(ISNUMBER(SEARCH(":",Table10[[#This Row],[Column1]]))=FALSE,ISNUMBER(SEARCH("Ronda",Table10[[#This Row],[Column1]]))=FALSE),1,0)</f>
        <v>1</v>
      </c>
      <c r="M519">
        <f>IF(Table10[[#This Row],[cond]]=1,M518+1,0)</f>
        <v>4</v>
      </c>
      <c r="N519">
        <f>IF(ISNUMBER(SEARCH("Ronda",Table10[[#This Row],[Column1]]))=TRUE,1,0)</f>
        <v>0</v>
      </c>
      <c r="O519" t="str">
        <f>IF(Table10[[#This Row],[cond2]]=1,MID(Table10[[#This Row],[Column1]],6,3),O518)</f>
        <v xml:space="preserve"> 26</v>
      </c>
    </row>
    <row r="520" spans="11:15" x14ac:dyDescent="0.3">
      <c r="K520">
        <v>0</v>
      </c>
      <c r="L520">
        <f>IF(AND(ISNUMBER(SEARCH(":",Table10[[#This Row],[Column1]]))=FALSE,ISNUMBER(SEARCH("Ronda",Table10[[#This Row],[Column1]]))=FALSE),1,0)</f>
        <v>1</v>
      </c>
      <c r="M520">
        <f>IF(Table10[[#This Row],[cond]]=1,M519+1,0)</f>
        <v>5</v>
      </c>
      <c r="N520">
        <f>IF(ISNUMBER(SEARCH("Ronda",Table10[[#This Row],[Column1]]))=TRUE,1,0)</f>
        <v>0</v>
      </c>
      <c r="O520" t="str">
        <f>IF(Table10[[#This Row],[cond2]]=1,MID(Table10[[#This Row],[Column1]],6,3),O519)</f>
        <v xml:space="preserve"> 26</v>
      </c>
    </row>
    <row r="521" spans="11:15" x14ac:dyDescent="0.3">
      <c r="K521">
        <v>0</v>
      </c>
      <c r="L521">
        <f>IF(AND(ISNUMBER(SEARCH(":",Table10[[#This Row],[Column1]]))=FALSE,ISNUMBER(SEARCH("Ronda",Table10[[#This Row],[Column1]]))=FALSE),1,0)</f>
        <v>1</v>
      </c>
      <c r="M521">
        <f>IF(Table10[[#This Row],[cond]]=1,M520+1,0)</f>
        <v>6</v>
      </c>
      <c r="N521">
        <f>IF(ISNUMBER(SEARCH("Ronda",Table10[[#This Row],[Column1]]))=TRUE,1,0)</f>
        <v>0</v>
      </c>
      <c r="O521" t="str">
        <f>IF(Table10[[#This Row],[cond2]]=1,MID(Table10[[#This Row],[Column1]],6,3),O520)</f>
        <v xml:space="preserve"> 26</v>
      </c>
    </row>
    <row r="522" spans="11:15" x14ac:dyDescent="0.3">
      <c r="K522" t="s">
        <v>876</v>
      </c>
      <c r="L522">
        <f>IF(AND(ISNUMBER(SEARCH(":",Table10[[#This Row],[Column1]]))=FALSE,ISNUMBER(SEARCH("Ronda",Table10[[#This Row],[Column1]]))=FALSE),1,0)</f>
        <v>0</v>
      </c>
      <c r="M522">
        <f>IF(Table10[[#This Row],[cond]]=1,M521+1,0)</f>
        <v>0</v>
      </c>
      <c r="N522">
        <f>IF(ISNUMBER(SEARCH("Ronda",Table10[[#This Row],[Column1]]))=TRUE,1,0)</f>
        <v>0</v>
      </c>
      <c r="O522" t="str">
        <f>IF(Table10[[#This Row],[cond2]]=1,MID(Table10[[#This Row],[Column1]],6,3),O521)</f>
        <v xml:space="preserve"> 26</v>
      </c>
    </row>
    <row r="523" spans="11:15" x14ac:dyDescent="0.3">
      <c r="K523" t="s">
        <v>6</v>
      </c>
      <c r="L523">
        <f>IF(AND(ISNUMBER(SEARCH(":",Table10[[#This Row],[Column1]]))=FALSE,ISNUMBER(SEARCH("Ronda",Table10[[#This Row],[Column1]]))=FALSE),1,0)</f>
        <v>1</v>
      </c>
      <c r="M523">
        <f>IF(Table10[[#This Row],[cond]]=1,M522+1,0)</f>
        <v>1</v>
      </c>
      <c r="N523">
        <f>IF(ISNUMBER(SEARCH("Ronda",Table10[[#This Row],[Column1]]))=TRUE,1,0)</f>
        <v>0</v>
      </c>
      <c r="O523" t="str">
        <f>IF(Table10[[#This Row],[cond2]]=1,MID(Table10[[#This Row],[Column1]],6,3),O522)</f>
        <v xml:space="preserve"> 26</v>
      </c>
    </row>
    <row r="524" spans="11:15" x14ac:dyDescent="0.3">
      <c r="K524" t="s">
        <v>8</v>
      </c>
      <c r="L524">
        <f>IF(AND(ISNUMBER(SEARCH(":",Table10[[#This Row],[Column1]]))=FALSE,ISNUMBER(SEARCH("Ronda",Table10[[#This Row],[Column1]]))=FALSE),1,0)</f>
        <v>1</v>
      </c>
      <c r="M524">
        <f>IF(Table10[[#This Row],[cond]]=1,M523+1,0)</f>
        <v>2</v>
      </c>
      <c r="N524">
        <f>IF(ISNUMBER(SEARCH("Ronda",Table10[[#This Row],[Column1]]))=TRUE,1,0)</f>
        <v>0</v>
      </c>
      <c r="O524" t="str">
        <f>IF(Table10[[#This Row],[cond2]]=1,MID(Table10[[#This Row],[Column1]],6,3),O523)</f>
        <v xml:space="preserve"> 26</v>
      </c>
    </row>
    <row r="525" spans="11:15" x14ac:dyDescent="0.3">
      <c r="K525">
        <v>1</v>
      </c>
      <c r="L525">
        <f>IF(AND(ISNUMBER(SEARCH(":",Table10[[#This Row],[Column1]]))=FALSE,ISNUMBER(SEARCH("Ronda",Table10[[#This Row],[Column1]]))=FALSE),1,0)</f>
        <v>1</v>
      </c>
      <c r="M525">
        <f>IF(Table10[[#This Row],[cond]]=1,M524+1,0)</f>
        <v>3</v>
      </c>
      <c r="N525">
        <f>IF(ISNUMBER(SEARCH("Ronda",Table10[[#This Row],[Column1]]))=TRUE,1,0)</f>
        <v>0</v>
      </c>
      <c r="O525" t="str">
        <f>IF(Table10[[#This Row],[cond2]]=1,MID(Table10[[#This Row],[Column1]],6,3),O524)</f>
        <v xml:space="preserve"> 26</v>
      </c>
    </row>
    <row r="526" spans="11:15" x14ac:dyDescent="0.3">
      <c r="K526">
        <v>0</v>
      </c>
      <c r="L526">
        <f>IF(AND(ISNUMBER(SEARCH(":",Table10[[#This Row],[Column1]]))=FALSE,ISNUMBER(SEARCH("Ronda",Table10[[#This Row],[Column1]]))=FALSE),1,0)</f>
        <v>1</v>
      </c>
      <c r="M526">
        <f>IF(Table10[[#This Row],[cond]]=1,M525+1,0)</f>
        <v>4</v>
      </c>
      <c r="N526">
        <f>IF(ISNUMBER(SEARCH("Ronda",Table10[[#This Row],[Column1]]))=TRUE,1,0)</f>
        <v>0</v>
      </c>
      <c r="O526" t="str">
        <f>IF(Table10[[#This Row],[cond2]]=1,MID(Table10[[#This Row],[Column1]],6,3),O525)</f>
        <v xml:space="preserve"> 26</v>
      </c>
    </row>
    <row r="527" spans="11:15" x14ac:dyDescent="0.3">
      <c r="K527">
        <v>-1</v>
      </c>
      <c r="L527">
        <f>IF(AND(ISNUMBER(SEARCH(":",Table10[[#This Row],[Column1]]))=FALSE,ISNUMBER(SEARCH("Ronda",Table10[[#This Row],[Column1]]))=FALSE),1,0)</f>
        <v>1</v>
      </c>
      <c r="M527">
        <f>IF(Table10[[#This Row],[cond]]=1,M526+1,0)</f>
        <v>5</v>
      </c>
      <c r="N527">
        <f>IF(ISNUMBER(SEARCH("Ronda",Table10[[#This Row],[Column1]]))=TRUE,1,0)</f>
        <v>0</v>
      </c>
      <c r="O527" t="str">
        <f>IF(Table10[[#This Row],[cond2]]=1,MID(Table10[[#This Row],[Column1]],6,3),O526)</f>
        <v xml:space="preserve"> 26</v>
      </c>
    </row>
    <row r="528" spans="11:15" x14ac:dyDescent="0.3">
      <c r="K528">
        <v>0</v>
      </c>
      <c r="L528">
        <f>IF(AND(ISNUMBER(SEARCH(":",Table10[[#This Row],[Column1]]))=FALSE,ISNUMBER(SEARCH("Ronda",Table10[[#This Row],[Column1]]))=FALSE),1,0)</f>
        <v>1</v>
      </c>
      <c r="M528">
        <f>IF(Table10[[#This Row],[cond]]=1,M527+1,0)</f>
        <v>6</v>
      </c>
      <c r="N528">
        <f>IF(ISNUMBER(SEARCH("Ronda",Table10[[#This Row],[Column1]]))=TRUE,1,0)</f>
        <v>0</v>
      </c>
      <c r="O528" t="str">
        <f>IF(Table10[[#This Row],[cond2]]=1,MID(Table10[[#This Row],[Column1]],6,3),O527)</f>
        <v xml:space="preserve"> 26</v>
      </c>
    </row>
    <row r="529" spans="11:15" x14ac:dyDescent="0.3">
      <c r="K529" t="s">
        <v>877</v>
      </c>
      <c r="L529">
        <f>IF(AND(ISNUMBER(SEARCH(":",Table10[[#This Row],[Column1]]))=FALSE,ISNUMBER(SEARCH("Ronda",Table10[[#This Row],[Column1]]))=FALSE),1,0)</f>
        <v>0</v>
      </c>
      <c r="M529">
        <f>IF(Table10[[#This Row],[cond]]=1,M528+1,0)</f>
        <v>0</v>
      </c>
      <c r="N529">
        <f>IF(ISNUMBER(SEARCH("Ronda",Table10[[#This Row],[Column1]]))=TRUE,1,0)</f>
        <v>0</v>
      </c>
      <c r="O529" t="str">
        <f>IF(Table10[[#This Row],[cond2]]=1,MID(Table10[[#This Row],[Column1]],6,3),O528)</f>
        <v xml:space="preserve"> 26</v>
      </c>
    </row>
    <row r="530" spans="11:15" x14ac:dyDescent="0.3">
      <c r="K530" t="s">
        <v>31</v>
      </c>
      <c r="L530">
        <f>IF(AND(ISNUMBER(SEARCH(":",Table10[[#This Row],[Column1]]))=FALSE,ISNUMBER(SEARCH("Ronda",Table10[[#This Row],[Column1]]))=FALSE),1,0)</f>
        <v>1</v>
      </c>
      <c r="M530">
        <f>IF(Table10[[#This Row],[cond]]=1,M529+1,0)</f>
        <v>1</v>
      </c>
      <c r="N530">
        <f>IF(ISNUMBER(SEARCH("Ronda",Table10[[#This Row],[Column1]]))=TRUE,1,0)</f>
        <v>0</v>
      </c>
      <c r="O530" t="str">
        <f>IF(Table10[[#This Row],[cond2]]=1,MID(Table10[[#This Row],[Column1]],6,3),O529)</f>
        <v xml:space="preserve"> 26</v>
      </c>
    </row>
    <row r="531" spans="11:15" x14ac:dyDescent="0.3">
      <c r="K531" t="s">
        <v>303</v>
      </c>
      <c r="L531">
        <f>IF(AND(ISNUMBER(SEARCH(":",Table10[[#This Row],[Column1]]))=FALSE,ISNUMBER(SEARCH("Ronda",Table10[[#This Row],[Column1]]))=FALSE),1,0)</f>
        <v>1</v>
      </c>
      <c r="M531">
        <f>IF(Table10[[#This Row],[cond]]=1,M530+1,0)</f>
        <v>2</v>
      </c>
      <c r="N531">
        <f>IF(ISNUMBER(SEARCH("Ronda",Table10[[#This Row],[Column1]]))=TRUE,1,0)</f>
        <v>0</v>
      </c>
      <c r="O531" t="str">
        <f>IF(Table10[[#This Row],[cond2]]=1,MID(Table10[[#This Row],[Column1]],6,3),O530)</f>
        <v xml:space="preserve"> 26</v>
      </c>
    </row>
    <row r="532" spans="11:15" x14ac:dyDescent="0.3">
      <c r="K532">
        <v>0</v>
      </c>
      <c r="L532">
        <f>IF(AND(ISNUMBER(SEARCH(":",Table10[[#This Row],[Column1]]))=FALSE,ISNUMBER(SEARCH("Ronda",Table10[[#This Row],[Column1]]))=FALSE),1,0)</f>
        <v>1</v>
      </c>
      <c r="M532">
        <f>IF(Table10[[#This Row],[cond]]=1,M531+1,0)</f>
        <v>3</v>
      </c>
      <c r="N532">
        <f>IF(ISNUMBER(SEARCH("Ronda",Table10[[#This Row],[Column1]]))=TRUE,1,0)</f>
        <v>0</v>
      </c>
      <c r="O532" t="str">
        <f>IF(Table10[[#This Row],[cond2]]=1,MID(Table10[[#This Row],[Column1]],6,3),O531)</f>
        <v xml:space="preserve"> 26</v>
      </c>
    </row>
    <row r="533" spans="11:15" x14ac:dyDescent="0.3">
      <c r="K533">
        <v>0</v>
      </c>
      <c r="L533">
        <f>IF(AND(ISNUMBER(SEARCH(":",Table10[[#This Row],[Column1]]))=FALSE,ISNUMBER(SEARCH("Ronda",Table10[[#This Row],[Column1]]))=FALSE),1,0)</f>
        <v>1</v>
      </c>
      <c r="M533">
        <f>IF(Table10[[#This Row],[cond]]=1,M532+1,0)</f>
        <v>4</v>
      </c>
      <c r="N533">
        <f>IF(ISNUMBER(SEARCH("Ronda",Table10[[#This Row],[Column1]]))=TRUE,1,0)</f>
        <v>0</v>
      </c>
      <c r="O533" t="str">
        <f>IF(Table10[[#This Row],[cond2]]=1,MID(Table10[[#This Row],[Column1]],6,3),O532)</f>
        <v xml:space="preserve"> 26</v>
      </c>
    </row>
    <row r="534" spans="11:15" x14ac:dyDescent="0.3">
      <c r="K534">
        <v>0</v>
      </c>
      <c r="L534">
        <f>IF(AND(ISNUMBER(SEARCH(":",Table10[[#This Row],[Column1]]))=FALSE,ISNUMBER(SEARCH("Ronda",Table10[[#This Row],[Column1]]))=FALSE),1,0)</f>
        <v>1</v>
      </c>
      <c r="M534">
        <f>IF(Table10[[#This Row],[cond]]=1,M533+1,0)</f>
        <v>5</v>
      </c>
      <c r="N534">
        <f>IF(ISNUMBER(SEARCH("Ronda",Table10[[#This Row],[Column1]]))=TRUE,1,0)</f>
        <v>0</v>
      </c>
      <c r="O534" t="str">
        <f>IF(Table10[[#This Row],[cond2]]=1,MID(Table10[[#This Row],[Column1]],6,3),O533)</f>
        <v xml:space="preserve"> 26</v>
      </c>
    </row>
    <row r="535" spans="11:15" x14ac:dyDescent="0.3">
      <c r="K535">
        <v>0</v>
      </c>
      <c r="L535">
        <f>IF(AND(ISNUMBER(SEARCH(":",Table10[[#This Row],[Column1]]))=FALSE,ISNUMBER(SEARCH("Ronda",Table10[[#This Row],[Column1]]))=FALSE),1,0)</f>
        <v>1</v>
      </c>
      <c r="M535">
        <f>IF(Table10[[#This Row],[cond]]=1,M534+1,0)</f>
        <v>6</v>
      </c>
      <c r="N535">
        <f>IF(ISNUMBER(SEARCH("Ronda",Table10[[#This Row],[Column1]]))=TRUE,1,0)</f>
        <v>0</v>
      </c>
      <c r="O535" t="str">
        <f>IF(Table10[[#This Row],[cond2]]=1,MID(Table10[[#This Row],[Column1]],6,3),O534)</f>
        <v xml:space="preserve"> 26</v>
      </c>
    </row>
    <row r="536" spans="11:15" x14ac:dyDescent="0.3">
      <c r="K536" t="s">
        <v>631</v>
      </c>
      <c r="L536">
        <f>IF(AND(ISNUMBER(SEARCH(":",Table10[[#This Row],[Column1]]))=FALSE,ISNUMBER(SEARCH("Ronda",Table10[[#This Row],[Column1]]))=FALSE),1,0)</f>
        <v>0</v>
      </c>
      <c r="M536">
        <f>IF(Table10[[#This Row],[cond]]=1,M535+1,0)</f>
        <v>0</v>
      </c>
      <c r="N536">
        <f>IF(ISNUMBER(SEARCH("Ronda",Table10[[#This Row],[Column1]]))=TRUE,1,0)</f>
        <v>0</v>
      </c>
      <c r="O536" t="str">
        <f>IF(Table10[[#This Row],[cond2]]=1,MID(Table10[[#This Row],[Column1]],6,3),O535)</f>
        <v xml:space="preserve"> 26</v>
      </c>
    </row>
    <row r="537" spans="11:15" x14ac:dyDescent="0.3">
      <c r="K537" t="s">
        <v>10</v>
      </c>
      <c r="L537">
        <f>IF(AND(ISNUMBER(SEARCH(":",Table10[[#This Row],[Column1]]))=FALSE,ISNUMBER(SEARCH("Ronda",Table10[[#This Row],[Column1]]))=FALSE),1,0)</f>
        <v>1</v>
      </c>
      <c r="M537">
        <f>IF(Table10[[#This Row],[cond]]=1,M536+1,0)</f>
        <v>1</v>
      </c>
      <c r="N537">
        <f>IF(ISNUMBER(SEARCH("Ronda",Table10[[#This Row],[Column1]]))=TRUE,1,0)</f>
        <v>0</v>
      </c>
      <c r="O537" t="str">
        <f>IF(Table10[[#This Row],[cond2]]=1,MID(Table10[[#This Row],[Column1]],6,3),O536)</f>
        <v xml:space="preserve"> 26</v>
      </c>
    </row>
    <row r="538" spans="11:15" x14ac:dyDescent="0.3">
      <c r="K538" t="s">
        <v>11</v>
      </c>
      <c r="L538">
        <f>IF(AND(ISNUMBER(SEARCH(":",Table10[[#This Row],[Column1]]))=FALSE,ISNUMBER(SEARCH("Ronda",Table10[[#This Row],[Column1]]))=FALSE),1,0)</f>
        <v>1</v>
      </c>
      <c r="M538">
        <f>IF(Table10[[#This Row],[cond]]=1,M537+1,0)</f>
        <v>2</v>
      </c>
      <c r="N538">
        <f>IF(ISNUMBER(SEARCH("Ronda",Table10[[#This Row],[Column1]]))=TRUE,1,0)</f>
        <v>0</v>
      </c>
      <c r="O538" t="str">
        <f>IF(Table10[[#This Row],[cond2]]=1,MID(Table10[[#This Row],[Column1]],6,3),O537)</f>
        <v xml:space="preserve"> 26</v>
      </c>
    </row>
    <row r="539" spans="11:15" x14ac:dyDescent="0.3">
      <c r="K539">
        <v>4</v>
      </c>
      <c r="L539">
        <f>IF(AND(ISNUMBER(SEARCH(":",Table10[[#This Row],[Column1]]))=FALSE,ISNUMBER(SEARCH("Ronda",Table10[[#This Row],[Column1]]))=FALSE),1,0)</f>
        <v>1</v>
      </c>
      <c r="M539">
        <f>IF(Table10[[#This Row],[cond]]=1,M538+1,0)</f>
        <v>3</v>
      </c>
      <c r="N539">
        <f>IF(ISNUMBER(SEARCH("Ronda",Table10[[#This Row],[Column1]]))=TRUE,1,0)</f>
        <v>0</v>
      </c>
      <c r="O539" t="str">
        <f>IF(Table10[[#This Row],[cond2]]=1,MID(Table10[[#This Row],[Column1]],6,3),O538)</f>
        <v xml:space="preserve"> 26</v>
      </c>
    </row>
    <row r="540" spans="11:15" x14ac:dyDescent="0.3">
      <c r="K540">
        <v>2</v>
      </c>
      <c r="L540">
        <f>IF(AND(ISNUMBER(SEARCH(":",Table10[[#This Row],[Column1]]))=FALSE,ISNUMBER(SEARCH("Ronda",Table10[[#This Row],[Column1]]))=FALSE),1,0)</f>
        <v>1</v>
      </c>
      <c r="M540">
        <f>IF(Table10[[#This Row],[cond]]=1,M539+1,0)</f>
        <v>4</v>
      </c>
      <c r="N540">
        <f>IF(ISNUMBER(SEARCH("Ronda",Table10[[#This Row],[Column1]]))=TRUE,1,0)</f>
        <v>0</v>
      </c>
      <c r="O540" t="str">
        <f>IF(Table10[[#This Row],[cond2]]=1,MID(Table10[[#This Row],[Column1]],6,3),O539)</f>
        <v xml:space="preserve"> 26</v>
      </c>
    </row>
    <row r="541" spans="11:15" x14ac:dyDescent="0.3">
      <c r="K541">
        <v>-3</v>
      </c>
      <c r="L541">
        <f>IF(AND(ISNUMBER(SEARCH(":",Table10[[#This Row],[Column1]]))=FALSE,ISNUMBER(SEARCH("Ronda",Table10[[#This Row],[Column1]]))=FALSE),1,0)</f>
        <v>1</v>
      </c>
      <c r="M541">
        <f>IF(Table10[[#This Row],[cond]]=1,M540+1,0)</f>
        <v>5</v>
      </c>
      <c r="N541">
        <f>IF(ISNUMBER(SEARCH("Ronda",Table10[[#This Row],[Column1]]))=TRUE,1,0)</f>
        <v>0</v>
      </c>
      <c r="O541" t="str">
        <f>IF(Table10[[#This Row],[cond2]]=1,MID(Table10[[#This Row],[Column1]],6,3),O540)</f>
        <v xml:space="preserve"> 26</v>
      </c>
    </row>
    <row r="542" spans="11:15" x14ac:dyDescent="0.3">
      <c r="K542">
        <v>0</v>
      </c>
      <c r="L542">
        <f>IF(AND(ISNUMBER(SEARCH(":",Table10[[#This Row],[Column1]]))=FALSE,ISNUMBER(SEARCH("Ronda",Table10[[#This Row],[Column1]]))=FALSE),1,0)</f>
        <v>1</v>
      </c>
      <c r="M542">
        <f>IF(Table10[[#This Row],[cond]]=1,M541+1,0)</f>
        <v>6</v>
      </c>
      <c r="N542">
        <f>IF(ISNUMBER(SEARCH("Ronda",Table10[[#This Row],[Column1]]))=TRUE,1,0)</f>
        <v>0</v>
      </c>
      <c r="O542" t="str">
        <f>IF(Table10[[#This Row],[cond2]]=1,MID(Table10[[#This Row],[Column1]],6,3),O541)</f>
        <v xml:space="preserve"> 26</v>
      </c>
    </row>
    <row r="543" spans="11:15" x14ac:dyDescent="0.3">
      <c r="K543" t="s">
        <v>878</v>
      </c>
      <c r="L543">
        <f>IF(AND(ISNUMBER(SEARCH(":",Table10[[#This Row],[Column1]]))=FALSE,ISNUMBER(SEARCH("Ronda",Table10[[#This Row],[Column1]]))=FALSE),1,0)</f>
        <v>0</v>
      </c>
      <c r="M543">
        <f>IF(Table10[[#This Row],[cond]]=1,M542+1,0)</f>
        <v>0</v>
      </c>
      <c r="N543">
        <f>IF(ISNUMBER(SEARCH("Ronda",Table10[[#This Row],[Column1]]))=TRUE,1,0)</f>
        <v>0</v>
      </c>
      <c r="O543" t="str">
        <f>IF(Table10[[#This Row],[cond2]]=1,MID(Table10[[#This Row],[Column1]],6,3),O542)</f>
        <v xml:space="preserve"> 26</v>
      </c>
    </row>
    <row r="544" spans="11:15" x14ac:dyDescent="0.3">
      <c r="K544" t="s">
        <v>14</v>
      </c>
      <c r="L544">
        <f>IF(AND(ISNUMBER(SEARCH(":",Table10[[#This Row],[Column1]]))=FALSE,ISNUMBER(SEARCH("Ronda",Table10[[#This Row],[Column1]]))=FALSE),1,0)</f>
        <v>1</v>
      </c>
      <c r="M544">
        <f>IF(Table10[[#This Row],[cond]]=1,M543+1,0)</f>
        <v>1</v>
      </c>
      <c r="N544">
        <f>IF(ISNUMBER(SEARCH("Ronda",Table10[[#This Row],[Column1]]))=TRUE,1,0)</f>
        <v>0</v>
      </c>
      <c r="O544" t="str">
        <f>IF(Table10[[#This Row],[cond2]]=1,MID(Table10[[#This Row],[Column1]],6,3),O543)</f>
        <v xml:space="preserve"> 26</v>
      </c>
    </row>
    <row r="545" spans="11:15" x14ac:dyDescent="0.3">
      <c r="K545" t="s">
        <v>1</v>
      </c>
      <c r="L545">
        <f>IF(AND(ISNUMBER(SEARCH(":",Table10[[#This Row],[Column1]]))=FALSE,ISNUMBER(SEARCH("Ronda",Table10[[#This Row],[Column1]]))=FALSE),1,0)</f>
        <v>1</v>
      </c>
      <c r="M545">
        <f>IF(Table10[[#This Row],[cond]]=1,M544+1,0)</f>
        <v>2</v>
      </c>
      <c r="N545">
        <f>IF(ISNUMBER(SEARCH("Ronda",Table10[[#This Row],[Column1]]))=TRUE,1,0)</f>
        <v>0</v>
      </c>
      <c r="O545" t="str">
        <f>IF(Table10[[#This Row],[cond2]]=1,MID(Table10[[#This Row],[Column1]],6,3),O544)</f>
        <v xml:space="preserve"> 26</v>
      </c>
    </row>
    <row r="546" spans="11:15" x14ac:dyDescent="0.3">
      <c r="K546">
        <v>2</v>
      </c>
      <c r="L546">
        <f>IF(AND(ISNUMBER(SEARCH(":",Table10[[#This Row],[Column1]]))=FALSE,ISNUMBER(SEARCH("Ronda",Table10[[#This Row],[Column1]]))=FALSE),1,0)</f>
        <v>1</v>
      </c>
      <c r="M546">
        <f>IF(Table10[[#This Row],[cond]]=1,M545+1,0)</f>
        <v>3</v>
      </c>
      <c r="N546">
        <f>IF(ISNUMBER(SEARCH("Ronda",Table10[[#This Row],[Column1]]))=TRUE,1,0)</f>
        <v>0</v>
      </c>
      <c r="O546" t="str">
        <f>IF(Table10[[#This Row],[cond2]]=1,MID(Table10[[#This Row],[Column1]],6,3),O545)</f>
        <v xml:space="preserve"> 26</v>
      </c>
    </row>
    <row r="547" spans="11:15" x14ac:dyDescent="0.3">
      <c r="K547">
        <v>1</v>
      </c>
      <c r="L547">
        <f>IF(AND(ISNUMBER(SEARCH(":",Table10[[#This Row],[Column1]]))=FALSE,ISNUMBER(SEARCH("Ronda",Table10[[#This Row],[Column1]]))=FALSE),1,0)</f>
        <v>1</v>
      </c>
      <c r="M547">
        <f>IF(Table10[[#This Row],[cond]]=1,M546+1,0)</f>
        <v>4</v>
      </c>
      <c r="N547">
        <f>IF(ISNUMBER(SEARCH("Ronda",Table10[[#This Row],[Column1]]))=TRUE,1,0)</f>
        <v>0</v>
      </c>
      <c r="O547" t="str">
        <f>IF(Table10[[#This Row],[cond2]]=1,MID(Table10[[#This Row],[Column1]],6,3),O546)</f>
        <v xml:space="preserve"> 26</v>
      </c>
    </row>
    <row r="548" spans="11:15" x14ac:dyDescent="0.3">
      <c r="K548">
        <v>-1</v>
      </c>
      <c r="L548">
        <f>IF(AND(ISNUMBER(SEARCH(":",Table10[[#This Row],[Column1]]))=FALSE,ISNUMBER(SEARCH("Ronda",Table10[[#This Row],[Column1]]))=FALSE),1,0)</f>
        <v>1</v>
      </c>
      <c r="M548">
        <f>IF(Table10[[#This Row],[cond]]=1,M547+1,0)</f>
        <v>5</v>
      </c>
      <c r="N548">
        <f>IF(ISNUMBER(SEARCH("Ronda",Table10[[#This Row],[Column1]]))=TRUE,1,0)</f>
        <v>0</v>
      </c>
      <c r="O548" t="str">
        <f>IF(Table10[[#This Row],[cond2]]=1,MID(Table10[[#This Row],[Column1]],6,3),O547)</f>
        <v xml:space="preserve"> 26</v>
      </c>
    </row>
    <row r="549" spans="11:15" x14ac:dyDescent="0.3">
      <c r="K549">
        <v>-1</v>
      </c>
      <c r="L549">
        <f>IF(AND(ISNUMBER(SEARCH(":",Table10[[#This Row],[Column1]]))=FALSE,ISNUMBER(SEARCH("Ronda",Table10[[#This Row],[Column1]]))=FALSE),1,0)</f>
        <v>1</v>
      </c>
      <c r="M549">
        <f>IF(Table10[[#This Row],[cond]]=1,M548+1,0)</f>
        <v>6</v>
      </c>
      <c r="N549">
        <f>IF(ISNUMBER(SEARCH("Ronda",Table10[[#This Row],[Column1]]))=TRUE,1,0)</f>
        <v>0</v>
      </c>
      <c r="O549" t="str">
        <f>IF(Table10[[#This Row],[cond2]]=1,MID(Table10[[#This Row],[Column1]],6,3),O548)</f>
        <v xml:space="preserve"> 26</v>
      </c>
    </row>
    <row r="550" spans="11:15" x14ac:dyDescent="0.3">
      <c r="K550" t="s">
        <v>632</v>
      </c>
      <c r="L550">
        <f>IF(AND(ISNUMBER(SEARCH(":",Table10[[#This Row],[Column1]]))=FALSE,ISNUMBER(SEARCH("Ronda",Table10[[#This Row],[Column1]]))=FALSE),1,0)</f>
        <v>0</v>
      </c>
      <c r="M550">
        <f>IF(Table10[[#This Row],[cond]]=1,M549+1,0)</f>
        <v>0</v>
      </c>
      <c r="N550">
        <f>IF(ISNUMBER(SEARCH("Ronda",Table10[[#This Row],[Column1]]))=TRUE,1,0)</f>
        <v>0</v>
      </c>
      <c r="O550" t="str">
        <f>IF(Table10[[#This Row],[cond2]]=1,MID(Table10[[#This Row],[Column1]],6,3),O549)</f>
        <v xml:space="preserve"> 26</v>
      </c>
    </row>
    <row r="551" spans="11:15" x14ac:dyDescent="0.3">
      <c r="K551" t="s">
        <v>28</v>
      </c>
      <c r="L551">
        <f>IF(AND(ISNUMBER(SEARCH(":",Table10[[#This Row],[Column1]]))=FALSE,ISNUMBER(SEARCH("Ronda",Table10[[#This Row],[Column1]]))=FALSE),1,0)</f>
        <v>1</v>
      </c>
      <c r="M551">
        <f>IF(Table10[[#This Row],[cond]]=1,M550+1,0)</f>
        <v>1</v>
      </c>
      <c r="N551">
        <f>IF(ISNUMBER(SEARCH("Ronda",Table10[[#This Row],[Column1]]))=TRUE,1,0)</f>
        <v>0</v>
      </c>
      <c r="O551" t="str">
        <f>IF(Table10[[#This Row],[cond2]]=1,MID(Table10[[#This Row],[Column1]],6,3),O550)</f>
        <v xml:space="preserve"> 26</v>
      </c>
    </row>
    <row r="552" spans="11:15" x14ac:dyDescent="0.3">
      <c r="K552" t="s">
        <v>25</v>
      </c>
      <c r="L552">
        <f>IF(AND(ISNUMBER(SEARCH(":",Table10[[#This Row],[Column1]]))=FALSE,ISNUMBER(SEARCH("Ronda",Table10[[#This Row],[Column1]]))=FALSE),1,0)</f>
        <v>1</v>
      </c>
      <c r="M552">
        <f>IF(Table10[[#This Row],[cond]]=1,M551+1,0)</f>
        <v>2</v>
      </c>
      <c r="N552">
        <f>IF(ISNUMBER(SEARCH("Ronda",Table10[[#This Row],[Column1]]))=TRUE,1,0)</f>
        <v>0</v>
      </c>
      <c r="O552" t="str">
        <f>IF(Table10[[#This Row],[cond2]]=1,MID(Table10[[#This Row],[Column1]],6,3),O551)</f>
        <v xml:space="preserve"> 26</v>
      </c>
    </row>
    <row r="553" spans="11:15" x14ac:dyDescent="0.3">
      <c r="K553">
        <v>1</v>
      </c>
      <c r="L553">
        <f>IF(AND(ISNUMBER(SEARCH(":",Table10[[#This Row],[Column1]]))=FALSE,ISNUMBER(SEARCH("Ronda",Table10[[#This Row],[Column1]]))=FALSE),1,0)</f>
        <v>1</v>
      </c>
      <c r="M553">
        <f>IF(Table10[[#This Row],[cond]]=1,M552+1,0)</f>
        <v>3</v>
      </c>
      <c r="N553">
        <f>IF(ISNUMBER(SEARCH("Ronda",Table10[[#This Row],[Column1]]))=TRUE,1,0)</f>
        <v>0</v>
      </c>
      <c r="O553" t="str">
        <f>IF(Table10[[#This Row],[cond2]]=1,MID(Table10[[#This Row],[Column1]],6,3),O552)</f>
        <v xml:space="preserve"> 26</v>
      </c>
    </row>
    <row r="554" spans="11:15" x14ac:dyDescent="0.3">
      <c r="K554">
        <v>0</v>
      </c>
      <c r="L554">
        <f>IF(AND(ISNUMBER(SEARCH(":",Table10[[#This Row],[Column1]]))=FALSE,ISNUMBER(SEARCH("Ronda",Table10[[#This Row],[Column1]]))=FALSE),1,0)</f>
        <v>1</v>
      </c>
      <c r="M554">
        <f>IF(Table10[[#This Row],[cond]]=1,M553+1,0)</f>
        <v>4</v>
      </c>
      <c r="N554">
        <f>IF(ISNUMBER(SEARCH("Ronda",Table10[[#This Row],[Column1]]))=TRUE,1,0)</f>
        <v>0</v>
      </c>
      <c r="O554" t="str">
        <f>IF(Table10[[#This Row],[cond2]]=1,MID(Table10[[#This Row],[Column1]],6,3),O553)</f>
        <v xml:space="preserve"> 26</v>
      </c>
    </row>
    <row r="555" spans="11:15" x14ac:dyDescent="0.3">
      <c r="K555">
        <v>0</v>
      </c>
      <c r="L555">
        <f>IF(AND(ISNUMBER(SEARCH(":",Table10[[#This Row],[Column1]]))=FALSE,ISNUMBER(SEARCH("Ronda",Table10[[#This Row],[Column1]]))=FALSE),1,0)</f>
        <v>1</v>
      </c>
      <c r="M555">
        <f>IF(Table10[[#This Row],[cond]]=1,M554+1,0)</f>
        <v>5</v>
      </c>
      <c r="N555">
        <f>IF(ISNUMBER(SEARCH("Ronda",Table10[[#This Row],[Column1]]))=TRUE,1,0)</f>
        <v>0</v>
      </c>
      <c r="O555" t="str">
        <f>IF(Table10[[#This Row],[cond2]]=1,MID(Table10[[#This Row],[Column1]],6,3),O554)</f>
        <v xml:space="preserve"> 26</v>
      </c>
    </row>
    <row r="556" spans="11:15" x14ac:dyDescent="0.3">
      <c r="K556">
        <v>0</v>
      </c>
      <c r="L556">
        <f>IF(AND(ISNUMBER(SEARCH(":",Table10[[#This Row],[Column1]]))=FALSE,ISNUMBER(SEARCH("Ronda",Table10[[#This Row],[Column1]]))=FALSE),1,0)</f>
        <v>1</v>
      </c>
      <c r="M556">
        <f>IF(Table10[[#This Row],[cond]]=1,M555+1,0)</f>
        <v>6</v>
      </c>
      <c r="N556">
        <f>IF(ISNUMBER(SEARCH("Ronda",Table10[[#This Row],[Column1]]))=TRUE,1,0)</f>
        <v>0</v>
      </c>
      <c r="O556" t="str">
        <f>IF(Table10[[#This Row],[cond2]]=1,MID(Table10[[#This Row],[Column1]],6,3),O555)</f>
        <v xml:space="preserve"> 26</v>
      </c>
    </row>
    <row r="557" spans="11:15" x14ac:dyDescent="0.3">
      <c r="K557" t="s">
        <v>879</v>
      </c>
      <c r="L557">
        <f>IF(AND(ISNUMBER(SEARCH(":",Table10[[#This Row],[Column1]]))=FALSE,ISNUMBER(SEARCH("Ronda",Table10[[#This Row],[Column1]]))=FALSE),1,0)</f>
        <v>0</v>
      </c>
      <c r="M557">
        <f>IF(Table10[[#This Row],[cond]]=1,M556+1,0)</f>
        <v>0</v>
      </c>
      <c r="N557">
        <f>IF(ISNUMBER(SEARCH("Ronda",Table10[[#This Row],[Column1]]))=TRUE,1,0)</f>
        <v>0</v>
      </c>
      <c r="O557" t="str">
        <f>IF(Table10[[#This Row],[cond2]]=1,MID(Table10[[#This Row],[Column1]],6,3),O556)</f>
        <v xml:space="preserve"> 26</v>
      </c>
    </row>
    <row r="558" spans="11:15" x14ac:dyDescent="0.3">
      <c r="K558" t="s">
        <v>2</v>
      </c>
      <c r="L558">
        <f>IF(AND(ISNUMBER(SEARCH(":",Table10[[#This Row],[Column1]]))=FALSE,ISNUMBER(SEARCH("Ronda",Table10[[#This Row],[Column1]]))=FALSE),1,0)</f>
        <v>1</v>
      </c>
      <c r="M558">
        <f>IF(Table10[[#This Row],[cond]]=1,M557+1,0)</f>
        <v>1</v>
      </c>
      <c r="N558">
        <f>IF(ISNUMBER(SEARCH("Ronda",Table10[[#This Row],[Column1]]))=TRUE,1,0)</f>
        <v>0</v>
      </c>
      <c r="O558" t="str">
        <f>IF(Table10[[#This Row],[cond2]]=1,MID(Table10[[#This Row],[Column1]],6,3),O557)</f>
        <v xml:space="preserve"> 26</v>
      </c>
    </row>
    <row r="559" spans="11:15" x14ac:dyDescent="0.3">
      <c r="K559" t="s">
        <v>833</v>
      </c>
      <c r="L559">
        <f>IF(AND(ISNUMBER(SEARCH(":",Table10[[#This Row],[Column1]]))=FALSE,ISNUMBER(SEARCH("Ronda",Table10[[#This Row],[Column1]]))=FALSE),1,0)</f>
        <v>1</v>
      </c>
      <c r="M559">
        <f>IF(Table10[[#This Row],[cond]]=1,M558+1,0)</f>
        <v>2</v>
      </c>
      <c r="N559">
        <f>IF(ISNUMBER(SEARCH("Ronda",Table10[[#This Row],[Column1]]))=TRUE,1,0)</f>
        <v>0</v>
      </c>
      <c r="O559" t="str">
        <f>IF(Table10[[#This Row],[cond2]]=1,MID(Table10[[#This Row],[Column1]],6,3),O558)</f>
        <v xml:space="preserve"> 26</v>
      </c>
    </row>
    <row r="560" spans="11:15" x14ac:dyDescent="0.3">
      <c r="K560">
        <v>2</v>
      </c>
      <c r="L560">
        <f>IF(AND(ISNUMBER(SEARCH(":",Table10[[#This Row],[Column1]]))=FALSE,ISNUMBER(SEARCH("Ronda",Table10[[#This Row],[Column1]]))=FALSE),1,0)</f>
        <v>1</v>
      </c>
      <c r="M560">
        <f>IF(Table10[[#This Row],[cond]]=1,M559+1,0)</f>
        <v>3</v>
      </c>
      <c r="N560">
        <f>IF(ISNUMBER(SEARCH("Ronda",Table10[[#This Row],[Column1]]))=TRUE,1,0)</f>
        <v>0</v>
      </c>
      <c r="O560" t="str">
        <f>IF(Table10[[#This Row],[cond2]]=1,MID(Table10[[#This Row],[Column1]],6,3),O559)</f>
        <v xml:space="preserve"> 26</v>
      </c>
    </row>
    <row r="561" spans="11:15" x14ac:dyDescent="0.3">
      <c r="K561">
        <v>0</v>
      </c>
      <c r="L561">
        <f>IF(AND(ISNUMBER(SEARCH(":",Table10[[#This Row],[Column1]]))=FALSE,ISNUMBER(SEARCH("Ronda",Table10[[#This Row],[Column1]]))=FALSE),1,0)</f>
        <v>1</v>
      </c>
      <c r="M561">
        <f>IF(Table10[[#This Row],[cond]]=1,M560+1,0)</f>
        <v>4</v>
      </c>
      <c r="N561">
        <f>IF(ISNUMBER(SEARCH("Ronda",Table10[[#This Row],[Column1]]))=TRUE,1,0)</f>
        <v>0</v>
      </c>
      <c r="O561" t="str">
        <f>IF(Table10[[#This Row],[cond2]]=1,MID(Table10[[#This Row],[Column1]],6,3),O560)</f>
        <v xml:space="preserve"> 26</v>
      </c>
    </row>
    <row r="562" spans="11:15" x14ac:dyDescent="0.3">
      <c r="K562">
        <v>0</v>
      </c>
      <c r="L562">
        <f>IF(AND(ISNUMBER(SEARCH(":",Table10[[#This Row],[Column1]]))=FALSE,ISNUMBER(SEARCH("Ronda",Table10[[#This Row],[Column1]]))=FALSE),1,0)</f>
        <v>1</v>
      </c>
      <c r="M562">
        <f>IF(Table10[[#This Row],[cond]]=1,M561+1,0)</f>
        <v>5</v>
      </c>
      <c r="N562">
        <f>IF(ISNUMBER(SEARCH("Ronda",Table10[[#This Row],[Column1]]))=TRUE,1,0)</f>
        <v>0</v>
      </c>
      <c r="O562" t="str">
        <f>IF(Table10[[#This Row],[cond2]]=1,MID(Table10[[#This Row],[Column1]],6,3),O561)</f>
        <v xml:space="preserve"> 26</v>
      </c>
    </row>
    <row r="563" spans="11:15" x14ac:dyDescent="0.3">
      <c r="K563">
        <v>0</v>
      </c>
      <c r="L563">
        <f>IF(AND(ISNUMBER(SEARCH(":",Table10[[#This Row],[Column1]]))=FALSE,ISNUMBER(SEARCH("Ronda",Table10[[#This Row],[Column1]]))=FALSE),1,0)</f>
        <v>1</v>
      </c>
      <c r="M563">
        <f>IF(Table10[[#This Row],[cond]]=1,M562+1,0)</f>
        <v>6</v>
      </c>
      <c r="N563">
        <f>IF(ISNUMBER(SEARCH("Ronda",Table10[[#This Row],[Column1]]))=TRUE,1,0)</f>
        <v>0</v>
      </c>
      <c r="O563" t="str">
        <f>IF(Table10[[#This Row],[cond2]]=1,MID(Table10[[#This Row],[Column1]],6,3),O562)</f>
        <v xml:space="preserve"> 26</v>
      </c>
    </row>
    <row r="564" spans="11:15" x14ac:dyDescent="0.3">
      <c r="K564" t="s">
        <v>880</v>
      </c>
      <c r="L564">
        <f>IF(AND(ISNUMBER(SEARCH(":",Table10[[#This Row],[Column1]]))=FALSE,ISNUMBER(SEARCH("Ronda",Table10[[#This Row],[Column1]]))=FALSE),1,0)</f>
        <v>0</v>
      </c>
      <c r="M564">
        <f>IF(Table10[[#This Row],[cond]]=1,M563+1,0)</f>
        <v>0</v>
      </c>
      <c r="N564">
        <f>IF(ISNUMBER(SEARCH("Ronda",Table10[[#This Row],[Column1]]))=TRUE,1,0)</f>
        <v>0</v>
      </c>
      <c r="O564" t="str">
        <f>IF(Table10[[#This Row],[cond2]]=1,MID(Table10[[#This Row],[Column1]],6,3),O563)</f>
        <v xml:space="preserve"> 26</v>
      </c>
    </row>
    <row r="565" spans="11:15" x14ac:dyDescent="0.3">
      <c r="K565" t="s">
        <v>4</v>
      </c>
      <c r="L565">
        <f>IF(AND(ISNUMBER(SEARCH(":",Table10[[#This Row],[Column1]]))=FALSE,ISNUMBER(SEARCH("Ronda",Table10[[#This Row],[Column1]]))=FALSE),1,0)</f>
        <v>1</v>
      </c>
      <c r="M565">
        <f>IF(Table10[[#This Row],[cond]]=1,M564+1,0)</f>
        <v>1</v>
      </c>
      <c r="N565">
        <f>IF(ISNUMBER(SEARCH("Ronda",Table10[[#This Row],[Column1]]))=TRUE,1,0)</f>
        <v>0</v>
      </c>
      <c r="O565" t="str">
        <f>IF(Table10[[#This Row],[cond2]]=1,MID(Table10[[#This Row],[Column1]],6,3),O564)</f>
        <v xml:space="preserve"> 26</v>
      </c>
    </row>
    <row r="566" spans="11:15" x14ac:dyDescent="0.3">
      <c r="K566" t="s">
        <v>568</v>
      </c>
      <c r="L566">
        <f>IF(AND(ISNUMBER(SEARCH(":",Table10[[#This Row],[Column1]]))=FALSE,ISNUMBER(SEARCH("Ronda",Table10[[#This Row],[Column1]]))=FALSE),1,0)</f>
        <v>1</v>
      </c>
      <c r="M566">
        <f>IF(Table10[[#This Row],[cond]]=1,M565+1,0)</f>
        <v>2</v>
      </c>
      <c r="N566">
        <f>IF(ISNUMBER(SEARCH("Ronda",Table10[[#This Row],[Column1]]))=TRUE,1,0)</f>
        <v>0</v>
      </c>
      <c r="O566" t="str">
        <f>IF(Table10[[#This Row],[cond2]]=1,MID(Table10[[#This Row],[Column1]],6,3),O565)</f>
        <v xml:space="preserve"> 26</v>
      </c>
    </row>
    <row r="567" spans="11:15" x14ac:dyDescent="0.3">
      <c r="K567">
        <v>2</v>
      </c>
      <c r="L567">
        <f>IF(AND(ISNUMBER(SEARCH(":",Table10[[#This Row],[Column1]]))=FALSE,ISNUMBER(SEARCH("Ronda",Table10[[#This Row],[Column1]]))=FALSE),1,0)</f>
        <v>1</v>
      </c>
      <c r="M567">
        <f>IF(Table10[[#This Row],[cond]]=1,M566+1,0)</f>
        <v>3</v>
      </c>
      <c r="N567">
        <f>IF(ISNUMBER(SEARCH("Ronda",Table10[[#This Row],[Column1]]))=TRUE,1,0)</f>
        <v>0</v>
      </c>
      <c r="O567" t="str">
        <f>IF(Table10[[#This Row],[cond2]]=1,MID(Table10[[#This Row],[Column1]],6,3),O566)</f>
        <v xml:space="preserve"> 26</v>
      </c>
    </row>
    <row r="568" spans="11:15" x14ac:dyDescent="0.3">
      <c r="K568">
        <v>1</v>
      </c>
      <c r="L568">
        <f>IF(AND(ISNUMBER(SEARCH(":",Table10[[#This Row],[Column1]]))=FALSE,ISNUMBER(SEARCH("Ronda",Table10[[#This Row],[Column1]]))=FALSE),1,0)</f>
        <v>1</v>
      </c>
      <c r="M568">
        <f>IF(Table10[[#This Row],[cond]]=1,M567+1,0)</f>
        <v>4</v>
      </c>
      <c r="N568">
        <f>IF(ISNUMBER(SEARCH("Ronda",Table10[[#This Row],[Column1]]))=TRUE,1,0)</f>
        <v>0</v>
      </c>
      <c r="O568" t="str">
        <f>IF(Table10[[#This Row],[cond2]]=1,MID(Table10[[#This Row],[Column1]],6,3),O567)</f>
        <v xml:space="preserve"> 26</v>
      </c>
    </row>
    <row r="569" spans="11:15" x14ac:dyDescent="0.3">
      <c r="K569">
        <v>0</v>
      </c>
      <c r="L569">
        <f>IF(AND(ISNUMBER(SEARCH(":",Table10[[#This Row],[Column1]]))=FALSE,ISNUMBER(SEARCH("Ronda",Table10[[#This Row],[Column1]]))=FALSE),1,0)</f>
        <v>1</v>
      </c>
      <c r="M569">
        <f>IF(Table10[[#This Row],[cond]]=1,M568+1,0)</f>
        <v>5</v>
      </c>
      <c r="N569">
        <f>IF(ISNUMBER(SEARCH("Ronda",Table10[[#This Row],[Column1]]))=TRUE,1,0)</f>
        <v>0</v>
      </c>
      <c r="O569" t="str">
        <f>IF(Table10[[#This Row],[cond2]]=1,MID(Table10[[#This Row],[Column1]],6,3),O568)</f>
        <v xml:space="preserve"> 26</v>
      </c>
    </row>
    <row r="570" spans="11:15" x14ac:dyDescent="0.3">
      <c r="K570">
        <v>-1</v>
      </c>
      <c r="L570">
        <f>IF(AND(ISNUMBER(SEARCH(":",Table10[[#This Row],[Column1]]))=FALSE,ISNUMBER(SEARCH("Ronda",Table10[[#This Row],[Column1]]))=FALSE),1,0)</f>
        <v>1</v>
      </c>
      <c r="M570">
        <f>IF(Table10[[#This Row],[cond]]=1,M569+1,0)</f>
        <v>6</v>
      </c>
      <c r="N570">
        <f>IF(ISNUMBER(SEARCH("Ronda",Table10[[#This Row],[Column1]]))=TRUE,1,0)</f>
        <v>0</v>
      </c>
      <c r="O570" t="str">
        <f>IF(Table10[[#This Row],[cond2]]=1,MID(Table10[[#This Row],[Column1]],6,3),O569)</f>
        <v xml:space="preserve"> 26</v>
      </c>
    </row>
    <row r="571" spans="11:15" x14ac:dyDescent="0.3">
      <c r="K571" t="s">
        <v>881</v>
      </c>
      <c r="L571">
        <f>IF(AND(ISNUMBER(SEARCH(":",Table10[[#This Row],[Column1]]))=FALSE,ISNUMBER(SEARCH("Ronda",Table10[[#This Row],[Column1]]))=FALSE),1,0)</f>
        <v>0</v>
      </c>
      <c r="M571">
        <f>IF(Table10[[#This Row],[cond]]=1,M570+1,0)</f>
        <v>0</v>
      </c>
      <c r="N571">
        <f>IF(ISNUMBER(SEARCH("Ronda",Table10[[#This Row],[Column1]]))=TRUE,1,0)</f>
        <v>0</v>
      </c>
      <c r="O571" t="str">
        <f>IF(Table10[[#This Row],[cond2]]=1,MID(Table10[[#This Row],[Column1]],6,3),O570)</f>
        <v xml:space="preserve"> 26</v>
      </c>
    </row>
    <row r="572" spans="11:15" x14ac:dyDescent="0.3">
      <c r="K572" t="s">
        <v>13</v>
      </c>
      <c r="L572">
        <f>IF(AND(ISNUMBER(SEARCH(":",Table10[[#This Row],[Column1]]))=FALSE,ISNUMBER(SEARCH("Ronda",Table10[[#This Row],[Column1]]))=FALSE),1,0)</f>
        <v>1</v>
      </c>
      <c r="M572">
        <f>IF(Table10[[#This Row],[cond]]=1,M571+1,0)</f>
        <v>1</v>
      </c>
      <c r="N572">
        <f>IF(ISNUMBER(SEARCH("Ronda",Table10[[#This Row],[Column1]]))=TRUE,1,0)</f>
        <v>0</v>
      </c>
      <c r="O572" t="str">
        <f>IF(Table10[[#This Row],[cond2]]=1,MID(Table10[[#This Row],[Column1]],6,3),O571)</f>
        <v xml:space="preserve"> 26</v>
      </c>
    </row>
    <row r="573" spans="11:15" x14ac:dyDescent="0.3">
      <c r="K573" t="s">
        <v>33</v>
      </c>
      <c r="L573">
        <f>IF(AND(ISNUMBER(SEARCH(":",Table10[[#This Row],[Column1]]))=FALSE,ISNUMBER(SEARCH("Ronda",Table10[[#This Row],[Column1]]))=FALSE),1,0)</f>
        <v>1</v>
      </c>
      <c r="M573">
        <f>IF(Table10[[#This Row],[cond]]=1,M572+1,0)</f>
        <v>2</v>
      </c>
      <c r="N573">
        <f>IF(ISNUMBER(SEARCH("Ronda",Table10[[#This Row],[Column1]]))=TRUE,1,0)</f>
        <v>0</v>
      </c>
      <c r="O573" t="str">
        <f>IF(Table10[[#This Row],[cond2]]=1,MID(Table10[[#This Row],[Column1]],6,3),O572)</f>
        <v xml:space="preserve"> 26</v>
      </c>
    </row>
    <row r="574" spans="11:15" x14ac:dyDescent="0.3">
      <c r="K574">
        <v>3</v>
      </c>
      <c r="L574">
        <f>IF(AND(ISNUMBER(SEARCH(":",Table10[[#This Row],[Column1]]))=FALSE,ISNUMBER(SEARCH("Ronda",Table10[[#This Row],[Column1]]))=FALSE),1,0)</f>
        <v>1</v>
      </c>
      <c r="M574">
        <f>IF(Table10[[#This Row],[cond]]=1,M573+1,0)</f>
        <v>3</v>
      </c>
      <c r="N574">
        <f>IF(ISNUMBER(SEARCH("Ronda",Table10[[#This Row],[Column1]]))=TRUE,1,0)</f>
        <v>0</v>
      </c>
      <c r="O574" t="str">
        <f>IF(Table10[[#This Row],[cond2]]=1,MID(Table10[[#This Row],[Column1]],6,3),O573)</f>
        <v xml:space="preserve"> 26</v>
      </c>
    </row>
    <row r="575" spans="11:15" x14ac:dyDescent="0.3">
      <c r="K575">
        <v>0</v>
      </c>
      <c r="L575">
        <f>IF(AND(ISNUMBER(SEARCH(":",Table10[[#This Row],[Column1]]))=FALSE,ISNUMBER(SEARCH("Ronda",Table10[[#This Row],[Column1]]))=FALSE),1,0)</f>
        <v>1</v>
      </c>
      <c r="M575">
        <f>IF(Table10[[#This Row],[cond]]=1,M574+1,0)</f>
        <v>4</v>
      </c>
      <c r="N575">
        <f>IF(ISNUMBER(SEARCH("Ronda",Table10[[#This Row],[Column1]]))=TRUE,1,0)</f>
        <v>0</v>
      </c>
      <c r="O575" t="str">
        <f>IF(Table10[[#This Row],[cond2]]=1,MID(Table10[[#This Row],[Column1]],6,3),O574)</f>
        <v xml:space="preserve"> 26</v>
      </c>
    </row>
    <row r="576" spans="11:15" x14ac:dyDescent="0.3">
      <c r="K576">
        <v>-1</v>
      </c>
      <c r="L576">
        <f>IF(AND(ISNUMBER(SEARCH(":",Table10[[#This Row],[Column1]]))=FALSE,ISNUMBER(SEARCH("Ronda",Table10[[#This Row],[Column1]]))=FALSE),1,0)</f>
        <v>1</v>
      </c>
      <c r="M576">
        <f>IF(Table10[[#This Row],[cond]]=1,M575+1,0)</f>
        <v>5</v>
      </c>
      <c r="N576">
        <f>IF(ISNUMBER(SEARCH("Ronda",Table10[[#This Row],[Column1]]))=TRUE,1,0)</f>
        <v>0</v>
      </c>
      <c r="O576" t="str">
        <f>IF(Table10[[#This Row],[cond2]]=1,MID(Table10[[#This Row],[Column1]],6,3),O575)</f>
        <v xml:space="preserve"> 26</v>
      </c>
    </row>
    <row r="577" spans="11:15" x14ac:dyDescent="0.3">
      <c r="K577">
        <v>0</v>
      </c>
      <c r="L577">
        <f>IF(AND(ISNUMBER(SEARCH(":",Table10[[#This Row],[Column1]]))=FALSE,ISNUMBER(SEARCH("Ronda",Table10[[#This Row],[Column1]]))=FALSE),1,0)</f>
        <v>1</v>
      </c>
      <c r="M577">
        <f>IF(Table10[[#This Row],[cond]]=1,M576+1,0)</f>
        <v>6</v>
      </c>
      <c r="N577">
        <f>IF(ISNUMBER(SEARCH("Ronda",Table10[[#This Row],[Column1]]))=TRUE,1,0)</f>
        <v>0</v>
      </c>
      <c r="O577" t="str">
        <f>IF(Table10[[#This Row],[cond2]]=1,MID(Table10[[#This Row],[Column1]],6,3),O576)</f>
        <v xml:space="preserve"> 26</v>
      </c>
    </row>
    <row r="578" spans="11:15" x14ac:dyDescent="0.3">
      <c r="K578" t="s">
        <v>134</v>
      </c>
      <c r="L578">
        <f>IF(AND(ISNUMBER(SEARCH(":",Table10[[#This Row],[Column1]]))=FALSE,ISNUMBER(SEARCH("Ronda",Table10[[#This Row],[Column1]]))=FALSE),1,0)</f>
        <v>0</v>
      </c>
      <c r="M578">
        <f>IF(Table10[[#This Row],[cond]]=1,M577+1,0)</f>
        <v>0</v>
      </c>
      <c r="N578">
        <f>IF(ISNUMBER(SEARCH("Ronda",Table10[[#This Row],[Column1]]))=TRUE,1,0)</f>
        <v>1</v>
      </c>
      <c r="O578" t="str">
        <f>IF(Table10[[#This Row],[cond2]]=1,MID(Table10[[#This Row],[Column1]],6,3),O577)</f>
        <v xml:space="preserve"> 25</v>
      </c>
    </row>
    <row r="579" spans="11:15" x14ac:dyDescent="0.3">
      <c r="K579" t="s">
        <v>882</v>
      </c>
      <c r="L579">
        <f>IF(AND(ISNUMBER(SEARCH(":",Table10[[#This Row],[Column1]]))=FALSE,ISNUMBER(SEARCH("Ronda",Table10[[#This Row],[Column1]]))=FALSE),1,0)</f>
        <v>0</v>
      </c>
      <c r="M579">
        <f>IF(Table10[[#This Row],[cond]]=1,M578+1,0)</f>
        <v>0</v>
      </c>
      <c r="N579">
        <f>IF(ISNUMBER(SEARCH("Ronda",Table10[[#This Row],[Column1]]))=TRUE,1,0)</f>
        <v>0</v>
      </c>
      <c r="O579" t="str">
        <f>IF(Table10[[#This Row],[cond2]]=1,MID(Table10[[#This Row],[Column1]],6,3),O578)</f>
        <v xml:space="preserve"> 25</v>
      </c>
    </row>
    <row r="580" spans="11:15" x14ac:dyDescent="0.3">
      <c r="K580" t="s">
        <v>833</v>
      </c>
      <c r="L580">
        <f>IF(AND(ISNUMBER(SEARCH(":",Table10[[#This Row],[Column1]]))=FALSE,ISNUMBER(SEARCH("Ronda",Table10[[#This Row],[Column1]]))=FALSE),1,0)</f>
        <v>1</v>
      </c>
      <c r="M580">
        <f>IF(Table10[[#This Row],[cond]]=1,M579+1,0)</f>
        <v>1</v>
      </c>
      <c r="N580">
        <f>IF(ISNUMBER(SEARCH("Ronda",Table10[[#This Row],[Column1]]))=TRUE,1,0)</f>
        <v>0</v>
      </c>
      <c r="O580" t="str">
        <f>IF(Table10[[#This Row],[cond2]]=1,MID(Table10[[#This Row],[Column1]],6,3),O579)</f>
        <v xml:space="preserve"> 25</v>
      </c>
    </row>
    <row r="581" spans="11:15" x14ac:dyDescent="0.3">
      <c r="K581" t="s">
        <v>14</v>
      </c>
      <c r="L581">
        <f>IF(AND(ISNUMBER(SEARCH(":",Table10[[#This Row],[Column1]]))=FALSE,ISNUMBER(SEARCH("Ronda",Table10[[#This Row],[Column1]]))=FALSE),1,0)</f>
        <v>1</v>
      </c>
      <c r="M581">
        <f>IF(Table10[[#This Row],[cond]]=1,M580+1,0)</f>
        <v>2</v>
      </c>
      <c r="N581">
        <f>IF(ISNUMBER(SEARCH("Ronda",Table10[[#This Row],[Column1]]))=TRUE,1,0)</f>
        <v>0</v>
      </c>
      <c r="O581" t="str">
        <f>IF(Table10[[#This Row],[cond2]]=1,MID(Table10[[#This Row],[Column1]],6,3),O580)</f>
        <v xml:space="preserve"> 25</v>
      </c>
    </row>
    <row r="582" spans="11:15" x14ac:dyDescent="0.3">
      <c r="K582">
        <v>3</v>
      </c>
      <c r="L582">
        <f>IF(AND(ISNUMBER(SEARCH(":",Table10[[#This Row],[Column1]]))=FALSE,ISNUMBER(SEARCH("Ronda",Table10[[#This Row],[Column1]]))=FALSE),1,0)</f>
        <v>1</v>
      </c>
      <c r="M582">
        <f>IF(Table10[[#This Row],[cond]]=1,M581+1,0)</f>
        <v>3</v>
      </c>
      <c r="N582">
        <f>IF(ISNUMBER(SEARCH("Ronda",Table10[[#This Row],[Column1]]))=TRUE,1,0)</f>
        <v>0</v>
      </c>
      <c r="O582" t="str">
        <f>IF(Table10[[#This Row],[cond2]]=1,MID(Table10[[#This Row],[Column1]],6,3),O581)</f>
        <v xml:space="preserve"> 25</v>
      </c>
    </row>
    <row r="583" spans="11:15" x14ac:dyDescent="0.3">
      <c r="K583">
        <v>0</v>
      </c>
      <c r="L583">
        <f>IF(AND(ISNUMBER(SEARCH(":",Table10[[#This Row],[Column1]]))=FALSE,ISNUMBER(SEARCH("Ronda",Table10[[#This Row],[Column1]]))=FALSE),1,0)</f>
        <v>1</v>
      </c>
      <c r="M583">
        <f>IF(Table10[[#This Row],[cond]]=1,M582+1,0)</f>
        <v>4</v>
      </c>
      <c r="N583">
        <f>IF(ISNUMBER(SEARCH("Ronda",Table10[[#This Row],[Column1]]))=TRUE,1,0)</f>
        <v>0</v>
      </c>
      <c r="O583" t="str">
        <f>IF(Table10[[#This Row],[cond2]]=1,MID(Table10[[#This Row],[Column1]],6,3),O582)</f>
        <v xml:space="preserve"> 25</v>
      </c>
    </row>
    <row r="584" spans="11:15" x14ac:dyDescent="0.3">
      <c r="K584">
        <v>-1</v>
      </c>
      <c r="L584">
        <f>IF(AND(ISNUMBER(SEARCH(":",Table10[[#This Row],[Column1]]))=FALSE,ISNUMBER(SEARCH("Ronda",Table10[[#This Row],[Column1]]))=FALSE),1,0)</f>
        <v>1</v>
      </c>
      <c r="M584">
        <f>IF(Table10[[#This Row],[cond]]=1,M583+1,0)</f>
        <v>5</v>
      </c>
      <c r="N584">
        <f>IF(ISNUMBER(SEARCH("Ronda",Table10[[#This Row],[Column1]]))=TRUE,1,0)</f>
        <v>0</v>
      </c>
      <c r="O584" t="str">
        <f>IF(Table10[[#This Row],[cond2]]=1,MID(Table10[[#This Row],[Column1]],6,3),O583)</f>
        <v xml:space="preserve"> 25</v>
      </c>
    </row>
    <row r="585" spans="11:15" x14ac:dyDescent="0.3">
      <c r="K585">
        <v>0</v>
      </c>
      <c r="L585">
        <f>IF(AND(ISNUMBER(SEARCH(":",Table10[[#This Row],[Column1]]))=FALSE,ISNUMBER(SEARCH("Ronda",Table10[[#This Row],[Column1]]))=FALSE),1,0)</f>
        <v>1</v>
      </c>
      <c r="M585">
        <f>IF(Table10[[#This Row],[cond]]=1,M584+1,0)</f>
        <v>6</v>
      </c>
      <c r="N585">
        <f>IF(ISNUMBER(SEARCH("Ronda",Table10[[#This Row],[Column1]]))=TRUE,1,0)</f>
        <v>0</v>
      </c>
      <c r="O585" t="str">
        <f>IF(Table10[[#This Row],[cond2]]=1,MID(Table10[[#This Row],[Column1]],6,3),O584)</f>
        <v xml:space="preserve"> 25</v>
      </c>
    </row>
    <row r="586" spans="11:15" x14ac:dyDescent="0.3">
      <c r="K586" t="s">
        <v>883</v>
      </c>
      <c r="L586">
        <f>IF(AND(ISNUMBER(SEARCH(":",Table10[[#This Row],[Column1]]))=FALSE,ISNUMBER(SEARCH("Ronda",Table10[[#This Row],[Column1]]))=FALSE),1,0)</f>
        <v>0</v>
      </c>
      <c r="M586">
        <f>IF(Table10[[#This Row],[cond]]=1,M585+1,0)</f>
        <v>0</v>
      </c>
      <c r="N586">
        <f>IF(ISNUMBER(SEARCH("Ronda",Table10[[#This Row],[Column1]]))=TRUE,1,0)</f>
        <v>0</v>
      </c>
      <c r="O586" t="str">
        <f>IF(Table10[[#This Row],[cond2]]=1,MID(Table10[[#This Row],[Column1]],6,3),O585)</f>
        <v xml:space="preserve"> 25</v>
      </c>
    </row>
    <row r="587" spans="11:15" x14ac:dyDescent="0.3">
      <c r="K587" t="s">
        <v>1</v>
      </c>
      <c r="L587">
        <f>IF(AND(ISNUMBER(SEARCH(":",Table10[[#This Row],[Column1]]))=FALSE,ISNUMBER(SEARCH("Ronda",Table10[[#This Row],[Column1]]))=FALSE),1,0)</f>
        <v>1</v>
      </c>
      <c r="M587">
        <f>IF(Table10[[#This Row],[cond]]=1,M586+1,0)</f>
        <v>1</v>
      </c>
      <c r="N587">
        <f>IF(ISNUMBER(SEARCH("Ronda",Table10[[#This Row],[Column1]]))=TRUE,1,0)</f>
        <v>0</v>
      </c>
      <c r="O587" t="str">
        <f>IF(Table10[[#This Row],[cond2]]=1,MID(Table10[[#This Row],[Column1]],6,3),O586)</f>
        <v xml:space="preserve"> 25</v>
      </c>
    </row>
    <row r="588" spans="11:15" x14ac:dyDescent="0.3">
      <c r="K588" t="s">
        <v>31</v>
      </c>
      <c r="L588">
        <f>IF(AND(ISNUMBER(SEARCH(":",Table10[[#This Row],[Column1]]))=FALSE,ISNUMBER(SEARCH("Ronda",Table10[[#This Row],[Column1]]))=FALSE),1,0)</f>
        <v>1</v>
      </c>
      <c r="M588">
        <f>IF(Table10[[#This Row],[cond]]=1,M587+1,0)</f>
        <v>2</v>
      </c>
      <c r="N588">
        <f>IF(ISNUMBER(SEARCH("Ronda",Table10[[#This Row],[Column1]]))=TRUE,1,0)</f>
        <v>0</v>
      </c>
      <c r="O588" t="str">
        <f>IF(Table10[[#This Row],[cond2]]=1,MID(Table10[[#This Row],[Column1]],6,3),O587)</f>
        <v xml:space="preserve"> 25</v>
      </c>
    </row>
    <row r="589" spans="11:15" x14ac:dyDescent="0.3">
      <c r="K589">
        <v>0</v>
      </c>
      <c r="L589">
        <f>IF(AND(ISNUMBER(SEARCH(":",Table10[[#This Row],[Column1]]))=FALSE,ISNUMBER(SEARCH("Ronda",Table10[[#This Row],[Column1]]))=FALSE),1,0)</f>
        <v>1</v>
      </c>
      <c r="M589">
        <f>IF(Table10[[#This Row],[cond]]=1,M588+1,0)</f>
        <v>3</v>
      </c>
      <c r="N589">
        <f>IF(ISNUMBER(SEARCH("Ronda",Table10[[#This Row],[Column1]]))=TRUE,1,0)</f>
        <v>0</v>
      </c>
      <c r="O589" t="str">
        <f>IF(Table10[[#This Row],[cond2]]=1,MID(Table10[[#This Row],[Column1]],6,3),O588)</f>
        <v xml:space="preserve"> 25</v>
      </c>
    </row>
    <row r="590" spans="11:15" x14ac:dyDescent="0.3">
      <c r="K590">
        <v>0</v>
      </c>
      <c r="L590">
        <f>IF(AND(ISNUMBER(SEARCH(":",Table10[[#This Row],[Column1]]))=FALSE,ISNUMBER(SEARCH("Ronda",Table10[[#This Row],[Column1]]))=FALSE),1,0)</f>
        <v>1</v>
      </c>
      <c r="M590">
        <f>IF(Table10[[#This Row],[cond]]=1,M589+1,0)</f>
        <v>4</v>
      </c>
      <c r="N590">
        <f>IF(ISNUMBER(SEARCH("Ronda",Table10[[#This Row],[Column1]]))=TRUE,1,0)</f>
        <v>0</v>
      </c>
      <c r="O590" t="str">
        <f>IF(Table10[[#This Row],[cond2]]=1,MID(Table10[[#This Row],[Column1]],6,3),O589)</f>
        <v xml:space="preserve"> 25</v>
      </c>
    </row>
    <row r="591" spans="11:15" x14ac:dyDescent="0.3">
      <c r="K591">
        <v>0</v>
      </c>
      <c r="L591">
        <f>IF(AND(ISNUMBER(SEARCH(":",Table10[[#This Row],[Column1]]))=FALSE,ISNUMBER(SEARCH("Ronda",Table10[[#This Row],[Column1]]))=FALSE),1,0)</f>
        <v>1</v>
      </c>
      <c r="M591">
        <f>IF(Table10[[#This Row],[cond]]=1,M590+1,0)</f>
        <v>5</v>
      </c>
      <c r="N591">
        <f>IF(ISNUMBER(SEARCH("Ronda",Table10[[#This Row],[Column1]]))=TRUE,1,0)</f>
        <v>0</v>
      </c>
      <c r="O591" t="str">
        <f>IF(Table10[[#This Row],[cond2]]=1,MID(Table10[[#This Row],[Column1]],6,3),O590)</f>
        <v xml:space="preserve"> 25</v>
      </c>
    </row>
    <row r="592" spans="11:15" x14ac:dyDescent="0.3">
      <c r="K592">
        <v>0</v>
      </c>
      <c r="L592">
        <f>IF(AND(ISNUMBER(SEARCH(":",Table10[[#This Row],[Column1]]))=FALSE,ISNUMBER(SEARCH("Ronda",Table10[[#This Row],[Column1]]))=FALSE),1,0)</f>
        <v>1</v>
      </c>
      <c r="M592">
        <f>IF(Table10[[#This Row],[cond]]=1,M591+1,0)</f>
        <v>6</v>
      </c>
      <c r="N592">
        <f>IF(ISNUMBER(SEARCH("Ronda",Table10[[#This Row],[Column1]]))=TRUE,1,0)</f>
        <v>0</v>
      </c>
      <c r="O592" t="str">
        <f>IF(Table10[[#This Row],[cond2]]=1,MID(Table10[[#This Row],[Column1]],6,3),O591)</f>
        <v xml:space="preserve"> 25</v>
      </c>
    </row>
    <row r="593" spans="11:15" x14ac:dyDescent="0.3">
      <c r="K593" t="s">
        <v>884</v>
      </c>
      <c r="L593">
        <f>IF(AND(ISNUMBER(SEARCH(":",Table10[[#This Row],[Column1]]))=FALSE,ISNUMBER(SEARCH("Ronda",Table10[[#This Row],[Column1]]))=FALSE),1,0)</f>
        <v>0</v>
      </c>
      <c r="M593">
        <f>IF(Table10[[#This Row],[cond]]=1,M592+1,0)</f>
        <v>0</v>
      </c>
      <c r="N593">
        <f>IF(ISNUMBER(SEARCH("Ronda",Table10[[#This Row],[Column1]]))=TRUE,1,0)</f>
        <v>0</v>
      </c>
      <c r="O593" t="str">
        <f>IF(Table10[[#This Row],[cond2]]=1,MID(Table10[[#This Row],[Column1]],6,3),O592)</f>
        <v xml:space="preserve"> 25</v>
      </c>
    </row>
    <row r="594" spans="11:15" x14ac:dyDescent="0.3">
      <c r="K594" t="s">
        <v>11</v>
      </c>
      <c r="L594">
        <f>IF(AND(ISNUMBER(SEARCH(":",Table10[[#This Row],[Column1]]))=FALSE,ISNUMBER(SEARCH("Ronda",Table10[[#This Row],[Column1]]))=FALSE),1,0)</f>
        <v>1</v>
      </c>
      <c r="M594">
        <f>IF(Table10[[#This Row],[cond]]=1,M593+1,0)</f>
        <v>1</v>
      </c>
      <c r="N594">
        <f>IF(ISNUMBER(SEARCH("Ronda",Table10[[#This Row],[Column1]]))=TRUE,1,0)</f>
        <v>0</v>
      </c>
      <c r="O594" t="str">
        <f>IF(Table10[[#This Row],[cond2]]=1,MID(Table10[[#This Row],[Column1]],6,3),O593)</f>
        <v xml:space="preserve"> 25</v>
      </c>
    </row>
    <row r="595" spans="11:15" x14ac:dyDescent="0.3">
      <c r="K595" t="s">
        <v>4</v>
      </c>
      <c r="L595">
        <f>IF(AND(ISNUMBER(SEARCH(":",Table10[[#This Row],[Column1]]))=FALSE,ISNUMBER(SEARCH("Ronda",Table10[[#This Row],[Column1]]))=FALSE),1,0)</f>
        <v>1</v>
      </c>
      <c r="M595">
        <f>IF(Table10[[#This Row],[cond]]=1,M594+1,0)</f>
        <v>2</v>
      </c>
      <c r="N595">
        <f>IF(ISNUMBER(SEARCH("Ronda",Table10[[#This Row],[Column1]]))=TRUE,1,0)</f>
        <v>0</v>
      </c>
      <c r="O595" t="str">
        <f>IF(Table10[[#This Row],[cond2]]=1,MID(Table10[[#This Row],[Column1]],6,3),O594)</f>
        <v xml:space="preserve"> 25</v>
      </c>
    </row>
    <row r="596" spans="11:15" x14ac:dyDescent="0.3">
      <c r="K596">
        <v>1</v>
      </c>
      <c r="L596">
        <f>IF(AND(ISNUMBER(SEARCH(":",Table10[[#This Row],[Column1]]))=FALSE,ISNUMBER(SEARCH("Ronda",Table10[[#This Row],[Column1]]))=FALSE),1,0)</f>
        <v>1</v>
      </c>
      <c r="M596">
        <f>IF(Table10[[#This Row],[cond]]=1,M595+1,0)</f>
        <v>3</v>
      </c>
      <c r="N596">
        <f>IF(ISNUMBER(SEARCH("Ronda",Table10[[#This Row],[Column1]]))=TRUE,1,0)</f>
        <v>0</v>
      </c>
      <c r="O596" t="str">
        <f>IF(Table10[[#This Row],[cond2]]=1,MID(Table10[[#This Row],[Column1]],6,3),O595)</f>
        <v xml:space="preserve"> 25</v>
      </c>
    </row>
    <row r="597" spans="11:15" x14ac:dyDescent="0.3">
      <c r="K597">
        <v>0</v>
      </c>
      <c r="L597">
        <f>IF(AND(ISNUMBER(SEARCH(":",Table10[[#This Row],[Column1]]))=FALSE,ISNUMBER(SEARCH("Ronda",Table10[[#This Row],[Column1]]))=FALSE),1,0)</f>
        <v>1</v>
      </c>
      <c r="M597">
        <f>IF(Table10[[#This Row],[cond]]=1,M596+1,0)</f>
        <v>4</v>
      </c>
      <c r="N597">
        <f>IF(ISNUMBER(SEARCH("Ronda",Table10[[#This Row],[Column1]]))=TRUE,1,0)</f>
        <v>0</v>
      </c>
      <c r="O597" t="str">
        <f>IF(Table10[[#This Row],[cond2]]=1,MID(Table10[[#This Row],[Column1]],6,3),O596)</f>
        <v xml:space="preserve"> 25</v>
      </c>
    </row>
    <row r="598" spans="11:15" x14ac:dyDescent="0.3">
      <c r="K598">
        <v>0</v>
      </c>
      <c r="L598">
        <f>IF(AND(ISNUMBER(SEARCH(":",Table10[[#This Row],[Column1]]))=FALSE,ISNUMBER(SEARCH("Ronda",Table10[[#This Row],[Column1]]))=FALSE),1,0)</f>
        <v>1</v>
      </c>
      <c r="M598">
        <f>IF(Table10[[#This Row],[cond]]=1,M597+1,0)</f>
        <v>5</v>
      </c>
      <c r="N598">
        <f>IF(ISNUMBER(SEARCH("Ronda",Table10[[#This Row],[Column1]]))=TRUE,1,0)</f>
        <v>0</v>
      </c>
      <c r="O598" t="str">
        <f>IF(Table10[[#This Row],[cond2]]=1,MID(Table10[[#This Row],[Column1]],6,3),O597)</f>
        <v xml:space="preserve"> 25</v>
      </c>
    </row>
    <row r="599" spans="11:15" x14ac:dyDescent="0.3">
      <c r="K599">
        <v>0</v>
      </c>
      <c r="L599">
        <f>IF(AND(ISNUMBER(SEARCH(":",Table10[[#This Row],[Column1]]))=FALSE,ISNUMBER(SEARCH("Ronda",Table10[[#This Row],[Column1]]))=FALSE),1,0)</f>
        <v>1</v>
      </c>
      <c r="M599">
        <f>IF(Table10[[#This Row],[cond]]=1,M598+1,0)</f>
        <v>6</v>
      </c>
      <c r="N599">
        <f>IF(ISNUMBER(SEARCH("Ronda",Table10[[#This Row],[Column1]]))=TRUE,1,0)</f>
        <v>0</v>
      </c>
      <c r="O599" t="str">
        <f>IF(Table10[[#This Row],[cond2]]=1,MID(Table10[[#This Row],[Column1]],6,3),O598)</f>
        <v xml:space="preserve"> 25</v>
      </c>
    </row>
    <row r="600" spans="11:15" x14ac:dyDescent="0.3">
      <c r="K600" t="s">
        <v>639</v>
      </c>
      <c r="L600">
        <f>IF(AND(ISNUMBER(SEARCH(":",Table10[[#This Row],[Column1]]))=FALSE,ISNUMBER(SEARCH("Ronda",Table10[[#This Row],[Column1]]))=FALSE),1,0)</f>
        <v>0</v>
      </c>
      <c r="M600">
        <f>IF(Table10[[#This Row],[cond]]=1,M599+1,0)</f>
        <v>0</v>
      </c>
      <c r="N600">
        <f>IF(ISNUMBER(SEARCH("Ronda",Table10[[#This Row],[Column1]]))=TRUE,1,0)</f>
        <v>0</v>
      </c>
      <c r="O600" t="str">
        <f>IF(Table10[[#This Row],[cond2]]=1,MID(Table10[[#This Row],[Column1]],6,3),O599)</f>
        <v xml:space="preserve"> 25</v>
      </c>
    </row>
    <row r="601" spans="11:15" x14ac:dyDescent="0.3">
      <c r="K601" t="s">
        <v>33</v>
      </c>
      <c r="L601">
        <f>IF(AND(ISNUMBER(SEARCH(":",Table10[[#This Row],[Column1]]))=FALSE,ISNUMBER(SEARCH("Ronda",Table10[[#This Row],[Column1]]))=FALSE),1,0)</f>
        <v>1</v>
      </c>
      <c r="M601">
        <f>IF(Table10[[#This Row],[cond]]=1,M600+1,0)</f>
        <v>1</v>
      </c>
      <c r="N601">
        <f>IF(ISNUMBER(SEARCH("Ronda",Table10[[#This Row],[Column1]]))=TRUE,1,0)</f>
        <v>0</v>
      </c>
      <c r="O601" t="str">
        <f>IF(Table10[[#This Row],[cond2]]=1,MID(Table10[[#This Row],[Column1]],6,3),O600)</f>
        <v xml:space="preserve"> 25</v>
      </c>
    </row>
    <row r="602" spans="11:15" x14ac:dyDescent="0.3">
      <c r="K602" t="s">
        <v>6</v>
      </c>
      <c r="L602">
        <f>IF(AND(ISNUMBER(SEARCH(":",Table10[[#This Row],[Column1]]))=FALSE,ISNUMBER(SEARCH("Ronda",Table10[[#This Row],[Column1]]))=FALSE),1,0)</f>
        <v>1</v>
      </c>
      <c r="M602">
        <f>IF(Table10[[#This Row],[cond]]=1,M601+1,0)</f>
        <v>2</v>
      </c>
      <c r="N602">
        <f>IF(ISNUMBER(SEARCH("Ronda",Table10[[#This Row],[Column1]]))=TRUE,1,0)</f>
        <v>0</v>
      </c>
      <c r="O602" t="str">
        <f>IF(Table10[[#This Row],[cond2]]=1,MID(Table10[[#This Row],[Column1]],6,3),O601)</f>
        <v xml:space="preserve"> 25</v>
      </c>
    </row>
    <row r="603" spans="11:15" x14ac:dyDescent="0.3">
      <c r="K603">
        <v>2</v>
      </c>
      <c r="L603">
        <f>IF(AND(ISNUMBER(SEARCH(":",Table10[[#This Row],[Column1]]))=FALSE,ISNUMBER(SEARCH("Ronda",Table10[[#This Row],[Column1]]))=FALSE),1,0)</f>
        <v>1</v>
      </c>
      <c r="M603">
        <f>IF(Table10[[#This Row],[cond]]=1,M602+1,0)</f>
        <v>3</v>
      </c>
      <c r="N603">
        <f>IF(ISNUMBER(SEARCH("Ronda",Table10[[#This Row],[Column1]]))=TRUE,1,0)</f>
        <v>0</v>
      </c>
      <c r="O603" t="str">
        <f>IF(Table10[[#This Row],[cond2]]=1,MID(Table10[[#This Row],[Column1]],6,3),O602)</f>
        <v xml:space="preserve"> 25</v>
      </c>
    </row>
    <row r="604" spans="11:15" x14ac:dyDescent="0.3">
      <c r="K604">
        <v>0</v>
      </c>
      <c r="L604">
        <f>IF(AND(ISNUMBER(SEARCH(":",Table10[[#This Row],[Column1]]))=FALSE,ISNUMBER(SEARCH("Ronda",Table10[[#This Row],[Column1]]))=FALSE),1,0)</f>
        <v>1</v>
      </c>
      <c r="M604">
        <f>IF(Table10[[#This Row],[cond]]=1,M603+1,0)</f>
        <v>4</v>
      </c>
      <c r="N604">
        <f>IF(ISNUMBER(SEARCH("Ronda",Table10[[#This Row],[Column1]]))=TRUE,1,0)</f>
        <v>0</v>
      </c>
      <c r="O604" t="str">
        <f>IF(Table10[[#This Row],[cond2]]=1,MID(Table10[[#This Row],[Column1]],6,3),O603)</f>
        <v xml:space="preserve"> 25</v>
      </c>
    </row>
    <row r="605" spans="11:15" x14ac:dyDescent="0.3">
      <c r="K605">
        <v>-1</v>
      </c>
      <c r="L605">
        <f>IF(AND(ISNUMBER(SEARCH(":",Table10[[#This Row],[Column1]]))=FALSE,ISNUMBER(SEARCH("Ronda",Table10[[#This Row],[Column1]]))=FALSE),1,0)</f>
        <v>1</v>
      </c>
      <c r="M605">
        <f>IF(Table10[[#This Row],[cond]]=1,M604+1,0)</f>
        <v>5</v>
      </c>
      <c r="N605">
        <f>IF(ISNUMBER(SEARCH("Ronda",Table10[[#This Row],[Column1]]))=TRUE,1,0)</f>
        <v>0</v>
      </c>
      <c r="O605" t="str">
        <f>IF(Table10[[#This Row],[cond2]]=1,MID(Table10[[#This Row],[Column1]],6,3),O604)</f>
        <v xml:space="preserve"> 25</v>
      </c>
    </row>
    <row r="606" spans="11:15" x14ac:dyDescent="0.3">
      <c r="K606">
        <v>0</v>
      </c>
      <c r="L606">
        <f>IF(AND(ISNUMBER(SEARCH(":",Table10[[#This Row],[Column1]]))=FALSE,ISNUMBER(SEARCH("Ronda",Table10[[#This Row],[Column1]]))=FALSE),1,0)</f>
        <v>1</v>
      </c>
      <c r="M606">
        <f>IF(Table10[[#This Row],[cond]]=1,M605+1,0)</f>
        <v>6</v>
      </c>
      <c r="N606">
        <f>IF(ISNUMBER(SEARCH("Ronda",Table10[[#This Row],[Column1]]))=TRUE,1,0)</f>
        <v>0</v>
      </c>
      <c r="O606" t="str">
        <f>IF(Table10[[#This Row],[cond2]]=1,MID(Table10[[#This Row],[Column1]],6,3),O605)</f>
        <v xml:space="preserve"> 25</v>
      </c>
    </row>
    <row r="607" spans="11:15" x14ac:dyDescent="0.3">
      <c r="K607" t="s">
        <v>885</v>
      </c>
      <c r="L607">
        <f>IF(AND(ISNUMBER(SEARCH(":",Table10[[#This Row],[Column1]]))=FALSE,ISNUMBER(SEARCH("Ronda",Table10[[#This Row],[Column1]]))=FALSE),1,0)</f>
        <v>0</v>
      </c>
      <c r="M607">
        <f>IF(Table10[[#This Row],[cond]]=1,M606+1,0)</f>
        <v>0</v>
      </c>
      <c r="N607">
        <f>IF(ISNUMBER(SEARCH("Ronda",Table10[[#This Row],[Column1]]))=TRUE,1,0)</f>
        <v>0</v>
      </c>
      <c r="O607" t="str">
        <f>IF(Table10[[#This Row],[cond2]]=1,MID(Table10[[#This Row],[Column1]],6,3),O606)</f>
        <v xml:space="preserve"> 25</v>
      </c>
    </row>
    <row r="608" spans="11:15" x14ac:dyDescent="0.3">
      <c r="K608" t="s">
        <v>303</v>
      </c>
      <c r="L608">
        <f>IF(AND(ISNUMBER(SEARCH(":",Table10[[#This Row],[Column1]]))=FALSE,ISNUMBER(SEARCH("Ronda",Table10[[#This Row],[Column1]]))=FALSE),1,0)</f>
        <v>1</v>
      </c>
      <c r="M608">
        <f>IF(Table10[[#This Row],[cond]]=1,M607+1,0)</f>
        <v>1</v>
      </c>
      <c r="N608">
        <f>IF(ISNUMBER(SEARCH("Ronda",Table10[[#This Row],[Column1]]))=TRUE,1,0)</f>
        <v>0</v>
      </c>
      <c r="O608" t="str">
        <f>IF(Table10[[#This Row],[cond2]]=1,MID(Table10[[#This Row],[Column1]],6,3),O607)</f>
        <v xml:space="preserve"> 25</v>
      </c>
    </row>
    <row r="609" spans="11:15" x14ac:dyDescent="0.3">
      <c r="K609" t="s">
        <v>564</v>
      </c>
      <c r="L609">
        <f>IF(AND(ISNUMBER(SEARCH(":",Table10[[#This Row],[Column1]]))=FALSE,ISNUMBER(SEARCH("Ronda",Table10[[#This Row],[Column1]]))=FALSE),1,0)</f>
        <v>1</v>
      </c>
      <c r="M609">
        <f>IF(Table10[[#This Row],[cond]]=1,M608+1,0)</f>
        <v>2</v>
      </c>
      <c r="N609">
        <f>IF(ISNUMBER(SEARCH("Ronda",Table10[[#This Row],[Column1]]))=TRUE,1,0)</f>
        <v>0</v>
      </c>
      <c r="O609" t="str">
        <f>IF(Table10[[#This Row],[cond2]]=1,MID(Table10[[#This Row],[Column1]],6,3),O608)</f>
        <v xml:space="preserve"> 25</v>
      </c>
    </row>
    <row r="610" spans="11:15" x14ac:dyDescent="0.3">
      <c r="K610">
        <v>2</v>
      </c>
      <c r="L610">
        <f>IF(AND(ISNUMBER(SEARCH(":",Table10[[#This Row],[Column1]]))=FALSE,ISNUMBER(SEARCH("Ronda",Table10[[#This Row],[Column1]]))=FALSE),1,0)</f>
        <v>1</v>
      </c>
      <c r="M610">
        <f>IF(Table10[[#This Row],[cond]]=1,M609+1,0)</f>
        <v>3</v>
      </c>
      <c r="N610">
        <f>IF(ISNUMBER(SEARCH("Ronda",Table10[[#This Row],[Column1]]))=TRUE,1,0)</f>
        <v>0</v>
      </c>
      <c r="O610" t="str">
        <f>IF(Table10[[#This Row],[cond2]]=1,MID(Table10[[#This Row],[Column1]],6,3),O609)</f>
        <v xml:space="preserve"> 25</v>
      </c>
    </row>
    <row r="611" spans="11:15" x14ac:dyDescent="0.3">
      <c r="K611">
        <v>0</v>
      </c>
      <c r="L611">
        <f>IF(AND(ISNUMBER(SEARCH(":",Table10[[#This Row],[Column1]]))=FALSE,ISNUMBER(SEARCH("Ronda",Table10[[#This Row],[Column1]]))=FALSE),1,0)</f>
        <v>1</v>
      </c>
      <c r="M611">
        <f>IF(Table10[[#This Row],[cond]]=1,M610+1,0)</f>
        <v>4</v>
      </c>
      <c r="N611">
        <f>IF(ISNUMBER(SEARCH("Ronda",Table10[[#This Row],[Column1]]))=TRUE,1,0)</f>
        <v>0</v>
      </c>
      <c r="O611" t="str">
        <f>IF(Table10[[#This Row],[cond2]]=1,MID(Table10[[#This Row],[Column1]],6,3),O610)</f>
        <v xml:space="preserve"> 25</v>
      </c>
    </row>
    <row r="612" spans="11:15" x14ac:dyDescent="0.3">
      <c r="K612">
        <v>-1</v>
      </c>
      <c r="L612">
        <f>IF(AND(ISNUMBER(SEARCH(":",Table10[[#This Row],[Column1]]))=FALSE,ISNUMBER(SEARCH("Ronda",Table10[[#This Row],[Column1]]))=FALSE),1,0)</f>
        <v>1</v>
      </c>
      <c r="M612">
        <f>IF(Table10[[#This Row],[cond]]=1,M611+1,0)</f>
        <v>5</v>
      </c>
      <c r="N612">
        <f>IF(ISNUMBER(SEARCH("Ronda",Table10[[#This Row],[Column1]]))=TRUE,1,0)</f>
        <v>0</v>
      </c>
      <c r="O612" t="str">
        <f>IF(Table10[[#This Row],[cond2]]=1,MID(Table10[[#This Row],[Column1]],6,3),O611)</f>
        <v xml:space="preserve"> 25</v>
      </c>
    </row>
    <row r="613" spans="11:15" x14ac:dyDescent="0.3">
      <c r="K613">
        <v>0</v>
      </c>
      <c r="L613">
        <f>IF(AND(ISNUMBER(SEARCH(":",Table10[[#This Row],[Column1]]))=FALSE,ISNUMBER(SEARCH("Ronda",Table10[[#This Row],[Column1]]))=FALSE),1,0)</f>
        <v>1</v>
      </c>
      <c r="M613">
        <f>IF(Table10[[#This Row],[cond]]=1,M612+1,0)</f>
        <v>6</v>
      </c>
      <c r="N613">
        <f>IF(ISNUMBER(SEARCH("Ronda",Table10[[#This Row],[Column1]]))=TRUE,1,0)</f>
        <v>0</v>
      </c>
      <c r="O613" t="str">
        <f>IF(Table10[[#This Row],[cond2]]=1,MID(Table10[[#This Row],[Column1]],6,3),O612)</f>
        <v xml:space="preserve"> 25</v>
      </c>
    </row>
    <row r="614" spans="11:15" x14ac:dyDescent="0.3">
      <c r="K614" t="s">
        <v>640</v>
      </c>
      <c r="L614">
        <f>IF(AND(ISNUMBER(SEARCH(":",Table10[[#This Row],[Column1]]))=FALSE,ISNUMBER(SEARCH("Ronda",Table10[[#This Row],[Column1]]))=FALSE),1,0)</f>
        <v>0</v>
      </c>
      <c r="M614">
        <f>IF(Table10[[#This Row],[cond]]=1,M613+1,0)</f>
        <v>0</v>
      </c>
      <c r="N614">
        <f>IF(ISNUMBER(SEARCH("Ronda",Table10[[#This Row],[Column1]]))=TRUE,1,0)</f>
        <v>0</v>
      </c>
      <c r="O614" t="str">
        <f>IF(Table10[[#This Row],[cond2]]=1,MID(Table10[[#This Row],[Column1]],6,3),O613)</f>
        <v xml:space="preserve"> 25</v>
      </c>
    </row>
    <row r="615" spans="11:15" x14ac:dyDescent="0.3">
      <c r="K615" t="s">
        <v>25</v>
      </c>
      <c r="L615">
        <f>IF(AND(ISNUMBER(SEARCH(":",Table10[[#This Row],[Column1]]))=FALSE,ISNUMBER(SEARCH("Ronda",Table10[[#This Row],[Column1]]))=FALSE),1,0)</f>
        <v>1</v>
      </c>
      <c r="M615">
        <f>IF(Table10[[#This Row],[cond]]=1,M614+1,0)</f>
        <v>1</v>
      </c>
      <c r="N615">
        <f>IF(ISNUMBER(SEARCH("Ronda",Table10[[#This Row],[Column1]]))=TRUE,1,0)</f>
        <v>0</v>
      </c>
      <c r="O615" t="str">
        <f>IF(Table10[[#This Row],[cond2]]=1,MID(Table10[[#This Row],[Column1]],6,3),O614)</f>
        <v xml:space="preserve"> 25</v>
      </c>
    </row>
    <row r="616" spans="11:15" x14ac:dyDescent="0.3">
      <c r="K616" t="s">
        <v>13</v>
      </c>
      <c r="L616">
        <f>IF(AND(ISNUMBER(SEARCH(":",Table10[[#This Row],[Column1]]))=FALSE,ISNUMBER(SEARCH("Ronda",Table10[[#This Row],[Column1]]))=FALSE),1,0)</f>
        <v>1</v>
      </c>
      <c r="M616">
        <f>IF(Table10[[#This Row],[cond]]=1,M615+1,0)</f>
        <v>2</v>
      </c>
      <c r="N616">
        <f>IF(ISNUMBER(SEARCH("Ronda",Table10[[#This Row],[Column1]]))=TRUE,1,0)</f>
        <v>0</v>
      </c>
      <c r="O616" t="str">
        <f>IF(Table10[[#This Row],[cond2]]=1,MID(Table10[[#This Row],[Column1]],6,3),O615)</f>
        <v xml:space="preserve"> 25</v>
      </c>
    </row>
    <row r="617" spans="11:15" x14ac:dyDescent="0.3">
      <c r="K617">
        <v>0</v>
      </c>
      <c r="L617">
        <f>IF(AND(ISNUMBER(SEARCH(":",Table10[[#This Row],[Column1]]))=FALSE,ISNUMBER(SEARCH("Ronda",Table10[[#This Row],[Column1]]))=FALSE),1,0)</f>
        <v>1</v>
      </c>
      <c r="M617">
        <f>IF(Table10[[#This Row],[cond]]=1,M616+1,0)</f>
        <v>3</v>
      </c>
      <c r="N617">
        <f>IF(ISNUMBER(SEARCH("Ronda",Table10[[#This Row],[Column1]]))=TRUE,1,0)</f>
        <v>0</v>
      </c>
      <c r="O617" t="str">
        <f>IF(Table10[[#This Row],[cond2]]=1,MID(Table10[[#This Row],[Column1]],6,3),O616)</f>
        <v xml:space="preserve"> 25</v>
      </c>
    </row>
    <row r="618" spans="11:15" x14ac:dyDescent="0.3">
      <c r="K618">
        <v>6</v>
      </c>
      <c r="L618">
        <f>IF(AND(ISNUMBER(SEARCH(":",Table10[[#This Row],[Column1]]))=FALSE,ISNUMBER(SEARCH("Ronda",Table10[[#This Row],[Column1]]))=FALSE),1,0)</f>
        <v>1</v>
      </c>
      <c r="M618">
        <f>IF(Table10[[#This Row],[cond]]=1,M617+1,0)</f>
        <v>4</v>
      </c>
      <c r="N618">
        <f>IF(ISNUMBER(SEARCH("Ronda",Table10[[#This Row],[Column1]]))=TRUE,1,0)</f>
        <v>0</v>
      </c>
      <c r="O618" t="str">
        <f>IF(Table10[[#This Row],[cond2]]=1,MID(Table10[[#This Row],[Column1]],6,3),O617)</f>
        <v xml:space="preserve"> 25</v>
      </c>
    </row>
    <row r="619" spans="11:15" x14ac:dyDescent="0.3">
      <c r="K619">
        <v>0</v>
      </c>
      <c r="L619">
        <f>IF(AND(ISNUMBER(SEARCH(":",Table10[[#This Row],[Column1]]))=FALSE,ISNUMBER(SEARCH("Ronda",Table10[[#This Row],[Column1]]))=FALSE),1,0)</f>
        <v>1</v>
      </c>
      <c r="M619">
        <f>IF(Table10[[#This Row],[cond]]=1,M618+1,0)</f>
        <v>5</v>
      </c>
      <c r="N619">
        <f>IF(ISNUMBER(SEARCH("Ronda",Table10[[#This Row],[Column1]]))=TRUE,1,0)</f>
        <v>0</v>
      </c>
      <c r="O619" t="str">
        <f>IF(Table10[[#This Row],[cond2]]=1,MID(Table10[[#This Row],[Column1]],6,3),O618)</f>
        <v xml:space="preserve"> 25</v>
      </c>
    </row>
    <row r="620" spans="11:15" x14ac:dyDescent="0.3">
      <c r="K620">
        <v>-3</v>
      </c>
      <c r="L620">
        <f>IF(AND(ISNUMBER(SEARCH(":",Table10[[#This Row],[Column1]]))=FALSE,ISNUMBER(SEARCH("Ronda",Table10[[#This Row],[Column1]]))=FALSE),1,0)</f>
        <v>1</v>
      </c>
      <c r="M620">
        <f>IF(Table10[[#This Row],[cond]]=1,M619+1,0)</f>
        <v>6</v>
      </c>
      <c r="N620">
        <f>IF(ISNUMBER(SEARCH("Ronda",Table10[[#This Row],[Column1]]))=TRUE,1,0)</f>
        <v>0</v>
      </c>
      <c r="O620" t="str">
        <f>IF(Table10[[#This Row],[cond2]]=1,MID(Table10[[#This Row],[Column1]],6,3),O619)</f>
        <v xml:space="preserve"> 25</v>
      </c>
    </row>
    <row r="621" spans="11:15" x14ac:dyDescent="0.3">
      <c r="K621" t="s">
        <v>886</v>
      </c>
      <c r="L621">
        <f>IF(AND(ISNUMBER(SEARCH(":",Table10[[#This Row],[Column1]]))=FALSE,ISNUMBER(SEARCH("Ronda",Table10[[#This Row],[Column1]]))=FALSE),1,0)</f>
        <v>0</v>
      </c>
      <c r="M621">
        <f>IF(Table10[[#This Row],[cond]]=1,M620+1,0)</f>
        <v>0</v>
      </c>
      <c r="N621">
        <f>IF(ISNUMBER(SEARCH("Ronda",Table10[[#This Row],[Column1]]))=TRUE,1,0)</f>
        <v>0</v>
      </c>
      <c r="O621" t="str">
        <f>IF(Table10[[#This Row],[cond2]]=1,MID(Table10[[#This Row],[Column1]],6,3),O620)</f>
        <v xml:space="preserve"> 25</v>
      </c>
    </row>
    <row r="622" spans="11:15" x14ac:dyDescent="0.3">
      <c r="K622" t="s">
        <v>2</v>
      </c>
      <c r="L622">
        <f>IF(AND(ISNUMBER(SEARCH(":",Table10[[#This Row],[Column1]]))=FALSE,ISNUMBER(SEARCH("Ronda",Table10[[#This Row],[Column1]]))=FALSE),1,0)</f>
        <v>1</v>
      </c>
      <c r="M622">
        <f>IF(Table10[[#This Row],[cond]]=1,M621+1,0)</f>
        <v>1</v>
      </c>
      <c r="N622">
        <f>IF(ISNUMBER(SEARCH("Ronda",Table10[[#This Row],[Column1]]))=TRUE,1,0)</f>
        <v>0</v>
      </c>
      <c r="O622" t="str">
        <f>IF(Table10[[#This Row],[cond2]]=1,MID(Table10[[#This Row],[Column1]],6,3),O621)</f>
        <v xml:space="preserve"> 25</v>
      </c>
    </row>
    <row r="623" spans="11:15" x14ac:dyDescent="0.3">
      <c r="K623" t="s">
        <v>10</v>
      </c>
      <c r="L623">
        <f>IF(AND(ISNUMBER(SEARCH(":",Table10[[#This Row],[Column1]]))=FALSE,ISNUMBER(SEARCH("Ronda",Table10[[#This Row],[Column1]]))=FALSE),1,0)</f>
        <v>1</v>
      </c>
      <c r="M623">
        <f>IF(Table10[[#This Row],[cond]]=1,M622+1,0)</f>
        <v>2</v>
      </c>
      <c r="N623">
        <f>IF(ISNUMBER(SEARCH("Ronda",Table10[[#This Row],[Column1]]))=TRUE,1,0)</f>
        <v>0</v>
      </c>
      <c r="O623" t="str">
        <f>IF(Table10[[#This Row],[cond2]]=1,MID(Table10[[#This Row],[Column1]],6,3),O622)</f>
        <v xml:space="preserve"> 25</v>
      </c>
    </row>
    <row r="624" spans="11:15" x14ac:dyDescent="0.3">
      <c r="K624">
        <v>5</v>
      </c>
      <c r="L624">
        <f>IF(AND(ISNUMBER(SEARCH(":",Table10[[#This Row],[Column1]]))=FALSE,ISNUMBER(SEARCH("Ronda",Table10[[#This Row],[Column1]]))=FALSE),1,0)</f>
        <v>1</v>
      </c>
      <c r="M624">
        <f>IF(Table10[[#This Row],[cond]]=1,M623+1,0)</f>
        <v>3</v>
      </c>
      <c r="N624">
        <f>IF(ISNUMBER(SEARCH("Ronda",Table10[[#This Row],[Column1]]))=TRUE,1,0)</f>
        <v>0</v>
      </c>
      <c r="O624" t="str">
        <f>IF(Table10[[#This Row],[cond2]]=1,MID(Table10[[#This Row],[Column1]],6,3),O623)</f>
        <v xml:space="preserve"> 25</v>
      </c>
    </row>
    <row r="625" spans="11:15" x14ac:dyDescent="0.3">
      <c r="K625">
        <v>0</v>
      </c>
      <c r="L625">
        <f>IF(AND(ISNUMBER(SEARCH(":",Table10[[#This Row],[Column1]]))=FALSE,ISNUMBER(SEARCH("Ronda",Table10[[#This Row],[Column1]]))=FALSE),1,0)</f>
        <v>1</v>
      </c>
      <c r="M625">
        <f>IF(Table10[[#This Row],[cond]]=1,M624+1,0)</f>
        <v>4</v>
      </c>
      <c r="N625">
        <f>IF(ISNUMBER(SEARCH("Ronda",Table10[[#This Row],[Column1]]))=TRUE,1,0)</f>
        <v>0</v>
      </c>
      <c r="O625" t="str">
        <f>IF(Table10[[#This Row],[cond2]]=1,MID(Table10[[#This Row],[Column1]],6,3),O624)</f>
        <v xml:space="preserve"> 25</v>
      </c>
    </row>
    <row r="626" spans="11:15" x14ac:dyDescent="0.3">
      <c r="K626">
        <v>-4</v>
      </c>
      <c r="L626">
        <f>IF(AND(ISNUMBER(SEARCH(":",Table10[[#This Row],[Column1]]))=FALSE,ISNUMBER(SEARCH("Ronda",Table10[[#This Row],[Column1]]))=FALSE),1,0)</f>
        <v>1</v>
      </c>
      <c r="M626">
        <f>IF(Table10[[#This Row],[cond]]=1,M625+1,0)</f>
        <v>5</v>
      </c>
      <c r="N626">
        <f>IF(ISNUMBER(SEARCH("Ronda",Table10[[#This Row],[Column1]]))=TRUE,1,0)</f>
        <v>0</v>
      </c>
      <c r="O626" t="str">
        <f>IF(Table10[[#This Row],[cond2]]=1,MID(Table10[[#This Row],[Column1]],6,3),O625)</f>
        <v xml:space="preserve"> 25</v>
      </c>
    </row>
    <row r="627" spans="11:15" x14ac:dyDescent="0.3">
      <c r="K627">
        <v>0</v>
      </c>
      <c r="L627">
        <f>IF(AND(ISNUMBER(SEARCH(":",Table10[[#This Row],[Column1]]))=FALSE,ISNUMBER(SEARCH("Ronda",Table10[[#This Row],[Column1]]))=FALSE),1,0)</f>
        <v>1</v>
      </c>
      <c r="M627">
        <f>IF(Table10[[#This Row],[cond]]=1,M626+1,0)</f>
        <v>6</v>
      </c>
      <c r="N627">
        <f>IF(ISNUMBER(SEARCH("Ronda",Table10[[#This Row],[Column1]]))=TRUE,1,0)</f>
        <v>0</v>
      </c>
      <c r="O627" t="str">
        <f>IF(Table10[[#This Row],[cond2]]=1,MID(Table10[[#This Row],[Column1]],6,3),O626)</f>
        <v xml:space="preserve"> 25</v>
      </c>
    </row>
    <row r="628" spans="11:15" x14ac:dyDescent="0.3">
      <c r="K628" t="s">
        <v>887</v>
      </c>
      <c r="L628">
        <f>IF(AND(ISNUMBER(SEARCH(":",Table10[[#This Row],[Column1]]))=FALSE,ISNUMBER(SEARCH("Ronda",Table10[[#This Row],[Column1]]))=FALSE),1,0)</f>
        <v>0</v>
      </c>
      <c r="M628">
        <f>IF(Table10[[#This Row],[cond]]=1,M627+1,0)</f>
        <v>0</v>
      </c>
      <c r="N628">
        <f>IF(ISNUMBER(SEARCH("Ronda",Table10[[#This Row],[Column1]]))=TRUE,1,0)</f>
        <v>0</v>
      </c>
      <c r="O628" t="str">
        <f>IF(Table10[[#This Row],[cond2]]=1,MID(Table10[[#This Row],[Column1]],6,3),O627)</f>
        <v xml:space="preserve"> 25</v>
      </c>
    </row>
    <row r="629" spans="11:15" x14ac:dyDescent="0.3">
      <c r="K629" t="s">
        <v>568</v>
      </c>
      <c r="L629">
        <f>IF(AND(ISNUMBER(SEARCH(":",Table10[[#This Row],[Column1]]))=FALSE,ISNUMBER(SEARCH("Ronda",Table10[[#This Row],[Column1]]))=FALSE),1,0)</f>
        <v>1</v>
      </c>
      <c r="M629">
        <f>IF(Table10[[#This Row],[cond]]=1,M628+1,0)</f>
        <v>1</v>
      </c>
      <c r="N629">
        <f>IF(ISNUMBER(SEARCH("Ronda",Table10[[#This Row],[Column1]]))=TRUE,1,0)</f>
        <v>0</v>
      </c>
      <c r="O629" t="str">
        <f>IF(Table10[[#This Row],[cond2]]=1,MID(Table10[[#This Row],[Column1]],6,3),O628)</f>
        <v xml:space="preserve"> 25</v>
      </c>
    </row>
    <row r="630" spans="11:15" x14ac:dyDescent="0.3">
      <c r="K630" t="s">
        <v>28</v>
      </c>
      <c r="L630">
        <f>IF(AND(ISNUMBER(SEARCH(":",Table10[[#This Row],[Column1]]))=FALSE,ISNUMBER(SEARCH("Ronda",Table10[[#This Row],[Column1]]))=FALSE),1,0)</f>
        <v>1</v>
      </c>
      <c r="M630">
        <f>IF(Table10[[#This Row],[cond]]=1,M629+1,0)</f>
        <v>2</v>
      </c>
      <c r="N630">
        <f>IF(ISNUMBER(SEARCH("Ronda",Table10[[#This Row],[Column1]]))=TRUE,1,0)</f>
        <v>0</v>
      </c>
      <c r="O630" t="str">
        <f>IF(Table10[[#This Row],[cond2]]=1,MID(Table10[[#This Row],[Column1]],6,3),O629)</f>
        <v xml:space="preserve"> 25</v>
      </c>
    </row>
    <row r="631" spans="11:15" x14ac:dyDescent="0.3">
      <c r="K631">
        <v>3</v>
      </c>
      <c r="L631">
        <f>IF(AND(ISNUMBER(SEARCH(":",Table10[[#This Row],[Column1]]))=FALSE,ISNUMBER(SEARCH("Ronda",Table10[[#This Row],[Column1]]))=FALSE),1,0)</f>
        <v>1</v>
      </c>
      <c r="M631">
        <f>IF(Table10[[#This Row],[cond]]=1,M630+1,0)</f>
        <v>3</v>
      </c>
      <c r="N631">
        <f>IF(ISNUMBER(SEARCH("Ronda",Table10[[#This Row],[Column1]]))=TRUE,1,0)</f>
        <v>0</v>
      </c>
      <c r="O631" t="str">
        <f>IF(Table10[[#This Row],[cond2]]=1,MID(Table10[[#This Row],[Column1]],6,3),O630)</f>
        <v xml:space="preserve"> 25</v>
      </c>
    </row>
    <row r="632" spans="11:15" x14ac:dyDescent="0.3">
      <c r="K632">
        <v>0</v>
      </c>
      <c r="L632">
        <f>IF(AND(ISNUMBER(SEARCH(":",Table10[[#This Row],[Column1]]))=FALSE,ISNUMBER(SEARCH("Ronda",Table10[[#This Row],[Column1]]))=FALSE),1,0)</f>
        <v>1</v>
      </c>
      <c r="M632">
        <f>IF(Table10[[#This Row],[cond]]=1,M631+1,0)</f>
        <v>4</v>
      </c>
      <c r="N632">
        <f>IF(ISNUMBER(SEARCH("Ronda",Table10[[#This Row],[Column1]]))=TRUE,1,0)</f>
        <v>0</v>
      </c>
      <c r="O632" t="str">
        <f>IF(Table10[[#This Row],[cond2]]=1,MID(Table10[[#This Row],[Column1]],6,3),O631)</f>
        <v xml:space="preserve"> 25</v>
      </c>
    </row>
    <row r="633" spans="11:15" x14ac:dyDescent="0.3">
      <c r="K633">
        <v>-1</v>
      </c>
      <c r="L633">
        <f>IF(AND(ISNUMBER(SEARCH(":",Table10[[#This Row],[Column1]]))=FALSE,ISNUMBER(SEARCH("Ronda",Table10[[#This Row],[Column1]]))=FALSE),1,0)</f>
        <v>1</v>
      </c>
      <c r="M633">
        <f>IF(Table10[[#This Row],[cond]]=1,M632+1,0)</f>
        <v>5</v>
      </c>
      <c r="N633">
        <f>IF(ISNUMBER(SEARCH("Ronda",Table10[[#This Row],[Column1]]))=TRUE,1,0)</f>
        <v>0</v>
      </c>
      <c r="O633" t="str">
        <f>IF(Table10[[#This Row],[cond2]]=1,MID(Table10[[#This Row],[Column1]],6,3),O632)</f>
        <v xml:space="preserve"> 25</v>
      </c>
    </row>
    <row r="634" spans="11:15" x14ac:dyDescent="0.3">
      <c r="K634">
        <v>0</v>
      </c>
      <c r="L634">
        <f>IF(AND(ISNUMBER(SEARCH(":",Table10[[#This Row],[Column1]]))=FALSE,ISNUMBER(SEARCH("Ronda",Table10[[#This Row],[Column1]]))=FALSE),1,0)</f>
        <v>1</v>
      </c>
      <c r="M634">
        <f>IF(Table10[[#This Row],[cond]]=1,M633+1,0)</f>
        <v>6</v>
      </c>
      <c r="N634">
        <f>IF(ISNUMBER(SEARCH("Ronda",Table10[[#This Row],[Column1]]))=TRUE,1,0)</f>
        <v>0</v>
      </c>
      <c r="O634" t="str">
        <f>IF(Table10[[#This Row],[cond2]]=1,MID(Table10[[#This Row],[Column1]],6,3),O633)</f>
        <v xml:space="preserve"> 25</v>
      </c>
    </row>
    <row r="635" spans="11:15" x14ac:dyDescent="0.3">
      <c r="K635" t="s">
        <v>888</v>
      </c>
      <c r="L635">
        <f>IF(AND(ISNUMBER(SEARCH(":",Table10[[#This Row],[Column1]]))=FALSE,ISNUMBER(SEARCH("Ronda",Table10[[#This Row],[Column1]]))=FALSE),1,0)</f>
        <v>0</v>
      </c>
      <c r="M635">
        <f>IF(Table10[[#This Row],[cond]]=1,M634+1,0)</f>
        <v>0</v>
      </c>
      <c r="N635">
        <f>IF(ISNUMBER(SEARCH("Ronda",Table10[[#This Row],[Column1]]))=TRUE,1,0)</f>
        <v>0</v>
      </c>
      <c r="O635" t="str">
        <f>IF(Table10[[#This Row],[cond2]]=1,MID(Table10[[#This Row],[Column1]],6,3),O634)</f>
        <v xml:space="preserve"> 25</v>
      </c>
    </row>
    <row r="636" spans="11:15" x14ac:dyDescent="0.3">
      <c r="K636" t="s">
        <v>8</v>
      </c>
      <c r="L636">
        <f>IF(AND(ISNUMBER(SEARCH(":",Table10[[#This Row],[Column1]]))=FALSE,ISNUMBER(SEARCH("Ronda",Table10[[#This Row],[Column1]]))=FALSE),1,0)</f>
        <v>1</v>
      </c>
      <c r="M636">
        <f>IF(Table10[[#This Row],[cond]]=1,M635+1,0)</f>
        <v>1</v>
      </c>
      <c r="N636">
        <f>IF(ISNUMBER(SEARCH("Ronda",Table10[[#This Row],[Column1]]))=TRUE,1,0)</f>
        <v>0</v>
      </c>
      <c r="O636" t="str">
        <f>IF(Table10[[#This Row],[cond2]]=1,MID(Table10[[#This Row],[Column1]],6,3),O635)</f>
        <v xml:space="preserve"> 25</v>
      </c>
    </row>
    <row r="637" spans="11:15" x14ac:dyDescent="0.3">
      <c r="K637" t="s">
        <v>7</v>
      </c>
      <c r="L637">
        <f>IF(AND(ISNUMBER(SEARCH(":",Table10[[#This Row],[Column1]]))=FALSE,ISNUMBER(SEARCH("Ronda",Table10[[#This Row],[Column1]]))=FALSE),1,0)</f>
        <v>1</v>
      </c>
      <c r="M637">
        <f>IF(Table10[[#This Row],[cond]]=1,M636+1,0)</f>
        <v>2</v>
      </c>
      <c r="N637">
        <f>IF(ISNUMBER(SEARCH("Ronda",Table10[[#This Row],[Column1]]))=TRUE,1,0)</f>
        <v>0</v>
      </c>
      <c r="O637" t="str">
        <f>IF(Table10[[#This Row],[cond2]]=1,MID(Table10[[#This Row],[Column1]],6,3),O636)</f>
        <v xml:space="preserve"> 25</v>
      </c>
    </row>
    <row r="638" spans="11:15" x14ac:dyDescent="0.3">
      <c r="K638">
        <v>2</v>
      </c>
      <c r="L638">
        <f>IF(AND(ISNUMBER(SEARCH(":",Table10[[#This Row],[Column1]]))=FALSE,ISNUMBER(SEARCH("Ronda",Table10[[#This Row],[Column1]]))=FALSE),1,0)</f>
        <v>1</v>
      </c>
      <c r="M638">
        <f>IF(Table10[[#This Row],[cond]]=1,M637+1,0)</f>
        <v>3</v>
      </c>
      <c r="N638">
        <f>IF(ISNUMBER(SEARCH("Ronda",Table10[[#This Row],[Column1]]))=TRUE,1,0)</f>
        <v>0</v>
      </c>
      <c r="O638" t="str">
        <f>IF(Table10[[#This Row],[cond2]]=1,MID(Table10[[#This Row],[Column1]],6,3),O637)</f>
        <v xml:space="preserve"> 25</v>
      </c>
    </row>
    <row r="639" spans="11:15" x14ac:dyDescent="0.3">
      <c r="K639">
        <v>1</v>
      </c>
      <c r="L639">
        <f>IF(AND(ISNUMBER(SEARCH(":",Table10[[#This Row],[Column1]]))=FALSE,ISNUMBER(SEARCH("Ronda",Table10[[#This Row],[Column1]]))=FALSE),1,0)</f>
        <v>1</v>
      </c>
      <c r="M639">
        <f>IF(Table10[[#This Row],[cond]]=1,M638+1,0)</f>
        <v>4</v>
      </c>
      <c r="N639">
        <f>IF(ISNUMBER(SEARCH("Ronda",Table10[[#This Row],[Column1]]))=TRUE,1,0)</f>
        <v>0</v>
      </c>
      <c r="O639" t="str">
        <f>IF(Table10[[#This Row],[cond2]]=1,MID(Table10[[#This Row],[Column1]],6,3),O638)</f>
        <v xml:space="preserve"> 25</v>
      </c>
    </row>
    <row r="640" spans="11:15" x14ac:dyDescent="0.3">
      <c r="K640">
        <v>-1</v>
      </c>
      <c r="L640">
        <f>IF(AND(ISNUMBER(SEARCH(":",Table10[[#This Row],[Column1]]))=FALSE,ISNUMBER(SEARCH("Ronda",Table10[[#This Row],[Column1]]))=FALSE),1,0)</f>
        <v>1</v>
      </c>
      <c r="M640">
        <f>IF(Table10[[#This Row],[cond]]=1,M639+1,0)</f>
        <v>5</v>
      </c>
      <c r="N640">
        <f>IF(ISNUMBER(SEARCH("Ronda",Table10[[#This Row],[Column1]]))=TRUE,1,0)</f>
        <v>0</v>
      </c>
      <c r="O640" t="str">
        <f>IF(Table10[[#This Row],[cond2]]=1,MID(Table10[[#This Row],[Column1]],6,3),O639)</f>
        <v xml:space="preserve"> 25</v>
      </c>
    </row>
    <row r="641" spans="11:15" x14ac:dyDescent="0.3">
      <c r="K641">
        <v>-1</v>
      </c>
      <c r="L641">
        <f>IF(AND(ISNUMBER(SEARCH(":",Table10[[#This Row],[Column1]]))=FALSE,ISNUMBER(SEARCH("Ronda",Table10[[#This Row],[Column1]]))=FALSE),1,0)</f>
        <v>1</v>
      </c>
      <c r="M641">
        <f>IF(Table10[[#This Row],[cond]]=1,M640+1,0)</f>
        <v>6</v>
      </c>
      <c r="N641">
        <f>IF(ISNUMBER(SEARCH("Ronda",Table10[[#This Row],[Column1]]))=TRUE,1,0)</f>
        <v>0</v>
      </c>
      <c r="O641" t="str">
        <f>IF(Table10[[#This Row],[cond2]]=1,MID(Table10[[#This Row],[Column1]],6,3),O640)</f>
        <v xml:space="preserve"> 25</v>
      </c>
    </row>
    <row r="642" spans="11:15" x14ac:dyDescent="0.3">
      <c r="K642" t="s">
        <v>142</v>
      </c>
      <c r="L642">
        <f>IF(AND(ISNUMBER(SEARCH(":",Table10[[#This Row],[Column1]]))=FALSE,ISNUMBER(SEARCH("Ronda",Table10[[#This Row],[Column1]]))=FALSE),1,0)</f>
        <v>0</v>
      </c>
      <c r="M642">
        <f>IF(Table10[[#This Row],[cond]]=1,M641+1,0)</f>
        <v>0</v>
      </c>
      <c r="N642">
        <f>IF(ISNUMBER(SEARCH("Ronda",Table10[[#This Row],[Column1]]))=TRUE,1,0)</f>
        <v>1</v>
      </c>
      <c r="O642" t="str">
        <f>IF(Table10[[#This Row],[cond2]]=1,MID(Table10[[#This Row],[Column1]],6,3),O641)</f>
        <v xml:space="preserve"> 24</v>
      </c>
    </row>
    <row r="643" spans="11:15" x14ac:dyDescent="0.3">
      <c r="K643" t="s">
        <v>889</v>
      </c>
      <c r="L643">
        <f>IF(AND(ISNUMBER(SEARCH(":",Table10[[#This Row],[Column1]]))=FALSE,ISNUMBER(SEARCH("Ronda",Table10[[#This Row],[Column1]]))=FALSE),1,0)</f>
        <v>0</v>
      </c>
      <c r="M643">
        <f>IF(Table10[[#This Row],[cond]]=1,M642+1,0)</f>
        <v>0</v>
      </c>
      <c r="N643">
        <f>IF(ISNUMBER(SEARCH("Ronda",Table10[[#This Row],[Column1]]))=TRUE,1,0)</f>
        <v>0</v>
      </c>
      <c r="O643" t="str">
        <f>IF(Table10[[#This Row],[cond2]]=1,MID(Table10[[#This Row],[Column1]],6,3),O642)</f>
        <v xml:space="preserve"> 24</v>
      </c>
    </row>
    <row r="644" spans="11:15" x14ac:dyDescent="0.3">
      <c r="K644" t="s">
        <v>7</v>
      </c>
      <c r="L644">
        <f>IF(AND(ISNUMBER(SEARCH(":",Table10[[#This Row],[Column1]]))=FALSE,ISNUMBER(SEARCH("Ronda",Table10[[#This Row],[Column1]]))=FALSE),1,0)</f>
        <v>1</v>
      </c>
      <c r="M644">
        <f>IF(Table10[[#This Row],[cond]]=1,M643+1,0)</f>
        <v>1</v>
      </c>
      <c r="N644">
        <f>IF(ISNUMBER(SEARCH("Ronda",Table10[[#This Row],[Column1]]))=TRUE,1,0)</f>
        <v>0</v>
      </c>
      <c r="O644" t="str">
        <f>IF(Table10[[#This Row],[cond2]]=1,MID(Table10[[#This Row],[Column1]],6,3),O643)</f>
        <v xml:space="preserve"> 24</v>
      </c>
    </row>
    <row r="645" spans="11:15" x14ac:dyDescent="0.3">
      <c r="K645" t="s">
        <v>33</v>
      </c>
      <c r="L645">
        <f>IF(AND(ISNUMBER(SEARCH(":",Table10[[#This Row],[Column1]]))=FALSE,ISNUMBER(SEARCH("Ronda",Table10[[#This Row],[Column1]]))=FALSE),1,0)</f>
        <v>1</v>
      </c>
      <c r="M645">
        <f>IF(Table10[[#This Row],[cond]]=1,M644+1,0)</f>
        <v>2</v>
      </c>
      <c r="N645">
        <f>IF(ISNUMBER(SEARCH("Ronda",Table10[[#This Row],[Column1]]))=TRUE,1,0)</f>
        <v>0</v>
      </c>
      <c r="O645" t="str">
        <f>IF(Table10[[#This Row],[cond2]]=1,MID(Table10[[#This Row],[Column1]],6,3),O644)</f>
        <v xml:space="preserve"> 24</v>
      </c>
    </row>
    <row r="646" spans="11:15" x14ac:dyDescent="0.3">
      <c r="K646">
        <v>1</v>
      </c>
      <c r="L646">
        <f>IF(AND(ISNUMBER(SEARCH(":",Table10[[#This Row],[Column1]]))=FALSE,ISNUMBER(SEARCH("Ronda",Table10[[#This Row],[Column1]]))=FALSE),1,0)</f>
        <v>1</v>
      </c>
      <c r="M646">
        <f>IF(Table10[[#This Row],[cond]]=1,M645+1,0)</f>
        <v>3</v>
      </c>
      <c r="N646">
        <f>IF(ISNUMBER(SEARCH("Ronda",Table10[[#This Row],[Column1]]))=TRUE,1,0)</f>
        <v>0</v>
      </c>
      <c r="O646" t="str">
        <f>IF(Table10[[#This Row],[cond2]]=1,MID(Table10[[#This Row],[Column1]],6,3),O645)</f>
        <v xml:space="preserve"> 24</v>
      </c>
    </row>
    <row r="647" spans="11:15" x14ac:dyDescent="0.3">
      <c r="K647">
        <v>0</v>
      </c>
      <c r="L647">
        <f>IF(AND(ISNUMBER(SEARCH(":",Table10[[#This Row],[Column1]]))=FALSE,ISNUMBER(SEARCH("Ronda",Table10[[#This Row],[Column1]]))=FALSE),1,0)</f>
        <v>1</v>
      </c>
      <c r="M647">
        <f>IF(Table10[[#This Row],[cond]]=1,M646+1,0)</f>
        <v>4</v>
      </c>
      <c r="N647">
        <f>IF(ISNUMBER(SEARCH("Ronda",Table10[[#This Row],[Column1]]))=TRUE,1,0)</f>
        <v>0</v>
      </c>
      <c r="O647" t="str">
        <f>IF(Table10[[#This Row],[cond2]]=1,MID(Table10[[#This Row],[Column1]],6,3),O646)</f>
        <v xml:space="preserve"> 24</v>
      </c>
    </row>
    <row r="648" spans="11:15" x14ac:dyDescent="0.3">
      <c r="K648">
        <v>0</v>
      </c>
      <c r="L648">
        <f>IF(AND(ISNUMBER(SEARCH(":",Table10[[#This Row],[Column1]]))=FALSE,ISNUMBER(SEARCH("Ronda",Table10[[#This Row],[Column1]]))=FALSE),1,0)</f>
        <v>1</v>
      </c>
      <c r="M648">
        <f>IF(Table10[[#This Row],[cond]]=1,M647+1,0)</f>
        <v>5</v>
      </c>
      <c r="N648">
        <f>IF(ISNUMBER(SEARCH("Ronda",Table10[[#This Row],[Column1]]))=TRUE,1,0)</f>
        <v>0</v>
      </c>
      <c r="O648" t="str">
        <f>IF(Table10[[#This Row],[cond2]]=1,MID(Table10[[#This Row],[Column1]],6,3),O647)</f>
        <v xml:space="preserve"> 24</v>
      </c>
    </row>
    <row r="649" spans="11:15" x14ac:dyDescent="0.3">
      <c r="K649">
        <v>0</v>
      </c>
      <c r="L649">
        <f>IF(AND(ISNUMBER(SEARCH(":",Table10[[#This Row],[Column1]]))=FALSE,ISNUMBER(SEARCH("Ronda",Table10[[#This Row],[Column1]]))=FALSE),1,0)</f>
        <v>1</v>
      </c>
      <c r="M649">
        <f>IF(Table10[[#This Row],[cond]]=1,M648+1,0)</f>
        <v>6</v>
      </c>
      <c r="N649">
        <f>IF(ISNUMBER(SEARCH("Ronda",Table10[[#This Row],[Column1]]))=TRUE,1,0)</f>
        <v>0</v>
      </c>
      <c r="O649" t="str">
        <f>IF(Table10[[#This Row],[cond2]]=1,MID(Table10[[#This Row],[Column1]],6,3),O648)</f>
        <v xml:space="preserve"> 24</v>
      </c>
    </row>
    <row r="650" spans="11:15" x14ac:dyDescent="0.3">
      <c r="K650" t="s">
        <v>890</v>
      </c>
      <c r="L650">
        <f>IF(AND(ISNUMBER(SEARCH(":",Table10[[#This Row],[Column1]]))=FALSE,ISNUMBER(SEARCH("Ronda",Table10[[#This Row],[Column1]]))=FALSE),1,0)</f>
        <v>0</v>
      </c>
      <c r="M650">
        <f>IF(Table10[[#This Row],[cond]]=1,M649+1,0)</f>
        <v>0</v>
      </c>
      <c r="N650">
        <f>IF(ISNUMBER(SEARCH("Ronda",Table10[[#This Row],[Column1]]))=TRUE,1,0)</f>
        <v>0</v>
      </c>
      <c r="O650" t="str">
        <f>IF(Table10[[#This Row],[cond2]]=1,MID(Table10[[#This Row],[Column1]],6,3),O649)</f>
        <v xml:space="preserve"> 24</v>
      </c>
    </row>
    <row r="651" spans="11:15" x14ac:dyDescent="0.3">
      <c r="K651" t="s">
        <v>13</v>
      </c>
      <c r="L651">
        <f>IF(AND(ISNUMBER(SEARCH(":",Table10[[#This Row],[Column1]]))=FALSE,ISNUMBER(SEARCH("Ronda",Table10[[#This Row],[Column1]]))=FALSE),1,0)</f>
        <v>1</v>
      </c>
      <c r="M651">
        <f>IF(Table10[[#This Row],[cond]]=1,M650+1,0)</f>
        <v>1</v>
      </c>
      <c r="N651">
        <f>IF(ISNUMBER(SEARCH("Ronda",Table10[[#This Row],[Column1]]))=TRUE,1,0)</f>
        <v>0</v>
      </c>
      <c r="O651" t="str">
        <f>IF(Table10[[#This Row],[cond2]]=1,MID(Table10[[#This Row],[Column1]],6,3),O650)</f>
        <v xml:space="preserve"> 24</v>
      </c>
    </row>
    <row r="652" spans="11:15" x14ac:dyDescent="0.3">
      <c r="K652" t="s">
        <v>303</v>
      </c>
      <c r="L652">
        <f>IF(AND(ISNUMBER(SEARCH(":",Table10[[#This Row],[Column1]]))=FALSE,ISNUMBER(SEARCH("Ronda",Table10[[#This Row],[Column1]]))=FALSE),1,0)</f>
        <v>1</v>
      </c>
      <c r="M652">
        <f>IF(Table10[[#This Row],[cond]]=1,M651+1,0)</f>
        <v>2</v>
      </c>
      <c r="N652">
        <f>IF(ISNUMBER(SEARCH("Ronda",Table10[[#This Row],[Column1]]))=TRUE,1,0)</f>
        <v>0</v>
      </c>
      <c r="O652" t="str">
        <f>IF(Table10[[#This Row],[cond2]]=1,MID(Table10[[#This Row],[Column1]],6,3),O651)</f>
        <v xml:space="preserve"> 24</v>
      </c>
    </row>
    <row r="653" spans="11:15" x14ac:dyDescent="0.3">
      <c r="K653">
        <v>1</v>
      </c>
      <c r="L653">
        <f>IF(AND(ISNUMBER(SEARCH(":",Table10[[#This Row],[Column1]]))=FALSE,ISNUMBER(SEARCH("Ronda",Table10[[#This Row],[Column1]]))=FALSE),1,0)</f>
        <v>1</v>
      </c>
      <c r="M653">
        <f>IF(Table10[[#This Row],[cond]]=1,M652+1,0)</f>
        <v>3</v>
      </c>
      <c r="N653">
        <f>IF(ISNUMBER(SEARCH("Ronda",Table10[[#This Row],[Column1]]))=TRUE,1,0)</f>
        <v>0</v>
      </c>
      <c r="O653" t="str">
        <f>IF(Table10[[#This Row],[cond2]]=1,MID(Table10[[#This Row],[Column1]],6,3),O652)</f>
        <v xml:space="preserve"> 24</v>
      </c>
    </row>
    <row r="654" spans="11:15" x14ac:dyDescent="0.3">
      <c r="K654">
        <v>0</v>
      </c>
      <c r="L654">
        <f>IF(AND(ISNUMBER(SEARCH(":",Table10[[#This Row],[Column1]]))=FALSE,ISNUMBER(SEARCH("Ronda",Table10[[#This Row],[Column1]]))=FALSE),1,0)</f>
        <v>1</v>
      </c>
      <c r="M654">
        <f>IF(Table10[[#This Row],[cond]]=1,M653+1,0)</f>
        <v>4</v>
      </c>
      <c r="N654">
        <f>IF(ISNUMBER(SEARCH("Ronda",Table10[[#This Row],[Column1]]))=TRUE,1,0)</f>
        <v>0</v>
      </c>
      <c r="O654" t="str">
        <f>IF(Table10[[#This Row],[cond2]]=1,MID(Table10[[#This Row],[Column1]],6,3),O653)</f>
        <v xml:space="preserve"> 24</v>
      </c>
    </row>
    <row r="655" spans="11:15" x14ac:dyDescent="0.3">
      <c r="K655">
        <v>0</v>
      </c>
      <c r="L655">
        <f>IF(AND(ISNUMBER(SEARCH(":",Table10[[#This Row],[Column1]]))=FALSE,ISNUMBER(SEARCH("Ronda",Table10[[#This Row],[Column1]]))=FALSE),1,0)</f>
        <v>1</v>
      </c>
      <c r="M655">
        <f>IF(Table10[[#This Row],[cond]]=1,M654+1,0)</f>
        <v>5</v>
      </c>
      <c r="N655">
        <f>IF(ISNUMBER(SEARCH("Ronda",Table10[[#This Row],[Column1]]))=TRUE,1,0)</f>
        <v>0</v>
      </c>
      <c r="O655" t="str">
        <f>IF(Table10[[#This Row],[cond2]]=1,MID(Table10[[#This Row],[Column1]],6,3),O654)</f>
        <v xml:space="preserve"> 24</v>
      </c>
    </row>
    <row r="656" spans="11:15" x14ac:dyDescent="0.3">
      <c r="K656">
        <v>0</v>
      </c>
      <c r="L656">
        <f>IF(AND(ISNUMBER(SEARCH(":",Table10[[#This Row],[Column1]]))=FALSE,ISNUMBER(SEARCH("Ronda",Table10[[#This Row],[Column1]]))=FALSE),1,0)</f>
        <v>1</v>
      </c>
      <c r="M656">
        <f>IF(Table10[[#This Row],[cond]]=1,M655+1,0)</f>
        <v>6</v>
      </c>
      <c r="N656">
        <f>IF(ISNUMBER(SEARCH("Ronda",Table10[[#This Row],[Column1]]))=TRUE,1,0)</f>
        <v>0</v>
      </c>
      <c r="O656" t="str">
        <f>IF(Table10[[#This Row],[cond2]]=1,MID(Table10[[#This Row],[Column1]],6,3),O655)</f>
        <v xml:space="preserve"> 24</v>
      </c>
    </row>
    <row r="657" spans="11:15" x14ac:dyDescent="0.3">
      <c r="K657" t="s">
        <v>891</v>
      </c>
      <c r="L657">
        <f>IF(AND(ISNUMBER(SEARCH(":",Table10[[#This Row],[Column1]]))=FALSE,ISNUMBER(SEARCH("Ronda",Table10[[#This Row],[Column1]]))=FALSE),1,0)</f>
        <v>0</v>
      </c>
      <c r="M657">
        <f>IF(Table10[[#This Row],[cond]]=1,M656+1,0)</f>
        <v>0</v>
      </c>
      <c r="N657">
        <f>IF(ISNUMBER(SEARCH("Ronda",Table10[[#This Row],[Column1]]))=TRUE,1,0)</f>
        <v>0</v>
      </c>
      <c r="O657" t="str">
        <f>IF(Table10[[#This Row],[cond2]]=1,MID(Table10[[#This Row],[Column1]],6,3),O656)</f>
        <v xml:space="preserve"> 24</v>
      </c>
    </row>
    <row r="658" spans="11:15" x14ac:dyDescent="0.3">
      <c r="K658" t="s">
        <v>14</v>
      </c>
      <c r="L658">
        <f>IF(AND(ISNUMBER(SEARCH(":",Table10[[#This Row],[Column1]]))=FALSE,ISNUMBER(SEARCH("Ronda",Table10[[#This Row],[Column1]]))=FALSE),1,0)</f>
        <v>1</v>
      </c>
      <c r="M658">
        <f>IF(Table10[[#This Row],[cond]]=1,M657+1,0)</f>
        <v>1</v>
      </c>
      <c r="N658">
        <f>IF(ISNUMBER(SEARCH("Ronda",Table10[[#This Row],[Column1]]))=TRUE,1,0)</f>
        <v>0</v>
      </c>
      <c r="O658" t="str">
        <f>IF(Table10[[#This Row],[cond2]]=1,MID(Table10[[#This Row],[Column1]],6,3),O657)</f>
        <v xml:space="preserve"> 24</v>
      </c>
    </row>
    <row r="659" spans="11:15" x14ac:dyDescent="0.3">
      <c r="K659" t="s">
        <v>8</v>
      </c>
      <c r="L659">
        <f>IF(AND(ISNUMBER(SEARCH(":",Table10[[#This Row],[Column1]]))=FALSE,ISNUMBER(SEARCH("Ronda",Table10[[#This Row],[Column1]]))=FALSE),1,0)</f>
        <v>1</v>
      </c>
      <c r="M659">
        <f>IF(Table10[[#This Row],[cond]]=1,M658+1,0)</f>
        <v>2</v>
      </c>
      <c r="N659">
        <f>IF(ISNUMBER(SEARCH("Ronda",Table10[[#This Row],[Column1]]))=TRUE,1,0)</f>
        <v>0</v>
      </c>
      <c r="O659" t="str">
        <f>IF(Table10[[#This Row],[cond2]]=1,MID(Table10[[#This Row],[Column1]],6,3),O658)</f>
        <v xml:space="preserve"> 24</v>
      </c>
    </row>
    <row r="660" spans="11:15" x14ac:dyDescent="0.3">
      <c r="K660">
        <v>1</v>
      </c>
      <c r="L660">
        <f>IF(AND(ISNUMBER(SEARCH(":",Table10[[#This Row],[Column1]]))=FALSE,ISNUMBER(SEARCH("Ronda",Table10[[#This Row],[Column1]]))=FALSE),1,0)</f>
        <v>1</v>
      </c>
      <c r="M660">
        <f>IF(Table10[[#This Row],[cond]]=1,M659+1,0)</f>
        <v>3</v>
      </c>
      <c r="N660">
        <f>IF(ISNUMBER(SEARCH("Ronda",Table10[[#This Row],[Column1]]))=TRUE,1,0)</f>
        <v>0</v>
      </c>
      <c r="O660" t="str">
        <f>IF(Table10[[#This Row],[cond2]]=1,MID(Table10[[#This Row],[Column1]],6,3),O659)</f>
        <v xml:space="preserve"> 24</v>
      </c>
    </row>
    <row r="661" spans="11:15" x14ac:dyDescent="0.3">
      <c r="K661">
        <v>5</v>
      </c>
      <c r="L661">
        <f>IF(AND(ISNUMBER(SEARCH(":",Table10[[#This Row],[Column1]]))=FALSE,ISNUMBER(SEARCH("Ronda",Table10[[#This Row],[Column1]]))=FALSE),1,0)</f>
        <v>1</v>
      </c>
      <c r="M661">
        <f>IF(Table10[[#This Row],[cond]]=1,M660+1,0)</f>
        <v>4</v>
      </c>
      <c r="N661">
        <f>IF(ISNUMBER(SEARCH("Ronda",Table10[[#This Row],[Column1]]))=TRUE,1,0)</f>
        <v>0</v>
      </c>
      <c r="O661" t="str">
        <f>IF(Table10[[#This Row],[cond2]]=1,MID(Table10[[#This Row],[Column1]],6,3),O660)</f>
        <v xml:space="preserve"> 24</v>
      </c>
    </row>
    <row r="662" spans="11:15" x14ac:dyDescent="0.3">
      <c r="K662">
        <v>0</v>
      </c>
      <c r="L662">
        <f>IF(AND(ISNUMBER(SEARCH(":",Table10[[#This Row],[Column1]]))=FALSE,ISNUMBER(SEARCH("Ronda",Table10[[#This Row],[Column1]]))=FALSE),1,0)</f>
        <v>1</v>
      </c>
      <c r="M662">
        <f>IF(Table10[[#This Row],[cond]]=1,M661+1,0)</f>
        <v>5</v>
      </c>
      <c r="N662">
        <f>IF(ISNUMBER(SEARCH("Ronda",Table10[[#This Row],[Column1]]))=TRUE,1,0)</f>
        <v>0</v>
      </c>
      <c r="O662" t="str">
        <f>IF(Table10[[#This Row],[cond2]]=1,MID(Table10[[#This Row],[Column1]],6,3),O661)</f>
        <v xml:space="preserve"> 24</v>
      </c>
    </row>
    <row r="663" spans="11:15" x14ac:dyDescent="0.3">
      <c r="K663">
        <v>-3</v>
      </c>
      <c r="L663">
        <f>IF(AND(ISNUMBER(SEARCH(":",Table10[[#This Row],[Column1]]))=FALSE,ISNUMBER(SEARCH("Ronda",Table10[[#This Row],[Column1]]))=FALSE),1,0)</f>
        <v>1</v>
      </c>
      <c r="M663">
        <f>IF(Table10[[#This Row],[cond]]=1,M662+1,0)</f>
        <v>6</v>
      </c>
      <c r="N663">
        <f>IF(ISNUMBER(SEARCH("Ronda",Table10[[#This Row],[Column1]]))=TRUE,1,0)</f>
        <v>0</v>
      </c>
      <c r="O663" t="str">
        <f>IF(Table10[[#This Row],[cond2]]=1,MID(Table10[[#This Row],[Column1]],6,3),O662)</f>
        <v xml:space="preserve"> 24</v>
      </c>
    </row>
    <row r="664" spans="11:15" x14ac:dyDescent="0.3">
      <c r="K664" t="s">
        <v>892</v>
      </c>
      <c r="L664">
        <f>IF(AND(ISNUMBER(SEARCH(":",Table10[[#This Row],[Column1]]))=FALSE,ISNUMBER(SEARCH("Ronda",Table10[[#This Row],[Column1]]))=FALSE),1,0)</f>
        <v>0</v>
      </c>
      <c r="M664">
        <f>IF(Table10[[#This Row],[cond]]=1,M663+1,0)</f>
        <v>0</v>
      </c>
      <c r="N664">
        <f>IF(ISNUMBER(SEARCH("Ronda",Table10[[#This Row],[Column1]]))=TRUE,1,0)</f>
        <v>0</v>
      </c>
      <c r="O664" t="str">
        <f>IF(Table10[[#This Row],[cond2]]=1,MID(Table10[[#This Row],[Column1]],6,3),O663)</f>
        <v xml:space="preserve"> 24</v>
      </c>
    </row>
    <row r="665" spans="11:15" x14ac:dyDescent="0.3">
      <c r="K665" t="s">
        <v>28</v>
      </c>
      <c r="L665">
        <f>IF(AND(ISNUMBER(SEARCH(":",Table10[[#This Row],[Column1]]))=FALSE,ISNUMBER(SEARCH("Ronda",Table10[[#This Row],[Column1]]))=FALSE),1,0)</f>
        <v>1</v>
      </c>
      <c r="M665">
        <f>IF(Table10[[#This Row],[cond]]=1,M664+1,0)</f>
        <v>1</v>
      </c>
      <c r="N665">
        <f>IF(ISNUMBER(SEARCH("Ronda",Table10[[#This Row],[Column1]]))=TRUE,1,0)</f>
        <v>0</v>
      </c>
      <c r="O665" t="str">
        <f>IF(Table10[[#This Row],[cond2]]=1,MID(Table10[[#This Row],[Column1]],6,3),O664)</f>
        <v xml:space="preserve"> 24</v>
      </c>
    </row>
    <row r="666" spans="11:15" x14ac:dyDescent="0.3">
      <c r="K666" t="s">
        <v>11</v>
      </c>
      <c r="L666">
        <f>IF(AND(ISNUMBER(SEARCH(":",Table10[[#This Row],[Column1]]))=FALSE,ISNUMBER(SEARCH("Ronda",Table10[[#This Row],[Column1]]))=FALSE),1,0)</f>
        <v>1</v>
      </c>
      <c r="M666">
        <f>IF(Table10[[#This Row],[cond]]=1,M665+1,0)</f>
        <v>2</v>
      </c>
      <c r="N666">
        <f>IF(ISNUMBER(SEARCH("Ronda",Table10[[#This Row],[Column1]]))=TRUE,1,0)</f>
        <v>0</v>
      </c>
      <c r="O666" t="str">
        <f>IF(Table10[[#This Row],[cond2]]=1,MID(Table10[[#This Row],[Column1]],6,3),O665)</f>
        <v xml:space="preserve"> 24</v>
      </c>
    </row>
    <row r="667" spans="11:15" x14ac:dyDescent="0.3">
      <c r="K667">
        <v>4</v>
      </c>
      <c r="L667">
        <f>IF(AND(ISNUMBER(SEARCH(":",Table10[[#This Row],[Column1]]))=FALSE,ISNUMBER(SEARCH("Ronda",Table10[[#This Row],[Column1]]))=FALSE),1,0)</f>
        <v>1</v>
      </c>
      <c r="M667">
        <f>IF(Table10[[#This Row],[cond]]=1,M666+1,0)</f>
        <v>3</v>
      </c>
      <c r="N667">
        <f>IF(ISNUMBER(SEARCH("Ronda",Table10[[#This Row],[Column1]]))=TRUE,1,0)</f>
        <v>0</v>
      </c>
      <c r="O667" t="str">
        <f>IF(Table10[[#This Row],[cond2]]=1,MID(Table10[[#This Row],[Column1]],6,3),O666)</f>
        <v xml:space="preserve"> 24</v>
      </c>
    </row>
    <row r="668" spans="11:15" x14ac:dyDescent="0.3">
      <c r="K668">
        <v>0</v>
      </c>
      <c r="L668">
        <f>IF(AND(ISNUMBER(SEARCH(":",Table10[[#This Row],[Column1]]))=FALSE,ISNUMBER(SEARCH("Ronda",Table10[[#This Row],[Column1]]))=FALSE),1,0)</f>
        <v>1</v>
      </c>
      <c r="M668">
        <f>IF(Table10[[#This Row],[cond]]=1,M667+1,0)</f>
        <v>4</v>
      </c>
      <c r="N668">
        <f>IF(ISNUMBER(SEARCH("Ronda",Table10[[#This Row],[Column1]]))=TRUE,1,0)</f>
        <v>0</v>
      </c>
      <c r="O668" t="str">
        <f>IF(Table10[[#This Row],[cond2]]=1,MID(Table10[[#This Row],[Column1]],6,3),O667)</f>
        <v xml:space="preserve"> 24</v>
      </c>
    </row>
    <row r="669" spans="11:15" x14ac:dyDescent="0.3">
      <c r="K669">
        <v>-2</v>
      </c>
      <c r="L669">
        <f>IF(AND(ISNUMBER(SEARCH(":",Table10[[#This Row],[Column1]]))=FALSE,ISNUMBER(SEARCH("Ronda",Table10[[#This Row],[Column1]]))=FALSE),1,0)</f>
        <v>1</v>
      </c>
      <c r="M669">
        <f>IF(Table10[[#This Row],[cond]]=1,M668+1,0)</f>
        <v>5</v>
      </c>
      <c r="N669">
        <f>IF(ISNUMBER(SEARCH("Ronda",Table10[[#This Row],[Column1]]))=TRUE,1,0)</f>
        <v>0</v>
      </c>
      <c r="O669" t="str">
        <f>IF(Table10[[#This Row],[cond2]]=1,MID(Table10[[#This Row],[Column1]],6,3),O668)</f>
        <v xml:space="preserve"> 24</v>
      </c>
    </row>
    <row r="670" spans="11:15" x14ac:dyDescent="0.3">
      <c r="K670">
        <v>0</v>
      </c>
      <c r="L670">
        <f>IF(AND(ISNUMBER(SEARCH(":",Table10[[#This Row],[Column1]]))=FALSE,ISNUMBER(SEARCH("Ronda",Table10[[#This Row],[Column1]]))=FALSE),1,0)</f>
        <v>1</v>
      </c>
      <c r="M670">
        <f>IF(Table10[[#This Row],[cond]]=1,M669+1,0)</f>
        <v>6</v>
      </c>
      <c r="N670">
        <f>IF(ISNUMBER(SEARCH("Ronda",Table10[[#This Row],[Column1]]))=TRUE,1,0)</f>
        <v>0</v>
      </c>
      <c r="O670" t="str">
        <f>IF(Table10[[#This Row],[cond2]]=1,MID(Table10[[#This Row],[Column1]],6,3),O669)</f>
        <v xml:space="preserve"> 24</v>
      </c>
    </row>
    <row r="671" spans="11:15" x14ac:dyDescent="0.3">
      <c r="K671" t="s">
        <v>647</v>
      </c>
      <c r="L671">
        <f>IF(AND(ISNUMBER(SEARCH(":",Table10[[#This Row],[Column1]]))=FALSE,ISNUMBER(SEARCH("Ronda",Table10[[#This Row],[Column1]]))=FALSE),1,0)</f>
        <v>0</v>
      </c>
      <c r="M671">
        <f>IF(Table10[[#This Row],[cond]]=1,M670+1,0)</f>
        <v>0</v>
      </c>
      <c r="N671">
        <f>IF(ISNUMBER(SEARCH("Ronda",Table10[[#This Row],[Column1]]))=TRUE,1,0)</f>
        <v>0</v>
      </c>
      <c r="O671" t="str">
        <f>IF(Table10[[#This Row],[cond2]]=1,MID(Table10[[#This Row],[Column1]],6,3),O670)</f>
        <v xml:space="preserve"> 24</v>
      </c>
    </row>
    <row r="672" spans="11:15" x14ac:dyDescent="0.3">
      <c r="K672" t="s">
        <v>564</v>
      </c>
      <c r="L672">
        <f>IF(AND(ISNUMBER(SEARCH(":",Table10[[#This Row],[Column1]]))=FALSE,ISNUMBER(SEARCH("Ronda",Table10[[#This Row],[Column1]]))=FALSE),1,0)</f>
        <v>1</v>
      </c>
      <c r="M672">
        <f>IF(Table10[[#This Row],[cond]]=1,M671+1,0)</f>
        <v>1</v>
      </c>
      <c r="N672">
        <f>IF(ISNUMBER(SEARCH("Ronda",Table10[[#This Row],[Column1]]))=TRUE,1,0)</f>
        <v>0</v>
      </c>
      <c r="O672" t="str">
        <f>IF(Table10[[#This Row],[cond2]]=1,MID(Table10[[#This Row],[Column1]],6,3),O671)</f>
        <v xml:space="preserve"> 24</v>
      </c>
    </row>
    <row r="673" spans="11:15" x14ac:dyDescent="0.3">
      <c r="K673" t="s">
        <v>25</v>
      </c>
      <c r="L673">
        <f>IF(AND(ISNUMBER(SEARCH(":",Table10[[#This Row],[Column1]]))=FALSE,ISNUMBER(SEARCH("Ronda",Table10[[#This Row],[Column1]]))=FALSE),1,0)</f>
        <v>1</v>
      </c>
      <c r="M673">
        <f>IF(Table10[[#This Row],[cond]]=1,M672+1,0)</f>
        <v>2</v>
      </c>
      <c r="N673">
        <f>IF(ISNUMBER(SEARCH("Ronda",Table10[[#This Row],[Column1]]))=TRUE,1,0)</f>
        <v>0</v>
      </c>
      <c r="O673" t="str">
        <f>IF(Table10[[#This Row],[cond2]]=1,MID(Table10[[#This Row],[Column1]],6,3),O672)</f>
        <v xml:space="preserve"> 24</v>
      </c>
    </row>
    <row r="674" spans="11:15" x14ac:dyDescent="0.3">
      <c r="K674">
        <v>2</v>
      </c>
      <c r="L674">
        <f>IF(AND(ISNUMBER(SEARCH(":",Table10[[#This Row],[Column1]]))=FALSE,ISNUMBER(SEARCH("Ronda",Table10[[#This Row],[Column1]]))=FALSE),1,0)</f>
        <v>1</v>
      </c>
      <c r="M674">
        <f>IF(Table10[[#This Row],[cond]]=1,M673+1,0)</f>
        <v>3</v>
      </c>
      <c r="N674">
        <f>IF(ISNUMBER(SEARCH("Ronda",Table10[[#This Row],[Column1]]))=TRUE,1,0)</f>
        <v>0</v>
      </c>
      <c r="O674" t="str">
        <f>IF(Table10[[#This Row],[cond2]]=1,MID(Table10[[#This Row],[Column1]],6,3),O673)</f>
        <v xml:space="preserve"> 24</v>
      </c>
    </row>
    <row r="675" spans="11:15" x14ac:dyDescent="0.3">
      <c r="K675">
        <v>0</v>
      </c>
      <c r="L675">
        <f>IF(AND(ISNUMBER(SEARCH(":",Table10[[#This Row],[Column1]]))=FALSE,ISNUMBER(SEARCH("Ronda",Table10[[#This Row],[Column1]]))=FALSE),1,0)</f>
        <v>1</v>
      </c>
      <c r="M675">
        <f>IF(Table10[[#This Row],[cond]]=1,M674+1,0)</f>
        <v>4</v>
      </c>
      <c r="N675">
        <f>IF(ISNUMBER(SEARCH("Ronda",Table10[[#This Row],[Column1]]))=TRUE,1,0)</f>
        <v>0</v>
      </c>
      <c r="O675" t="str">
        <f>IF(Table10[[#This Row],[cond2]]=1,MID(Table10[[#This Row],[Column1]],6,3),O674)</f>
        <v xml:space="preserve"> 24</v>
      </c>
    </row>
    <row r="676" spans="11:15" x14ac:dyDescent="0.3">
      <c r="K676">
        <v>-1</v>
      </c>
      <c r="L676">
        <f>IF(AND(ISNUMBER(SEARCH(":",Table10[[#This Row],[Column1]]))=FALSE,ISNUMBER(SEARCH("Ronda",Table10[[#This Row],[Column1]]))=FALSE),1,0)</f>
        <v>1</v>
      </c>
      <c r="M676">
        <f>IF(Table10[[#This Row],[cond]]=1,M675+1,0)</f>
        <v>5</v>
      </c>
      <c r="N676">
        <f>IF(ISNUMBER(SEARCH("Ronda",Table10[[#This Row],[Column1]]))=TRUE,1,0)</f>
        <v>0</v>
      </c>
      <c r="O676" t="str">
        <f>IF(Table10[[#This Row],[cond2]]=1,MID(Table10[[#This Row],[Column1]],6,3),O675)</f>
        <v xml:space="preserve"> 24</v>
      </c>
    </row>
    <row r="677" spans="11:15" x14ac:dyDescent="0.3">
      <c r="K677">
        <v>0</v>
      </c>
      <c r="L677">
        <f>IF(AND(ISNUMBER(SEARCH(":",Table10[[#This Row],[Column1]]))=FALSE,ISNUMBER(SEARCH("Ronda",Table10[[#This Row],[Column1]]))=FALSE),1,0)</f>
        <v>1</v>
      </c>
      <c r="M677">
        <f>IF(Table10[[#This Row],[cond]]=1,M676+1,0)</f>
        <v>6</v>
      </c>
      <c r="N677">
        <f>IF(ISNUMBER(SEARCH("Ronda",Table10[[#This Row],[Column1]]))=TRUE,1,0)</f>
        <v>0</v>
      </c>
      <c r="O677" t="str">
        <f>IF(Table10[[#This Row],[cond2]]=1,MID(Table10[[#This Row],[Column1]],6,3),O676)</f>
        <v xml:space="preserve"> 24</v>
      </c>
    </row>
    <row r="678" spans="11:15" x14ac:dyDescent="0.3">
      <c r="K678" t="s">
        <v>893</v>
      </c>
      <c r="L678">
        <f>IF(AND(ISNUMBER(SEARCH(":",Table10[[#This Row],[Column1]]))=FALSE,ISNUMBER(SEARCH("Ronda",Table10[[#This Row],[Column1]]))=FALSE),1,0)</f>
        <v>0</v>
      </c>
      <c r="M678">
        <f>IF(Table10[[#This Row],[cond]]=1,M677+1,0)</f>
        <v>0</v>
      </c>
      <c r="N678">
        <f>IF(ISNUMBER(SEARCH("Ronda",Table10[[#This Row],[Column1]]))=TRUE,1,0)</f>
        <v>0</v>
      </c>
      <c r="O678" t="str">
        <f>IF(Table10[[#This Row],[cond2]]=1,MID(Table10[[#This Row],[Column1]],6,3),O677)</f>
        <v xml:space="preserve"> 24</v>
      </c>
    </row>
    <row r="679" spans="11:15" x14ac:dyDescent="0.3">
      <c r="K679" t="s">
        <v>6</v>
      </c>
      <c r="L679">
        <f>IF(AND(ISNUMBER(SEARCH(":",Table10[[#This Row],[Column1]]))=FALSE,ISNUMBER(SEARCH("Ronda",Table10[[#This Row],[Column1]]))=FALSE),1,0)</f>
        <v>1</v>
      </c>
      <c r="M679">
        <f>IF(Table10[[#This Row],[cond]]=1,M678+1,0)</f>
        <v>1</v>
      </c>
      <c r="N679">
        <f>IF(ISNUMBER(SEARCH("Ronda",Table10[[#This Row],[Column1]]))=TRUE,1,0)</f>
        <v>0</v>
      </c>
      <c r="O679" t="str">
        <f>IF(Table10[[#This Row],[cond2]]=1,MID(Table10[[#This Row],[Column1]],6,3),O678)</f>
        <v xml:space="preserve"> 24</v>
      </c>
    </row>
    <row r="680" spans="11:15" x14ac:dyDescent="0.3">
      <c r="K680" t="s">
        <v>2</v>
      </c>
      <c r="L680">
        <f>IF(AND(ISNUMBER(SEARCH(":",Table10[[#This Row],[Column1]]))=FALSE,ISNUMBER(SEARCH("Ronda",Table10[[#This Row],[Column1]]))=FALSE),1,0)</f>
        <v>1</v>
      </c>
      <c r="M680">
        <f>IF(Table10[[#This Row],[cond]]=1,M679+1,0)</f>
        <v>2</v>
      </c>
      <c r="N680">
        <f>IF(ISNUMBER(SEARCH("Ronda",Table10[[#This Row],[Column1]]))=TRUE,1,0)</f>
        <v>0</v>
      </c>
      <c r="O680" t="str">
        <f>IF(Table10[[#This Row],[cond2]]=1,MID(Table10[[#This Row],[Column1]],6,3),O679)</f>
        <v xml:space="preserve"> 24</v>
      </c>
    </row>
    <row r="681" spans="11:15" x14ac:dyDescent="0.3">
      <c r="K681">
        <v>1</v>
      </c>
      <c r="L681">
        <f>IF(AND(ISNUMBER(SEARCH(":",Table10[[#This Row],[Column1]]))=FALSE,ISNUMBER(SEARCH("Ronda",Table10[[#This Row],[Column1]]))=FALSE),1,0)</f>
        <v>1</v>
      </c>
      <c r="M681">
        <f>IF(Table10[[#This Row],[cond]]=1,M680+1,0)</f>
        <v>3</v>
      </c>
      <c r="N681">
        <f>IF(ISNUMBER(SEARCH("Ronda",Table10[[#This Row],[Column1]]))=TRUE,1,0)</f>
        <v>0</v>
      </c>
      <c r="O681" t="str">
        <f>IF(Table10[[#This Row],[cond2]]=1,MID(Table10[[#This Row],[Column1]],6,3),O680)</f>
        <v xml:space="preserve"> 24</v>
      </c>
    </row>
    <row r="682" spans="11:15" x14ac:dyDescent="0.3">
      <c r="K682">
        <v>3</v>
      </c>
      <c r="L682">
        <f>IF(AND(ISNUMBER(SEARCH(":",Table10[[#This Row],[Column1]]))=FALSE,ISNUMBER(SEARCH("Ronda",Table10[[#This Row],[Column1]]))=FALSE),1,0)</f>
        <v>1</v>
      </c>
      <c r="M682">
        <f>IF(Table10[[#This Row],[cond]]=1,M681+1,0)</f>
        <v>4</v>
      </c>
      <c r="N682">
        <f>IF(ISNUMBER(SEARCH("Ronda",Table10[[#This Row],[Column1]]))=TRUE,1,0)</f>
        <v>0</v>
      </c>
      <c r="O682" t="str">
        <f>IF(Table10[[#This Row],[cond2]]=1,MID(Table10[[#This Row],[Column1]],6,3),O681)</f>
        <v xml:space="preserve"> 24</v>
      </c>
    </row>
    <row r="683" spans="11:15" x14ac:dyDescent="0.3">
      <c r="K683">
        <v>-1</v>
      </c>
      <c r="L683">
        <f>IF(AND(ISNUMBER(SEARCH(":",Table10[[#This Row],[Column1]]))=FALSE,ISNUMBER(SEARCH("Ronda",Table10[[#This Row],[Column1]]))=FALSE),1,0)</f>
        <v>1</v>
      </c>
      <c r="M683">
        <f>IF(Table10[[#This Row],[cond]]=1,M682+1,0)</f>
        <v>5</v>
      </c>
      <c r="N683">
        <f>IF(ISNUMBER(SEARCH("Ronda",Table10[[#This Row],[Column1]]))=TRUE,1,0)</f>
        <v>0</v>
      </c>
      <c r="O683" t="str">
        <f>IF(Table10[[#This Row],[cond2]]=1,MID(Table10[[#This Row],[Column1]],6,3),O682)</f>
        <v xml:space="preserve"> 24</v>
      </c>
    </row>
    <row r="684" spans="11:15" x14ac:dyDescent="0.3">
      <c r="K684">
        <v>0</v>
      </c>
      <c r="L684">
        <f>IF(AND(ISNUMBER(SEARCH(":",Table10[[#This Row],[Column1]]))=FALSE,ISNUMBER(SEARCH("Ronda",Table10[[#This Row],[Column1]]))=FALSE),1,0)</f>
        <v>1</v>
      </c>
      <c r="M684">
        <f>IF(Table10[[#This Row],[cond]]=1,M683+1,0)</f>
        <v>6</v>
      </c>
      <c r="N684">
        <f>IF(ISNUMBER(SEARCH("Ronda",Table10[[#This Row],[Column1]]))=TRUE,1,0)</f>
        <v>0</v>
      </c>
      <c r="O684" t="str">
        <f>IF(Table10[[#This Row],[cond2]]=1,MID(Table10[[#This Row],[Column1]],6,3),O683)</f>
        <v xml:space="preserve"> 24</v>
      </c>
    </row>
    <row r="685" spans="11:15" x14ac:dyDescent="0.3">
      <c r="K685" t="s">
        <v>894</v>
      </c>
      <c r="L685">
        <f>IF(AND(ISNUMBER(SEARCH(":",Table10[[#This Row],[Column1]]))=FALSE,ISNUMBER(SEARCH("Ronda",Table10[[#This Row],[Column1]]))=FALSE),1,0)</f>
        <v>0</v>
      </c>
      <c r="M685">
        <f>IF(Table10[[#This Row],[cond]]=1,M684+1,0)</f>
        <v>0</v>
      </c>
      <c r="N685">
        <f>IF(ISNUMBER(SEARCH("Ronda",Table10[[#This Row],[Column1]]))=TRUE,1,0)</f>
        <v>0</v>
      </c>
      <c r="O685" t="str">
        <f>IF(Table10[[#This Row],[cond2]]=1,MID(Table10[[#This Row],[Column1]],6,3),O684)</f>
        <v xml:space="preserve"> 24</v>
      </c>
    </row>
    <row r="686" spans="11:15" x14ac:dyDescent="0.3">
      <c r="K686" t="s">
        <v>10</v>
      </c>
      <c r="L686">
        <f>IF(AND(ISNUMBER(SEARCH(":",Table10[[#This Row],[Column1]]))=FALSE,ISNUMBER(SEARCH("Ronda",Table10[[#This Row],[Column1]]))=FALSE),1,0)</f>
        <v>1</v>
      </c>
      <c r="M686">
        <f>IF(Table10[[#This Row],[cond]]=1,M685+1,0)</f>
        <v>1</v>
      </c>
      <c r="N686">
        <f>IF(ISNUMBER(SEARCH("Ronda",Table10[[#This Row],[Column1]]))=TRUE,1,0)</f>
        <v>0</v>
      </c>
      <c r="O686" t="str">
        <f>IF(Table10[[#This Row],[cond2]]=1,MID(Table10[[#This Row],[Column1]],6,3),O685)</f>
        <v xml:space="preserve"> 24</v>
      </c>
    </row>
    <row r="687" spans="11:15" x14ac:dyDescent="0.3">
      <c r="K687" t="s">
        <v>1</v>
      </c>
      <c r="L687">
        <f>IF(AND(ISNUMBER(SEARCH(":",Table10[[#This Row],[Column1]]))=FALSE,ISNUMBER(SEARCH("Ronda",Table10[[#This Row],[Column1]]))=FALSE),1,0)</f>
        <v>1</v>
      </c>
      <c r="M687">
        <f>IF(Table10[[#This Row],[cond]]=1,M686+1,0)</f>
        <v>2</v>
      </c>
      <c r="N687">
        <f>IF(ISNUMBER(SEARCH("Ronda",Table10[[#This Row],[Column1]]))=TRUE,1,0)</f>
        <v>0</v>
      </c>
      <c r="O687" t="str">
        <f>IF(Table10[[#This Row],[cond2]]=1,MID(Table10[[#This Row],[Column1]],6,3),O686)</f>
        <v xml:space="preserve"> 24</v>
      </c>
    </row>
    <row r="688" spans="11:15" x14ac:dyDescent="0.3">
      <c r="K688">
        <v>3</v>
      </c>
      <c r="L688">
        <f>IF(AND(ISNUMBER(SEARCH(":",Table10[[#This Row],[Column1]]))=FALSE,ISNUMBER(SEARCH("Ronda",Table10[[#This Row],[Column1]]))=FALSE),1,0)</f>
        <v>1</v>
      </c>
      <c r="M688">
        <f>IF(Table10[[#This Row],[cond]]=1,M687+1,0)</f>
        <v>3</v>
      </c>
      <c r="N688">
        <f>IF(ISNUMBER(SEARCH("Ronda",Table10[[#This Row],[Column1]]))=TRUE,1,0)</f>
        <v>0</v>
      </c>
      <c r="O688" t="str">
        <f>IF(Table10[[#This Row],[cond2]]=1,MID(Table10[[#This Row],[Column1]],6,3),O687)</f>
        <v xml:space="preserve"> 24</v>
      </c>
    </row>
    <row r="689" spans="11:15" x14ac:dyDescent="0.3">
      <c r="K689">
        <v>2</v>
      </c>
      <c r="L689">
        <f>IF(AND(ISNUMBER(SEARCH(":",Table10[[#This Row],[Column1]]))=FALSE,ISNUMBER(SEARCH("Ronda",Table10[[#This Row],[Column1]]))=FALSE),1,0)</f>
        <v>1</v>
      </c>
      <c r="M689">
        <f>IF(Table10[[#This Row],[cond]]=1,M688+1,0)</f>
        <v>4</v>
      </c>
      <c r="N689">
        <f>IF(ISNUMBER(SEARCH("Ronda",Table10[[#This Row],[Column1]]))=TRUE,1,0)</f>
        <v>0</v>
      </c>
      <c r="O689" t="str">
        <f>IF(Table10[[#This Row],[cond2]]=1,MID(Table10[[#This Row],[Column1]],6,3),O688)</f>
        <v xml:space="preserve"> 24</v>
      </c>
    </row>
    <row r="690" spans="11:15" x14ac:dyDescent="0.3">
      <c r="K690">
        <v>-3</v>
      </c>
      <c r="L690">
        <f>IF(AND(ISNUMBER(SEARCH(":",Table10[[#This Row],[Column1]]))=FALSE,ISNUMBER(SEARCH("Ronda",Table10[[#This Row],[Column1]]))=FALSE),1,0)</f>
        <v>1</v>
      </c>
      <c r="M690">
        <f>IF(Table10[[#This Row],[cond]]=1,M689+1,0)</f>
        <v>5</v>
      </c>
      <c r="N690">
        <f>IF(ISNUMBER(SEARCH("Ronda",Table10[[#This Row],[Column1]]))=TRUE,1,0)</f>
        <v>0</v>
      </c>
      <c r="O690" t="str">
        <f>IF(Table10[[#This Row],[cond2]]=1,MID(Table10[[#This Row],[Column1]],6,3),O689)</f>
        <v xml:space="preserve"> 24</v>
      </c>
    </row>
    <row r="691" spans="11:15" x14ac:dyDescent="0.3">
      <c r="K691">
        <v>-1</v>
      </c>
      <c r="L691">
        <f>IF(AND(ISNUMBER(SEARCH(":",Table10[[#This Row],[Column1]]))=FALSE,ISNUMBER(SEARCH("Ronda",Table10[[#This Row],[Column1]]))=FALSE),1,0)</f>
        <v>1</v>
      </c>
      <c r="M691">
        <f>IF(Table10[[#This Row],[cond]]=1,M690+1,0)</f>
        <v>6</v>
      </c>
      <c r="N691">
        <f>IF(ISNUMBER(SEARCH("Ronda",Table10[[#This Row],[Column1]]))=TRUE,1,0)</f>
        <v>0</v>
      </c>
      <c r="O691" t="str">
        <f>IF(Table10[[#This Row],[cond2]]=1,MID(Table10[[#This Row],[Column1]],6,3),O690)</f>
        <v xml:space="preserve"> 24</v>
      </c>
    </row>
    <row r="692" spans="11:15" x14ac:dyDescent="0.3">
      <c r="K692" t="s">
        <v>895</v>
      </c>
      <c r="L692">
        <f>IF(AND(ISNUMBER(SEARCH(":",Table10[[#This Row],[Column1]]))=FALSE,ISNUMBER(SEARCH("Ronda",Table10[[#This Row],[Column1]]))=FALSE),1,0)</f>
        <v>0</v>
      </c>
      <c r="M692">
        <f>IF(Table10[[#This Row],[cond]]=1,M691+1,0)</f>
        <v>0</v>
      </c>
      <c r="N692">
        <f>IF(ISNUMBER(SEARCH("Ronda",Table10[[#This Row],[Column1]]))=TRUE,1,0)</f>
        <v>0</v>
      </c>
      <c r="O692" t="str">
        <f>IF(Table10[[#This Row],[cond2]]=1,MID(Table10[[#This Row],[Column1]],6,3),O691)</f>
        <v xml:space="preserve"> 24</v>
      </c>
    </row>
    <row r="693" spans="11:15" x14ac:dyDescent="0.3">
      <c r="K693" t="s">
        <v>31</v>
      </c>
      <c r="L693">
        <f>IF(AND(ISNUMBER(SEARCH(":",Table10[[#This Row],[Column1]]))=FALSE,ISNUMBER(SEARCH("Ronda",Table10[[#This Row],[Column1]]))=FALSE),1,0)</f>
        <v>1</v>
      </c>
      <c r="M693">
        <f>IF(Table10[[#This Row],[cond]]=1,M692+1,0)</f>
        <v>1</v>
      </c>
      <c r="N693">
        <f>IF(ISNUMBER(SEARCH("Ronda",Table10[[#This Row],[Column1]]))=TRUE,1,0)</f>
        <v>0</v>
      </c>
      <c r="O693" t="str">
        <f>IF(Table10[[#This Row],[cond2]]=1,MID(Table10[[#This Row],[Column1]],6,3),O692)</f>
        <v xml:space="preserve"> 24</v>
      </c>
    </row>
    <row r="694" spans="11:15" x14ac:dyDescent="0.3">
      <c r="K694" t="s">
        <v>568</v>
      </c>
      <c r="L694">
        <f>IF(AND(ISNUMBER(SEARCH(":",Table10[[#This Row],[Column1]]))=FALSE,ISNUMBER(SEARCH("Ronda",Table10[[#This Row],[Column1]]))=FALSE),1,0)</f>
        <v>1</v>
      </c>
      <c r="M694">
        <f>IF(Table10[[#This Row],[cond]]=1,M693+1,0)</f>
        <v>2</v>
      </c>
      <c r="N694">
        <f>IF(ISNUMBER(SEARCH("Ronda",Table10[[#This Row],[Column1]]))=TRUE,1,0)</f>
        <v>0</v>
      </c>
      <c r="O694" t="str">
        <f>IF(Table10[[#This Row],[cond2]]=1,MID(Table10[[#This Row],[Column1]],6,3),O693)</f>
        <v xml:space="preserve"> 24</v>
      </c>
    </row>
    <row r="695" spans="11:15" x14ac:dyDescent="0.3">
      <c r="K695">
        <v>1</v>
      </c>
      <c r="L695">
        <f>IF(AND(ISNUMBER(SEARCH(":",Table10[[#This Row],[Column1]]))=FALSE,ISNUMBER(SEARCH("Ronda",Table10[[#This Row],[Column1]]))=FALSE),1,0)</f>
        <v>1</v>
      </c>
      <c r="M695">
        <f>IF(Table10[[#This Row],[cond]]=1,M694+1,0)</f>
        <v>3</v>
      </c>
      <c r="N695">
        <f>IF(ISNUMBER(SEARCH("Ronda",Table10[[#This Row],[Column1]]))=TRUE,1,0)</f>
        <v>0</v>
      </c>
      <c r="O695" t="str">
        <f>IF(Table10[[#This Row],[cond2]]=1,MID(Table10[[#This Row],[Column1]],6,3),O694)</f>
        <v xml:space="preserve"> 24</v>
      </c>
    </row>
    <row r="696" spans="11:15" x14ac:dyDescent="0.3">
      <c r="K696">
        <v>0</v>
      </c>
      <c r="L696">
        <f>IF(AND(ISNUMBER(SEARCH(":",Table10[[#This Row],[Column1]]))=FALSE,ISNUMBER(SEARCH("Ronda",Table10[[#This Row],[Column1]]))=FALSE),1,0)</f>
        <v>1</v>
      </c>
      <c r="M696">
        <f>IF(Table10[[#This Row],[cond]]=1,M695+1,0)</f>
        <v>4</v>
      </c>
      <c r="N696">
        <f>IF(ISNUMBER(SEARCH("Ronda",Table10[[#This Row],[Column1]]))=TRUE,1,0)</f>
        <v>0</v>
      </c>
      <c r="O696" t="str">
        <f>IF(Table10[[#This Row],[cond2]]=1,MID(Table10[[#This Row],[Column1]],6,3),O695)</f>
        <v xml:space="preserve"> 24</v>
      </c>
    </row>
    <row r="697" spans="11:15" x14ac:dyDescent="0.3">
      <c r="K697">
        <v>0</v>
      </c>
      <c r="L697">
        <f>IF(AND(ISNUMBER(SEARCH(":",Table10[[#This Row],[Column1]]))=FALSE,ISNUMBER(SEARCH("Ronda",Table10[[#This Row],[Column1]]))=FALSE),1,0)</f>
        <v>1</v>
      </c>
      <c r="M697">
        <f>IF(Table10[[#This Row],[cond]]=1,M696+1,0)</f>
        <v>5</v>
      </c>
      <c r="N697">
        <f>IF(ISNUMBER(SEARCH("Ronda",Table10[[#This Row],[Column1]]))=TRUE,1,0)</f>
        <v>0</v>
      </c>
      <c r="O697" t="str">
        <f>IF(Table10[[#This Row],[cond2]]=1,MID(Table10[[#This Row],[Column1]],6,3),O696)</f>
        <v xml:space="preserve"> 24</v>
      </c>
    </row>
    <row r="698" spans="11:15" x14ac:dyDescent="0.3">
      <c r="K698">
        <v>0</v>
      </c>
      <c r="L698">
        <f>IF(AND(ISNUMBER(SEARCH(":",Table10[[#This Row],[Column1]]))=FALSE,ISNUMBER(SEARCH("Ronda",Table10[[#This Row],[Column1]]))=FALSE),1,0)</f>
        <v>1</v>
      </c>
      <c r="M698">
        <f>IF(Table10[[#This Row],[cond]]=1,M697+1,0)</f>
        <v>6</v>
      </c>
      <c r="N698">
        <f>IF(ISNUMBER(SEARCH("Ronda",Table10[[#This Row],[Column1]]))=TRUE,1,0)</f>
        <v>0</v>
      </c>
      <c r="O698" t="str">
        <f>IF(Table10[[#This Row],[cond2]]=1,MID(Table10[[#This Row],[Column1]],6,3),O697)</f>
        <v xml:space="preserve"> 24</v>
      </c>
    </row>
    <row r="699" spans="11:15" x14ac:dyDescent="0.3">
      <c r="K699" t="s">
        <v>896</v>
      </c>
      <c r="L699">
        <f>IF(AND(ISNUMBER(SEARCH(":",Table10[[#This Row],[Column1]]))=FALSE,ISNUMBER(SEARCH("Ronda",Table10[[#This Row],[Column1]]))=FALSE),1,0)</f>
        <v>0</v>
      </c>
      <c r="M699">
        <f>IF(Table10[[#This Row],[cond]]=1,M698+1,0)</f>
        <v>0</v>
      </c>
      <c r="N699">
        <f>IF(ISNUMBER(SEARCH("Ronda",Table10[[#This Row],[Column1]]))=TRUE,1,0)</f>
        <v>0</v>
      </c>
      <c r="O699" t="str">
        <f>IF(Table10[[#This Row],[cond2]]=1,MID(Table10[[#This Row],[Column1]],6,3),O698)</f>
        <v xml:space="preserve"> 24</v>
      </c>
    </row>
    <row r="700" spans="11:15" x14ac:dyDescent="0.3">
      <c r="K700" t="s">
        <v>4</v>
      </c>
      <c r="L700">
        <f>IF(AND(ISNUMBER(SEARCH(":",Table10[[#This Row],[Column1]]))=FALSE,ISNUMBER(SEARCH("Ronda",Table10[[#This Row],[Column1]]))=FALSE),1,0)</f>
        <v>1</v>
      </c>
      <c r="M700">
        <f>IF(Table10[[#This Row],[cond]]=1,M699+1,0)</f>
        <v>1</v>
      </c>
      <c r="N700">
        <f>IF(ISNUMBER(SEARCH("Ronda",Table10[[#This Row],[Column1]]))=TRUE,1,0)</f>
        <v>0</v>
      </c>
      <c r="O700" t="str">
        <f>IF(Table10[[#This Row],[cond2]]=1,MID(Table10[[#This Row],[Column1]],6,3),O699)</f>
        <v xml:space="preserve"> 24</v>
      </c>
    </row>
    <row r="701" spans="11:15" x14ac:dyDescent="0.3">
      <c r="K701" t="s">
        <v>833</v>
      </c>
      <c r="L701">
        <f>IF(AND(ISNUMBER(SEARCH(":",Table10[[#This Row],[Column1]]))=FALSE,ISNUMBER(SEARCH("Ronda",Table10[[#This Row],[Column1]]))=FALSE),1,0)</f>
        <v>1</v>
      </c>
      <c r="M701">
        <f>IF(Table10[[#This Row],[cond]]=1,M700+1,0)</f>
        <v>2</v>
      </c>
      <c r="N701">
        <f>IF(ISNUMBER(SEARCH("Ronda",Table10[[#This Row],[Column1]]))=TRUE,1,0)</f>
        <v>0</v>
      </c>
      <c r="O701" t="str">
        <f>IF(Table10[[#This Row],[cond2]]=1,MID(Table10[[#This Row],[Column1]],6,3),O700)</f>
        <v xml:space="preserve"> 24</v>
      </c>
    </row>
    <row r="702" spans="11:15" x14ac:dyDescent="0.3">
      <c r="K702">
        <v>0</v>
      </c>
      <c r="L702">
        <f>IF(AND(ISNUMBER(SEARCH(":",Table10[[#This Row],[Column1]]))=FALSE,ISNUMBER(SEARCH("Ronda",Table10[[#This Row],[Column1]]))=FALSE),1,0)</f>
        <v>1</v>
      </c>
      <c r="M702">
        <f>IF(Table10[[#This Row],[cond]]=1,M701+1,0)</f>
        <v>3</v>
      </c>
      <c r="N702">
        <f>IF(ISNUMBER(SEARCH("Ronda",Table10[[#This Row],[Column1]]))=TRUE,1,0)</f>
        <v>0</v>
      </c>
      <c r="O702" t="str">
        <f>IF(Table10[[#This Row],[cond2]]=1,MID(Table10[[#This Row],[Column1]],6,3),O701)</f>
        <v xml:space="preserve"> 24</v>
      </c>
    </row>
    <row r="703" spans="11:15" x14ac:dyDescent="0.3">
      <c r="K703">
        <v>0</v>
      </c>
      <c r="L703">
        <f>IF(AND(ISNUMBER(SEARCH(":",Table10[[#This Row],[Column1]]))=FALSE,ISNUMBER(SEARCH("Ronda",Table10[[#This Row],[Column1]]))=FALSE),1,0)</f>
        <v>1</v>
      </c>
      <c r="M703">
        <f>IF(Table10[[#This Row],[cond]]=1,M702+1,0)</f>
        <v>4</v>
      </c>
      <c r="N703">
        <f>IF(ISNUMBER(SEARCH("Ronda",Table10[[#This Row],[Column1]]))=TRUE,1,0)</f>
        <v>0</v>
      </c>
      <c r="O703" t="str">
        <f>IF(Table10[[#This Row],[cond2]]=1,MID(Table10[[#This Row],[Column1]],6,3),O702)</f>
        <v xml:space="preserve"> 24</v>
      </c>
    </row>
    <row r="704" spans="11:15" x14ac:dyDescent="0.3">
      <c r="K704">
        <v>0</v>
      </c>
      <c r="L704">
        <f>IF(AND(ISNUMBER(SEARCH(":",Table10[[#This Row],[Column1]]))=FALSE,ISNUMBER(SEARCH("Ronda",Table10[[#This Row],[Column1]]))=FALSE),1,0)</f>
        <v>1</v>
      </c>
      <c r="M704">
        <f>IF(Table10[[#This Row],[cond]]=1,M703+1,0)</f>
        <v>5</v>
      </c>
      <c r="N704">
        <f>IF(ISNUMBER(SEARCH("Ronda",Table10[[#This Row],[Column1]]))=TRUE,1,0)</f>
        <v>0</v>
      </c>
      <c r="O704" t="str">
        <f>IF(Table10[[#This Row],[cond2]]=1,MID(Table10[[#This Row],[Column1]],6,3),O703)</f>
        <v xml:space="preserve"> 24</v>
      </c>
    </row>
    <row r="705" spans="11:15" x14ac:dyDescent="0.3">
      <c r="K705">
        <v>0</v>
      </c>
      <c r="L705">
        <f>IF(AND(ISNUMBER(SEARCH(":",Table10[[#This Row],[Column1]]))=FALSE,ISNUMBER(SEARCH("Ronda",Table10[[#This Row],[Column1]]))=FALSE),1,0)</f>
        <v>1</v>
      </c>
      <c r="M705">
        <f>IF(Table10[[#This Row],[cond]]=1,M704+1,0)</f>
        <v>6</v>
      </c>
      <c r="N705">
        <f>IF(ISNUMBER(SEARCH("Ronda",Table10[[#This Row],[Column1]]))=TRUE,1,0)</f>
        <v>0</v>
      </c>
      <c r="O705" t="str">
        <f>IF(Table10[[#This Row],[cond2]]=1,MID(Table10[[#This Row],[Column1]],6,3),O704)</f>
        <v xml:space="preserve"> 24</v>
      </c>
    </row>
    <row r="706" spans="11:15" x14ac:dyDescent="0.3">
      <c r="K706" t="s">
        <v>190</v>
      </c>
      <c r="L706">
        <f>IF(AND(ISNUMBER(SEARCH(":",Table10[[#This Row],[Column1]]))=FALSE,ISNUMBER(SEARCH("Ronda",Table10[[#This Row],[Column1]]))=FALSE),1,0)</f>
        <v>0</v>
      </c>
      <c r="M706">
        <f>IF(Table10[[#This Row],[cond]]=1,M705+1,0)</f>
        <v>0</v>
      </c>
      <c r="N706">
        <f>IF(ISNUMBER(SEARCH("Ronda",Table10[[#This Row],[Column1]]))=TRUE,1,0)</f>
        <v>1</v>
      </c>
      <c r="O706" t="str">
        <f>IF(Table10[[#This Row],[cond2]]=1,MID(Table10[[#This Row],[Column1]],6,3),O705)</f>
        <v xml:space="preserve"> 18</v>
      </c>
    </row>
    <row r="707" spans="11:15" x14ac:dyDescent="0.3">
      <c r="K707" t="s">
        <v>165</v>
      </c>
      <c r="L707">
        <f>IF(AND(ISNUMBER(SEARCH(":",Table10[[#This Row],[Column1]]))=FALSE,ISNUMBER(SEARCH("Ronda",Table10[[#This Row],[Column1]]))=FALSE),1,0)</f>
        <v>0</v>
      </c>
      <c r="M707">
        <f>IF(Table10[[#This Row],[cond]]=1,M706+1,0)</f>
        <v>0</v>
      </c>
      <c r="N707">
        <f>IF(ISNUMBER(SEARCH("Ronda",Table10[[#This Row],[Column1]]))=TRUE,1,0)</f>
        <v>0</v>
      </c>
      <c r="O707" t="str">
        <f>IF(Table10[[#This Row],[cond2]]=1,MID(Table10[[#This Row],[Column1]],6,3),O706)</f>
        <v xml:space="preserve"> 18</v>
      </c>
    </row>
    <row r="708" spans="11:15" x14ac:dyDescent="0.3">
      <c r="K708" t="s">
        <v>25</v>
      </c>
      <c r="L708">
        <f>IF(AND(ISNUMBER(SEARCH(":",Table10[[#This Row],[Column1]]))=FALSE,ISNUMBER(SEARCH("Ronda",Table10[[#This Row],[Column1]]))=FALSE),1,0)</f>
        <v>1</v>
      </c>
      <c r="M708">
        <f>IF(Table10[[#This Row],[cond]]=1,M707+1,0)</f>
        <v>1</v>
      </c>
      <c r="N708">
        <f>IF(ISNUMBER(SEARCH("Ronda",Table10[[#This Row],[Column1]]))=TRUE,1,0)</f>
        <v>0</v>
      </c>
      <c r="O708" t="str">
        <f>IF(Table10[[#This Row],[cond2]]=1,MID(Table10[[#This Row],[Column1]],6,3),O707)</f>
        <v xml:space="preserve"> 18</v>
      </c>
    </row>
    <row r="709" spans="11:15" x14ac:dyDescent="0.3">
      <c r="K709" t="s">
        <v>8</v>
      </c>
      <c r="L709">
        <f>IF(AND(ISNUMBER(SEARCH(":",Table10[[#This Row],[Column1]]))=FALSE,ISNUMBER(SEARCH("Ronda",Table10[[#This Row],[Column1]]))=FALSE),1,0)</f>
        <v>1</v>
      </c>
      <c r="M709">
        <f>IF(Table10[[#This Row],[cond]]=1,M708+1,0)</f>
        <v>2</v>
      </c>
      <c r="N709">
        <f>IF(ISNUMBER(SEARCH("Ronda",Table10[[#This Row],[Column1]]))=TRUE,1,0)</f>
        <v>0</v>
      </c>
      <c r="O709" t="str">
        <f>IF(Table10[[#This Row],[cond2]]=1,MID(Table10[[#This Row],[Column1]],6,3),O708)</f>
        <v xml:space="preserve"> 18</v>
      </c>
    </row>
    <row r="710" spans="11:15" x14ac:dyDescent="0.3">
      <c r="K710">
        <v>1</v>
      </c>
      <c r="L710">
        <f>IF(AND(ISNUMBER(SEARCH(":",Table10[[#This Row],[Column1]]))=FALSE,ISNUMBER(SEARCH("Ronda",Table10[[#This Row],[Column1]]))=FALSE),1,0)</f>
        <v>1</v>
      </c>
      <c r="M710">
        <f>IF(Table10[[#This Row],[cond]]=1,M709+1,0)</f>
        <v>3</v>
      </c>
      <c r="N710">
        <f>IF(ISNUMBER(SEARCH("Ronda",Table10[[#This Row],[Column1]]))=TRUE,1,0)</f>
        <v>0</v>
      </c>
      <c r="O710" t="str">
        <f>IF(Table10[[#This Row],[cond2]]=1,MID(Table10[[#This Row],[Column1]],6,3),O709)</f>
        <v xml:space="preserve"> 18</v>
      </c>
    </row>
    <row r="711" spans="11:15" x14ac:dyDescent="0.3">
      <c r="K711">
        <v>3</v>
      </c>
      <c r="L711">
        <f>IF(AND(ISNUMBER(SEARCH(":",Table10[[#This Row],[Column1]]))=FALSE,ISNUMBER(SEARCH("Ronda",Table10[[#This Row],[Column1]]))=FALSE),1,0)</f>
        <v>1</v>
      </c>
      <c r="M711">
        <f>IF(Table10[[#This Row],[cond]]=1,M710+1,0)</f>
        <v>4</v>
      </c>
      <c r="N711">
        <f>IF(ISNUMBER(SEARCH("Ronda",Table10[[#This Row],[Column1]]))=TRUE,1,0)</f>
        <v>0</v>
      </c>
      <c r="O711" t="str">
        <f>IF(Table10[[#This Row],[cond2]]=1,MID(Table10[[#This Row],[Column1]],6,3),O710)</f>
        <v xml:space="preserve"> 18</v>
      </c>
    </row>
    <row r="712" spans="11:15" x14ac:dyDescent="0.3">
      <c r="K712">
        <v>-1</v>
      </c>
      <c r="L712">
        <f>IF(AND(ISNUMBER(SEARCH(":",Table10[[#This Row],[Column1]]))=FALSE,ISNUMBER(SEARCH("Ronda",Table10[[#This Row],[Column1]]))=FALSE),1,0)</f>
        <v>1</v>
      </c>
      <c r="M712">
        <f>IF(Table10[[#This Row],[cond]]=1,M711+1,0)</f>
        <v>5</v>
      </c>
      <c r="N712">
        <f>IF(ISNUMBER(SEARCH("Ronda",Table10[[#This Row],[Column1]]))=TRUE,1,0)</f>
        <v>0</v>
      </c>
      <c r="O712" t="str">
        <f>IF(Table10[[#This Row],[cond2]]=1,MID(Table10[[#This Row],[Column1]],6,3),O711)</f>
        <v xml:space="preserve"> 18</v>
      </c>
    </row>
    <row r="713" spans="11:15" x14ac:dyDescent="0.3">
      <c r="K713">
        <v>0</v>
      </c>
      <c r="L713">
        <f>IF(AND(ISNUMBER(SEARCH(":",Table10[[#This Row],[Column1]]))=FALSE,ISNUMBER(SEARCH("Ronda",Table10[[#This Row],[Column1]]))=FALSE),1,0)</f>
        <v>1</v>
      </c>
      <c r="M713">
        <f>IF(Table10[[#This Row],[cond]]=1,M712+1,0)</f>
        <v>6</v>
      </c>
      <c r="N713">
        <f>IF(ISNUMBER(SEARCH("Ronda",Table10[[#This Row],[Column1]]))=TRUE,1,0)</f>
        <v>0</v>
      </c>
      <c r="O713" t="str">
        <f>IF(Table10[[#This Row],[cond2]]=1,MID(Table10[[#This Row],[Column1]],6,3),O712)</f>
        <v xml:space="preserve"> 18</v>
      </c>
    </row>
    <row r="714" spans="11:15" x14ac:dyDescent="0.3">
      <c r="K714" t="s">
        <v>150</v>
      </c>
      <c r="L714">
        <f>IF(AND(ISNUMBER(SEARCH(":",Table10[[#This Row],[Column1]]))=FALSE,ISNUMBER(SEARCH("Ronda",Table10[[#This Row],[Column1]]))=FALSE),1,0)</f>
        <v>0</v>
      </c>
      <c r="M714">
        <f>IF(Table10[[#This Row],[cond]]=1,M713+1,0)</f>
        <v>0</v>
      </c>
      <c r="N714">
        <f>IF(ISNUMBER(SEARCH("Ronda",Table10[[#This Row],[Column1]]))=TRUE,1,0)</f>
        <v>1</v>
      </c>
      <c r="O714" t="str">
        <f>IF(Table10[[#This Row],[cond2]]=1,MID(Table10[[#This Row],[Column1]],6,3),O713)</f>
        <v xml:space="preserve"> 23</v>
      </c>
    </row>
    <row r="715" spans="11:15" x14ac:dyDescent="0.3">
      <c r="K715" t="s">
        <v>897</v>
      </c>
      <c r="L715">
        <f>IF(AND(ISNUMBER(SEARCH(":",Table10[[#This Row],[Column1]]))=FALSE,ISNUMBER(SEARCH("Ronda",Table10[[#This Row],[Column1]]))=FALSE),1,0)</f>
        <v>0</v>
      </c>
      <c r="M715">
        <f>IF(Table10[[#This Row],[cond]]=1,M714+1,0)</f>
        <v>0</v>
      </c>
      <c r="N715">
        <f>IF(ISNUMBER(SEARCH("Ronda",Table10[[#This Row],[Column1]]))=TRUE,1,0)</f>
        <v>0</v>
      </c>
      <c r="O715" t="str">
        <f>IF(Table10[[#This Row],[cond2]]=1,MID(Table10[[#This Row],[Column1]],6,3),O714)</f>
        <v xml:space="preserve"> 23</v>
      </c>
    </row>
    <row r="716" spans="11:15" x14ac:dyDescent="0.3">
      <c r="K716" t="s">
        <v>303</v>
      </c>
      <c r="L716">
        <f>IF(AND(ISNUMBER(SEARCH(":",Table10[[#This Row],[Column1]]))=FALSE,ISNUMBER(SEARCH("Ronda",Table10[[#This Row],[Column1]]))=FALSE),1,0)</f>
        <v>1</v>
      </c>
      <c r="M716">
        <f>IF(Table10[[#This Row],[cond]]=1,M715+1,0)</f>
        <v>1</v>
      </c>
      <c r="N716">
        <f>IF(ISNUMBER(SEARCH("Ronda",Table10[[#This Row],[Column1]]))=TRUE,1,0)</f>
        <v>0</v>
      </c>
      <c r="O716" t="str">
        <f>IF(Table10[[#This Row],[cond2]]=1,MID(Table10[[#This Row],[Column1]],6,3),O715)</f>
        <v xml:space="preserve"> 23</v>
      </c>
    </row>
    <row r="717" spans="11:15" x14ac:dyDescent="0.3">
      <c r="K717" t="s">
        <v>7</v>
      </c>
      <c r="L717">
        <f>IF(AND(ISNUMBER(SEARCH(":",Table10[[#This Row],[Column1]]))=FALSE,ISNUMBER(SEARCH("Ronda",Table10[[#This Row],[Column1]]))=FALSE),1,0)</f>
        <v>1</v>
      </c>
      <c r="M717">
        <f>IF(Table10[[#This Row],[cond]]=1,M716+1,0)</f>
        <v>2</v>
      </c>
      <c r="N717">
        <f>IF(ISNUMBER(SEARCH("Ronda",Table10[[#This Row],[Column1]]))=TRUE,1,0)</f>
        <v>0</v>
      </c>
      <c r="O717" t="str">
        <f>IF(Table10[[#This Row],[cond2]]=1,MID(Table10[[#This Row],[Column1]],6,3),O716)</f>
        <v xml:space="preserve"> 23</v>
      </c>
    </row>
    <row r="718" spans="11:15" x14ac:dyDescent="0.3">
      <c r="K718">
        <v>1</v>
      </c>
      <c r="L718">
        <f>IF(AND(ISNUMBER(SEARCH(":",Table10[[#This Row],[Column1]]))=FALSE,ISNUMBER(SEARCH("Ronda",Table10[[#This Row],[Column1]]))=FALSE),1,0)</f>
        <v>1</v>
      </c>
      <c r="M718">
        <f>IF(Table10[[#This Row],[cond]]=1,M717+1,0)</f>
        <v>3</v>
      </c>
      <c r="N718">
        <f>IF(ISNUMBER(SEARCH("Ronda",Table10[[#This Row],[Column1]]))=TRUE,1,0)</f>
        <v>0</v>
      </c>
      <c r="O718" t="str">
        <f>IF(Table10[[#This Row],[cond2]]=1,MID(Table10[[#This Row],[Column1]],6,3),O717)</f>
        <v xml:space="preserve"> 23</v>
      </c>
    </row>
    <row r="719" spans="11:15" x14ac:dyDescent="0.3">
      <c r="K719">
        <v>2</v>
      </c>
      <c r="L719">
        <f>IF(AND(ISNUMBER(SEARCH(":",Table10[[#This Row],[Column1]]))=FALSE,ISNUMBER(SEARCH("Ronda",Table10[[#This Row],[Column1]]))=FALSE),1,0)</f>
        <v>1</v>
      </c>
      <c r="M719">
        <f>IF(Table10[[#This Row],[cond]]=1,M718+1,0)</f>
        <v>4</v>
      </c>
      <c r="N719">
        <f>IF(ISNUMBER(SEARCH("Ronda",Table10[[#This Row],[Column1]]))=TRUE,1,0)</f>
        <v>0</v>
      </c>
      <c r="O719" t="str">
        <f>IF(Table10[[#This Row],[cond2]]=1,MID(Table10[[#This Row],[Column1]],6,3),O718)</f>
        <v xml:space="preserve"> 23</v>
      </c>
    </row>
    <row r="720" spans="11:15" x14ac:dyDescent="0.3">
      <c r="K720">
        <v>-1</v>
      </c>
      <c r="L720">
        <f>IF(AND(ISNUMBER(SEARCH(":",Table10[[#This Row],[Column1]]))=FALSE,ISNUMBER(SEARCH("Ronda",Table10[[#This Row],[Column1]]))=FALSE),1,0)</f>
        <v>1</v>
      </c>
      <c r="M720">
        <f>IF(Table10[[#This Row],[cond]]=1,M719+1,0)</f>
        <v>5</v>
      </c>
      <c r="N720">
        <f>IF(ISNUMBER(SEARCH("Ronda",Table10[[#This Row],[Column1]]))=TRUE,1,0)</f>
        <v>0</v>
      </c>
      <c r="O720" t="str">
        <f>IF(Table10[[#This Row],[cond2]]=1,MID(Table10[[#This Row],[Column1]],6,3),O719)</f>
        <v xml:space="preserve"> 23</v>
      </c>
    </row>
    <row r="721" spans="11:15" x14ac:dyDescent="0.3">
      <c r="K721">
        <v>-1</v>
      </c>
      <c r="L721">
        <f>IF(AND(ISNUMBER(SEARCH(":",Table10[[#This Row],[Column1]]))=FALSE,ISNUMBER(SEARCH("Ronda",Table10[[#This Row],[Column1]]))=FALSE),1,0)</f>
        <v>1</v>
      </c>
      <c r="M721">
        <f>IF(Table10[[#This Row],[cond]]=1,M720+1,0)</f>
        <v>6</v>
      </c>
      <c r="N721">
        <f>IF(ISNUMBER(SEARCH("Ronda",Table10[[#This Row],[Column1]]))=TRUE,1,0)</f>
        <v>0</v>
      </c>
      <c r="O721" t="str">
        <f>IF(Table10[[#This Row],[cond2]]=1,MID(Table10[[#This Row],[Column1]],6,3),O720)</f>
        <v xml:space="preserve"> 23</v>
      </c>
    </row>
    <row r="722" spans="11:15" x14ac:dyDescent="0.3">
      <c r="K722" t="s">
        <v>898</v>
      </c>
      <c r="L722">
        <f>IF(AND(ISNUMBER(SEARCH(":",Table10[[#This Row],[Column1]]))=FALSE,ISNUMBER(SEARCH("Ronda",Table10[[#This Row],[Column1]]))=FALSE),1,0)</f>
        <v>0</v>
      </c>
      <c r="M722">
        <f>IF(Table10[[#This Row],[cond]]=1,M721+1,0)</f>
        <v>0</v>
      </c>
      <c r="N722">
        <f>IF(ISNUMBER(SEARCH("Ronda",Table10[[#This Row],[Column1]]))=TRUE,1,0)</f>
        <v>0</v>
      </c>
      <c r="O722" t="str">
        <f>IF(Table10[[#This Row],[cond2]]=1,MID(Table10[[#This Row],[Column1]],6,3),O721)</f>
        <v xml:space="preserve"> 23</v>
      </c>
    </row>
    <row r="723" spans="11:15" x14ac:dyDescent="0.3">
      <c r="K723" t="s">
        <v>1</v>
      </c>
      <c r="L723">
        <f>IF(AND(ISNUMBER(SEARCH(":",Table10[[#This Row],[Column1]]))=FALSE,ISNUMBER(SEARCH("Ronda",Table10[[#This Row],[Column1]]))=FALSE),1,0)</f>
        <v>1</v>
      </c>
      <c r="M723">
        <f>IF(Table10[[#This Row],[cond]]=1,M722+1,0)</f>
        <v>1</v>
      </c>
      <c r="N723">
        <f>IF(ISNUMBER(SEARCH("Ronda",Table10[[#This Row],[Column1]]))=TRUE,1,0)</f>
        <v>0</v>
      </c>
      <c r="O723" t="str">
        <f>IF(Table10[[#This Row],[cond2]]=1,MID(Table10[[#This Row],[Column1]],6,3),O722)</f>
        <v xml:space="preserve"> 23</v>
      </c>
    </row>
    <row r="724" spans="11:15" x14ac:dyDescent="0.3">
      <c r="K724" t="s">
        <v>13</v>
      </c>
      <c r="L724">
        <f>IF(AND(ISNUMBER(SEARCH(":",Table10[[#This Row],[Column1]]))=FALSE,ISNUMBER(SEARCH("Ronda",Table10[[#This Row],[Column1]]))=FALSE),1,0)</f>
        <v>1</v>
      </c>
      <c r="M724">
        <f>IF(Table10[[#This Row],[cond]]=1,M723+1,0)</f>
        <v>2</v>
      </c>
      <c r="N724">
        <f>IF(ISNUMBER(SEARCH("Ronda",Table10[[#This Row],[Column1]]))=TRUE,1,0)</f>
        <v>0</v>
      </c>
      <c r="O724" t="str">
        <f>IF(Table10[[#This Row],[cond2]]=1,MID(Table10[[#This Row],[Column1]],6,3),O723)</f>
        <v xml:space="preserve"> 23</v>
      </c>
    </row>
    <row r="725" spans="11:15" x14ac:dyDescent="0.3">
      <c r="K725">
        <v>0</v>
      </c>
      <c r="L725">
        <f>IF(AND(ISNUMBER(SEARCH(":",Table10[[#This Row],[Column1]]))=FALSE,ISNUMBER(SEARCH("Ronda",Table10[[#This Row],[Column1]]))=FALSE),1,0)</f>
        <v>1</v>
      </c>
      <c r="M725">
        <f>IF(Table10[[#This Row],[cond]]=1,M724+1,0)</f>
        <v>3</v>
      </c>
      <c r="N725">
        <f>IF(ISNUMBER(SEARCH("Ronda",Table10[[#This Row],[Column1]]))=TRUE,1,0)</f>
        <v>0</v>
      </c>
      <c r="O725" t="str">
        <f>IF(Table10[[#This Row],[cond2]]=1,MID(Table10[[#This Row],[Column1]],6,3),O724)</f>
        <v xml:space="preserve"> 23</v>
      </c>
    </row>
    <row r="726" spans="11:15" x14ac:dyDescent="0.3">
      <c r="K726">
        <v>5</v>
      </c>
      <c r="L726">
        <f>IF(AND(ISNUMBER(SEARCH(":",Table10[[#This Row],[Column1]]))=FALSE,ISNUMBER(SEARCH("Ronda",Table10[[#This Row],[Column1]]))=FALSE),1,0)</f>
        <v>1</v>
      </c>
      <c r="M726">
        <f>IF(Table10[[#This Row],[cond]]=1,M725+1,0)</f>
        <v>4</v>
      </c>
      <c r="N726">
        <f>IF(ISNUMBER(SEARCH("Ronda",Table10[[#This Row],[Column1]]))=TRUE,1,0)</f>
        <v>0</v>
      </c>
      <c r="O726" t="str">
        <f>IF(Table10[[#This Row],[cond2]]=1,MID(Table10[[#This Row],[Column1]],6,3),O725)</f>
        <v xml:space="preserve"> 23</v>
      </c>
    </row>
    <row r="727" spans="11:15" x14ac:dyDescent="0.3">
      <c r="K727">
        <v>0</v>
      </c>
      <c r="L727">
        <f>IF(AND(ISNUMBER(SEARCH(":",Table10[[#This Row],[Column1]]))=FALSE,ISNUMBER(SEARCH("Ronda",Table10[[#This Row],[Column1]]))=FALSE),1,0)</f>
        <v>1</v>
      </c>
      <c r="M727">
        <f>IF(Table10[[#This Row],[cond]]=1,M726+1,0)</f>
        <v>5</v>
      </c>
      <c r="N727">
        <f>IF(ISNUMBER(SEARCH("Ronda",Table10[[#This Row],[Column1]]))=TRUE,1,0)</f>
        <v>0</v>
      </c>
      <c r="O727" t="str">
        <f>IF(Table10[[#This Row],[cond2]]=1,MID(Table10[[#This Row],[Column1]],6,3),O726)</f>
        <v xml:space="preserve"> 23</v>
      </c>
    </row>
    <row r="728" spans="11:15" x14ac:dyDescent="0.3">
      <c r="K728">
        <v>-3</v>
      </c>
      <c r="L728">
        <f>IF(AND(ISNUMBER(SEARCH(":",Table10[[#This Row],[Column1]]))=FALSE,ISNUMBER(SEARCH("Ronda",Table10[[#This Row],[Column1]]))=FALSE),1,0)</f>
        <v>1</v>
      </c>
      <c r="M728">
        <f>IF(Table10[[#This Row],[cond]]=1,M727+1,0)</f>
        <v>6</v>
      </c>
      <c r="N728">
        <f>IF(ISNUMBER(SEARCH("Ronda",Table10[[#This Row],[Column1]]))=TRUE,1,0)</f>
        <v>0</v>
      </c>
      <c r="O728" t="str">
        <f>IF(Table10[[#This Row],[cond2]]=1,MID(Table10[[#This Row],[Column1]],6,3),O727)</f>
        <v xml:space="preserve"> 23</v>
      </c>
    </row>
    <row r="729" spans="11:15" x14ac:dyDescent="0.3">
      <c r="K729" t="s">
        <v>899</v>
      </c>
      <c r="L729">
        <f>IF(AND(ISNUMBER(SEARCH(":",Table10[[#This Row],[Column1]]))=FALSE,ISNUMBER(SEARCH("Ronda",Table10[[#This Row],[Column1]]))=FALSE),1,0)</f>
        <v>0</v>
      </c>
      <c r="M729">
        <f>IF(Table10[[#This Row],[cond]]=1,M728+1,0)</f>
        <v>0</v>
      </c>
      <c r="N729">
        <f>IF(ISNUMBER(SEARCH("Ronda",Table10[[#This Row],[Column1]]))=TRUE,1,0)</f>
        <v>0</v>
      </c>
      <c r="O729" t="str">
        <f>IF(Table10[[#This Row],[cond2]]=1,MID(Table10[[#This Row],[Column1]],6,3),O728)</f>
        <v xml:space="preserve"> 23</v>
      </c>
    </row>
    <row r="730" spans="11:15" x14ac:dyDescent="0.3">
      <c r="K730" t="s">
        <v>8</v>
      </c>
      <c r="L730">
        <f>IF(AND(ISNUMBER(SEARCH(":",Table10[[#This Row],[Column1]]))=FALSE,ISNUMBER(SEARCH("Ronda",Table10[[#This Row],[Column1]]))=FALSE),1,0)</f>
        <v>1</v>
      </c>
      <c r="M730">
        <f>IF(Table10[[#This Row],[cond]]=1,M729+1,0)</f>
        <v>1</v>
      </c>
      <c r="N730">
        <f>IF(ISNUMBER(SEARCH("Ronda",Table10[[#This Row],[Column1]]))=TRUE,1,0)</f>
        <v>0</v>
      </c>
      <c r="O730" t="str">
        <f>IF(Table10[[#This Row],[cond2]]=1,MID(Table10[[#This Row],[Column1]],6,3),O729)</f>
        <v xml:space="preserve"> 23</v>
      </c>
    </row>
    <row r="731" spans="11:15" x14ac:dyDescent="0.3">
      <c r="K731" t="s">
        <v>4</v>
      </c>
      <c r="L731">
        <f>IF(AND(ISNUMBER(SEARCH(":",Table10[[#This Row],[Column1]]))=FALSE,ISNUMBER(SEARCH("Ronda",Table10[[#This Row],[Column1]]))=FALSE),1,0)</f>
        <v>1</v>
      </c>
      <c r="M731">
        <f>IF(Table10[[#This Row],[cond]]=1,M730+1,0)</f>
        <v>2</v>
      </c>
      <c r="N731">
        <f>IF(ISNUMBER(SEARCH("Ronda",Table10[[#This Row],[Column1]]))=TRUE,1,0)</f>
        <v>0</v>
      </c>
      <c r="O731" t="str">
        <f>IF(Table10[[#This Row],[cond2]]=1,MID(Table10[[#This Row],[Column1]],6,3),O730)</f>
        <v xml:space="preserve"> 23</v>
      </c>
    </row>
    <row r="732" spans="11:15" x14ac:dyDescent="0.3">
      <c r="K732">
        <v>5</v>
      </c>
      <c r="L732">
        <f>IF(AND(ISNUMBER(SEARCH(":",Table10[[#This Row],[Column1]]))=FALSE,ISNUMBER(SEARCH("Ronda",Table10[[#This Row],[Column1]]))=FALSE),1,0)</f>
        <v>1</v>
      </c>
      <c r="M732">
        <f>IF(Table10[[#This Row],[cond]]=1,M731+1,0)</f>
        <v>3</v>
      </c>
      <c r="N732">
        <f>IF(ISNUMBER(SEARCH("Ronda",Table10[[#This Row],[Column1]]))=TRUE,1,0)</f>
        <v>0</v>
      </c>
      <c r="O732" t="str">
        <f>IF(Table10[[#This Row],[cond2]]=1,MID(Table10[[#This Row],[Column1]],6,3),O731)</f>
        <v xml:space="preserve"> 23</v>
      </c>
    </row>
    <row r="733" spans="11:15" x14ac:dyDescent="0.3">
      <c r="K733">
        <v>0</v>
      </c>
      <c r="L733">
        <f>IF(AND(ISNUMBER(SEARCH(":",Table10[[#This Row],[Column1]]))=FALSE,ISNUMBER(SEARCH("Ronda",Table10[[#This Row],[Column1]]))=FALSE),1,0)</f>
        <v>1</v>
      </c>
      <c r="M733">
        <f>IF(Table10[[#This Row],[cond]]=1,M732+1,0)</f>
        <v>4</v>
      </c>
      <c r="N733">
        <f>IF(ISNUMBER(SEARCH("Ronda",Table10[[#This Row],[Column1]]))=TRUE,1,0)</f>
        <v>0</v>
      </c>
      <c r="O733" t="str">
        <f>IF(Table10[[#This Row],[cond2]]=1,MID(Table10[[#This Row],[Column1]],6,3),O732)</f>
        <v xml:space="preserve"> 23</v>
      </c>
    </row>
    <row r="734" spans="11:15" x14ac:dyDescent="0.3">
      <c r="K734">
        <v>-3</v>
      </c>
      <c r="L734">
        <f>IF(AND(ISNUMBER(SEARCH(":",Table10[[#This Row],[Column1]]))=FALSE,ISNUMBER(SEARCH("Ronda",Table10[[#This Row],[Column1]]))=FALSE),1,0)</f>
        <v>1</v>
      </c>
      <c r="M734">
        <f>IF(Table10[[#This Row],[cond]]=1,M733+1,0)</f>
        <v>5</v>
      </c>
      <c r="N734">
        <f>IF(ISNUMBER(SEARCH("Ronda",Table10[[#This Row],[Column1]]))=TRUE,1,0)</f>
        <v>0</v>
      </c>
      <c r="O734" t="str">
        <f>IF(Table10[[#This Row],[cond2]]=1,MID(Table10[[#This Row],[Column1]],6,3),O733)</f>
        <v xml:space="preserve"> 23</v>
      </c>
    </row>
    <row r="735" spans="11:15" x14ac:dyDescent="0.3">
      <c r="K735">
        <v>0</v>
      </c>
      <c r="L735">
        <f>IF(AND(ISNUMBER(SEARCH(":",Table10[[#This Row],[Column1]]))=FALSE,ISNUMBER(SEARCH("Ronda",Table10[[#This Row],[Column1]]))=FALSE),1,0)</f>
        <v>1</v>
      </c>
      <c r="M735">
        <f>IF(Table10[[#This Row],[cond]]=1,M734+1,0)</f>
        <v>6</v>
      </c>
      <c r="N735">
        <f>IF(ISNUMBER(SEARCH("Ronda",Table10[[#This Row],[Column1]]))=TRUE,1,0)</f>
        <v>0</v>
      </c>
      <c r="O735" t="str">
        <f>IF(Table10[[#This Row],[cond2]]=1,MID(Table10[[#This Row],[Column1]],6,3),O734)</f>
        <v xml:space="preserve"> 23</v>
      </c>
    </row>
    <row r="736" spans="11:15" x14ac:dyDescent="0.3">
      <c r="K736" t="s">
        <v>656</v>
      </c>
      <c r="L736">
        <f>IF(AND(ISNUMBER(SEARCH(":",Table10[[#This Row],[Column1]]))=FALSE,ISNUMBER(SEARCH("Ronda",Table10[[#This Row],[Column1]]))=FALSE),1,0)</f>
        <v>0</v>
      </c>
      <c r="M736">
        <f>IF(Table10[[#This Row],[cond]]=1,M735+1,0)</f>
        <v>0</v>
      </c>
      <c r="N736">
        <f>IF(ISNUMBER(SEARCH("Ronda",Table10[[#This Row],[Column1]]))=TRUE,1,0)</f>
        <v>0</v>
      </c>
      <c r="O736" t="str">
        <f>IF(Table10[[#This Row],[cond2]]=1,MID(Table10[[#This Row],[Column1]],6,3),O735)</f>
        <v xml:space="preserve"> 23</v>
      </c>
    </row>
    <row r="737" spans="11:15" x14ac:dyDescent="0.3">
      <c r="K737" t="s">
        <v>33</v>
      </c>
      <c r="L737">
        <f>IF(AND(ISNUMBER(SEARCH(":",Table10[[#This Row],[Column1]]))=FALSE,ISNUMBER(SEARCH("Ronda",Table10[[#This Row],[Column1]]))=FALSE),1,0)</f>
        <v>1</v>
      </c>
      <c r="M737">
        <f>IF(Table10[[#This Row],[cond]]=1,M736+1,0)</f>
        <v>1</v>
      </c>
      <c r="N737">
        <f>IF(ISNUMBER(SEARCH("Ronda",Table10[[#This Row],[Column1]]))=TRUE,1,0)</f>
        <v>0</v>
      </c>
      <c r="O737" t="str">
        <f>IF(Table10[[#This Row],[cond2]]=1,MID(Table10[[#This Row],[Column1]],6,3),O736)</f>
        <v xml:space="preserve"> 23</v>
      </c>
    </row>
    <row r="738" spans="11:15" x14ac:dyDescent="0.3">
      <c r="K738" t="s">
        <v>564</v>
      </c>
      <c r="L738">
        <f>IF(AND(ISNUMBER(SEARCH(":",Table10[[#This Row],[Column1]]))=FALSE,ISNUMBER(SEARCH("Ronda",Table10[[#This Row],[Column1]]))=FALSE),1,0)</f>
        <v>1</v>
      </c>
      <c r="M738">
        <f>IF(Table10[[#This Row],[cond]]=1,M737+1,0)</f>
        <v>2</v>
      </c>
      <c r="N738">
        <f>IF(ISNUMBER(SEARCH("Ronda",Table10[[#This Row],[Column1]]))=TRUE,1,0)</f>
        <v>0</v>
      </c>
      <c r="O738" t="str">
        <f>IF(Table10[[#This Row],[cond2]]=1,MID(Table10[[#This Row],[Column1]],6,3),O737)</f>
        <v xml:space="preserve"> 23</v>
      </c>
    </row>
    <row r="739" spans="11:15" x14ac:dyDescent="0.3">
      <c r="K739">
        <v>0</v>
      </c>
      <c r="L739">
        <f>IF(AND(ISNUMBER(SEARCH(":",Table10[[#This Row],[Column1]]))=FALSE,ISNUMBER(SEARCH("Ronda",Table10[[#This Row],[Column1]]))=FALSE),1,0)</f>
        <v>1</v>
      </c>
      <c r="M739">
        <f>IF(Table10[[#This Row],[cond]]=1,M738+1,0)</f>
        <v>3</v>
      </c>
      <c r="N739">
        <f>IF(ISNUMBER(SEARCH("Ronda",Table10[[#This Row],[Column1]]))=TRUE,1,0)</f>
        <v>0</v>
      </c>
      <c r="O739" t="str">
        <f>IF(Table10[[#This Row],[cond2]]=1,MID(Table10[[#This Row],[Column1]],6,3),O738)</f>
        <v xml:space="preserve"> 23</v>
      </c>
    </row>
    <row r="740" spans="11:15" x14ac:dyDescent="0.3">
      <c r="K740">
        <v>1</v>
      </c>
      <c r="L740">
        <f>IF(AND(ISNUMBER(SEARCH(":",Table10[[#This Row],[Column1]]))=FALSE,ISNUMBER(SEARCH("Ronda",Table10[[#This Row],[Column1]]))=FALSE),1,0)</f>
        <v>1</v>
      </c>
      <c r="M740">
        <f>IF(Table10[[#This Row],[cond]]=1,M739+1,0)</f>
        <v>4</v>
      </c>
      <c r="N740">
        <f>IF(ISNUMBER(SEARCH("Ronda",Table10[[#This Row],[Column1]]))=TRUE,1,0)</f>
        <v>0</v>
      </c>
      <c r="O740" t="str">
        <f>IF(Table10[[#This Row],[cond2]]=1,MID(Table10[[#This Row],[Column1]],6,3),O739)</f>
        <v xml:space="preserve"> 23</v>
      </c>
    </row>
    <row r="741" spans="11:15" x14ac:dyDescent="0.3">
      <c r="K741">
        <v>0</v>
      </c>
      <c r="L741">
        <f>IF(AND(ISNUMBER(SEARCH(":",Table10[[#This Row],[Column1]]))=FALSE,ISNUMBER(SEARCH("Ronda",Table10[[#This Row],[Column1]]))=FALSE),1,0)</f>
        <v>1</v>
      </c>
      <c r="M741">
        <f>IF(Table10[[#This Row],[cond]]=1,M740+1,0)</f>
        <v>5</v>
      </c>
      <c r="N741">
        <f>IF(ISNUMBER(SEARCH("Ronda",Table10[[#This Row],[Column1]]))=TRUE,1,0)</f>
        <v>0</v>
      </c>
      <c r="O741" t="str">
        <f>IF(Table10[[#This Row],[cond2]]=1,MID(Table10[[#This Row],[Column1]],6,3),O740)</f>
        <v xml:space="preserve"> 23</v>
      </c>
    </row>
    <row r="742" spans="11:15" x14ac:dyDescent="0.3">
      <c r="K742">
        <v>0</v>
      </c>
      <c r="L742">
        <f>IF(AND(ISNUMBER(SEARCH(":",Table10[[#This Row],[Column1]]))=FALSE,ISNUMBER(SEARCH("Ronda",Table10[[#This Row],[Column1]]))=FALSE),1,0)</f>
        <v>1</v>
      </c>
      <c r="M742">
        <f>IF(Table10[[#This Row],[cond]]=1,M741+1,0)</f>
        <v>6</v>
      </c>
      <c r="N742">
        <f>IF(ISNUMBER(SEARCH("Ronda",Table10[[#This Row],[Column1]]))=TRUE,1,0)</f>
        <v>0</v>
      </c>
      <c r="O742" t="str">
        <f>IF(Table10[[#This Row],[cond2]]=1,MID(Table10[[#This Row],[Column1]],6,3),O741)</f>
        <v xml:space="preserve"> 23</v>
      </c>
    </row>
    <row r="743" spans="11:15" x14ac:dyDescent="0.3">
      <c r="K743" t="s">
        <v>656</v>
      </c>
      <c r="L743">
        <f>IF(AND(ISNUMBER(SEARCH(":",Table10[[#This Row],[Column1]]))=FALSE,ISNUMBER(SEARCH("Ronda",Table10[[#This Row],[Column1]]))=FALSE),1,0)</f>
        <v>0</v>
      </c>
      <c r="M743">
        <f>IF(Table10[[#This Row],[cond]]=1,M742+1,0)</f>
        <v>0</v>
      </c>
      <c r="N743">
        <f>IF(ISNUMBER(SEARCH("Ronda",Table10[[#This Row],[Column1]]))=TRUE,1,0)</f>
        <v>0</v>
      </c>
      <c r="O743" t="str">
        <f>IF(Table10[[#This Row],[cond2]]=1,MID(Table10[[#This Row],[Column1]],6,3),O742)</f>
        <v xml:space="preserve"> 23</v>
      </c>
    </row>
    <row r="744" spans="11:15" x14ac:dyDescent="0.3">
      <c r="K744" t="s">
        <v>11</v>
      </c>
      <c r="L744">
        <f>IF(AND(ISNUMBER(SEARCH(":",Table10[[#This Row],[Column1]]))=FALSE,ISNUMBER(SEARCH("Ronda",Table10[[#This Row],[Column1]]))=FALSE),1,0)</f>
        <v>1</v>
      </c>
      <c r="M744">
        <f>IF(Table10[[#This Row],[cond]]=1,M743+1,0)</f>
        <v>1</v>
      </c>
      <c r="N744">
        <f>IF(ISNUMBER(SEARCH("Ronda",Table10[[#This Row],[Column1]]))=TRUE,1,0)</f>
        <v>0</v>
      </c>
      <c r="O744" t="str">
        <f>IF(Table10[[#This Row],[cond2]]=1,MID(Table10[[#This Row],[Column1]],6,3),O743)</f>
        <v xml:space="preserve"> 23</v>
      </c>
    </row>
    <row r="745" spans="11:15" x14ac:dyDescent="0.3">
      <c r="K745" t="s">
        <v>6</v>
      </c>
      <c r="L745">
        <f>IF(AND(ISNUMBER(SEARCH(":",Table10[[#This Row],[Column1]]))=FALSE,ISNUMBER(SEARCH("Ronda",Table10[[#This Row],[Column1]]))=FALSE),1,0)</f>
        <v>1</v>
      </c>
      <c r="M745">
        <f>IF(Table10[[#This Row],[cond]]=1,M744+1,0)</f>
        <v>2</v>
      </c>
      <c r="N745">
        <f>IF(ISNUMBER(SEARCH("Ronda",Table10[[#This Row],[Column1]]))=TRUE,1,0)</f>
        <v>0</v>
      </c>
      <c r="O745" t="str">
        <f>IF(Table10[[#This Row],[cond2]]=1,MID(Table10[[#This Row],[Column1]],6,3),O744)</f>
        <v xml:space="preserve"> 23</v>
      </c>
    </row>
    <row r="746" spans="11:15" x14ac:dyDescent="0.3">
      <c r="K746">
        <v>1</v>
      </c>
      <c r="L746">
        <f>IF(AND(ISNUMBER(SEARCH(":",Table10[[#This Row],[Column1]]))=FALSE,ISNUMBER(SEARCH("Ronda",Table10[[#This Row],[Column1]]))=FALSE),1,0)</f>
        <v>1</v>
      </c>
      <c r="M746">
        <f>IF(Table10[[#This Row],[cond]]=1,M745+1,0)</f>
        <v>3</v>
      </c>
      <c r="N746">
        <f>IF(ISNUMBER(SEARCH("Ronda",Table10[[#This Row],[Column1]]))=TRUE,1,0)</f>
        <v>0</v>
      </c>
      <c r="O746" t="str">
        <f>IF(Table10[[#This Row],[cond2]]=1,MID(Table10[[#This Row],[Column1]],6,3),O745)</f>
        <v xml:space="preserve"> 23</v>
      </c>
    </row>
    <row r="747" spans="11:15" x14ac:dyDescent="0.3">
      <c r="K747">
        <v>0</v>
      </c>
      <c r="L747">
        <f>IF(AND(ISNUMBER(SEARCH(":",Table10[[#This Row],[Column1]]))=FALSE,ISNUMBER(SEARCH("Ronda",Table10[[#This Row],[Column1]]))=FALSE),1,0)</f>
        <v>1</v>
      </c>
      <c r="M747">
        <f>IF(Table10[[#This Row],[cond]]=1,M746+1,0)</f>
        <v>4</v>
      </c>
      <c r="N747">
        <f>IF(ISNUMBER(SEARCH("Ronda",Table10[[#This Row],[Column1]]))=TRUE,1,0)</f>
        <v>0</v>
      </c>
      <c r="O747" t="str">
        <f>IF(Table10[[#This Row],[cond2]]=1,MID(Table10[[#This Row],[Column1]],6,3),O746)</f>
        <v xml:space="preserve"> 23</v>
      </c>
    </row>
    <row r="748" spans="11:15" x14ac:dyDescent="0.3">
      <c r="K748">
        <v>0</v>
      </c>
      <c r="L748">
        <f>IF(AND(ISNUMBER(SEARCH(":",Table10[[#This Row],[Column1]]))=FALSE,ISNUMBER(SEARCH("Ronda",Table10[[#This Row],[Column1]]))=FALSE),1,0)</f>
        <v>1</v>
      </c>
      <c r="M748">
        <f>IF(Table10[[#This Row],[cond]]=1,M747+1,0)</f>
        <v>5</v>
      </c>
      <c r="N748">
        <f>IF(ISNUMBER(SEARCH("Ronda",Table10[[#This Row],[Column1]]))=TRUE,1,0)</f>
        <v>0</v>
      </c>
      <c r="O748" t="str">
        <f>IF(Table10[[#This Row],[cond2]]=1,MID(Table10[[#This Row],[Column1]],6,3),O747)</f>
        <v xml:space="preserve"> 23</v>
      </c>
    </row>
    <row r="749" spans="11:15" x14ac:dyDescent="0.3">
      <c r="K749">
        <v>0</v>
      </c>
      <c r="L749">
        <f>IF(AND(ISNUMBER(SEARCH(":",Table10[[#This Row],[Column1]]))=FALSE,ISNUMBER(SEARCH("Ronda",Table10[[#This Row],[Column1]]))=FALSE),1,0)</f>
        <v>1</v>
      </c>
      <c r="M749">
        <f>IF(Table10[[#This Row],[cond]]=1,M748+1,0)</f>
        <v>6</v>
      </c>
      <c r="N749">
        <f>IF(ISNUMBER(SEARCH("Ronda",Table10[[#This Row],[Column1]]))=TRUE,1,0)</f>
        <v>0</v>
      </c>
      <c r="O749" t="str">
        <f>IF(Table10[[#This Row],[cond2]]=1,MID(Table10[[#This Row],[Column1]],6,3),O748)</f>
        <v xml:space="preserve"> 23</v>
      </c>
    </row>
    <row r="750" spans="11:15" x14ac:dyDescent="0.3">
      <c r="K750" t="s">
        <v>657</v>
      </c>
      <c r="L750">
        <f>IF(AND(ISNUMBER(SEARCH(":",Table10[[#This Row],[Column1]]))=FALSE,ISNUMBER(SEARCH("Ronda",Table10[[#This Row],[Column1]]))=FALSE),1,0)</f>
        <v>0</v>
      </c>
      <c r="M750">
        <f>IF(Table10[[#This Row],[cond]]=1,M749+1,0)</f>
        <v>0</v>
      </c>
      <c r="N750">
        <f>IF(ISNUMBER(SEARCH("Ronda",Table10[[#This Row],[Column1]]))=TRUE,1,0)</f>
        <v>0</v>
      </c>
      <c r="O750" t="str">
        <f>IF(Table10[[#This Row],[cond2]]=1,MID(Table10[[#This Row],[Column1]],6,3),O749)</f>
        <v xml:space="preserve"> 23</v>
      </c>
    </row>
    <row r="751" spans="11:15" x14ac:dyDescent="0.3">
      <c r="K751" t="s">
        <v>25</v>
      </c>
      <c r="L751">
        <f>IF(AND(ISNUMBER(SEARCH(":",Table10[[#This Row],[Column1]]))=FALSE,ISNUMBER(SEARCH("Ronda",Table10[[#This Row],[Column1]]))=FALSE),1,0)</f>
        <v>1</v>
      </c>
      <c r="M751">
        <f>IF(Table10[[#This Row],[cond]]=1,M750+1,0)</f>
        <v>1</v>
      </c>
      <c r="N751">
        <f>IF(ISNUMBER(SEARCH("Ronda",Table10[[#This Row],[Column1]]))=TRUE,1,0)</f>
        <v>0</v>
      </c>
      <c r="O751" t="str">
        <f>IF(Table10[[#This Row],[cond2]]=1,MID(Table10[[#This Row],[Column1]],6,3),O750)</f>
        <v xml:space="preserve"> 23</v>
      </c>
    </row>
    <row r="752" spans="11:15" x14ac:dyDescent="0.3">
      <c r="K752" t="s">
        <v>31</v>
      </c>
      <c r="L752">
        <f>IF(AND(ISNUMBER(SEARCH(":",Table10[[#This Row],[Column1]]))=FALSE,ISNUMBER(SEARCH("Ronda",Table10[[#This Row],[Column1]]))=FALSE),1,0)</f>
        <v>1</v>
      </c>
      <c r="M752">
        <f>IF(Table10[[#This Row],[cond]]=1,M751+1,0)</f>
        <v>2</v>
      </c>
      <c r="N752">
        <f>IF(ISNUMBER(SEARCH("Ronda",Table10[[#This Row],[Column1]]))=TRUE,1,0)</f>
        <v>0</v>
      </c>
      <c r="O752" t="str">
        <f>IF(Table10[[#This Row],[cond2]]=1,MID(Table10[[#This Row],[Column1]],6,3),O751)</f>
        <v xml:space="preserve"> 23</v>
      </c>
    </row>
    <row r="753" spans="11:15" x14ac:dyDescent="0.3">
      <c r="K753">
        <v>0</v>
      </c>
      <c r="L753">
        <f>IF(AND(ISNUMBER(SEARCH(":",Table10[[#This Row],[Column1]]))=FALSE,ISNUMBER(SEARCH("Ronda",Table10[[#This Row],[Column1]]))=FALSE),1,0)</f>
        <v>1</v>
      </c>
      <c r="M753">
        <f>IF(Table10[[#This Row],[cond]]=1,M752+1,0)</f>
        <v>3</v>
      </c>
      <c r="N753">
        <f>IF(ISNUMBER(SEARCH("Ronda",Table10[[#This Row],[Column1]]))=TRUE,1,0)</f>
        <v>0</v>
      </c>
      <c r="O753" t="str">
        <f>IF(Table10[[#This Row],[cond2]]=1,MID(Table10[[#This Row],[Column1]],6,3),O752)</f>
        <v xml:space="preserve"> 23</v>
      </c>
    </row>
    <row r="754" spans="11:15" x14ac:dyDescent="0.3">
      <c r="K754">
        <v>2</v>
      </c>
      <c r="L754">
        <f>IF(AND(ISNUMBER(SEARCH(":",Table10[[#This Row],[Column1]]))=FALSE,ISNUMBER(SEARCH("Ronda",Table10[[#This Row],[Column1]]))=FALSE),1,0)</f>
        <v>1</v>
      </c>
      <c r="M754">
        <f>IF(Table10[[#This Row],[cond]]=1,M753+1,0)</f>
        <v>4</v>
      </c>
      <c r="N754">
        <f>IF(ISNUMBER(SEARCH("Ronda",Table10[[#This Row],[Column1]]))=TRUE,1,0)</f>
        <v>0</v>
      </c>
      <c r="O754" t="str">
        <f>IF(Table10[[#This Row],[cond2]]=1,MID(Table10[[#This Row],[Column1]],6,3),O753)</f>
        <v xml:space="preserve"> 23</v>
      </c>
    </row>
    <row r="755" spans="11:15" x14ac:dyDescent="0.3">
      <c r="K755">
        <v>0</v>
      </c>
      <c r="L755">
        <f>IF(AND(ISNUMBER(SEARCH(":",Table10[[#This Row],[Column1]]))=FALSE,ISNUMBER(SEARCH("Ronda",Table10[[#This Row],[Column1]]))=FALSE),1,0)</f>
        <v>1</v>
      </c>
      <c r="M755">
        <f>IF(Table10[[#This Row],[cond]]=1,M754+1,0)</f>
        <v>5</v>
      </c>
      <c r="N755">
        <f>IF(ISNUMBER(SEARCH("Ronda",Table10[[#This Row],[Column1]]))=TRUE,1,0)</f>
        <v>0</v>
      </c>
      <c r="O755" t="str">
        <f>IF(Table10[[#This Row],[cond2]]=1,MID(Table10[[#This Row],[Column1]],6,3),O754)</f>
        <v xml:space="preserve"> 23</v>
      </c>
    </row>
    <row r="756" spans="11:15" x14ac:dyDescent="0.3">
      <c r="K756">
        <v>-1</v>
      </c>
      <c r="L756">
        <f>IF(AND(ISNUMBER(SEARCH(":",Table10[[#This Row],[Column1]]))=FALSE,ISNUMBER(SEARCH("Ronda",Table10[[#This Row],[Column1]]))=FALSE),1,0)</f>
        <v>1</v>
      </c>
      <c r="M756">
        <f>IF(Table10[[#This Row],[cond]]=1,M755+1,0)</f>
        <v>6</v>
      </c>
      <c r="N756">
        <f>IF(ISNUMBER(SEARCH("Ronda",Table10[[#This Row],[Column1]]))=TRUE,1,0)</f>
        <v>0</v>
      </c>
      <c r="O756" t="str">
        <f>IF(Table10[[#This Row],[cond2]]=1,MID(Table10[[#This Row],[Column1]],6,3),O755)</f>
        <v xml:space="preserve"> 23</v>
      </c>
    </row>
    <row r="757" spans="11:15" x14ac:dyDescent="0.3">
      <c r="K757" t="s">
        <v>900</v>
      </c>
      <c r="L757">
        <f>IF(AND(ISNUMBER(SEARCH(":",Table10[[#This Row],[Column1]]))=FALSE,ISNUMBER(SEARCH("Ronda",Table10[[#This Row],[Column1]]))=FALSE),1,0)</f>
        <v>0</v>
      </c>
      <c r="M757">
        <f>IF(Table10[[#This Row],[cond]]=1,M756+1,0)</f>
        <v>0</v>
      </c>
      <c r="N757">
        <f>IF(ISNUMBER(SEARCH("Ronda",Table10[[#This Row],[Column1]]))=TRUE,1,0)</f>
        <v>0</v>
      </c>
      <c r="O757" t="str">
        <f>IF(Table10[[#This Row],[cond2]]=1,MID(Table10[[#This Row],[Column1]],6,3),O756)</f>
        <v xml:space="preserve"> 23</v>
      </c>
    </row>
    <row r="758" spans="11:15" x14ac:dyDescent="0.3">
      <c r="K758" t="s">
        <v>2</v>
      </c>
      <c r="L758">
        <f>IF(AND(ISNUMBER(SEARCH(":",Table10[[#This Row],[Column1]]))=FALSE,ISNUMBER(SEARCH("Ronda",Table10[[#This Row],[Column1]]))=FALSE),1,0)</f>
        <v>1</v>
      </c>
      <c r="M758">
        <f>IF(Table10[[#This Row],[cond]]=1,M757+1,0)</f>
        <v>1</v>
      </c>
      <c r="N758">
        <f>IF(ISNUMBER(SEARCH("Ronda",Table10[[#This Row],[Column1]]))=TRUE,1,0)</f>
        <v>0</v>
      </c>
      <c r="O758" t="str">
        <f>IF(Table10[[#This Row],[cond2]]=1,MID(Table10[[#This Row],[Column1]],6,3),O757)</f>
        <v xml:space="preserve"> 23</v>
      </c>
    </row>
    <row r="759" spans="11:15" x14ac:dyDescent="0.3">
      <c r="K759" t="s">
        <v>28</v>
      </c>
      <c r="L759">
        <f>IF(AND(ISNUMBER(SEARCH(":",Table10[[#This Row],[Column1]]))=FALSE,ISNUMBER(SEARCH("Ronda",Table10[[#This Row],[Column1]]))=FALSE),1,0)</f>
        <v>1</v>
      </c>
      <c r="M759">
        <f>IF(Table10[[#This Row],[cond]]=1,M758+1,0)</f>
        <v>2</v>
      </c>
      <c r="N759">
        <f>IF(ISNUMBER(SEARCH("Ronda",Table10[[#This Row],[Column1]]))=TRUE,1,0)</f>
        <v>0</v>
      </c>
      <c r="O759" t="str">
        <f>IF(Table10[[#This Row],[cond2]]=1,MID(Table10[[#This Row],[Column1]],6,3),O758)</f>
        <v xml:space="preserve"> 23</v>
      </c>
    </row>
    <row r="760" spans="11:15" x14ac:dyDescent="0.3">
      <c r="K760">
        <v>4</v>
      </c>
      <c r="L760">
        <f>IF(AND(ISNUMBER(SEARCH(":",Table10[[#This Row],[Column1]]))=FALSE,ISNUMBER(SEARCH("Ronda",Table10[[#This Row],[Column1]]))=FALSE),1,0)</f>
        <v>1</v>
      </c>
      <c r="M760">
        <f>IF(Table10[[#This Row],[cond]]=1,M759+1,0)</f>
        <v>3</v>
      </c>
      <c r="N760">
        <f>IF(ISNUMBER(SEARCH("Ronda",Table10[[#This Row],[Column1]]))=TRUE,1,0)</f>
        <v>0</v>
      </c>
      <c r="O760" t="str">
        <f>IF(Table10[[#This Row],[cond2]]=1,MID(Table10[[#This Row],[Column1]],6,3),O759)</f>
        <v xml:space="preserve"> 23</v>
      </c>
    </row>
    <row r="761" spans="11:15" x14ac:dyDescent="0.3">
      <c r="K761">
        <v>0</v>
      </c>
      <c r="L761">
        <f>IF(AND(ISNUMBER(SEARCH(":",Table10[[#This Row],[Column1]]))=FALSE,ISNUMBER(SEARCH("Ronda",Table10[[#This Row],[Column1]]))=FALSE),1,0)</f>
        <v>1</v>
      </c>
      <c r="M761">
        <f>IF(Table10[[#This Row],[cond]]=1,M760+1,0)</f>
        <v>4</v>
      </c>
      <c r="N761">
        <f>IF(ISNUMBER(SEARCH("Ronda",Table10[[#This Row],[Column1]]))=TRUE,1,0)</f>
        <v>0</v>
      </c>
      <c r="O761" t="str">
        <f>IF(Table10[[#This Row],[cond2]]=1,MID(Table10[[#This Row],[Column1]],6,3),O760)</f>
        <v xml:space="preserve"> 23</v>
      </c>
    </row>
    <row r="762" spans="11:15" x14ac:dyDescent="0.3">
      <c r="K762">
        <v>-2</v>
      </c>
      <c r="L762">
        <f>IF(AND(ISNUMBER(SEARCH(":",Table10[[#This Row],[Column1]]))=FALSE,ISNUMBER(SEARCH("Ronda",Table10[[#This Row],[Column1]]))=FALSE),1,0)</f>
        <v>1</v>
      </c>
      <c r="M762">
        <f>IF(Table10[[#This Row],[cond]]=1,M761+1,0)</f>
        <v>5</v>
      </c>
      <c r="N762">
        <f>IF(ISNUMBER(SEARCH("Ronda",Table10[[#This Row],[Column1]]))=TRUE,1,0)</f>
        <v>0</v>
      </c>
      <c r="O762" t="str">
        <f>IF(Table10[[#This Row],[cond2]]=1,MID(Table10[[#This Row],[Column1]],6,3),O761)</f>
        <v xml:space="preserve"> 23</v>
      </c>
    </row>
    <row r="763" spans="11:15" x14ac:dyDescent="0.3">
      <c r="K763">
        <v>0</v>
      </c>
      <c r="L763">
        <f>IF(AND(ISNUMBER(SEARCH(":",Table10[[#This Row],[Column1]]))=FALSE,ISNUMBER(SEARCH("Ronda",Table10[[#This Row],[Column1]]))=FALSE),1,0)</f>
        <v>1</v>
      </c>
      <c r="M763">
        <f>IF(Table10[[#This Row],[cond]]=1,M762+1,0)</f>
        <v>6</v>
      </c>
      <c r="N763">
        <f>IF(ISNUMBER(SEARCH("Ronda",Table10[[#This Row],[Column1]]))=TRUE,1,0)</f>
        <v>0</v>
      </c>
      <c r="O763" t="str">
        <f>IF(Table10[[#This Row],[cond2]]=1,MID(Table10[[#This Row],[Column1]],6,3),O762)</f>
        <v xml:space="preserve"> 23</v>
      </c>
    </row>
    <row r="764" spans="11:15" x14ac:dyDescent="0.3">
      <c r="K764" t="s">
        <v>901</v>
      </c>
      <c r="L764">
        <f>IF(AND(ISNUMBER(SEARCH(":",Table10[[#This Row],[Column1]]))=FALSE,ISNUMBER(SEARCH("Ronda",Table10[[#This Row],[Column1]]))=FALSE),1,0)</f>
        <v>0</v>
      </c>
      <c r="M764">
        <f>IF(Table10[[#This Row],[cond]]=1,M763+1,0)</f>
        <v>0</v>
      </c>
      <c r="N764">
        <f>IF(ISNUMBER(SEARCH("Ronda",Table10[[#This Row],[Column1]]))=TRUE,1,0)</f>
        <v>0</v>
      </c>
      <c r="O764" t="str">
        <f>IF(Table10[[#This Row],[cond2]]=1,MID(Table10[[#This Row],[Column1]],6,3),O763)</f>
        <v xml:space="preserve"> 23</v>
      </c>
    </row>
    <row r="765" spans="11:15" x14ac:dyDescent="0.3">
      <c r="K765" t="s">
        <v>833</v>
      </c>
      <c r="L765">
        <f>IF(AND(ISNUMBER(SEARCH(":",Table10[[#This Row],[Column1]]))=FALSE,ISNUMBER(SEARCH("Ronda",Table10[[#This Row],[Column1]]))=FALSE),1,0)</f>
        <v>1</v>
      </c>
      <c r="M765">
        <f>IF(Table10[[#This Row],[cond]]=1,M764+1,0)</f>
        <v>1</v>
      </c>
      <c r="N765">
        <f>IF(ISNUMBER(SEARCH("Ronda",Table10[[#This Row],[Column1]]))=TRUE,1,0)</f>
        <v>0</v>
      </c>
      <c r="O765" t="str">
        <f>IF(Table10[[#This Row],[cond2]]=1,MID(Table10[[#This Row],[Column1]],6,3),O764)</f>
        <v xml:space="preserve"> 23</v>
      </c>
    </row>
    <row r="766" spans="11:15" x14ac:dyDescent="0.3">
      <c r="K766" t="s">
        <v>10</v>
      </c>
      <c r="L766">
        <f>IF(AND(ISNUMBER(SEARCH(":",Table10[[#This Row],[Column1]]))=FALSE,ISNUMBER(SEARCH("Ronda",Table10[[#This Row],[Column1]]))=FALSE),1,0)</f>
        <v>1</v>
      </c>
      <c r="M766">
        <f>IF(Table10[[#This Row],[cond]]=1,M765+1,0)</f>
        <v>2</v>
      </c>
      <c r="N766">
        <f>IF(ISNUMBER(SEARCH("Ronda",Table10[[#This Row],[Column1]]))=TRUE,1,0)</f>
        <v>0</v>
      </c>
      <c r="O766" t="str">
        <f>IF(Table10[[#This Row],[cond2]]=1,MID(Table10[[#This Row],[Column1]],6,3),O765)</f>
        <v xml:space="preserve"> 23</v>
      </c>
    </row>
    <row r="767" spans="11:15" x14ac:dyDescent="0.3">
      <c r="K767">
        <v>0</v>
      </c>
      <c r="L767">
        <f>IF(AND(ISNUMBER(SEARCH(":",Table10[[#This Row],[Column1]]))=FALSE,ISNUMBER(SEARCH("Ronda",Table10[[#This Row],[Column1]]))=FALSE),1,0)</f>
        <v>1</v>
      </c>
      <c r="M767">
        <f>IF(Table10[[#This Row],[cond]]=1,M766+1,0)</f>
        <v>3</v>
      </c>
      <c r="N767">
        <f>IF(ISNUMBER(SEARCH("Ronda",Table10[[#This Row],[Column1]]))=TRUE,1,0)</f>
        <v>0</v>
      </c>
      <c r="O767" t="str">
        <f>IF(Table10[[#This Row],[cond2]]=1,MID(Table10[[#This Row],[Column1]],6,3),O766)</f>
        <v xml:space="preserve"> 23</v>
      </c>
    </row>
    <row r="768" spans="11:15" x14ac:dyDescent="0.3">
      <c r="K768">
        <v>0</v>
      </c>
      <c r="L768">
        <f>IF(AND(ISNUMBER(SEARCH(":",Table10[[#This Row],[Column1]]))=FALSE,ISNUMBER(SEARCH("Ronda",Table10[[#This Row],[Column1]]))=FALSE),1,0)</f>
        <v>1</v>
      </c>
      <c r="M768">
        <f>IF(Table10[[#This Row],[cond]]=1,M767+1,0)</f>
        <v>4</v>
      </c>
      <c r="N768">
        <f>IF(ISNUMBER(SEARCH("Ronda",Table10[[#This Row],[Column1]]))=TRUE,1,0)</f>
        <v>0</v>
      </c>
      <c r="O768" t="str">
        <f>IF(Table10[[#This Row],[cond2]]=1,MID(Table10[[#This Row],[Column1]],6,3),O767)</f>
        <v xml:space="preserve"> 23</v>
      </c>
    </row>
    <row r="769" spans="11:15" x14ac:dyDescent="0.3">
      <c r="K769">
        <v>0</v>
      </c>
      <c r="L769">
        <f>IF(AND(ISNUMBER(SEARCH(":",Table10[[#This Row],[Column1]]))=FALSE,ISNUMBER(SEARCH("Ronda",Table10[[#This Row],[Column1]]))=FALSE),1,0)</f>
        <v>1</v>
      </c>
      <c r="M769">
        <f>IF(Table10[[#This Row],[cond]]=1,M768+1,0)</f>
        <v>5</v>
      </c>
      <c r="N769">
        <f>IF(ISNUMBER(SEARCH("Ronda",Table10[[#This Row],[Column1]]))=TRUE,1,0)</f>
        <v>0</v>
      </c>
      <c r="O769" t="str">
        <f>IF(Table10[[#This Row],[cond2]]=1,MID(Table10[[#This Row],[Column1]],6,3),O768)</f>
        <v xml:space="preserve"> 23</v>
      </c>
    </row>
    <row r="770" spans="11:15" x14ac:dyDescent="0.3">
      <c r="K770">
        <v>0</v>
      </c>
      <c r="L770">
        <f>IF(AND(ISNUMBER(SEARCH(":",Table10[[#This Row],[Column1]]))=FALSE,ISNUMBER(SEARCH("Ronda",Table10[[#This Row],[Column1]]))=FALSE),1,0)</f>
        <v>1</v>
      </c>
      <c r="M770">
        <f>IF(Table10[[#This Row],[cond]]=1,M769+1,0)</f>
        <v>6</v>
      </c>
      <c r="N770">
        <f>IF(ISNUMBER(SEARCH("Ronda",Table10[[#This Row],[Column1]]))=TRUE,1,0)</f>
        <v>0</v>
      </c>
      <c r="O770" t="str">
        <f>IF(Table10[[#This Row],[cond2]]=1,MID(Table10[[#This Row],[Column1]],6,3),O769)</f>
        <v xml:space="preserve"> 23</v>
      </c>
    </row>
    <row r="771" spans="11:15" x14ac:dyDescent="0.3">
      <c r="K771" t="s">
        <v>902</v>
      </c>
      <c r="L771">
        <f>IF(AND(ISNUMBER(SEARCH(":",Table10[[#This Row],[Column1]]))=FALSE,ISNUMBER(SEARCH("Ronda",Table10[[#This Row],[Column1]]))=FALSE),1,0)</f>
        <v>0</v>
      </c>
      <c r="M771">
        <f>IF(Table10[[#This Row],[cond]]=1,M770+1,0)</f>
        <v>0</v>
      </c>
      <c r="N771">
        <f>IF(ISNUMBER(SEARCH("Ronda",Table10[[#This Row],[Column1]]))=TRUE,1,0)</f>
        <v>0</v>
      </c>
      <c r="O771" t="str">
        <f>IF(Table10[[#This Row],[cond2]]=1,MID(Table10[[#This Row],[Column1]],6,3),O770)</f>
        <v xml:space="preserve"> 23</v>
      </c>
    </row>
    <row r="772" spans="11:15" x14ac:dyDescent="0.3">
      <c r="K772" t="s">
        <v>568</v>
      </c>
      <c r="L772">
        <f>IF(AND(ISNUMBER(SEARCH(":",Table10[[#This Row],[Column1]]))=FALSE,ISNUMBER(SEARCH("Ronda",Table10[[#This Row],[Column1]]))=FALSE),1,0)</f>
        <v>1</v>
      </c>
      <c r="M772">
        <f>IF(Table10[[#This Row],[cond]]=1,M771+1,0)</f>
        <v>1</v>
      </c>
      <c r="N772">
        <f>IF(ISNUMBER(SEARCH("Ronda",Table10[[#This Row],[Column1]]))=TRUE,1,0)</f>
        <v>0</v>
      </c>
      <c r="O772" t="str">
        <f>IF(Table10[[#This Row],[cond2]]=1,MID(Table10[[#This Row],[Column1]],6,3),O771)</f>
        <v xml:space="preserve"> 23</v>
      </c>
    </row>
    <row r="773" spans="11:15" x14ac:dyDescent="0.3">
      <c r="K773" t="s">
        <v>14</v>
      </c>
      <c r="L773">
        <f>IF(AND(ISNUMBER(SEARCH(":",Table10[[#This Row],[Column1]]))=FALSE,ISNUMBER(SEARCH("Ronda",Table10[[#This Row],[Column1]]))=FALSE),1,0)</f>
        <v>1</v>
      </c>
      <c r="M773">
        <f>IF(Table10[[#This Row],[cond]]=1,M772+1,0)</f>
        <v>2</v>
      </c>
      <c r="N773">
        <f>IF(ISNUMBER(SEARCH("Ronda",Table10[[#This Row],[Column1]]))=TRUE,1,0)</f>
        <v>0</v>
      </c>
      <c r="O773" t="str">
        <f>IF(Table10[[#This Row],[cond2]]=1,MID(Table10[[#This Row],[Column1]],6,3),O772)</f>
        <v xml:space="preserve"> 23</v>
      </c>
    </row>
    <row r="774" spans="11:15" x14ac:dyDescent="0.3">
      <c r="K774">
        <v>1</v>
      </c>
      <c r="L774">
        <f>IF(AND(ISNUMBER(SEARCH(":",Table10[[#This Row],[Column1]]))=FALSE,ISNUMBER(SEARCH("Ronda",Table10[[#This Row],[Column1]]))=FALSE),1,0)</f>
        <v>1</v>
      </c>
      <c r="M774">
        <f>IF(Table10[[#This Row],[cond]]=1,M773+1,0)</f>
        <v>3</v>
      </c>
      <c r="N774">
        <f>IF(ISNUMBER(SEARCH("Ronda",Table10[[#This Row],[Column1]]))=TRUE,1,0)</f>
        <v>0</v>
      </c>
      <c r="O774" t="str">
        <f>IF(Table10[[#This Row],[cond2]]=1,MID(Table10[[#This Row],[Column1]],6,3),O773)</f>
        <v xml:space="preserve"> 23</v>
      </c>
    </row>
    <row r="775" spans="11:15" x14ac:dyDescent="0.3">
      <c r="K775">
        <v>3</v>
      </c>
      <c r="L775">
        <f>IF(AND(ISNUMBER(SEARCH(":",Table10[[#This Row],[Column1]]))=FALSE,ISNUMBER(SEARCH("Ronda",Table10[[#This Row],[Column1]]))=FALSE),1,0)</f>
        <v>1</v>
      </c>
      <c r="M775">
        <f>IF(Table10[[#This Row],[cond]]=1,M774+1,0)</f>
        <v>4</v>
      </c>
      <c r="N775">
        <f>IF(ISNUMBER(SEARCH("Ronda",Table10[[#This Row],[Column1]]))=TRUE,1,0)</f>
        <v>0</v>
      </c>
      <c r="O775" t="str">
        <f>IF(Table10[[#This Row],[cond2]]=1,MID(Table10[[#This Row],[Column1]],6,3),O774)</f>
        <v xml:space="preserve"> 23</v>
      </c>
    </row>
    <row r="776" spans="11:15" x14ac:dyDescent="0.3">
      <c r="K776">
        <v>-1</v>
      </c>
      <c r="L776">
        <f>IF(AND(ISNUMBER(SEARCH(":",Table10[[#This Row],[Column1]]))=FALSE,ISNUMBER(SEARCH("Ronda",Table10[[#This Row],[Column1]]))=FALSE),1,0)</f>
        <v>1</v>
      </c>
      <c r="M776">
        <f>IF(Table10[[#This Row],[cond]]=1,M775+1,0)</f>
        <v>5</v>
      </c>
      <c r="N776">
        <f>IF(ISNUMBER(SEARCH("Ronda",Table10[[#This Row],[Column1]]))=TRUE,1,0)</f>
        <v>0</v>
      </c>
      <c r="O776" t="str">
        <f>IF(Table10[[#This Row],[cond2]]=1,MID(Table10[[#This Row],[Column1]],6,3),O775)</f>
        <v xml:space="preserve"> 23</v>
      </c>
    </row>
    <row r="777" spans="11:15" x14ac:dyDescent="0.3">
      <c r="K777">
        <v>-1</v>
      </c>
      <c r="L777">
        <f>IF(AND(ISNUMBER(SEARCH(":",Table10[[#This Row],[Column1]]))=FALSE,ISNUMBER(SEARCH("Ronda",Table10[[#This Row],[Column1]]))=FALSE),1,0)</f>
        <v>1</v>
      </c>
      <c r="M777">
        <f>IF(Table10[[#This Row],[cond]]=1,M776+1,0)</f>
        <v>6</v>
      </c>
      <c r="N777">
        <f>IF(ISNUMBER(SEARCH("Ronda",Table10[[#This Row],[Column1]]))=TRUE,1,0)</f>
        <v>0</v>
      </c>
      <c r="O777" t="str">
        <f>IF(Table10[[#This Row],[cond2]]=1,MID(Table10[[#This Row],[Column1]],6,3),O776)</f>
        <v xml:space="preserve"> 23</v>
      </c>
    </row>
    <row r="778" spans="11:15" x14ac:dyDescent="0.3">
      <c r="K778" t="s">
        <v>158</v>
      </c>
      <c r="L778">
        <f>IF(AND(ISNUMBER(SEARCH(":",Table10[[#This Row],[Column1]]))=FALSE,ISNUMBER(SEARCH("Ronda",Table10[[#This Row],[Column1]]))=FALSE),1,0)</f>
        <v>0</v>
      </c>
      <c r="M778">
        <f>IF(Table10[[#This Row],[cond]]=1,M777+1,0)</f>
        <v>0</v>
      </c>
      <c r="N778">
        <f>IF(ISNUMBER(SEARCH("Ronda",Table10[[#This Row],[Column1]]))=TRUE,1,0)</f>
        <v>1</v>
      </c>
      <c r="O778" t="str">
        <f>IF(Table10[[#This Row],[cond2]]=1,MID(Table10[[#This Row],[Column1]],6,3),O777)</f>
        <v xml:space="preserve"> 22</v>
      </c>
    </row>
    <row r="779" spans="11:15" x14ac:dyDescent="0.3">
      <c r="K779" t="s">
        <v>903</v>
      </c>
      <c r="L779">
        <f>IF(AND(ISNUMBER(SEARCH(":",Table10[[#This Row],[Column1]]))=FALSE,ISNUMBER(SEARCH("Ronda",Table10[[#This Row],[Column1]]))=FALSE),1,0)</f>
        <v>0</v>
      </c>
      <c r="M779">
        <f>IF(Table10[[#This Row],[cond]]=1,M778+1,0)</f>
        <v>0</v>
      </c>
      <c r="N779">
        <f>IF(ISNUMBER(SEARCH("Ronda",Table10[[#This Row],[Column1]]))=TRUE,1,0)</f>
        <v>0</v>
      </c>
      <c r="O779" t="str">
        <f>IF(Table10[[#This Row],[cond2]]=1,MID(Table10[[#This Row],[Column1]],6,3),O778)</f>
        <v xml:space="preserve"> 22</v>
      </c>
    </row>
    <row r="780" spans="11:15" x14ac:dyDescent="0.3">
      <c r="K780" t="s">
        <v>33</v>
      </c>
      <c r="L780">
        <f>IF(AND(ISNUMBER(SEARCH(":",Table10[[#This Row],[Column1]]))=FALSE,ISNUMBER(SEARCH("Ronda",Table10[[#This Row],[Column1]]))=FALSE),1,0)</f>
        <v>1</v>
      </c>
      <c r="M780">
        <f>IF(Table10[[#This Row],[cond]]=1,M779+1,0)</f>
        <v>1</v>
      </c>
      <c r="N780">
        <f>IF(ISNUMBER(SEARCH("Ronda",Table10[[#This Row],[Column1]]))=TRUE,1,0)</f>
        <v>0</v>
      </c>
      <c r="O780" t="str">
        <f>IF(Table10[[#This Row],[cond2]]=1,MID(Table10[[#This Row],[Column1]],6,3),O779)</f>
        <v xml:space="preserve"> 22</v>
      </c>
    </row>
    <row r="781" spans="11:15" x14ac:dyDescent="0.3">
      <c r="K781" t="s">
        <v>25</v>
      </c>
      <c r="L781">
        <f>IF(AND(ISNUMBER(SEARCH(":",Table10[[#This Row],[Column1]]))=FALSE,ISNUMBER(SEARCH("Ronda",Table10[[#This Row],[Column1]]))=FALSE),1,0)</f>
        <v>1</v>
      </c>
      <c r="M781">
        <f>IF(Table10[[#This Row],[cond]]=1,M780+1,0)</f>
        <v>2</v>
      </c>
      <c r="N781">
        <f>IF(ISNUMBER(SEARCH("Ronda",Table10[[#This Row],[Column1]]))=TRUE,1,0)</f>
        <v>0</v>
      </c>
      <c r="O781" t="str">
        <f>IF(Table10[[#This Row],[cond2]]=1,MID(Table10[[#This Row],[Column1]],6,3),O780)</f>
        <v xml:space="preserve"> 22</v>
      </c>
    </row>
    <row r="782" spans="11:15" x14ac:dyDescent="0.3">
      <c r="K782">
        <v>1</v>
      </c>
      <c r="L782">
        <f>IF(AND(ISNUMBER(SEARCH(":",Table10[[#This Row],[Column1]]))=FALSE,ISNUMBER(SEARCH("Ronda",Table10[[#This Row],[Column1]]))=FALSE),1,0)</f>
        <v>1</v>
      </c>
      <c r="M782">
        <f>IF(Table10[[#This Row],[cond]]=1,M781+1,0)</f>
        <v>3</v>
      </c>
      <c r="N782">
        <f>IF(ISNUMBER(SEARCH("Ronda",Table10[[#This Row],[Column1]]))=TRUE,1,0)</f>
        <v>0</v>
      </c>
      <c r="O782" t="str">
        <f>IF(Table10[[#This Row],[cond2]]=1,MID(Table10[[#This Row],[Column1]],6,3),O781)</f>
        <v xml:space="preserve"> 22</v>
      </c>
    </row>
    <row r="783" spans="11:15" x14ac:dyDescent="0.3">
      <c r="K783">
        <v>2</v>
      </c>
      <c r="L783">
        <f>IF(AND(ISNUMBER(SEARCH(":",Table10[[#This Row],[Column1]]))=FALSE,ISNUMBER(SEARCH("Ronda",Table10[[#This Row],[Column1]]))=FALSE),1,0)</f>
        <v>1</v>
      </c>
      <c r="M783">
        <f>IF(Table10[[#This Row],[cond]]=1,M782+1,0)</f>
        <v>4</v>
      </c>
      <c r="N783">
        <f>IF(ISNUMBER(SEARCH("Ronda",Table10[[#This Row],[Column1]]))=TRUE,1,0)</f>
        <v>0</v>
      </c>
      <c r="O783" t="str">
        <f>IF(Table10[[#This Row],[cond2]]=1,MID(Table10[[#This Row],[Column1]],6,3),O782)</f>
        <v xml:space="preserve"> 22</v>
      </c>
    </row>
    <row r="784" spans="11:15" x14ac:dyDescent="0.3">
      <c r="K784">
        <v>-1</v>
      </c>
      <c r="L784">
        <f>IF(AND(ISNUMBER(SEARCH(":",Table10[[#This Row],[Column1]]))=FALSE,ISNUMBER(SEARCH("Ronda",Table10[[#This Row],[Column1]]))=FALSE),1,0)</f>
        <v>1</v>
      </c>
      <c r="M784">
        <f>IF(Table10[[#This Row],[cond]]=1,M783+1,0)</f>
        <v>5</v>
      </c>
      <c r="N784">
        <f>IF(ISNUMBER(SEARCH("Ronda",Table10[[#This Row],[Column1]]))=TRUE,1,0)</f>
        <v>0</v>
      </c>
      <c r="O784" t="str">
        <f>IF(Table10[[#This Row],[cond2]]=1,MID(Table10[[#This Row],[Column1]],6,3),O783)</f>
        <v xml:space="preserve"> 22</v>
      </c>
    </row>
    <row r="785" spans="11:15" x14ac:dyDescent="0.3">
      <c r="K785">
        <v>0</v>
      </c>
      <c r="L785">
        <f>IF(AND(ISNUMBER(SEARCH(":",Table10[[#This Row],[Column1]]))=FALSE,ISNUMBER(SEARCH("Ronda",Table10[[#This Row],[Column1]]))=FALSE),1,0)</f>
        <v>1</v>
      </c>
      <c r="M785">
        <f>IF(Table10[[#This Row],[cond]]=1,M784+1,0)</f>
        <v>6</v>
      </c>
      <c r="N785">
        <f>IF(ISNUMBER(SEARCH("Ronda",Table10[[#This Row],[Column1]]))=TRUE,1,0)</f>
        <v>0</v>
      </c>
      <c r="O785" t="str">
        <f>IF(Table10[[#This Row],[cond2]]=1,MID(Table10[[#This Row],[Column1]],6,3),O784)</f>
        <v xml:space="preserve"> 22</v>
      </c>
    </row>
    <row r="786" spans="11:15" x14ac:dyDescent="0.3">
      <c r="K786" t="s">
        <v>904</v>
      </c>
      <c r="L786">
        <f>IF(AND(ISNUMBER(SEARCH(":",Table10[[#This Row],[Column1]]))=FALSE,ISNUMBER(SEARCH("Ronda",Table10[[#This Row],[Column1]]))=FALSE),1,0)</f>
        <v>0</v>
      </c>
      <c r="M786">
        <f>IF(Table10[[#This Row],[cond]]=1,M785+1,0)</f>
        <v>0</v>
      </c>
      <c r="N786">
        <f>IF(ISNUMBER(SEARCH("Ronda",Table10[[#This Row],[Column1]]))=TRUE,1,0)</f>
        <v>0</v>
      </c>
      <c r="O786" t="str">
        <f>IF(Table10[[#This Row],[cond2]]=1,MID(Table10[[#This Row],[Column1]],6,3),O785)</f>
        <v xml:space="preserve"> 22</v>
      </c>
    </row>
    <row r="787" spans="11:15" x14ac:dyDescent="0.3">
      <c r="K787" t="s">
        <v>28</v>
      </c>
      <c r="L787">
        <f>IF(AND(ISNUMBER(SEARCH(":",Table10[[#This Row],[Column1]]))=FALSE,ISNUMBER(SEARCH("Ronda",Table10[[#This Row],[Column1]]))=FALSE),1,0)</f>
        <v>1</v>
      </c>
      <c r="M787">
        <f>IF(Table10[[#This Row],[cond]]=1,M786+1,0)</f>
        <v>1</v>
      </c>
      <c r="N787">
        <f>IF(ISNUMBER(SEARCH("Ronda",Table10[[#This Row],[Column1]]))=TRUE,1,0)</f>
        <v>0</v>
      </c>
      <c r="O787" t="str">
        <f>IF(Table10[[#This Row],[cond2]]=1,MID(Table10[[#This Row],[Column1]],6,3),O786)</f>
        <v xml:space="preserve"> 22</v>
      </c>
    </row>
    <row r="788" spans="11:15" x14ac:dyDescent="0.3">
      <c r="K788" t="s">
        <v>1</v>
      </c>
      <c r="L788">
        <f>IF(AND(ISNUMBER(SEARCH(":",Table10[[#This Row],[Column1]]))=FALSE,ISNUMBER(SEARCH("Ronda",Table10[[#This Row],[Column1]]))=FALSE),1,0)</f>
        <v>1</v>
      </c>
      <c r="M788">
        <f>IF(Table10[[#This Row],[cond]]=1,M787+1,0)</f>
        <v>2</v>
      </c>
      <c r="N788">
        <f>IF(ISNUMBER(SEARCH("Ronda",Table10[[#This Row],[Column1]]))=TRUE,1,0)</f>
        <v>0</v>
      </c>
      <c r="O788" t="str">
        <f>IF(Table10[[#This Row],[cond2]]=1,MID(Table10[[#This Row],[Column1]],6,3),O787)</f>
        <v xml:space="preserve"> 22</v>
      </c>
    </row>
    <row r="789" spans="11:15" x14ac:dyDescent="0.3">
      <c r="K789">
        <v>1</v>
      </c>
      <c r="L789">
        <f>IF(AND(ISNUMBER(SEARCH(":",Table10[[#This Row],[Column1]]))=FALSE,ISNUMBER(SEARCH("Ronda",Table10[[#This Row],[Column1]]))=FALSE),1,0)</f>
        <v>1</v>
      </c>
      <c r="M789">
        <f>IF(Table10[[#This Row],[cond]]=1,M788+1,0)</f>
        <v>3</v>
      </c>
      <c r="N789">
        <f>IF(ISNUMBER(SEARCH("Ronda",Table10[[#This Row],[Column1]]))=TRUE,1,0)</f>
        <v>0</v>
      </c>
      <c r="O789" t="str">
        <f>IF(Table10[[#This Row],[cond2]]=1,MID(Table10[[#This Row],[Column1]],6,3),O788)</f>
        <v xml:space="preserve"> 22</v>
      </c>
    </row>
    <row r="790" spans="11:15" x14ac:dyDescent="0.3">
      <c r="K790">
        <v>0</v>
      </c>
      <c r="L790">
        <f>IF(AND(ISNUMBER(SEARCH(":",Table10[[#This Row],[Column1]]))=FALSE,ISNUMBER(SEARCH("Ronda",Table10[[#This Row],[Column1]]))=FALSE),1,0)</f>
        <v>1</v>
      </c>
      <c r="M790">
        <f>IF(Table10[[#This Row],[cond]]=1,M789+1,0)</f>
        <v>4</v>
      </c>
      <c r="N790">
        <f>IF(ISNUMBER(SEARCH("Ronda",Table10[[#This Row],[Column1]]))=TRUE,1,0)</f>
        <v>0</v>
      </c>
      <c r="O790" t="str">
        <f>IF(Table10[[#This Row],[cond2]]=1,MID(Table10[[#This Row],[Column1]],6,3),O789)</f>
        <v xml:space="preserve"> 22</v>
      </c>
    </row>
    <row r="791" spans="11:15" x14ac:dyDescent="0.3">
      <c r="K791">
        <v>0</v>
      </c>
      <c r="L791">
        <f>IF(AND(ISNUMBER(SEARCH(":",Table10[[#This Row],[Column1]]))=FALSE,ISNUMBER(SEARCH("Ronda",Table10[[#This Row],[Column1]]))=FALSE),1,0)</f>
        <v>1</v>
      </c>
      <c r="M791">
        <f>IF(Table10[[#This Row],[cond]]=1,M790+1,0)</f>
        <v>5</v>
      </c>
      <c r="N791">
        <f>IF(ISNUMBER(SEARCH("Ronda",Table10[[#This Row],[Column1]]))=TRUE,1,0)</f>
        <v>0</v>
      </c>
      <c r="O791" t="str">
        <f>IF(Table10[[#This Row],[cond2]]=1,MID(Table10[[#This Row],[Column1]],6,3),O790)</f>
        <v xml:space="preserve"> 22</v>
      </c>
    </row>
    <row r="792" spans="11:15" x14ac:dyDescent="0.3">
      <c r="K792">
        <v>0</v>
      </c>
      <c r="L792">
        <f>IF(AND(ISNUMBER(SEARCH(":",Table10[[#This Row],[Column1]]))=FALSE,ISNUMBER(SEARCH("Ronda",Table10[[#This Row],[Column1]]))=FALSE),1,0)</f>
        <v>1</v>
      </c>
      <c r="M792">
        <f>IF(Table10[[#This Row],[cond]]=1,M791+1,0)</f>
        <v>6</v>
      </c>
      <c r="N792">
        <f>IF(ISNUMBER(SEARCH("Ronda",Table10[[#This Row],[Column1]]))=TRUE,1,0)</f>
        <v>0</v>
      </c>
      <c r="O792" t="str">
        <f>IF(Table10[[#This Row],[cond2]]=1,MID(Table10[[#This Row],[Column1]],6,3),O791)</f>
        <v xml:space="preserve"> 22</v>
      </c>
    </row>
    <row r="793" spans="11:15" x14ac:dyDescent="0.3">
      <c r="K793" t="s">
        <v>905</v>
      </c>
      <c r="L793">
        <f>IF(AND(ISNUMBER(SEARCH(":",Table10[[#This Row],[Column1]]))=FALSE,ISNUMBER(SEARCH("Ronda",Table10[[#This Row],[Column1]]))=FALSE),1,0)</f>
        <v>0</v>
      </c>
      <c r="M793">
        <f>IF(Table10[[#This Row],[cond]]=1,M792+1,0)</f>
        <v>0</v>
      </c>
      <c r="N793">
        <f>IF(ISNUMBER(SEARCH("Ronda",Table10[[#This Row],[Column1]]))=TRUE,1,0)</f>
        <v>0</v>
      </c>
      <c r="O793" t="str">
        <f>IF(Table10[[#This Row],[cond2]]=1,MID(Table10[[#This Row],[Column1]],6,3),O792)</f>
        <v xml:space="preserve"> 22</v>
      </c>
    </row>
    <row r="794" spans="11:15" x14ac:dyDescent="0.3">
      <c r="K794" t="s">
        <v>7</v>
      </c>
      <c r="L794">
        <f>IF(AND(ISNUMBER(SEARCH(":",Table10[[#This Row],[Column1]]))=FALSE,ISNUMBER(SEARCH("Ronda",Table10[[#This Row],[Column1]]))=FALSE),1,0)</f>
        <v>1</v>
      </c>
      <c r="M794">
        <f>IF(Table10[[#This Row],[cond]]=1,M793+1,0)</f>
        <v>1</v>
      </c>
      <c r="N794">
        <f>IF(ISNUMBER(SEARCH("Ronda",Table10[[#This Row],[Column1]]))=TRUE,1,0)</f>
        <v>0</v>
      </c>
      <c r="O794" t="str">
        <f>IF(Table10[[#This Row],[cond2]]=1,MID(Table10[[#This Row],[Column1]],6,3),O793)</f>
        <v xml:space="preserve"> 22</v>
      </c>
    </row>
    <row r="795" spans="11:15" x14ac:dyDescent="0.3">
      <c r="K795" t="s">
        <v>568</v>
      </c>
      <c r="L795">
        <f>IF(AND(ISNUMBER(SEARCH(":",Table10[[#This Row],[Column1]]))=FALSE,ISNUMBER(SEARCH("Ronda",Table10[[#This Row],[Column1]]))=FALSE),1,0)</f>
        <v>1</v>
      </c>
      <c r="M795">
        <f>IF(Table10[[#This Row],[cond]]=1,M794+1,0)</f>
        <v>2</v>
      </c>
      <c r="N795">
        <f>IF(ISNUMBER(SEARCH("Ronda",Table10[[#This Row],[Column1]]))=TRUE,1,0)</f>
        <v>0</v>
      </c>
      <c r="O795" t="str">
        <f>IF(Table10[[#This Row],[cond2]]=1,MID(Table10[[#This Row],[Column1]],6,3),O794)</f>
        <v xml:space="preserve"> 22</v>
      </c>
    </row>
    <row r="796" spans="11:15" x14ac:dyDescent="0.3">
      <c r="K796">
        <v>2</v>
      </c>
      <c r="L796">
        <f>IF(AND(ISNUMBER(SEARCH(":",Table10[[#This Row],[Column1]]))=FALSE,ISNUMBER(SEARCH("Ronda",Table10[[#This Row],[Column1]]))=FALSE),1,0)</f>
        <v>1</v>
      </c>
      <c r="M796">
        <f>IF(Table10[[#This Row],[cond]]=1,M795+1,0)</f>
        <v>3</v>
      </c>
      <c r="N796">
        <f>IF(ISNUMBER(SEARCH("Ronda",Table10[[#This Row],[Column1]]))=TRUE,1,0)</f>
        <v>0</v>
      </c>
      <c r="O796" t="str">
        <f>IF(Table10[[#This Row],[cond2]]=1,MID(Table10[[#This Row],[Column1]],6,3),O795)</f>
        <v xml:space="preserve"> 22</v>
      </c>
    </row>
    <row r="797" spans="11:15" x14ac:dyDescent="0.3">
      <c r="K797">
        <v>0</v>
      </c>
      <c r="L797">
        <f>IF(AND(ISNUMBER(SEARCH(":",Table10[[#This Row],[Column1]]))=FALSE,ISNUMBER(SEARCH("Ronda",Table10[[#This Row],[Column1]]))=FALSE),1,0)</f>
        <v>1</v>
      </c>
      <c r="M797">
        <f>IF(Table10[[#This Row],[cond]]=1,M796+1,0)</f>
        <v>4</v>
      </c>
      <c r="N797">
        <f>IF(ISNUMBER(SEARCH("Ronda",Table10[[#This Row],[Column1]]))=TRUE,1,0)</f>
        <v>0</v>
      </c>
      <c r="O797" t="str">
        <f>IF(Table10[[#This Row],[cond2]]=1,MID(Table10[[#This Row],[Column1]],6,3),O796)</f>
        <v xml:space="preserve"> 22</v>
      </c>
    </row>
    <row r="798" spans="11:15" x14ac:dyDescent="0.3">
      <c r="K798">
        <v>0</v>
      </c>
      <c r="L798">
        <f>IF(AND(ISNUMBER(SEARCH(":",Table10[[#This Row],[Column1]]))=FALSE,ISNUMBER(SEARCH("Ronda",Table10[[#This Row],[Column1]]))=FALSE),1,0)</f>
        <v>1</v>
      </c>
      <c r="M798">
        <f>IF(Table10[[#This Row],[cond]]=1,M797+1,0)</f>
        <v>5</v>
      </c>
      <c r="N798">
        <f>IF(ISNUMBER(SEARCH("Ronda",Table10[[#This Row],[Column1]]))=TRUE,1,0)</f>
        <v>0</v>
      </c>
      <c r="O798" t="str">
        <f>IF(Table10[[#This Row],[cond2]]=1,MID(Table10[[#This Row],[Column1]],6,3),O797)</f>
        <v xml:space="preserve"> 22</v>
      </c>
    </row>
    <row r="799" spans="11:15" x14ac:dyDescent="0.3">
      <c r="K799">
        <v>0</v>
      </c>
      <c r="L799">
        <f>IF(AND(ISNUMBER(SEARCH(":",Table10[[#This Row],[Column1]]))=FALSE,ISNUMBER(SEARCH("Ronda",Table10[[#This Row],[Column1]]))=FALSE),1,0)</f>
        <v>1</v>
      </c>
      <c r="M799">
        <f>IF(Table10[[#This Row],[cond]]=1,M798+1,0)</f>
        <v>6</v>
      </c>
      <c r="N799">
        <f>IF(ISNUMBER(SEARCH("Ronda",Table10[[#This Row],[Column1]]))=TRUE,1,0)</f>
        <v>0</v>
      </c>
      <c r="O799" t="str">
        <f>IF(Table10[[#This Row],[cond2]]=1,MID(Table10[[#This Row],[Column1]],6,3),O798)</f>
        <v xml:space="preserve"> 22</v>
      </c>
    </row>
    <row r="800" spans="11:15" x14ac:dyDescent="0.3">
      <c r="K800" t="s">
        <v>664</v>
      </c>
      <c r="L800">
        <f>IF(AND(ISNUMBER(SEARCH(":",Table10[[#This Row],[Column1]]))=FALSE,ISNUMBER(SEARCH("Ronda",Table10[[#This Row],[Column1]]))=FALSE),1,0)</f>
        <v>0</v>
      </c>
      <c r="M800">
        <f>IF(Table10[[#This Row],[cond]]=1,M799+1,0)</f>
        <v>0</v>
      </c>
      <c r="N800">
        <f>IF(ISNUMBER(SEARCH("Ronda",Table10[[#This Row],[Column1]]))=TRUE,1,0)</f>
        <v>0</v>
      </c>
      <c r="O800" t="str">
        <f>IF(Table10[[#This Row],[cond2]]=1,MID(Table10[[#This Row],[Column1]],6,3),O799)</f>
        <v xml:space="preserve"> 22</v>
      </c>
    </row>
    <row r="801" spans="11:15" x14ac:dyDescent="0.3">
      <c r="K801" t="s">
        <v>31</v>
      </c>
      <c r="L801">
        <f>IF(AND(ISNUMBER(SEARCH(":",Table10[[#This Row],[Column1]]))=FALSE,ISNUMBER(SEARCH("Ronda",Table10[[#This Row],[Column1]]))=FALSE),1,0)</f>
        <v>1</v>
      </c>
      <c r="M801">
        <f>IF(Table10[[#This Row],[cond]]=1,M800+1,0)</f>
        <v>1</v>
      </c>
      <c r="N801">
        <f>IF(ISNUMBER(SEARCH("Ronda",Table10[[#This Row],[Column1]]))=TRUE,1,0)</f>
        <v>0</v>
      </c>
      <c r="O801" t="str">
        <f>IF(Table10[[#This Row],[cond2]]=1,MID(Table10[[#This Row],[Column1]],6,3),O800)</f>
        <v xml:space="preserve"> 22</v>
      </c>
    </row>
    <row r="802" spans="11:15" x14ac:dyDescent="0.3">
      <c r="K802" t="s">
        <v>833</v>
      </c>
      <c r="L802">
        <f>IF(AND(ISNUMBER(SEARCH(":",Table10[[#This Row],[Column1]]))=FALSE,ISNUMBER(SEARCH("Ronda",Table10[[#This Row],[Column1]]))=FALSE),1,0)</f>
        <v>1</v>
      </c>
      <c r="M802">
        <f>IF(Table10[[#This Row],[cond]]=1,M801+1,0)</f>
        <v>2</v>
      </c>
      <c r="N802">
        <f>IF(ISNUMBER(SEARCH("Ronda",Table10[[#This Row],[Column1]]))=TRUE,1,0)</f>
        <v>0</v>
      </c>
      <c r="O802" t="str">
        <f>IF(Table10[[#This Row],[cond2]]=1,MID(Table10[[#This Row],[Column1]],6,3),O801)</f>
        <v xml:space="preserve"> 22</v>
      </c>
    </row>
    <row r="803" spans="11:15" x14ac:dyDescent="0.3">
      <c r="K803">
        <v>2</v>
      </c>
      <c r="L803">
        <f>IF(AND(ISNUMBER(SEARCH(":",Table10[[#This Row],[Column1]]))=FALSE,ISNUMBER(SEARCH("Ronda",Table10[[#This Row],[Column1]]))=FALSE),1,0)</f>
        <v>1</v>
      </c>
      <c r="M803">
        <f>IF(Table10[[#This Row],[cond]]=1,M802+1,0)</f>
        <v>3</v>
      </c>
      <c r="N803">
        <f>IF(ISNUMBER(SEARCH("Ronda",Table10[[#This Row],[Column1]]))=TRUE,1,0)</f>
        <v>0</v>
      </c>
      <c r="O803" t="str">
        <f>IF(Table10[[#This Row],[cond2]]=1,MID(Table10[[#This Row],[Column1]],6,3),O802)</f>
        <v xml:space="preserve"> 22</v>
      </c>
    </row>
    <row r="804" spans="11:15" x14ac:dyDescent="0.3">
      <c r="K804">
        <v>5</v>
      </c>
      <c r="L804">
        <f>IF(AND(ISNUMBER(SEARCH(":",Table10[[#This Row],[Column1]]))=FALSE,ISNUMBER(SEARCH("Ronda",Table10[[#This Row],[Column1]]))=FALSE),1,0)</f>
        <v>1</v>
      </c>
      <c r="M804">
        <f>IF(Table10[[#This Row],[cond]]=1,M803+1,0)</f>
        <v>4</v>
      </c>
      <c r="N804">
        <f>IF(ISNUMBER(SEARCH("Ronda",Table10[[#This Row],[Column1]]))=TRUE,1,0)</f>
        <v>0</v>
      </c>
      <c r="O804" t="str">
        <f>IF(Table10[[#This Row],[cond2]]=1,MID(Table10[[#This Row],[Column1]],6,3),O803)</f>
        <v xml:space="preserve"> 22</v>
      </c>
    </row>
    <row r="805" spans="11:15" x14ac:dyDescent="0.3">
      <c r="K805">
        <v>-1</v>
      </c>
      <c r="L805">
        <f>IF(AND(ISNUMBER(SEARCH(":",Table10[[#This Row],[Column1]]))=FALSE,ISNUMBER(SEARCH("Ronda",Table10[[#This Row],[Column1]]))=FALSE),1,0)</f>
        <v>1</v>
      </c>
      <c r="M805">
        <f>IF(Table10[[#This Row],[cond]]=1,M804+1,0)</f>
        <v>5</v>
      </c>
      <c r="N805">
        <f>IF(ISNUMBER(SEARCH("Ronda",Table10[[#This Row],[Column1]]))=TRUE,1,0)</f>
        <v>0</v>
      </c>
      <c r="O805" t="str">
        <f>IF(Table10[[#This Row],[cond2]]=1,MID(Table10[[#This Row],[Column1]],6,3),O804)</f>
        <v xml:space="preserve"> 22</v>
      </c>
    </row>
    <row r="806" spans="11:15" x14ac:dyDescent="0.3">
      <c r="K806">
        <v>-4</v>
      </c>
      <c r="L806">
        <f>IF(AND(ISNUMBER(SEARCH(":",Table10[[#This Row],[Column1]]))=FALSE,ISNUMBER(SEARCH("Ronda",Table10[[#This Row],[Column1]]))=FALSE),1,0)</f>
        <v>1</v>
      </c>
      <c r="M806">
        <f>IF(Table10[[#This Row],[cond]]=1,M805+1,0)</f>
        <v>6</v>
      </c>
      <c r="N806">
        <f>IF(ISNUMBER(SEARCH("Ronda",Table10[[#This Row],[Column1]]))=TRUE,1,0)</f>
        <v>0</v>
      </c>
      <c r="O806" t="str">
        <f>IF(Table10[[#This Row],[cond2]]=1,MID(Table10[[#This Row],[Column1]],6,3),O805)</f>
        <v xml:space="preserve"> 22</v>
      </c>
    </row>
    <row r="807" spans="11:15" x14ac:dyDescent="0.3">
      <c r="K807" t="s">
        <v>664</v>
      </c>
      <c r="L807">
        <f>IF(AND(ISNUMBER(SEARCH(":",Table10[[#This Row],[Column1]]))=FALSE,ISNUMBER(SEARCH("Ronda",Table10[[#This Row],[Column1]]))=FALSE),1,0)</f>
        <v>0</v>
      </c>
      <c r="M807">
        <f>IF(Table10[[#This Row],[cond]]=1,M806+1,0)</f>
        <v>0</v>
      </c>
      <c r="N807">
        <f>IF(ISNUMBER(SEARCH("Ronda",Table10[[#This Row],[Column1]]))=TRUE,1,0)</f>
        <v>0</v>
      </c>
      <c r="O807" t="str">
        <f>IF(Table10[[#This Row],[cond2]]=1,MID(Table10[[#This Row],[Column1]],6,3),O806)</f>
        <v xml:space="preserve"> 22</v>
      </c>
    </row>
    <row r="808" spans="11:15" x14ac:dyDescent="0.3">
      <c r="K808" t="s">
        <v>564</v>
      </c>
      <c r="L808">
        <f>IF(AND(ISNUMBER(SEARCH(":",Table10[[#This Row],[Column1]]))=FALSE,ISNUMBER(SEARCH("Ronda",Table10[[#This Row],[Column1]]))=FALSE),1,0)</f>
        <v>1</v>
      </c>
      <c r="M808">
        <f>IF(Table10[[#This Row],[cond]]=1,M807+1,0)</f>
        <v>1</v>
      </c>
      <c r="N808">
        <f>IF(ISNUMBER(SEARCH("Ronda",Table10[[#This Row],[Column1]]))=TRUE,1,0)</f>
        <v>0</v>
      </c>
      <c r="O808" t="str">
        <f>IF(Table10[[#This Row],[cond2]]=1,MID(Table10[[#This Row],[Column1]],6,3),O807)</f>
        <v xml:space="preserve"> 22</v>
      </c>
    </row>
    <row r="809" spans="11:15" x14ac:dyDescent="0.3">
      <c r="K809" t="s">
        <v>8</v>
      </c>
      <c r="L809">
        <f>IF(AND(ISNUMBER(SEARCH(":",Table10[[#This Row],[Column1]]))=FALSE,ISNUMBER(SEARCH("Ronda",Table10[[#This Row],[Column1]]))=FALSE),1,0)</f>
        <v>1</v>
      </c>
      <c r="M809">
        <f>IF(Table10[[#This Row],[cond]]=1,M808+1,0)</f>
        <v>2</v>
      </c>
      <c r="N809">
        <f>IF(ISNUMBER(SEARCH("Ronda",Table10[[#This Row],[Column1]]))=TRUE,1,0)</f>
        <v>0</v>
      </c>
      <c r="O809" t="str">
        <f>IF(Table10[[#This Row],[cond2]]=1,MID(Table10[[#This Row],[Column1]],6,3),O808)</f>
        <v xml:space="preserve"> 22</v>
      </c>
    </row>
    <row r="810" spans="11:15" x14ac:dyDescent="0.3">
      <c r="K810">
        <v>0</v>
      </c>
      <c r="L810">
        <f>IF(AND(ISNUMBER(SEARCH(":",Table10[[#This Row],[Column1]]))=FALSE,ISNUMBER(SEARCH("Ronda",Table10[[#This Row],[Column1]]))=FALSE),1,0)</f>
        <v>1</v>
      </c>
      <c r="M810">
        <f>IF(Table10[[#This Row],[cond]]=1,M809+1,0)</f>
        <v>3</v>
      </c>
      <c r="N810">
        <f>IF(ISNUMBER(SEARCH("Ronda",Table10[[#This Row],[Column1]]))=TRUE,1,0)</f>
        <v>0</v>
      </c>
      <c r="O810" t="str">
        <f>IF(Table10[[#This Row],[cond2]]=1,MID(Table10[[#This Row],[Column1]],6,3),O809)</f>
        <v xml:space="preserve"> 22</v>
      </c>
    </row>
    <row r="811" spans="11:15" x14ac:dyDescent="0.3">
      <c r="K811">
        <v>4</v>
      </c>
      <c r="L811">
        <f>IF(AND(ISNUMBER(SEARCH(":",Table10[[#This Row],[Column1]]))=FALSE,ISNUMBER(SEARCH("Ronda",Table10[[#This Row],[Column1]]))=FALSE),1,0)</f>
        <v>1</v>
      </c>
      <c r="M811">
        <f>IF(Table10[[#This Row],[cond]]=1,M810+1,0)</f>
        <v>4</v>
      </c>
      <c r="N811">
        <f>IF(ISNUMBER(SEARCH("Ronda",Table10[[#This Row],[Column1]]))=TRUE,1,0)</f>
        <v>0</v>
      </c>
      <c r="O811" t="str">
        <f>IF(Table10[[#This Row],[cond2]]=1,MID(Table10[[#This Row],[Column1]],6,3),O810)</f>
        <v xml:space="preserve"> 22</v>
      </c>
    </row>
    <row r="812" spans="11:15" x14ac:dyDescent="0.3">
      <c r="K812">
        <v>0</v>
      </c>
      <c r="L812">
        <f>IF(AND(ISNUMBER(SEARCH(":",Table10[[#This Row],[Column1]]))=FALSE,ISNUMBER(SEARCH("Ronda",Table10[[#This Row],[Column1]]))=FALSE),1,0)</f>
        <v>1</v>
      </c>
      <c r="M812">
        <f>IF(Table10[[#This Row],[cond]]=1,M811+1,0)</f>
        <v>5</v>
      </c>
      <c r="N812">
        <f>IF(ISNUMBER(SEARCH("Ronda",Table10[[#This Row],[Column1]]))=TRUE,1,0)</f>
        <v>0</v>
      </c>
      <c r="O812" t="str">
        <f>IF(Table10[[#This Row],[cond2]]=1,MID(Table10[[#This Row],[Column1]],6,3),O811)</f>
        <v xml:space="preserve"> 22</v>
      </c>
    </row>
    <row r="813" spans="11:15" x14ac:dyDescent="0.3">
      <c r="K813">
        <v>-2</v>
      </c>
      <c r="L813">
        <f>IF(AND(ISNUMBER(SEARCH(":",Table10[[#This Row],[Column1]]))=FALSE,ISNUMBER(SEARCH("Ronda",Table10[[#This Row],[Column1]]))=FALSE),1,0)</f>
        <v>1</v>
      </c>
      <c r="M813">
        <f>IF(Table10[[#This Row],[cond]]=1,M812+1,0)</f>
        <v>6</v>
      </c>
      <c r="N813">
        <f>IF(ISNUMBER(SEARCH("Ronda",Table10[[#This Row],[Column1]]))=TRUE,1,0)</f>
        <v>0</v>
      </c>
      <c r="O813" t="str">
        <f>IF(Table10[[#This Row],[cond2]]=1,MID(Table10[[#This Row],[Column1]],6,3),O812)</f>
        <v xml:space="preserve"> 22</v>
      </c>
    </row>
    <row r="814" spans="11:15" x14ac:dyDescent="0.3">
      <c r="K814" t="s">
        <v>666</v>
      </c>
      <c r="L814">
        <f>IF(AND(ISNUMBER(SEARCH(":",Table10[[#This Row],[Column1]]))=FALSE,ISNUMBER(SEARCH("Ronda",Table10[[#This Row],[Column1]]))=FALSE),1,0)</f>
        <v>0</v>
      </c>
      <c r="M814">
        <f>IF(Table10[[#This Row],[cond]]=1,M813+1,0)</f>
        <v>0</v>
      </c>
      <c r="N814">
        <f>IF(ISNUMBER(SEARCH("Ronda",Table10[[#This Row],[Column1]]))=TRUE,1,0)</f>
        <v>0</v>
      </c>
      <c r="O814" t="str">
        <f>IF(Table10[[#This Row],[cond2]]=1,MID(Table10[[#This Row],[Column1]],6,3),O813)</f>
        <v xml:space="preserve"> 22</v>
      </c>
    </row>
    <row r="815" spans="11:15" x14ac:dyDescent="0.3">
      <c r="K815" t="s">
        <v>14</v>
      </c>
      <c r="L815">
        <f>IF(AND(ISNUMBER(SEARCH(":",Table10[[#This Row],[Column1]]))=FALSE,ISNUMBER(SEARCH("Ronda",Table10[[#This Row],[Column1]]))=FALSE),1,0)</f>
        <v>1</v>
      </c>
      <c r="M815">
        <f>IF(Table10[[#This Row],[cond]]=1,M814+1,0)</f>
        <v>1</v>
      </c>
      <c r="N815">
        <f>IF(ISNUMBER(SEARCH("Ronda",Table10[[#This Row],[Column1]]))=TRUE,1,0)</f>
        <v>0</v>
      </c>
      <c r="O815" t="str">
        <f>IF(Table10[[#This Row],[cond2]]=1,MID(Table10[[#This Row],[Column1]],6,3),O814)</f>
        <v xml:space="preserve"> 22</v>
      </c>
    </row>
    <row r="816" spans="11:15" x14ac:dyDescent="0.3">
      <c r="K816" t="s">
        <v>2</v>
      </c>
      <c r="L816">
        <f>IF(AND(ISNUMBER(SEARCH(":",Table10[[#This Row],[Column1]]))=FALSE,ISNUMBER(SEARCH("Ronda",Table10[[#This Row],[Column1]]))=FALSE),1,0)</f>
        <v>1</v>
      </c>
      <c r="M816">
        <f>IF(Table10[[#This Row],[cond]]=1,M815+1,0)</f>
        <v>2</v>
      </c>
      <c r="N816">
        <f>IF(ISNUMBER(SEARCH("Ronda",Table10[[#This Row],[Column1]]))=TRUE,1,0)</f>
        <v>0</v>
      </c>
      <c r="O816" t="str">
        <f>IF(Table10[[#This Row],[cond2]]=1,MID(Table10[[#This Row],[Column1]],6,3),O815)</f>
        <v xml:space="preserve"> 22</v>
      </c>
    </row>
    <row r="817" spans="11:15" x14ac:dyDescent="0.3">
      <c r="K817">
        <v>1</v>
      </c>
      <c r="L817">
        <f>IF(AND(ISNUMBER(SEARCH(":",Table10[[#This Row],[Column1]]))=FALSE,ISNUMBER(SEARCH("Ronda",Table10[[#This Row],[Column1]]))=FALSE),1,0)</f>
        <v>1</v>
      </c>
      <c r="M817">
        <f>IF(Table10[[#This Row],[cond]]=1,M816+1,0)</f>
        <v>3</v>
      </c>
      <c r="N817">
        <f>IF(ISNUMBER(SEARCH("Ronda",Table10[[#This Row],[Column1]]))=TRUE,1,0)</f>
        <v>0</v>
      </c>
      <c r="O817" t="str">
        <f>IF(Table10[[#This Row],[cond2]]=1,MID(Table10[[#This Row],[Column1]],6,3),O816)</f>
        <v xml:space="preserve"> 22</v>
      </c>
    </row>
    <row r="818" spans="11:15" x14ac:dyDescent="0.3">
      <c r="K818">
        <v>3</v>
      </c>
      <c r="L818">
        <f>IF(AND(ISNUMBER(SEARCH(":",Table10[[#This Row],[Column1]]))=FALSE,ISNUMBER(SEARCH("Ronda",Table10[[#This Row],[Column1]]))=FALSE),1,0)</f>
        <v>1</v>
      </c>
      <c r="M818">
        <f>IF(Table10[[#This Row],[cond]]=1,M817+1,0)</f>
        <v>4</v>
      </c>
      <c r="N818">
        <f>IF(ISNUMBER(SEARCH("Ronda",Table10[[#This Row],[Column1]]))=TRUE,1,0)</f>
        <v>0</v>
      </c>
      <c r="O818" t="str">
        <f>IF(Table10[[#This Row],[cond2]]=1,MID(Table10[[#This Row],[Column1]],6,3),O817)</f>
        <v xml:space="preserve"> 22</v>
      </c>
    </row>
    <row r="819" spans="11:15" x14ac:dyDescent="0.3">
      <c r="K819">
        <v>0</v>
      </c>
      <c r="L819">
        <f>IF(AND(ISNUMBER(SEARCH(":",Table10[[#This Row],[Column1]]))=FALSE,ISNUMBER(SEARCH("Ronda",Table10[[#This Row],[Column1]]))=FALSE),1,0)</f>
        <v>1</v>
      </c>
      <c r="M819">
        <f>IF(Table10[[#This Row],[cond]]=1,M818+1,0)</f>
        <v>5</v>
      </c>
      <c r="N819">
        <f>IF(ISNUMBER(SEARCH("Ronda",Table10[[#This Row],[Column1]]))=TRUE,1,0)</f>
        <v>0</v>
      </c>
      <c r="O819" t="str">
        <f>IF(Table10[[#This Row],[cond2]]=1,MID(Table10[[#This Row],[Column1]],6,3),O818)</f>
        <v xml:space="preserve"> 22</v>
      </c>
    </row>
    <row r="820" spans="11:15" x14ac:dyDescent="0.3">
      <c r="K820">
        <v>-1</v>
      </c>
      <c r="L820">
        <f>IF(AND(ISNUMBER(SEARCH(":",Table10[[#This Row],[Column1]]))=FALSE,ISNUMBER(SEARCH("Ronda",Table10[[#This Row],[Column1]]))=FALSE),1,0)</f>
        <v>1</v>
      </c>
      <c r="M820">
        <f>IF(Table10[[#This Row],[cond]]=1,M819+1,0)</f>
        <v>6</v>
      </c>
      <c r="N820">
        <f>IF(ISNUMBER(SEARCH("Ronda",Table10[[#This Row],[Column1]]))=TRUE,1,0)</f>
        <v>0</v>
      </c>
      <c r="O820" t="str">
        <f>IF(Table10[[#This Row],[cond2]]=1,MID(Table10[[#This Row],[Column1]],6,3),O819)</f>
        <v xml:space="preserve"> 22</v>
      </c>
    </row>
    <row r="821" spans="11:15" x14ac:dyDescent="0.3">
      <c r="K821" t="s">
        <v>906</v>
      </c>
      <c r="L821">
        <f>IF(AND(ISNUMBER(SEARCH(":",Table10[[#This Row],[Column1]]))=FALSE,ISNUMBER(SEARCH("Ronda",Table10[[#This Row],[Column1]]))=FALSE),1,0)</f>
        <v>0</v>
      </c>
      <c r="M821">
        <f>IF(Table10[[#This Row],[cond]]=1,M820+1,0)</f>
        <v>0</v>
      </c>
      <c r="N821">
        <f>IF(ISNUMBER(SEARCH("Ronda",Table10[[#This Row],[Column1]]))=TRUE,1,0)</f>
        <v>0</v>
      </c>
      <c r="O821" t="str">
        <f>IF(Table10[[#This Row],[cond2]]=1,MID(Table10[[#This Row],[Column1]],6,3),O820)</f>
        <v xml:space="preserve"> 22</v>
      </c>
    </row>
    <row r="822" spans="11:15" x14ac:dyDescent="0.3">
      <c r="K822" t="s">
        <v>13</v>
      </c>
      <c r="L822">
        <f>IF(AND(ISNUMBER(SEARCH(":",Table10[[#This Row],[Column1]]))=FALSE,ISNUMBER(SEARCH("Ronda",Table10[[#This Row],[Column1]]))=FALSE),1,0)</f>
        <v>1</v>
      </c>
      <c r="M822">
        <f>IF(Table10[[#This Row],[cond]]=1,M821+1,0)</f>
        <v>1</v>
      </c>
      <c r="N822">
        <f>IF(ISNUMBER(SEARCH("Ronda",Table10[[#This Row],[Column1]]))=TRUE,1,0)</f>
        <v>0</v>
      </c>
      <c r="O822" t="str">
        <f>IF(Table10[[#This Row],[cond2]]=1,MID(Table10[[#This Row],[Column1]],6,3),O821)</f>
        <v xml:space="preserve"> 22</v>
      </c>
    </row>
    <row r="823" spans="11:15" x14ac:dyDescent="0.3">
      <c r="K823" t="s">
        <v>11</v>
      </c>
      <c r="L823">
        <f>IF(AND(ISNUMBER(SEARCH(":",Table10[[#This Row],[Column1]]))=FALSE,ISNUMBER(SEARCH("Ronda",Table10[[#This Row],[Column1]]))=FALSE),1,0)</f>
        <v>1</v>
      </c>
      <c r="M823">
        <f>IF(Table10[[#This Row],[cond]]=1,M822+1,0)</f>
        <v>2</v>
      </c>
      <c r="N823">
        <f>IF(ISNUMBER(SEARCH("Ronda",Table10[[#This Row],[Column1]]))=TRUE,1,0)</f>
        <v>0</v>
      </c>
      <c r="O823" t="str">
        <f>IF(Table10[[#This Row],[cond2]]=1,MID(Table10[[#This Row],[Column1]],6,3),O822)</f>
        <v xml:space="preserve"> 22</v>
      </c>
    </row>
    <row r="824" spans="11:15" x14ac:dyDescent="0.3">
      <c r="K824">
        <v>3</v>
      </c>
      <c r="L824">
        <f>IF(AND(ISNUMBER(SEARCH(":",Table10[[#This Row],[Column1]]))=FALSE,ISNUMBER(SEARCH("Ronda",Table10[[#This Row],[Column1]]))=FALSE),1,0)</f>
        <v>1</v>
      </c>
      <c r="M824">
        <f>IF(Table10[[#This Row],[cond]]=1,M823+1,0)</f>
        <v>3</v>
      </c>
      <c r="N824">
        <f>IF(ISNUMBER(SEARCH("Ronda",Table10[[#This Row],[Column1]]))=TRUE,1,0)</f>
        <v>0</v>
      </c>
      <c r="O824" t="str">
        <f>IF(Table10[[#This Row],[cond2]]=1,MID(Table10[[#This Row],[Column1]],6,3),O823)</f>
        <v xml:space="preserve"> 22</v>
      </c>
    </row>
    <row r="825" spans="11:15" x14ac:dyDescent="0.3">
      <c r="K825">
        <v>1</v>
      </c>
      <c r="L825">
        <f>IF(AND(ISNUMBER(SEARCH(":",Table10[[#This Row],[Column1]]))=FALSE,ISNUMBER(SEARCH("Ronda",Table10[[#This Row],[Column1]]))=FALSE),1,0)</f>
        <v>1</v>
      </c>
      <c r="M825">
        <f>IF(Table10[[#This Row],[cond]]=1,M824+1,0)</f>
        <v>4</v>
      </c>
      <c r="N825">
        <f>IF(ISNUMBER(SEARCH("Ronda",Table10[[#This Row],[Column1]]))=TRUE,1,0)</f>
        <v>0</v>
      </c>
      <c r="O825" t="str">
        <f>IF(Table10[[#This Row],[cond2]]=1,MID(Table10[[#This Row],[Column1]],6,3),O824)</f>
        <v xml:space="preserve"> 22</v>
      </c>
    </row>
    <row r="826" spans="11:15" x14ac:dyDescent="0.3">
      <c r="K826">
        <v>-1</v>
      </c>
      <c r="L826">
        <f>IF(AND(ISNUMBER(SEARCH(":",Table10[[#This Row],[Column1]]))=FALSE,ISNUMBER(SEARCH("Ronda",Table10[[#This Row],[Column1]]))=FALSE),1,0)</f>
        <v>1</v>
      </c>
      <c r="M826">
        <f>IF(Table10[[#This Row],[cond]]=1,M825+1,0)</f>
        <v>5</v>
      </c>
      <c r="N826">
        <f>IF(ISNUMBER(SEARCH("Ronda",Table10[[#This Row],[Column1]]))=TRUE,1,0)</f>
        <v>0</v>
      </c>
      <c r="O826" t="str">
        <f>IF(Table10[[#This Row],[cond2]]=1,MID(Table10[[#This Row],[Column1]],6,3),O825)</f>
        <v xml:space="preserve"> 22</v>
      </c>
    </row>
    <row r="827" spans="11:15" x14ac:dyDescent="0.3">
      <c r="K827">
        <v>0</v>
      </c>
      <c r="L827">
        <f>IF(AND(ISNUMBER(SEARCH(":",Table10[[#This Row],[Column1]]))=FALSE,ISNUMBER(SEARCH("Ronda",Table10[[#This Row],[Column1]]))=FALSE),1,0)</f>
        <v>1</v>
      </c>
      <c r="M827">
        <f>IF(Table10[[#This Row],[cond]]=1,M826+1,0)</f>
        <v>6</v>
      </c>
      <c r="N827">
        <f>IF(ISNUMBER(SEARCH("Ronda",Table10[[#This Row],[Column1]]))=TRUE,1,0)</f>
        <v>0</v>
      </c>
      <c r="O827" t="str">
        <f>IF(Table10[[#This Row],[cond2]]=1,MID(Table10[[#This Row],[Column1]],6,3),O826)</f>
        <v xml:space="preserve"> 22</v>
      </c>
    </row>
    <row r="828" spans="11:15" x14ac:dyDescent="0.3">
      <c r="K828" t="s">
        <v>907</v>
      </c>
      <c r="L828">
        <f>IF(AND(ISNUMBER(SEARCH(":",Table10[[#This Row],[Column1]]))=FALSE,ISNUMBER(SEARCH("Ronda",Table10[[#This Row],[Column1]]))=FALSE),1,0)</f>
        <v>0</v>
      </c>
      <c r="M828">
        <f>IF(Table10[[#This Row],[cond]]=1,M827+1,0)</f>
        <v>0</v>
      </c>
      <c r="N828">
        <f>IF(ISNUMBER(SEARCH("Ronda",Table10[[#This Row],[Column1]]))=TRUE,1,0)</f>
        <v>0</v>
      </c>
      <c r="O828" t="str">
        <f>IF(Table10[[#This Row],[cond2]]=1,MID(Table10[[#This Row],[Column1]],6,3),O827)</f>
        <v xml:space="preserve"> 22</v>
      </c>
    </row>
    <row r="829" spans="11:15" x14ac:dyDescent="0.3">
      <c r="K829" t="s">
        <v>4</v>
      </c>
      <c r="L829">
        <f>IF(AND(ISNUMBER(SEARCH(":",Table10[[#This Row],[Column1]]))=FALSE,ISNUMBER(SEARCH("Ronda",Table10[[#This Row],[Column1]]))=FALSE),1,0)</f>
        <v>1</v>
      </c>
      <c r="M829">
        <f>IF(Table10[[#This Row],[cond]]=1,M828+1,0)</f>
        <v>1</v>
      </c>
      <c r="N829">
        <f>IF(ISNUMBER(SEARCH("Ronda",Table10[[#This Row],[Column1]]))=TRUE,1,0)</f>
        <v>0</v>
      </c>
      <c r="O829" t="str">
        <f>IF(Table10[[#This Row],[cond2]]=1,MID(Table10[[#This Row],[Column1]],6,3),O828)</f>
        <v xml:space="preserve"> 22</v>
      </c>
    </row>
    <row r="830" spans="11:15" x14ac:dyDescent="0.3">
      <c r="K830" t="s">
        <v>10</v>
      </c>
      <c r="L830">
        <f>IF(AND(ISNUMBER(SEARCH(":",Table10[[#This Row],[Column1]]))=FALSE,ISNUMBER(SEARCH("Ronda",Table10[[#This Row],[Column1]]))=FALSE),1,0)</f>
        <v>1</v>
      </c>
      <c r="M830">
        <f>IF(Table10[[#This Row],[cond]]=1,M829+1,0)</f>
        <v>2</v>
      </c>
      <c r="N830">
        <f>IF(ISNUMBER(SEARCH("Ronda",Table10[[#This Row],[Column1]]))=TRUE,1,0)</f>
        <v>0</v>
      </c>
      <c r="O830" t="str">
        <f>IF(Table10[[#This Row],[cond2]]=1,MID(Table10[[#This Row],[Column1]],6,3),O829)</f>
        <v xml:space="preserve"> 22</v>
      </c>
    </row>
    <row r="831" spans="11:15" x14ac:dyDescent="0.3">
      <c r="K831">
        <v>3</v>
      </c>
      <c r="L831">
        <f>IF(AND(ISNUMBER(SEARCH(":",Table10[[#This Row],[Column1]]))=FALSE,ISNUMBER(SEARCH("Ronda",Table10[[#This Row],[Column1]]))=FALSE),1,0)</f>
        <v>1</v>
      </c>
      <c r="M831">
        <f>IF(Table10[[#This Row],[cond]]=1,M830+1,0)</f>
        <v>3</v>
      </c>
      <c r="N831">
        <f>IF(ISNUMBER(SEARCH("Ronda",Table10[[#This Row],[Column1]]))=TRUE,1,0)</f>
        <v>0</v>
      </c>
      <c r="O831" t="str">
        <f>IF(Table10[[#This Row],[cond2]]=1,MID(Table10[[#This Row],[Column1]],6,3),O830)</f>
        <v xml:space="preserve"> 22</v>
      </c>
    </row>
    <row r="832" spans="11:15" x14ac:dyDescent="0.3">
      <c r="K832">
        <v>0</v>
      </c>
      <c r="L832">
        <f>IF(AND(ISNUMBER(SEARCH(":",Table10[[#This Row],[Column1]]))=FALSE,ISNUMBER(SEARCH("Ronda",Table10[[#This Row],[Column1]]))=FALSE),1,0)</f>
        <v>1</v>
      </c>
      <c r="M832">
        <f>IF(Table10[[#This Row],[cond]]=1,M831+1,0)</f>
        <v>4</v>
      </c>
      <c r="N832">
        <f>IF(ISNUMBER(SEARCH("Ronda",Table10[[#This Row],[Column1]]))=TRUE,1,0)</f>
        <v>0</v>
      </c>
      <c r="O832" t="str">
        <f>IF(Table10[[#This Row],[cond2]]=1,MID(Table10[[#This Row],[Column1]],6,3),O831)</f>
        <v xml:space="preserve"> 22</v>
      </c>
    </row>
    <row r="833" spans="11:15" x14ac:dyDescent="0.3">
      <c r="K833">
        <v>-2</v>
      </c>
      <c r="L833">
        <f>IF(AND(ISNUMBER(SEARCH(":",Table10[[#This Row],[Column1]]))=FALSE,ISNUMBER(SEARCH("Ronda",Table10[[#This Row],[Column1]]))=FALSE),1,0)</f>
        <v>1</v>
      </c>
      <c r="M833">
        <f>IF(Table10[[#This Row],[cond]]=1,M832+1,0)</f>
        <v>5</v>
      </c>
      <c r="N833">
        <f>IF(ISNUMBER(SEARCH("Ronda",Table10[[#This Row],[Column1]]))=TRUE,1,0)</f>
        <v>0</v>
      </c>
      <c r="O833" t="str">
        <f>IF(Table10[[#This Row],[cond2]]=1,MID(Table10[[#This Row],[Column1]],6,3),O832)</f>
        <v xml:space="preserve"> 22</v>
      </c>
    </row>
    <row r="834" spans="11:15" x14ac:dyDescent="0.3">
      <c r="K834">
        <v>0</v>
      </c>
      <c r="L834">
        <f>IF(AND(ISNUMBER(SEARCH(":",Table10[[#This Row],[Column1]]))=FALSE,ISNUMBER(SEARCH("Ronda",Table10[[#This Row],[Column1]]))=FALSE),1,0)</f>
        <v>1</v>
      </c>
      <c r="M834">
        <f>IF(Table10[[#This Row],[cond]]=1,M833+1,0)</f>
        <v>6</v>
      </c>
      <c r="N834">
        <f>IF(ISNUMBER(SEARCH("Ronda",Table10[[#This Row],[Column1]]))=TRUE,1,0)</f>
        <v>0</v>
      </c>
      <c r="O834" t="str">
        <f>IF(Table10[[#This Row],[cond2]]=1,MID(Table10[[#This Row],[Column1]],6,3),O833)</f>
        <v xml:space="preserve"> 22</v>
      </c>
    </row>
    <row r="835" spans="11:15" x14ac:dyDescent="0.3">
      <c r="K835" t="s">
        <v>908</v>
      </c>
      <c r="L835">
        <f>IF(AND(ISNUMBER(SEARCH(":",Table10[[#This Row],[Column1]]))=FALSE,ISNUMBER(SEARCH("Ronda",Table10[[#This Row],[Column1]]))=FALSE),1,0)</f>
        <v>0</v>
      </c>
      <c r="M835">
        <f>IF(Table10[[#This Row],[cond]]=1,M834+1,0)</f>
        <v>0</v>
      </c>
      <c r="N835">
        <f>IF(ISNUMBER(SEARCH("Ronda",Table10[[#This Row],[Column1]]))=TRUE,1,0)</f>
        <v>0</v>
      </c>
      <c r="O835" t="str">
        <f>IF(Table10[[#This Row],[cond2]]=1,MID(Table10[[#This Row],[Column1]],6,3),O834)</f>
        <v xml:space="preserve"> 22</v>
      </c>
    </row>
    <row r="836" spans="11:15" x14ac:dyDescent="0.3">
      <c r="K836" t="s">
        <v>6</v>
      </c>
      <c r="L836">
        <f>IF(AND(ISNUMBER(SEARCH(":",Table10[[#This Row],[Column1]]))=FALSE,ISNUMBER(SEARCH("Ronda",Table10[[#This Row],[Column1]]))=FALSE),1,0)</f>
        <v>1</v>
      </c>
      <c r="M836">
        <f>IF(Table10[[#This Row],[cond]]=1,M835+1,0)</f>
        <v>1</v>
      </c>
      <c r="N836">
        <f>IF(ISNUMBER(SEARCH("Ronda",Table10[[#This Row],[Column1]]))=TRUE,1,0)</f>
        <v>0</v>
      </c>
      <c r="O836" t="str">
        <f>IF(Table10[[#This Row],[cond2]]=1,MID(Table10[[#This Row],[Column1]],6,3),O835)</f>
        <v xml:space="preserve"> 22</v>
      </c>
    </row>
    <row r="837" spans="11:15" x14ac:dyDescent="0.3">
      <c r="K837" t="s">
        <v>303</v>
      </c>
      <c r="L837">
        <f>IF(AND(ISNUMBER(SEARCH(":",Table10[[#This Row],[Column1]]))=FALSE,ISNUMBER(SEARCH("Ronda",Table10[[#This Row],[Column1]]))=FALSE),1,0)</f>
        <v>1</v>
      </c>
      <c r="M837">
        <f>IF(Table10[[#This Row],[cond]]=1,M836+1,0)</f>
        <v>2</v>
      </c>
      <c r="N837">
        <f>IF(ISNUMBER(SEARCH("Ronda",Table10[[#This Row],[Column1]]))=TRUE,1,0)</f>
        <v>0</v>
      </c>
      <c r="O837" t="str">
        <f>IF(Table10[[#This Row],[cond2]]=1,MID(Table10[[#This Row],[Column1]],6,3),O836)</f>
        <v xml:space="preserve"> 22</v>
      </c>
    </row>
    <row r="838" spans="11:15" x14ac:dyDescent="0.3">
      <c r="K838">
        <v>0</v>
      </c>
      <c r="L838">
        <f>IF(AND(ISNUMBER(SEARCH(":",Table10[[#This Row],[Column1]]))=FALSE,ISNUMBER(SEARCH("Ronda",Table10[[#This Row],[Column1]]))=FALSE),1,0)</f>
        <v>1</v>
      </c>
      <c r="M838">
        <f>IF(Table10[[#This Row],[cond]]=1,M837+1,0)</f>
        <v>3</v>
      </c>
      <c r="N838">
        <f>IF(ISNUMBER(SEARCH("Ronda",Table10[[#This Row],[Column1]]))=TRUE,1,0)</f>
        <v>0</v>
      </c>
      <c r="O838" t="str">
        <f>IF(Table10[[#This Row],[cond2]]=1,MID(Table10[[#This Row],[Column1]],6,3),O837)</f>
        <v xml:space="preserve"> 22</v>
      </c>
    </row>
    <row r="839" spans="11:15" x14ac:dyDescent="0.3">
      <c r="K839">
        <v>2</v>
      </c>
      <c r="L839">
        <f>IF(AND(ISNUMBER(SEARCH(":",Table10[[#This Row],[Column1]]))=FALSE,ISNUMBER(SEARCH("Ronda",Table10[[#This Row],[Column1]]))=FALSE),1,0)</f>
        <v>1</v>
      </c>
      <c r="M839">
        <f>IF(Table10[[#This Row],[cond]]=1,M838+1,0)</f>
        <v>4</v>
      </c>
      <c r="N839">
        <f>IF(ISNUMBER(SEARCH("Ronda",Table10[[#This Row],[Column1]]))=TRUE,1,0)</f>
        <v>0</v>
      </c>
      <c r="O839" t="str">
        <f>IF(Table10[[#This Row],[cond2]]=1,MID(Table10[[#This Row],[Column1]],6,3),O838)</f>
        <v xml:space="preserve"> 22</v>
      </c>
    </row>
    <row r="840" spans="11:15" x14ac:dyDescent="0.3">
      <c r="K840">
        <v>0</v>
      </c>
      <c r="L840">
        <f>IF(AND(ISNUMBER(SEARCH(":",Table10[[#This Row],[Column1]]))=FALSE,ISNUMBER(SEARCH("Ronda",Table10[[#This Row],[Column1]]))=FALSE),1,0)</f>
        <v>1</v>
      </c>
      <c r="M840">
        <f>IF(Table10[[#This Row],[cond]]=1,M839+1,0)</f>
        <v>5</v>
      </c>
      <c r="N840">
        <f>IF(ISNUMBER(SEARCH("Ronda",Table10[[#This Row],[Column1]]))=TRUE,1,0)</f>
        <v>0</v>
      </c>
      <c r="O840" t="str">
        <f>IF(Table10[[#This Row],[cond2]]=1,MID(Table10[[#This Row],[Column1]],6,3),O839)</f>
        <v xml:space="preserve"> 22</v>
      </c>
    </row>
    <row r="841" spans="11:15" x14ac:dyDescent="0.3">
      <c r="K841">
        <v>-2</v>
      </c>
      <c r="L841">
        <f>IF(AND(ISNUMBER(SEARCH(":",Table10[[#This Row],[Column1]]))=FALSE,ISNUMBER(SEARCH("Ronda",Table10[[#This Row],[Column1]]))=FALSE),1,0)</f>
        <v>1</v>
      </c>
      <c r="M841">
        <f>IF(Table10[[#This Row],[cond]]=1,M840+1,0)</f>
        <v>6</v>
      </c>
      <c r="N841">
        <f>IF(ISNUMBER(SEARCH("Ronda",Table10[[#This Row],[Column1]]))=TRUE,1,0)</f>
        <v>0</v>
      </c>
      <c r="O841" t="str">
        <f>IF(Table10[[#This Row],[cond2]]=1,MID(Table10[[#This Row],[Column1]],6,3),O840)</f>
        <v xml:space="preserve"> 22</v>
      </c>
    </row>
    <row r="842" spans="11:15" x14ac:dyDescent="0.3">
      <c r="K842" t="s">
        <v>168</v>
      </c>
      <c r="L842">
        <f>IF(AND(ISNUMBER(SEARCH(":",Table10[[#This Row],[Column1]]))=FALSE,ISNUMBER(SEARCH("Ronda",Table10[[#This Row],[Column1]]))=FALSE),1,0)</f>
        <v>0</v>
      </c>
      <c r="M842">
        <f>IF(Table10[[#This Row],[cond]]=1,M841+1,0)</f>
        <v>0</v>
      </c>
      <c r="N842">
        <f>IF(ISNUMBER(SEARCH("Ronda",Table10[[#This Row],[Column1]]))=TRUE,1,0)</f>
        <v>1</v>
      </c>
      <c r="O842" t="str">
        <f>IF(Table10[[#This Row],[cond2]]=1,MID(Table10[[#This Row],[Column1]],6,3),O841)</f>
        <v xml:space="preserve"> 21</v>
      </c>
    </row>
    <row r="843" spans="11:15" x14ac:dyDescent="0.3">
      <c r="K843" t="s">
        <v>909</v>
      </c>
      <c r="L843">
        <f>IF(AND(ISNUMBER(SEARCH(":",Table10[[#This Row],[Column1]]))=FALSE,ISNUMBER(SEARCH("Ronda",Table10[[#This Row],[Column1]]))=FALSE),1,0)</f>
        <v>0</v>
      </c>
      <c r="M843">
        <f>IF(Table10[[#This Row],[cond]]=1,M842+1,0)</f>
        <v>0</v>
      </c>
      <c r="N843">
        <f>IF(ISNUMBER(SEARCH("Ronda",Table10[[#This Row],[Column1]]))=TRUE,1,0)</f>
        <v>0</v>
      </c>
      <c r="O843" t="str">
        <f>IF(Table10[[#This Row],[cond2]]=1,MID(Table10[[#This Row],[Column1]],6,3),O842)</f>
        <v xml:space="preserve"> 21</v>
      </c>
    </row>
    <row r="844" spans="11:15" x14ac:dyDescent="0.3">
      <c r="K844" t="s">
        <v>833</v>
      </c>
      <c r="L844">
        <f>IF(AND(ISNUMBER(SEARCH(":",Table10[[#This Row],[Column1]]))=FALSE,ISNUMBER(SEARCH("Ronda",Table10[[#This Row],[Column1]]))=FALSE),1,0)</f>
        <v>1</v>
      </c>
      <c r="M844">
        <f>IF(Table10[[#This Row],[cond]]=1,M843+1,0)</f>
        <v>1</v>
      </c>
      <c r="N844">
        <f>IF(ISNUMBER(SEARCH("Ronda",Table10[[#This Row],[Column1]]))=TRUE,1,0)</f>
        <v>0</v>
      </c>
      <c r="O844" t="str">
        <f>IF(Table10[[#This Row],[cond2]]=1,MID(Table10[[#This Row],[Column1]],6,3),O843)</f>
        <v xml:space="preserve"> 21</v>
      </c>
    </row>
    <row r="845" spans="11:15" x14ac:dyDescent="0.3">
      <c r="K845" t="s">
        <v>28</v>
      </c>
      <c r="L845">
        <f>IF(AND(ISNUMBER(SEARCH(":",Table10[[#This Row],[Column1]]))=FALSE,ISNUMBER(SEARCH("Ronda",Table10[[#This Row],[Column1]]))=FALSE),1,0)</f>
        <v>1</v>
      </c>
      <c r="M845">
        <f>IF(Table10[[#This Row],[cond]]=1,M844+1,0)</f>
        <v>2</v>
      </c>
      <c r="N845">
        <f>IF(ISNUMBER(SEARCH("Ronda",Table10[[#This Row],[Column1]]))=TRUE,1,0)</f>
        <v>0</v>
      </c>
      <c r="O845" t="str">
        <f>IF(Table10[[#This Row],[cond2]]=1,MID(Table10[[#This Row],[Column1]],6,3),O844)</f>
        <v xml:space="preserve"> 21</v>
      </c>
    </row>
    <row r="846" spans="11:15" x14ac:dyDescent="0.3">
      <c r="K846">
        <v>3</v>
      </c>
      <c r="L846">
        <f>IF(AND(ISNUMBER(SEARCH(":",Table10[[#This Row],[Column1]]))=FALSE,ISNUMBER(SEARCH("Ronda",Table10[[#This Row],[Column1]]))=FALSE),1,0)</f>
        <v>1</v>
      </c>
      <c r="M846">
        <f>IF(Table10[[#This Row],[cond]]=1,M845+1,0)</f>
        <v>3</v>
      </c>
      <c r="N846">
        <f>IF(ISNUMBER(SEARCH("Ronda",Table10[[#This Row],[Column1]]))=TRUE,1,0)</f>
        <v>0</v>
      </c>
      <c r="O846" t="str">
        <f>IF(Table10[[#This Row],[cond2]]=1,MID(Table10[[#This Row],[Column1]],6,3),O845)</f>
        <v xml:space="preserve"> 21</v>
      </c>
    </row>
    <row r="847" spans="11:15" x14ac:dyDescent="0.3">
      <c r="K847">
        <v>0</v>
      </c>
      <c r="L847">
        <f>IF(AND(ISNUMBER(SEARCH(":",Table10[[#This Row],[Column1]]))=FALSE,ISNUMBER(SEARCH("Ronda",Table10[[#This Row],[Column1]]))=FALSE),1,0)</f>
        <v>1</v>
      </c>
      <c r="M847">
        <f>IF(Table10[[#This Row],[cond]]=1,M846+1,0)</f>
        <v>4</v>
      </c>
      <c r="N847">
        <f>IF(ISNUMBER(SEARCH("Ronda",Table10[[#This Row],[Column1]]))=TRUE,1,0)</f>
        <v>0</v>
      </c>
      <c r="O847" t="str">
        <f>IF(Table10[[#This Row],[cond2]]=1,MID(Table10[[#This Row],[Column1]],6,3),O846)</f>
        <v xml:space="preserve"> 21</v>
      </c>
    </row>
    <row r="848" spans="11:15" x14ac:dyDescent="0.3">
      <c r="K848">
        <v>-2</v>
      </c>
      <c r="L848">
        <f>IF(AND(ISNUMBER(SEARCH(":",Table10[[#This Row],[Column1]]))=FALSE,ISNUMBER(SEARCH("Ronda",Table10[[#This Row],[Column1]]))=FALSE),1,0)</f>
        <v>1</v>
      </c>
      <c r="M848">
        <f>IF(Table10[[#This Row],[cond]]=1,M847+1,0)</f>
        <v>5</v>
      </c>
      <c r="N848">
        <f>IF(ISNUMBER(SEARCH("Ronda",Table10[[#This Row],[Column1]]))=TRUE,1,0)</f>
        <v>0</v>
      </c>
      <c r="O848" t="str">
        <f>IF(Table10[[#This Row],[cond2]]=1,MID(Table10[[#This Row],[Column1]],6,3),O847)</f>
        <v xml:space="preserve"> 21</v>
      </c>
    </row>
    <row r="849" spans="11:15" x14ac:dyDescent="0.3">
      <c r="K849">
        <v>0</v>
      </c>
      <c r="L849">
        <f>IF(AND(ISNUMBER(SEARCH(":",Table10[[#This Row],[Column1]]))=FALSE,ISNUMBER(SEARCH("Ronda",Table10[[#This Row],[Column1]]))=FALSE),1,0)</f>
        <v>1</v>
      </c>
      <c r="M849">
        <f>IF(Table10[[#This Row],[cond]]=1,M848+1,0)</f>
        <v>6</v>
      </c>
      <c r="N849">
        <f>IF(ISNUMBER(SEARCH("Ronda",Table10[[#This Row],[Column1]]))=TRUE,1,0)</f>
        <v>0</v>
      </c>
      <c r="O849" t="str">
        <f>IF(Table10[[#This Row],[cond2]]=1,MID(Table10[[#This Row],[Column1]],6,3),O848)</f>
        <v xml:space="preserve"> 21</v>
      </c>
    </row>
    <row r="850" spans="11:15" x14ac:dyDescent="0.3">
      <c r="K850" t="s">
        <v>910</v>
      </c>
      <c r="L850">
        <f>IF(AND(ISNUMBER(SEARCH(":",Table10[[#This Row],[Column1]]))=FALSE,ISNUMBER(SEARCH("Ronda",Table10[[#This Row],[Column1]]))=FALSE),1,0)</f>
        <v>0</v>
      </c>
      <c r="M850">
        <f>IF(Table10[[#This Row],[cond]]=1,M849+1,0)</f>
        <v>0</v>
      </c>
      <c r="N850">
        <f>IF(ISNUMBER(SEARCH("Ronda",Table10[[#This Row],[Column1]]))=TRUE,1,0)</f>
        <v>0</v>
      </c>
      <c r="O850" t="str">
        <f>IF(Table10[[#This Row],[cond2]]=1,MID(Table10[[#This Row],[Column1]],6,3),O849)</f>
        <v xml:space="preserve"> 21</v>
      </c>
    </row>
    <row r="851" spans="11:15" x14ac:dyDescent="0.3">
      <c r="K851" t="s">
        <v>11</v>
      </c>
      <c r="L851">
        <f>IF(AND(ISNUMBER(SEARCH(":",Table10[[#This Row],[Column1]]))=FALSE,ISNUMBER(SEARCH("Ronda",Table10[[#This Row],[Column1]]))=FALSE),1,0)</f>
        <v>1</v>
      </c>
      <c r="M851">
        <f>IF(Table10[[#This Row],[cond]]=1,M850+1,0)</f>
        <v>1</v>
      </c>
      <c r="N851">
        <f>IF(ISNUMBER(SEARCH("Ronda",Table10[[#This Row],[Column1]]))=TRUE,1,0)</f>
        <v>0</v>
      </c>
      <c r="O851" t="str">
        <f>IF(Table10[[#This Row],[cond2]]=1,MID(Table10[[#This Row],[Column1]],6,3),O850)</f>
        <v xml:space="preserve"> 21</v>
      </c>
    </row>
    <row r="852" spans="11:15" x14ac:dyDescent="0.3">
      <c r="K852" t="s">
        <v>31</v>
      </c>
      <c r="L852">
        <f>IF(AND(ISNUMBER(SEARCH(":",Table10[[#This Row],[Column1]]))=FALSE,ISNUMBER(SEARCH("Ronda",Table10[[#This Row],[Column1]]))=FALSE),1,0)</f>
        <v>1</v>
      </c>
      <c r="M852">
        <f>IF(Table10[[#This Row],[cond]]=1,M851+1,0)</f>
        <v>2</v>
      </c>
      <c r="N852">
        <f>IF(ISNUMBER(SEARCH("Ronda",Table10[[#This Row],[Column1]]))=TRUE,1,0)</f>
        <v>0</v>
      </c>
      <c r="O852" t="str">
        <f>IF(Table10[[#This Row],[cond2]]=1,MID(Table10[[#This Row],[Column1]],6,3),O851)</f>
        <v xml:space="preserve"> 21</v>
      </c>
    </row>
    <row r="853" spans="11:15" x14ac:dyDescent="0.3">
      <c r="K853">
        <v>3</v>
      </c>
      <c r="L853">
        <f>IF(AND(ISNUMBER(SEARCH(":",Table10[[#This Row],[Column1]]))=FALSE,ISNUMBER(SEARCH("Ronda",Table10[[#This Row],[Column1]]))=FALSE),1,0)</f>
        <v>1</v>
      </c>
      <c r="M853">
        <f>IF(Table10[[#This Row],[cond]]=1,M852+1,0)</f>
        <v>3</v>
      </c>
      <c r="N853">
        <f>IF(ISNUMBER(SEARCH("Ronda",Table10[[#This Row],[Column1]]))=TRUE,1,0)</f>
        <v>0</v>
      </c>
      <c r="O853" t="str">
        <f>IF(Table10[[#This Row],[cond2]]=1,MID(Table10[[#This Row],[Column1]],6,3),O852)</f>
        <v xml:space="preserve"> 21</v>
      </c>
    </row>
    <row r="854" spans="11:15" x14ac:dyDescent="0.3">
      <c r="K854">
        <v>0</v>
      </c>
      <c r="L854">
        <f>IF(AND(ISNUMBER(SEARCH(":",Table10[[#This Row],[Column1]]))=FALSE,ISNUMBER(SEARCH("Ronda",Table10[[#This Row],[Column1]]))=FALSE),1,0)</f>
        <v>1</v>
      </c>
      <c r="M854">
        <f>IF(Table10[[#This Row],[cond]]=1,M853+1,0)</f>
        <v>4</v>
      </c>
      <c r="N854">
        <f>IF(ISNUMBER(SEARCH("Ronda",Table10[[#This Row],[Column1]]))=TRUE,1,0)</f>
        <v>0</v>
      </c>
      <c r="O854" t="str">
        <f>IF(Table10[[#This Row],[cond2]]=1,MID(Table10[[#This Row],[Column1]],6,3),O853)</f>
        <v xml:space="preserve"> 21</v>
      </c>
    </row>
    <row r="855" spans="11:15" x14ac:dyDescent="0.3">
      <c r="K855">
        <v>-1</v>
      </c>
      <c r="L855">
        <f>IF(AND(ISNUMBER(SEARCH(":",Table10[[#This Row],[Column1]]))=FALSE,ISNUMBER(SEARCH("Ronda",Table10[[#This Row],[Column1]]))=FALSE),1,0)</f>
        <v>1</v>
      </c>
      <c r="M855">
        <f>IF(Table10[[#This Row],[cond]]=1,M854+1,0)</f>
        <v>5</v>
      </c>
      <c r="N855">
        <f>IF(ISNUMBER(SEARCH("Ronda",Table10[[#This Row],[Column1]]))=TRUE,1,0)</f>
        <v>0</v>
      </c>
      <c r="O855" t="str">
        <f>IF(Table10[[#This Row],[cond2]]=1,MID(Table10[[#This Row],[Column1]],6,3),O854)</f>
        <v xml:space="preserve"> 21</v>
      </c>
    </row>
    <row r="856" spans="11:15" x14ac:dyDescent="0.3">
      <c r="K856">
        <v>0</v>
      </c>
      <c r="L856">
        <f>IF(AND(ISNUMBER(SEARCH(":",Table10[[#This Row],[Column1]]))=FALSE,ISNUMBER(SEARCH("Ronda",Table10[[#This Row],[Column1]]))=FALSE),1,0)</f>
        <v>1</v>
      </c>
      <c r="M856">
        <f>IF(Table10[[#This Row],[cond]]=1,M855+1,0)</f>
        <v>6</v>
      </c>
      <c r="N856">
        <f>IF(ISNUMBER(SEARCH("Ronda",Table10[[#This Row],[Column1]]))=TRUE,1,0)</f>
        <v>0</v>
      </c>
      <c r="O856" t="str">
        <f>IF(Table10[[#This Row],[cond2]]=1,MID(Table10[[#This Row],[Column1]],6,3),O855)</f>
        <v xml:space="preserve"> 21</v>
      </c>
    </row>
    <row r="857" spans="11:15" x14ac:dyDescent="0.3">
      <c r="K857" t="s">
        <v>911</v>
      </c>
      <c r="L857">
        <f>IF(AND(ISNUMBER(SEARCH(":",Table10[[#This Row],[Column1]]))=FALSE,ISNUMBER(SEARCH("Ronda",Table10[[#This Row],[Column1]]))=FALSE),1,0)</f>
        <v>0</v>
      </c>
      <c r="M857">
        <f>IF(Table10[[#This Row],[cond]]=1,M856+1,0)</f>
        <v>0</v>
      </c>
      <c r="N857">
        <f>IF(ISNUMBER(SEARCH("Ronda",Table10[[#This Row],[Column1]]))=TRUE,1,0)</f>
        <v>0</v>
      </c>
      <c r="O857" t="str">
        <f>IF(Table10[[#This Row],[cond2]]=1,MID(Table10[[#This Row],[Column1]],6,3),O856)</f>
        <v xml:space="preserve"> 21</v>
      </c>
    </row>
    <row r="858" spans="11:15" x14ac:dyDescent="0.3">
      <c r="K858" t="s">
        <v>10</v>
      </c>
      <c r="L858">
        <f>IF(AND(ISNUMBER(SEARCH(":",Table10[[#This Row],[Column1]]))=FALSE,ISNUMBER(SEARCH("Ronda",Table10[[#This Row],[Column1]]))=FALSE),1,0)</f>
        <v>1</v>
      </c>
      <c r="M858">
        <f>IF(Table10[[#This Row],[cond]]=1,M857+1,0)</f>
        <v>1</v>
      </c>
      <c r="N858">
        <f>IF(ISNUMBER(SEARCH("Ronda",Table10[[#This Row],[Column1]]))=TRUE,1,0)</f>
        <v>0</v>
      </c>
      <c r="O858" t="str">
        <f>IF(Table10[[#This Row],[cond2]]=1,MID(Table10[[#This Row],[Column1]],6,3),O857)</f>
        <v xml:space="preserve"> 21</v>
      </c>
    </row>
    <row r="859" spans="11:15" x14ac:dyDescent="0.3">
      <c r="K859" t="s">
        <v>14</v>
      </c>
      <c r="L859">
        <f>IF(AND(ISNUMBER(SEARCH(":",Table10[[#This Row],[Column1]]))=FALSE,ISNUMBER(SEARCH("Ronda",Table10[[#This Row],[Column1]]))=FALSE),1,0)</f>
        <v>1</v>
      </c>
      <c r="M859">
        <f>IF(Table10[[#This Row],[cond]]=1,M858+1,0)</f>
        <v>2</v>
      </c>
      <c r="N859">
        <f>IF(ISNUMBER(SEARCH("Ronda",Table10[[#This Row],[Column1]]))=TRUE,1,0)</f>
        <v>0</v>
      </c>
      <c r="O859" t="str">
        <f>IF(Table10[[#This Row],[cond2]]=1,MID(Table10[[#This Row],[Column1]],6,3),O858)</f>
        <v xml:space="preserve"> 21</v>
      </c>
    </row>
    <row r="860" spans="11:15" x14ac:dyDescent="0.3">
      <c r="K860">
        <v>0</v>
      </c>
      <c r="L860">
        <f>IF(AND(ISNUMBER(SEARCH(":",Table10[[#This Row],[Column1]]))=FALSE,ISNUMBER(SEARCH("Ronda",Table10[[#This Row],[Column1]]))=FALSE),1,0)</f>
        <v>1</v>
      </c>
      <c r="M860">
        <f>IF(Table10[[#This Row],[cond]]=1,M859+1,0)</f>
        <v>3</v>
      </c>
      <c r="N860">
        <f>IF(ISNUMBER(SEARCH("Ronda",Table10[[#This Row],[Column1]]))=TRUE,1,0)</f>
        <v>0</v>
      </c>
      <c r="O860" t="str">
        <f>IF(Table10[[#This Row],[cond2]]=1,MID(Table10[[#This Row],[Column1]],6,3),O859)</f>
        <v xml:space="preserve"> 21</v>
      </c>
    </row>
    <row r="861" spans="11:15" x14ac:dyDescent="0.3">
      <c r="K861">
        <v>3</v>
      </c>
      <c r="L861">
        <f>IF(AND(ISNUMBER(SEARCH(":",Table10[[#This Row],[Column1]]))=FALSE,ISNUMBER(SEARCH("Ronda",Table10[[#This Row],[Column1]]))=FALSE),1,0)</f>
        <v>1</v>
      </c>
      <c r="M861">
        <f>IF(Table10[[#This Row],[cond]]=1,M860+1,0)</f>
        <v>4</v>
      </c>
      <c r="N861">
        <f>IF(ISNUMBER(SEARCH("Ronda",Table10[[#This Row],[Column1]]))=TRUE,1,0)</f>
        <v>0</v>
      </c>
      <c r="O861" t="str">
        <f>IF(Table10[[#This Row],[cond2]]=1,MID(Table10[[#This Row],[Column1]],6,3),O860)</f>
        <v xml:space="preserve"> 21</v>
      </c>
    </row>
    <row r="862" spans="11:15" x14ac:dyDescent="0.3">
      <c r="K862">
        <v>0</v>
      </c>
      <c r="L862">
        <f>IF(AND(ISNUMBER(SEARCH(":",Table10[[#This Row],[Column1]]))=FALSE,ISNUMBER(SEARCH("Ronda",Table10[[#This Row],[Column1]]))=FALSE),1,0)</f>
        <v>1</v>
      </c>
      <c r="M862">
        <f>IF(Table10[[#This Row],[cond]]=1,M861+1,0)</f>
        <v>5</v>
      </c>
      <c r="N862">
        <f>IF(ISNUMBER(SEARCH("Ronda",Table10[[#This Row],[Column1]]))=TRUE,1,0)</f>
        <v>0</v>
      </c>
      <c r="O862" t="str">
        <f>IF(Table10[[#This Row],[cond2]]=1,MID(Table10[[#This Row],[Column1]],6,3),O861)</f>
        <v xml:space="preserve"> 21</v>
      </c>
    </row>
    <row r="863" spans="11:15" x14ac:dyDescent="0.3">
      <c r="K863">
        <v>-3</v>
      </c>
      <c r="L863">
        <f>IF(AND(ISNUMBER(SEARCH(":",Table10[[#This Row],[Column1]]))=FALSE,ISNUMBER(SEARCH("Ronda",Table10[[#This Row],[Column1]]))=FALSE),1,0)</f>
        <v>1</v>
      </c>
      <c r="M863">
        <f>IF(Table10[[#This Row],[cond]]=1,M862+1,0)</f>
        <v>6</v>
      </c>
      <c r="N863">
        <f>IF(ISNUMBER(SEARCH("Ronda",Table10[[#This Row],[Column1]]))=TRUE,1,0)</f>
        <v>0</v>
      </c>
      <c r="O863" t="str">
        <f>IF(Table10[[#This Row],[cond2]]=1,MID(Table10[[#This Row],[Column1]],6,3),O862)</f>
        <v xml:space="preserve"> 21</v>
      </c>
    </row>
    <row r="864" spans="11:15" x14ac:dyDescent="0.3">
      <c r="K864" t="s">
        <v>912</v>
      </c>
      <c r="L864">
        <f>IF(AND(ISNUMBER(SEARCH(":",Table10[[#This Row],[Column1]]))=FALSE,ISNUMBER(SEARCH("Ronda",Table10[[#This Row],[Column1]]))=FALSE),1,0)</f>
        <v>0</v>
      </c>
      <c r="M864">
        <f>IF(Table10[[#This Row],[cond]]=1,M863+1,0)</f>
        <v>0</v>
      </c>
      <c r="N864">
        <f>IF(ISNUMBER(SEARCH("Ronda",Table10[[#This Row],[Column1]]))=TRUE,1,0)</f>
        <v>0</v>
      </c>
      <c r="O864" t="str">
        <f>IF(Table10[[#This Row],[cond2]]=1,MID(Table10[[#This Row],[Column1]],6,3),O863)</f>
        <v xml:space="preserve"> 21</v>
      </c>
    </row>
    <row r="865" spans="11:15" x14ac:dyDescent="0.3">
      <c r="K865" t="s">
        <v>1</v>
      </c>
      <c r="L865">
        <f>IF(AND(ISNUMBER(SEARCH(":",Table10[[#This Row],[Column1]]))=FALSE,ISNUMBER(SEARCH("Ronda",Table10[[#This Row],[Column1]]))=FALSE),1,0)</f>
        <v>1</v>
      </c>
      <c r="M865">
        <f>IF(Table10[[#This Row],[cond]]=1,M864+1,0)</f>
        <v>1</v>
      </c>
      <c r="N865">
        <f>IF(ISNUMBER(SEARCH("Ronda",Table10[[#This Row],[Column1]]))=TRUE,1,0)</f>
        <v>0</v>
      </c>
      <c r="O865" t="str">
        <f>IF(Table10[[#This Row],[cond2]]=1,MID(Table10[[#This Row],[Column1]],6,3),O864)</f>
        <v xml:space="preserve"> 21</v>
      </c>
    </row>
    <row r="866" spans="11:15" x14ac:dyDescent="0.3">
      <c r="K866" t="s">
        <v>6</v>
      </c>
      <c r="L866">
        <f>IF(AND(ISNUMBER(SEARCH(":",Table10[[#This Row],[Column1]]))=FALSE,ISNUMBER(SEARCH("Ronda",Table10[[#This Row],[Column1]]))=FALSE),1,0)</f>
        <v>1</v>
      </c>
      <c r="M866">
        <f>IF(Table10[[#This Row],[cond]]=1,M865+1,0)</f>
        <v>2</v>
      </c>
      <c r="N866">
        <f>IF(ISNUMBER(SEARCH("Ronda",Table10[[#This Row],[Column1]]))=TRUE,1,0)</f>
        <v>0</v>
      </c>
      <c r="O866" t="str">
        <f>IF(Table10[[#This Row],[cond2]]=1,MID(Table10[[#This Row],[Column1]],6,3),O865)</f>
        <v xml:space="preserve"> 21</v>
      </c>
    </row>
    <row r="867" spans="11:15" x14ac:dyDescent="0.3">
      <c r="K867">
        <v>3</v>
      </c>
      <c r="L867">
        <f>IF(AND(ISNUMBER(SEARCH(":",Table10[[#This Row],[Column1]]))=FALSE,ISNUMBER(SEARCH("Ronda",Table10[[#This Row],[Column1]]))=FALSE),1,0)</f>
        <v>1</v>
      </c>
      <c r="M867">
        <f>IF(Table10[[#This Row],[cond]]=1,M866+1,0)</f>
        <v>3</v>
      </c>
      <c r="N867">
        <f>IF(ISNUMBER(SEARCH("Ronda",Table10[[#This Row],[Column1]]))=TRUE,1,0)</f>
        <v>0</v>
      </c>
      <c r="O867" t="str">
        <f>IF(Table10[[#This Row],[cond2]]=1,MID(Table10[[#This Row],[Column1]],6,3),O866)</f>
        <v xml:space="preserve"> 21</v>
      </c>
    </row>
    <row r="868" spans="11:15" x14ac:dyDescent="0.3">
      <c r="K868">
        <v>2</v>
      </c>
      <c r="L868">
        <f>IF(AND(ISNUMBER(SEARCH(":",Table10[[#This Row],[Column1]]))=FALSE,ISNUMBER(SEARCH("Ronda",Table10[[#This Row],[Column1]]))=FALSE),1,0)</f>
        <v>1</v>
      </c>
      <c r="M868">
        <f>IF(Table10[[#This Row],[cond]]=1,M867+1,0)</f>
        <v>4</v>
      </c>
      <c r="N868">
        <f>IF(ISNUMBER(SEARCH("Ronda",Table10[[#This Row],[Column1]]))=TRUE,1,0)</f>
        <v>0</v>
      </c>
      <c r="O868" t="str">
        <f>IF(Table10[[#This Row],[cond2]]=1,MID(Table10[[#This Row],[Column1]],6,3),O867)</f>
        <v xml:space="preserve"> 21</v>
      </c>
    </row>
    <row r="869" spans="11:15" x14ac:dyDescent="0.3">
      <c r="K869">
        <v>-2</v>
      </c>
      <c r="L869">
        <f>IF(AND(ISNUMBER(SEARCH(":",Table10[[#This Row],[Column1]]))=FALSE,ISNUMBER(SEARCH("Ronda",Table10[[#This Row],[Column1]]))=FALSE),1,0)</f>
        <v>1</v>
      </c>
      <c r="M869">
        <f>IF(Table10[[#This Row],[cond]]=1,M868+1,0)</f>
        <v>5</v>
      </c>
      <c r="N869">
        <f>IF(ISNUMBER(SEARCH("Ronda",Table10[[#This Row],[Column1]]))=TRUE,1,0)</f>
        <v>0</v>
      </c>
      <c r="O869" t="str">
        <f>IF(Table10[[#This Row],[cond2]]=1,MID(Table10[[#This Row],[Column1]],6,3),O868)</f>
        <v xml:space="preserve"> 21</v>
      </c>
    </row>
    <row r="870" spans="11:15" x14ac:dyDescent="0.3">
      <c r="K870">
        <v>-1</v>
      </c>
      <c r="L870">
        <f>IF(AND(ISNUMBER(SEARCH(":",Table10[[#This Row],[Column1]]))=FALSE,ISNUMBER(SEARCH("Ronda",Table10[[#This Row],[Column1]]))=FALSE),1,0)</f>
        <v>1</v>
      </c>
      <c r="M870">
        <f>IF(Table10[[#This Row],[cond]]=1,M869+1,0)</f>
        <v>6</v>
      </c>
      <c r="N870">
        <f>IF(ISNUMBER(SEARCH("Ronda",Table10[[#This Row],[Column1]]))=TRUE,1,0)</f>
        <v>0</v>
      </c>
      <c r="O870" t="str">
        <f>IF(Table10[[#This Row],[cond2]]=1,MID(Table10[[#This Row],[Column1]],6,3),O869)</f>
        <v xml:space="preserve"> 21</v>
      </c>
    </row>
    <row r="871" spans="11:15" x14ac:dyDescent="0.3">
      <c r="K871" t="s">
        <v>913</v>
      </c>
      <c r="L871">
        <f>IF(AND(ISNUMBER(SEARCH(":",Table10[[#This Row],[Column1]]))=FALSE,ISNUMBER(SEARCH("Ronda",Table10[[#This Row],[Column1]]))=FALSE),1,0)</f>
        <v>0</v>
      </c>
      <c r="M871">
        <f>IF(Table10[[#This Row],[cond]]=1,M870+1,0)</f>
        <v>0</v>
      </c>
      <c r="N871">
        <f>IF(ISNUMBER(SEARCH("Ronda",Table10[[#This Row],[Column1]]))=TRUE,1,0)</f>
        <v>0</v>
      </c>
      <c r="O871" t="str">
        <f>IF(Table10[[#This Row],[cond2]]=1,MID(Table10[[#This Row],[Column1]],6,3),O870)</f>
        <v xml:space="preserve"> 21</v>
      </c>
    </row>
    <row r="872" spans="11:15" x14ac:dyDescent="0.3">
      <c r="K872" t="s">
        <v>25</v>
      </c>
      <c r="L872">
        <f>IF(AND(ISNUMBER(SEARCH(":",Table10[[#This Row],[Column1]]))=FALSE,ISNUMBER(SEARCH("Ronda",Table10[[#This Row],[Column1]]))=FALSE),1,0)</f>
        <v>1</v>
      </c>
      <c r="M872">
        <f>IF(Table10[[#This Row],[cond]]=1,M871+1,0)</f>
        <v>1</v>
      </c>
      <c r="N872">
        <f>IF(ISNUMBER(SEARCH("Ronda",Table10[[#This Row],[Column1]]))=TRUE,1,0)</f>
        <v>0</v>
      </c>
      <c r="O872" t="str">
        <f>IF(Table10[[#This Row],[cond2]]=1,MID(Table10[[#This Row],[Column1]],6,3),O871)</f>
        <v xml:space="preserve"> 21</v>
      </c>
    </row>
    <row r="873" spans="11:15" x14ac:dyDescent="0.3">
      <c r="K873" t="s">
        <v>7</v>
      </c>
      <c r="L873">
        <f>IF(AND(ISNUMBER(SEARCH(":",Table10[[#This Row],[Column1]]))=FALSE,ISNUMBER(SEARCH("Ronda",Table10[[#This Row],[Column1]]))=FALSE),1,0)</f>
        <v>1</v>
      </c>
      <c r="M873">
        <f>IF(Table10[[#This Row],[cond]]=1,M872+1,0)</f>
        <v>2</v>
      </c>
      <c r="N873">
        <f>IF(ISNUMBER(SEARCH("Ronda",Table10[[#This Row],[Column1]]))=TRUE,1,0)</f>
        <v>0</v>
      </c>
      <c r="O873" t="str">
        <f>IF(Table10[[#This Row],[cond2]]=1,MID(Table10[[#This Row],[Column1]],6,3),O872)</f>
        <v xml:space="preserve"> 21</v>
      </c>
    </row>
    <row r="874" spans="11:15" x14ac:dyDescent="0.3">
      <c r="K874">
        <v>2</v>
      </c>
      <c r="L874">
        <f>IF(AND(ISNUMBER(SEARCH(":",Table10[[#This Row],[Column1]]))=FALSE,ISNUMBER(SEARCH("Ronda",Table10[[#This Row],[Column1]]))=FALSE),1,0)</f>
        <v>1</v>
      </c>
      <c r="M874">
        <f>IF(Table10[[#This Row],[cond]]=1,M873+1,0)</f>
        <v>3</v>
      </c>
      <c r="N874">
        <f>IF(ISNUMBER(SEARCH("Ronda",Table10[[#This Row],[Column1]]))=TRUE,1,0)</f>
        <v>0</v>
      </c>
      <c r="O874" t="str">
        <f>IF(Table10[[#This Row],[cond2]]=1,MID(Table10[[#This Row],[Column1]],6,3),O873)</f>
        <v xml:space="preserve"> 21</v>
      </c>
    </row>
    <row r="875" spans="11:15" x14ac:dyDescent="0.3">
      <c r="K875">
        <v>0</v>
      </c>
      <c r="L875">
        <f>IF(AND(ISNUMBER(SEARCH(":",Table10[[#This Row],[Column1]]))=FALSE,ISNUMBER(SEARCH("Ronda",Table10[[#This Row],[Column1]]))=FALSE),1,0)</f>
        <v>1</v>
      </c>
      <c r="M875">
        <f>IF(Table10[[#This Row],[cond]]=1,M874+1,0)</f>
        <v>4</v>
      </c>
      <c r="N875">
        <f>IF(ISNUMBER(SEARCH("Ronda",Table10[[#This Row],[Column1]]))=TRUE,1,0)</f>
        <v>0</v>
      </c>
      <c r="O875" t="str">
        <f>IF(Table10[[#This Row],[cond2]]=1,MID(Table10[[#This Row],[Column1]],6,3),O874)</f>
        <v xml:space="preserve"> 21</v>
      </c>
    </row>
    <row r="876" spans="11:15" x14ac:dyDescent="0.3">
      <c r="K876">
        <v>-2</v>
      </c>
      <c r="L876">
        <f>IF(AND(ISNUMBER(SEARCH(":",Table10[[#This Row],[Column1]]))=FALSE,ISNUMBER(SEARCH("Ronda",Table10[[#This Row],[Column1]]))=FALSE),1,0)</f>
        <v>1</v>
      </c>
      <c r="M876">
        <f>IF(Table10[[#This Row],[cond]]=1,M875+1,0)</f>
        <v>5</v>
      </c>
      <c r="N876">
        <f>IF(ISNUMBER(SEARCH("Ronda",Table10[[#This Row],[Column1]]))=TRUE,1,0)</f>
        <v>0</v>
      </c>
      <c r="O876" t="str">
        <f>IF(Table10[[#This Row],[cond2]]=1,MID(Table10[[#This Row],[Column1]],6,3),O875)</f>
        <v xml:space="preserve"> 21</v>
      </c>
    </row>
    <row r="877" spans="11:15" x14ac:dyDescent="0.3">
      <c r="K877">
        <v>0</v>
      </c>
      <c r="L877">
        <f>IF(AND(ISNUMBER(SEARCH(":",Table10[[#This Row],[Column1]]))=FALSE,ISNUMBER(SEARCH("Ronda",Table10[[#This Row],[Column1]]))=FALSE),1,0)</f>
        <v>1</v>
      </c>
      <c r="M877">
        <f>IF(Table10[[#This Row],[cond]]=1,M876+1,0)</f>
        <v>6</v>
      </c>
      <c r="N877">
        <f>IF(ISNUMBER(SEARCH("Ronda",Table10[[#This Row],[Column1]]))=TRUE,1,0)</f>
        <v>0</v>
      </c>
      <c r="O877" t="str">
        <f>IF(Table10[[#This Row],[cond2]]=1,MID(Table10[[#This Row],[Column1]],6,3),O876)</f>
        <v xml:space="preserve"> 21</v>
      </c>
    </row>
    <row r="878" spans="11:15" x14ac:dyDescent="0.3">
      <c r="K878" t="s">
        <v>673</v>
      </c>
      <c r="L878">
        <f>IF(AND(ISNUMBER(SEARCH(":",Table10[[#This Row],[Column1]]))=FALSE,ISNUMBER(SEARCH("Ronda",Table10[[#This Row],[Column1]]))=FALSE),1,0)</f>
        <v>0</v>
      </c>
      <c r="M878">
        <f>IF(Table10[[#This Row],[cond]]=1,M877+1,0)</f>
        <v>0</v>
      </c>
      <c r="N878">
        <f>IF(ISNUMBER(SEARCH("Ronda",Table10[[#This Row],[Column1]]))=TRUE,1,0)</f>
        <v>0</v>
      </c>
      <c r="O878" t="str">
        <f>IF(Table10[[#This Row],[cond2]]=1,MID(Table10[[#This Row],[Column1]],6,3),O877)</f>
        <v xml:space="preserve"> 21</v>
      </c>
    </row>
    <row r="879" spans="11:15" x14ac:dyDescent="0.3">
      <c r="K879" t="s">
        <v>568</v>
      </c>
      <c r="L879">
        <f>IF(AND(ISNUMBER(SEARCH(":",Table10[[#This Row],[Column1]]))=FALSE,ISNUMBER(SEARCH("Ronda",Table10[[#This Row],[Column1]]))=FALSE),1,0)</f>
        <v>1</v>
      </c>
      <c r="M879">
        <f>IF(Table10[[#This Row],[cond]]=1,M878+1,0)</f>
        <v>1</v>
      </c>
      <c r="N879">
        <f>IF(ISNUMBER(SEARCH("Ronda",Table10[[#This Row],[Column1]]))=TRUE,1,0)</f>
        <v>0</v>
      </c>
      <c r="O879" t="str">
        <f>IF(Table10[[#This Row],[cond2]]=1,MID(Table10[[#This Row],[Column1]],6,3),O878)</f>
        <v xml:space="preserve"> 21</v>
      </c>
    </row>
    <row r="880" spans="11:15" x14ac:dyDescent="0.3">
      <c r="K880" t="s">
        <v>564</v>
      </c>
      <c r="L880">
        <f>IF(AND(ISNUMBER(SEARCH(":",Table10[[#This Row],[Column1]]))=FALSE,ISNUMBER(SEARCH("Ronda",Table10[[#This Row],[Column1]]))=FALSE),1,0)</f>
        <v>1</v>
      </c>
      <c r="M880">
        <f>IF(Table10[[#This Row],[cond]]=1,M879+1,0)</f>
        <v>2</v>
      </c>
      <c r="N880">
        <f>IF(ISNUMBER(SEARCH("Ronda",Table10[[#This Row],[Column1]]))=TRUE,1,0)</f>
        <v>0</v>
      </c>
      <c r="O880" t="str">
        <f>IF(Table10[[#This Row],[cond2]]=1,MID(Table10[[#This Row],[Column1]],6,3),O879)</f>
        <v xml:space="preserve"> 21</v>
      </c>
    </row>
    <row r="881" spans="11:15" x14ac:dyDescent="0.3">
      <c r="K881">
        <v>1</v>
      </c>
      <c r="L881">
        <f>IF(AND(ISNUMBER(SEARCH(":",Table10[[#This Row],[Column1]]))=FALSE,ISNUMBER(SEARCH("Ronda",Table10[[#This Row],[Column1]]))=FALSE),1,0)</f>
        <v>1</v>
      </c>
      <c r="M881">
        <f>IF(Table10[[#This Row],[cond]]=1,M880+1,0)</f>
        <v>3</v>
      </c>
      <c r="N881">
        <f>IF(ISNUMBER(SEARCH("Ronda",Table10[[#This Row],[Column1]]))=TRUE,1,0)</f>
        <v>0</v>
      </c>
      <c r="O881" t="str">
        <f>IF(Table10[[#This Row],[cond2]]=1,MID(Table10[[#This Row],[Column1]],6,3),O880)</f>
        <v xml:space="preserve"> 21</v>
      </c>
    </row>
    <row r="882" spans="11:15" x14ac:dyDescent="0.3">
      <c r="K882">
        <v>2</v>
      </c>
      <c r="L882">
        <f>IF(AND(ISNUMBER(SEARCH(":",Table10[[#This Row],[Column1]]))=FALSE,ISNUMBER(SEARCH("Ronda",Table10[[#This Row],[Column1]]))=FALSE),1,0)</f>
        <v>1</v>
      </c>
      <c r="M882">
        <f>IF(Table10[[#This Row],[cond]]=1,M881+1,0)</f>
        <v>4</v>
      </c>
      <c r="N882">
        <f>IF(ISNUMBER(SEARCH("Ronda",Table10[[#This Row],[Column1]]))=TRUE,1,0)</f>
        <v>0</v>
      </c>
      <c r="O882" t="str">
        <f>IF(Table10[[#This Row],[cond2]]=1,MID(Table10[[#This Row],[Column1]],6,3),O881)</f>
        <v xml:space="preserve"> 21</v>
      </c>
    </row>
    <row r="883" spans="11:15" x14ac:dyDescent="0.3">
      <c r="K883">
        <v>-1</v>
      </c>
      <c r="L883">
        <f>IF(AND(ISNUMBER(SEARCH(":",Table10[[#This Row],[Column1]]))=FALSE,ISNUMBER(SEARCH("Ronda",Table10[[#This Row],[Column1]]))=FALSE),1,0)</f>
        <v>1</v>
      </c>
      <c r="M883">
        <f>IF(Table10[[#This Row],[cond]]=1,M882+1,0)</f>
        <v>5</v>
      </c>
      <c r="N883">
        <f>IF(ISNUMBER(SEARCH("Ronda",Table10[[#This Row],[Column1]]))=TRUE,1,0)</f>
        <v>0</v>
      </c>
      <c r="O883" t="str">
        <f>IF(Table10[[#This Row],[cond2]]=1,MID(Table10[[#This Row],[Column1]],6,3),O882)</f>
        <v xml:space="preserve"> 21</v>
      </c>
    </row>
    <row r="884" spans="11:15" x14ac:dyDescent="0.3">
      <c r="K884">
        <v>-1</v>
      </c>
      <c r="L884">
        <f>IF(AND(ISNUMBER(SEARCH(":",Table10[[#This Row],[Column1]]))=FALSE,ISNUMBER(SEARCH("Ronda",Table10[[#This Row],[Column1]]))=FALSE),1,0)</f>
        <v>1</v>
      </c>
      <c r="M884">
        <f>IF(Table10[[#This Row],[cond]]=1,M883+1,0)</f>
        <v>6</v>
      </c>
      <c r="N884">
        <f>IF(ISNUMBER(SEARCH("Ronda",Table10[[#This Row],[Column1]]))=TRUE,1,0)</f>
        <v>0</v>
      </c>
      <c r="O884" t="str">
        <f>IF(Table10[[#This Row],[cond2]]=1,MID(Table10[[#This Row],[Column1]],6,3),O883)</f>
        <v xml:space="preserve"> 21</v>
      </c>
    </row>
    <row r="885" spans="11:15" x14ac:dyDescent="0.3">
      <c r="K885" t="s">
        <v>673</v>
      </c>
      <c r="L885">
        <f>IF(AND(ISNUMBER(SEARCH(":",Table10[[#This Row],[Column1]]))=FALSE,ISNUMBER(SEARCH("Ronda",Table10[[#This Row],[Column1]]))=FALSE),1,0)</f>
        <v>0</v>
      </c>
      <c r="M885">
        <f>IF(Table10[[#This Row],[cond]]=1,M884+1,0)</f>
        <v>0</v>
      </c>
      <c r="N885">
        <f>IF(ISNUMBER(SEARCH("Ronda",Table10[[#This Row],[Column1]]))=TRUE,1,0)</f>
        <v>0</v>
      </c>
      <c r="O885" t="str">
        <f>IF(Table10[[#This Row],[cond2]]=1,MID(Table10[[#This Row],[Column1]],6,3),O884)</f>
        <v xml:space="preserve"> 21</v>
      </c>
    </row>
    <row r="886" spans="11:15" x14ac:dyDescent="0.3">
      <c r="K886" t="s">
        <v>303</v>
      </c>
      <c r="L886">
        <f>IF(AND(ISNUMBER(SEARCH(":",Table10[[#This Row],[Column1]]))=FALSE,ISNUMBER(SEARCH("Ronda",Table10[[#This Row],[Column1]]))=FALSE),1,0)</f>
        <v>1</v>
      </c>
      <c r="M886">
        <f>IF(Table10[[#This Row],[cond]]=1,M885+1,0)</f>
        <v>1</v>
      </c>
      <c r="N886">
        <f>IF(ISNUMBER(SEARCH("Ronda",Table10[[#This Row],[Column1]]))=TRUE,1,0)</f>
        <v>0</v>
      </c>
      <c r="O886" t="str">
        <f>IF(Table10[[#This Row],[cond2]]=1,MID(Table10[[#This Row],[Column1]],6,3),O885)</f>
        <v xml:space="preserve"> 21</v>
      </c>
    </row>
    <row r="887" spans="11:15" x14ac:dyDescent="0.3">
      <c r="K887" t="s">
        <v>33</v>
      </c>
      <c r="L887">
        <f>IF(AND(ISNUMBER(SEARCH(":",Table10[[#This Row],[Column1]]))=FALSE,ISNUMBER(SEARCH("Ronda",Table10[[#This Row],[Column1]]))=FALSE),1,0)</f>
        <v>1</v>
      </c>
      <c r="M887">
        <f>IF(Table10[[#This Row],[cond]]=1,M886+1,0)</f>
        <v>2</v>
      </c>
      <c r="N887">
        <f>IF(ISNUMBER(SEARCH("Ronda",Table10[[#This Row],[Column1]]))=TRUE,1,0)</f>
        <v>0</v>
      </c>
      <c r="O887" t="str">
        <f>IF(Table10[[#This Row],[cond2]]=1,MID(Table10[[#This Row],[Column1]],6,3),O886)</f>
        <v xml:space="preserve"> 21</v>
      </c>
    </row>
    <row r="888" spans="11:15" x14ac:dyDescent="0.3">
      <c r="K888">
        <v>1</v>
      </c>
      <c r="L888">
        <f>IF(AND(ISNUMBER(SEARCH(":",Table10[[#This Row],[Column1]]))=FALSE,ISNUMBER(SEARCH("Ronda",Table10[[#This Row],[Column1]]))=FALSE),1,0)</f>
        <v>1</v>
      </c>
      <c r="M888">
        <f>IF(Table10[[#This Row],[cond]]=1,M887+1,0)</f>
        <v>3</v>
      </c>
      <c r="N888">
        <f>IF(ISNUMBER(SEARCH("Ronda",Table10[[#This Row],[Column1]]))=TRUE,1,0)</f>
        <v>0</v>
      </c>
      <c r="O888" t="str">
        <f>IF(Table10[[#This Row],[cond2]]=1,MID(Table10[[#This Row],[Column1]],6,3),O887)</f>
        <v xml:space="preserve"> 21</v>
      </c>
    </row>
    <row r="889" spans="11:15" x14ac:dyDescent="0.3">
      <c r="K889">
        <v>2</v>
      </c>
      <c r="L889">
        <f>IF(AND(ISNUMBER(SEARCH(":",Table10[[#This Row],[Column1]]))=FALSE,ISNUMBER(SEARCH("Ronda",Table10[[#This Row],[Column1]]))=FALSE),1,0)</f>
        <v>1</v>
      </c>
      <c r="M889">
        <f>IF(Table10[[#This Row],[cond]]=1,M888+1,0)</f>
        <v>4</v>
      </c>
      <c r="N889">
        <f>IF(ISNUMBER(SEARCH("Ronda",Table10[[#This Row],[Column1]]))=TRUE,1,0)</f>
        <v>0</v>
      </c>
      <c r="O889" t="str">
        <f>IF(Table10[[#This Row],[cond2]]=1,MID(Table10[[#This Row],[Column1]],6,3),O888)</f>
        <v xml:space="preserve"> 21</v>
      </c>
    </row>
    <row r="890" spans="11:15" x14ac:dyDescent="0.3">
      <c r="K890">
        <v>-1</v>
      </c>
      <c r="L890">
        <f>IF(AND(ISNUMBER(SEARCH(":",Table10[[#This Row],[Column1]]))=FALSE,ISNUMBER(SEARCH("Ronda",Table10[[#This Row],[Column1]]))=FALSE),1,0)</f>
        <v>1</v>
      </c>
      <c r="M890">
        <f>IF(Table10[[#This Row],[cond]]=1,M889+1,0)</f>
        <v>5</v>
      </c>
      <c r="N890">
        <f>IF(ISNUMBER(SEARCH("Ronda",Table10[[#This Row],[Column1]]))=TRUE,1,0)</f>
        <v>0</v>
      </c>
      <c r="O890" t="str">
        <f>IF(Table10[[#This Row],[cond2]]=1,MID(Table10[[#This Row],[Column1]],6,3),O889)</f>
        <v xml:space="preserve"> 21</v>
      </c>
    </row>
    <row r="891" spans="11:15" x14ac:dyDescent="0.3">
      <c r="K891">
        <v>-1</v>
      </c>
      <c r="L891">
        <f>IF(AND(ISNUMBER(SEARCH(":",Table10[[#This Row],[Column1]]))=FALSE,ISNUMBER(SEARCH("Ronda",Table10[[#This Row],[Column1]]))=FALSE),1,0)</f>
        <v>1</v>
      </c>
      <c r="M891">
        <f>IF(Table10[[#This Row],[cond]]=1,M890+1,0)</f>
        <v>6</v>
      </c>
      <c r="N891">
        <f>IF(ISNUMBER(SEARCH("Ronda",Table10[[#This Row],[Column1]]))=TRUE,1,0)</f>
        <v>0</v>
      </c>
      <c r="O891" t="str">
        <f>IF(Table10[[#This Row],[cond2]]=1,MID(Table10[[#This Row],[Column1]],6,3),O890)</f>
        <v xml:space="preserve"> 21</v>
      </c>
    </row>
    <row r="892" spans="11:15" x14ac:dyDescent="0.3">
      <c r="K892" t="s">
        <v>674</v>
      </c>
      <c r="L892">
        <f>IF(AND(ISNUMBER(SEARCH(":",Table10[[#This Row],[Column1]]))=FALSE,ISNUMBER(SEARCH("Ronda",Table10[[#This Row],[Column1]]))=FALSE),1,0)</f>
        <v>0</v>
      </c>
      <c r="M892">
        <f>IF(Table10[[#This Row],[cond]]=1,M891+1,0)</f>
        <v>0</v>
      </c>
      <c r="N892">
        <f>IF(ISNUMBER(SEARCH("Ronda",Table10[[#This Row],[Column1]]))=TRUE,1,0)</f>
        <v>0</v>
      </c>
      <c r="O892" t="str">
        <f>IF(Table10[[#This Row],[cond2]]=1,MID(Table10[[#This Row],[Column1]],6,3),O891)</f>
        <v xml:space="preserve"> 21</v>
      </c>
    </row>
    <row r="893" spans="11:15" x14ac:dyDescent="0.3">
      <c r="K893" t="s">
        <v>8</v>
      </c>
      <c r="L893">
        <f>IF(AND(ISNUMBER(SEARCH(":",Table10[[#This Row],[Column1]]))=FALSE,ISNUMBER(SEARCH("Ronda",Table10[[#This Row],[Column1]]))=FALSE),1,0)</f>
        <v>1</v>
      </c>
      <c r="M893">
        <f>IF(Table10[[#This Row],[cond]]=1,M892+1,0)</f>
        <v>1</v>
      </c>
      <c r="N893">
        <f>IF(ISNUMBER(SEARCH("Ronda",Table10[[#This Row],[Column1]]))=TRUE,1,0)</f>
        <v>0</v>
      </c>
      <c r="O893" t="str">
        <f>IF(Table10[[#This Row],[cond2]]=1,MID(Table10[[#This Row],[Column1]],6,3),O892)</f>
        <v xml:space="preserve"> 21</v>
      </c>
    </row>
    <row r="894" spans="11:15" x14ac:dyDescent="0.3">
      <c r="K894" t="s">
        <v>13</v>
      </c>
      <c r="L894">
        <f>IF(AND(ISNUMBER(SEARCH(":",Table10[[#This Row],[Column1]]))=FALSE,ISNUMBER(SEARCH("Ronda",Table10[[#This Row],[Column1]]))=FALSE),1,0)</f>
        <v>1</v>
      </c>
      <c r="M894">
        <f>IF(Table10[[#This Row],[cond]]=1,M893+1,0)</f>
        <v>2</v>
      </c>
      <c r="N894">
        <f>IF(ISNUMBER(SEARCH("Ronda",Table10[[#This Row],[Column1]]))=TRUE,1,0)</f>
        <v>0</v>
      </c>
      <c r="O894" t="str">
        <f>IF(Table10[[#This Row],[cond2]]=1,MID(Table10[[#This Row],[Column1]],6,3),O893)</f>
        <v xml:space="preserve"> 21</v>
      </c>
    </row>
    <row r="895" spans="11:15" x14ac:dyDescent="0.3">
      <c r="K895">
        <v>3</v>
      </c>
      <c r="L895">
        <f>IF(AND(ISNUMBER(SEARCH(":",Table10[[#This Row],[Column1]]))=FALSE,ISNUMBER(SEARCH("Ronda",Table10[[#This Row],[Column1]]))=FALSE),1,0)</f>
        <v>1</v>
      </c>
      <c r="M895">
        <f>IF(Table10[[#This Row],[cond]]=1,M894+1,0)</f>
        <v>3</v>
      </c>
      <c r="N895">
        <f>IF(ISNUMBER(SEARCH("Ronda",Table10[[#This Row],[Column1]]))=TRUE,1,0)</f>
        <v>0</v>
      </c>
      <c r="O895" t="str">
        <f>IF(Table10[[#This Row],[cond2]]=1,MID(Table10[[#This Row],[Column1]],6,3),O894)</f>
        <v xml:space="preserve"> 21</v>
      </c>
    </row>
    <row r="896" spans="11:15" x14ac:dyDescent="0.3">
      <c r="K896">
        <v>1</v>
      </c>
      <c r="L896">
        <f>IF(AND(ISNUMBER(SEARCH(":",Table10[[#This Row],[Column1]]))=FALSE,ISNUMBER(SEARCH("Ronda",Table10[[#This Row],[Column1]]))=FALSE),1,0)</f>
        <v>1</v>
      </c>
      <c r="M896">
        <f>IF(Table10[[#This Row],[cond]]=1,M895+1,0)</f>
        <v>4</v>
      </c>
      <c r="N896">
        <f>IF(ISNUMBER(SEARCH("Ronda",Table10[[#This Row],[Column1]]))=TRUE,1,0)</f>
        <v>0</v>
      </c>
      <c r="O896" t="str">
        <f>IF(Table10[[#This Row],[cond2]]=1,MID(Table10[[#This Row],[Column1]],6,3),O895)</f>
        <v xml:space="preserve"> 21</v>
      </c>
    </row>
    <row r="897" spans="11:15" x14ac:dyDescent="0.3">
      <c r="K897">
        <v>-2</v>
      </c>
      <c r="L897">
        <f>IF(AND(ISNUMBER(SEARCH(":",Table10[[#This Row],[Column1]]))=FALSE,ISNUMBER(SEARCH("Ronda",Table10[[#This Row],[Column1]]))=FALSE),1,0)</f>
        <v>1</v>
      </c>
      <c r="M897">
        <f>IF(Table10[[#This Row],[cond]]=1,M896+1,0)</f>
        <v>5</v>
      </c>
      <c r="N897">
        <f>IF(ISNUMBER(SEARCH("Ronda",Table10[[#This Row],[Column1]]))=TRUE,1,0)</f>
        <v>0</v>
      </c>
      <c r="O897" t="str">
        <f>IF(Table10[[#This Row],[cond2]]=1,MID(Table10[[#This Row],[Column1]],6,3),O896)</f>
        <v xml:space="preserve"> 21</v>
      </c>
    </row>
    <row r="898" spans="11:15" x14ac:dyDescent="0.3">
      <c r="K898">
        <v>-1</v>
      </c>
      <c r="L898">
        <f>IF(AND(ISNUMBER(SEARCH(":",Table10[[#This Row],[Column1]]))=FALSE,ISNUMBER(SEARCH("Ronda",Table10[[#This Row],[Column1]]))=FALSE),1,0)</f>
        <v>1</v>
      </c>
      <c r="M898">
        <f>IF(Table10[[#This Row],[cond]]=1,M897+1,0)</f>
        <v>6</v>
      </c>
      <c r="N898">
        <f>IF(ISNUMBER(SEARCH("Ronda",Table10[[#This Row],[Column1]]))=TRUE,1,0)</f>
        <v>0</v>
      </c>
      <c r="O898" t="str">
        <f>IF(Table10[[#This Row],[cond2]]=1,MID(Table10[[#This Row],[Column1]],6,3),O897)</f>
        <v xml:space="preserve"> 21</v>
      </c>
    </row>
    <row r="899" spans="11:15" x14ac:dyDescent="0.3">
      <c r="K899" t="s">
        <v>914</v>
      </c>
      <c r="L899">
        <f>IF(AND(ISNUMBER(SEARCH(":",Table10[[#This Row],[Column1]]))=FALSE,ISNUMBER(SEARCH("Ronda",Table10[[#This Row],[Column1]]))=FALSE),1,0)</f>
        <v>0</v>
      </c>
      <c r="M899">
        <f>IF(Table10[[#This Row],[cond]]=1,M898+1,0)</f>
        <v>0</v>
      </c>
      <c r="N899">
        <f>IF(ISNUMBER(SEARCH("Ronda",Table10[[#This Row],[Column1]]))=TRUE,1,0)</f>
        <v>0</v>
      </c>
      <c r="O899" t="str">
        <f>IF(Table10[[#This Row],[cond2]]=1,MID(Table10[[#This Row],[Column1]],6,3),O898)</f>
        <v xml:space="preserve"> 21</v>
      </c>
    </row>
    <row r="900" spans="11:15" x14ac:dyDescent="0.3">
      <c r="K900" t="s">
        <v>2</v>
      </c>
      <c r="L900">
        <f>IF(AND(ISNUMBER(SEARCH(":",Table10[[#This Row],[Column1]]))=FALSE,ISNUMBER(SEARCH("Ronda",Table10[[#This Row],[Column1]]))=FALSE),1,0)</f>
        <v>1</v>
      </c>
      <c r="M900">
        <f>IF(Table10[[#This Row],[cond]]=1,M899+1,0)</f>
        <v>1</v>
      </c>
      <c r="N900">
        <f>IF(ISNUMBER(SEARCH("Ronda",Table10[[#This Row],[Column1]]))=TRUE,1,0)</f>
        <v>0</v>
      </c>
      <c r="O900" t="str">
        <f>IF(Table10[[#This Row],[cond2]]=1,MID(Table10[[#This Row],[Column1]],6,3),O899)</f>
        <v xml:space="preserve"> 21</v>
      </c>
    </row>
    <row r="901" spans="11:15" x14ac:dyDescent="0.3">
      <c r="K901" t="s">
        <v>4</v>
      </c>
      <c r="L901">
        <f>IF(AND(ISNUMBER(SEARCH(":",Table10[[#This Row],[Column1]]))=FALSE,ISNUMBER(SEARCH("Ronda",Table10[[#This Row],[Column1]]))=FALSE),1,0)</f>
        <v>1</v>
      </c>
      <c r="M901">
        <f>IF(Table10[[#This Row],[cond]]=1,M900+1,0)</f>
        <v>2</v>
      </c>
      <c r="N901">
        <f>IF(ISNUMBER(SEARCH("Ronda",Table10[[#This Row],[Column1]]))=TRUE,1,0)</f>
        <v>0</v>
      </c>
      <c r="O901" t="str">
        <f>IF(Table10[[#This Row],[cond2]]=1,MID(Table10[[#This Row],[Column1]],6,3),O900)</f>
        <v xml:space="preserve"> 21</v>
      </c>
    </row>
    <row r="902" spans="11:15" x14ac:dyDescent="0.3">
      <c r="K902">
        <v>5</v>
      </c>
      <c r="L902">
        <f>IF(AND(ISNUMBER(SEARCH(":",Table10[[#This Row],[Column1]]))=FALSE,ISNUMBER(SEARCH("Ronda",Table10[[#This Row],[Column1]]))=FALSE),1,0)</f>
        <v>1</v>
      </c>
      <c r="M902">
        <f>IF(Table10[[#This Row],[cond]]=1,M901+1,0)</f>
        <v>3</v>
      </c>
      <c r="N902">
        <f>IF(ISNUMBER(SEARCH("Ronda",Table10[[#This Row],[Column1]]))=TRUE,1,0)</f>
        <v>0</v>
      </c>
      <c r="O902" t="str">
        <f>IF(Table10[[#This Row],[cond2]]=1,MID(Table10[[#This Row],[Column1]],6,3),O901)</f>
        <v xml:space="preserve"> 21</v>
      </c>
    </row>
    <row r="903" spans="11:15" x14ac:dyDescent="0.3">
      <c r="K903">
        <v>1</v>
      </c>
      <c r="L903">
        <f>IF(AND(ISNUMBER(SEARCH(":",Table10[[#This Row],[Column1]]))=FALSE,ISNUMBER(SEARCH("Ronda",Table10[[#This Row],[Column1]]))=FALSE),1,0)</f>
        <v>1</v>
      </c>
      <c r="M903">
        <f>IF(Table10[[#This Row],[cond]]=1,M902+1,0)</f>
        <v>4</v>
      </c>
      <c r="N903">
        <f>IF(ISNUMBER(SEARCH("Ronda",Table10[[#This Row],[Column1]]))=TRUE,1,0)</f>
        <v>0</v>
      </c>
      <c r="O903" t="str">
        <f>IF(Table10[[#This Row],[cond2]]=1,MID(Table10[[#This Row],[Column1]],6,3),O902)</f>
        <v xml:space="preserve"> 21</v>
      </c>
    </row>
    <row r="904" spans="11:15" x14ac:dyDescent="0.3">
      <c r="K904">
        <v>0</v>
      </c>
      <c r="L904">
        <f>IF(AND(ISNUMBER(SEARCH(":",Table10[[#This Row],[Column1]]))=FALSE,ISNUMBER(SEARCH("Ronda",Table10[[#This Row],[Column1]]))=FALSE),1,0)</f>
        <v>1</v>
      </c>
      <c r="M904">
        <f>IF(Table10[[#This Row],[cond]]=1,M903+1,0)</f>
        <v>5</v>
      </c>
      <c r="N904">
        <f>IF(ISNUMBER(SEARCH("Ronda",Table10[[#This Row],[Column1]]))=TRUE,1,0)</f>
        <v>0</v>
      </c>
      <c r="O904" t="str">
        <f>IF(Table10[[#This Row],[cond2]]=1,MID(Table10[[#This Row],[Column1]],6,3),O903)</f>
        <v xml:space="preserve"> 21</v>
      </c>
    </row>
    <row r="905" spans="11:15" x14ac:dyDescent="0.3">
      <c r="K905">
        <v>-1</v>
      </c>
      <c r="L905">
        <f>IF(AND(ISNUMBER(SEARCH(":",Table10[[#This Row],[Column1]]))=FALSE,ISNUMBER(SEARCH("Ronda",Table10[[#This Row],[Column1]]))=FALSE),1,0)</f>
        <v>1</v>
      </c>
      <c r="M905">
        <f>IF(Table10[[#This Row],[cond]]=1,M904+1,0)</f>
        <v>6</v>
      </c>
      <c r="N905">
        <f>IF(ISNUMBER(SEARCH("Ronda",Table10[[#This Row],[Column1]]))=TRUE,1,0)</f>
        <v>0</v>
      </c>
      <c r="O905" t="str">
        <f>IF(Table10[[#This Row],[cond2]]=1,MID(Table10[[#This Row],[Column1]],6,3),O904)</f>
        <v xml:space="preserve"> 21</v>
      </c>
    </row>
    <row r="906" spans="11:15" x14ac:dyDescent="0.3">
      <c r="K906" t="s">
        <v>176</v>
      </c>
      <c r="L906">
        <f>IF(AND(ISNUMBER(SEARCH(":",Table10[[#This Row],[Column1]]))=FALSE,ISNUMBER(SEARCH("Ronda",Table10[[#This Row],[Column1]]))=FALSE),1,0)</f>
        <v>0</v>
      </c>
      <c r="M906">
        <f>IF(Table10[[#This Row],[cond]]=1,M905+1,0)</f>
        <v>0</v>
      </c>
      <c r="N906">
        <f>IF(ISNUMBER(SEARCH("Ronda",Table10[[#This Row],[Column1]]))=TRUE,1,0)</f>
        <v>1</v>
      </c>
      <c r="O906" t="str">
        <f>IF(Table10[[#This Row],[cond2]]=1,MID(Table10[[#This Row],[Column1]],6,3),O905)</f>
        <v xml:space="preserve"> 20</v>
      </c>
    </row>
    <row r="907" spans="11:15" x14ac:dyDescent="0.3">
      <c r="K907" t="s">
        <v>915</v>
      </c>
      <c r="L907">
        <f>IF(AND(ISNUMBER(SEARCH(":",Table10[[#This Row],[Column1]]))=FALSE,ISNUMBER(SEARCH("Ronda",Table10[[#This Row],[Column1]]))=FALSE),1,0)</f>
        <v>0</v>
      </c>
      <c r="M907">
        <f>IF(Table10[[#This Row],[cond]]=1,M906+1,0)</f>
        <v>0</v>
      </c>
      <c r="N907">
        <f>IF(ISNUMBER(SEARCH("Ronda",Table10[[#This Row],[Column1]]))=TRUE,1,0)</f>
        <v>0</v>
      </c>
      <c r="O907" t="str">
        <f>IF(Table10[[#This Row],[cond2]]=1,MID(Table10[[#This Row],[Column1]],6,3),O906)</f>
        <v xml:space="preserve"> 20</v>
      </c>
    </row>
    <row r="908" spans="11:15" x14ac:dyDescent="0.3">
      <c r="K908" t="s">
        <v>7</v>
      </c>
      <c r="L908">
        <f>IF(AND(ISNUMBER(SEARCH(":",Table10[[#This Row],[Column1]]))=FALSE,ISNUMBER(SEARCH("Ronda",Table10[[#This Row],[Column1]]))=FALSE),1,0)</f>
        <v>1</v>
      </c>
      <c r="M908">
        <f>IF(Table10[[#This Row],[cond]]=1,M907+1,0)</f>
        <v>1</v>
      </c>
      <c r="N908">
        <f>IF(ISNUMBER(SEARCH("Ronda",Table10[[#This Row],[Column1]]))=TRUE,1,0)</f>
        <v>0</v>
      </c>
      <c r="O908" t="str">
        <f>IF(Table10[[#This Row],[cond2]]=1,MID(Table10[[#This Row],[Column1]],6,3),O907)</f>
        <v xml:space="preserve"> 20</v>
      </c>
    </row>
    <row r="909" spans="11:15" x14ac:dyDescent="0.3">
      <c r="K909" t="s">
        <v>1</v>
      </c>
      <c r="L909">
        <f>IF(AND(ISNUMBER(SEARCH(":",Table10[[#This Row],[Column1]]))=FALSE,ISNUMBER(SEARCH("Ronda",Table10[[#This Row],[Column1]]))=FALSE),1,0)</f>
        <v>1</v>
      </c>
      <c r="M909">
        <f>IF(Table10[[#This Row],[cond]]=1,M908+1,0)</f>
        <v>2</v>
      </c>
      <c r="N909">
        <f>IF(ISNUMBER(SEARCH("Ronda",Table10[[#This Row],[Column1]]))=TRUE,1,0)</f>
        <v>0</v>
      </c>
      <c r="O909" t="str">
        <f>IF(Table10[[#This Row],[cond2]]=1,MID(Table10[[#This Row],[Column1]],6,3),O908)</f>
        <v xml:space="preserve"> 20</v>
      </c>
    </row>
    <row r="910" spans="11:15" x14ac:dyDescent="0.3">
      <c r="K910">
        <v>1</v>
      </c>
      <c r="L910">
        <f>IF(AND(ISNUMBER(SEARCH(":",Table10[[#This Row],[Column1]]))=FALSE,ISNUMBER(SEARCH("Ronda",Table10[[#This Row],[Column1]]))=FALSE),1,0)</f>
        <v>1</v>
      </c>
      <c r="M910">
        <f>IF(Table10[[#This Row],[cond]]=1,M909+1,0)</f>
        <v>3</v>
      </c>
      <c r="N910">
        <f>IF(ISNUMBER(SEARCH("Ronda",Table10[[#This Row],[Column1]]))=TRUE,1,0)</f>
        <v>0</v>
      </c>
      <c r="O910" t="str">
        <f>IF(Table10[[#This Row],[cond2]]=1,MID(Table10[[#This Row],[Column1]],6,3),O909)</f>
        <v xml:space="preserve"> 20</v>
      </c>
    </row>
    <row r="911" spans="11:15" x14ac:dyDescent="0.3">
      <c r="K911">
        <v>0</v>
      </c>
      <c r="L911">
        <f>IF(AND(ISNUMBER(SEARCH(":",Table10[[#This Row],[Column1]]))=FALSE,ISNUMBER(SEARCH("Ronda",Table10[[#This Row],[Column1]]))=FALSE),1,0)</f>
        <v>1</v>
      </c>
      <c r="M911">
        <f>IF(Table10[[#This Row],[cond]]=1,M910+1,0)</f>
        <v>4</v>
      </c>
      <c r="N911">
        <f>IF(ISNUMBER(SEARCH("Ronda",Table10[[#This Row],[Column1]]))=TRUE,1,0)</f>
        <v>0</v>
      </c>
      <c r="O911" t="str">
        <f>IF(Table10[[#This Row],[cond2]]=1,MID(Table10[[#This Row],[Column1]],6,3),O910)</f>
        <v xml:space="preserve"> 20</v>
      </c>
    </row>
    <row r="912" spans="11:15" x14ac:dyDescent="0.3">
      <c r="K912">
        <v>0</v>
      </c>
      <c r="L912">
        <f>IF(AND(ISNUMBER(SEARCH(":",Table10[[#This Row],[Column1]]))=FALSE,ISNUMBER(SEARCH("Ronda",Table10[[#This Row],[Column1]]))=FALSE),1,0)</f>
        <v>1</v>
      </c>
      <c r="M912">
        <f>IF(Table10[[#This Row],[cond]]=1,M911+1,0)</f>
        <v>5</v>
      </c>
      <c r="N912">
        <f>IF(ISNUMBER(SEARCH("Ronda",Table10[[#This Row],[Column1]]))=TRUE,1,0)</f>
        <v>0</v>
      </c>
      <c r="O912" t="str">
        <f>IF(Table10[[#This Row],[cond2]]=1,MID(Table10[[#This Row],[Column1]],6,3),O911)</f>
        <v xml:space="preserve"> 20</v>
      </c>
    </row>
    <row r="913" spans="11:15" x14ac:dyDescent="0.3">
      <c r="K913">
        <v>0</v>
      </c>
      <c r="L913">
        <f>IF(AND(ISNUMBER(SEARCH(":",Table10[[#This Row],[Column1]]))=FALSE,ISNUMBER(SEARCH("Ronda",Table10[[#This Row],[Column1]]))=FALSE),1,0)</f>
        <v>1</v>
      </c>
      <c r="M913">
        <f>IF(Table10[[#This Row],[cond]]=1,M912+1,0)</f>
        <v>6</v>
      </c>
      <c r="N913">
        <f>IF(ISNUMBER(SEARCH("Ronda",Table10[[#This Row],[Column1]]))=TRUE,1,0)</f>
        <v>0</v>
      </c>
      <c r="O913" t="str">
        <f>IF(Table10[[#This Row],[cond2]]=1,MID(Table10[[#This Row],[Column1]],6,3),O912)</f>
        <v xml:space="preserve"> 20</v>
      </c>
    </row>
    <row r="914" spans="11:15" x14ac:dyDescent="0.3">
      <c r="K914" t="s">
        <v>916</v>
      </c>
      <c r="L914">
        <f>IF(AND(ISNUMBER(SEARCH(":",Table10[[#This Row],[Column1]]))=FALSE,ISNUMBER(SEARCH("Ronda",Table10[[#This Row],[Column1]]))=FALSE),1,0)</f>
        <v>0</v>
      </c>
      <c r="M914">
        <f>IF(Table10[[#This Row],[cond]]=1,M913+1,0)</f>
        <v>0</v>
      </c>
      <c r="N914">
        <f>IF(ISNUMBER(SEARCH("Ronda",Table10[[#This Row],[Column1]]))=TRUE,1,0)</f>
        <v>0</v>
      </c>
      <c r="O914" t="str">
        <f>IF(Table10[[#This Row],[cond2]]=1,MID(Table10[[#This Row],[Column1]],6,3),O913)</f>
        <v xml:space="preserve"> 20</v>
      </c>
    </row>
    <row r="915" spans="11:15" x14ac:dyDescent="0.3">
      <c r="K915" t="s">
        <v>28</v>
      </c>
      <c r="L915">
        <f>IF(AND(ISNUMBER(SEARCH(":",Table10[[#This Row],[Column1]]))=FALSE,ISNUMBER(SEARCH("Ronda",Table10[[#This Row],[Column1]]))=FALSE),1,0)</f>
        <v>1</v>
      </c>
      <c r="M915">
        <f>IF(Table10[[#This Row],[cond]]=1,M914+1,0)</f>
        <v>1</v>
      </c>
      <c r="N915">
        <f>IF(ISNUMBER(SEARCH("Ronda",Table10[[#This Row],[Column1]]))=TRUE,1,0)</f>
        <v>0</v>
      </c>
      <c r="O915" t="str">
        <f>IF(Table10[[#This Row],[cond2]]=1,MID(Table10[[#This Row],[Column1]],6,3),O914)</f>
        <v xml:space="preserve"> 20</v>
      </c>
    </row>
    <row r="916" spans="11:15" x14ac:dyDescent="0.3">
      <c r="K916" t="s">
        <v>10</v>
      </c>
      <c r="L916">
        <f>IF(AND(ISNUMBER(SEARCH(":",Table10[[#This Row],[Column1]]))=FALSE,ISNUMBER(SEARCH("Ronda",Table10[[#This Row],[Column1]]))=FALSE),1,0)</f>
        <v>1</v>
      </c>
      <c r="M916">
        <f>IF(Table10[[#This Row],[cond]]=1,M915+1,0)</f>
        <v>2</v>
      </c>
      <c r="N916">
        <f>IF(ISNUMBER(SEARCH("Ronda",Table10[[#This Row],[Column1]]))=TRUE,1,0)</f>
        <v>0</v>
      </c>
      <c r="O916" t="str">
        <f>IF(Table10[[#This Row],[cond2]]=1,MID(Table10[[#This Row],[Column1]],6,3),O915)</f>
        <v xml:space="preserve"> 20</v>
      </c>
    </row>
    <row r="917" spans="11:15" x14ac:dyDescent="0.3">
      <c r="K917">
        <v>2</v>
      </c>
      <c r="L917">
        <f>IF(AND(ISNUMBER(SEARCH(":",Table10[[#This Row],[Column1]]))=FALSE,ISNUMBER(SEARCH("Ronda",Table10[[#This Row],[Column1]]))=FALSE),1,0)</f>
        <v>1</v>
      </c>
      <c r="M917">
        <f>IF(Table10[[#This Row],[cond]]=1,M916+1,0)</f>
        <v>3</v>
      </c>
      <c r="N917">
        <f>IF(ISNUMBER(SEARCH("Ronda",Table10[[#This Row],[Column1]]))=TRUE,1,0)</f>
        <v>0</v>
      </c>
      <c r="O917" t="str">
        <f>IF(Table10[[#This Row],[cond2]]=1,MID(Table10[[#This Row],[Column1]],6,3),O916)</f>
        <v xml:space="preserve"> 20</v>
      </c>
    </row>
    <row r="918" spans="11:15" x14ac:dyDescent="0.3">
      <c r="K918">
        <v>1</v>
      </c>
      <c r="L918">
        <f>IF(AND(ISNUMBER(SEARCH(":",Table10[[#This Row],[Column1]]))=FALSE,ISNUMBER(SEARCH("Ronda",Table10[[#This Row],[Column1]]))=FALSE),1,0)</f>
        <v>1</v>
      </c>
      <c r="M918">
        <f>IF(Table10[[#This Row],[cond]]=1,M917+1,0)</f>
        <v>4</v>
      </c>
      <c r="N918">
        <f>IF(ISNUMBER(SEARCH("Ronda",Table10[[#This Row],[Column1]]))=TRUE,1,0)</f>
        <v>0</v>
      </c>
      <c r="O918" t="str">
        <f>IF(Table10[[#This Row],[cond2]]=1,MID(Table10[[#This Row],[Column1]],6,3),O917)</f>
        <v xml:space="preserve"> 20</v>
      </c>
    </row>
    <row r="919" spans="11:15" x14ac:dyDescent="0.3">
      <c r="K919">
        <v>-1</v>
      </c>
      <c r="L919">
        <f>IF(AND(ISNUMBER(SEARCH(":",Table10[[#This Row],[Column1]]))=FALSE,ISNUMBER(SEARCH("Ronda",Table10[[#This Row],[Column1]]))=FALSE),1,0)</f>
        <v>1</v>
      </c>
      <c r="M919">
        <f>IF(Table10[[#This Row],[cond]]=1,M918+1,0)</f>
        <v>5</v>
      </c>
      <c r="N919">
        <f>IF(ISNUMBER(SEARCH("Ronda",Table10[[#This Row],[Column1]]))=TRUE,1,0)</f>
        <v>0</v>
      </c>
      <c r="O919" t="str">
        <f>IF(Table10[[#This Row],[cond2]]=1,MID(Table10[[#This Row],[Column1]],6,3),O918)</f>
        <v xml:space="preserve"> 20</v>
      </c>
    </row>
    <row r="920" spans="11:15" x14ac:dyDescent="0.3">
      <c r="K920">
        <v>-1</v>
      </c>
      <c r="L920">
        <f>IF(AND(ISNUMBER(SEARCH(":",Table10[[#This Row],[Column1]]))=FALSE,ISNUMBER(SEARCH("Ronda",Table10[[#This Row],[Column1]]))=FALSE),1,0)</f>
        <v>1</v>
      </c>
      <c r="M920">
        <f>IF(Table10[[#This Row],[cond]]=1,M919+1,0)</f>
        <v>6</v>
      </c>
      <c r="N920">
        <f>IF(ISNUMBER(SEARCH("Ronda",Table10[[#This Row],[Column1]]))=TRUE,1,0)</f>
        <v>0</v>
      </c>
      <c r="O920" t="str">
        <f>IF(Table10[[#This Row],[cond2]]=1,MID(Table10[[#This Row],[Column1]],6,3),O919)</f>
        <v xml:space="preserve"> 20</v>
      </c>
    </row>
    <row r="921" spans="11:15" x14ac:dyDescent="0.3">
      <c r="K921" t="s">
        <v>916</v>
      </c>
      <c r="L921">
        <f>IF(AND(ISNUMBER(SEARCH(":",Table10[[#This Row],[Column1]]))=FALSE,ISNUMBER(SEARCH("Ronda",Table10[[#This Row],[Column1]]))=FALSE),1,0)</f>
        <v>0</v>
      </c>
      <c r="M921">
        <f>IF(Table10[[#This Row],[cond]]=1,M920+1,0)</f>
        <v>0</v>
      </c>
      <c r="N921">
        <f>IF(ISNUMBER(SEARCH("Ronda",Table10[[#This Row],[Column1]]))=TRUE,1,0)</f>
        <v>0</v>
      </c>
      <c r="O921" t="str">
        <f>IF(Table10[[#This Row],[cond2]]=1,MID(Table10[[#This Row],[Column1]],6,3),O920)</f>
        <v xml:space="preserve"> 20</v>
      </c>
    </row>
    <row r="922" spans="11:15" x14ac:dyDescent="0.3">
      <c r="K922" t="s">
        <v>564</v>
      </c>
      <c r="L922">
        <f>IF(AND(ISNUMBER(SEARCH(":",Table10[[#This Row],[Column1]]))=FALSE,ISNUMBER(SEARCH("Ronda",Table10[[#This Row],[Column1]]))=FALSE),1,0)</f>
        <v>1</v>
      </c>
      <c r="M922">
        <f>IF(Table10[[#This Row],[cond]]=1,M921+1,0)</f>
        <v>1</v>
      </c>
      <c r="N922">
        <f>IF(ISNUMBER(SEARCH("Ronda",Table10[[#This Row],[Column1]]))=TRUE,1,0)</f>
        <v>0</v>
      </c>
      <c r="O922" t="str">
        <f>IF(Table10[[#This Row],[cond2]]=1,MID(Table10[[#This Row],[Column1]],6,3),O921)</f>
        <v xml:space="preserve"> 20</v>
      </c>
    </row>
    <row r="923" spans="11:15" x14ac:dyDescent="0.3">
      <c r="K923" t="s">
        <v>11</v>
      </c>
      <c r="L923">
        <f>IF(AND(ISNUMBER(SEARCH(":",Table10[[#This Row],[Column1]]))=FALSE,ISNUMBER(SEARCH("Ronda",Table10[[#This Row],[Column1]]))=FALSE),1,0)</f>
        <v>1</v>
      </c>
      <c r="M923">
        <f>IF(Table10[[#This Row],[cond]]=1,M922+1,0)</f>
        <v>2</v>
      </c>
      <c r="N923">
        <f>IF(ISNUMBER(SEARCH("Ronda",Table10[[#This Row],[Column1]]))=TRUE,1,0)</f>
        <v>0</v>
      </c>
      <c r="O923" t="str">
        <f>IF(Table10[[#This Row],[cond2]]=1,MID(Table10[[#This Row],[Column1]],6,3),O922)</f>
        <v xml:space="preserve"> 20</v>
      </c>
    </row>
    <row r="924" spans="11:15" x14ac:dyDescent="0.3">
      <c r="K924">
        <v>2</v>
      </c>
      <c r="L924">
        <f>IF(AND(ISNUMBER(SEARCH(":",Table10[[#This Row],[Column1]]))=FALSE,ISNUMBER(SEARCH("Ronda",Table10[[#This Row],[Column1]]))=FALSE),1,0)</f>
        <v>1</v>
      </c>
      <c r="M924">
        <f>IF(Table10[[#This Row],[cond]]=1,M923+1,0)</f>
        <v>3</v>
      </c>
      <c r="N924">
        <f>IF(ISNUMBER(SEARCH("Ronda",Table10[[#This Row],[Column1]]))=TRUE,1,0)</f>
        <v>0</v>
      </c>
      <c r="O924" t="str">
        <f>IF(Table10[[#This Row],[cond2]]=1,MID(Table10[[#This Row],[Column1]],6,3),O923)</f>
        <v xml:space="preserve"> 20</v>
      </c>
    </row>
    <row r="925" spans="11:15" x14ac:dyDescent="0.3">
      <c r="K925">
        <v>2</v>
      </c>
      <c r="L925">
        <f>IF(AND(ISNUMBER(SEARCH(":",Table10[[#This Row],[Column1]]))=FALSE,ISNUMBER(SEARCH("Ronda",Table10[[#This Row],[Column1]]))=FALSE),1,0)</f>
        <v>1</v>
      </c>
      <c r="M925">
        <f>IF(Table10[[#This Row],[cond]]=1,M924+1,0)</f>
        <v>4</v>
      </c>
      <c r="N925">
        <f>IF(ISNUMBER(SEARCH("Ronda",Table10[[#This Row],[Column1]]))=TRUE,1,0)</f>
        <v>0</v>
      </c>
      <c r="O925" t="str">
        <f>IF(Table10[[#This Row],[cond2]]=1,MID(Table10[[#This Row],[Column1]],6,3),O924)</f>
        <v xml:space="preserve"> 20</v>
      </c>
    </row>
    <row r="926" spans="11:15" x14ac:dyDescent="0.3">
      <c r="K926">
        <v>-1</v>
      </c>
      <c r="L926">
        <f>IF(AND(ISNUMBER(SEARCH(":",Table10[[#This Row],[Column1]]))=FALSE,ISNUMBER(SEARCH("Ronda",Table10[[#This Row],[Column1]]))=FALSE),1,0)</f>
        <v>1</v>
      </c>
      <c r="M926">
        <f>IF(Table10[[#This Row],[cond]]=1,M925+1,0)</f>
        <v>5</v>
      </c>
      <c r="N926">
        <f>IF(ISNUMBER(SEARCH("Ronda",Table10[[#This Row],[Column1]]))=TRUE,1,0)</f>
        <v>0</v>
      </c>
      <c r="O926" t="str">
        <f>IF(Table10[[#This Row],[cond2]]=1,MID(Table10[[#This Row],[Column1]],6,3),O925)</f>
        <v xml:space="preserve"> 20</v>
      </c>
    </row>
    <row r="927" spans="11:15" x14ac:dyDescent="0.3">
      <c r="K927">
        <v>-1</v>
      </c>
      <c r="L927">
        <f>IF(AND(ISNUMBER(SEARCH(":",Table10[[#This Row],[Column1]]))=FALSE,ISNUMBER(SEARCH("Ronda",Table10[[#This Row],[Column1]]))=FALSE),1,0)</f>
        <v>1</v>
      </c>
      <c r="M927">
        <f>IF(Table10[[#This Row],[cond]]=1,M926+1,0)</f>
        <v>6</v>
      </c>
      <c r="N927">
        <f>IF(ISNUMBER(SEARCH("Ronda",Table10[[#This Row],[Column1]]))=TRUE,1,0)</f>
        <v>0</v>
      </c>
      <c r="O927" t="str">
        <f>IF(Table10[[#This Row],[cond2]]=1,MID(Table10[[#This Row],[Column1]],6,3),O926)</f>
        <v xml:space="preserve"> 20</v>
      </c>
    </row>
    <row r="928" spans="11:15" x14ac:dyDescent="0.3">
      <c r="K928" t="s">
        <v>917</v>
      </c>
      <c r="L928">
        <f>IF(AND(ISNUMBER(SEARCH(":",Table10[[#This Row],[Column1]]))=FALSE,ISNUMBER(SEARCH("Ronda",Table10[[#This Row],[Column1]]))=FALSE),1,0)</f>
        <v>0</v>
      </c>
      <c r="M928">
        <f>IF(Table10[[#This Row],[cond]]=1,M927+1,0)</f>
        <v>0</v>
      </c>
      <c r="N928">
        <f>IF(ISNUMBER(SEARCH("Ronda",Table10[[#This Row],[Column1]]))=TRUE,1,0)</f>
        <v>0</v>
      </c>
      <c r="O928" t="str">
        <f>IF(Table10[[#This Row],[cond2]]=1,MID(Table10[[#This Row],[Column1]],6,3),O927)</f>
        <v xml:space="preserve"> 20</v>
      </c>
    </row>
    <row r="929" spans="11:15" x14ac:dyDescent="0.3">
      <c r="K929" t="s">
        <v>33</v>
      </c>
      <c r="L929">
        <f>IF(AND(ISNUMBER(SEARCH(":",Table10[[#This Row],[Column1]]))=FALSE,ISNUMBER(SEARCH("Ronda",Table10[[#This Row],[Column1]]))=FALSE),1,0)</f>
        <v>1</v>
      </c>
      <c r="M929">
        <f>IF(Table10[[#This Row],[cond]]=1,M928+1,0)</f>
        <v>1</v>
      </c>
      <c r="N929">
        <f>IF(ISNUMBER(SEARCH("Ronda",Table10[[#This Row],[Column1]]))=TRUE,1,0)</f>
        <v>0</v>
      </c>
      <c r="O929" t="str">
        <f>IF(Table10[[#This Row],[cond2]]=1,MID(Table10[[#This Row],[Column1]],6,3),O928)</f>
        <v xml:space="preserve"> 20</v>
      </c>
    </row>
    <row r="930" spans="11:15" x14ac:dyDescent="0.3">
      <c r="K930" t="s">
        <v>8</v>
      </c>
      <c r="L930">
        <f>IF(AND(ISNUMBER(SEARCH(":",Table10[[#This Row],[Column1]]))=FALSE,ISNUMBER(SEARCH("Ronda",Table10[[#This Row],[Column1]]))=FALSE),1,0)</f>
        <v>1</v>
      </c>
      <c r="M930">
        <f>IF(Table10[[#This Row],[cond]]=1,M929+1,0)</f>
        <v>2</v>
      </c>
      <c r="N930">
        <f>IF(ISNUMBER(SEARCH("Ronda",Table10[[#This Row],[Column1]]))=TRUE,1,0)</f>
        <v>0</v>
      </c>
      <c r="O930" t="str">
        <f>IF(Table10[[#This Row],[cond2]]=1,MID(Table10[[#This Row],[Column1]],6,3),O929)</f>
        <v xml:space="preserve"> 20</v>
      </c>
    </row>
    <row r="931" spans="11:15" x14ac:dyDescent="0.3">
      <c r="K931">
        <v>0</v>
      </c>
      <c r="L931">
        <f>IF(AND(ISNUMBER(SEARCH(":",Table10[[#This Row],[Column1]]))=FALSE,ISNUMBER(SEARCH("Ronda",Table10[[#This Row],[Column1]]))=FALSE),1,0)</f>
        <v>1</v>
      </c>
      <c r="M931">
        <f>IF(Table10[[#This Row],[cond]]=1,M930+1,0)</f>
        <v>3</v>
      </c>
      <c r="N931">
        <f>IF(ISNUMBER(SEARCH("Ronda",Table10[[#This Row],[Column1]]))=TRUE,1,0)</f>
        <v>0</v>
      </c>
      <c r="O931" t="str">
        <f>IF(Table10[[#This Row],[cond2]]=1,MID(Table10[[#This Row],[Column1]],6,3),O930)</f>
        <v xml:space="preserve"> 20</v>
      </c>
    </row>
    <row r="932" spans="11:15" x14ac:dyDescent="0.3">
      <c r="K932">
        <v>0</v>
      </c>
      <c r="L932">
        <f>IF(AND(ISNUMBER(SEARCH(":",Table10[[#This Row],[Column1]]))=FALSE,ISNUMBER(SEARCH("Ronda",Table10[[#This Row],[Column1]]))=FALSE),1,0)</f>
        <v>1</v>
      </c>
      <c r="M932">
        <f>IF(Table10[[#This Row],[cond]]=1,M931+1,0)</f>
        <v>4</v>
      </c>
      <c r="N932">
        <f>IF(ISNUMBER(SEARCH("Ronda",Table10[[#This Row],[Column1]]))=TRUE,1,0)</f>
        <v>0</v>
      </c>
      <c r="O932" t="str">
        <f>IF(Table10[[#This Row],[cond2]]=1,MID(Table10[[#This Row],[Column1]],6,3),O931)</f>
        <v xml:space="preserve"> 20</v>
      </c>
    </row>
    <row r="933" spans="11:15" x14ac:dyDescent="0.3">
      <c r="K933">
        <v>0</v>
      </c>
      <c r="L933">
        <f>IF(AND(ISNUMBER(SEARCH(":",Table10[[#This Row],[Column1]]))=FALSE,ISNUMBER(SEARCH("Ronda",Table10[[#This Row],[Column1]]))=FALSE),1,0)</f>
        <v>1</v>
      </c>
      <c r="M933">
        <f>IF(Table10[[#This Row],[cond]]=1,M932+1,0)</f>
        <v>5</v>
      </c>
      <c r="N933">
        <f>IF(ISNUMBER(SEARCH("Ronda",Table10[[#This Row],[Column1]]))=TRUE,1,0)</f>
        <v>0</v>
      </c>
      <c r="O933" t="str">
        <f>IF(Table10[[#This Row],[cond2]]=1,MID(Table10[[#This Row],[Column1]],6,3),O932)</f>
        <v xml:space="preserve"> 20</v>
      </c>
    </row>
    <row r="934" spans="11:15" x14ac:dyDescent="0.3">
      <c r="K934">
        <v>0</v>
      </c>
      <c r="L934">
        <f>IF(AND(ISNUMBER(SEARCH(":",Table10[[#This Row],[Column1]]))=FALSE,ISNUMBER(SEARCH("Ronda",Table10[[#This Row],[Column1]]))=FALSE),1,0)</f>
        <v>1</v>
      </c>
      <c r="M934">
        <f>IF(Table10[[#This Row],[cond]]=1,M933+1,0)</f>
        <v>6</v>
      </c>
      <c r="N934">
        <f>IF(ISNUMBER(SEARCH("Ronda",Table10[[#This Row],[Column1]]))=TRUE,1,0)</f>
        <v>0</v>
      </c>
      <c r="O934" t="str">
        <f>IF(Table10[[#This Row],[cond2]]=1,MID(Table10[[#This Row],[Column1]],6,3),O933)</f>
        <v xml:space="preserve"> 20</v>
      </c>
    </row>
    <row r="935" spans="11:15" x14ac:dyDescent="0.3">
      <c r="K935" t="s">
        <v>918</v>
      </c>
      <c r="L935">
        <f>IF(AND(ISNUMBER(SEARCH(":",Table10[[#This Row],[Column1]]))=FALSE,ISNUMBER(SEARCH("Ronda",Table10[[#This Row],[Column1]]))=FALSE),1,0)</f>
        <v>0</v>
      </c>
      <c r="M935">
        <f>IF(Table10[[#This Row],[cond]]=1,M934+1,0)</f>
        <v>0</v>
      </c>
      <c r="N935">
        <f>IF(ISNUMBER(SEARCH("Ronda",Table10[[#This Row],[Column1]]))=TRUE,1,0)</f>
        <v>0</v>
      </c>
      <c r="O935" t="str">
        <f>IF(Table10[[#This Row],[cond2]]=1,MID(Table10[[#This Row],[Column1]],6,3),O934)</f>
        <v xml:space="preserve"> 20</v>
      </c>
    </row>
    <row r="936" spans="11:15" x14ac:dyDescent="0.3">
      <c r="K936" t="s">
        <v>13</v>
      </c>
      <c r="L936">
        <f>IF(AND(ISNUMBER(SEARCH(":",Table10[[#This Row],[Column1]]))=FALSE,ISNUMBER(SEARCH("Ronda",Table10[[#This Row],[Column1]]))=FALSE),1,0)</f>
        <v>1</v>
      </c>
      <c r="M936">
        <f>IF(Table10[[#This Row],[cond]]=1,M935+1,0)</f>
        <v>1</v>
      </c>
      <c r="N936">
        <f>IF(ISNUMBER(SEARCH("Ronda",Table10[[#This Row],[Column1]]))=TRUE,1,0)</f>
        <v>0</v>
      </c>
      <c r="O936" t="str">
        <f>IF(Table10[[#This Row],[cond2]]=1,MID(Table10[[#This Row],[Column1]],6,3),O935)</f>
        <v xml:space="preserve"> 20</v>
      </c>
    </row>
    <row r="937" spans="11:15" x14ac:dyDescent="0.3">
      <c r="K937" t="s">
        <v>833</v>
      </c>
      <c r="L937">
        <f>IF(AND(ISNUMBER(SEARCH(":",Table10[[#This Row],[Column1]]))=FALSE,ISNUMBER(SEARCH("Ronda",Table10[[#This Row],[Column1]]))=FALSE),1,0)</f>
        <v>1</v>
      </c>
      <c r="M937">
        <f>IF(Table10[[#This Row],[cond]]=1,M936+1,0)</f>
        <v>2</v>
      </c>
      <c r="N937">
        <f>IF(ISNUMBER(SEARCH("Ronda",Table10[[#This Row],[Column1]]))=TRUE,1,0)</f>
        <v>0</v>
      </c>
      <c r="O937" t="str">
        <f>IF(Table10[[#This Row],[cond2]]=1,MID(Table10[[#This Row],[Column1]],6,3),O936)</f>
        <v xml:space="preserve"> 20</v>
      </c>
    </row>
    <row r="938" spans="11:15" x14ac:dyDescent="0.3">
      <c r="K938">
        <v>2</v>
      </c>
      <c r="L938">
        <f>IF(AND(ISNUMBER(SEARCH(":",Table10[[#This Row],[Column1]]))=FALSE,ISNUMBER(SEARCH("Ronda",Table10[[#This Row],[Column1]]))=FALSE),1,0)</f>
        <v>1</v>
      </c>
      <c r="M938">
        <f>IF(Table10[[#This Row],[cond]]=1,M937+1,0)</f>
        <v>3</v>
      </c>
      <c r="N938">
        <f>IF(ISNUMBER(SEARCH("Ronda",Table10[[#This Row],[Column1]]))=TRUE,1,0)</f>
        <v>0</v>
      </c>
      <c r="O938" t="str">
        <f>IF(Table10[[#This Row],[cond2]]=1,MID(Table10[[#This Row],[Column1]],6,3),O937)</f>
        <v xml:space="preserve"> 20</v>
      </c>
    </row>
    <row r="939" spans="11:15" x14ac:dyDescent="0.3">
      <c r="K939">
        <v>0</v>
      </c>
      <c r="L939">
        <f>IF(AND(ISNUMBER(SEARCH(":",Table10[[#This Row],[Column1]]))=FALSE,ISNUMBER(SEARCH("Ronda",Table10[[#This Row],[Column1]]))=FALSE),1,0)</f>
        <v>1</v>
      </c>
      <c r="M939">
        <f>IF(Table10[[#This Row],[cond]]=1,M938+1,0)</f>
        <v>4</v>
      </c>
      <c r="N939">
        <f>IF(ISNUMBER(SEARCH("Ronda",Table10[[#This Row],[Column1]]))=TRUE,1,0)</f>
        <v>0</v>
      </c>
      <c r="O939" t="str">
        <f>IF(Table10[[#This Row],[cond2]]=1,MID(Table10[[#This Row],[Column1]],6,3),O938)</f>
        <v xml:space="preserve"> 20</v>
      </c>
    </row>
    <row r="940" spans="11:15" x14ac:dyDescent="0.3">
      <c r="K940">
        <v>-1</v>
      </c>
      <c r="L940">
        <f>IF(AND(ISNUMBER(SEARCH(":",Table10[[#This Row],[Column1]]))=FALSE,ISNUMBER(SEARCH("Ronda",Table10[[#This Row],[Column1]]))=FALSE),1,0)</f>
        <v>1</v>
      </c>
      <c r="M940">
        <f>IF(Table10[[#This Row],[cond]]=1,M939+1,0)</f>
        <v>5</v>
      </c>
      <c r="N940">
        <f>IF(ISNUMBER(SEARCH("Ronda",Table10[[#This Row],[Column1]]))=TRUE,1,0)</f>
        <v>0</v>
      </c>
      <c r="O940" t="str">
        <f>IF(Table10[[#This Row],[cond2]]=1,MID(Table10[[#This Row],[Column1]],6,3),O939)</f>
        <v xml:space="preserve"> 20</v>
      </c>
    </row>
    <row r="941" spans="11:15" x14ac:dyDescent="0.3">
      <c r="K941">
        <v>0</v>
      </c>
      <c r="L941">
        <f>IF(AND(ISNUMBER(SEARCH(":",Table10[[#This Row],[Column1]]))=FALSE,ISNUMBER(SEARCH("Ronda",Table10[[#This Row],[Column1]]))=FALSE),1,0)</f>
        <v>1</v>
      </c>
      <c r="M941">
        <f>IF(Table10[[#This Row],[cond]]=1,M940+1,0)</f>
        <v>6</v>
      </c>
      <c r="N941">
        <f>IF(ISNUMBER(SEARCH("Ronda",Table10[[#This Row],[Column1]]))=TRUE,1,0)</f>
        <v>0</v>
      </c>
      <c r="O941" t="str">
        <f>IF(Table10[[#This Row],[cond2]]=1,MID(Table10[[#This Row],[Column1]],6,3),O940)</f>
        <v xml:space="preserve"> 20</v>
      </c>
    </row>
    <row r="942" spans="11:15" x14ac:dyDescent="0.3">
      <c r="K942" t="s">
        <v>918</v>
      </c>
      <c r="L942">
        <f>IF(AND(ISNUMBER(SEARCH(":",Table10[[#This Row],[Column1]]))=FALSE,ISNUMBER(SEARCH("Ronda",Table10[[#This Row],[Column1]]))=FALSE),1,0)</f>
        <v>0</v>
      </c>
      <c r="M942">
        <f>IF(Table10[[#This Row],[cond]]=1,M941+1,0)</f>
        <v>0</v>
      </c>
      <c r="N942">
        <f>IF(ISNUMBER(SEARCH("Ronda",Table10[[#This Row],[Column1]]))=TRUE,1,0)</f>
        <v>0</v>
      </c>
      <c r="O942" t="str">
        <f>IF(Table10[[#This Row],[cond2]]=1,MID(Table10[[#This Row],[Column1]],6,3),O941)</f>
        <v xml:space="preserve"> 20</v>
      </c>
    </row>
    <row r="943" spans="11:15" x14ac:dyDescent="0.3">
      <c r="K943" t="s">
        <v>25</v>
      </c>
      <c r="L943">
        <f>IF(AND(ISNUMBER(SEARCH(":",Table10[[#This Row],[Column1]]))=FALSE,ISNUMBER(SEARCH("Ronda",Table10[[#This Row],[Column1]]))=FALSE),1,0)</f>
        <v>1</v>
      </c>
      <c r="M943">
        <f>IF(Table10[[#This Row],[cond]]=1,M942+1,0)</f>
        <v>1</v>
      </c>
      <c r="N943">
        <f>IF(ISNUMBER(SEARCH("Ronda",Table10[[#This Row],[Column1]]))=TRUE,1,0)</f>
        <v>0</v>
      </c>
      <c r="O943" t="str">
        <f>IF(Table10[[#This Row],[cond2]]=1,MID(Table10[[#This Row],[Column1]],6,3),O942)</f>
        <v xml:space="preserve"> 20</v>
      </c>
    </row>
    <row r="944" spans="11:15" x14ac:dyDescent="0.3">
      <c r="K944" t="s">
        <v>303</v>
      </c>
      <c r="L944">
        <f>IF(AND(ISNUMBER(SEARCH(":",Table10[[#This Row],[Column1]]))=FALSE,ISNUMBER(SEARCH("Ronda",Table10[[#This Row],[Column1]]))=FALSE),1,0)</f>
        <v>1</v>
      </c>
      <c r="M944">
        <f>IF(Table10[[#This Row],[cond]]=1,M943+1,0)</f>
        <v>2</v>
      </c>
      <c r="N944">
        <f>IF(ISNUMBER(SEARCH("Ronda",Table10[[#This Row],[Column1]]))=TRUE,1,0)</f>
        <v>0</v>
      </c>
      <c r="O944" t="str">
        <f>IF(Table10[[#This Row],[cond2]]=1,MID(Table10[[#This Row],[Column1]],6,3),O943)</f>
        <v xml:space="preserve"> 20</v>
      </c>
    </row>
    <row r="945" spans="11:15" x14ac:dyDescent="0.3">
      <c r="K945">
        <v>3</v>
      </c>
      <c r="L945">
        <f>IF(AND(ISNUMBER(SEARCH(":",Table10[[#This Row],[Column1]]))=FALSE,ISNUMBER(SEARCH("Ronda",Table10[[#This Row],[Column1]]))=FALSE),1,0)</f>
        <v>1</v>
      </c>
      <c r="M945">
        <f>IF(Table10[[#This Row],[cond]]=1,M944+1,0)</f>
        <v>3</v>
      </c>
      <c r="N945">
        <f>IF(ISNUMBER(SEARCH("Ronda",Table10[[#This Row],[Column1]]))=TRUE,1,0)</f>
        <v>0</v>
      </c>
      <c r="O945" t="str">
        <f>IF(Table10[[#This Row],[cond2]]=1,MID(Table10[[#This Row],[Column1]],6,3),O944)</f>
        <v xml:space="preserve"> 20</v>
      </c>
    </row>
    <row r="946" spans="11:15" x14ac:dyDescent="0.3">
      <c r="K946">
        <v>0</v>
      </c>
      <c r="L946">
        <f>IF(AND(ISNUMBER(SEARCH(":",Table10[[#This Row],[Column1]]))=FALSE,ISNUMBER(SEARCH("Ronda",Table10[[#This Row],[Column1]]))=FALSE),1,0)</f>
        <v>1</v>
      </c>
      <c r="M946">
        <f>IF(Table10[[#This Row],[cond]]=1,M945+1,0)</f>
        <v>4</v>
      </c>
      <c r="N946">
        <f>IF(ISNUMBER(SEARCH("Ronda",Table10[[#This Row],[Column1]]))=TRUE,1,0)</f>
        <v>0</v>
      </c>
      <c r="O946" t="str">
        <f>IF(Table10[[#This Row],[cond2]]=1,MID(Table10[[#This Row],[Column1]],6,3),O945)</f>
        <v xml:space="preserve"> 20</v>
      </c>
    </row>
    <row r="947" spans="11:15" x14ac:dyDescent="0.3">
      <c r="K947">
        <v>-2</v>
      </c>
      <c r="L947">
        <f>IF(AND(ISNUMBER(SEARCH(":",Table10[[#This Row],[Column1]]))=FALSE,ISNUMBER(SEARCH("Ronda",Table10[[#This Row],[Column1]]))=FALSE),1,0)</f>
        <v>1</v>
      </c>
      <c r="M947">
        <f>IF(Table10[[#This Row],[cond]]=1,M946+1,0)</f>
        <v>5</v>
      </c>
      <c r="N947">
        <f>IF(ISNUMBER(SEARCH("Ronda",Table10[[#This Row],[Column1]]))=TRUE,1,0)</f>
        <v>0</v>
      </c>
      <c r="O947" t="str">
        <f>IF(Table10[[#This Row],[cond2]]=1,MID(Table10[[#This Row],[Column1]],6,3),O946)</f>
        <v xml:space="preserve"> 20</v>
      </c>
    </row>
    <row r="948" spans="11:15" x14ac:dyDescent="0.3">
      <c r="K948">
        <v>0</v>
      </c>
      <c r="L948">
        <f>IF(AND(ISNUMBER(SEARCH(":",Table10[[#This Row],[Column1]]))=FALSE,ISNUMBER(SEARCH("Ronda",Table10[[#This Row],[Column1]]))=FALSE),1,0)</f>
        <v>1</v>
      </c>
      <c r="M948">
        <f>IF(Table10[[#This Row],[cond]]=1,M947+1,0)</f>
        <v>6</v>
      </c>
      <c r="N948">
        <f>IF(ISNUMBER(SEARCH("Ronda",Table10[[#This Row],[Column1]]))=TRUE,1,0)</f>
        <v>0</v>
      </c>
      <c r="O948" t="str">
        <f>IF(Table10[[#This Row],[cond2]]=1,MID(Table10[[#This Row],[Column1]],6,3),O947)</f>
        <v xml:space="preserve"> 20</v>
      </c>
    </row>
    <row r="949" spans="11:15" x14ac:dyDescent="0.3">
      <c r="K949" t="s">
        <v>919</v>
      </c>
      <c r="L949">
        <f>IF(AND(ISNUMBER(SEARCH(":",Table10[[#This Row],[Column1]]))=FALSE,ISNUMBER(SEARCH("Ronda",Table10[[#This Row],[Column1]]))=FALSE),1,0)</f>
        <v>0</v>
      </c>
      <c r="M949">
        <f>IF(Table10[[#This Row],[cond]]=1,M948+1,0)</f>
        <v>0</v>
      </c>
      <c r="N949">
        <f>IF(ISNUMBER(SEARCH("Ronda",Table10[[#This Row],[Column1]]))=TRUE,1,0)</f>
        <v>0</v>
      </c>
      <c r="O949" t="str">
        <f>IF(Table10[[#This Row],[cond2]]=1,MID(Table10[[#This Row],[Column1]],6,3),O948)</f>
        <v xml:space="preserve"> 20</v>
      </c>
    </row>
    <row r="950" spans="11:15" x14ac:dyDescent="0.3">
      <c r="K950" t="s">
        <v>31</v>
      </c>
      <c r="L950">
        <f>IF(AND(ISNUMBER(SEARCH(":",Table10[[#This Row],[Column1]]))=FALSE,ISNUMBER(SEARCH("Ronda",Table10[[#This Row],[Column1]]))=FALSE),1,0)</f>
        <v>1</v>
      </c>
      <c r="M950">
        <f>IF(Table10[[#This Row],[cond]]=1,M949+1,0)</f>
        <v>1</v>
      </c>
      <c r="N950">
        <f>IF(ISNUMBER(SEARCH("Ronda",Table10[[#This Row],[Column1]]))=TRUE,1,0)</f>
        <v>0</v>
      </c>
      <c r="O950" t="str">
        <f>IF(Table10[[#This Row],[cond2]]=1,MID(Table10[[#This Row],[Column1]],6,3),O949)</f>
        <v xml:space="preserve"> 20</v>
      </c>
    </row>
    <row r="951" spans="11:15" x14ac:dyDescent="0.3">
      <c r="K951" t="s">
        <v>2</v>
      </c>
      <c r="L951">
        <f>IF(AND(ISNUMBER(SEARCH(":",Table10[[#This Row],[Column1]]))=FALSE,ISNUMBER(SEARCH("Ronda",Table10[[#This Row],[Column1]]))=FALSE),1,0)</f>
        <v>1</v>
      </c>
      <c r="M951">
        <f>IF(Table10[[#This Row],[cond]]=1,M950+1,0)</f>
        <v>2</v>
      </c>
      <c r="N951">
        <f>IF(ISNUMBER(SEARCH("Ronda",Table10[[#This Row],[Column1]]))=TRUE,1,0)</f>
        <v>0</v>
      </c>
      <c r="O951" t="str">
        <f>IF(Table10[[#This Row],[cond2]]=1,MID(Table10[[#This Row],[Column1]],6,3),O950)</f>
        <v xml:space="preserve"> 20</v>
      </c>
    </row>
    <row r="952" spans="11:15" x14ac:dyDescent="0.3">
      <c r="K952">
        <v>1</v>
      </c>
      <c r="L952">
        <f>IF(AND(ISNUMBER(SEARCH(":",Table10[[#This Row],[Column1]]))=FALSE,ISNUMBER(SEARCH("Ronda",Table10[[#This Row],[Column1]]))=FALSE),1,0)</f>
        <v>1</v>
      </c>
      <c r="M952">
        <f>IF(Table10[[#This Row],[cond]]=1,M951+1,0)</f>
        <v>3</v>
      </c>
      <c r="N952">
        <f>IF(ISNUMBER(SEARCH("Ronda",Table10[[#This Row],[Column1]]))=TRUE,1,0)</f>
        <v>0</v>
      </c>
      <c r="O952" t="str">
        <f>IF(Table10[[#This Row],[cond2]]=1,MID(Table10[[#This Row],[Column1]],6,3),O951)</f>
        <v xml:space="preserve"> 20</v>
      </c>
    </row>
    <row r="953" spans="11:15" x14ac:dyDescent="0.3">
      <c r="K953">
        <v>1</v>
      </c>
      <c r="L953">
        <f>IF(AND(ISNUMBER(SEARCH(":",Table10[[#This Row],[Column1]]))=FALSE,ISNUMBER(SEARCH("Ronda",Table10[[#This Row],[Column1]]))=FALSE),1,0)</f>
        <v>1</v>
      </c>
      <c r="M953">
        <f>IF(Table10[[#This Row],[cond]]=1,M952+1,0)</f>
        <v>4</v>
      </c>
      <c r="N953">
        <f>IF(ISNUMBER(SEARCH("Ronda",Table10[[#This Row],[Column1]]))=TRUE,1,0)</f>
        <v>0</v>
      </c>
      <c r="O953" t="str">
        <f>IF(Table10[[#This Row],[cond2]]=1,MID(Table10[[#This Row],[Column1]],6,3),O952)</f>
        <v xml:space="preserve"> 20</v>
      </c>
    </row>
    <row r="954" spans="11:15" x14ac:dyDescent="0.3">
      <c r="K954">
        <v>0</v>
      </c>
      <c r="L954">
        <f>IF(AND(ISNUMBER(SEARCH(":",Table10[[#This Row],[Column1]]))=FALSE,ISNUMBER(SEARCH("Ronda",Table10[[#This Row],[Column1]]))=FALSE),1,0)</f>
        <v>1</v>
      </c>
      <c r="M954">
        <f>IF(Table10[[#This Row],[cond]]=1,M953+1,0)</f>
        <v>5</v>
      </c>
      <c r="N954">
        <f>IF(ISNUMBER(SEARCH("Ronda",Table10[[#This Row],[Column1]]))=TRUE,1,0)</f>
        <v>0</v>
      </c>
      <c r="O954" t="str">
        <f>IF(Table10[[#This Row],[cond2]]=1,MID(Table10[[#This Row],[Column1]],6,3),O953)</f>
        <v xml:space="preserve"> 20</v>
      </c>
    </row>
    <row r="955" spans="11:15" x14ac:dyDescent="0.3">
      <c r="K955">
        <v>0</v>
      </c>
      <c r="L955">
        <f>IF(AND(ISNUMBER(SEARCH(":",Table10[[#This Row],[Column1]]))=FALSE,ISNUMBER(SEARCH("Ronda",Table10[[#This Row],[Column1]]))=FALSE),1,0)</f>
        <v>1</v>
      </c>
      <c r="M955">
        <f>IF(Table10[[#This Row],[cond]]=1,M954+1,0)</f>
        <v>6</v>
      </c>
      <c r="N955">
        <f>IF(ISNUMBER(SEARCH("Ronda",Table10[[#This Row],[Column1]]))=TRUE,1,0)</f>
        <v>0</v>
      </c>
      <c r="O955" t="str">
        <f>IF(Table10[[#This Row],[cond2]]=1,MID(Table10[[#This Row],[Column1]],6,3),O954)</f>
        <v xml:space="preserve"> 20</v>
      </c>
    </row>
    <row r="956" spans="11:15" x14ac:dyDescent="0.3">
      <c r="K956" t="s">
        <v>920</v>
      </c>
      <c r="L956">
        <f>IF(AND(ISNUMBER(SEARCH(":",Table10[[#This Row],[Column1]]))=FALSE,ISNUMBER(SEARCH("Ronda",Table10[[#This Row],[Column1]]))=FALSE),1,0)</f>
        <v>0</v>
      </c>
      <c r="M956">
        <f>IF(Table10[[#This Row],[cond]]=1,M955+1,0)</f>
        <v>0</v>
      </c>
      <c r="N956">
        <f>IF(ISNUMBER(SEARCH("Ronda",Table10[[#This Row],[Column1]]))=TRUE,1,0)</f>
        <v>0</v>
      </c>
      <c r="O956" t="str">
        <f>IF(Table10[[#This Row],[cond2]]=1,MID(Table10[[#This Row],[Column1]],6,3),O955)</f>
        <v xml:space="preserve"> 20</v>
      </c>
    </row>
    <row r="957" spans="11:15" x14ac:dyDescent="0.3">
      <c r="K957" t="s">
        <v>6</v>
      </c>
      <c r="L957">
        <f>IF(AND(ISNUMBER(SEARCH(":",Table10[[#This Row],[Column1]]))=FALSE,ISNUMBER(SEARCH("Ronda",Table10[[#This Row],[Column1]]))=FALSE),1,0)</f>
        <v>1</v>
      </c>
      <c r="M957">
        <f>IF(Table10[[#This Row],[cond]]=1,M956+1,0)</f>
        <v>1</v>
      </c>
      <c r="N957">
        <f>IF(ISNUMBER(SEARCH("Ronda",Table10[[#This Row],[Column1]]))=TRUE,1,0)</f>
        <v>0</v>
      </c>
      <c r="O957" t="str">
        <f>IF(Table10[[#This Row],[cond2]]=1,MID(Table10[[#This Row],[Column1]],6,3),O956)</f>
        <v xml:space="preserve"> 20</v>
      </c>
    </row>
    <row r="958" spans="11:15" x14ac:dyDescent="0.3">
      <c r="K958" t="s">
        <v>568</v>
      </c>
      <c r="L958">
        <f>IF(AND(ISNUMBER(SEARCH(":",Table10[[#This Row],[Column1]]))=FALSE,ISNUMBER(SEARCH("Ronda",Table10[[#This Row],[Column1]]))=FALSE),1,0)</f>
        <v>1</v>
      </c>
      <c r="M958">
        <f>IF(Table10[[#This Row],[cond]]=1,M957+1,0)</f>
        <v>2</v>
      </c>
      <c r="N958">
        <f>IF(ISNUMBER(SEARCH("Ronda",Table10[[#This Row],[Column1]]))=TRUE,1,0)</f>
        <v>0</v>
      </c>
      <c r="O958" t="str">
        <f>IF(Table10[[#This Row],[cond2]]=1,MID(Table10[[#This Row],[Column1]],6,3),O957)</f>
        <v xml:space="preserve"> 20</v>
      </c>
    </row>
    <row r="959" spans="11:15" x14ac:dyDescent="0.3">
      <c r="K959">
        <v>2</v>
      </c>
      <c r="L959">
        <f>IF(AND(ISNUMBER(SEARCH(":",Table10[[#This Row],[Column1]]))=FALSE,ISNUMBER(SEARCH("Ronda",Table10[[#This Row],[Column1]]))=FALSE),1,0)</f>
        <v>1</v>
      </c>
      <c r="M959">
        <f>IF(Table10[[#This Row],[cond]]=1,M958+1,0)</f>
        <v>3</v>
      </c>
      <c r="N959">
        <f>IF(ISNUMBER(SEARCH("Ronda",Table10[[#This Row],[Column1]]))=TRUE,1,0)</f>
        <v>0</v>
      </c>
      <c r="O959" t="str">
        <f>IF(Table10[[#This Row],[cond2]]=1,MID(Table10[[#This Row],[Column1]],6,3),O958)</f>
        <v xml:space="preserve"> 20</v>
      </c>
    </row>
    <row r="960" spans="11:15" x14ac:dyDescent="0.3">
      <c r="K960">
        <v>1</v>
      </c>
      <c r="L960">
        <f>IF(AND(ISNUMBER(SEARCH(":",Table10[[#This Row],[Column1]]))=FALSE,ISNUMBER(SEARCH("Ronda",Table10[[#This Row],[Column1]]))=FALSE),1,0)</f>
        <v>1</v>
      </c>
      <c r="M960">
        <f>IF(Table10[[#This Row],[cond]]=1,M959+1,0)</f>
        <v>4</v>
      </c>
      <c r="N960">
        <f>IF(ISNUMBER(SEARCH("Ronda",Table10[[#This Row],[Column1]]))=TRUE,1,0)</f>
        <v>0</v>
      </c>
      <c r="O960" t="str">
        <f>IF(Table10[[#This Row],[cond2]]=1,MID(Table10[[#This Row],[Column1]],6,3),O959)</f>
        <v xml:space="preserve"> 20</v>
      </c>
    </row>
    <row r="961" spans="11:15" x14ac:dyDescent="0.3">
      <c r="K961">
        <v>-1</v>
      </c>
      <c r="L961">
        <f>IF(AND(ISNUMBER(SEARCH(":",Table10[[#This Row],[Column1]]))=FALSE,ISNUMBER(SEARCH("Ronda",Table10[[#This Row],[Column1]]))=FALSE),1,0)</f>
        <v>1</v>
      </c>
      <c r="M961">
        <f>IF(Table10[[#This Row],[cond]]=1,M960+1,0)</f>
        <v>5</v>
      </c>
      <c r="N961">
        <f>IF(ISNUMBER(SEARCH("Ronda",Table10[[#This Row],[Column1]]))=TRUE,1,0)</f>
        <v>0</v>
      </c>
      <c r="O961" t="str">
        <f>IF(Table10[[#This Row],[cond2]]=1,MID(Table10[[#This Row],[Column1]],6,3),O960)</f>
        <v xml:space="preserve"> 20</v>
      </c>
    </row>
    <row r="962" spans="11:15" x14ac:dyDescent="0.3">
      <c r="K962">
        <v>-1</v>
      </c>
      <c r="L962">
        <f>IF(AND(ISNUMBER(SEARCH(":",Table10[[#This Row],[Column1]]))=FALSE,ISNUMBER(SEARCH("Ronda",Table10[[#This Row],[Column1]]))=FALSE),1,0)</f>
        <v>1</v>
      </c>
      <c r="M962">
        <f>IF(Table10[[#This Row],[cond]]=1,M961+1,0)</f>
        <v>6</v>
      </c>
      <c r="N962">
        <f>IF(ISNUMBER(SEARCH("Ronda",Table10[[#This Row],[Column1]]))=TRUE,1,0)</f>
        <v>0</v>
      </c>
      <c r="O962" t="str">
        <f>IF(Table10[[#This Row],[cond2]]=1,MID(Table10[[#This Row],[Column1]],6,3),O961)</f>
        <v xml:space="preserve"> 20</v>
      </c>
    </row>
    <row r="963" spans="11:15" x14ac:dyDescent="0.3">
      <c r="K963" t="s">
        <v>920</v>
      </c>
      <c r="L963">
        <f>IF(AND(ISNUMBER(SEARCH(":",Table10[[#This Row],[Column1]]))=FALSE,ISNUMBER(SEARCH("Ronda",Table10[[#This Row],[Column1]]))=FALSE),1,0)</f>
        <v>0</v>
      </c>
      <c r="M963">
        <f>IF(Table10[[#This Row],[cond]]=1,M962+1,0)</f>
        <v>0</v>
      </c>
      <c r="N963">
        <f>IF(ISNUMBER(SEARCH("Ronda",Table10[[#This Row],[Column1]]))=TRUE,1,0)</f>
        <v>0</v>
      </c>
      <c r="O963" t="str">
        <f>IF(Table10[[#This Row],[cond2]]=1,MID(Table10[[#This Row],[Column1]],6,3),O962)</f>
        <v xml:space="preserve"> 20</v>
      </c>
    </row>
    <row r="964" spans="11:15" x14ac:dyDescent="0.3">
      <c r="K964" t="s">
        <v>14</v>
      </c>
      <c r="L964">
        <f>IF(AND(ISNUMBER(SEARCH(":",Table10[[#This Row],[Column1]]))=FALSE,ISNUMBER(SEARCH("Ronda",Table10[[#This Row],[Column1]]))=FALSE),1,0)</f>
        <v>1</v>
      </c>
      <c r="M964">
        <f>IF(Table10[[#This Row],[cond]]=1,M963+1,0)</f>
        <v>1</v>
      </c>
      <c r="N964">
        <f>IF(ISNUMBER(SEARCH("Ronda",Table10[[#This Row],[Column1]]))=TRUE,1,0)</f>
        <v>0</v>
      </c>
      <c r="O964" t="str">
        <f>IF(Table10[[#This Row],[cond2]]=1,MID(Table10[[#This Row],[Column1]],6,3),O963)</f>
        <v xml:space="preserve"> 20</v>
      </c>
    </row>
    <row r="965" spans="11:15" x14ac:dyDescent="0.3">
      <c r="K965" t="s">
        <v>4</v>
      </c>
      <c r="L965">
        <f>IF(AND(ISNUMBER(SEARCH(":",Table10[[#This Row],[Column1]]))=FALSE,ISNUMBER(SEARCH("Ronda",Table10[[#This Row],[Column1]]))=FALSE),1,0)</f>
        <v>1</v>
      </c>
      <c r="M965">
        <f>IF(Table10[[#This Row],[cond]]=1,M964+1,0)</f>
        <v>2</v>
      </c>
      <c r="N965">
        <f>IF(ISNUMBER(SEARCH("Ronda",Table10[[#This Row],[Column1]]))=TRUE,1,0)</f>
        <v>0</v>
      </c>
      <c r="O965" t="str">
        <f>IF(Table10[[#This Row],[cond2]]=1,MID(Table10[[#This Row],[Column1]],6,3),O964)</f>
        <v xml:space="preserve"> 20</v>
      </c>
    </row>
    <row r="966" spans="11:15" x14ac:dyDescent="0.3">
      <c r="K966">
        <v>4</v>
      </c>
      <c r="L966">
        <f>IF(AND(ISNUMBER(SEARCH(":",Table10[[#This Row],[Column1]]))=FALSE,ISNUMBER(SEARCH("Ronda",Table10[[#This Row],[Column1]]))=FALSE),1,0)</f>
        <v>1</v>
      </c>
      <c r="M966">
        <f>IF(Table10[[#This Row],[cond]]=1,M965+1,0)</f>
        <v>3</v>
      </c>
      <c r="N966">
        <f>IF(ISNUMBER(SEARCH("Ronda",Table10[[#This Row],[Column1]]))=TRUE,1,0)</f>
        <v>0</v>
      </c>
      <c r="O966" t="str">
        <f>IF(Table10[[#This Row],[cond2]]=1,MID(Table10[[#This Row],[Column1]],6,3),O965)</f>
        <v xml:space="preserve"> 20</v>
      </c>
    </row>
    <row r="967" spans="11:15" x14ac:dyDescent="0.3">
      <c r="K967">
        <v>1</v>
      </c>
      <c r="L967">
        <f>IF(AND(ISNUMBER(SEARCH(":",Table10[[#This Row],[Column1]]))=FALSE,ISNUMBER(SEARCH("Ronda",Table10[[#This Row],[Column1]]))=FALSE),1,0)</f>
        <v>1</v>
      </c>
      <c r="M967">
        <f>IF(Table10[[#This Row],[cond]]=1,M966+1,0)</f>
        <v>4</v>
      </c>
      <c r="N967">
        <f>IF(ISNUMBER(SEARCH("Ronda",Table10[[#This Row],[Column1]]))=TRUE,1,0)</f>
        <v>0</v>
      </c>
      <c r="O967" t="str">
        <f>IF(Table10[[#This Row],[cond2]]=1,MID(Table10[[#This Row],[Column1]],6,3),O966)</f>
        <v xml:space="preserve"> 20</v>
      </c>
    </row>
    <row r="968" spans="11:15" x14ac:dyDescent="0.3">
      <c r="K968">
        <v>-3</v>
      </c>
      <c r="L968">
        <f>IF(AND(ISNUMBER(SEARCH(":",Table10[[#This Row],[Column1]]))=FALSE,ISNUMBER(SEARCH("Ronda",Table10[[#This Row],[Column1]]))=FALSE),1,0)</f>
        <v>1</v>
      </c>
      <c r="M968">
        <f>IF(Table10[[#This Row],[cond]]=1,M967+1,0)</f>
        <v>5</v>
      </c>
      <c r="N968">
        <f>IF(ISNUMBER(SEARCH("Ronda",Table10[[#This Row],[Column1]]))=TRUE,1,0)</f>
        <v>0</v>
      </c>
      <c r="O968" t="str">
        <f>IF(Table10[[#This Row],[cond2]]=1,MID(Table10[[#This Row],[Column1]],6,3),O967)</f>
        <v xml:space="preserve"> 20</v>
      </c>
    </row>
    <row r="969" spans="11:15" x14ac:dyDescent="0.3">
      <c r="K969">
        <v>0</v>
      </c>
      <c r="L969">
        <f>IF(AND(ISNUMBER(SEARCH(":",Table10[[#This Row],[Column1]]))=FALSE,ISNUMBER(SEARCH("Ronda",Table10[[#This Row],[Column1]]))=FALSE),1,0)</f>
        <v>1</v>
      </c>
      <c r="M969">
        <f>IF(Table10[[#This Row],[cond]]=1,M968+1,0)</f>
        <v>6</v>
      </c>
      <c r="N969">
        <f>IF(ISNUMBER(SEARCH("Ronda",Table10[[#This Row],[Column1]]))=TRUE,1,0)</f>
        <v>0</v>
      </c>
      <c r="O969" t="str">
        <f>IF(Table10[[#This Row],[cond2]]=1,MID(Table10[[#This Row],[Column1]],6,3),O968)</f>
        <v xml:space="preserve"> 20</v>
      </c>
    </row>
    <row r="970" spans="11:15" x14ac:dyDescent="0.3">
      <c r="K970" t="s">
        <v>182</v>
      </c>
      <c r="L970">
        <f>IF(AND(ISNUMBER(SEARCH(":",Table10[[#This Row],[Column1]]))=FALSE,ISNUMBER(SEARCH("Ronda",Table10[[#This Row],[Column1]]))=FALSE),1,0)</f>
        <v>0</v>
      </c>
      <c r="M970">
        <f>IF(Table10[[#This Row],[cond]]=1,M969+1,0)</f>
        <v>0</v>
      </c>
      <c r="N970">
        <f>IF(ISNUMBER(SEARCH("Ronda",Table10[[#This Row],[Column1]]))=TRUE,1,0)</f>
        <v>1</v>
      </c>
      <c r="O970" t="str">
        <f>IF(Table10[[#This Row],[cond2]]=1,MID(Table10[[#This Row],[Column1]],6,3),O969)</f>
        <v xml:space="preserve"> 19</v>
      </c>
    </row>
    <row r="971" spans="11:15" x14ac:dyDescent="0.3">
      <c r="K971" t="s">
        <v>921</v>
      </c>
      <c r="L971">
        <f>IF(AND(ISNUMBER(SEARCH(":",Table10[[#This Row],[Column1]]))=FALSE,ISNUMBER(SEARCH("Ronda",Table10[[#This Row],[Column1]]))=FALSE),1,0)</f>
        <v>0</v>
      </c>
      <c r="M971">
        <f>IF(Table10[[#This Row],[cond]]=1,M970+1,0)</f>
        <v>0</v>
      </c>
      <c r="N971">
        <f>IF(ISNUMBER(SEARCH("Ronda",Table10[[#This Row],[Column1]]))=TRUE,1,0)</f>
        <v>0</v>
      </c>
      <c r="O971" t="str">
        <f>IF(Table10[[#This Row],[cond2]]=1,MID(Table10[[#This Row],[Column1]],6,3),O970)</f>
        <v xml:space="preserve"> 19</v>
      </c>
    </row>
    <row r="972" spans="11:15" x14ac:dyDescent="0.3">
      <c r="K972" t="s">
        <v>1</v>
      </c>
      <c r="L972">
        <f>IF(AND(ISNUMBER(SEARCH(":",Table10[[#This Row],[Column1]]))=FALSE,ISNUMBER(SEARCH("Ronda",Table10[[#This Row],[Column1]]))=FALSE),1,0)</f>
        <v>1</v>
      </c>
      <c r="M972">
        <f>IF(Table10[[#This Row],[cond]]=1,M971+1,0)</f>
        <v>1</v>
      </c>
      <c r="N972">
        <f>IF(ISNUMBER(SEARCH("Ronda",Table10[[#This Row],[Column1]]))=TRUE,1,0)</f>
        <v>0</v>
      </c>
      <c r="O972" t="str">
        <f>IF(Table10[[#This Row],[cond2]]=1,MID(Table10[[#This Row],[Column1]],6,3),O971)</f>
        <v xml:space="preserve"> 19</v>
      </c>
    </row>
    <row r="973" spans="11:15" x14ac:dyDescent="0.3">
      <c r="K973" t="s">
        <v>25</v>
      </c>
      <c r="L973">
        <f>IF(AND(ISNUMBER(SEARCH(":",Table10[[#This Row],[Column1]]))=FALSE,ISNUMBER(SEARCH("Ronda",Table10[[#This Row],[Column1]]))=FALSE),1,0)</f>
        <v>1</v>
      </c>
      <c r="M973">
        <f>IF(Table10[[#This Row],[cond]]=1,M972+1,0)</f>
        <v>2</v>
      </c>
      <c r="N973">
        <f>IF(ISNUMBER(SEARCH("Ronda",Table10[[#This Row],[Column1]]))=TRUE,1,0)</f>
        <v>0</v>
      </c>
      <c r="O973" t="str">
        <f>IF(Table10[[#This Row],[cond2]]=1,MID(Table10[[#This Row],[Column1]],6,3),O972)</f>
        <v xml:space="preserve"> 19</v>
      </c>
    </row>
    <row r="974" spans="11:15" x14ac:dyDescent="0.3">
      <c r="K974">
        <v>3</v>
      </c>
      <c r="L974">
        <f>IF(AND(ISNUMBER(SEARCH(":",Table10[[#This Row],[Column1]]))=FALSE,ISNUMBER(SEARCH("Ronda",Table10[[#This Row],[Column1]]))=FALSE),1,0)</f>
        <v>1</v>
      </c>
      <c r="M974">
        <f>IF(Table10[[#This Row],[cond]]=1,M973+1,0)</f>
        <v>3</v>
      </c>
      <c r="N974">
        <f>IF(ISNUMBER(SEARCH("Ronda",Table10[[#This Row],[Column1]]))=TRUE,1,0)</f>
        <v>0</v>
      </c>
      <c r="O974" t="str">
        <f>IF(Table10[[#This Row],[cond2]]=1,MID(Table10[[#This Row],[Column1]],6,3),O973)</f>
        <v xml:space="preserve"> 19</v>
      </c>
    </row>
    <row r="975" spans="11:15" x14ac:dyDescent="0.3">
      <c r="K975">
        <v>1</v>
      </c>
      <c r="L975">
        <f>IF(AND(ISNUMBER(SEARCH(":",Table10[[#This Row],[Column1]]))=FALSE,ISNUMBER(SEARCH("Ronda",Table10[[#This Row],[Column1]]))=FALSE),1,0)</f>
        <v>1</v>
      </c>
      <c r="M975">
        <f>IF(Table10[[#This Row],[cond]]=1,M974+1,0)</f>
        <v>4</v>
      </c>
      <c r="N975">
        <f>IF(ISNUMBER(SEARCH("Ronda",Table10[[#This Row],[Column1]]))=TRUE,1,0)</f>
        <v>0</v>
      </c>
      <c r="O975" t="str">
        <f>IF(Table10[[#This Row],[cond2]]=1,MID(Table10[[#This Row],[Column1]],6,3),O974)</f>
        <v xml:space="preserve"> 19</v>
      </c>
    </row>
    <row r="976" spans="11:15" x14ac:dyDescent="0.3">
      <c r="K976">
        <v>-1</v>
      </c>
      <c r="L976">
        <f>IF(AND(ISNUMBER(SEARCH(":",Table10[[#This Row],[Column1]]))=FALSE,ISNUMBER(SEARCH("Ronda",Table10[[#This Row],[Column1]]))=FALSE),1,0)</f>
        <v>1</v>
      </c>
      <c r="M976">
        <f>IF(Table10[[#This Row],[cond]]=1,M975+1,0)</f>
        <v>5</v>
      </c>
      <c r="N976">
        <f>IF(ISNUMBER(SEARCH("Ronda",Table10[[#This Row],[Column1]]))=TRUE,1,0)</f>
        <v>0</v>
      </c>
      <c r="O976" t="str">
        <f>IF(Table10[[#This Row],[cond2]]=1,MID(Table10[[#This Row],[Column1]],6,3),O975)</f>
        <v xml:space="preserve"> 19</v>
      </c>
    </row>
    <row r="977" spans="11:15" x14ac:dyDescent="0.3">
      <c r="K977">
        <v>-1</v>
      </c>
      <c r="L977">
        <f>IF(AND(ISNUMBER(SEARCH(":",Table10[[#This Row],[Column1]]))=FALSE,ISNUMBER(SEARCH("Ronda",Table10[[#This Row],[Column1]]))=FALSE),1,0)</f>
        <v>1</v>
      </c>
      <c r="M977">
        <f>IF(Table10[[#This Row],[cond]]=1,M976+1,0)</f>
        <v>6</v>
      </c>
      <c r="N977">
        <f>IF(ISNUMBER(SEARCH("Ronda",Table10[[#This Row],[Column1]]))=TRUE,1,0)</f>
        <v>0</v>
      </c>
      <c r="O977" t="str">
        <f>IF(Table10[[#This Row],[cond2]]=1,MID(Table10[[#This Row],[Column1]],6,3),O976)</f>
        <v xml:space="preserve"> 19</v>
      </c>
    </row>
    <row r="978" spans="11:15" x14ac:dyDescent="0.3">
      <c r="K978" t="s">
        <v>922</v>
      </c>
      <c r="L978">
        <f>IF(AND(ISNUMBER(SEARCH(":",Table10[[#This Row],[Column1]]))=FALSE,ISNUMBER(SEARCH("Ronda",Table10[[#This Row],[Column1]]))=FALSE),1,0)</f>
        <v>0</v>
      </c>
      <c r="M978">
        <f>IF(Table10[[#This Row],[cond]]=1,M977+1,0)</f>
        <v>0</v>
      </c>
      <c r="N978">
        <f>IF(ISNUMBER(SEARCH("Ronda",Table10[[#This Row],[Column1]]))=TRUE,1,0)</f>
        <v>0</v>
      </c>
      <c r="O978" t="str">
        <f>IF(Table10[[#This Row],[cond2]]=1,MID(Table10[[#This Row],[Column1]],6,3),O977)</f>
        <v xml:space="preserve"> 19</v>
      </c>
    </row>
    <row r="979" spans="11:15" x14ac:dyDescent="0.3">
      <c r="K979" t="s">
        <v>4</v>
      </c>
      <c r="L979">
        <f>IF(AND(ISNUMBER(SEARCH(":",Table10[[#This Row],[Column1]]))=FALSE,ISNUMBER(SEARCH("Ronda",Table10[[#This Row],[Column1]]))=FALSE),1,0)</f>
        <v>1</v>
      </c>
      <c r="M979">
        <f>IF(Table10[[#This Row],[cond]]=1,M978+1,0)</f>
        <v>1</v>
      </c>
      <c r="N979">
        <f>IF(ISNUMBER(SEARCH("Ronda",Table10[[#This Row],[Column1]]))=TRUE,1,0)</f>
        <v>0</v>
      </c>
      <c r="O979" t="str">
        <f>IF(Table10[[#This Row],[cond2]]=1,MID(Table10[[#This Row],[Column1]],6,3),O978)</f>
        <v xml:space="preserve"> 19</v>
      </c>
    </row>
    <row r="980" spans="11:15" x14ac:dyDescent="0.3">
      <c r="K980" t="s">
        <v>28</v>
      </c>
      <c r="L980">
        <f>IF(AND(ISNUMBER(SEARCH(":",Table10[[#This Row],[Column1]]))=FALSE,ISNUMBER(SEARCH("Ronda",Table10[[#This Row],[Column1]]))=FALSE),1,0)</f>
        <v>1</v>
      </c>
      <c r="M980">
        <f>IF(Table10[[#This Row],[cond]]=1,M979+1,0)</f>
        <v>2</v>
      </c>
      <c r="N980">
        <f>IF(ISNUMBER(SEARCH("Ronda",Table10[[#This Row],[Column1]]))=TRUE,1,0)</f>
        <v>0</v>
      </c>
      <c r="O980" t="str">
        <f>IF(Table10[[#This Row],[cond2]]=1,MID(Table10[[#This Row],[Column1]],6,3),O979)</f>
        <v xml:space="preserve"> 19</v>
      </c>
    </row>
    <row r="981" spans="11:15" x14ac:dyDescent="0.3">
      <c r="K981">
        <v>2</v>
      </c>
      <c r="L981">
        <f>IF(AND(ISNUMBER(SEARCH(":",Table10[[#This Row],[Column1]]))=FALSE,ISNUMBER(SEARCH("Ronda",Table10[[#This Row],[Column1]]))=FALSE),1,0)</f>
        <v>1</v>
      </c>
      <c r="M981">
        <f>IF(Table10[[#This Row],[cond]]=1,M980+1,0)</f>
        <v>3</v>
      </c>
      <c r="N981">
        <f>IF(ISNUMBER(SEARCH("Ronda",Table10[[#This Row],[Column1]]))=TRUE,1,0)</f>
        <v>0</v>
      </c>
      <c r="O981" t="str">
        <f>IF(Table10[[#This Row],[cond2]]=1,MID(Table10[[#This Row],[Column1]],6,3),O980)</f>
        <v xml:space="preserve"> 19</v>
      </c>
    </row>
    <row r="982" spans="11:15" x14ac:dyDescent="0.3">
      <c r="K982">
        <v>0</v>
      </c>
      <c r="L982">
        <f>IF(AND(ISNUMBER(SEARCH(":",Table10[[#This Row],[Column1]]))=FALSE,ISNUMBER(SEARCH("Ronda",Table10[[#This Row],[Column1]]))=FALSE),1,0)</f>
        <v>1</v>
      </c>
      <c r="M982">
        <f>IF(Table10[[#This Row],[cond]]=1,M981+1,0)</f>
        <v>4</v>
      </c>
      <c r="N982">
        <f>IF(ISNUMBER(SEARCH("Ronda",Table10[[#This Row],[Column1]]))=TRUE,1,0)</f>
        <v>0</v>
      </c>
      <c r="O982" t="str">
        <f>IF(Table10[[#This Row],[cond2]]=1,MID(Table10[[#This Row],[Column1]],6,3),O981)</f>
        <v xml:space="preserve"> 19</v>
      </c>
    </row>
    <row r="983" spans="11:15" x14ac:dyDescent="0.3">
      <c r="K983">
        <v>-1</v>
      </c>
      <c r="L983">
        <f>IF(AND(ISNUMBER(SEARCH(":",Table10[[#This Row],[Column1]]))=FALSE,ISNUMBER(SEARCH("Ronda",Table10[[#This Row],[Column1]]))=FALSE),1,0)</f>
        <v>1</v>
      </c>
      <c r="M983">
        <f>IF(Table10[[#This Row],[cond]]=1,M982+1,0)</f>
        <v>5</v>
      </c>
      <c r="N983">
        <f>IF(ISNUMBER(SEARCH("Ronda",Table10[[#This Row],[Column1]]))=TRUE,1,0)</f>
        <v>0</v>
      </c>
      <c r="O983" t="str">
        <f>IF(Table10[[#This Row],[cond2]]=1,MID(Table10[[#This Row],[Column1]],6,3),O982)</f>
        <v xml:space="preserve"> 19</v>
      </c>
    </row>
    <row r="984" spans="11:15" x14ac:dyDescent="0.3">
      <c r="K984">
        <v>0</v>
      </c>
      <c r="L984">
        <f>IF(AND(ISNUMBER(SEARCH(":",Table10[[#This Row],[Column1]]))=FALSE,ISNUMBER(SEARCH("Ronda",Table10[[#This Row],[Column1]]))=FALSE),1,0)</f>
        <v>1</v>
      </c>
      <c r="M984">
        <f>IF(Table10[[#This Row],[cond]]=1,M983+1,0)</f>
        <v>6</v>
      </c>
      <c r="N984">
        <f>IF(ISNUMBER(SEARCH("Ronda",Table10[[#This Row],[Column1]]))=TRUE,1,0)</f>
        <v>0</v>
      </c>
      <c r="O984" t="str">
        <f>IF(Table10[[#This Row],[cond2]]=1,MID(Table10[[#This Row],[Column1]],6,3),O983)</f>
        <v xml:space="preserve"> 19</v>
      </c>
    </row>
    <row r="985" spans="11:15" x14ac:dyDescent="0.3">
      <c r="K985" t="s">
        <v>689</v>
      </c>
      <c r="L985">
        <f>IF(AND(ISNUMBER(SEARCH(":",Table10[[#This Row],[Column1]]))=FALSE,ISNUMBER(SEARCH("Ronda",Table10[[#This Row],[Column1]]))=FALSE),1,0)</f>
        <v>0</v>
      </c>
      <c r="M985">
        <f>IF(Table10[[#This Row],[cond]]=1,M984+1,0)</f>
        <v>0</v>
      </c>
      <c r="N985">
        <f>IF(ISNUMBER(SEARCH("Ronda",Table10[[#This Row],[Column1]]))=TRUE,1,0)</f>
        <v>0</v>
      </c>
      <c r="O985" t="str">
        <f>IF(Table10[[#This Row],[cond2]]=1,MID(Table10[[#This Row],[Column1]],6,3),O984)</f>
        <v xml:space="preserve"> 19</v>
      </c>
    </row>
    <row r="986" spans="11:15" x14ac:dyDescent="0.3">
      <c r="K986" t="s">
        <v>833</v>
      </c>
      <c r="L986">
        <f>IF(AND(ISNUMBER(SEARCH(":",Table10[[#This Row],[Column1]]))=FALSE,ISNUMBER(SEARCH("Ronda",Table10[[#This Row],[Column1]]))=FALSE),1,0)</f>
        <v>1</v>
      </c>
      <c r="M986">
        <f>IF(Table10[[#This Row],[cond]]=1,M985+1,0)</f>
        <v>1</v>
      </c>
      <c r="N986">
        <f>IF(ISNUMBER(SEARCH("Ronda",Table10[[#This Row],[Column1]]))=TRUE,1,0)</f>
        <v>0</v>
      </c>
      <c r="O986" t="str">
        <f>IF(Table10[[#This Row],[cond2]]=1,MID(Table10[[#This Row],[Column1]],6,3),O985)</f>
        <v xml:space="preserve"> 19</v>
      </c>
    </row>
    <row r="987" spans="11:15" x14ac:dyDescent="0.3">
      <c r="K987" t="s">
        <v>6</v>
      </c>
      <c r="L987">
        <f>IF(AND(ISNUMBER(SEARCH(":",Table10[[#This Row],[Column1]]))=FALSE,ISNUMBER(SEARCH("Ronda",Table10[[#This Row],[Column1]]))=FALSE),1,0)</f>
        <v>1</v>
      </c>
      <c r="M987">
        <f>IF(Table10[[#This Row],[cond]]=1,M986+1,0)</f>
        <v>2</v>
      </c>
      <c r="N987">
        <f>IF(ISNUMBER(SEARCH("Ronda",Table10[[#This Row],[Column1]]))=TRUE,1,0)</f>
        <v>0</v>
      </c>
      <c r="O987" t="str">
        <f>IF(Table10[[#This Row],[cond2]]=1,MID(Table10[[#This Row],[Column1]],6,3),O986)</f>
        <v xml:space="preserve"> 19</v>
      </c>
    </row>
    <row r="988" spans="11:15" x14ac:dyDescent="0.3">
      <c r="K988">
        <v>0</v>
      </c>
      <c r="L988">
        <f>IF(AND(ISNUMBER(SEARCH(":",Table10[[#This Row],[Column1]]))=FALSE,ISNUMBER(SEARCH("Ronda",Table10[[#This Row],[Column1]]))=FALSE),1,0)</f>
        <v>1</v>
      </c>
      <c r="M988">
        <f>IF(Table10[[#This Row],[cond]]=1,M987+1,0)</f>
        <v>3</v>
      </c>
      <c r="N988">
        <f>IF(ISNUMBER(SEARCH("Ronda",Table10[[#This Row],[Column1]]))=TRUE,1,0)</f>
        <v>0</v>
      </c>
      <c r="O988" t="str">
        <f>IF(Table10[[#This Row],[cond2]]=1,MID(Table10[[#This Row],[Column1]],6,3),O987)</f>
        <v xml:space="preserve"> 19</v>
      </c>
    </row>
    <row r="989" spans="11:15" x14ac:dyDescent="0.3">
      <c r="K989">
        <v>2</v>
      </c>
      <c r="L989">
        <f>IF(AND(ISNUMBER(SEARCH(":",Table10[[#This Row],[Column1]]))=FALSE,ISNUMBER(SEARCH("Ronda",Table10[[#This Row],[Column1]]))=FALSE),1,0)</f>
        <v>1</v>
      </c>
      <c r="M989">
        <f>IF(Table10[[#This Row],[cond]]=1,M988+1,0)</f>
        <v>4</v>
      </c>
      <c r="N989">
        <f>IF(ISNUMBER(SEARCH("Ronda",Table10[[#This Row],[Column1]]))=TRUE,1,0)</f>
        <v>0</v>
      </c>
      <c r="O989" t="str">
        <f>IF(Table10[[#This Row],[cond2]]=1,MID(Table10[[#This Row],[Column1]],6,3),O988)</f>
        <v xml:space="preserve"> 19</v>
      </c>
    </row>
    <row r="990" spans="11:15" x14ac:dyDescent="0.3">
      <c r="K990">
        <v>0</v>
      </c>
      <c r="L990">
        <f>IF(AND(ISNUMBER(SEARCH(":",Table10[[#This Row],[Column1]]))=FALSE,ISNUMBER(SEARCH("Ronda",Table10[[#This Row],[Column1]]))=FALSE),1,0)</f>
        <v>1</v>
      </c>
      <c r="M990">
        <f>IF(Table10[[#This Row],[cond]]=1,M989+1,0)</f>
        <v>5</v>
      </c>
      <c r="N990">
        <f>IF(ISNUMBER(SEARCH("Ronda",Table10[[#This Row],[Column1]]))=TRUE,1,0)</f>
        <v>0</v>
      </c>
      <c r="O990" t="str">
        <f>IF(Table10[[#This Row],[cond2]]=1,MID(Table10[[#This Row],[Column1]],6,3),O989)</f>
        <v xml:space="preserve"> 19</v>
      </c>
    </row>
    <row r="991" spans="11:15" x14ac:dyDescent="0.3">
      <c r="K991">
        <v>-1</v>
      </c>
      <c r="L991">
        <f>IF(AND(ISNUMBER(SEARCH(":",Table10[[#This Row],[Column1]]))=FALSE,ISNUMBER(SEARCH("Ronda",Table10[[#This Row],[Column1]]))=FALSE),1,0)</f>
        <v>1</v>
      </c>
      <c r="M991">
        <f>IF(Table10[[#This Row],[cond]]=1,M990+1,0)</f>
        <v>6</v>
      </c>
      <c r="N991">
        <f>IF(ISNUMBER(SEARCH("Ronda",Table10[[#This Row],[Column1]]))=TRUE,1,0)</f>
        <v>0</v>
      </c>
      <c r="O991" t="str">
        <f>IF(Table10[[#This Row],[cond2]]=1,MID(Table10[[#This Row],[Column1]],6,3),O990)</f>
        <v xml:space="preserve"> 19</v>
      </c>
    </row>
    <row r="992" spans="11:15" x14ac:dyDescent="0.3">
      <c r="K992" t="s">
        <v>689</v>
      </c>
      <c r="L992">
        <f>IF(AND(ISNUMBER(SEARCH(":",Table10[[#This Row],[Column1]]))=FALSE,ISNUMBER(SEARCH("Ronda",Table10[[#This Row],[Column1]]))=FALSE),1,0)</f>
        <v>0</v>
      </c>
      <c r="M992">
        <f>IF(Table10[[#This Row],[cond]]=1,M991+1,0)</f>
        <v>0</v>
      </c>
      <c r="N992">
        <f>IF(ISNUMBER(SEARCH("Ronda",Table10[[#This Row],[Column1]]))=TRUE,1,0)</f>
        <v>0</v>
      </c>
      <c r="O992" t="str">
        <f>IF(Table10[[#This Row],[cond2]]=1,MID(Table10[[#This Row],[Column1]],6,3),O991)</f>
        <v xml:space="preserve"> 19</v>
      </c>
    </row>
    <row r="993" spans="11:15" x14ac:dyDescent="0.3">
      <c r="K993" t="s">
        <v>568</v>
      </c>
      <c r="L993">
        <f>IF(AND(ISNUMBER(SEARCH(":",Table10[[#This Row],[Column1]]))=FALSE,ISNUMBER(SEARCH("Ronda",Table10[[#This Row],[Column1]]))=FALSE),1,0)</f>
        <v>1</v>
      </c>
      <c r="M993">
        <f>IF(Table10[[#This Row],[cond]]=1,M992+1,0)</f>
        <v>1</v>
      </c>
      <c r="N993">
        <f>IF(ISNUMBER(SEARCH("Ronda",Table10[[#This Row],[Column1]]))=TRUE,1,0)</f>
        <v>0</v>
      </c>
      <c r="O993" t="str">
        <f>IF(Table10[[#This Row],[cond2]]=1,MID(Table10[[#This Row],[Column1]],6,3),O992)</f>
        <v xml:space="preserve"> 19</v>
      </c>
    </row>
    <row r="994" spans="11:15" x14ac:dyDescent="0.3">
      <c r="K994" t="s">
        <v>33</v>
      </c>
      <c r="L994">
        <f>IF(AND(ISNUMBER(SEARCH(":",Table10[[#This Row],[Column1]]))=FALSE,ISNUMBER(SEARCH("Ronda",Table10[[#This Row],[Column1]]))=FALSE),1,0)</f>
        <v>1</v>
      </c>
      <c r="M994">
        <f>IF(Table10[[#This Row],[cond]]=1,M993+1,0)</f>
        <v>2</v>
      </c>
      <c r="N994">
        <f>IF(ISNUMBER(SEARCH("Ronda",Table10[[#This Row],[Column1]]))=TRUE,1,0)</f>
        <v>0</v>
      </c>
      <c r="O994" t="str">
        <f>IF(Table10[[#This Row],[cond2]]=1,MID(Table10[[#This Row],[Column1]],6,3),O993)</f>
        <v xml:space="preserve"> 19</v>
      </c>
    </row>
    <row r="995" spans="11:15" x14ac:dyDescent="0.3">
      <c r="K995">
        <v>1</v>
      </c>
      <c r="L995">
        <f>IF(AND(ISNUMBER(SEARCH(":",Table10[[#This Row],[Column1]]))=FALSE,ISNUMBER(SEARCH("Ronda",Table10[[#This Row],[Column1]]))=FALSE),1,0)</f>
        <v>1</v>
      </c>
      <c r="M995">
        <f>IF(Table10[[#This Row],[cond]]=1,M994+1,0)</f>
        <v>3</v>
      </c>
      <c r="N995">
        <f>IF(ISNUMBER(SEARCH("Ronda",Table10[[#This Row],[Column1]]))=TRUE,1,0)</f>
        <v>0</v>
      </c>
      <c r="O995" t="str">
        <f>IF(Table10[[#This Row],[cond2]]=1,MID(Table10[[#This Row],[Column1]],6,3),O994)</f>
        <v xml:space="preserve"> 19</v>
      </c>
    </row>
    <row r="996" spans="11:15" x14ac:dyDescent="0.3">
      <c r="K996">
        <v>0</v>
      </c>
      <c r="L996">
        <f>IF(AND(ISNUMBER(SEARCH(":",Table10[[#This Row],[Column1]]))=FALSE,ISNUMBER(SEARCH("Ronda",Table10[[#This Row],[Column1]]))=FALSE),1,0)</f>
        <v>1</v>
      </c>
      <c r="M996">
        <f>IF(Table10[[#This Row],[cond]]=1,M995+1,0)</f>
        <v>4</v>
      </c>
      <c r="N996">
        <f>IF(ISNUMBER(SEARCH("Ronda",Table10[[#This Row],[Column1]]))=TRUE,1,0)</f>
        <v>0</v>
      </c>
      <c r="O996" t="str">
        <f>IF(Table10[[#This Row],[cond2]]=1,MID(Table10[[#This Row],[Column1]],6,3),O995)</f>
        <v xml:space="preserve"> 19</v>
      </c>
    </row>
    <row r="997" spans="11:15" x14ac:dyDescent="0.3">
      <c r="K997">
        <v>-1</v>
      </c>
      <c r="L997">
        <f>IF(AND(ISNUMBER(SEARCH(":",Table10[[#This Row],[Column1]]))=FALSE,ISNUMBER(SEARCH("Ronda",Table10[[#This Row],[Column1]]))=FALSE),1,0)</f>
        <v>1</v>
      </c>
      <c r="M997">
        <f>IF(Table10[[#This Row],[cond]]=1,M996+1,0)</f>
        <v>5</v>
      </c>
      <c r="N997">
        <f>IF(ISNUMBER(SEARCH("Ronda",Table10[[#This Row],[Column1]]))=TRUE,1,0)</f>
        <v>0</v>
      </c>
      <c r="O997" t="str">
        <f>IF(Table10[[#This Row],[cond2]]=1,MID(Table10[[#This Row],[Column1]],6,3),O996)</f>
        <v xml:space="preserve"> 19</v>
      </c>
    </row>
    <row r="998" spans="11:15" x14ac:dyDescent="0.3">
      <c r="K998">
        <v>0</v>
      </c>
      <c r="L998">
        <f>IF(AND(ISNUMBER(SEARCH(":",Table10[[#This Row],[Column1]]))=FALSE,ISNUMBER(SEARCH("Ronda",Table10[[#This Row],[Column1]]))=FALSE),1,0)</f>
        <v>1</v>
      </c>
      <c r="M998">
        <f>IF(Table10[[#This Row],[cond]]=1,M997+1,0)</f>
        <v>6</v>
      </c>
      <c r="N998">
        <f>IF(ISNUMBER(SEARCH("Ronda",Table10[[#This Row],[Column1]]))=TRUE,1,0)</f>
        <v>0</v>
      </c>
      <c r="O998" t="str">
        <f>IF(Table10[[#This Row],[cond2]]=1,MID(Table10[[#This Row],[Column1]],6,3),O997)</f>
        <v xml:space="preserve"> 19</v>
      </c>
    </row>
    <row r="999" spans="11:15" x14ac:dyDescent="0.3">
      <c r="K999" t="s">
        <v>690</v>
      </c>
      <c r="L999">
        <f>IF(AND(ISNUMBER(SEARCH(":",Table10[[#This Row],[Column1]]))=FALSE,ISNUMBER(SEARCH("Ronda",Table10[[#This Row],[Column1]]))=FALSE),1,0)</f>
        <v>0</v>
      </c>
      <c r="M999">
        <f>IF(Table10[[#This Row],[cond]]=1,M998+1,0)</f>
        <v>0</v>
      </c>
      <c r="N999">
        <f>IF(ISNUMBER(SEARCH("Ronda",Table10[[#This Row],[Column1]]))=TRUE,1,0)</f>
        <v>0</v>
      </c>
      <c r="O999" t="str">
        <f>IF(Table10[[#This Row],[cond2]]=1,MID(Table10[[#This Row],[Column1]],6,3),O998)</f>
        <v xml:space="preserve"> 19</v>
      </c>
    </row>
    <row r="1000" spans="11:15" x14ac:dyDescent="0.3">
      <c r="K1000" t="s">
        <v>14</v>
      </c>
      <c r="L1000">
        <f>IF(AND(ISNUMBER(SEARCH(":",Table10[[#This Row],[Column1]]))=FALSE,ISNUMBER(SEARCH("Ronda",Table10[[#This Row],[Column1]]))=FALSE),1,0)</f>
        <v>1</v>
      </c>
      <c r="M1000">
        <f>IF(Table10[[#This Row],[cond]]=1,M999+1,0)</f>
        <v>1</v>
      </c>
      <c r="N1000">
        <f>IF(ISNUMBER(SEARCH("Ronda",Table10[[#This Row],[Column1]]))=TRUE,1,0)</f>
        <v>0</v>
      </c>
      <c r="O1000" t="str">
        <f>IF(Table10[[#This Row],[cond2]]=1,MID(Table10[[#This Row],[Column1]],6,3),O999)</f>
        <v xml:space="preserve"> 19</v>
      </c>
    </row>
    <row r="1001" spans="11:15" x14ac:dyDescent="0.3">
      <c r="K1001" t="s">
        <v>13</v>
      </c>
      <c r="L1001">
        <f>IF(AND(ISNUMBER(SEARCH(":",Table10[[#This Row],[Column1]]))=FALSE,ISNUMBER(SEARCH("Ronda",Table10[[#This Row],[Column1]]))=FALSE),1,0)</f>
        <v>1</v>
      </c>
      <c r="M1001">
        <f>IF(Table10[[#This Row],[cond]]=1,M1000+1,0)</f>
        <v>2</v>
      </c>
      <c r="N1001">
        <f>IF(ISNUMBER(SEARCH("Ronda",Table10[[#This Row],[Column1]]))=TRUE,1,0)</f>
        <v>0</v>
      </c>
      <c r="O1001" t="str">
        <f>IF(Table10[[#This Row],[cond2]]=1,MID(Table10[[#This Row],[Column1]],6,3),O1000)</f>
        <v xml:space="preserve"> 19</v>
      </c>
    </row>
    <row r="1002" spans="11:15" x14ac:dyDescent="0.3">
      <c r="K1002">
        <v>1</v>
      </c>
      <c r="L1002">
        <f>IF(AND(ISNUMBER(SEARCH(":",Table10[[#This Row],[Column1]]))=FALSE,ISNUMBER(SEARCH("Ronda",Table10[[#This Row],[Column1]]))=FALSE),1,0)</f>
        <v>1</v>
      </c>
      <c r="M1002">
        <f>IF(Table10[[#This Row],[cond]]=1,M1001+1,0)</f>
        <v>3</v>
      </c>
      <c r="N1002">
        <f>IF(ISNUMBER(SEARCH("Ronda",Table10[[#This Row],[Column1]]))=TRUE,1,0)</f>
        <v>0</v>
      </c>
      <c r="O1002" t="str">
        <f>IF(Table10[[#This Row],[cond2]]=1,MID(Table10[[#This Row],[Column1]],6,3),O1001)</f>
        <v xml:space="preserve"> 19</v>
      </c>
    </row>
    <row r="1003" spans="11:15" x14ac:dyDescent="0.3">
      <c r="K1003">
        <v>2</v>
      </c>
      <c r="L1003">
        <f>IF(AND(ISNUMBER(SEARCH(":",Table10[[#This Row],[Column1]]))=FALSE,ISNUMBER(SEARCH("Ronda",Table10[[#This Row],[Column1]]))=FALSE),1,0)</f>
        <v>1</v>
      </c>
      <c r="M1003">
        <f>IF(Table10[[#This Row],[cond]]=1,M1002+1,0)</f>
        <v>4</v>
      </c>
      <c r="N1003">
        <f>IF(ISNUMBER(SEARCH("Ronda",Table10[[#This Row],[Column1]]))=TRUE,1,0)</f>
        <v>0</v>
      </c>
      <c r="O1003" t="str">
        <f>IF(Table10[[#This Row],[cond2]]=1,MID(Table10[[#This Row],[Column1]],6,3),O1002)</f>
        <v xml:space="preserve"> 19</v>
      </c>
    </row>
    <row r="1004" spans="11:15" x14ac:dyDescent="0.3">
      <c r="K1004">
        <v>0</v>
      </c>
      <c r="L1004">
        <f>IF(AND(ISNUMBER(SEARCH(":",Table10[[#This Row],[Column1]]))=FALSE,ISNUMBER(SEARCH("Ronda",Table10[[#This Row],[Column1]]))=FALSE),1,0)</f>
        <v>1</v>
      </c>
      <c r="M1004">
        <f>IF(Table10[[#This Row],[cond]]=1,M1003+1,0)</f>
        <v>5</v>
      </c>
      <c r="N1004">
        <f>IF(ISNUMBER(SEARCH("Ronda",Table10[[#This Row],[Column1]]))=TRUE,1,0)</f>
        <v>0</v>
      </c>
      <c r="O1004" t="str">
        <f>IF(Table10[[#This Row],[cond2]]=1,MID(Table10[[#This Row],[Column1]],6,3),O1003)</f>
        <v xml:space="preserve"> 19</v>
      </c>
    </row>
    <row r="1005" spans="11:15" x14ac:dyDescent="0.3">
      <c r="K1005">
        <v>-2</v>
      </c>
      <c r="L1005">
        <f>IF(AND(ISNUMBER(SEARCH(":",Table10[[#This Row],[Column1]]))=FALSE,ISNUMBER(SEARCH("Ronda",Table10[[#This Row],[Column1]]))=FALSE),1,0)</f>
        <v>1</v>
      </c>
      <c r="M1005">
        <f>IF(Table10[[#This Row],[cond]]=1,M1004+1,0)</f>
        <v>6</v>
      </c>
      <c r="N1005">
        <f>IF(ISNUMBER(SEARCH("Ronda",Table10[[#This Row],[Column1]]))=TRUE,1,0)</f>
        <v>0</v>
      </c>
      <c r="O1005" t="str">
        <f>IF(Table10[[#This Row],[cond2]]=1,MID(Table10[[#This Row],[Column1]],6,3),O1004)</f>
        <v xml:space="preserve"> 19</v>
      </c>
    </row>
    <row r="1006" spans="11:15" x14ac:dyDescent="0.3">
      <c r="K1006" t="s">
        <v>923</v>
      </c>
      <c r="L1006">
        <f>IF(AND(ISNUMBER(SEARCH(":",Table10[[#This Row],[Column1]]))=FALSE,ISNUMBER(SEARCH("Ronda",Table10[[#This Row],[Column1]]))=FALSE),1,0)</f>
        <v>0</v>
      </c>
      <c r="M1006">
        <f>IF(Table10[[#This Row],[cond]]=1,M1005+1,0)</f>
        <v>0</v>
      </c>
      <c r="N1006">
        <f>IF(ISNUMBER(SEARCH("Ronda",Table10[[#This Row],[Column1]]))=TRUE,1,0)</f>
        <v>0</v>
      </c>
      <c r="O1006" t="str">
        <f>IF(Table10[[#This Row],[cond2]]=1,MID(Table10[[#This Row],[Column1]],6,3),O1005)</f>
        <v xml:space="preserve"> 19</v>
      </c>
    </row>
    <row r="1007" spans="11:15" x14ac:dyDescent="0.3">
      <c r="K1007" t="s">
        <v>2</v>
      </c>
      <c r="L1007">
        <f>IF(AND(ISNUMBER(SEARCH(":",Table10[[#This Row],[Column1]]))=FALSE,ISNUMBER(SEARCH("Ronda",Table10[[#This Row],[Column1]]))=FALSE),1,0)</f>
        <v>1</v>
      </c>
      <c r="M1007">
        <f>IF(Table10[[#This Row],[cond]]=1,M1006+1,0)</f>
        <v>1</v>
      </c>
      <c r="N1007">
        <f>IF(ISNUMBER(SEARCH("Ronda",Table10[[#This Row],[Column1]]))=TRUE,1,0)</f>
        <v>0</v>
      </c>
      <c r="O1007" t="str">
        <f>IF(Table10[[#This Row],[cond2]]=1,MID(Table10[[#This Row],[Column1]],6,3),O1006)</f>
        <v xml:space="preserve"> 19</v>
      </c>
    </row>
    <row r="1008" spans="11:15" x14ac:dyDescent="0.3">
      <c r="K1008" t="s">
        <v>564</v>
      </c>
      <c r="L1008">
        <f>IF(AND(ISNUMBER(SEARCH(":",Table10[[#This Row],[Column1]]))=FALSE,ISNUMBER(SEARCH("Ronda",Table10[[#This Row],[Column1]]))=FALSE),1,0)</f>
        <v>1</v>
      </c>
      <c r="M1008">
        <f>IF(Table10[[#This Row],[cond]]=1,M1007+1,0)</f>
        <v>2</v>
      </c>
      <c r="N1008">
        <f>IF(ISNUMBER(SEARCH("Ronda",Table10[[#This Row],[Column1]]))=TRUE,1,0)</f>
        <v>0</v>
      </c>
      <c r="O1008" t="str">
        <f>IF(Table10[[#This Row],[cond2]]=1,MID(Table10[[#This Row],[Column1]],6,3),O1007)</f>
        <v xml:space="preserve"> 19</v>
      </c>
    </row>
    <row r="1009" spans="11:15" x14ac:dyDescent="0.3">
      <c r="K1009">
        <v>3</v>
      </c>
      <c r="L1009">
        <f>IF(AND(ISNUMBER(SEARCH(":",Table10[[#This Row],[Column1]]))=FALSE,ISNUMBER(SEARCH("Ronda",Table10[[#This Row],[Column1]]))=FALSE),1,0)</f>
        <v>1</v>
      </c>
      <c r="M1009">
        <f>IF(Table10[[#This Row],[cond]]=1,M1008+1,0)</f>
        <v>3</v>
      </c>
      <c r="N1009">
        <f>IF(ISNUMBER(SEARCH("Ronda",Table10[[#This Row],[Column1]]))=TRUE,1,0)</f>
        <v>0</v>
      </c>
      <c r="O1009" t="str">
        <f>IF(Table10[[#This Row],[cond2]]=1,MID(Table10[[#This Row],[Column1]],6,3),O1008)</f>
        <v xml:space="preserve"> 19</v>
      </c>
    </row>
    <row r="1010" spans="11:15" x14ac:dyDescent="0.3">
      <c r="K1010">
        <v>0</v>
      </c>
      <c r="L1010">
        <f>IF(AND(ISNUMBER(SEARCH(":",Table10[[#This Row],[Column1]]))=FALSE,ISNUMBER(SEARCH("Ronda",Table10[[#This Row],[Column1]]))=FALSE),1,0)</f>
        <v>1</v>
      </c>
      <c r="M1010">
        <f>IF(Table10[[#This Row],[cond]]=1,M1009+1,0)</f>
        <v>4</v>
      </c>
      <c r="N1010">
        <f>IF(ISNUMBER(SEARCH("Ronda",Table10[[#This Row],[Column1]]))=TRUE,1,0)</f>
        <v>0</v>
      </c>
      <c r="O1010" t="str">
        <f>IF(Table10[[#This Row],[cond2]]=1,MID(Table10[[#This Row],[Column1]],6,3),O1009)</f>
        <v xml:space="preserve"> 19</v>
      </c>
    </row>
    <row r="1011" spans="11:15" x14ac:dyDescent="0.3">
      <c r="K1011">
        <v>-2</v>
      </c>
      <c r="L1011">
        <f>IF(AND(ISNUMBER(SEARCH(":",Table10[[#This Row],[Column1]]))=FALSE,ISNUMBER(SEARCH("Ronda",Table10[[#This Row],[Column1]]))=FALSE),1,0)</f>
        <v>1</v>
      </c>
      <c r="M1011">
        <f>IF(Table10[[#This Row],[cond]]=1,M1010+1,0)</f>
        <v>5</v>
      </c>
      <c r="N1011">
        <f>IF(ISNUMBER(SEARCH("Ronda",Table10[[#This Row],[Column1]]))=TRUE,1,0)</f>
        <v>0</v>
      </c>
      <c r="O1011" t="str">
        <f>IF(Table10[[#This Row],[cond2]]=1,MID(Table10[[#This Row],[Column1]],6,3),O1010)</f>
        <v xml:space="preserve"> 19</v>
      </c>
    </row>
    <row r="1012" spans="11:15" x14ac:dyDescent="0.3">
      <c r="K1012">
        <v>0</v>
      </c>
      <c r="L1012">
        <f>IF(AND(ISNUMBER(SEARCH(":",Table10[[#This Row],[Column1]]))=FALSE,ISNUMBER(SEARCH("Ronda",Table10[[#This Row],[Column1]]))=FALSE),1,0)</f>
        <v>1</v>
      </c>
      <c r="M1012">
        <f>IF(Table10[[#This Row],[cond]]=1,M1011+1,0)</f>
        <v>6</v>
      </c>
      <c r="N1012">
        <f>IF(ISNUMBER(SEARCH("Ronda",Table10[[#This Row],[Column1]]))=TRUE,1,0)</f>
        <v>0</v>
      </c>
      <c r="O1012" t="str">
        <f>IF(Table10[[#This Row],[cond2]]=1,MID(Table10[[#This Row],[Column1]],6,3),O1011)</f>
        <v xml:space="preserve"> 19</v>
      </c>
    </row>
    <row r="1013" spans="11:15" x14ac:dyDescent="0.3">
      <c r="K1013" t="s">
        <v>924</v>
      </c>
      <c r="L1013">
        <f>IF(AND(ISNUMBER(SEARCH(":",Table10[[#This Row],[Column1]]))=FALSE,ISNUMBER(SEARCH("Ronda",Table10[[#This Row],[Column1]]))=FALSE),1,0)</f>
        <v>0</v>
      </c>
      <c r="M1013">
        <f>IF(Table10[[#This Row],[cond]]=1,M1012+1,0)</f>
        <v>0</v>
      </c>
      <c r="N1013">
        <f>IF(ISNUMBER(SEARCH("Ronda",Table10[[#This Row],[Column1]]))=TRUE,1,0)</f>
        <v>0</v>
      </c>
      <c r="O1013" t="str">
        <f>IF(Table10[[#This Row],[cond2]]=1,MID(Table10[[#This Row],[Column1]],6,3),O1012)</f>
        <v xml:space="preserve"> 19</v>
      </c>
    </row>
    <row r="1014" spans="11:15" x14ac:dyDescent="0.3">
      <c r="K1014" t="s">
        <v>10</v>
      </c>
      <c r="L1014">
        <f>IF(AND(ISNUMBER(SEARCH(":",Table10[[#This Row],[Column1]]))=FALSE,ISNUMBER(SEARCH("Ronda",Table10[[#This Row],[Column1]]))=FALSE),1,0)</f>
        <v>1</v>
      </c>
      <c r="M1014">
        <f>IF(Table10[[#This Row],[cond]]=1,M1013+1,0)</f>
        <v>1</v>
      </c>
      <c r="N1014">
        <f>IF(ISNUMBER(SEARCH("Ronda",Table10[[#This Row],[Column1]]))=TRUE,1,0)</f>
        <v>0</v>
      </c>
      <c r="O1014" t="str">
        <f>IF(Table10[[#This Row],[cond2]]=1,MID(Table10[[#This Row],[Column1]],6,3),O1013)</f>
        <v xml:space="preserve"> 19</v>
      </c>
    </row>
    <row r="1015" spans="11:15" x14ac:dyDescent="0.3">
      <c r="K1015" t="s">
        <v>31</v>
      </c>
      <c r="L1015">
        <f>IF(AND(ISNUMBER(SEARCH(":",Table10[[#This Row],[Column1]]))=FALSE,ISNUMBER(SEARCH("Ronda",Table10[[#This Row],[Column1]]))=FALSE),1,0)</f>
        <v>1</v>
      </c>
      <c r="M1015">
        <f>IF(Table10[[#This Row],[cond]]=1,M1014+1,0)</f>
        <v>2</v>
      </c>
      <c r="N1015">
        <f>IF(ISNUMBER(SEARCH("Ronda",Table10[[#This Row],[Column1]]))=TRUE,1,0)</f>
        <v>0</v>
      </c>
      <c r="O1015" t="str">
        <f>IF(Table10[[#This Row],[cond2]]=1,MID(Table10[[#This Row],[Column1]],6,3),O1014)</f>
        <v xml:space="preserve"> 19</v>
      </c>
    </row>
    <row r="1016" spans="11:15" x14ac:dyDescent="0.3">
      <c r="K1016">
        <v>0</v>
      </c>
      <c r="L1016">
        <f>IF(AND(ISNUMBER(SEARCH(":",Table10[[#This Row],[Column1]]))=FALSE,ISNUMBER(SEARCH("Ronda",Table10[[#This Row],[Column1]]))=FALSE),1,0)</f>
        <v>1</v>
      </c>
      <c r="M1016">
        <f>IF(Table10[[#This Row],[cond]]=1,M1015+1,0)</f>
        <v>3</v>
      </c>
      <c r="N1016">
        <f>IF(ISNUMBER(SEARCH("Ronda",Table10[[#This Row],[Column1]]))=TRUE,1,0)</f>
        <v>0</v>
      </c>
      <c r="O1016" t="str">
        <f>IF(Table10[[#This Row],[cond2]]=1,MID(Table10[[#This Row],[Column1]],6,3),O1015)</f>
        <v xml:space="preserve"> 19</v>
      </c>
    </row>
    <row r="1017" spans="11:15" x14ac:dyDescent="0.3">
      <c r="K1017">
        <v>0</v>
      </c>
      <c r="L1017">
        <f>IF(AND(ISNUMBER(SEARCH(":",Table10[[#This Row],[Column1]]))=FALSE,ISNUMBER(SEARCH("Ronda",Table10[[#This Row],[Column1]]))=FALSE),1,0)</f>
        <v>1</v>
      </c>
      <c r="M1017">
        <f>IF(Table10[[#This Row],[cond]]=1,M1016+1,0)</f>
        <v>4</v>
      </c>
      <c r="N1017">
        <f>IF(ISNUMBER(SEARCH("Ronda",Table10[[#This Row],[Column1]]))=TRUE,1,0)</f>
        <v>0</v>
      </c>
      <c r="O1017" t="str">
        <f>IF(Table10[[#This Row],[cond2]]=1,MID(Table10[[#This Row],[Column1]],6,3),O1016)</f>
        <v xml:space="preserve"> 19</v>
      </c>
    </row>
    <row r="1018" spans="11:15" x14ac:dyDescent="0.3">
      <c r="K1018">
        <v>0</v>
      </c>
      <c r="L1018">
        <f>IF(AND(ISNUMBER(SEARCH(":",Table10[[#This Row],[Column1]]))=FALSE,ISNUMBER(SEARCH("Ronda",Table10[[#This Row],[Column1]]))=FALSE),1,0)</f>
        <v>1</v>
      </c>
      <c r="M1018">
        <f>IF(Table10[[#This Row],[cond]]=1,M1017+1,0)</f>
        <v>5</v>
      </c>
      <c r="N1018">
        <f>IF(ISNUMBER(SEARCH("Ronda",Table10[[#This Row],[Column1]]))=TRUE,1,0)</f>
        <v>0</v>
      </c>
      <c r="O1018" t="str">
        <f>IF(Table10[[#This Row],[cond2]]=1,MID(Table10[[#This Row],[Column1]],6,3),O1017)</f>
        <v xml:space="preserve"> 19</v>
      </c>
    </row>
    <row r="1019" spans="11:15" x14ac:dyDescent="0.3">
      <c r="K1019">
        <v>0</v>
      </c>
      <c r="L1019">
        <f>IF(AND(ISNUMBER(SEARCH(":",Table10[[#This Row],[Column1]]))=FALSE,ISNUMBER(SEARCH("Ronda",Table10[[#This Row],[Column1]]))=FALSE),1,0)</f>
        <v>1</v>
      </c>
      <c r="M1019">
        <f>IF(Table10[[#This Row],[cond]]=1,M1018+1,0)</f>
        <v>6</v>
      </c>
      <c r="N1019">
        <f>IF(ISNUMBER(SEARCH("Ronda",Table10[[#This Row],[Column1]]))=TRUE,1,0)</f>
        <v>0</v>
      </c>
      <c r="O1019" t="str">
        <f>IF(Table10[[#This Row],[cond2]]=1,MID(Table10[[#This Row],[Column1]],6,3),O1018)</f>
        <v xml:space="preserve"> 19</v>
      </c>
    </row>
    <row r="1020" spans="11:15" x14ac:dyDescent="0.3">
      <c r="K1020" t="s">
        <v>925</v>
      </c>
      <c r="L1020">
        <f>IF(AND(ISNUMBER(SEARCH(":",Table10[[#This Row],[Column1]]))=FALSE,ISNUMBER(SEARCH("Ronda",Table10[[#This Row],[Column1]]))=FALSE),1,0)</f>
        <v>0</v>
      </c>
      <c r="M1020">
        <f>IF(Table10[[#This Row],[cond]]=1,M1019+1,0)</f>
        <v>0</v>
      </c>
      <c r="N1020">
        <f>IF(ISNUMBER(SEARCH("Ronda",Table10[[#This Row],[Column1]]))=TRUE,1,0)</f>
        <v>0</v>
      </c>
      <c r="O1020" t="str">
        <f>IF(Table10[[#This Row],[cond2]]=1,MID(Table10[[#This Row],[Column1]],6,3),O1019)</f>
        <v xml:space="preserve"> 19</v>
      </c>
    </row>
    <row r="1021" spans="11:15" x14ac:dyDescent="0.3">
      <c r="K1021" t="s">
        <v>8</v>
      </c>
      <c r="L1021">
        <f>IF(AND(ISNUMBER(SEARCH(":",Table10[[#This Row],[Column1]]))=FALSE,ISNUMBER(SEARCH("Ronda",Table10[[#This Row],[Column1]]))=FALSE),1,0)</f>
        <v>1</v>
      </c>
      <c r="M1021">
        <f>IF(Table10[[#This Row],[cond]]=1,M1020+1,0)</f>
        <v>1</v>
      </c>
      <c r="N1021">
        <f>IF(ISNUMBER(SEARCH("Ronda",Table10[[#This Row],[Column1]]))=TRUE,1,0)</f>
        <v>0</v>
      </c>
      <c r="O1021" t="str">
        <f>IF(Table10[[#This Row],[cond2]]=1,MID(Table10[[#This Row],[Column1]],6,3),O1020)</f>
        <v xml:space="preserve"> 19</v>
      </c>
    </row>
    <row r="1022" spans="11:15" x14ac:dyDescent="0.3">
      <c r="K1022" t="s">
        <v>303</v>
      </c>
      <c r="L1022">
        <f>IF(AND(ISNUMBER(SEARCH(":",Table10[[#This Row],[Column1]]))=FALSE,ISNUMBER(SEARCH("Ronda",Table10[[#This Row],[Column1]]))=FALSE),1,0)</f>
        <v>1</v>
      </c>
      <c r="M1022">
        <f>IF(Table10[[#This Row],[cond]]=1,M1021+1,0)</f>
        <v>2</v>
      </c>
      <c r="N1022">
        <f>IF(ISNUMBER(SEARCH("Ronda",Table10[[#This Row],[Column1]]))=TRUE,1,0)</f>
        <v>0</v>
      </c>
      <c r="O1022" t="str">
        <f>IF(Table10[[#This Row],[cond2]]=1,MID(Table10[[#This Row],[Column1]],6,3),O1021)</f>
        <v xml:space="preserve"> 19</v>
      </c>
    </row>
    <row r="1023" spans="11:15" x14ac:dyDescent="0.3">
      <c r="K1023">
        <v>1</v>
      </c>
      <c r="L1023">
        <f>IF(AND(ISNUMBER(SEARCH(":",Table10[[#This Row],[Column1]]))=FALSE,ISNUMBER(SEARCH("Ronda",Table10[[#This Row],[Column1]]))=FALSE),1,0)</f>
        <v>1</v>
      </c>
      <c r="M1023">
        <f>IF(Table10[[#This Row],[cond]]=1,M1022+1,0)</f>
        <v>3</v>
      </c>
      <c r="N1023">
        <f>IF(ISNUMBER(SEARCH("Ronda",Table10[[#This Row],[Column1]]))=TRUE,1,0)</f>
        <v>0</v>
      </c>
      <c r="O1023" t="str">
        <f>IF(Table10[[#This Row],[cond2]]=1,MID(Table10[[#This Row],[Column1]],6,3),O1022)</f>
        <v xml:space="preserve"> 19</v>
      </c>
    </row>
    <row r="1024" spans="11:15" x14ac:dyDescent="0.3">
      <c r="K1024">
        <v>0</v>
      </c>
      <c r="L1024">
        <f>IF(AND(ISNUMBER(SEARCH(":",Table10[[#This Row],[Column1]]))=FALSE,ISNUMBER(SEARCH("Ronda",Table10[[#This Row],[Column1]]))=FALSE),1,0)</f>
        <v>1</v>
      </c>
      <c r="M1024">
        <f>IF(Table10[[#This Row],[cond]]=1,M1023+1,0)</f>
        <v>4</v>
      </c>
      <c r="N1024">
        <f>IF(ISNUMBER(SEARCH("Ronda",Table10[[#This Row],[Column1]]))=TRUE,1,0)</f>
        <v>0</v>
      </c>
      <c r="O1024" t="str">
        <f>IF(Table10[[#This Row],[cond2]]=1,MID(Table10[[#This Row],[Column1]],6,3),O1023)</f>
        <v xml:space="preserve"> 19</v>
      </c>
    </row>
    <row r="1025" spans="11:15" x14ac:dyDescent="0.3">
      <c r="K1025">
        <v>-1</v>
      </c>
      <c r="L1025">
        <f>IF(AND(ISNUMBER(SEARCH(":",Table10[[#This Row],[Column1]]))=FALSE,ISNUMBER(SEARCH("Ronda",Table10[[#This Row],[Column1]]))=FALSE),1,0)</f>
        <v>1</v>
      </c>
      <c r="M1025">
        <f>IF(Table10[[#This Row],[cond]]=1,M1024+1,0)</f>
        <v>5</v>
      </c>
      <c r="N1025">
        <f>IF(ISNUMBER(SEARCH("Ronda",Table10[[#This Row],[Column1]]))=TRUE,1,0)</f>
        <v>0</v>
      </c>
      <c r="O1025" t="str">
        <f>IF(Table10[[#This Row],[cond2]]=1,MID(Table10[[#This Row],[Column1]],6,3),O1024)</f>
        <v xml:space="preserve"> 19</v>
      </c>
    </row>
    <row r="1026" spans="11:15" x14ac:dyDescent="0.3">
      <c r="K1026">
        <v>0</v>
      </c>
      <c r="L1026">
        <f>IF(AND(ISNUMBER(SEARCH(":",Table10[[#This Row],[Column1]]))=FALSE,ISNUMBER(SEARCH("Ronda",Table10[[#This Row],[Column1]]))=FALSE),1,0)</f>
        <v>1</v>
      </c>
      <c r="M1026">
        <f>IF(Table10[[#This Row],[cond]]=1,M1025+1,0)</f>
        <v>6</v>
      </c>
      <c r="N1026">
        <f>IF(ISNUMBER(SEARCH("Ronda",Table10[[#This Row],[Column1]]))=TRUE,1,0)</f>
        <v>0</v>
      </c>
      <c r="O1026" t="str">
        <f>IF(Table10[[#This Row],[cond2]]=1,MID(Table10[[#This Row],[Column1]],6,3),O1025)</f>
        <v xml:space="preserve"> 19</v>
      </c>
    </row>
    <row r="1027" spans="11:15" x14ac:dyDescent="0.3">
      <c r="K1027" t="s">
        <v>926</v>
      </c>
      <c r="L1027">
        <f>IF(AND(ISNUMBER(SEARCH(":",Table10[[#This Row],[Column1]]))=FALSE,ISNUMBER(SEARCH("Ronda",Table10[[#This Row],[Column1]]))=FALSE),1,0)</f>
        <v>0</v>
      </c>
      <c r="M1027">
        <f>IF(Table10[[#This Row],[cond]]=1,M1026+1,0)</f>
        <v>0</v>
      </c>
      <c r="N1027">
        <f>IF(ISNUMBER(SEARCH("Ronda",Table10[[#This Row],[Column1]]))=TRUE,1,0)</f>
        <v>0</v>
      </c>
      <c r="O1027" t="str">
        <f>IF(Table10[[#This Row],[cond2]]=1,MID(Table10[[#This Row],[Column1]],6,3),O1026)</f>
        <v xml:space="preserve"> 19</v>
      </c>
    </row>
    <row r="1028" spans="11:15" x14ac:dyDescent="0.3">
      <c r="K1028" t="s">
        <v>11</v>
      </c>
      <c r="L1028">
        <f>IF(AND(ISNUMBER(SEARCH(":",Table10[[#This Row],[Column1]]))=FALSE,ISNUMBER(SEARCH("Ronda",Table10[[#This Row],[Column1]]))=FALSE),1,0)</f>
        <v>1</v>
      </c>
      <c r="M1028">
        <f>IF(Table10[[#This Row],[cond]]=1,M1027+1,0)</f>
        <v>1</v>
      </c>
      <c r="N1028">
        <f>IF(ISNUMBER(SEARCH("Ronda",Table10[[#This Row],[Column1]]))=TRUE,1,0)</f>
        <v>0</v>
      </c>
      <c r="O1028" t="str">
        <f>IF(Table10[[#This Row],[cond2]]=1,MID(Table10[[#This Row],[Column1]],6,3),O1027)</f>
        <v xml:space="preserve"> 19</v>
      </c>
    </row>
    <row r="1029" spans="11:15" x14ac:dyDescent="0.3">
      <c r="K1029" t="s">
        <v>7</v>
      </c>
      <c r="L1029">
        <f>IF(AND(ISNUMBER(SEARCH(":",Table10[[#This Row],[Column1]]))=FALSE,ISNUMBER(SEARCH("Ronda",Table10[[#This Row],[Column1]]))=FALSE),1,0)</f>
        <v>1</v>
      </c>
      <c r="M1029">
        <f>IF(Table10[[#This Row],[cond]]=1,M1028+1,0)</f>
        <v>2</v>
      </c>
      <c r="N1029">
        <f>IF(ISNUMBER(SEARCH("Ronda",Table10[[#This Row],[Column1]]))=TRUE,1,0)</f>
        <v>0</v>
      </c>
      <c r="O1029" t="str">
        <f>IF(Table10[[#This Row],[cond2]]=1,MID(Table10[[#This Row],[Column1]],6,3),O1028)</f>
        <v xml:space="preserve"> 19</v>
      </c>
    </row>
    <row r="1030" spans="11:15" x14ac:dyDescent="0.3">
      <c r="K1030">
        <v>1</v>
      </c>
      <c r="L1030">
        <f>IF(AND(ISNUMBER(SEARCH(":",Table10[[#This Row],[Column1]]))=FALSE,ISNUMBER(SEARCH("Ronda",Table10[[#This Row],[Column1]]))=FALSE),1,0)</f>
        <v>1</v>
      </c>
      <c r="M1030">
        <f>IF(Table10[[#This Row],[cond]]=1,M1029+1,0)</f>
        <v>3</v>
      </c>
      <c r="N1030">
        <f>IF(ISNUMBER(SEARCH("Ronda",Table10[[#This Row],[Column1]]))=TRUE,1,0)</f>
        <v>0</v>
      </c>
      <c r="O1030" t="str">
        <f>IF(Table10[[#This Row],[cond2]]=1,MID(Table10[[#This Row],[Column1]],6,3),O1029)</f>
        <v xml:space="preserve"> 19</v>
      </c>
    </row>
    <row r="1031" spans="11:15" x14ac:dyDescent="0.3">
      <c r="K1031">
        <v>1</v>
      </c>
      <c r="L1031">
        <f>IF(AND(ISNUMBER(SEARCH(":",Table10[[#This Row],[Column1]]))=FALSE,ISNUMBER(SEARCH("Ronda",Table10[[#This Row],[Column1]]))=FALSE),1,0)</f>
        <v>1</v>
      </c>
      <c r="M1031">
        <f>IF(Table10[[#This Row],[cond]]=1,M1030+1,0)</f>
        <v>4</v>
      </c>
      <c r="N1031">
        <f>IF(ISNUMBER(SEARCH("Ronda",Table10[[#This Row],[Column1]]))=TRUE,1,0)</f>
        <v>0</v>
      </c>
      <c r="O1031" t="str">
        <f>IF(Table10[[#This Row],[cond2]]=1,MID(Table10[[#This Row],[Column1]],6,3),O1030)</f>
        <v xml:space="preserve"> 19</v>
      </c>
    </row>
    <row r="1032" spans="11:15" x14ac:dyDescent="0.3">
      <c r="K1032">
        <v>0</v>
      </c>
      <c r="L1032">
        <f>IF(AND(ISNUMBER(SEARCH(":",Table10[[#This Row],[Column1]]))=FALSE,ISNUMBER(SEARCH("Ronda",Table10[[#This Row],[Column1]]))=FALSE),1,0)</f>
        <v>1</v>
      </c>
      <c r="M1032">
        <f>IF(Table10[[#This Row],[cond]]=1,M1031+1,0)</f>
        <v>5</v>
      </c>
      <c r="N1032">
        <f>IF(ISNUMBER(SEARCH("Ronda",Table10[[#This Row],[Column1]]))=TRUE,1,0)</f>
        <v>0</v>
      </c>
      <c r="O1032" t="str">
        <f>IF(Table10[[#This Row],[cond2]]=1,MID(Table10[[#This Row],[Column1]],6,3),O1031)</f>
        <v xml:space="preserve"> 19</v>
      </c>
    </row>
    <row r="1033" spans="11:15" x14ac:dyDescent="0.3">
      <c r="K1033">
        <v>-1</v>
      </c>
      <c r="L1033">
        <f>IF(AND(ISNUMBER(SEARCH(":",Table10[[#This Row],[Column1]]))=FALSE,ISNUMBER(SEARCH("Ronda",Table10[[#This Row],[Column1]]))=FALSE),1,0)</f>
        <v>1</v>
      </c>
      <c r="M1033">
        <f>IF(Table10[[#This Row],[cond]]=1,M1032+1,0)</f>
        <v>6</v>
      </c>
      <c r="N1033">
        <f>IF(ISNUMBER(SEARCH("Ronda",Table10[[#This Row],[Column1]]))=TRUE,1,0)</f>
        <v>0</v>
      </c>
      <c r="O1033" t="str">
        <f>IF(Table10[[#This Row],[cond2]]=1,MID(Table10[[#This Row],[Column1]],6,3),O1032)</f>
        <v xml:space="preserve"> 19</v>
      </c>
    </row>
    <row r="1034" spans="11:15" x14ac:dyDescent="0.3">
      <c r="K1034" t="s">
        <v>190</v>
      </c>
      <c r="L1034">
        <f>IF(AND(ISNUMBER(SEARCH(":",Table10[[#This Row],[Column1]]))=FALSE,ISNUMBER(SEARCH("Ronda",Table10[[#This Row],[Column1]]))=FALSE),1,0)</f>
        <v>0</v>
      </c>
      <c r="M1034">
        <f>IF(Table10[[#This Row],[cond]]=1,M1033+1,0)</f>
        <v>0</v>
      </c>
      <c r="N1034">
        <f>IF(ISNUMBER(SEARCH("Ronda",Table10[[#This Row],[Column1]]))=TRUE,1,0)</f>
        <v>1</v>
      </c>
      <c r="O1034" t="str">
        <f>IF(Table10[[#This Row],[cond2]]=1,MID(Table10[[#This Row],[Column1]],6,3),O1033)</f>
        <v xml:space="preserve"> 18</v>
      </c>
    </row>
    <row r="1035" spans="11:15" x14ac:dyDescent="0.3">
      <c r="K1035" t="s">
        <v>927</v>
      </c>
      <c r="L1035">
        <f>IF(AND(ISNUMBER(SEARCH(":",Table10[[#This Row],[Column1]]))=FALSE,ISNUMBER(SEARCH("Ronda",Table10[[#This Row],[Column1]]))=FALSE),1,0)</f>
        <v>0</v>
      </c>
      <c r="M1035">
        <f>IF(Table10[[#This Row],[cond]]=1,M1034+1,0)</f>
        <v>0</v>
      </c>
      <c r="N1035">
        <f>IF(ISNUMBER(SEARCH("Ronda",Table10[[#This Row],[Column1]]))=TRUE,1,0)</f>
        <v>0</v>
      </c>
      <c r="O1035" t="str">
        <f>IF(Table10[[#This Row],[cond2]]=1,MID(Table10[[#This Row],[Column1]],6,3),O1034)</f>
        <v xml:space="preserve"> 18</v>
      </c>
    </row>
    <row r="1036" spans="11:15" x14ac:dyDescent="0.3">
      <c r="K1036" t="s">
        <v>33</v>
      </c>
      <c r="L1036">
        <f>IF(AND(ISNUMBER(SEARCH(":",Table10[[#This Row],[Column1]]))=FALSE,ISNUMBER(SEARCH("Ronda",Table10[[#This Row],[Column1]]))=FALSE),1,0)</f>
        <v>1</v>
      </c>
      <c r="M1036">
        <f>IF(Table10[[#This Row],[cond]]=1,M1035+1,0)</f>
        <v>1</v>
      </c>
      <c r="N1036">
        <f>IF(ISNUMBER(SEARCH("Ronda",Table10[[#This Row],[Column1]]))=TRUE,1,0)</f>
        <v>0</v>
      </c>
      <c r="O1036" t="str">
        <f>IF(Table10[[#This Row],[cond2]]=1,MID(Table10[[#This Row],[Column1]],6,3),O1035)</f>
        <v xml:space="preserve"> 18</v>
      </c>
    </row>
    <row r="1037" spans="11:15" x14ac:dyDescent="0.3">
      <c r="K1037" t="s">
        <v>11</v>
      </c>
      <c r="L1037">
        <f>IF(AND(ISNUMBER(SEARCH(":",Table10[[#This Row],[Column1]]))=FALSE,ISNUMBER(SEARCH("Ronda",Table10[[#This Row],[Column1]]))=FALSE),1,0)</f>
        <v>1</v>
      </c>
      <c r="M1037">
        <f>IF(Table10[[#This Row],[cond]]=1,M1036+1,0)</f>
        <v>2</v>
      </c>
      <c r="N1037">
        <f>IF(ISNUMBER(SEARCH("Ronda",Table10[[#This Row],[Column1]]))=TRUE,1,0)</f>
        <v>0</v>
      </c>
      <c r="O1037" t="str">
        <f>IF(Table10[[#This Row],[cond2]]=1,MID(Table10[[#This Row],[Column1]],6,3),O1036)</f>
        <v xml:space="preserve"> 18</v>
      </c>
    </row>
    <row r="1038" spans="11:15" x14ac:dyDescent="0.3">
      <c r="K1038">
        <v>2</v>
      </c>
      <c r="L1038">
        <f>IF(AND(ISNUMBER(SEARCH(":",Table10[[#This Row],[Column1]]))=FALSE,ISNUMBER(SEARCH("Ronda",Table10[[#This Row],[Column1]]))=FALSE),1,0)</f>
        <v>1</v>
      </c>
      <c r="M1038">
        <f>IF(Table10[[#This Row],[cond]]=1,M1037+1,0)</f>
        <v>3</v>
      </c>
      <c r="N1038">
        <f>IF(ISNUMBER(SEARCH("Ronda",Table10[[#This Row],[Column1]]))=TRUE,1,0)</f>
        <v>0</v>
      </c>
      <c r="O1038" t="str">
        <f>IF(Table10[[#This Row],[cond2]]=1,MID(Table10[[#This Row],[Column1]],6,3),O1037)</f>
        <v xml:space="preserve"> 18</v>
      </c>
    </row>
    <row r="1039" spans="11:15" x14ac:dyDescent="0.3">
      <c r="K1039">
        <v>2</v>
      </c>
      <c r="L1039">
        <f>IF(AND(ISNUMBER(SEARCH(":",Table10[[#This Row],[Column1]]))=FALSE,ISNUMBER(SEARCH("Ronda",Table10[[#This Row],[Column1]]))=FALSE),1,0)</f>
        <v>1</v>
      </c>
      <c r="M1039">
        <f>IF(Table10[[#This Row],[cond]]=1,M1038+1,0)</f>
        <v>4</v>
      </c>
      <c r="N1039">
        <f>IF(ISNUMBER(SEARCH("Ronda",Table10[[#This Row],[Column1]]))=TRUE,1,0)</f>
        <v>0</v>
      </c>
      <c r="O1039" t="str">
        <f>IF(Table10[[#This Row],[cond2]]=1,MID(Table10[[#This Row],[Column1]],6,3),O1038)</f>
        <v xml:space="preserve"> 18</v>
      </c>
    </row>
    <row r="1040" spans="11:15" x14ac:dyDescent="0.3">
      <c r="K1040">
        <v>-1</v>
      </c>
      <c r="L1040">
        <f>IF(AND(ISNUMBER(SEARCH(":",Table10[[#This Row],[Column1]]))=FALSE,ISNUMBER(SEARCH("Ronda",Table10[[#This Row],[Column1]]))=FALSE),1,0)</f>
        <v>1</v>
      </c>
      <c r="M1040">
        <f>IF(Table10[[#This Row],[cond]]=1,M1039+1,0)</f>
        <v>5</v>
      </c>
      <c r="N1040">
        <f>IF(ISNUMBER(SEARCH("Ronda",Table10[[#This Row],[Column1]]))=TRUE,1,0)</f>
        <v>0</v>
      </c>
      <c r="O1040" t="str">
        <f>IF(Table10[[#This Row],[cond2]]=1,MID(Table10[[#This Row],[Column1]],6,3),O1039)</f>
        <v xml:space="preserve"> 18</v>
      </c>
    </row>
    <row r="1041" spans="11:15" x14ac:dyDescent="0.3">
      <c r="K1041">
        <v>-2</v>
      </c>
      <c r="L1041">
        <f>IF(AND(ISNUMBER(SEARCH(":",Table10[[#This Row],[Column1]]))=FALSE,ISNUMBER(SEARCH("Ronda",Table10[[#This Row],[Column1]]))=FALSE),1,0)</f>
        <v>1</v>
      </c>
      <c r="M1041">
        <f>IF(Table10[[#This Row],[cond]]=1,M1040+1,0)</f>
        <v>6</v>
      </c>
      <c r="N1041">
        <f>IF(ISNUMBER(SEARCH("Ronda",Table10[[#This Row],[Column1]]))=TRUE,1,0)</f>
        <v>0</v>
      </c>
      <c r="O1041" t="str">
        <f>IF(Table10[[#This Row],[cond2]]=1,MID(Table10[[#This Row],[Column1]],6,3),O1040)</f>
        <v xml:space="preserve"> 18</v>
      </c>
    </row>
    <row r="1042" spans="11:15" x14ac:dyDescent="0.3">
      <c r="K1042" t="s">
        <v>928</v>
      </c>
      <c r="L1042">
        <f>IF(AND(ISNUMBER(SEARCH(":",Table10[[#This Row],[Column1]]))=FALSE,ISNUMBER(SEARCH("Ronda",Table10[[#This Row],[Column1]]))=FALSE),1,0)</f>
        <v>0</v>
      </c>
      <c r="M1042">
        <f>IF(Table10[[#This Row],[cond]]=1,M1041+1,0)</f>
        <v>0</v>
      </c>
      <c r="N1042">
        <f>IF(ISNUMBER(SEARCH("Ronda",Table10[[#This Row],[Column1]]))=TRUE,1,0)</f>
        <v>0</v>
      </c>
      <c r="O1042" t="str">
        <f>IF(Table10[[#This Row],[cond2]]=1,MID(Table10[[#This Row],[Column1]],6,3),O1041)</f>
        <v xml:space="preserve"> 18</v>
      </c>
    </row>
    <row r="1043" spans="11:15" x14ac:dyDescent="0.3">
      <c r="K1043" t="s">
        <v>7</v>
      </c>
      <c r="L1043">
        <f>IF(AND(ISNUMBER(SEARCH(":",Table10[[#This Row],[Column1]]))=FALSE,ISNUMBER(SEARCH("Ronda",Table10[[#This Row],[Column1]]))=FALSE),1,0)</f>
        <v>1</v>
      </c>
      <c r="M1043">
        <f>IF(Table10[[#This Row],[cond]]=1,M1042+1,0)</f>
        <v>1</v>
      </c>
      <c r="N1043">
        <f>IF(ISNUMBER(SEARCH("Ronda",Table10[[#This Row],[Column1]]))=TRUE,1,0)</f>
        <v>0</v>
      </c>
      <c r="O1043" t="str">
        <f>IF(Table10[[#This Row],[cond2]]=1,MID(Table10[[#This Row],[Column1]],6,3),O1042)</f>
        <v xml:space="preserve"> 18</v>
      </c>
    </row>
    <row r="1044" spans="11:15" x14ac:dyDescent="0.3">
      <c r="K1044" t="s">
        <v>833</v>
      </c>
      <c r="L1044">
        <f>IF(AND(ISNUMBER(SEARCH(":",Table10[[#This Row],[Column1]]))=FALSE,ISNUMBER(SEARCH("Ronda",Table10[[#This Row],[Column1]]))=FALSE),1,0)</f>
        <v>1</v>
      </c>
      <c r="M1044">
        <f>IF(Table10[[#This Row],[cond]]=1,M1043+1,0)</f>
        <v>2</v>
      </c>
      <c r="N1044">
        <f>IF(ISNUMBER(SEARCH("Ronda",Table10[[#This Row],[Column1]]))=TRUE,1,0)</f>
        <v>0</v>
      </c>
      <c r="O1044" t="str">
        <f>IF(Table10[[#This Row],[cond2]]=1,MID(Table10[[#This Row],[Column1]],6,3),O1043)</f>
        <v xml:space="preserve"> 18</v>
      </c>
    </row>
    <row r="1045" spans="11:15" x14ac:dyDescent="0.3">
      <c r="K1045">
        <v>3</v>
      </c>
      <c r="L1045">
        <f>IF(AND(ISNUMBER(SEARCH(":",Table10[[#This Row],[Column1]]))=FALSE,ISNUMBER(SEARCH("Ronda",Table10[[#This Row],[Column1]]))=FALSE),1,0)</f>
        <v>1</v>
      </c>
      <c r="M1045">
        <f>IF(Table10[[#This Row],[cond]]=1,M1044+1,0)</f>
        <v>3</v>
      </c>
      <c r="N1045">
        <f>IF(ISNUMBER(SEARCH("Ronda",Table10[[#This Row],[Column1]]))=TRUE,1,0)</f>
        <v>0</v>
      </c>
      <c r="O1045" t="str">
        <f>IF(Table10[[#This Row],[cond2]]=1,MID(Table10[[#This Row],[Column1]],6,3),O1044)</f>
        <v xml:space="preserve"> 18</v>
      </c>
    </row>
    <row r="1046" spans="11:15" x14ac:dyDescent="0.3">
      <c r="K1046">
        <v>0</v>
      </c>
      <c r="L1046">
        <f>IF(AND(ISNUMBER(SEARCH(":",Table10[[#This Row],[Column1]]))=FALSE,ISNUMBER(SEARCH("Ronda",Table10[[#This Row],[Column1]]))=FALSE),1,0)</f>
        <v>1</v>
      </c>
      <c r="M1046">
        <f>IF(Table10[[#This Row],[cond]]=1,M1045+1,0)</f>
        <v>4</v>
      </c>
      <c r="N1046">
        <f>IF(ISNUMBER(SEARCH("Ronda",Table10[[#This Row],[Column1]]))=TRUE,1,0)</f>
        <v>0</v>
      </c>
      <c r="O1046" t="str">
        <f>IF(Table10[[#This Row],[cond2]]=1,MID(Table10[[#This Row],[Column1]],6,3),O1045)</f>
        <v xml:space="preserve"> 18</v>
      </c>
    </row>
    <row r="1047" spans="11:15" x14ac:dyDescent="0.3">
      <c r="K1047">
        <v>-1</v>
      </c>
      <c r="L1047">
        <f>IF(AND(ISNUMBER(SEARCH(":",Table10[[#This Row],[Column1]]))=FALSE,ISNUMBER(SEARCH("Ronda",Table10[[#This Row],[Column1]]))=FALSE),1,0)</f>
        <v>1</v>
      </c>
      <c r="M1047">
        <f>IF(Table10[[#This Row],[cond]]=1,M1046+1,0)</f>
        <v>5</v>
      </c>
      <c r="N1047">
        <f>IF(ISNUMBER(SEARCH("Ronda",Table10[[#This Row],[Column1]]))=TRUE,1,0)</f>
        <v>0</v>
      </c>
      <c r="O1047" t="str">
        <f>IF(Table10[[#This Row],[cond2]]=1,MID(Table10[[#This Row],[Column1]],6,3),O1046)</f>
        <v xml:space="preserve"> 18</v>
      </c>
    </row>
    <row r="1048" spans="11:15" x14ac:dyDescent="0.3">
      <c r="K1048">
        <v>0</v>
      </c>
      <c r="L1048">
        <f>IF(AND(ISNUMBER(SEARCH(":",Table10[[#This Row],[Column1]]))=FALSE,ISNUMBER(SEARCH("Ronda",Table10[[#This Row],[Column1]]))=FALSE),1,0)</f>
        <v>1</v>
      </c>
      <c r="M1048">
        <f>IF(Table10[[#This Row],[cond]]=1,M1047+1,0)</f>
        <v>6</v>
      </c>
      <c r="N1048">
        <f>IF(ISNUMBER(SEARCH("Ronda",Table10[[#This Row],[Column1]]))=TRUE,1,0)</f>
        <v>0</v>
      </c>
      <c r="O1048" t="str">
        <f>IF(Table10[[#This Row],[cond2]]=1,MID(Table10[[#This Row],[Column1]],6,3),O1047)</f>
        <v xml:space="preserve"> 18</v>
      </c>
    </row>
    <row r="1049" spans="11:15" x14ac:dyDescent="0.3">
      <c r="K1049" t="s">
        <v>929</v>
      </c>
      <c r="L1049">
        <f>IF(AND(ISNUMBER(SEARCH(":",Table10[[#This Row],[Column1]]))=FALSE,ISNUMBER(SEARCH("Ronda",Table10[[#This Row],[Column1]]))=FALSE),1,0)</f>
        <v>0</v>
      </c>
      <c r="M1049">
        <f>IF(Table10[[#This Row],[cond]]=1,M1048+1,0)</f>
        <v>0</v>
      </c>
      <c r="N1049">
        <f>IF(ISNUMBER(SEARCH("Ronda",Table10[[#This Row],[Column1]]))=TRUE,1,0)</f>
        <v>0</v>
      </c>
      <c r="O1049" t="str">
        <f>IF(Table10[[#This Row],[cond2]]=1,MID(Table10[[#This Row],[Column1]],6,3),O1048)</f>
        <v xml:space="preserve"> 18</v>
      </c>
    </row>
    <row r="1050" spans="11:15" x14ac:dyDescent="0.3">
      <c r="K1050" t="s">
        <v>31</v>
      </c>
      <c r="L1050">
        <f>IF(AND(ISNUMBER(SEARCH(":",Table10[[#This Row],[Column1]]))=FALSE,ISNUMBER(SEARCH("Ronda",Table10[[#This Row],[Column1]]))=FALSE),1,0)</f>
        <v>1</v>
      </c>
      <c r="M1050">
        <f>IF(Table10[[#This Row],[cond]]=1,M1049+1,0)</f>
        <v>1</v>
      </c>
      <c r="N1050">
        <f>IF(ISNUMBER(SEARCH("Ronda",Table10[[#This Row],[Column1]]))=TRUE,1,0)</f>
        <v>0</v>
      </c>
      <c r="O1050" t="str">
        <f>IF(Table10[[#This Row],[cond2]]=1,MID(Table10[[#This Row],[Column1]],6,3),O1049)</f>
        <v xml:space="preserve"> 18</v>
      </c>
    </row>
    <row r="1051" spans="11:15" x14ac:dyDescent="0.3">
      <c r="K1051" t="s">
        <v>4</v>
      </c>
      <c r="L1051">
        <f>IF(AND(ISNUMBER(SEARCH(":",Table10[[#This Row],[Column1]]))=FALSE,ISNUMBER(SEARCH("Ronda",Table10[[#This Row],[Column1]]))=FALSE),1,0)</f>
        <v>1</v>
      </c>
      <c r="M1051">
        <f>IF(Table10[[#This Row],[cond]]=1,M1050+1,0)</f>
        <v>2</v>
      </c>
      <c r="N1051">
        <f>IF(ISNUMBER(SEARCH("Ronda",Table10[[#This Row],[Column1]]))=TRUE,1,0)</f>
        <v>0</v>
      </c>
      <c r="O1051" t="str">
        <f>IF(Table10[[#This Row],[cond2]]=1,MID(Table10[[#This Row],[Column1]],6,3),O1050)</f>
        <v xml:space="preserve"> 18</v>
      </c>
    </row>
    <row r="1052" spans="11:15" x14ac:dyDescent="0.3">
      <c r="K1052">
        <v>1</v>
      </c>
      <c r="L1052">
        <f>IF(AND(ISNUMBER(SEARCH(":",Table10[[#This Row],[Column1]]))=FALSE,ISNUMBER(SEARCH("Ronda",Table10[[#This Row],[Column1]]))=FALSE),1,0)</f>
        <v>1</v>
      </c>
      <c r="M1052">
        <f>IF(Table10[[#This Row],[cond]]=1,M1051+1,0)</f>
        <v>3</v>
      </c>
      <c r="N1052">
        <f>IF(ISNUMBER(SEARCH("Ronda",Table10[[#This Row],[Column1]]))=TRUE,1,0)</f>
        <v>0</v>
      </c>
      <c r="O1052" t="str">
        <f>IF(Table10[[#This Row],[cond2]]=1,MID(Table10[[#This Row],[Column1]],6,3),O1051)</f>
        <v xml:space="preserve"> 18</v>
      </c>
    </row>
    <row r="1053" spans="11:15" x14ac:dyDescent="0.3">
      <c r="K1053">
        <v>2</v>
      </c>
      <c r="L1053">
        <f>IF(AND(ISNUMBER(SEARCH(":",Table10[[#This Row],[Column1]]))=FALSE,ISNUMBER(SEARCH("Ronda",Table10[[#This Row],[Column1]]))=FALSE),1,0)</f>
        <v>1</v>
      </c>
      <c r="M1053">
        <f>IF(Table10[[#This Row],[cond]]=1,M1052+1,0)</f>
        <v>4</v>
      </c>
      <c r="N1053">
        <f>IF(ISNUMBER(SEARCH("Ronda",Table10[[#This Row],[Column1]]))=TRUE,1,0)</f>
        <v>0</v>
      </c>
      <c r="O1053" t="str">
        <f>IF(Table10[[#This Row],[cond2]]=1,MID(Table10[[#This Row],[Column1]],6,3),O1052)</f>
        <v xml:space="preserve"> 18</v>
      </c>
    </row>
    <row r="1054" spans="11:15" x14ac:dyDescent="0.3">
      <c r="K1054">
        <v>0</v>
      </c>
      <c r="L1054">
        <f>IF(AND(ISNUMBER(SEARCH(":",Table10[[#This Row],[Column1]]))=FALSE,ISNUMBER(SEARCH("Ronda",Table10[[#This Row],[Column1]]))=FALSE),1,0)</f>
        <v>1</v>
      </c>
      <c r="M1054">
        <f>IF(Table10[[#This Row],[cond]]=1,M1053+1,0)</f>
        <v>5</v>
      </c>
      <c r="N1054">
        <f>IF(ISNUMBER(SEARCH("Ronda",Table10[[#This Row],[Column1]]))=TRUE,1,0)</f>
        <v>0</v>
      </c>
      <c r="O1054" t="str">
        <f>IF(Table10[[#This Row],[cond2]]=1,MID(Table10[[#This Row],[Column1]],6,3),O1053)</f>
        <v xml:space="preserve"> 18</v>
      </c>
    </row>
    <row r="1055" spans="11:15" x14ac:dyDescent="0.3">
      <c r="K1055">
        <v>-1</v>
      </c>
      <c r="L1055">
        <f>IF(AND(ISNUMBER(SEARCH(":",Table10[[#This Row],[Column1]]))=FALSE,ISNUMBER(SEARCH("Ronda",Table10[[#This Row],[Column1]]))=FALSE),1,0)</f>
        <v>1</v>
      </c>
      <c r="M1055">
        <f>IF(Table10[[#This Row],[cond]]=1,M1054+1,0)</f>
        <v>6</v>
      </c>
      <c r="N1055">
        <f>IF(ISNUMBER(SEARCH("Ronda",Table10[[#This Row],[Column1]]))=TRUE,1,0)</f>
        <v>0</v>
      </c>
      <c r="O1055" t="str">
        <f>IF(Table10[[#This Row],[cond2]]=1,MID(Table10[[#This Row],[Column1]],6,3),O1054)</f>
        <v xml:space="preserve"> 18</v>
      </c>
    </row>
    <row r="1056" spans="11:15" x14ac:dyDescent="0.3">
      <c r="K1056" t="s">
        <v>697</v>
      </c>
      <c r="L1056">
        <f>IF(AND(ISNUMBER(SEARCH(":",Table10[[#This Row],[Column1]]))=FALSE,ISNUMBER(SEARCH("Ronda",Table10[[#This Row],[Column1]]))=FALSE),1,0)</f>
        <v>0</v>
      </c>
      <c r="M1056">
        <f>IF(Table10[[#This Row],[cond]]=1,M1055+1,0)</f>
        <v>0</v>
      </c>
      <c r="N1056">
        <f>IF(ISNUMBER(SEARCH("Ronda",Table10[[#This Row],[Column1]]))=TRUE,1,0)</f>
        <v>0</v>
      </c>
      <c r="O1056" t="str">
        <f>IF(Table10[[#This Row],[cond2]]=1,MID(Table10[[#This Row],[Column1]],6,3),O1055)</f>
        <v xml:space="preserve"> 18</v>
      </c>
    </row>
    <row r="1057" spans="11:15" x14ac:dyDescent="0.3">
      <c r="K1057" t="s">
        <v>28</v>
      </c>
      <c r="L1057">
        <f>IF(AND(ISNUMBER(SEARCH(":",Table10[[#This Row],[Column1]]))=FALSE,ISNUMBER(SEARCH("Ronda",Table10[[#This Row],[Column1]]))=FALSE),1,0)</f>
        <v>1</v>
      </c>
      <c r="M1057">
        <f>IF(Table10[[#This Row],[cond]]=1,M1056+1,0)</f>
        <v>1</v>
      </c>
      <c r="N1057">
        <f>IF(ISNUMBER(SEARCH("Ronda",Table10[[#This Row],[Column1]]))=TRUE,1,0)</f>
        <v>0</v>
      </c>
      <c r="O1057" t="str">
        <f>IF(Table10[[#This Row],[cond2]]=1,MID(Table10[[#This Row],[Column1]],6,3),O1056)</f>
        <v xml:space="preserve"> 18</v>
      </c>
    </row>
    <row r="1058" spans="11:15" x14ac:dyDescent="0.3">
      <c r="K1058" t="s">
        <v>14</v>
      </c>
      <c r="L1058">
        <f>IF(AND(ISNUMBER(SEARCH(":",Table10[[#This Row],[Column1]]))=FALSE,ISNUMBER(SEARCH("Ronda",Table10[[#This Row],[Column1]]))=FALSE),1,0)</f>
        <v>1</v>
      </c>
      <c r="M1058">
        <f>IF(Table10[[#This Row],[cond]]=1,M1057+1,0)</f>
        <v>2</v>
      </c>
      <c r="N1058">
        <f>IF(ISNUMBER(SEARCH("Ronda",Table10[[#This Row],[Column1]]))=TRUE,1,0)</f>
        <v>0</v>
      </c>
      <c r="O1058" t="str">
        <f>IF(Table10[[#This Row],[cond2]]=1,MID(Table10[[#This Row],[Column1]],6,3),O1057)</f>
        <v xml:space="preserve"> 18</v>
      </c>
    </row>
    <row r="1059" spans="11:15" x14ac:dyDescent="0.3">
      <c r="K1059">
        <v>2</v>
      </c>
      <c r="L1059">
        <f>IF(AND(ISNUMBER(SEARCH(":",Table10[[#This Row],[Column1]]))=FALSE,ISNUMBER(SEARCH("Ronda",Table10[[#This Row],[Column1]]))=FALSE),1,0)</f>
        <v>1</v>
      </c>
      <c r="M1059">
        <f>IF(Table10[[#This Row],[cond]]=1,M1058+1,0)</f>
        <v>3</v>
      </c>
      <c r="N1059">
        <f>IF(ISNUMBER(SEARCH("Ronda",Table10[[#This Row],[Column1]]))=TRUE,1,0)</f>
        <v>0</v>
      </c>
      <c r="O1059" t="str">
        <f>IF(Table10[[#This Row],[cond2]]=1,MID(Table10[[#This Row],[Column1]],6,3),O1058)</f>
        <v xml:space="preserve"> 18</v>
      </c>
    </row>
    <row r="1060" spans="11:15" x14ac:dyDescent="0.3">
      <c r="K1060">
        <v>0</v>
      </c>
      <c r="L1060">
        <f>IF(AND(ISNUMBER(SEARCH(":",Table10[[#This Row],[Column1]]))=FALSE,ISNUMBER(SEARCH("Ronda",Table10[[#This Row],[Column1]]))=FALSE),1,0)</f>
        <v>1</v>
      </c>
      <c r="M1060">
        <f>IF(Table10[[#This Row],[cond]]=1,M1059+1,0)</f>
        <v>4</v>
      </c>
      <c r="N1060">
        <f>IF(ISNUMBER(SEARCH("Ronda",Table10[[#This Row],[Column1]]))=TRUE,1,0)</f>
        <v>0</v>
      </c>
      <c r="O1060" t="str">
        <f>IF(Table10[[#This Row],[cond2]]=1,MID(Table10[[#This Row],[Column1]],6,3),O1059)</f>
        <v xml:space="preserve"> 18</v>
      </c>
    </row>
    <row r="1061" spans="11:15" x14ac:dyDescent="0.3">
      <c r="K1061">
        <v>-2</v>
      </c>
      <c r="L1061">
        <f>IF(AND(ISNUMBER(SEARCH(":",Table10[[#This Row],[Column1]]))=FALSE,ISNUMBER(SEARCH("Ronda",Table10[[#This Row],[Column1]]))=FALSE),1,0)</f>
        <v>1</v>
      </c>
      <c r="M1061">
        <f>IF(Table10[[#This Row],[cond]]=1,M1060+1,0)</f>
        <v>5</v>
      </c>
      <c r="N1061">
        <f>IF(ISNUMBER(SEARCH("Ronda",Table10[[#This Row],[Column1]]))=TRUE,1,0)</f>
        <v>0</v>
      </c>
      <c r="O1061" t="str">
        <f>IF(Table10[[#This Row],[cond2]]=1,MID(Table10[[#This Row],[Column1]],6,3),O1060)</f>
        <v xml:space="preserve"> 18</v>
      </c>
    </row>
    <row r="1062" spans="11:15" x14ac:dyDescent="0.3">
      <c r="K1062">
        <v>0</v>
      </c>
      <c r="L1062">
        <f>IF(AND(ISNUMBER(SEARCH(":",Table10[[#This Row],[Column1]]))=FALSE,ISNUMBER(SEARCH("Ronda",Table10[[#This Row],[Column1]]))=FALSE),1,0)</f>
        <v>1</v>
      </c>
      <c r="M1062">
        <f>IF(Table10[[#This Row],[cond]]=1,M1061+1,0)</f>
        <v>6</v>
      </c>
      <c r="N1062">
        <f>IF(ISNUMBER(SEARCH("Ronda",Table10[[#This Row],[Column1]]))=TRUE,1,0)</f>
        <v>0</v>
      </c>
      <c r="O1062" t="str">
        <f>IF(Table10[[#This Row],[cond2]]=1,MID(Table10[[#This Row],[Column1]],6,3),O1061)</f>
        <v xml:space="preserve"> 18</v>
      </c>
    </row>
    <row r="1063" spans="11:15" x14ac:dyDescent="0.3">
      <c r="K1063" t="s">
        <v>697</v>
      </c>
      <c r="L1063">
        <f>IF(AND(ISNUMBER(SEARCH(":",Table10[[#This Row],[Column1]]))=FALSE,ISNUMBER(SEARCH("Ronda",Table10[[#This Row],[Column1]]))=FALSE),1,0)</f>
        <v>0</v>
      </c>
      <c r="M1063">
        <f>IF(Table10[[#This Row],[cond]]=1,M1062+1,0)</f>
        <v>0</v>
      </c>
      <c r="N1063">
        <f>IF(ISNUMBER(SEARCH("Ronda",Table10[[#This Row],[Column1]]))=TRUE,1,0)</f>
        <v>0</v>
      </c>
      <c r="O1063" t="str">
        <f>IF(Table10[[#This Row],[cond2]]=1,MID(Table10[[#This Row],[Column1]],6,3),O1062)</f>
        <v xml:space="preserve"> 18</v>
      </c>
    </row>
    <row r="1064" spans="11:15" x14ac:dyDescent="0.3">
      <c r="K1064" t="s">
        <v>303</v>
      </c>
      <c r="L1064">
        <f>IF(AND(ISNUMBER(SEARCH(":",Table10[[#This Row],[Column1]]))=FALSE,ISNUMBER(SEARCH("Ronda",Table10[[#This Row],[Column1]]))=FALSE),1,0)</f>
        <v>1</v>
      </c>
      <c r="M1064">
        <f>IF(Table10[[#This Row],[cond]]=1,M1063+1,0)</f>
        <v>1</v>
      </c>
      <c r="N1064">
        <f>IF(ISNUMBER(SEARCH("Ronda",Table10[[#This Row],[Column1]]))=TRUE,1,0)</f>
        <v>0</v>
      </c>
      <c r="O1064" t="str">
        <f>IF(Table10[[#This Row],[cond2]]=1,MID(Table10[[#This Row],[Column1]],6,3),O1063)</f>
        <v xml:space="preserve"> 18</v>
      </c>
    </row>
    <row r="1065" spans="11:15" x14ac:dyDescent="0.3">
      <c r="K1065" t="s">
        <v>568</v>
      </c>
      <c r="L1065">
        <f>IF(AND(ISNUMBER(SEARCH(":",Table10[[#This Row],[Column1]]))=FALSE,ISNUMBER(SEARCH("Ronda",Table10[[#This Row],[Column1]]))=FALSE),1,0)</f>
        <v>1</v>
      </c>
      <c r="M1065">
        <f>IF(Table10[[#This Row],[cond]]=1,M1064+1,0)</f>
        <v>2</v>
      </c>
      <c r="N1065">
        <f>IF(ISNUMBER(SEARCH("Ronda",Table10[[#This Row],[Column1]]))=TRUE,1,0)</f>
        <v>0</v>
      </c>
      <c r="O1065" t="str">
        <f>IF(Table10[[#This Row],[cond2]]=1,MID(Table10[[#This Row],[Column1]],6,3),O1064)</f>
        <v xml:space="preserve"> 18</v>
      </c>
    </row>
    <row r="1066" spans="11:15" x14ac:dyDescent="0.3">
      <c r="K1066">
        <v>3</v>
      </c>
      <c r="L1066">
        <f>IF(AND(ISNUMBER(SEARCH(":",Table10[[#This Row],[Column1]]))=FALSE,ISNUMBER(SEARCH("Ronda",Table10[[#This Row],[Column1]]))=FALSE),1,0)</f>
        <v>1</v>
      </c>
      <c r="M1066">
        <f>IF(Table10[[#This Row],[cond]]=1,M1065+1,0)</f>
        <v>3</v>
      </c>
      <c r="N1066">
        <f>IF(ISNUMBER(SEARCH("Ronda",Table10[[#This Row],[Column1]]))=TRUE,1,0)</f>
        <v>0</v>
      </c>
      <c r="O1066" t="str">
        <f>IF(Table10[[#This Row],[cond2]]=1,MID(Table10[[#This Row],[Column1]],6,3),O1065)</f>
        <v xml:space="preserve"> 18</v>
      </c>
    </row>
    <row r="1067" spans="11:15" x14ac:dyDescent="0.3">
      <c r="K1067">
        <v>1</v>
      </c>
      <c r="L1067">
        <f>IF(AND(ISNUMBER(SEARCH(":",Table10[[#This Row],[Column1]]))=FALSE,ISNUMBER(SEARCH("Ronda",Table10[[#This Row],[Column1]]))=FALSE),1,0)</f>
        <v>1</v>
      </c>
      <c r="M1067">
        <f>IF(Table10[[#This Row],[cond]]=1,M1066+1,0)</f>
        <v>4</v>
      </c>
      <c r="N1067">
        <f>IF(ISNUMBER(SEARCH("Ronda",Table10[[#This Row],[Column1]]))=TRUE,1,0)</f>
        <v>0</v>
      </c>
      <c r="O1067" t="str">
        <f>IF(Table10[[#This Row],[cond2]]=1,MID(Table10[[#This Row],[Column1]],6,3),O1066)</f>
        <v xml:space="preserve"> 18</v>
      </c>
    </row>
    <row r="1068" spans="11:15" x14ac:dyDescent="0.3">
      <c r="K1068">
        <v>0</v>
      </c>
      <c r="L1068">
        <f>IF(AND(ISNUMBER(SEARCH(":",Table10[[#This Row],[Column1]]))=FALSE,ISNUMBER(SEARCH("Ronda",Table10[[#This Row],[Column1]]))=FALSE),1,0)</f>
        <v>1</v>
      </c>
      <c r="M1068">
        <f>IF(Table10[[#This Row],[cond]]=1,M1067+1,0)</f>
        <v>5</v>
      </c>
      <c r="N1068">
        <f>IF(ISNUMBER(SEARCH("Ronda",Table10[[#This Row],[Column1]]))=TRUE,1,0)</f>
        <v>0</v>
      </c>
      <c r="O1068" t="str">
        <f>IF(Table10[[#This Row],[cond2]]=1,MID(Table10[[#This Row],[Column1]],6,3),O1067)</f>
        <v xml:space="preserve"> 18</v>
      </c>
    </row>
    <row r="1069" spans="11:15" x14ac:dyDescent="0.3">
      <c r="K1069">
        <v>0</v>
      </c>
      <c r="L1069">
        <f>IF(AND(ISNUMBER(SEARCH(":",Table10[[#This Row],[Column1]]))=FALSE,ISNUMBER(SEARCH("Ronda",Table10[[#This Row],[Column1]]))=FALSE),1,0)</f>
        <v>1</v>
      </c>
      <c r="M1069">
        <f>IF(Table10[[#This Row],[cond]]=1,M1068+1,0)</f>
        <v>6</v>
      </c>
      <c r="N1069">
        <f>IF(ISNUMBER(SEARCH("Ronda",Table10[[#This Row],[Column1]]))=TRUE,1,0)</f>
        <v>0</v>
      </c>
      <c r="O1069" t="str">
        <f>IF(Table10[[#This Row],[cond2]]=1,MID(Table10[[#This Row],[Column1]],6,3),O1068)</f>
        <v xml:space="preserve"> 18</v>
      </c>
    </row>
    <row r="1070" spans="11:15" x14ac:dyDescent="0.3">
      <c r="K1070" t="s">
        <v>698</v>
      </c>
      <c r="L1070">
        <f>IF(AND(ISNUMBER(SEARCH(":",Table10[[#This Row],[Column1]]))=FALSE,ISNUMBER(SEARCH("Ronda",Table10[[#This Row],[Column1]]))=FALSE),1,0)</f>
        <v>0</v>
      </c>
      <c r="M1070">
        <f>IF(Table10[[#This Row],[cond]]=1,M1069+1,0)</f>
        <v>0</v>
      </c>
      <c r="N1070">
        <f>IF(ISNUMBER(SEARCH("Ronda",Table10[[#This Row],[Column1]]))=TRUE,1,0)</f>
        <v>0</v>
      </c>
      <c r="O1070" t="str">
        <f>IF(Table10[[#This Row],[cond2]]=1,MID(Table10[[#This Row],[Column1]],6,3),O1069)</f>
        <v xml:space="preserve"> 18</v>
      </c>
    </row>
    <row r="1071" spans="11:15" x14ac:dyDescent="0.3">
      <c r="K1071" t="s">
        <v>13</v>
      </c>
      <c r="L1071">
        <f>IF(AND(ISNUMBER(SEARCH(":",Table10[[#This Row],[Column1]]))=FALSE,ISNUMBER(SEARCH("Ronda",Table10[[#This Row],[Column1]]))=FALSE),1,0)</f>
        <v>1</v>
      </c>
      <c r="M1071">
        <f>IF(Table10[[#This Row],[cond]]=1,M1070+1,0)</f>
        <v>1</v>
      </c>
      <c r="N1071">
        <f>IF(ISNUMBER(SEARCH("Ronda",Table10[[#This Row],[Column1]]))=TRUE,1,0)</f>
        <v>0</v>
      </c>
      <c r="O1071" t="str">
        <f>IF(Table10[[#This Row],[cond2]]=1,MID(Table10[[#This Row],[Column1]],6,3),O1070)</f>
        <v xml:space="preserve"> 18</v>
      </c>
    </row>
    <row r="1072" spans="11:15" x14ac:dyDescent="0.3">
      <c r="K1072" t="s">
        <v>2</v>
      </c>
      <c r="L1072">
        <f>IF(AND(ISNUMBER(SEARCH(":",Table10[[#This Row],[Column1]]))=FALSE,ISNUMBER(SEARCH("Ronda",Table10[[#This Row],[Column1]]))=FALSE),1,0)</f>
        <v>1</v>
      </c>
      <c r="M1072">
        <f>IF(Table10[[#This Row],[cond]]=1,M1071+1,0)</f>
        <v>2</v>
      </c>
      <c r="N1072">
        <f>IF(ISNUMBER(SEARCH("Ronda",Table10[[#This Row],[Column1]]))=TRUE,1,0)</f>
        <v>0</v>
      </c>
      <c r="O1072" t="str">
        <f>IF(Table10[[#This Row],[cond2]]=1,MID(Table10[[#This Row],[Column1]],6,3),O1071)</f>
        <v xml:space="preserve"> 18</v>
      </c>
    </row>
    <row r="1073" spans="11:15" x14ac:dyDescent="0.3">
      <c r="K1073">
        <v>1</v>
      </c>
      <c r="L1073">
        <f>IF(AND(ISNUMBER(SEARCH(":",Table10[[#This Row],[Column1]]))=FALSE,ISNUMBER(SEARCH("Ronda",Table10[[#This Row],[Column1]]))=FALSE),1,0)</f>
        <v>1</v>
      </c>
      <c r="M1073">
        <f>IF(Table10[[#This Row],[cond]]=1,M1072+1,0)</f>
        <v>3</v>
      </c>
      <c r="N1073">
        <f>IF(ISNUMBER(SEARCH("Ronda",Table10[[#This Row],[Column1]]))=TRUE,1,0)</f>
        <v>0</v>
      </c>
      <c r="O1073" t="str">
        <f>IF(Table10[[#This Row],[cond2]]=1,MID(Table10[[#This Row],[Column1]],6,3),O1072)</f>
        <v xml:space="preserve"> 18</v>
      </c>
    </row>
    <row r="1074" spans="11:15" x14ac:dyDescent="0.3">
      <c r="K1074">
        <v>3</v>
      </c>
      <c r="L1074">
        <f>IF(AND(ISNUMBER(SEARCH(":",Table10[[#This Row],[Column1]]))=FALSE,ISNUMBER(SEARCH("Ronda",Table10[[#This Row],[Column1]]))=FALSE),1,0)</f>
        <v>1</v>
      </c>
      <c r="M1074">
        <f>IF(Table10[[#This Row],[cond]]=1,M1073+1,0)</f>
        <v>4</v>
      </c>
      <c r="N1074">
        <f>IF(ISNUMBER(SEARCH("Ronda",Table10[[#This Row],[Column1]]))=TRUE,1,0)</f>
        <v>0</v>
      </c>
      <c r="O1074" t="str">
        <f>IF(Table10[[#This Row],[cond2]]=1,MID(Table10[[#This Row],[Column1]],6,3),O1073)</f>
        <v xml:space="preserve"> 18</v>
      </c>
    </row>
    <row r="1075" spans="11:15" x14ac:dyDescent="0.3">
      <c r="K1075">
        <v>0</v>
      </c>
      <c r="L1075">
        <f>IF(AND(ISNUMBER(SEARCH(":",Table10[[#This Row],[Column1]]))=FALSE,ISNUMBER(SEARCH("Ronda",Table10[[#This Row],[Column1]]))=FALSE),1,0)</f>
        <v>1</v>
      </c>
      <c r="M1075">
        <f>IF(Table10[[#This Row],[cond]]=1,M1074+1,0)</f>
        <v>5</v>
      </c>
      <c r="N1075">
        <f>IF(ISNUMBER(SEARCH("Ronda",Table10[[#This Row],[Column1]]))=TRUE,1,0)</f>
        <v>0</v>
      </c>
      <c r="O1075" t="str">
        <f>IF(Table10[[#This Row],[cond2]]=1,MID(Table10[[#This Row],[Column1]],6,3),O1074)</f>
        <v xml:space="preserve"> 18</v>
      </c>
    </row>
    <row r="1076" spans="11:15" x14ac:dyDescent="0.3">
      <c r="K1076">
        <v>-1</v>
      </c>
      <c r="L1076">
        <f>IF(AND(ISNUMBER(SEARCH(":",Table10[[#This Row],[Column1]]))=FALSE,ISNUMBER(SEARCH("Ronda",Table10[[#This Row],[Column1]]))=FALSE),1,0)</f>
        <v>1</v>
      </c>
      <c r="M1076">
        <f>IF(Table10[[#This Row],[cond]]=1,M1075+1,0)</f>
        <v>6</v>
      </c>
      <c r="N1076">
        <f>IF(ISNUMBER(SEARCH("Ronda",Table10[[#This Row],[Column1]]))=TRUE,1,0)</f>
        <v>0</v>
      </c>
      <c r="O1076" t="str">
        <f>IF(Table10[[#This Row],[cond2]]=1,MID(Table10[[#This Row],[Column1]],6,3),O1075)</f>
        <v xml:space="preserve"> 18</v>
      </c>
    </row>
    <row r="1077" spans="11:15" x14ac:dyDescent="0.3">
      <c r="K1077" t="s">
        <v>930</v>
      </c>
      <c r="L1077">
        <f>IF(AND(ISNUMBER(SEARCH(":",Table10[[#This Row],[Column1]]))=FALSE,ISNUMBER(SEARCH("Ronda",Table10[[#This Row],[Column1]]))=FALSE),1,0)</f>
        <v>0</v>
      </c>
      <c r="M1077">
        <f>IF(Table10[[#This Row],[cond]]=1,M1076+1,0)</f>
        <v>0</v>
      </c>
      <c r="N1077">
        <f>IF(ISNUMBER(SEARCH("Ronda",Table10[[#This Row],[Column1]]))=TRUE,1,0)</f>
        <v>0</v>
      </c>
      <c r="O1077" t="str">
        <f>IF(Table10[[#This Row],[cond2]]=1,MID(Table10[[#This Row],[Column1]],6,3),O1076)</f>
        <v xml:space="preserve"> 18</v>
      </c>
    </row>
    <row r="1078" spans="11:15" x14ac:dyDescent="0.3">
      <c r="K1078" t="s">
        <v>6</v>
      </c>
      <c r="L1078">
        <f>IF(AND(ISNUMBER(SEARCH(":",Table10[[#This Row],[Column1]]))=FALSE,ISNUMBER(SEARCH("Ronda",Table10[[#This Row],[Column1]]))=FALSE),1,0)</f>
        <v>1</v>
      </c>
      <c r="M1078">
        <f>IF(Table10[[#This Row],[cond]]=1,M1077+1,0)</f>
        <v>1</v>
      </c>
      <c r="N1078">
        <f>IF(ISNUMBER(SEARCH("Ronda",Table10[[#This Row],[Column1]]))=TRUE,1,0)</f>
        <v>0</v>
      </c>
      <c r="O1078" t="str">
        <f>IF(Table10[[#This Row],[cond2]]=1,MID(Table10[[#This Row],[Column1]],6,3),O1077)</f>
        <v xml:space="preserve"> 18</v>
      </c>
    </row>
    <row r="1079" spans="11:15" x14ac:dyDescent="0.3">
      <c r="K1079" t="s">
        <v>10</v>
      </c>
      <c r="L1079">
        <f>IF(AND(ISNUMBER(SEARCH(":",Table10[[#This Row],[Column1]]))=FALSE,ISNUMBER(SEARCH("Ronda",Table10[[#This Row],[Column1]]))=FALSE),1,0)</f>
        <v>1</v>
      </c>
      <c r="M1079">
        <f>IF(Table10[[#This Row],[cond]]=1,M1078+1,0)</f>
        <v>2</v>
      </c>
      <c r="N1079">
        <f>IF(ISNUMBER(SEARCH("Ronda",Table10[[#This Row],[Column1]]))=TRUE,1,0)</f>
        <v>0</v>
      </c>
      <c r="O1079" t="str">
        <f>IF(Table10[[#This Row],[cond2]]=1,MID(Table10[[#This Row],[Column1]],6,3),O1078)</f>
        <v xml:space="preserve"> 18</v>
      </c>
    </row>
    <row r="1080" spans="11:15" x14ac:dyDescent="0.3">
      <c r="K1080">
        <v>0</v>
      </c>
      <c r="L1080">
        <f>IF(AND(ISNUMBER(SEARCH(":",Table10[[#This Row],[Column1]]))=FALSE,ISNUMBER(SEARCH("Ronda",Table10[[#This Row],[Column1]]))=FALSE),1,0)</f>
        <v>1</v>
      </c>
      <c r="M1080">
        <f>IF(Table10[[#This Row],[cond]]=1,M1079+1,0)</f>
        <v>3</v>
      </c>
      <c r="N1080">
        <f>IF(ISNUMBER(SEARCH("Ronda",Table10[[#This Row],[Column1]]))=TRUE,1,0)</f>
        <v>0</v>
      </c>
      <c r="O1080" t="str">
        <f>IF(Table10[[#This Row],[cond2]]=1,MID(Table10[[#This Row],[Column1]],6,3),O1079)</f>
        <v xml:space="preserve"> 18</v>
      </c>
    </row>
    <row r="1081" spans="11:15" x14ac:dyDescent="0.3">
      <c r="K1081">
        <v>0</v>
      </c>
      <c r="L1081">
        <f>IF(AND(ISNUMBER(SEARCH(":",Table10[[#This Row],[Column1]]))=FALSE,ISNUMBER(SEARCH("Ronda",Table10[[#This Row],[Column1]]))=FALSE),1,0)</f>
        <v>1</v>
      </c>
      <c r="M1081">
        <f>IF(Table10[[#This Row],[cond]]=1,M1080+1,0)</f>
        <v>4</v>
      </c>
      <c r="N1081">
        <f>IF(ISNUMBER(SEARCH("Ronda",Table10[[#This Row],[Column1]]))=TRUE,1,0)</f>
        <v>0</v>
      </c>
      <c r="O1081" t="str">
        <f>IF(Table10[[#This Row],[cond2]]=1,MID(Table10[[#This Row],[Column1]],6,3),O1080)</f>
        <v xml:space="preserve"> 18</v>
      </c>
    </row>
    <row r="1082" spans="11:15" x14ac:dyDescent="0.3">
      <c r="K1082">
        <v>0</v>
      </c>
      <c r="L1082">
        <f>IF(AND(ISNUMBER(SEARCH(":",Table10[[#This Row],[Column1]]))=FALSE,ISNUMBER(SEARCH("Ronda",Table10[[#This Row],[Column1]]))=FALSE),1,0)</f>
        <v>1</v>
      </c>
      <c r="M1082">
        <f>IF(Table10[[#This Row],[cond]]=1,M1081+1,0)</f>
        <v>5</v>
      </c>
      <c r="N1082">
        <f>IF(ISNUMBER(SEARCH("Ronda",Table10[[#This Row],[Column1]]))=TRUE,1,0)</f>
        <v>0</v>
      </c>
      <c r="O1082" t="str">
        <f>IF(Table10[[#This Row],[cond2]]=1,MID(Table10[[#This Row],[Column1]],6,3),O1081)</f>
        <v xml:space="preserve"> 18</v>
      </c>
    </row>
    <row r="1083" spans="11:15" x14ac:dyDescent="0.3">
      <c r="K1083">
        <v>0</v>
      </c>
      <c r="L1083">
        <f>IF(AND(ISNUMBER(SEARCH(":",Table10[[#This Row],[Column1]]))=FALSE,ISNUMBER(SEARCH("Ronda",Table10[[#This Row],[Column1]]))=FALSE),1,0)</f>
        <v>1</v>
      </c>
      <c r="M1083">
        <f>IF(Table10[[#This Row],[cond]]=1,M1082+1,0)</f>
        <v>6</v>
      </c>
      <c r="N1083">
        <f>IF(ISNUMBER(SEARCH("Ronda",Table10[[#This Row],[Column1]]))=TRUE,1,0)</f>
        <v>0</v>
      </c>
      <c r="O1083" t="str">
        <f>IF(Table10[[#This Row],[cond2]]=1,MID(Table10[[#This Row],[Column1]],6,3),O1082)</f>
        <v xml:space="preserve"> 18</v>
      </c>
    </row>
    <row r="1084" spans="11:15" x14ac:dyDescent="0.3">
      <c r="K1084" t="s">
        <v>931</v>
      </c>
      <c r="L1084">
        <f>IF(AND(ISNUMBER(SEARCH(":",Table10[[#This Row],[Column1]]))=FALSE,ISNUMBER(SEARCH("Ronda",Table10[[#This Row],[Column1]]))=FALSE),1,0)</f>
        <v>0</v>
      </c>
      <c r="M1084">
        <f>IF(Table10[[#This Row],[cond]]=1,M1083+1,0)</f>
        <v>0</v>
      </c>
      <c r="N1084">
        <f>IF(ISNUMBER(SEARCH("Ronda",Table10[[#This Row],[Column1]]))=TRUE,1,0)</f>
        <v>0</v>
      </c>
      <c r="O1084" t="str">
        <f>IF(Table10[[#This Row],[cond2]]=1,MID(Table10[[#This Row],[Column1]],6,3),O1083)</f>
        <v xml:space="preserve"> 18</v>
      </c>
    </row>
    <row r="1085" spans="11:15" x14ac:dyDescent="0.3">
      <c r="K1085" t="s">
        <v>564</v>
      </c>
      <c r="L1085">
        <f>IF(AND(ISNUMBER(SEARCH(":",Table10[[#This Row],[Column1]]))=FALSE,ISNUMBER(SEARCH("Ronda",Table10[[#This Row],[Column1]]))=FALSE),1,0)</f>
        <v>1</v>
      </c>
      <c r="M1085">
        <f>IF(Table10[[#This Row],[cond]]=1,M1084+1,0)</f>
        <v>1</v>
      </c>
      <c r="N1085">
        <f>IF(ISNUMBER(SEARCH("Ronda",Table10[[#This Row],[Column1]]))=TRUE,1,0)</f>
        <v>0</v>
      </c>
      <c r="O1085" t="str">
        <f>IF(Table10[[#This Row],[cond2]]=1,MID(Table10[[#This Row],[Column1]],6,3),O1084)</f>
        <v xml:space="preserve"> 18</v>
      </c>
    </row>
    <row r="1086" spans="11:15" x14ac:dyDescent="0.3">
      <c r="K1086" t="s">
        <v>1</v>
      </c>
      <c r="L1086">
        <f>IF(AND(ISNUMBER(SEARCH(":",Table10[[#This Row],[Column1]]))=FALSE,ISNUMBER(SEARCH("Ronda",Table10[[#This Row],[Column1]]))=FALSE),1,0)</f>
        <v>1</v>
      </c>
      <c r="M1086">
        <f>IF(Table10[[#This Row],[cond]]=1,M1085+1,0)</f>
        <v>2</v>
      </c>
      <c r="N1086">
        <f>IF(ISNUMBER(SEARCH("Ronda",Table10[[#This Row],[Column1]]))=TRUE,1,0)</f>
        <v>0</v>
      </c>
      <c r="O1086" t="str">
        <f>IF(Table10[[#This Row],[cond2]]=1,MID(Table10[[#This Row],[Column1]],6,3),O1085)</f>
        <v xml:space="preserve"> 18</v>
      </c>
    </row>
    <row r="1087" spans="11:15" x14ac:dyDescent="0.3">
      <c r="K1087">
        <v>4</v>
      </c>
      <c r="L1087">
        <f>IF(AND(ISNUMBER(SEARCH(":",Table10[[#This Row],[Column1]]))=FALSE,ISNUMBER(SEARCH("Ronda",Table10[[#This Row],[Column1]]))=FALSE),1,0)</f>
        <v>1</v>
      </c>
      <c r="M1087">
        <f>IF(Table10[[#This Row],[cond]]=1,M1086+1,0)</f>
        <v>3</v>
      </c>
      <c r="N1087">
        <f>IF(ISNUMBER(SEARCH("Ronda",Table10[[#This Row],[Column1]]))=TRUE,1,0)</f>
        <v>0</v>
      </c>
      <c r="O1087" t="str">
        <f>IF(Table10[[#This Row],[cond2]]=1,MID(Table10[[#This Row],[Column1]],6,3),O1086)</f>
        <v xml:space="preserve"> 18</v>
      </c>
    </row>
    <row r="1088" spans="11:15" x14ac:dyDescent="0.3">
      <c r="K1088">
        <v>3</v>
      </c>
      <c r="L1088">
        <f>IF(AND(ISNUMBER(SEARCH(":",Table10[[#This Row],[Column1]]))=FALSE,ISNUMBER(SEARCH("Ronda",Table10[[#This Row],[Column1]]))=FALSE),1,0)</f>
        <v>1</v>
      </c>
      <c r="M1088">
        <f>IF(Table10[[#This Row],[cond]]=1,M1087+1,0)</f>
        <v>4</v>
      </c>
      <c r="N1088">
        <f>IF(ISNUMBER(SEARCH("Ronda",Table10[[#This Row],[Column1]]))=TRUE,1,0)</f>
        <v>0</v>
      </c>
      <c r="O1088" t="str">
        <f>IF(Table10[[#This Row],[cond2]]=1,MID(Table10[[#This Row],[Column1]],6,3),O1087)</f>
        <v xml:space="preserve"> 18</v>
      </c>
    </row>
    <row r="1089" spans="11:15" x14ac:dyDescent="0.3">
      <c r="K1089">
        <v>-3</v>
      </c>
      <c r="L1089">
        <f>IF(AND(ISNUMBER(SEARCH(":",Table10[[#This Row],[Column1]]))=FALSE,ISNUMBER(SEARCH("Ronda",Table10[[#This Row],[Column1]]))=FALSE),1,0)</f>
        <v>1</v>
      </c>
      <c r="M1089">
        <f>IF(Table10[[#This Row],[cond]]=1,M1088+1,0)</f>
        <v>5</v>
      </c>
      <c r="N1089">
        <f>IF(ISNUMBER(SEARCH("Ronda",Table10[[#This Row],[Column1]]))=TRUE,1,0)</f>
        <v>0</v>
      </c>
      <c r="O1089" t="str">
        <f>IF(Table10[[#This Row],[cond2]]=1,MID(Table10[[#This Row],[Column1]],6,3),O1088)</f>
        <v xml:space="preserve"> 18</v>
      </c>
    </row>
    <row r="1090" spans="11:15" x14ac:dyDescent="0.3">
      <c r="K1090">
        <v>-3</v>
      </c>
      <c r="L1090">
        <f>IF(AND(ISNUMBER(SEARCH(":",Table10[[#This Row],[Column1]]))=FALSE,ISNUMBER(SEARCH("Ronda",Table10[[#This Row],[Column1]]))=FALSE),1,0)</f>
        <v>1</v>
      </c>
      <c r="M1090">
        <f>IF(Table10[[#This Row],[cond]]=1,M1089+1,0)</f>
        <v>6</v>
      </c>
      <c r="N1090">
        <f>IF(ISNUMBER(SEARCH("Ronda",Table10[[#This Row],[Column1]]))=TRUE,1,0)</f>
        <v>0</v>
      </c>
      <c r="O1090" t="str">
        <f>IF(Table10[[#This Row],[cond2]]=1,MID(Table10[[#This Row],[Column1]],6,3),O1089)</f>
        <v xml:space="preserve"> 18</v>
      </c>
    </row>
    <row r="1091" spans="11:15" x14ac:dyDescent="0.3">
      <c r="K1091" t="s">
        <v>197</v>
      </c>
      <c r="L1091">
        <f>IF(AND(ISNUMBER(SEARCH(":",Table10[[#This Row],[Column1]]))=FALSE,ISNUMBER(SEARCH("Ronda",Table10[[#This Row],[Column1]]))=FALSE),1,0)</f>
        <v>0</v>
      </c>
      <c r="M1091">
        <f>IF(Table10[[#This Row],[cond]]=1,M1090+1,0)</f>
        <v>0</v>
      </c>
      <c r="N1091">
        <f>IF(ISNUMBER(SEARCH("Ronda",Table10[[#This Row],[Column1]]))=TRUE,1,0)</f>
        <v>1</v>
      </c>
      <c r="O1091" t="str">
        <f>IF(Table10[[#This Row],[cond2]]=1,MID(Table10[[#This Row],[Column1]],6,3),O1090)</f>
        <v xml:space="preserve"> 17</v>
      </c>
    </row>
    <row r="1092" spans="11:15" x14ac:dyDescent="0.3">
      <c r="K1092" t="s">
        <v>932</v>
      </c>
      <c r="L1092">
        <f>IF(AND(ISNUMBER(SEARCH(":",Table10[[#This Row],[Column1]]))=FALSE,ISNUMBER(SEARCH("Ronda",Table10[[#This Row],[Column1]]))=FALSE),1,0)</f>
        <v>0</v>
      </c>
      <c r="M1092">
        <f>IF(Table10[[#This Row],[cond]]=1,M1091+1,0)</f>
        <v>0</v>
      </c>
      <c r="N1092">
        <f>IF(ISNUMBER(SEARCH("Ronda",Table10[[#This Row],[Column1]]))=TRUE,1,0)</f>
        <v>0</v>
      </c>
      <c r="O1092" t="str">
        <f>IF(Table10[[#This Row],[cond2]]=1,MID(Table10[[#This Row],[Column1]],6,3),O1091)</f>
        <v xml:space="preserve"> 17</v>
      </c>
    </row>
    <row r="1093" spans="11:15" x14ac:dyDescent="0.3">
      <c r="K1093" t="s">
        <v>31</v>
      </c>
      <c r="L1093">
        <f>IF(AND(ISNUMBER(SEARCH(":",Table10[[#This Row],[Column1]]))=FALSE,ISNUMBER(SEARCH("Ronda",Table10[[#This Row],[Column1]]))=FALSE),1,0)</f>
        <v>1</v>
      </c>
      <c r="M1093">
        <f>IF(Table10[[#This Row],[cond]]=1,M1092+1,0)</f>
        <v>1</v>
      </c>
      <c r="N1093">
        <f>IF(ISNUMBER(SEARCH("Ronda",Table10[[#This Row],[Column1]]))=TRUE,1,0)</f>
        <v>0</v>
      </c>
      <c r="O1093" t="str">
        <f>IF(Table10[[#This Row],[cond2]]=1,MID(Table10[[#This Row],[Column1]],6,3),O1092)</f>
        <v xml:space="preserve"> 17</v>
      </c>
    </row>
    <row r="1094" spans="11:15" x14ac:dyDescent="0.3">
      <c r="K1094" t="s">
        <v>28</v>
      </c>
      <c r="L1094">
        <f>IF(AND(ISNUMBER(SEARCH(":",Table10[[#This Row],[Column1]]))=FALSE,ISNUMBER(SEARCH("Ronda",Table10[[#This Row],[Column1]]))=FALSE),1,0)</f>
        <v>1</v>
      </c>
      <c r="M1094">
        <f>IF(Table10[[#This Row],[cond]]=1,M1093+1,0)</f>
        <v>2</v>
      </c>
      <c r="N1094">
        <f>IF(ISNUMBER(SEARCH("Ronda",Table10[[#This Row],[Column1]]))=TRUE,1,0)</f>
        <v>0</v>
      </c>
      <c r="O1094" t="str">
        <f>IF(Table10[[#This Row],[cond2]]=1,MID(Table10[[#This Row],[Column1]],6,3),O1093)</f>
        <v xml:space="preserve"> 17</v>
      </c>
    </row>
    <row r="1095" spans="11:15" x14ac:dyDescent="0.3">
      <c r="K1095">
        <v>1</v>
      </c>
      <c r="L1095">
        <f>IF(AND(ISNUMBER(SEARCH(":",Table10[[#This Row],[Column1]]))=FALSE,ISNUMBER(SEARCH("Ronda",Table10[[#This Row],[Column1]]))=FALSE),1,0)</f>
        <v>1</v>
      </c>
      <c r="M1095">
        <f>IF(Table10[[#This Row],[cond]]=1,M1094+1,0)</f>
        <v>3</v>
      </c>
      <c r="N1095">
        <f>IF(ISNUMBER(SEARCH("Ronda",Table10[[#This Row],[Column1]]))=TRUE,1,0)</f>
        <v>0</v>
      </c>
      <c r="O1095" t="str">
        <f>IF(Table10[[#This Row],[cond2]]=1,MID(Table10[[#This Row],[Column1]],6,3),O1094)</f>
        <v xml:space="preserve"> 17</v>
      </c>
    </row>
    <row r="1096" spans="11:15" x14ac:dyDescent="0.3">
      <c r="K1096">
        <v>1</v>
      </c>
      <c r="L1096">
        <f>IF(AND(ISNUMBER(SEARCH(":",Table10[[#This Row],[Column1]]))=FALSE,ISNUMBER(SEARCH("Ronda",Table10[[#This Row],[Column1]]))=FALSE),1,0)</f>
        <v>1</v>
      </c>
      <c r="M1096">
        <f>IF(Table10[[#This Row],[cond]]=1,M1095+1,0)</f>
        <v>4</v>
      </c>
      <c r="N1096">
        <f>IF(ISNUMBER(SEARCH("Ronda",Table10[[#This Row],[Column1]]))=TRUE,1,0)</f>
        <v>0</v>
      </c>
      <c r="O1096" t="str">
        <f>IF(Table10[[#This Row],[cond2]]=1,MID(Table10[[#This Row],[Column1]],6,3),O1095)</f>
        <v xml:space="preserve"> 17</v>
      </c>
    </row>
    <row r="1097" spans="11:15" x14ac:dyDescent="0.3">
      <c r="K1097">
        <v>-1</v>
      </c>
      <c r="L1097">
        <f>IF(AND(ISNUMBER(SEARCH(":",Table10[[#This Row],[Column1]]))=FALSE,ISNUMBER(SEARCH("Ronda",Table10[[#This Row],[Column1]]))=FALSE),1,0)</f>
        <v>1</v>
      </c>
      <c r="M1097">
        <f>IF(Table10[[#This Row],[cond]]=1,M1096+1,0)</f>
        <v>5</v>
      </c>
      <c r="N1097">
        <f>IF(ISNUMBER(SEARCH("Ronda",Table10[[#This Row],[Column1]]))=TRUE,1,0)</f>
        <v>0</v>
      </c>
      <c r="O1097" t="str">
        <f>IF(Table10[[#This Row],[cond2]]=1,MID(Table10[[#This Row],[Column1]],6,3),O1096)</f>
        <v xml:space="preserve"> 17</v>
      </c>
    </row>
    <row r="1098" spans="11:15" x14ac:dyDescent="0.3">
      <c r="K1098">
        <v>0</v>
      </c>
      <c r="L1098">
        <f>IF(AND(ISNUMBER(SEARCH(":",Table10[[#This Row],[Column1]]))=FALSE,ISNUMBER(SEARCH("Ronda",Table10[[#This Row],[Column1]]))=FALSE),1,0)</f>
        <v>1</v>
      </c>
      <c r="M1098">
        <f>IF(Table10[[#This Row],[cond]]=1,M1097+1,0)</f>
        <v>6</v>
      </c>
      <c r="N1098">
        <f>IF(ISNUMBER(SEARCH("Ronda",Table10[[#This Row],[Column1]]))=TRUE,1,0)</f>
        <v>0</v>
      </c>
      <c r="O1098" t="str">
        <f>IF(Table10[[#This Row],[cond2]]=1,MID(Table10[[#This Row],[Column1]],6,3),O1097)</f>
        <v xml:space="preserve"> 17</v>
      </c>
    </row>
    <row r="1099" spans="11:15" x14ac:dyDescent="0.3">
      <c r="K1099" t="s">
        <v>933</v>
      </c>
      <c r="L1099">
        <f>IF(AND(ISNUMBER(SEARCH(":",Table10[[#This Row],[Column1]]))=FALSE,ISNUMBER(SEARCH("Ronda",Table10[[#This Row],[Column1]]))=FALSE),1,0)</f>
        <v>0</v>
      </c>
      <c r="M1099">
        <f>IF(Table10[[#This Row],[cond]]=1,M1098+1,0)</f>
        <v>0</v>
      </c>
      <c r="N1099">
        <f>IF(ISNUMBER(SEARCH("Ronda",Table10[[#This Row],[Column1]]))=TRUE,1,0)</f>
        <v>0</v>
      </c>
      <c r="O1099" t="str">
        <f>IF(Table10[[#This Row],[cond2]]=1,MID(Table10[[#This Row],[Column1]],6,3),O1098)</f>
        <v xml:space="preserve"> 17</v>
      </c>
    </row>
    <row r="1100" spans="11:15" x14ac:dyDescent="0.3">
      <c r="K1100" t="s">
        <v>303</v>
      </c>
      <c r="L1100">
        <f>IF(AND(ISNUMBER(SEARCH(":",Table10[[#This Row],[Column1]]))=FALSE,ISNUMBER(SEARCH("Ronda",Table10[[#This Row],[Column1]]))=FALSE),1,0)</f>
        <v>1</v>
      </c>
      <c r="M1100">
        <f>IF(Table10[[#This Row],[cond]]=1,M1099+1,0)</f>
        <v>1</v>
      </c>
      <c r="N1100">
        <f>IF(ISNUMBER(SEARCH("Ronda",Table10[[#This Row],[Column1]]))=TRUE,1,0)</f>
        <v>0</v>
      </c>
      <c r="O1100" t="str">
        <f>IF(Table10[[#This Row],[cond2]]=1,MID(Table10[[#This Row],[Column1]],6,3),O1099)</f>
        <v xml:space="preserve"> 17</v>
      </c>
    </row>
    <row r="1101" spans="11:15" x14ac:dyDescent="0.3">
      <c r="K1101" t="s">
        <v>11</v>
      </c>
      <c r="L1101">
        <f>IF(AND(ISNUMBER(SEARCH(":",Table10[[#This Row],[Column1]]))=FALSE,ISNUMBER(SEARCH("Ronda",Table10[[#This Row],[Column1]]))=FALSE),1,0)</f>
        <v>1</v>
      </c>
      <c r="M1101">
        <f>IF(Table10[[#This Row],[cond]]=1,M1100+1,0)</f>
        <v>2</v>
      </c>
      <c r="N1101">
        <f>IF(ISNUMBER(SEARCH("Ronda",Table10[[#This Row],[Column1]]))=TRUE,1,0)</f>
        <v>0</v>
      </c>
      <c r="O1101" t="str">
        <f>IF(Table10[[#This Row],[cond2]]=1,MID(Table10[[#This Row],[Column1]],6,3),O1100)</f>
        <v xml:space="preserve"> 17</v>
      </c>
    </row>
    <row r="1102" spans="11:15" x14ac:dyDescent="0.3">
      <c r="K1102">
        <v>1</v>
      </c>
      <c r="L1102">
        <f>IF(AND(ISNUMBER(SEARCH(":",Table10[[#This Row],[Column1]]))=FALSE,ISNUMBER(SEARCH("Ronda",Table10[[#This Row],[Column1]]))=FALSE),1,0)</f>
        <v>1</v>
      </c>
      <c r="M1102">
        <f>IF(Table10[[#This Row],[cond]]=1,M1101+1,0)</f>
        <v>3</v>
      </c>
      <c r="N1102">
        <f>IF(ISNUMBER(SEARCH("Ronda",Table10[[#This Row],[Column1]]))=TRUE,1,0)</f>
        <v>0</v>
      </c>
      <c r="O1102" t="str">
        <f>IF(Table10[[#This Row],[cond2]]=1,MID(Table10[[#This Row],[Column1]],6,3),O1101)</f>
        <v xml:space="preserve"> 17</v>
      </c>
    </row>
    <row r="1103" spans="11:15" x14ac:dyDescent="0.3">
      <c r="K1103">
        <v>1</v>
      </c>
      <c r="L1103">
        <f>IF(AND(ISNUMBER(SEARCH(":",Table10[[#This Row],[Column1]]))=FALSE,ISNUMBER(SEARCH("Ronda",Table10[[#This Row],[Column1]]))=FALSE),1,0)</f>
        <v>1</v>
      </c>
      <c r="M1103">
        <f>IF(Table10[[#This Row],[cond]]=1,M1102+1,0)</f>
        <v>4</v>
      </c>
      <c r="N1103">
        <f>IF(ISNUMBER(SEARCH("Ronda",Table10[[#This Row],[Column1]]))=TRUE,1,0)</f>
        <v>0</v>
      </c>
      <c r="O1103" t="str">
        <f>IF(Table10[[#This Row],[cond2]]=1,MID(Table10[[#This Row],[Column1]],6,3),O1102)</f>
        <v xml:space="preserve"> 17</v>
      </c>
    </row>
    <row r="1104" spans="11:15" x14ac:dyDescent="0.3">
      <c r="K1104">
        <v>-1</v>
      </c>
      <c r="L1104">
        <f>IF(AND(ISNUMBER(SEARCH(":",Table10[[#This Row],[Column1]]))=FALSE,ISNUMBER(SEARCH("Ronda",Table10[[#This Row],[Column1]]))=FALSE),1,0)</f>
        <v>1</v>
      </c>
      <c r="M1104">
        <f>IF(Table10[[#This Row],[cond]]=1,M1103+1,0)</f>
        <v>5</v>
      </c>
      <c r="N1104">
        <f>IF(ISNUMBER(SEARCH("Ronda",Table10[[#This Row],[Column1]]))=TRUE,1,0)</f>
        <v>0</v>
      </c>
      <c r="O1104" t="str">
        <f>IF(Table10[[#This Row],[cond2]]=1,MID(Table10[[#This Row],[Column1]],6,3),O1103)</f>
        <v xml:space="preserve"> 17</v>
      </c>
    </row>
    <row r="1105" spans="11:15" x14ac:dyDescent="0.3">
      <c r="K1105">
        <v>-1</v>
      </c>
      <c r="L1105">
        <f>IF(AND(ISNUMBER(SEARCH(":",Table10[[#This Row],[Column1]]))=FALSE,ISNUMBER(SEARCH("Ronda",Table10[[#This Row],[Column1]]))=FALSE),1,0)</f>
        <v>1</v>
      </c>
      <c r="M1105">
        <f>IF(Table10[[#This Row],[cond]]=1,M1104+1,0)</f>
        <v>6</v>
      </c>
      <c r="N1105">
        <f>IF(ISNUMBER(SEARCH("Ronda",Table10[[#This Row],[Column1]]))=TRUE,1,0)</f>
        <v>0</v>
      </c>
      <c r="O1105" t="str">
        <f>IF(Table10[[#This Row],[cond2]]=1,MID(Table10[[#This Row],[Column1]],6,3),O1104)</f>
        <v xml:space="preserve"> 17</v>
      </c>
    </row>
    <row r="1106" spans="11:15" x14ac:dyDescent="0.3">
      <c r="K1106" t="s">
        <v>934</v>
      </c>
      <c r="L1106">
        <f>IF(AND(ISNUMBER(SEARCH(":",Table10[[#This Row],[Column1]]))=FALSE,ISNUMBER(SEARCH("Ronda",Table10[[#This Row],[Column1]]))=FALSE),1,0)</f>
        <v>0</v>
      </c>
      <c r="M1106">
        <f>IF(Table10[[#This Row],[cond]]=1,M1105+1,0)</f>
        <v>0</v>
      </c>
      <c r="N1106">
        <f>IF(ISNUMBER(SEARCH("Ronda",Table10[[#This Row],[Column1]]))=TRUE,1,0)</f>
        <v>0</v>
      </c>
      <c r="O1106" t="str">
        <f>IF(Table10[[#This Row],[cond2]]=1,MID(Table10[[#This Row],[Column1]],6,3),O1105)</f>
        <v xml:space="preserve"> 17</v>
      </c>
    </row>
    <row r="1107" spans="11:15" x14ac:dyDescent="0.3">
      <c r="K1107" t="s">
        <v>25</v>
      </c>
      <c r="L1107">
        <f>IF(AND(ISNUMBER(SEARCH(":",Table10[[#This Row],[Column1]]))=FALSE,ISNUMBER(SEARCH("Ronda",Table10[[#This Row],[Column1]]))=FALSE),1,0)</f>
        <v>1</v>
      </c>
      <c r="M1107">
        <f>IF(Table10[[#This Row],[cond]]=1,M1106+1,0)</f>
        <v>1</v>
      </c>
      <c r="N1107">
        <f>IF(ISNUMBER(SEARCH("Ronda",Table10[[#This Row],[Column1]]))=TRUE,1,0)</f>
        <v>0</v>
      </c>
      <c r="O1107" t="str">
        <f>IF(Table10[[#This Row],[cond2]]=1,MID(Table10[[#This Row],[Column1]],6,3),O1106)</f>
        <v xml:space="preserve"> 17</v>
      </c>
    </row>
    <row r="1108" spans="11:15" x14ac:dyDescent="0.3">
      <c r="K1108" t="s">
        <v>568</v>
      </c>
      <c r="L1108">
        <f>IF(AND(ISNUMBER(SEARCH(":",Table10[[#This Row],[Column1]]))=FALSE,ISNUMBER(SEARCH("Ronda",Table10[[#This Row],[Column1]]))=FALSE),1,0)</f>
        <v>1</v>
      </c>
      <c r="M1108">
        <f>IF(Table10[[#This Row],[cond]]=1,M1107+1,0)</f>
        <v>2</v>
      </c>
      <c r="N1108">
        <f>IF(ISNUMBER(SEARCH("Ronda",Table10[[#This Row],[Column1]]))=TRUE,1,0)</f>
        <v>0</v>
      </c>
      <c r="O1108" t="str">
        <f>IF(Table10[[#This Row],[cond2]]=1,MID(Table10[[#This Row],[Column1]],6,3),O1107)</f>
        <v xml:space="preserve"> 17</v>
      </c>
    </row>
    <row r="1109" spans="11:15" x14ac:dyDescent="0.3">
      <c r="K1109">
        <v>0</v>
      </c>
      <c r="L1109">
        <f>IF(AND(ISNUMBER(SEARCH(":",Table10[[#This Row],[Column1]]))=FALSE,ISNUMBER(SEARCH("Ronda",Table10[[#This Row],[Column1]]))=FALSE),1,0)</f>
        <v>1</v>
      </c>
      <c r="M1109">
        <f>IF(Table10[[#This Row],[cond]]=1,M1108+1,0)</f>
        <v>3</v>
      </c>
      <c r="N1109">
        <f>IF(ISNUMBER(SEARCH("Ronda",Table10[[#This Row],[Column1]]))=TRUE,1,0)</f>
        <v>0</v>
      </c>
      <c r="O1109" t="str">
        <f>IF(Table10[[#This Row],[cond2]]=1,MID(Table10[[#This Row],[Column1]],6,3),O1108)</f>
        <v xml:space="preserve"> 17</v>
      </c>
    </row>
    <row r="1110" spans="11:15" x14ac:dyDescent="0.3">
      <c r="K1110">
        <v>2</v>
      </c>
      <c r="L1110">
        <f>IF(AND(ISNUMBER(SEARCH(":",Table10[[#This Row],[Column1]]))=FALSE,ISNUMBER(SEARCH("Ronda",Table10[[#This Row],[Column1]]))=FALSE),1,0)</f>
        <v>1</v>
      </c>
      <c r="M1110">
        <f>IF(Table10[[#This Row],[cond]]=1,M1109+1,0)</f>
        <v>4</v>
      </c>
      <c r="N1110">
        <f>IF(ISNUMBER(SEARCH("Ronda",Table10[[#This Row],[Column1]]))=TRUE,1,0)</f>
        <v>0</v>
      </c>
      <c r="O1110" t="str">
        <f>IF(Table10[[#This Row],[cond2]]=1,MID(Table10[[#This Row],[Column1]],6,3),O1109)</f>
        <v xml:space="preserve"> 17</v>
      </c>
    </row>
    <row r="1111" spans="11:15" x14ac:dyDescent="0.3">
      <c r="K1111">
        <v>0</v>
      </c>
      <c r="L1111">
        <f>IF(AND(ISNUMBER(SEARCH(":",Table10[[#This Row],[Column1]]))=FALSE,ISNUMBER(SEARCH("Ronda",Table10[[#This Row],[Column1]]))=FALSE),1,0)</f>
        <v>1</v>
      </c>
      <c r="M1111">
        <f>IF(Table10[[#This Row],[cond]]=1,M1110+1,0)</f>
        <v>5</v>
      </c>
      <c r="N1111">
        <f>IF(ISNUMBER(SEARCH("Ronda",Table10[[#This Row],[Column1]]))=TRUE,1,0)</f>
        <v>0</v>
      </c>
      <c r="O1111" t="str">
        <f>IF(Table10[[#This Row],[cond2]]=1,MID(Table10[[#This Row],[Column1]],6,3),O1110)</f>
        <v xml:space="preserve"> 17</v>
      </c>
    </row>
    <row r="1112" spans="11:15" x14ac:dyDescent="0.3">
      <c r="K1112">
        <v>-1</v>
      </c>
      <c r="L1112">
        <f>IF(AND(ISNUMBER(SEARCH(":",Table10[[#This Row],[Column1]]))=FALSE,ISNUMBER(SEARCH("Ronda",Table10[[#This Row],[Column1]]))=FALSE),1,0)</f>
        <v>1</v>
      </c>
      <c r="M1112">
        <f>IF(Table10[[#This Row],[cond]]=1,M1111+1,0)</f>
        <v>6</v>
      </c>
      <c r="N1112">
        <f>IF(ISNUMBER(SEARCH("Ronda",Table10[[#This Row],[Column1]]))=TRUE,1,0)</f>
        <v>0</v>
      </c>
      <c r="O1112" t="str">
        <f>IF(Table10[[#This Row],[cond2]]=1,MID(Table10[[#This Row],[Column1]],6,3),O1111)</f>
        <v xml:space="preserve"> 17</v>
      </c>
    </row>
    <row r="1113" spans="11:15" x14ac:dyDescent="0.3">
      <c r="K1113" t="s">
        <v>935</v>
      </c>
      <c r="L1113">
        <f>IF(AND(ISNUMBER(SEARCH(":",Table10[[#This Row],[Column1]]))=FALSE,ISNUMBER(SEARCH("Ronda",Table10[[#This Row],[Column1]]))=FALSE),1,0)</f>
        <v>0</v>
      </c>
      <c r="M1113">
        <f>IF(Table10[[#This Row],[cond]]=1,M1112+1,0)</f>
        <v>0</v>
      </c>
      <c r="N1113">
        <f>IF(ISNUMBER(SEARCH("Ronda",Table10[[#This Row],[Column1]]))=TRUE,1,0)</f>
        <v>0</v>
      </c>
      <c r="O1113" t="str">
        <f>IF(Table10[[#This Row],[cond2]]=1,MID(Table10[[#This Row],[Column1]],6,3),O1112)</f>
        <v xml:space="preserve"> 17</v>
      </c>
    </row>
    <row r="1114" spans="11:15" x14ac:dyDescent="0.3">
      <c r="K1114" t="s">
        <v>6</v>
      </c>
      <c r="L1114">
        <f>IF(AND(ISNUMBER(SEARCH(":",Table10[[#This Row],[Column1]]))=FALSE,ISNUMBER(SEARCH("Ronda",Table10[[#This Row],[Column1]]))=FALSE),1,0)</f>
        <v>1</v>
      </c>
      <c r="M1114">
        <f>IF(Table10[[#This Row],[cond]]=1,M1113+1,0)</f>
        <v>1</v>
      </c>
      <c r="N1114">
        <f>IF(ISNUMBER(SEARCH("Ronda",Table10[[#This Row],[Column1]]))=TRUE,1,0)</f>
        <v>0</v>
      </c>
      <c r="O1114" t="str">
        <f>IF(Table10[[#This Row],[cond2]]=1,MID(Table10[[#This Row],[Column1]],6,3),O1113)</f>
        <v xml:space="preserve"> 17</v>
      </c>
    </row>
    <row r="1115" spans="11:15" x14ac:dyDescent="0.3">
      <c r="K1115" t="s">
        <v>14</v>
      </c>
      <c r="L1115">
        <f>IF(AND(ISNUMBER(SEARCH(":",Table10[[#This Row],[Column1]]))=FALSE,ISNUMBER(SEARCH("Ronda",Table10[[#This Row],[Column1]]))=FALSE),1,0)</f>
        <v>1</v>
      </c>
      <c r="M1115">
        <f>IF(Table10[[#This Row],[cond]]=1,M1114+1,0)</f>
        <v>2</v>
      </c>
      <c r="N1115">
        <f>IF(ISNUMBER(SEARCH("Ronda",Table10[[#This Row],[Column1]]))=TRUE,1,0)</f>
        <v>0</v>
      </c>
      <c r="O1115" t="str">
        <f>IF(Table10[[#This Row],[cond2]]=1,MID(Table10[[#This Row],[Column1]],6,3),O1114)</f>
        <v xml:space="preserve"> 17</v>
      </c>
    </row>
    <row r="1116" spans="11:15" x14ac:dyDescent="0.3">
      <c r="K1116">
        <v>1</v>
      </c>
      <c r="L1116">
        <f>IF(AND(ISNUMBER(SEARCH(":",Table10[[#This Row],[Column1]]))=FALSE,ISNUMBER(SEARCH("Ronda",Table10[[#This Row],[Column1]]))=FALSE),1,0)</f>
        <v>1</v>
      </c>
      <c r="M1116">
        <f>IF(Table10[[#This Row],[cond]]=1,M1115+1,0)</f>
        <v>3</v>
      </c>
      <c r="N1116">
        <f>IF(ISNUMBER(SEARCH("Ronda",Table10[[#This Row],[Column1]]))=TRUE,1,0)</f>
        <v>0</v>
      </c>
      <c r="O1116" t="str">
        <f>IF(Table10[[#This Row],[cond2]]=1,MID(Table10[[#This Row],[Column1]],6,3),O1115)</f>
        <v xml:space="preserve"> 17</v>
      </c>
    </row>
    <row r="1117" spans="11:15" x14ac:dyDescent="0.3">
      <c r="K1117">
        <v>1</v>
      </c>
      <c r="L1117">
        <f>IF(AND(ISNUMBER(SEARCH(":",Table10[[#This Row],[Column1]]))=FALSE,ISNUMBER(SEARCH("Ronda",Table10[[#This Row],[Column1]]))=FALSE),1,0)</f>
        <v>1</v>
      </c>
      <c r="M1117">
        <f>IF(Table10[[#This Row],[cond]]=1,M1116+1,0)</f>
        <v>4</v>
      </c>
      <c r="N1117">
        <f>IF(ISNUMBER(SEARCH("Ronda",Table10[[#This Row],[Column1]]))=TRUE,1,0)</f>
        <v>0</v>
      </c>
      <c r="O1117" t="str">
        <f>IF(Table10[[#This Row],[cond2]]=1,MID(Table10[[#This Row],[Column1]],6,3),O1116)</f>
        <v xml:space="preserve"> 17</v>
      </c>
    </row>
    <row r="1118" spans="11:15" x14ac:dyDescent="0.3">
      <c r="K1118">
        <v>0</v>
      </c>
      <c r="L1118">
        <f>IF(AND(ISNUMBER(SEARCH(":",Table10[[#This Row],[Column1]]))=FALSE,ISNUMBER(SEARCH("Ronda",Table10[[#This Row],[Column1]]))=FALSE),1,0)</f>
        <v>1</v>
      </c>
      <c r="M1118">
        <f>IF(Table10[[#This Row],[cond]]=1,M1117+1,0)</f>
        <v>5</v>
      </c>
      <c r="N1118">
        <f>IF(ISNUMBER(SEARCH("Ronda",Table10[[#This Row],[Column1]]))=TRUE,1,0)</f>
        <v>0</v>
      </c>
      <c r="O1118" t="str">
        <f>IF(Table10[[#This Row],[cond2]]=1,MID(Table10[[#This Row],[Column1]],6,3),O1117)</f>
        <v xml:space="preserve"> 17</v>
      </c>
    </row>
    <row r="1119" spans="11:15" x14ac:dyDescent="0.3">
      <c r="K1119">
        <v>0</v>
      </c>
      <c r="L1119">
        <f>IF(AND(ISNUMBER(SEARCH(":",Table10[[#This Row],[Column1]]))=FALSE,ISNUMBER(SEARCH("Ronda",Table10[[#This Row],[Column1]]))=FALSE),1,0)</f>
        <v>1</v>
      </c>
      <c r="M1119">
        <f>IF(Table10[[#This Row],[cond]]=1,M1118+1,0)</f>
        <v>6</v>
      </c>
      <c r="N1119">
        <f>IF(ISNUMBER(SEARCH("Ronda",Table10[[#This Row],[Column1]]))=TRUE,1,0)</f>
        <v>0</v>
      </c>
      <c r="O1119" t="str">
        <f>IF(Table10[[#This Row],[cond2]]=1,MID(Table10[[#This Row],[Column1]],6,3),O1118)</f>
        <v xml:space="preserve"> 17</v>
      </c>
    </row>
    <row r="1120" spans="11:15" x14ac:dyDescent="0.3">
      <c r="K1120" t="s">
        <v>936</v>
      </c>
      <c r="L1120">
        <f>IF(AND(ISNUMBER(SEARCH(":",Table10[[#This Row],[Column1]]))=FALSE,ISNUMBER(SEARCH("Ronda",Table10[[#This Row],[Column1]]))=FALSE),1,0)</f>
        <v>0</v>
      </c>
      <c r="M1120">
        <f>IF(Table10[[#This Row],[cond]]=1,M1119+1,0)</f>
        <v>0</v>
      </c>
      <c r="N1120">
        <f>IF(ISNUMBER(SEARCH("Ronda",Table10[[#This Row],[Column1]]))=TRUE,1,0)</f>
        <v>0</v>
      </c>
      <c r="O1120" t="str">
        <f>IF(Table10[[#This Row],[cond2]]=1,MID(Table10[[#This Row],[Column1]],6,3),O1119)</f>
        <v xml:space="preserve"> 17</v>
      </c>
    </row>
    <row r="1121" spans="11:15" x14ac:dyDescent="0.3">
      <c r="K1121" t="s">
        <v>8</v>
      </c>
      <c r="L1121">
        <f>IF(AND(ISNUMBER(SEARCH(":",Table10[[#This Row],[Column1]]))=FALSE,ISNUMBER(SEARCH("Ronda",Table10[[#This Row],[Column1]]))=FALSE),1,0)</f>
        <v>1</v>
      </c>
      <c r="M1121">
        <f>IF(Table10[[#This Row],[cond]]=1,M1120+1,0)</f>
        <v>1</v>
      </c>
      <c r="N1121">
        <f>IF(ISNUMBER(SEARCH("Ronda",Table10[[#This Row],[Column1]]))=TRUE,1,0)</f>
        <v>0</v>
      </c>
      <c r="O1121" t="str">
        <f>IF(Table10[[#This Row],[cond2]]=1,MID(Table10[[#This Row],[Column1]],6,3),O1120)</f>
        <v xml:space="preserve"> 17</v>
      </c>
    </row>
    <row r="1122" spans="11:15" x14ac:dyDescent="0.3">
      <c r="K1122" t="s">
        <v>1</v>
      </c>
      <c r="L1122">
        <f>IF(AND(ISNUMBER(SEARCH(":",Table10[[#This Row],[Column1]]))=FALSE,ISNUMBER(SEARCH("Ronda",Table10[[#This Row],[Column1]]))=FALSE),1,0)</f>
        <v>1</v>
      </c>
      <c r="M1122">
        <f>IF(Table10[[#This Row],[cond]]=1,M1121+1,0)</f>
        <v>2</v>
      </c>
      <c r="N1122">
        <f>IF(ISNUMBER(SEARCH("Ronda",Table10[[#This Row],[Column1]]))=TRUE,1,0)</f>
        <v>0</v>
      </c>
      <c r="O1122" t="str">
        <f>IF(Table10[[#This Row],[cond2]]=1,MID(Table10[[#This Row],[Column1]],6,3),O1121)</f>
        <v xml:space="preserve"> 17</v>
      </c>
    </row>
    <row r="1123" spans="11:15" x14ac:dyDescent="0.3">
      <c r="K1123">
        <v>4</v>
      </c>
      <c r="L1123">
        <f>IF(AND(ISNUMBER(SEARCH(":",Table10[[#This Row],[Column1]]))=FALSE,ISNUMBER(SEARCH("Ronda",Table10[[#This Row],[Column1]]))=FALSE),1,0)</f>
        <v>1</v>
      </c>
      <c r="M1123">
        <f>IF(Table10[[#This Row],[cond]]=1,M1122+1,0)</f>
        <v>3</v>
      </c>
      <c r="N1123">
        <f>IF(ISNUMBER(SEARCH("Ronda",Table10[[#This Row],[Column1]]))=TRUE,1,0)</f>
        <v>0</v>
      </c>
      <c r="O1123" t="str">
        <f>IF(Table10[[#This Row],[cond2]]=1,MID(Table10[[#This Row],[Column1]],6,3),O1122)</f>
        <v xml:space="preserve"> 17</v>
      </c>
    </row>
    <row r="1124" spans="11:15" x14ac:dyDescent="0.3">
      <c r="K1124">
        <v>2</v>
      </c>
      <c r="L1124">
        <f>IF(AND(ISNUMBER(SEARCH(":",Table10[[#This Row],[Column1]]))=FALSE,ISNUMBER(SEARCH("Ronda",Table10[[#This Row],[Column1]]))=FALSE),1,0)</f>
        <v>1</v>
      </c>
      <c r="M1124">
        <f>IF(Table10[[#This Row],[cond]]=1,M1123+1,0)</f>
        <v>4</v>
      </c>
      <c r="N1124">
        <f>IF(ISNUMBER(SEARCH("Ronda",Table10[[#This Row],[Column1]]))=TRUE,1,0)</f>
        <v>0</v>
      </c>
      <c r="O1124" t="str">
        <f>IF(Table10[[#This Row],[cond2]]=1,MID(Table10[[#This Row],[Column1]],6,3),O1123)</f>
        <v xml:space="preserve"> 17</v>
      </c>
    </row>
    <row r="1125" spans="11:15" x14ac:dyDescent="0.3">
      <c r="K1125">
        <v>0</v>
      </c>
      <c r="L1125">
        <f>IF(AND(ISNUMBER(SEARCH(":",Table10[[#This Row],[Column1]]))=FALSE,ISNUMBER(SEARCH("Ronda",Table10[[#This Row],[Column1]]))=FALSE),1,0)</f>
        <v>1</v>
      </c>
      <c r="M1125">
        <f>IF(Table10[[#This Row],[cond]]=1,M1124+1,0)</f>
        <v>5</v>
      </c>
      <c r="N1125">
        <f>IF(ISNUMBER(SEARCH("Ronda",Table10[[#This Row],[Column1]]))=TRUE,1,0)</f>
        <v>0</v>
      </c>
      <c r="O1125" t="str">
        <f>IF(Table10[[#This Row],[cond2]]=1,MID(Table10[[#This Row],[Column1]],6,3),O1124)</f>
        <v xml:space="preserve"> 17</v>
      </c>
    </row>
    <row r="1126" spans="11:15" x14ac:dyDescent="0.3">
      <c r="K1126">
        <v>-1</v>
      </c>
      <c r="L1126">
        <f>IF(AND(ISNUMBER(SEARCH(":",Table10[[#This Row],[Column1]]))=FALSE,ISNUMBER(SEARCH("Ronda",Table10[[#This Row],[Column1]]))=FALSE),1,0)</f>
        <v>1</v>
      </c>
      <c r="M1126">
        <f>IF(Table10[[#This Row],[cond]]=1,M1125+1,0)</f>
        <v>6</v>
      </c>
      <c r="N1126">
        <f>IF(ISNUMBER(SEARCH("Ronda",Table10[[#This Row],[Column1]]))=TRUE,1,0)</f>
        <v>0</v>
      </c>
      <c r="O1126" t="str">
        <f>IF(Table10[[#This Row],[cond2]]=1,MID(Table10[[#This Row],[Column1]],6,3),O1125)</f>
        <v xml:space="preserve"> 17</v>
      </c>
    </row>
    <row r="1127" spans="11:15" x14ac:dyDescent="0.3">
      <c r="K1127" t="s">
        <v>937</v>
      </c>
      <c r="L1127">
        <f>IF(AND(ISNUMBER(SEARCH(":",Table10[[#This Row],[Column1]]))=FALSE,ISNUMBER(SEARCH("Ronda",Table10[[#This Row],[Column1]]))=FALSE),1,0)</f>
        <v>0</v>
      </c>
      <c r="M1127">
        <f>IF(Table10[[#This Row],[cond]]=1,M1126+1,0)</f>
        <v>0</v>
      </c>
      <c r="N1127">
        <f>IF(ISNUMBER(SEARCH("Ronda",Table10[[#This Row],[Column1]]))=TRUE,1,0)</f>
        <v>0</v>
      </c>
      <c r="O1127" t="str">
        <f>IF(Table10[[#This Row],[cond2]]=1,MID(Table10[[#This Row],[Column1]],6,3),O1126)</f>
        <v xml:space="preserve"> 17</v>
      </c>
    </row>
    <row r="1128" spans="11:15" x14ac:dyDescent="0.3">
      <c r="K1128" t="s">
        <v>7</v>
      </c>
      <c r="L1128">
        <f>IF(AND(ISNUMBER(SEARCH(":",Table10[[#This Row],[Column1]]))=FALSE,ISNUMBER(SEARCH("Ronda",Table10[[#This Row],[Column1]]))=FALSE),1,0)</f>
        <v>1</v>
      </c>
      <c r="M1128">
        <f>IF(Table10[[#This Row],[cond]]=1,M1127+1,0)</f>
        <v>1</v>
      </c>
      <c r="N1128">
        <f>IF(ISNUMBER(SEARCH("Ronda",Table10[[#This Row],[Column1]]))=TRUE,1,0)</f>
        <v>0</v>
      </c>
      <c r="O1128" t="str">
        <f>IF(Table10[[#This Row],[cond2]]=1,MID(Table10[[#This Row],[Column1]],6,3),O1127)</f>
        <v xml:space="preserve"> 17</v>
      </c>
    </row>
    <row r="1129" spans="11:15" x14ac:dyDescent="0.3">
      <c r="K1129" t="s">
        <v>10</v>
      </c>
      <c r="L1129">
        <f>IF(AND(ISNUMBER(SEARCH(":",Table10[[#This Row],[Column1]]))=FALSE,ISNUMBER(SEARCH("Ronda",Table10[[#This Row],[Column1]]))=FALSE),1,0)</f>
        <v>1</v>
      </c>
      <c r="M1129">
        <f>IF(Table10[[#This Row],[cond]]=1,M1128+1,0)</f>
        <v>2</v>
      </c>
      <c r="N1129">
        <f>IF(ISNUMBER(SEARCH("Ronda",Table10[[#This Row],[Column1]]))=TRUE,1,0)</f>
        <v>0</v>
      </c>
      <c r="O1129" t="str">
        <f>IF(Table10[[#This Row],[cond2]]=1,MID(Table10[[#This Row],[Column1]],6,3),O1128)</f>
        <v xml:space="preserve"> 17</v>
      </c>
    </row>
    <row r="1130" spans="11:15" x14ac:dyDescent="0.3">
      <c r="K1130">
        <v>5</v>
      </c>
      <c r="L1130">
        <f>IF(AND(ISNUMBER(SEARCH(":",Table10[[#This Row],[Column1]]))=FALSE,ISNUMBER(SEARCH("Ronda",Table10[[#This Row],[Column1]]))=FALSE),1,0)</f>
        <v>1</v>
      </c>
      <c r="M1130">
        <f>IF(Table10[[#This Row],[cond]]=1,M1129+1,0)</f>
        <v>3</v>
      </c>
      <c r="N1130">
        <f>IF(ISNUMBER(SEARCH("Ronda",Table10[[#This Row],[Column1]]))=TRUE,1,0)</f>
        <v>0</v>
      </c>
      <c r="O1130" t="str">
        <f>IF(Table10[[#This Row],[cond2]]=1,MID(Table10[[#This Row],[Column1]],6,3),O1129)</f>
        <v xml:space="preserve"> 17</v>
      </c>
    </row>
    <row r="1131" spans="11:15" x14ac:dyDescent="0.3">
      <c r="K1131">
        <v>0</v>
      </c>
      <c r="L1131">
        <f>IF(AND(ISNUMBER(SEARCH(":",Table10[[#This Row],[Column1]]))=FALSE,ISNUMBER(SEARCH("Ronda",Table10[[#This Row],[Column1]]))=FALSE),1,0)</f>
        <v>1</v>
      </c>
      <c r="M1131">
        <f>IF(Table10[[#This Row],[cond]]=1,M1130+1,0)</f>
        <v>4</v>
      </c>
      <c r="N1131">
        <f>IF(ISNUMBER(SEARCH("Ronda",Table10[[#This Row],[Column1]]))=TRUE,1,0)</f>
        <v>0</v>
      </c>
      <c r="O1131" t="str">
        <f>IF(Table10[[#This Row],[cond2]]=1,MID(Table10[[#This Row],[Column1]],6,3),O1130)</f>
        <v xml:space="preserve"> 17</v>
      </c>
    </row>
    <row r="1132" spans="11:15" x14ac:dyDescent="0.3">
      <c r="K1132">
        <v>-1</v>
      </c>
      <c r="L1132">
        <f>IF(AND(ISNUMBER(SEARCH(":",Table10[[#This Row],[Column1]]))=FALSE,ISNUMBER(SEARCH("Ronda",Table10[[#This Row],[Column1]]))=FALSE),1,0)</f>
        <v>1</v>
      </c>
      <c r="M1132">
        <f>IF(Table10[[#This Row],[cond]]=1,M1131+1,0)</f>
        <v>5</v>
      </c>
      <c r="N1132">
        <f>IF(ISNUMBER(SEARCH("Ronda",Table10[[#This Row],[Column1]]))=TRUE,1,0)</f>
        <v>0</v>
      </c>
      <c r="O1132" t="str">
        <f>IF(Table10[[#This Row],[cond2]]=1,MID(Table10[[#This Row],[Column1]],6,3),O1131)</f>
        <v xml:space="preserve"> 17</v>
      </c>
    </row>
    <row r="1133" spans="11:15" x14ac:dyDescent="0.3">
      <c r="K1133">
        <v>0</v>
      </c>
      <c r="L1133">
        <f>IF(AND(ISNUMBER(SEARCH(":",Table10[[#This Row],[Column1]]))=FALSE,ISNUMBER(SEARCH("Ronda",Table10[[#This Row],[Column1]]))=FALSE),1,0)</f>
        <v>1</v>
      </c>
      <c r="M1133">
        <f>IF(Table10[[#This Row],[cond]]=1,M1132+1,0)</f>
        <v>6</v>
      </c>
      <c r="N1133">
        <f>IF(ISNUMBER(SEARCH("Ronda",Table10[[#This Row],[Column1]]))=TRUE,1,0)</f>
        <v>0</v>
      </c>
      <c r="O1133" t="str">
        <f>IF(Table10[[#This Row],[cond2]]=1,MID(Table10[[#This Row],[Column1]],6,3),O1132)</f>
        <v xml:space="preserve"> 17</v>
      </c>
    </row>
    <row r="1134" spans="11:15" x14ac:dyDescent="0.3">
      <c r="K1134" t="s">
        <v>705</v>
      </c>
      <c r="L1134">
        <f>IF(AND(ISNUMBER(SEARCH(":",Table10[[#This Row],[Column1]]))=FALSE,ISNUMBER(SEARCH("Ronda",Table10[[#This Row],[Column1]]))=FALSE),1,0)</f>
        <v>0</v>
      </c>
      <c r="M1134">
        <f>IF(Table10[[#This Row],[cond]]=1,M1133+1,0)</f>
        <v>0</v>
      </c>
      <c r="N1134">
        <f>IF(ISNUMBER(SEARCH("Ronda",Table10[[#This Row],[Column1]]))=TRUE,1,0)</f>
        <v>0</v>
      </c>
      <c r="O1134" t="str">
        <f>IF(Table10[[#This Row],[cond2]]=1,MID(Table10[[#This Row],[Column1]],6,3),O1133)</f>
        <v xml:space="preserve"> 17</v>
      </c>
    </row>
    <row r="1135" spans="11:15" x14ac:dyDescent="0.3">
      <c r="K1135" t="s">
        <v>33</v>
      </c>
      <c r="L1135">
        <f>IF(AND(ISNUMBER(SEARCH(":",Table10[[#This Row],[Column1]]))=FALSE,ISNUMBER(SEARCH("Ronda",Table10[[#This Row],[Column1]]))=FALSE),1,0)</f>
        <v>1</v>
      </c>
      <c r="M1135">
        <f>IF(Table10[[#This Row],[cond]]=1,M1134+1,0)</f>
        <v>1</v>
      </c>
      <c r="N1135">
        <f>IF(ISNUMBER(SEARCH("Ronda",Table10[[#This Row],[Column1]]))=TRUE,1,0)</f>
        <v>0</v>
      </c>
      <c r="O1135" t="str">
        <f>IF(Table10[[#This Row],[cond2]]=1,MID(Table10[[#This Row],[Column1]],6,3),O1134)</f>
        <v xml:space="preserve"> 17</v>
      </c>
    </row>
    <row r="1136" spans="11:15" x14ac:dyDescent="0.3">
      <c r="K1136" t="s">
        <v>2</v>
      </c>
      <c r="L1136">
        <f>IF(AND(ISNUMBER(SEARCH(":",Table10[[#This Row],[Column1]]))=FALSE,ISNUMBER(SEARCH("Ronda",Table10[[#This Row],[Column1]]))=FALSE),1,0)</f>
        <v>1</v>
      </c>
      <c r="M1136">
        <f>IF(Table10[[#This Row],[cond]]=1,M1135+1,0)</f>
        <v>2</v>
      </c>
      <c r="N1136">
        <f>IF(ISNUMBER(SEARCH("Ronda",Table10[[#This Row],[Column1]]))=TRUE,1,0)</f>
        <v>0</v>
      </c>
      <c r="O1136" t="str">
        <f>IF(Table10[[#This Row],[cond2]]=1,MID(Table10[[#This Row],[Column1]],6,3),O1135)</f>
        <v xml:space="preserve"> 17</v>
      </c>
    </row>
    <row r="1137" spans="11:15" x14ac:dyDescent="0.3">
      <c r="K1137">
        <v>0</v>
      </c>
      <c r="L1137">
        <f>IF(AND(ISNUMBER(SEARCH(":",Table10[[#This Row],[Column1]]))=FALSE,ISNUMBER(SEARCH("Ronda",Table10[[#This Row],[Column1]]))=FALSE),1,0)</f>
        <v>1</v>
      </c>
      <c r="M1137">
        <f>IF(Table10[[#This Row],[cond]]=1,M1136+1,0)</f>
        <v>3</v>
      </c>
      <c r="N1137">
        <f>IF(ISNUMBER(SEARCH("Ronda",Table10[[#This Row],[Column1]]))=TRUE,1,0)</f>
        <v>0</v>
      </c>
      <c r="O1137" t="str">
        <f>IF(Table10[[#This Row],[cond2]]=1,MID(Table10[[#This Row],[Column1]],6,3),O1136)</f>
        <v xml:space="preserve"> 17</v>
      </c>
    </row>
    <row r="1138" spans="11:15" x14ac:dyDescent="0.3">
      <c r="K1138">
        <v>2</v>
      </c>
      <c r="L1138">
        <f>IF(AND(ISNUMBER(SEARCH(":",Table10[[#This Row],[Column1]]))=FALSE,ISNUMBER(SEARCH("Ronda",Table10[[#This Row],[Column1]]))=FALSE),1,0)</f>
        <v>1</v>
      </c>
      <c r="M1138">
        <f>IF(Table10[[#This Row],[cond]]=1,M1137+1,0)</f>
        <v>4</v>
      </c>
      <c r="N1138">
        <f>IF(ISNUMBER(SEARCH("Ronda",Table10[[#This Row],[Column1]]))=TRUE,1,0)</f>
        <v>0</v>
      </c>
      <c r="O1138" t="str">
        <f>IF(Table10[[#This Row],[cond2]]=1,MID(Table10[[#This Row],[Column1]],6,3),O1137)</f>
        <v xml:space="preserve"> 17</v>
      </c>
    </row>
    <row r="1139" spans="11:15" x14ac:dyDescent="0.3">
      <c r="K1139">
        <v>0</v>
      </c>
      <c r="L1139">
        <f>IF(AND(ISNUMBER(SEARCH(":",Table10[[#This Row],[Column1]]))=FALSE,ISNUMBER(SEARCH("Ronda",Table10[[#This Row],[Column1]]))=FALSE),1,0)</f>
        <v>1</v>
      </c>
      <c r="M1139">
        <f>IF(Table10[[#This Row],[cond]]=1,M1138+1,0)</f>
        <v>5</v>
      </c>
      <c r="N1139">
        <f>IF(ISNUMBER(SEARCH("Ronda",Table10[[#This Row],[Column1]]))=TRUE,1,0)</f>
        <v>0</v>
      </c>
      <c r="O1139" t="str">
        <f>IF(Table10[[#This Row],[cond2]]=1,MID(Table10[[#This Row],[Column1]],6,3),O1138)</f>
        <v xml:space="preserve"> 17</v>
      </c>
    </row>
    <row r="1140" spans="11:15" x14ac:dyDescent="0.3">
      <c r="K1140">
        <v>-1</v>
      </c>
      <c r="L1140">
        <f>IF(AND(ISNUMBER(SEARCH(":",Table10[[#This Row],[Column1]]))=FALSE,ISNUMBER(SEARCH("Ronda",Table10[[#This Row],[Column1]]))=FALSE),1,0)</f>
        <v>1</v>
      </c>
      <c r="M1140">
        <f>IF(Table10[[#This Row],[cond]]=1,M1139+1,0)</f>
        <v>6</v>
      </c>
      <c r="N1140">
        <f>IF(ISNUMBER(SEARCH("Ronda",Table10[[#This Row],[Column1]]))=TRUE,1,0)</f>
        <v>0</v>
      </c>
      <c r="O1140" t="str">
        <f>IF(Table10[[#This Row],[cond2]]=1,MID(Table10[[#This Row],[Column1]],6,3),O1139)</f>
        <v xml:space="preserve"> 17</v>
      </c>
    </row>
    <row r="1141" spans="11:15" x14ac:dyDescent="0.3">
      <c r="K1141" t="s">
        <v>706</v>
      </c>
      <c r="L1141">
        <f>IF(AND(ISNUMBER(SEARCH(":",Table10[[#This Row],[Column1]]))=FALSE,ISNUMBER(SEARCH("Ronda",Table10[[#This Row],[Column1]]))=FALSE),1,0)</f>
        <v>0</v>
      </c>
      <c r="M1141">
        <f>IF(Table10[[#This Row],[cond]]=1,M1140+1,0)</f>
        <v>0</v>
      </c>
      <c r="N1141">
        <f>IF(ISNUMBER(SEARCH("Ronda",Table10[[#This Row],[Column1]]))=TRUE,1,0)</f>
        <v>0</v>
      </c>
      <c r="O1141" t="str">
        <f>IF(Table10[[#This Row],[cond2]]=1,MID(Table10[[#This Row],[Column1]],6,3),O1140)</f>
        <v xml:space="preserve"> 17</v>
      </c>
    </row>
    <row r="1142" spans="11:15" x14ac:dyDescent="0.3">
      <c r="K1142" t="s">
        <v>564</v>
      </c>
      <c r="L1142">
        <f>IF(AND(ISNUMBER(SEARCH(":",Table10[[#This Row],[Column1]]))=FALSE,ISNUMBER(SEARCH("Ronda",Table10[[#This Row],[Column1]]))=FALSE),1,0)</f>
        <v>1</v>
      </c>
      <c r="M1142">
        <f>IF(Table10[[#This Row],[cond]]=1,M1141+1,0)</f>
        <v>1</v>
      </c>
      <c r="N1142">
        <f>IF(ISNUMBER(SEARCH("Ronda",Table10[[#This Row],[Column1]]))=TRUE,1,0)</f>
        <v>0</v>
      </c>
      <c r="O1142" t="str">
        <f>IF(Table10[[#This Row],[cond2]]=1,MID(Table10[[#This Row],[Column1]],6,3),O1141)</f>
        <v xml:space="preserve"> 17</v>
      </c>
    </row>
    <row r="1143" spans="11:15" x14ac:dyDescent="0.3">
      <c r="K1143" t="s">
        <v>833</v>
      </c>
      <c r="L1143">
        <f>IF(AND(ISNUMBER(SEARCH(":",Table10[[#This Row],[Column1]]))=FALSE,ISNUMBER(SEARCH("Ronda",Table10[[#This Row],[Column1]]))=FALSE),1,0)</f>
        <v>1</v>
      </c>
      <c r="M1143">
        <f>IF(Table10[[#This Row],[cond]]=1,M1142+1,0)</f>
        <v>2</v>
      </c>
      <c r="N1143">
        <f>IF(ISNUMBER(SEARCH("Ronda",Table10[[#This Row],[Column1]]))=TRUE,1,0)</f>
        <v>0</v>
      </c>
      <c r="O1143" t="str">
        <f>IF(Table10[[#This Row],[cond2]]=1,MID(Table10[[#This Row],[Column1]],6,3),O1142)</f>
        <v xml:space="preserve"> 17</v>
      </c>
    </row>
    <row r="1144" spans="11:15" x14ac:dyDescent="0.3">
      <c r="K1144">
        <v>1</v>
      </c>
      <c r="L1144">
        <f>IF(AND(ISNUMBER(SEARCH(":",Table10[[#This Row],[Column1]]))=FALSE,ISNUMBER(SEARCH("Ronda",Table10[[#This Row],[Column1]]))=FALSE),1,0)</f>
        <v>1</v>
      </c>
      <c r="M1144">
        <f>IF(Table10[[#This Row],[cond]]=1,M1143+1,0)</f>
        <v>3</v>
      </c>
      <c r="N1144">
        <f>IF(ISNUMBER(SEARCH("Ronda",Table10[[#This Row],[Column1]]))=TRUE,1,0)</f>
        <v>0</v>
      </c>
      <c r="O1144" t="str">
        <f>IF(Table10[[#This Row],[cond2]]=1,MID(Table10[[#This Row],[Column1]],6,3),O1143)</f>
        <v xml:space="preserve"> 17</v>
      </c>
    </row>
    <row r="1145" spans="11:15" x14ac:dyDescent="0.3">
      <c r="K1145">
        <v>1</v>
      </c>
      <c r="L1145">
        <f>IF(AND(ISNUMBER(SEARCH(":",Table10[[#This Row],[Column1]]))=FALSE,ISNUMBER(SEARCH("Ronda",Table10[[#This Row],[Column1]]))=FALSE),1,0)</f>
        <v>1</v>
      </c>
      <c r="M1145">
        <f>IF(Table10[[#This Row],[cond]]=1,M1144+1,0)</f>
        <v>4</v>
      </c>
      <c r="N1145">
        <f>IF(ISNUMBER(SEARCH("Ronda",Table10[[#This Row],[Column1]]))=TRUE,1,0)</f>
        <v>0</v>
      </c>
      <c r="O1145" t="str">
        <f>IF(Table10[[#This Row],[cond2]]=1,MID(Table10[[#This Row],[Column1]],6,3),O1144)</f>
        <v xml:space="preserve"> 17</v>
      </c>
    </row>
    <row r="1146" spans="11:15" x14ac:dyDescent="0.3">
      <c r="K1146">
        <v>0</v>
      </c>
      <c r="L1146">
        <f>IF(AND(ISNUMBER(SEARCH(":",Table10[[#This Row],[Column1]]))=FALSE,ISNUMBER(SEARCH("Ronda",Table10[[#This Row],[Column1]]))=FALSE),1,0)</f>
        <v>1</v>
      </c>
      <c r="M1146">
        <f>IF(Table10[[#This Row],[cond]]=1,M1145+1,0)</f>
        <v>5</v>
      </c>
      <c r="N1146">
        <f>IF(ISNUMBER(SEARCH("Ronda",Table10[[#This Row],[Column1]]))=TRUE,1,0)</f>
        <v>0</v>
      </c>
      <c r="O1146" t="str">
        <f>IF(Table10[[#This Row],[cond2]]=1,MID(Table10[[#This Row],[Column1]],6,3),O1145)</f>
        <v xml:space="preserve"> 17</v>
      </c>
    </row>
    <row r="1147" spans="11:15" x14ac:dyDescent="0.3">
      <c r="K1147">
        <v>-1</v>
      </c>
      <c r="L1147">
        <f>IF(AND(ISNUMBER(SEARCH(":",Table10[[#This Row],[Column1]]))=FALSE,ISNUMBER(SEARCH("Ronda",Table10[[#This Row],[Column1]]))=FALSE),1,0)</f>
        <v>1</v>
      </c>
      <c r="M1147">
        <f>IF(Table10[[#This Row],[cond]]=1,M1146+1,0)</f>
        <v>6</v>
      </c>
      <c r="N1147">
        <f>IF(ISNUMBER(SEARCH("Ronda",Table10[[#This Row],[Column1]]))=TRUE,1,0)</f>
        <v>0</v>
      </c>
      <c r="O1147" t="str">
        <f>IF(Table10[[#This Row],[cond2]]=1,MID(Table10[[#This Row],[Column1]],6,3),O1146)</f>
        <v xml:space="preserve"> 17</v>
      </c>
    </row>
    <row r="1148" spans="11:15" x14ac:dyDescent="0.3">
      <c r="K1148" t="s">
        <v>938</v>
      </c>
      <c r="L1148">
        <f>IF(AND(ISNUMBER(SEARCH(":",Table10[[#This Row],[Column1]]))=FALSE,ISNUMBER(SEARCH("Ronda",Table10[[#This Row],[Column1]]))=FALSE),1,0)</f>
        <v>0</v>
      </c>
      <c r="M1148">
        <f>IF(Table10[[#This Row],[cond]]=1,M1147+1,0)</f>
        <v>0</v>
      </c>
      <c r="N1148">
        <f>IF(ISNUMBER(SEARCH("Ronda",Table10[[#This Row],[Column1]]))=TRUE,1,0)</f>
        <v>0</v>
      </c>
      <c r="O1148" t="str">
        <f>IF(Table10[[#This Row],[cond2]]=1,MID(Table10[[#This Row],[Column1]],6,3),O1147)</f>
        <v xml:space="preserve"> 17</v>
      </c>
    </row>
    <row r="1149" spans="11:15" x14ac:dyDescent="0.3">
      <c r="K1149" t="s">
        <v>13</v>
      </c>
      <c r="L1149">
        <f>IF(AND(ISNUMBER(SEARCH(":",Table10[[#This Row],[Column1]]))=FALSE,ISNUMBER(SEARCH("Ronda",Table10[[#This Row],[Column1]]))=FALSE),1,0)</f>
        <v>1</v>
      </c>
      <c r="M1149">
        <f>IF(Table10[[#This Row],[cond]]=1,M1148+1,0)</f>
        <v>1</v>
      </c>
      <c r="N1149">
        <f>IF(ISNUMBER(SEARCH("Ronda",Table10[[#This Row],[Column1]]))=TRUE,1,0)</f>
        <v>0</v>
      </c>
      <c r="O1149" t="str">
        <f>IF(Table10[[#This Row],[cond2]]=1,MID(Table10[[#This Row],[Column1]],6,3),O1148)</f>
        <v xml:space="preserve"> 17</v>
      </c>
    </row>
    <row r="1150" spans="11:15" x14ac:dyDescent="0.3">
      <c r="K1150" t="s">
        <v>4</v>
      </c>
      <c r="L1150">
        <f>IF(AND(ISNUMBER(SEARCH(":",Table10[[#This Row],[Column1]]))=FALSE,ISNUMBER(SEARCH("Ronda",Table10[[#This Row],[Column1]]))=FALSE),1,0)</f>
        <v>1</v>
      </c>
      <c r="M1150">
        <f>IF(Table10[[#This Row],[cond]]=1,M1149+1,0)</f>
        <v>2</v>
      </c>
      <c r="N1150">
        <f>IF(ISNUMBER(SEARCH("Ronda",Table10[[#This Row],[Column1]]))=TRUE,1,0)</f>
        <v>0</v>
      </c>
      <c r="O1150" t="str">
        <f>IF(Table10[[#This Row],[cond2]]=1,MID(Table10[[#This Row],[Column1]],6,3),O1149)</f>
        <v xml:space="preserve"> 17</v>
      </c>
    </row>
    <row r="1151" spans="11:15" x14ac:dyDescent="0.3">
      <c r="K1151">
        <v>2</v>
      </c>
      <c r="L1151">
        <f>IF(AND(ISNUMBER(SEARCH(":",Table10[[#This Row],[Column1]]))=FALSE,ISNUMBER(SEARCH("Ronda",Table10[[#This Row],[Column1]]))=FALSE),1,0)</f>
        <v>1</v>
      </c>
      <c r="M1151">
        <f>IF(Table10[[#This Row],[cond]]=1,M1150+1,0)</f>
        <v>3</v>
      </c>
      <c r="N1151">
        <f>IF(ISNUMBER(SEARCH("Ronda",Table10[[#This Row],[Column1]]))=TRUE,1,0)</f>
        <v>0</v>
      </c>
      <c r="O1151" t="str">
        <f>IF(Table10[[#This Row],[cond2]]=1,MID(Table10[[#This Row],[Column1]],6,3),O1150)</f>
        <v xml:space="preserve"> 17</v>
      </c>
    </row>
    <row r="1152" spans="11:15" x14ac:dyDescent="0.3">
      <c r="K1152">
        <v>1</v>
      </c>
      <c r="L1152">
        <f>IF(AND(ISNUMBER(SEARCH(":",Table10[[#This Row],[Column1]]))=FALSE,ISNUMBER(SEARCH("Ronda",Table10[[#This Row],[Column1]]))=FALSE),1,0)</f>
        <v>1</v>
      </c>
      <c r="M1152">
        <f>IF(Table10[[#This Row],[cond]]=1,M1151+1,0)</f>
        <v>4</v>
      </c>
      <c r="N1152">
        <f>IF(ISNUMBER(SEARCH("Ronda",Table10[[#This Row],[Column1]]))=TRUE,1,0)</f>
        <v>0</v>
      </c>
      <c r="O1152" t="str">
        <f>IF(Table10[[#This Row],[cond2]]=1,MID(Table10[[#This Row],[Column1]],6,3),O1151)</f>
        <v xml:space="preserve"> 17</v>
      </c>
    </row>
    <row r="1153" spans="11:15" x14ac:dyDescent="0.3">
      <c r="K1153">
        <v>-1</v>
      </c>
      <c r="L1153">
        <f>IF(AND(ISNUMBER(SEARCH(":",Table10[[#This Row],[Column1]]))=FALSE,ISNUMBER(SEARCH("Ronda",Table10[[#This Row],[Column1]]))=FALSE),1,0)</f>
        <v>1</v>
      </c>
      <c r="M1153">
        <f>IF(Table10[[#This Row],[cond]]=1,M1152+1,0)</f>
        <v>5</v>
      </c>
      <c r="N1153">
        <f>IF(ISNUMBER(SEARCH("Ronda",Table10[[#This Row],[Column1]]))=TRUE,1,0)</f>
        <v>0</v>
      </c>
      <c r="O1153" t="str">
        <f>IF(Table10[[#This Row],[cond2]]=1,MID(Table10[[#This Row],[Column1]],6,3),O1152)</f>
        <v xml:space="preserve"> 17</v>
      </c>
    </row>
    <row r="1154" spans="11:15" x14ac:dyDescent="0.3">
      <c r="K1154">
        <v>-1</v>
      </c>
      <c r="L1154">
        <f>IF(AND(ISNUMBER(SEARCH(":",Table10[[#This Row],[Column1]]))=FALSE,ISNUMBER(SEARCH("Ronda",Table10[[#This Row],[Column1]]))=FALSE),1,0)</f>
        <v>1</v>
      </c>
      <c r="M1154">
        <f>IF(Table10[[#This Row],[cond]]=1,M1153+1,0)</f>
        <v>6</v>
      </c>
      <c r="N1154">
        <f>IF(ISNUMBER(SEARCH("Ronda",Table10[[#This Row],[Column1]]))=TRUE,1,0)</f>
        <v>0</v>
      </c>
      <c r="O1154" t="str">
        <f>IF(Table10[[#This Row],[cond2]]=1,MID(Table10[[#This Row],[Column1]],6,3),O1153)</f>
        <v xml:space="preserve"> 17</v>
      </c>
    </row>
    <row r="1155" spans="11:15" x14ac:dyDescent="0.3">
      <c r="K1155" t="s">
        <v>203</v>
      </c>
      <c r="L1155">
        <f>IF(AND(ISNUMBER(SEARCH(":",Table10[[#This Row],[Column1]]))=FALSE,ISNUMBER(SEARCH("Ronda",Table10[[#This Row],[Column1]]))=FALSE),1,0)</f>
        <v>0</v>
      </c>
      <c r="M1155">
        <f>IF(Table10[[#This Row],[cond]]=1,M1154+1,0)</f>
        <v>0</v>
      </c>
      <c r="N1155">
        <f>IF(ISNUMBER(SEARCH("Ronda",Table10[[#This Row],[Column1]]))=TRUE,1,0)</f>
        <v>1</v>
      </c>
      <c r="O1155" t="str">
        <f>IF(Table10[[#This Row],[cond2]]=1,MID(Table10[[#This Row],[Column1]],6,3),O1154)</f>
        <v xml:space="preserve"> 16</v>
      </c>
    </row>
    <row r="1156" spans="11:15" x14ac:dyDescent="0.3">
      <c r="K1156" t="s">
        <v>939</v>
      </c>
      <c r="L1156">
        <f>IF(AND(ISNUMBER(SEARCH(":",Table10[[#This Row],[Column1]]))=FALSE,ISNUMBER(SEARCH("Ronda",Table10[[#This Row],[Column1]]))=FALSE),1,0)</f>
        <v>0</v>
      </c>
      <c r="M1156">
        <f>IF(Table10[[#This Row],[cond]]=1,M1155+1,0)</f>
        <v>0</v>
      </c>
      <c r="N1156">
        <f>IF(ISNUMBER(SEARCH("Ronda",Table10[[#This Row],[Column1]]))=TRUE,1,0)</f>
        <v>0</v>
      </c>
      <c r="O1156" t="str">
        <f>IF(Table10[[#This Row],[cond2]]=1,MID(Table10[[#This Row],[Column1]],6,3),O1155)</f>
        <v xml:space="preserve"> 16</v>
      </c>
    </row>
    <row r="1157" spans="11:15" x14ac:dyDescent="0.3">
      <c r="K1157" t="s">
        <v>14</v>
      </c>
      <c r="L1157">
        <f>IF(AND(ISNUMBER(SEARCH(":",Table10[[#This Row],[Column1]]))=FALSE,ISNUMBER(SEARCH("Ronda",Table10[[#This Row],[Column1]]))=FALSE),1,0)</f>
        <v>1</v>
      </c>
      <c r="M1157">
        <f>IF(Table10[[#This Row],[cond]]=1,M1156+1,0)</f>
        <v>1</v>
      </c>
      <c r="N1157">
        <f>IF(ISNUMBER(SEARCH("Ronda",Table10[[#This Row],[Column1]]))=TRUE,1,0)</f>
        <v>0</v>
      </c>
      <c r="O1157" t="str">
        <f>IF(Table10[[#This Row],[cond2]]=1,MID(Table10[[#This Row],[Column1]],6,3),O1156)</f>
        <v xml:space="preserve"> 16</v>
      </c>
    </row>
    <row r="1158" spans="11:15" x14ac:dyDescent="0.3">
      <c r="K1158" t="s">
        <v>31</v>
      </c>
      <c r="L1158">
        <f>IF(AND(ISNUMBER(SEARCH(":",Table10[[#This Row],[Column1]]))=FALSE,ISNUMBER(SEARCH("Ronda",Table10[[#This Row],[Column1]]))=FALSE),1,0)</f>
        <v>1</v>
      </c>
      <c r="M1158">
        <f>IF(Table10[[#This Row],[cond]]=1,M1157+1,0)</f>
        <v>2</v>
      </c>
      <c r="N1158">
        <f>IF(ISNUMBER(SEARCH("Ronda",Table10[[#This Row],[Column1]]))=TRUE,1,0)</f>
        <v>0</v>
      </c>
      <c r="O1158" t="str">
        <f>IF(Table10[[#This Row],[cond2]]=1,MID(Table10[[#This Row],[Column1]],6,3),O1157)</f>
        <v xml:space="preserve"> 16</v>
      </c>
    </row>
    <row r="1159" spans="11:15" x14ac:dyDescent="0.3">
      <c r="K1159">
        <v>0</v>
      </c>
      <c r="L1159">
        <f>IF(AND(ISNUMBER(SEARCH(":",Table10[[#This Row],[Column1]]))=FALSE,ISNUMBER(SEARCH("Ronda",Table10[[#This Row],[Column1]]))=FALSE),1,0)</f>
        <v>1</v>
      </c>
      <c r="M1159">
        <f>IF(Table10[[#This Row],[cond]]=1,M1158+1,0)</f>
        <v>3</v>
      </c>
      <c r="N1159">
        <f>IF(ISNUMBER(SEARCH("Ronda",Table10[[#This Row],[Column1]]))=TRUE,1,0)</f>
        <v>0</v>
      </c>
      <c r="O1159" t="str">
        <f>IF(Table10[[#This Row],[cond2]]=1,MID(Table10[[#This Row],[Column1]],6,3),O1158)</f>
        <v xml:space="preserve"> 16</v>
      </c>
    </row>
    <row r="1160" spans="11:15" x14ac:dyDescent="0.3">
      <c r="K1160">
        <v>0</v>
      </c>
      <c r="L1160">
        <f>IF(AND(ISNUMBER(SEARCH(":",Table10[[#This Row],[Column1]]))=FALSE,ISNUMBER(SEARCH("Ronda",Table10[[#This Row],[Column1]]))=FALSE),1,0)</f>
        <v>1</v>
      </c>
      <c r="M1160">
        <f>IF(Table10[[#This Row],[cond]]=1,M1159+1,0)</f>
        <v>4</v>
      </c>
      <c r="N1160">
        <f>IF(ISNUMBER(SEARCH("Ronda",Table10[[#This Row],[Column1]]))=TRUE,1,0)</f>
        <v>0</v>
      </c>
      <c r="O1160" t="str">
        <f>IF(Table10[[#This Row],[cond2]]=1,MID(Table10[[#This Row],[Column1]],6,3),O1159)</f>
        <v xml:space="preserve"> 16</v>
      </c>
    </row>
    <row r="1161" spans="11:15" x14ac:dyDescent="0.3">
      <c r="K1161">
        <v>0</v>
      </c>
      <c r="L1161">
        <f>IF(AND(ISNUMBER(SEARCH(":",Table10[[#This Row],[Column1]]))=FALSE,ISNUMBER(SEARCH("Ronda",Table10[[#This Row],[Column1]]))=FALSE),1,0)</f>
        <v>1</v>
      </c>
      <c r="M1161">
        <f>IF(Table10[[#This Row],[cond]]=1,M1160+1,0)</f>
        <v>5</v>
      </c>
      <c r="N1161">
        <f>IF(ISNUMBER(SEARCH("Ronda",Table10[[#This Row],[Column1]]))=TRUE,1,0)</f>
        <v>0</v>
      </c>
      <c r="O1161" t="str">
        <f>IF(Table10[[#This Row],[cond2]]=1,MID(Table10[[#This Row],[Column1]],6,3),O1160)</f>
        <v xml:space="preserve"> 16</v>
      </c>
    </row>
    <row r="1162" spans="11:15" x14ac:dyDescent="0.3">
      <c r="K1162">
        <v>0</v>
      </c>
      <c r="L1162">
        <f>IF(AND(ISNUMBER(SEARCH(":",Table10[[#This Row],[Column1]]))=FALSE,ISNUMBER(SEARCH("Ronda",Table10[[#This Row],[Column1]]))=FALSE),1,0)</f>
        <v>1</v>
      </c>
      <c r="M1162">
        <f>IF(Table10[[#This Row],[cond]]=1,M1161+1,0)</f>
        <v>6</v>
      </c>
      <c r="N1162">
        <f>IF(ISNUMBER(SEARCH("Ronda",Table10[[#This Row],[Column1]]))=TRUE,1,0)</f>
        <v>0</v>
      </c>
      <c r="O1162" t="str">
        <f>IF(Table10[[#This Row],[cond2]]=1,MID(Table10[[#This Row],[Column1]],6,3),O1161)</f>
        <v xml:space="preserve"> 16</v>
      </c>
    </row>
    <row r="1163" spans="11:15" x14ac:dyDescent="0.3">
      <c r="K1163" t="s">
        <v>940</v>
      </c>
      <c r="L1163">
        <f>IF(AND(ISNUMBER(SEARCH(":",Table10[[#This Row],[Column1]]))=FALSE,ISNUMBER(SEARCH("Ronda",Table10[[#This Row],[Column1]]))=FALSE),1,0)</f>
        <v>0</v>
      </c>
      <c r="M1163">
        <f>IF(Table10[[#This Row],[cond]]=1,M1162+1,0)</f>
        <v>0</v>
      </c>
      <c r="N1163">
        <f>IF(ISNUMBER(SEARCH("Ronda",Table10[[#This Row],[Column1]]))=TRUE,1,0)</f>
        <v>0</v>
      </c>
      <c r="O1163" t="str">
        <f>IF(Table10[[#This Row],[cond2]]=1,MID(Table10[[#This Row],[Column1]],6,3),O1162)</f>
        <v xml:space="preserve"> 16</v>
      </c>
    </row>
    <row r="1164" spans="11:15" x14ac:dyDescent="0.3">
      <c r="K1164" t="s">
        <v>11</v>
      </c>
      <c r="L1164">
        <f>IF(AND(ISNUMBER(SEARCH(":",Table10[[#This Row],[Column1]]))=FALSE,ISNUMBER(SEARCH("Ronda",Table10[[#This Row],[Column1]]))=FALSE),1,0)</f>
        <v>1</v>
      </c>
      <c r="M1164">
        <f>IF(Table10[[#This Row],[cond]]=1,M1163+1,0)</f>
        <v>1</v>
      </c>
      <c r="N1164">
        <f>IF(ISNUMBER(SEARCH("Ronda",Table10[[#This Row],[Column1]]))=TRUE,1,0)</f>
        <v>0</v>
      </c>
      <c r="O1164" t="str">
        <f>IF(Table10[[#This Row],[cond2]]=1,MID(Table10[[#This Row],[Column1]],6,3),O1163)</f>
        <v xml:space="preserve"> 16</v>
      </c>
    </row>
    <row r="1165" spans="11:15" x14ac:dyDescent="0.3">
      <c r="K1165" t="s">
        <v>25</v>
      </c>
      <c r="L1165">
        <f>IF(AND(ISNUMBER(SEARCH(":",Table10[[#This Row],[Column1]]))=FALSE,ISNUMBER(SEARCH("Ronda",Table10[[#This Row],[Column1]]))=FALSE),1,0)</f>
        <v>1</v>
      </c>
      <c r="M1165">
        <f>IF(Table10[[#This Row],[cond]]=1,M1164+1,0)</f>
        <v>2</v>
      </c>
      <c r="N1165">
        <f>IF(ISNUMBER(SEARCH("Ronda",Table10[[#This Row],[Column1]]))=TRUE,1,0)</f>
        <v>0</v>
      </c>
      <c r="O1165" t="str">
        <f>IF(Table10[[#This Row],[cond2]]=1,MID(Table10[[#This Row],[Column1]],6,3),O1164)</f>
        <v xml:space="preserve"> 16</v>
      </c>
    </row>
    <row r="1166" spans="11:15" x14ac:dyDescent="0.3">
      <c r="K1166">
        <v>2</v>
      </c>
      <c r="L1166">
        <f>IF(AND(ISNUMBER(SEARCH(":",Table10[[#This Row],[Column1]]))=FALSE,ISNUMBER(SEARCH("Ronda",Table10[[#This Row],[Column1]]))=FALSE),1,0)</f>
        <v>1</v>
      </c>
      <c r="M1166">
        <f>IF(Table10[[#This Row],[cond]]=1,M1165+1,0)</f>
        <v>3</v>
      </c>
      <c r="N1166">
        <f>IF(ISNUMBER(SEARCH("Ronda",Table10[[#This Row],[Column1]]))=TRUE,1,0)</f>
        <v>0</v>
      </c>
      <c r="O1166" t="str">
        <f>IF(Table10[[#This Row],[cond2]]=1,MID(Table10[[#This Row],[Column1]],6,3),O1165)</f>
        <v xml:space="preserve"> 16</v>
      </c>
    </row>
    <row r="1167" spans="11:15" x14ac:dyDescent="0.3">
      <c r="K1167">
        <v>2</v>
      </c>
      <c r="L1167">
        <f>IF(AND(ISNUMBER(SEARCH(":",Table10[[#This Row],[Column1]]))=FALSE,ISNUMBER(SEARCH("Ronda",Table10[[#This Row],[Column1]]))=FALSE),1,0)</f>
        <v>1</v>
      </c>
      <c r="M1167">
        <f>IF(Table10[[#This Row],[cond]]=1,M1166+1,0)</f>
        <v>4</v>
      </c>
      <c r="N1167">
        <f>IF(ISNUMBER(SEARCH("Ronda",Table10[[#This Row],[Column1]]))=TRUE,1,0)</f>
        <v>0</v>
      </c>
      <c r="O1167" t="str">
        <f>IF(Table10[[#This Row],[cond2]]=1,MID(Table10[[#This Row],[Column1]],6,3),O1166)</f>
        <v xml:space="preserve"> 16</v>
      </c>
    </row>
    <row r="1168" spans="11:15" x14ac:dyDescent="0.3">
      <c r="K1168">
        <v>0</v>
      </c>
      <c r="L1168">
        <f>IF(AND(ISNUMBER(SEARCH(":",Table10[[#This Row],[Column1]]))=FALSE,ISNUMBER(SEARCH("Ronda",Table10[[#This Row],[Column1]]))=FALSE),1,0)</f>
        <v>1</v>
      </c>
      <c r="M1168">
        <f>IF(Table10[[#This Row],[cond]]=1,M1167+1,0)</f>
        <v>5</v>
      </c>
      <c r="N1168">
        <f>IF(ISNUMBER(SEARCH("Ronda",Table10[[#This Row],[Column1]]))=TRUE,1,0)</f>
        <v>0</v>
      </c>
      <c r="O1168" t="str">
        <f>IF(Table10[[#This Row],[cond2]]=1,MID(Table10[[#This Row],[Column1]],6,3),O1167)</f>
        <v xml:space="preserve"> 16</v>
      </c>
    </row>
    <row r="1169" spans="11:15" x14ac:dyDescent="0.3">
      <c r="K1169">
        <v>0</v>
      </c>
      <c r="L1169">
        <f>IF(AND(ISNUMBER(SEARCH(":",Table10[[#This Row],[Column1]]))=FALSE,ISNUMBER(SEARCH("Ronda",Table10[[#This Row],[Column1]]))=FALSE),1,0)</f>
        <v>1</v>
      </c>
      <c r="M1169">
        <f>IF(Table10[[#This Row],[cond]]=1,M1168+1,0)</f>
        <v>6</v>
      </c>
      <c r="N1169">
        <f>IF(ISNUMBER(SEARCH("Ronda",Table10[[#This Row],[Column1]]))=TRUE,1,0)</f>
        <v>0</v>
      </c>
      <c r="O1169" t="str">
        <f>IF(Table10[[#This Row],[cond2]]=1,MID(Table10[[#This Row],[Column1]],6,3),O1168)</f>
        <v xml:space="preserve"> 16</v>
      </c>
    </row>
    <row r="1170" spans="11:15" x14ac:dyDescent="0.3">
      <c r="K1170" t="s">
        <v>941</v>
      </c>
      <c r="L1170">
        <f>IF(AND(ISNUMBER(SEARCH(":",Table10[[#This Row],[Column1]]))=FALSE,ISNUMBER(SEARCH("Ronda",Table10[[#This Row],[Column1]]))=FALSE),1,0)</f>
        <v>0</v>
      </c>
      <c r="M1170">
        <f>IF(Table10[[#This Row],[cond]]=1,M1169+1,0)</f>
        <v>0</v>
      </c>
      <c r="N1170">
        <f>IF(ISNUMBER(SEARCH("Ronda",Table10[[#This Row],[Column1]]))=TRUE,1,0)</f>
        <v>0</v>
      </c>
      <c r="O1170" t="str">
        <f>IF(Table10[[#This Row],[cond2]]=1,MID(Table10[[#This Row],[Column1]],6,3),O1169)</f>
        <v xml:space="preserve"> 16</v>
      </c>
    </row>
    <row r="1171" spans="11:15" x14ac:dyDescent="0.3">
      <c r="K1171" t="s">
        <v>2</v>
      </c>
      <c r="L1171">
        <f>IF(AND(ISNUMBER(SEARCH(":",Table10[[#This Row],[Column1]]))=FALSE,ISNUMBER(SEARCH("Ronda",Table10[[#This Row],[Column1]]))=FALSE),1,0)</f>
        <v>1</v>
      </c>
      <c r="M1171">
        <f>IF(Table10[[#This Row],[cond]]=1,M1170+1,0)</f>
        <v>1</v>
      </c>
      <c r="N1171">
        <f>IF(ISNUMBER(SEARCH("Ronda",Table10[[#This Row],[Column1]]))=TRUE,1,0)</f>
        <v>0</v>
      </c>
      <c r="O1171" t="str">
        <f>IF(Table10[[#This Row],[cond2]]=1,MID(Table10[[#This Row],[Column1]],6,3),O1170)</f>
        <v xml:space="preserve"> 16</v>
      </c>
    </row>
    <row r="1172" spans="11:15" x14ac:dyDescent="0.3">
      <c r="K1172" t="s">
        <v>7</v>
      </c>
      <c r="L1172">
        <f>IF(AND(ISNUMBER(SEARCH(":",Table10[[#This Row],[Column1]]))=FALSE,ISNUMBER(SEARCH("Ronda",Table10[[#This Row],[Column1]]))=FALSE),1,0)</f>
        <v>1</v>
      </c>
      <c r="M1172">
        <f>IF(Table10[[#This Row],[cond]]=1,M1171+1,0)</f>
        <v>2</v>
      </c>
      <c r="N1172">
        <f>IF(ISNUMBER(SEARCH("Ronda",Table10[[#This Row],[Column1]]))=TRUE,1,0)</f>
        <v>0</v>
      </c>
      <c r="O1172" t="str">
        <f>IF(Table10[[#This Row],[cond2]]=1,MID(Table10[[#This Row],[Column1]],6,3),O1171)</f>
        <v xml:space="preserve"> 16</v>
      </c>
    </row>
    <row r="1173" spans="11:15" x14ac:dyDescent="0.3">
      <c r="K1173">
        <v>1</v>
      </c>
      <c r="L1173">
        <f>IF(AND(ISNUMBER(SEARCH(":",Table10[[#This Row],[Column1]]))=FALSE,ISNUMBER(SEARCH("Ronda",Table10[[#This Row],[Column1]]))=FALSE),1,0)</f>
        <v>1</v>
      </c>
      <c r="M1173">
        <f>IF(Table10[[#This Row],[cond]]=1,M1172+1,0)</f>
        <v>3</v>
      </c>
      <c r="N1173">
        <f>IF(ISNUMBER(SEARCH("Ronda",Table10[[#This Row],[Column1]]))=TRUE,1,0)</f>
        <v>0</v>
      </c>
      <c r="O1173" t="str">
        <f>IF(Table10[[#This Row],[cond2]]=1,MID(Table10[[#This Row],[Column1]],6,3),O1172)</f>
        <v xml:space="preserve"> 16</v>
      </c>
    </row>
    <row r="1174" spans="11:15" x14ac:dyDescent="0.3">
      <c r="K1174">
        <v>1</v>
      </c>
      <c r="L1174">
        <f>IF(AND(ISNUMBER(SEARCH(":",Table10[[#This Row],[Column1]]))=FALSE,ISNUMBER(SEARCH("Ronda",Table10[[#This Row],[Column1]]))=FALSE),1,0)</f>
        <v>1</v>
      </c>
      <c r="M1174">
        <f>IF(Table10[[#This Row],[cond]]=1,M1173+1,0)</f>
        <v>4</v>
      </c>
      <c r="N1174">
        <f>IF(ISNUMBER(SEARCH("Ronda",Table10[[#This Row],[Column1]]))=TRUE,1,0)</f>
        <v>0</v>
      </c>
      <c r="O1174" t="str">
        <f>IF(Table10[[#This Row],[cond2]]=1,MID(Table10[[#This Row],[Column1]],6,3),O1173)</f>
        <v xml:space="preserve"> 16</v>
      </c>
    </row>
    <row r="1175" spans="11:15" x14ac:dyDescent="0.3">
      <c r="K1175">
        <v>0</v>
      </c>
      <c r="L1175">
        <f>IF(AND(ISNUMBER(SEARCH(":",Table10[[#This Row],[Column1]]))=FALSE,ISNUMBER(SEARCH("Ronda",Table10[[#This Row],[Column1]]))=FALSE),1,0)</f>
        <v>1</v>
      </c>
      <c r="M1175">
        <f>IF(Table10[[#This Row],[cond]]=1,M1174+1,0)</f>
        <v>5</v>
      </c>
      <c r="N1175">
        <f>IF(ISNUMBER(SEARCH("Ronda",Table10[[#This Row],[Column1]]))=TRUE,1,0)</f>
        <v>0</v>
      </c>
      <c r="O1175" t="str">
        <f>IF(Table10[[#This Row],[cond2]]=1,MID(Table10[[#This Row],[Column1]],6,3),O1174)</f>
        <v xml:space="preserve"> 16</v>
      </c>
    </row>
    <row r="1176" spans="11:15" x14ac:dyDescent="0.3">
      <c r="K1176">
        <v>-1</v>
      </c>
      <c r="L1176">
        <f>IF(AND(ISNUMBER(SEARCH(":",Table10[[#This Row],[Column1]]))=FALSE,ISNUMBER(SEARCH("Ronda",Table10[[#This Row],[Column1]]))=FALSE),1,0)</f>
        <v>1</v>
      </c>
      <c r="M1176">
        <f>IF(Table10[[#This Row],[cond]]=1,M1175+1,0)</f>
        <v>6</v>
      </c>
      <c r="N1176">
        <f>IF(ISNUMBER(SEARCH("Ronda",Table10[[#This Row],[Column1]]))=TRUE,1,0)</f>
        <v>0</v>
      </c>
      <c r="O1176" t="str">
        <f>IF(Table10[[#This Row],[cond2]]=1,MID(Table10[[#This Row],[Column1]],6,3),O1175)</f>
        <v xml:space="preserve"> 16</v>
      </c>
    </row>
    <row r="1177" spans="11:15" x14ac:dyDescent="0.3">
      <c r="K1177" t="s">
        <v>215</v>
      </c>
      <c r="L1177">
        <f>IF(AND(ISNUMBER(SEARCH(":",Table10[[#This Row],[Column1]]))=FALSE,ISNUMBER(SEARCH("Ronda",Table10[[#This Row],[Column1]]))=FALSE),1,0)</f>
        <v>0</v>
      </c>
      <c r="M1177">
        <f>IF(Table10[[#This Row],[cond]]=1,M1176+1,0)</f>
        <v>0</v>
      </c>
      <c r="N1177">
        <f>IF(ISNUMBER(SEARCH("Ronda",Table10[[#This Row],[Column1]]))=TRUE,1,0)</f>
        <v>0</v>
      </c>
      <c r="O1177" t="str">
        <f>IF(Table10[[#This Row],[cond2]]=1,MID(Table10[[#This Row],[Column1]],6,3),O1176)</f>
        <v xml:space="preserve"> 16</v>
      </c>
    </row>
    <row r="1178" spans="11:15" x14ac:dyDescent="0.3">
      <c r="K1178" t="s">
        <v>568</v>
      </c>
      <c r="L1178">
        <f>IF(AND(ISNUMBER(SEARCH(":",Table10[[#This Row],[Column1]]))=FALSE,ISNUMBER(SEARCH("Ronda",Table10[[#This Row],[Column1]]))=FALSE),1,0)</f>
        <v>1</v>
      </c>
      <c r="M1178">
        <f>IF(Table10[[#This Row],[cond]]=1,M1177+1,0)</f>
        <v>1</v>
      </c>
      <c r="N1178">
        <f>IF(ISNUMBER(SEARCH("Ronda",Table10[[#This Row],[Column1]]))=TRUE,1,0)</f>
        <v>0</v>
      </c>
      <c r="O1178" t="str">
        <f>IF(Table10[[#This Row],[cond2]]=1,MID(Table10[[#This Row],[Column1]],6,3),O1177)</f>
        <v xml:space="preserve"> 16</v>
      </c>
    </row>
    <row r="1179" spans="11:15" x14ac:dyDescent="0.3">
      <c r="K1179" t="s">
        <v>8</v>
      </c>
      <c r="L1179">
        <f>IF(AND(ISNUMBER(SEARCH(":",Table10[[#This Row],[Column1]]))=FALSE,ISNUMBER(SEARCH("Ronda",Table10[[#This Row],[Column1]]))=FALSE),1,0)</f>
        <v>1</v>
      </c>
      <c r="M1179">
        <f>IF(Table10[[#This Row],[cond]]=1,M1178+1,0)</f>
        <v>2</v>
      </c>
      <c r="N1179">
        <f>IF(ISNUMBER(SEARCH("Ronda",Table10[[#This Row],[Column1]]))=TRUE,1,0)</f>
        <v>0</v>
      </c>
      <c r="O1179" t="str">
        <f>IF(Table10[[#This Row],[cond2]]=1,MID(Table10[[#This Row],[Column1]],6,3),O1178)</f>
        <v xml:space="preserve"> 16</v>
      </c>
    </row>
    <row r="1180" spans="11:15" x14ac:dyDescent="0.3">
      <c r="K1180">
        <v>1</v>
      </c>
      <c r="L1180">
        <f>IF(AND(ISNUMBER(SEARCH(":",Table10[[#This Row],[Column1]]))=FALSE,ISNUMBER(SEARCH("Ronda",Table10[[#This Row],[Column1]]))=FALSE),1,0)</f>
        <v>1</v>
      </c>
      <c r="M1180">
        <f>IF(Table10[[#This Row],[cond]]=1,M1179+1,0)</f>
        <v>3</v>
      </c>
      <c r="N1180">
        <f>IF(ISNUMBER(SEARCH("Ronda",Table10[[#This Row],[Column1]]))=TRUE,1,0)</f>
        <v>0</v>
      </c>
      <c r="O1180" t="str">
        <f>IF(Table10[[#This Row],[cond2]]=1,MID(Table10[[#This Row],[Column1]],6,3),O1179)</f>
        <v xml:space="preserve"> 16</v>
      </c>
    </row>
    <row r="1181" spans="11:15" x14ac:dyDescent="0.3">
      <c r="K1181">
        <v>2</v>
      </c>
      <c r="L1181">
        <f>IF(AND(ISNUMBER(SEARCH(":",Table10[[#This Row],[Column1]]))=FALSE,ISNUMBER(SEARCH("Ronda",Table10[[#This Row],[Column1]]))=FALSE),1,0)</f>
        <v>1</v>
      </c>
      <c r="M1181">
        <f>IF(Table10[[#This Row],[cond]]=1,M1180+1,0)</f>
        <v>4</v>
      </c>
      <c r="N1181">
        <f>IF(ISNUMBER(SEARCH("Ronda",Table10[[#This Row],[Column1]]))=TRUE,1,0)</f>
        <v>0</v>
      </c>
      <c r="O1181" t="str">
        <f>IF(Table10[[#This Row],[cond2]]=1,MID(Table10[[#This Row],[Column1]],6,3),O1180)</f>
        <v xml:space="preserve"> 16</v>
      </c>
    </row>
    <row r="1182" spans="11:15" x14ac:dyDescent="0.3">
      <c r="K1182">
        <v>-1</v>
      </c>
      <c r="L1182">
        <f>IF(AND(ISNUMBER(SEARCH(":",Table10[[#This Row],[Column1]]))=FALSE,ISNUMBER(SEARCH("Ronda",Table10[[#This Row],[Column1]]))=FALSE),1,0)</f>
        <v>1</v>
      </c>
      <c r="M1182">
        <f>IF(Table10[[#This Row],[cond]]=1,M1181+1,0)</f>
        <v>5</v>
      </c>
      <c r="N1182">
        <f>IF(ISNUMBER(SEARCH("Ronda",Table10[[#This Row],[Column1]]))=TRUE,1,0)</f>
        <v>0</v>
      </c>
      <c r="O1182" t="str">
        <f>IF(Table10[[#This Row],[cond2]]=1,MID(Table10[[#This Row],[Column1]],6,3),O1181)</f>
        <v xml:space="preserve"> 16</v>
      </c>
    </row>
    <row r="1183" spans="11:15" x14ac:dyDescent="0.3">
      <c r="K1183">
        <v>-1</v>
      </c>
      <c r="L1183">
        <f>IF(AND(ISNUMBER(SEARCH(":",Table10[[#This Row],[Column1]]))=FALSE,ISNUMBER(SEARCH("Ronda",Table10[[#This Row],[Column1]]))=FALSE),1,0)</f>
        <v>1</v>
      </c>
      <c r="M1183">
        <f>IF(Table10[[#This Row],[cond]]=1,M1182+1,0)</f>
        <v>6</v>
      </c>
      <c r="N1183">
        <f>IF(ISNUMBER(SEARCH("Ronda",Table10[[#This Row],[Column1]]))=TRUE,1,0)</f>
        <v>0</v>
      </c>
      <c r="O1183" t="str">
        <f>IF(Table10[[#This Row],[cond2]]=1,MID(Table10[[#This Row],[Column1]],6,3),O1182)</f>
        <v xml:space="preserve"> 16</v>
      </c>
    </row>
    <row r="1184" spans="11:15" x14ac:dyDescent="0.3">
      <c r="K1184" t="s">
        <v>215</v>
      </c>
      <c r="L1184">
        <f>IF(AND(ISNUMBER(SEARCH(":",Table10[[#This Row],[Column1]]))=FALSE,ISNUMBER(SEARCH("Ronda",Table10[[#This Row],[Column1]]))=FALSE),1,0)</f>
        <v>0</v>
      </c>
      <c r="M1184">
        <f>IF(Table10[[#This Row],[cond]]=1,M1183+1,0)</f>
        <v>0</v>
      </c>
      <c r="N1184">
        <f>IF(ISNUMBER(SEARCH("Ronda",Table10[[#This Row],[Column1]]))=TRUE,1,0)</f>
        <v>0</v>
      </c>
      <c r="O1184" t="str">
        <f>IF(Table10[[#This Row],[cond2]]=1,MID(Table10[[#This Row],[Column1]],6,3),O1183)</f>
        <v xml:space="preserve"> 16</v>
      </c>
    </row>
    <row r="1185" spans="11:15" x14ac:dyDescent="0.3">
      <c r="K1185" t="s">
        <v>4</v>
      </c>
      <c r="L1185">
        <f>IF(AND(ISNUMBER(SEARCH(":",Table10[[#This Row],[Column1]]))=FALSE,ISNUMBER(SEARCH("Ronda",Table10[[#This Row],[Column1]]))=FALSE),1,0)</f>
        <v>1</v>
      </c>
      <c r="M1185">
        <f>IF(Table10[[#This Row],[cond]]=1,M1184+1,0)</f>
        <v>1</v>
      </c>
      <c r="N1185">
        <f>IF(ISNUMBER(SEARCH("Ronda",Table10[[#This Row],[Column1]]))=TRUE,1,0)</f>
        <v>0</v>
      </c>
      <c r="O1185" t="str">
        <f>IF(Table10[[#This Row],[cond2]]=1,MID(Table10[[#This Row],[Column1]],6,3),O1184)</f>
        <v xml:space="preserve"> 16</v>
      </c>
    </row>
    <row r="1186" spans="11:15" x14ac:dyDescent="0.3">
      <c r="K1186" t="s">
        <v>6</v>
      </c>
      <c r="L1186">
        <f>IF(AND(ISNUMBER(SEARCH(":",Table10[[#This Row],[Column1]]))=FALSE,ISNUMBER(SEARCH("Ronda",Table10[[#This Row],[Column1]]))=FALSE),1,0)</f>
        <v>1</v>
      </c>
      <c r="M1186">
        <f>IF(Table10[[#This Row],[cond]]=1,M1185+1,0)</f>
        <v>2</v>
      </c>
      <c r="N1186">
        <f>IF(ISNUMBER(SEARCH("Ronda",Table10[[#This Row],[Column1]]))=TRUE,1,0)</f>
        <v>0</v>
      </c>
      <c r="O1186" t="str">
        <f>IF(Table10[[#This Row],[cond2]]=1,MID(Table10[[#This Row],[Column1]],6,3),O1185)</f>
        <v xml:space="preserve"> 16</v>
      </c>
    </row>
    <row r="1187" spans="11:15" x14ac:dyDescent="0.3">
      <c r="K1187">
        <v>4</v>
      </c>
      <c r="L1187">
        <f>IF(AND(ISNUMBER(SEARCH(":",Table10[[#This Row],[Column1]]))=FALSE,ISNUMBER(SEARCH("Ronda",Table10[[#This Row],[Column1]]))=FALSE),1,0)</f>
        <v>1</v>
      </c>
      <c r="M1187">
        <f>IF(Table10[[#This Row],[cond]]=1,M1186+1,0)</f>
        <v>3</v>
      </c>
      <c r="N1187">
        <f>IF(ISNUMBER(SEARCH("Ronda",Table10[[#This Row],[Column1]]))=TRUE,1,0)</f>
        <v>0</v>
      </c>
      <c r="O1187" t="str">
        <f>IF(Table10[[#This Row],[cond2]]=1,MID(Table10[[#This Row],[Column1]],6,3),O1186)</f>
        <v xml:space="preserve"> 16</v>
      </c>
    </row>
    <row r="1188" spans="11:15" x14ac:dyDescent="0.3">
      <c r="K1188">
        <v>2</v>
      </c>
      <c r="L1188">
        <f>IF(AND(ISNUMBER(SEARCH(":",Table10[[#This Row],[Column1]]))=FALSE,ISNUMBER(SEARCH("Ronda",Table10[[#This Row],[Column1]]))=FALSE),1,0)</f>
        <v>1</v>
      </c>
      <c r="M1188">
        <f>IF(Table10[[#This Row],[cond]]=1,M1187+1,0)</f>
        <v>4</v>
      </c>
      <c r="N1188">
        <f>IF(ISNUMBER(SEARCH("Ronda",Table10[[#This Row],[Column1]]))=TRUE,1,0)</f>
        <v>0</v>
      </c>
      <c r="O1188" t="str">
        <f>IF(Table10[[#This Row],[cond2]]=1,MID(Table10[[#This Row],[Column1]],6,3),O1187)</f>
        <v xml:space="preserve"> 16</v>
      </c>
    </row>
    <row r="1189" spans="11:15" x14ac:dyDescent="0.3">
      <c r="K1189">
        <v>-1</v>
      </c>
      <c r="L1189">
        <f>IF(AND(ISNUMBER(SEARCH(":",Table10[[#This Row],[Column1]]))=FALSE,ISNUMBER(SEARCH("Ronda",Table10[[#This Row],[Column1]]))=FALSE),1,0)</f>
        <v>1</v>
      </c>
      <c r="M1189">
        <f>IF(Table10[[#This Row],[cond]]=1,M1188+1,0)</f>
        <v>5</v>
      </c>
      <c r="N1189">
        <f>IF(ISNUMBER(SEARCH("Ronda",Table10[[#This Row],[Column1]]))=TRUE,1,0)</f>
        <v>0</v>
      </c>
      <c r="O1189" t="str">
        <f>IF(Table10[[#This Row],[cond2]]=1,MID(Table10[[#This Row],[Column1]],6,3),O1188)</f>
        <v xml:space="preserve"> 16</v>
      </c>
    </row>
    <row r="1190" spans="11:15" x14ac:dyDescent="0.3">
      <c r="K1190">
        <v>0</v>
      </c>
      <c r="L1190">
        <f>IF(AND(ISNUMBER(SEARCH(":",Table10[[#This Row],[Column1]]))=FALSE,ISNUMBER(SEARCH("Ronda",Table10[[#This Row],[Column1]]))=FALSE),1,0)</f>
        <v>1</v>
      </c>
      <c r="M1190">
        <f>IF(Table10[[#This Row],[cond]]=1,M1189+1,0)</f>
        <v>6</v>
      </c>
      <c r="N1190">
        <f>IF(ISNUMBER(SEARCH("Ronda",Table10[[#This Row],[Column1]]))=TRUE,1,0)</f>
        <v>0</v>
      </c>
      <c r="O1190" t="str">
        <f>IF(Table10[[#This Row],[cond2]]=1,MID(Table10[[#This Row],[Column1]],6,3),O1189)</f>
        <v xml:space="preserve"> 16</v>
      </c>
    </row>
    <row r="1191" spans="11:15" x14ac:dyDescent="0.3">
      <c r="K1191" t="s">
        <v>942</v>
      </c>
      <c r="L1191">
        <f>IF(AND(ISNUMBER(SEARCH(":",Table10[[#This Row],[Column1]]))=FALSE,ISNUMBER(SEARCH("Ronda",Table10[[#This Row],[Column1]]))=FALSE),1,0)</f>
        <v>0</v>
      </c>
      <c r="M1191">
        <f>IF(Table10[[#This Row],[cond]]=1,M1190+1,0)</f>
        <v>0</v>
      </c>
      <c r="N1191">
        <f>IF(ISNUMBER(SEARCH("Ronda",Table10[[#This Row],[Column1]]))=TRUE,1,0)</f>
        <v>0</v>
      </c>
      <c r="O1191" t="str">
        <f>IF(Table10[[#This Row],[cond2]]=1,MID(Table10[[#This Row],[Column1]],6,3),O1190)</f>
        <v xml:space="preserve"> 16</v>
      </c>
    </row>
    <row r="1192" spans="11:15" x14ac:dyDescent="0.3">
      <c r="K1192" t="s">
        <v>833</v>
      </c>
      <c r="L1192">
        <f>IF(AND(ISNUMBER(SEARCH(":",Table10[[#This Row],[Column1]]))=FALSE,ISNUMBER(SEARCH("Ronda",Table10[[#This Row],[Column1]]))=FALSE),1,0)</f>
        <v>1</v>
      </c>
      <c r="M1192">
        <f>IF(Table10[[#This Row],[cond]]=1,M1191+1,0)</f>
        <v>1</v>
      </c>
      <c r="N1192">
        <f>IF(ISNUMBER(SEARCH("Ronda",Table10[[#This Row],[Column1]]))=TRUE,1,0)</f>
        <v>0</v>
      </c>
      <c r="O1192" t="str">
        <f>IF(Table10[[#This Row],[cond2]]=1,MID(Table10[[#This Row],[Column1]],6,3),O1191)</f>
        <v xml:space="preserve"> 16</v>
      </c>
    </row>
    <row r="1193" spans="11:15" x14ac:dyDescent="0.3">
      <c r="K1193" t="s">
        <v>33</v>
      </c>
      <c r="L1193">
        <f>IF(AND(ISNUMBER(SEARCH(":",Table10[[#This Row],[Column1]]))=FALSE,ISNUMBER(SEARCH("Ronda",Table10[[#This Row],[Column1]]))=FALSE),1,0)</f>
        <v>1</v>
      </c>
      <c r="M1193">
        <f>IF(Table10[[#This Row],[cond]]=1,M1192+1,0)</f>
        <v>2</v>
      </c>
      <c r="N1193">
        <f>IF(ISNUMBER(SEARCH("Ronda",Table10[[#This Row],[Column1]]))=TRUE,1,0)</f>
        <v>0</v>
      </c>
      <c r="O1193" t="str">
        <f>IF(Table10[[#This Row],[cond2]]=1,MID(Table10[[#This Row],[Column1]],6,3),O1192)</f>
        <v xml:space="preserve"> 16</v>
      </c>
    </row>
    <row r="1194" spans="11:15" x14ac:dyDescent="0.3">
      <c r="K1194">
        <v>1</v>
      </c>
      <c r="L1194">
        <f>IF(AND(ISNUMBER(SEARCH(":",Table10[[#This Row],[Column1]]))=FALSE,ISNUMBER(SEARCH("Ronda",Table10[[#This Row],[Column1]]))=FALSE),1,0)</f>
        <v>1</v>
      </c>
      <c r="M1194">
        <f>IF(Table10[[#This Row],[cond]]=1,M1193+1,0)</f>
        <v>3</v>
      </c>
      <c r="N1194">
        <f>IF(ISNUMBER(SEARCH("Ronda",Table10[[#This Row],[Column1]]))=TRUE,1,0)</f>
        <v>0</v>
      </c>
      <c r="O1194" t="str">
        <f>IF(Table10[[#This Row],[cond2]]=1,MID(Table10[[#This Row],[Column1]],6,3),O1193)</f>
        <v xml:space="preserve"> 16</v>
      </c>
    </row>
    <row r="1195" spans="11:15" x14ac:dyDescent="0.3">
      <c r="K1195">
        <v>2</v>
      </c>
      <c r="L1195">
        <f>IF(AND(ISNUMBER(SEARCH(":",Table10[[#This Row],[Column1]]))=FALSE,ISNUMBER(SEARCH("Ronda",Table10[[#This Row],[Column1]]))=FALSE),1,0)</f>
        <v>1</v>
      </c>
      <c r="M1195">
        <f>IF(Table10[[#This Row],[cond]]=1,M1194+1,0)</f>
        <v>4</v>
      </c>
      <c r="N1195">
        <f>IF(ISNUMBER(SEARCH("Ronda",Table10[[#This Row],[Column1]]))=TRUE,1,0)</f>
        <v>0</v>
      </c>
      <c r="O1195" t="str">
        <f>IF(Table10[[#This Row],[cond2]]=1,MID(Table10[[#This Row],[Column1]],6,3),O1194)</f>
        <v xml:space="preserve"> 16</v>
      </c>
    </row>
    <row r="1196" spans="11:15" x14ac:dyDescent="0.3">
      <c r="K1196">
        <v>0</v>
      </c>
      <c r="L1196">
        <f>IF(AND(ISNUMBER(SEARCH(":",Table10[[#This Row],[Column1]]))=FALSE,ISNUMBER(SEARCH("Ronda",Table10[[#This Row],[Column1]]))=FALSE),1,0)</f>
        <v>1</v>
      </c>
      <c r="M1196">
        <f>IF(Table10[[#This Row],[cond]]=1,M1195+1,0)</f>
        <v>5</v>
      </c>
      <c r="N1196">
        <f>IF(ISNUMBER(SEARCH("Ronda",Table10[[#This Row],[Column1]]))=TRUE,1,0)</f>
        <v>0</v>
      </c>
      <c r="O1196" t="str">
        <f>IF(Table10[[#This Row],[cond2]]=1,MID(Table10[[#This Row],[Column1]],6,3),O1195)</f>
        <v xml:space="preserve"> 16</v>
      </c>
    </row>
    <row r="1197" spans="11:15" x14ac:dyDescent="0.3">
      <c r="K1197">
        <v>-2</v>
      </c>
      <c r="L1197">
        <f>IF(AND(ISNUMBER(SEARCH(":",Table10[[#This Row],[Column1]]))=FALSE,ISNUMBER(SEARCH("Ronda",Table10[[#This Row],[Column1]]))=FALSE),1,0)</f>
        <v>1</v>
      </c>
      <c r="M1197">
        <f>IF(Table10[[#This Row],[cond]]=1,M1196+1,0)</f>
        <v>6</v>
      </c>
      <c r="N1197">
        <f>IF(ISNUMBER(SEARCH("Ronda",Table10[[#This Row],[Column1]]))=TRUE,1,0)</f>
        <v>0</v>
      </c>
      <c r="O1197" t="str">
        <f>IF(Table10[[#This Row],[cond2]]=1,MID(Table10[[#This Row],[Column1]],6,3),O1196)</f>
        <v xml:space="preserve"> 16</v>
      </c>
    </row>
    <row r="1198" spans="11:15" x14ac:dyDescent="0.3">
      <c r="K1198" t="s">
        <v>942</v>
      </c>
      <c r="L1198">
        <f>IF(AND(ISNUMBER(SEARCH(":",Table10[[#This Row],[Column1]]))=FALSE,ISNUMBER(SEARCH("Ronda",Table10[[#This Row],[Column1]]))=FALSE),1,0)</f>
        <v>0</v>
      </c>
      <c r="M1198">
        <f>IF(Table10[[#This Row],[cond]]=1,M1197+1,0)</f>
        <v>0</v>
      </c>
      <c r="N1198">
        <f>IF(ISNUMBER(SEARCH("Ronda",Table10[[#This Row],[Column1]]))=TRUE,1,0)</f>
        <v>0</v>
      </c>
      <c r="O1198" t="str">
        <f>IF(Table10[[#This Row],[cond2]]=1,MID(Table10[[#This Row],[Column1]],6,3),O1197)</f>
        <v xml:space="preserve"> 16</v>
      </c>
    </row>
    <row r="1199" spans="11:15" x14ac:dyDescent="0.3">
      <c r="K1199" t="s">
        <v>28</v>
      </c>
      <c r="L1199">
        <f>IF(AND(ISNUMBER(SEARCH(":",Table10[[#This Row],[Column1]]))=FALSE,ISNUMBER(SEARCH("Ronda",Table10[[#This Row],[Column1]]))=FALSE),1,0)</f>
        <v>1</v>
      </c>
      <c r="M1199">
        <f>IF(Table10[[#This Row],[cond]]=1,M1198+1,0)</f>
        <v>1</v>
      </c>
      <c r="N1199">
        <f>IF(ISNUMBER(SEARCH("Ronda",Table10[[#This Row],[Column1]]))=TRUE,1,0)</f>
        <v>0</v>
      </c>
      <c r="O1199" t="str">
        <f>IF(Table10[[#This Row],[cond2]]=1,MID(Table10[[#This Row],[Column1]],6,3),O1198)</f>
        <v xml:space="preserve"> 16</v>
      </c>
    </row>
    <row r="1200" spans="11:15" x14ac:dyDescent="0.3">
      <c r="K1200" t="s">
        <v>13</v>
      </c>
      <c r="L1200">
        <f>IF(AND(ISNUMBER(SEARCH(":",Table10[[#This Row],[Column1]]))=FALSE,ISNUMBER(SEARCH("Ronda",Table10[[#This Row],[Column1]]))=FALSE),1,0)</f>
        <v>1</v>
      </c>
      <c r="M1200">
        <f>IF(Table10[[#This Row],[cond]]=1,M1199+1,0)</f>
        <v>2</v>
      </c>
      <c r="N1200">
        <f>IF(ISNUMBER(SEARCH("Ronda",Table10[[#This Row],[Column1]]))=TRUE,1,0)</f>
        <v>0</v>
      </c>
      <c r="O1200" t="str">
        <f>IF(Table10[[#This Row],[cond2]]=1,MID(Table10[[#This Row],[Column1]],6,3),O1199)</f>
        <v xml:space="preserve"> 16</v>
      </c>
    </row>
    <row r="1201" spans="11:15" x14ac:dyDescent="0.3">
      <c r="K1201">
        <v>1</v>
      </c>
      <c r="L1201">
        <f>IF(AND(ISNUMBER(SEARCH(":",Table10[[#This Row],[Column1]]))=FALSE,ISNUMBER(SEARCH("Ronda",Table10[[#This Row],[Column1]]))=FALSE),1,0)</f>
        <v>1</v>
      </c>
      <c r="M1201">
        <f>IF(Table10[[#This Row],[cond]]=1,M1200+1,0)</f>
        <v>3</v>
      </c>
      <c r="N1201">
        <f>IF(ISNUMBER(SEARCH("Ronda",Table10[[#This Row],[Column1]]))=TRUE,1,0)</f>
        <v>0</v>
      </c>
      <c r="O1201" t="str">
        <f>IF(Table10[[#This Row],[cond2]]=1,MID(Table10[[#This Row],[Column1]],6,3),O1200)</f>
        <v xml:space="preserve"> 16</v>
      </c>
    </row>
    <row r="1202" spans="11:15" x14ac:dyDescent="0.3">
      <c r="K1202">
        <v>3</v>
      </c>
      <c r="L1202">
        <f>IF(AND(ISNUMBER(SEARCH(":",Table10[[#This Row],[Column1]]))=FALSE,ISNUMBER(SEARCH("Ronda",Table10[[#This Row],[Column1]]))=FALSE),1,0)</f>
        <v>1</v>
      </c>
      <c r="M1202">
        <f>IF(Table10[[#This Row],[cond]]=1,M1201+1,0)</f>
        <v>4</v>
      </c>
      <c r="N1202">
        <f>IF(ISNUMBER(SEARCH("Ronda",Table10[[#This Row],[Column1]]))=TRUE,1,0)</f>
        <v>0</v>
      </c>
      <c r="O1202" t="str">
        <f>IF(Table10[[#This Row],[cond2]]=1,MID(Table10[[#This Row],[Column1]],6,3),O1201)</f>
        <v xml:space="preserve"> 16</v>
      </c>
    </row>
    <row r="1203" spans="11:15" x14ac:dyDescent="0.3">
      <c r="K1203">
        <v>0</v>
      </c>
      <c r="L1203">
        <f>IF(AND(ISNUMBER(SEARCH(":",Table10[[#This Row],[Column1]]))=FALSE,ISNUMBER(SEARCH("Ronda",Table10[[#This Row],[Column1]]))=FALSE),1,0)</f>
        <v>1</v>
      </c>
      <c r="M1203">
        <f>IF(Table10[[#This Row],[cond]]=1,M1202+1,0)</f>
        <v>5</v>
      </c>
      <c r="N1203">
        <f>IF(ISNUMBER(SEARCH("Ronda",Table10[[#This Row],[Column1]]))=TRUE,1,0)</f>
        <v>0</v>
      </c>
      <c r="O1203" t="str">
        <f>IF(Table10[[#This Row],[cond2]]=1,MID(Table10[[#This Row],[Column1]],6,3),O1202)</f>
        <v xml:space="preserve"> 16</v>
      </c>
    </row>
    <row r="1204" spans="11:15" x14ac:dyDescent="0.3">
      <c r="K1204">
        <v>-1</v>
      </c>
      <c r="L1204">
        <f>IF(AND(ISNUMBER(SEARCH(":",Table10[[#This Row],[Column1]]))=FALSE,ISNUMBER(SEARCH("Ronda",Table10[[#This Row],[Column1]]))=FALSE),1,0)</f>
        <v>1</v>
      </c>
      <c r="M1204">
        <f>IF(Table10[[#This Row],[cond]]=1,M1203+1,0)</f>
        <v>6</v>
      </c>
      <c r="N1204">
        <f>IF(ISNUMBER(SEARCH("Ronda",Table10[[#This Row],[Column1]]))=TRUE,1,0)</f>
        <v>0</v>
      </c>
      <c r="O1204" t="str">
        <f>IF(Table10[[#This Row],[cond2]]=1,MID(Table10[[#This Row],[Column1]],6,3),O1203)</f>
        <v xml:space="preserve"> 16</v>
      </c>
    </row>
    <row r="1205" spans="11:15" x14ac:dyDescent="0.3">
      <c r="K1205" t="s">
        <v>942</v>
      </c>
      <c r="L1205">
        <f>IF(AND(ISNUMBER(SEARCH(":",Table10[[#This Row],[Column1]]))=FALSE,ISNUMBER(SEARCH("Ronda",Table10[[#This Row],[Column1]]))=FALSE),1,0)</f>
        <v>0</v>
      </c>
      <c r="M1205">
        <f>IF(Table10[[#This Row],[cond]]=1,M1204+1,0)</f>
        <v>0</v>
      </c>
      <c r="N1205">
        <f>IF(ISNUMBER(SEARCH("Ronda",Table10[[#This Row],[Column1]]))=TRUE,1,0)</f>
        <v>0</v>
      </c>
      <c r="O1205" t="str">
        <f>IF(Table10[[#This Row],[cond2]]=1,MID(Table10[[#This Row],[Column1]],6,3),O1204)</f>
        <v xml:space="preserve"> 16</v>
      </c>
    </row>
    <row r="1206" spans="11:15" x14ac:dyDescent="0.3">
      <c r="K1206" t="s">
        <v>10</v>
      </c>
      <c r="L1206">
        <f>IF(AND(ISNUMBER(SEARCH(":",Table10[[#This Row],[Column1]]))=FALSE,ISNUMBER(SEARCH("Ronda",Table10[[#This Row],[Column1]]))=FALSE),1,0)</f>
        <v>1</v>
      </c>
      <c r="M1206">
        <f>IF(Table10[[#This Row],[cond]]=1,M1205+1,0)</f>
        <v>1</v>
      </c>
      <c r="N1206">
        <f>IF(ISNUMBER(SEARCH("Ronda",Table10[[#This Row],[Column1]]))=TRUE,1,0)</f>
        <v>0</v>
      </c>
      <c r="O1206" t="str">
        <f>IF(Table10[[#This Row],[cond2]]=1,MID(Table10[[#This Row],[Column1]],6,3),O1205)</f>
        <v xml:space="preserve"> 16</v>
      </c>
    </row>
    <row r="1207" spans="11:15" x14ac:dyDescent="0.3">
      <c r="K1207" t="s">
        <v>564</v>
      </c>
      <c r="L1207">
        <f>IF(AND(ISNUMBER(SEARCH(":",Table10[[#This Row],[Column1]]))=FALSE,ISNUMBER(SEARCH("Ronda",Table10[[#This Row],[Column1]]))=FALSE),1,0)</f>
        <v>1</v>
      </c>
      <c r="M1207">
        <f>IF(Table10[[#This Row],[cond]]=1,M1206+1,0)</f>
        <v>2</v>
      </c>
      <c r="N1207">
        <f>IF(ISNUMBER(SEARCH("Ronda",Table10[[#This Row],[Column1]]))=TRUE,1,0)</f>
        <v>0</v>
      </c>
      <c r="O1207" t="str">
        <f>IF(Table10[[#This Row],[cond2]]=1,MID(Table10[[#This Row],[Column1]],6,3),O1206)</f>
        <v xml:space="preserve"> 16</v>
      </c>
    </row>
    <row r="1208" spans="11:15" x14ac:dyDescent="0.3">
      <c r="K1208">
        <v>1</v>
      </c>
      <c r="L1208">
        <f>IF(AND(ISNUMBER(SEARCH(":",Table10[[#This Row],[Column1]]))=FALSE,ISNUMBER(SEARCH("Ronda",Table10[[#This Row],[Column1]]))=FALSE),1,0)</f>
        <v>1</v>
      </c>
      <c r="M1208">
        <f>IF(Table10[[#This Row],[cond]]=1,M1207+1,0)</f>
        <v>3</v>
      </c>
      <c r="N1208">
        <f>IF(ISNUMBER(SEARCH("Ronda",Table10[[#This Row],[Column1]]))=TRUE,1,0)</f>
        <v>0</v>
      </c>
      <c r="O1208" t="str">
        <f>IF(Table10[[#This Row],[cond2]]=1,MID(Table10[[#This Row],[Column1]],6,3),O1207)</f>
        <v xml:space="preserve"> 16</v>
      </c>
    </row>
    <row r="1209" spans="11:15" x14ac:dyDescent="0.3">
      <c r="K1209">
        <v>2</v>
      </c>
      <c r="L1209">
        <f>IF(AND(ISNUMBER(SEARCH(":",Table10[[#This Row],[Column1]]))=FALSE,ISNUMBER(SEARCH("Ronda",Table10[[#This Row],[Column1]]))=FALSE),1,0)</f>
        <v>1</v>
      </c>
      <c r="M1209">
        <f>IF(Table10[[#This Row],[cond]]=1,M1208+1,0)</f>
        <v>4</v>
      </c>
      <c r="N1209">
        <f>IF(ISNUMBER(SEARCH("Ronda",Table10[[#This Row],[Column1]]))=TRUE,1,0)</f>
        <v>0</v>
      </c>
      <c r="O1209" t="str">
        <f>IF(Table10[[#This Row],[cond2]]=1,MID(Table10[[#This Row],[Column1]],6,3),O1208)</f>
        <v xml:space="preserve"> 16</v>
      </c>
    </row>
    <row r="1210" spans="11:15" x14ac:dyDescent="0.3">
      <c r="K1210">
        <v>0</v>
      </c>
      <c r="L1210">
        <f>IF(AND(ISNUMBER(SEARCH(":",Table10[[#This Row],[Column1]]))=FALSE,ISNUMBER(SEARCH("Ronda",Table10[[#This Row],[Column1]]))=FALSE),1,0)</f>
        <v>1</v>
      </c>
      <c r="M1210">
        <f>IF(Table10[[#This Row],[cond]]=1,M1209+1,0)</f>
        <v>5</v>
      </c>
      <c r="N1210">
        <f>IF(ISNUMBER(SEARCH("Ronda",Table10[[#This Row],[Column1]]))=TRUE,1,0)</f>
        <v>0</v>
      </c>
      <c r="O1210" t="str">
        <f>IF(Table10[[#This Row],[cond2]]=1,MID(Table10[[#This Row],[Column1]],6,3),O1209)</f>
        <v xml:space="preserve"> 16</v>
      </c>
    </row>
    <row r="1211" spans="11:15" x14ac:dyDescent="0.3">
      <c r="K1211">
        <v>-1</v>
      </c>
      <c r="L1211">
        <f>IF(AND(ISNUMBER(SEARCH(":",Table10[[#This Row],[Column1]]))=FALSE,ISNUMBER(SEARCH("Ronda",Table10[[#This Row],[Column1]]))=FALSE),1,0)</f>
        <v>1</v>
      </c>
      <c r="M1211">
        <f>IF(Table10[[#This Row],[cond]]=1,M1210+1,0)</f>
        <v>6</v>
      </c>
      <c r="N1211">
        <f>IF(ISNUMBER(SEARCH("Ronda",Table10[[#This Row],[Column1]]))=TRUE,1,0)</f>
        <v>0</v>
      </c>
      <c r="O1211" t="str">
        <f>IF(Table10[[#This Row],[cond2]]=1,MID(Table10[[#This Row],[Column1]],6,3),O1210)</f>
        <v xml:space="preserve"> 16</v>
      </c>
    </row>
    <row r="1212" spans="11:15" x14ac:dyDescent="0.3">
      <c r="K1212" t="s">
        <v>943</v>
      </c>
      <c r="L1212">
        <f>IF(AND(ISNUMBER(SEARCH(":",Table10[[#This Row],[Column1]]))=FALSE,ISNUMBER(SEARCH("Ronda",Table10[[#This Row],[Column1]]))=FALSE),1,0)</f>
        <v>0</v>
      </c>
      <c r="M1212">
        <f>IF(Table10[[#This Row],[cond]]=1,M1211+1,0)</f>
        <v>0</v>
      </c>
      <c r="N1212">
        <f>IF(ISNUMBER(SEARCH("Ronda",Table10[[#This Row],[Column1]]))=TRUE,1,0)</f>
        <v>0</v>
      </c>
      <c r="O1212" t="str">
        <f>IF(Table10[[#This Row],[cond2]]=1,MID(Table10[[#This Row],[Column1]],6,3),O1211)</f>
        <v xml:space="preserve"> 16</v>
      </c>
    </row>
    <row r="1213" spans="11:15" x14ac:dyDescent="0.3">
      <c r="K1213" t="s">
        <v>1</v>
      </c>
      <c r="L1213">
        <f>IF(AND(ISNUMBER(SEARCH(":",Table10[[#This Row],[Column1]]))=FALSE,ISNUMBER(SEARCH("Ronda",Table10[[#This Row],[Column1]]))=FALSE),1,0)</f>
        <v>1</v>
      </c>
      <c r="M1213">
        <f>IF(Table10[[#This Row],[cond]]=1,M1212+1,0)</f>
        <v>1</v>
      </c>
      <c r="N1213">
        <f>IF(ISNUMBER(SEARCH("Ronda",Table10[[#This Row],[Column1]]))=TRUE,1,0)</f>
        <v>0</v>
      </c>
      <c r="O1213" t="str">
        <f>IF(Table10[[#This Row],[cond2]]=1,MID(Table10[[#This Row],[Column1]],6,3),O1212)</f>
        <v xml:space="preserve"> 16</v>
      </c>
    </row>
    <row r="1214" spans="11:15" x14ac:dyDescent="0.3">
      <c r="K1214" t="s">
        <v>303</v>
      </c>
      <c r="L1214">
        <f>IF(AND(ISNUMBER(SEARCH(":",Table10[[#This Row],[Column1]]))=FALSE,ISNUMBER(SEARCH("Ronda",Table10[[#This Row],[Column1]]))=FALSE),1,0)</f>
        <v>1</v>
      </c>
      <c r="M1214">
        <f>IF(Table10[[#This Row],[cond]]=1,M1213+1,0)</f>
        <v>2</v>
      </c>
      <c r="N1214">
        <f>IF(ISNUMBER(SEARCH("Ronda",Table10[[#This Row],[Column1]]))=TRUE,1,0)</f>
        <v>0</v>
      </c>
      <c r="O1214" t="str">
        <f>IF(Table10[[#This Row],[cond2]]=1,MID(Table10[[#This Row],[Column1]],6,3),O1213)</f>
        <v xml:space="preserve"> 16</v>
      </c>
    </row>
    <row r="1215" spans="11:15" x14ac:dyDescent="0.3">
      <c r="K1215">
        <v>0</v>
      </c>
      <c r="L1215">
        <f>IF(AND(ISNUMBER(SEARCH(":",Table10[[#This Row],[Column1]]))=FALSE,ISNUMBER(SEARCH("Ronda",Table10[[#This Row],[Column1]]))=FALSE),1,0)</f>
        <v>1</v>
      </c>
      <c r="M1215">
        <f>IF(Table10[[#This Row],[cond]]=1,M1214+1,0)</f>
        <v>3</v>
      </c>
      <c r="N1215">
        <f>IF(ISNUMBER(SEARCH("Ronda",Table10[[#This Row],[Column1]]))=TRUE,1,0)</f>
        <v>0</v>
      </c>
      <c r="O1215" t="str">
        <f>IF(Table10[[#This Row],[cond2]]=1,MID(Table10[[#This Row],[Column1]],6,3),O1214)</f>
        <v xml:space="preserve"> 16</v>
      </c>
    </row>
    <row r="1216" spans="11:15" x14ac:dyDescent="0.3">
      <c r="K1216">
        <v>1</v>
      </c>
      <c r="L1216">
        <f>IF(AND(ISNUMBER(SEARCH(":",Table10[[#This Row],[Column1]]))=FALSE,ISNUMBER(SEARCH("Ronda",Table10[[#This Row],[Column1]]))=FALSE),1,0)</f>
        <v>1</v>
      </c>
      <c r="M1216">
        <f>IF(Table10[[#This Row],[cond]]=1,M1215+1,0)</f>
        <v>4</v>
      </c>
      <c r="N1216">
        <f>IF(ISNUMBER(SEARCH("Ronda",Table10[[#This Row],[Column1]]))=TRUE,1,0)</f>
        <v>0</v>
      </c>
      <c r="O1216" t="str">
        <f>IF(Table10[[#This Row],[cond2]]=1,MID(Table10[[#This Row],[Column1]],6,3),O1215)</f>
        <v xml:space="preserve"> 16</v>
      </c>
    </row>
    <row r="1217" spans="11:15" x14ac:dyDescent="0.3">
      <c r="K1217">
        <v>0</v>
      </c>
      <c r="L1217">
        <f>IF(AND(ISNUMBER(SEARCH(":",Table10[[#This Row],[Column1]]))=FALSE,ISNUMBER(SEARCH("Ronda",Table10[[#This Row],[Column1]]))=FALSE),1,0)</f>
        <v>1</v>
      </c>
      <c r="M1217">
        <f>IF(Table10[[#This Row],[cond]]=1,M1216+1,0)</f>
        <v>5</v>
      </c>
      <c r="N1217">
        <f>IF(ISNUMBER(SEARCH("Ronda",Table10[[#This Row],[Column1]]))=TRUE,1,0)</f>
        <v>0</v>
      </c>
      <c r="O1217" t="str">
        <f>IF(Table10[[#This Row],[cond2]]=1,MID(Table10[[#This Row],[Column1]],6,3),O1216)</f>
        <v xml:space="preserve"> 16</v>
      </c>
    </row>
    <row r="1218" spans="11:15" x14ac:dyDescent="0.3">
      <c r="K1218">
        <v>0</v>
      </c>
      <c r="L1218">
        <f>IF(AND(ISNUMBER(SEARCH(":",Table10[[#This Row],[Column1]]))=FALSE,ISNUMBER(SEARCH("Ronda",Table10[[#This Row],[Column1]]))=FALSE),1,0)</f>
        <v>1</v>
      </c>
      <c r="M1218">
        <f>IF(Table10[[#This Row],[cond]]=1,M1217+1,0)</f>
        <v>6</v>
      </c>
      <c r="N1218">
        <f>IF(ISNUMBER(SEARCH("Ronda",Table10[[#This Row],[Column1]]))=TRUE,1,0)</f>
        <v>0</v>
      </c>
      <c r="O1218" t="str">
        <f>IF(Table10[[#This Row],[cond2]]=1,MID(Table10[[#This Row],[Column1]],6,3),O1217)</f>
        <v xml:space="preserve"> 16</v>
      </c>
    </row>
    <row r="1219" spans="11:15" x14ac:dyDescent="0.3">
      <c r="K1219" t="s">
        <v>211</v>
      </c>
      <c r="L1219">
        <f>IF(AND(ISNUMBER(SEARCH(":",Table10[[#This Row],[Column1]]))=FALSE,ISNUMBER(SEARCH("Ronda",Table10[[#This Row],[Column1]]))=FALSE),1,0)</f>
        <v>0</v>
      </c>
      <c r="M1219">
        <f>IF(Table10[[#This Row],[cond]]=1,M1218+1,0)</f>
        <v>0</v>
      </c>
      <c r="N1219">
        <f>IF(ISNUMBER(SEARCH("Ronda",Table10[[#This Row],[Column1]]))=TRUE,1,0)</f>
        <v>1</v>
      </c>
      <c r="O1219" t="str">
        <f>IF(Table10[[#This Row],[cond2]]=1,MID(Table10[[#This Row],[Column1]],6,3),O1218)</f>
        <v xml:space="preserve"> 15</v>
      </c>
    </row>
    <row r="1220" spans="11:15" x14ac:dyDescent="0.3">
      <c r="K1220" t="s">
        <v>944</v>
      </c>
      <c r="L1220">
        <f>IF(AND(ISNUMBER(SEARCH(":",Table10[[#This Row],[Column1]]))=FALSE,ISNUMBER(SEARCH("Ronda",Table10[[#This Row],[Column1]]))=FALSE),1,0)</f>
        <v>0</v>
      </c>
      <c r="M1220">
        <f>IF(Table10[[#This Row],[cond]]=1,M1219+1,0)</f>
        <v>0</v>
      </c>
      <c r="N1220">
        <f>IF(ISNUMBER(SEARCH("Ronda",Table10[[#This Row],[Column1]]))=TRUE,1,0)</f>
        <v>0</v>
      </c>
      <c r="O1220" t="str">
        <f>IF(Table10[[#This Row],[cond2]]=1,MID(Table10[[#This Row],[Column1]],6,3),O1219)</f>
        <v xml:space="preserve"> 15</v>
      </c>
    </row>
    <row r="1221" spans="11:15" x14ac:dyDescent="0.3">
      <c r="K1221" t="s">
        <v>8</v>
      </c>
      <c r="L1221">
        <f>IF(AND(ISNUMBER(SEARCH(":",Table10[[#This Row],[Column1]]))=FALSE,ISNUMBER(SEARCH("Ronda",Table10[[#This Row],[Column1]]))=FALSE),1,0)</f>
        <v>1</v>
      </c>
      <c r="M1221">
        <f>IF(Table10[[#This Row],[cond]]=1,M1220+1,0)</f>
        <v>1</v>
      </c>
      <c r="N1221">
        <f>IF(ISNUMBER(SEARCH("Ronda",Table10[[#This Row],[Column1]]))=TRUE,1,0)</f>
        <v>0</v>
      </c>
      <c r="O1221" t="str">
        <f>IF(Table10[[#This Row],[cond2]]=1,MID(Table10[[#This Row],[Column1]],6,3),O1220)</f>
        <v xml:space="preserve"> 15</v>
      </c>
    </row>
    <row r="1222" spans="11:15" x14ac:dyDescent="0.3">
      <c r="K1222" t="s">
        <v>10</v>
      </c>
      <c r="L1222">
        <f>IF(AND(ISNUMBER(SEARCH(":",Table10[[#This Row],[Column1]]))=FALSE,ISNUMBER(SEARCH("Ronda",Table10[[#This Row],[Column1]]))=FALSE),1,0)</f>
        <v>1</v>
      </c>
      <c r="M1222">
        <f>IF(Table10[[#This Row],[cond]]=1,M1221+1,0)</f>
        <v>2</v>
      </c>
      <c r="N1222">
        <f>IF(ISNUMBER(SEARCH("Ronda",Table10[[#This Row],[Column1]]))=TRUE,1,0)</f>
        <v>0</v>
      </c>
      <c r="O1222" t="str">
        <f>IF(Table10[[#This Row],[cond2]]=1,MID(Table10[[#This Row],[Column1]],6,3),O1221)</f>
        <v xml:space="preserve"> 15</v>
      </c>
    </row>
    <row r="1223" spans="11:15" x14ac:dyDescent="0.3">
      <c r="K1223">
        <v>3</v>
      </c>
      <c r="L1223">
        <f>IF(AND(ISNUMBER(SEARCH(":",Table10[[#This Row],[Column1]]))=FALSE,ISNUMBER(SEARCH("Ronda",Table10[[#This Row],[Column1]]))=FALSE),1,0)</f>
        <v>1</v>
      </c>
      <c r="M1223">
        <f>IF(Table10[[#This Row],[cond]]=1,M1222+1,0)</f>
        <v>3</v>
      </c>
      <c r="N1223">
        <f>IF(ISNUMBER(SEARCH("Ronda",Table10[[#This Row],[Column1]]))=TRUE,1,0)</f>
        <v>0</v>
      </c>
      <c r="O1223" t="str">
        <f>IF(Table10[[#This Row],[cond2]]=1,MID(Table10[[#This Row],[Column1]],6,3),O1222)</f>
        <v xml:space="preserve"> 15</v>
      </c>
    </row>
    <row r="1224" spans="11:15" x14ac:dyDescent="0.3">
      <c r="K1224">
        <v>1</v>
      </c>
      <c r="L1224">
        <f>IF(AND(ISNUMBER(SEARCH(":",Table10[[#This Row],[Column1]]))=FALSE,ISNUMBER(SEARCH("Ronda",Table10[[#This Row],[Column1]]))=FALSE),1,0)</f>
        <v>1</v>
      </c>
      <c r="M1224">
        <f>IF(Table10[[#This Row],[cond]]=1,M1223+1,0)</f>
        <v>4</v>
      </c>
      <c r="N1224">
        <f>IF(ISNUMBER(SEARCH("Ronda",Table10[[#This Row],[Column1]]))=TRUE,1,0)</f>
        <v>0</v>
      </c>
      <c r="O1224" t="str">
        <f>IF(Table10[[#This Row],[cond2]]=1,MID(Table10[[#This Row],[Column1]],6,3),O1223)</f>
        <v xml:space="preserve"> 15</v>
      </c>
    </row>
    <row r="1225" spans="11:15" x14ac:dyDescent="0.3">
      <c r="K1225">
        <v>-2</v>
      </c>
      <c r="L1225">
        <f>IF(AND(ISNUMBER(SEARCH(":",Table10[[#This Row],[Column1]]))=FALSE,ISNUMBER(SEARCH("Ronda",Table10[[#This Row],[Column1]]))=FALSE),1,0)</f>
        <v>1</v>
      </c>
      <c r="M1225">
        <f>IF(Table10[[#This Row],[cond]]=1,M1224+1,0)</f>
        <v>5</v>
      </c>
      <c r="N1225">
        <f>IF(ISNUMBER(SEARCH("Ronda",Table10[[#This Row],[Column1]]))=TRUE,1,0)</f>
        <v>0</v>
      </c>
      <c r="O1225" t="str">
        <f>IF(Table10[[#This Row],[cond2]]=1,MID(Table10[[#This Row],[Column1]],6,3),O1224)</f>
        <v xml:space="preserve"> 15</v>
      </c>
    </row>
    <row r="1226" spans="11:15" x14ac:dyDescent="0.3">
      <c r="K1226">
        <v>-1</v>
      </c>
      <c r="L1226">
        <f>IF(AND(ISNUMBER(SEARCH(":",Table10[[#This Row],[Column1]]))=FALSE,ISNUMBER(SEARCH("Ronda",Table10[[#This Row],[Column1]]))=FALSE),1,0)</f>
        <v>1</v>
      </c>
      <c r="M1226">
        <f>IF(Table10[[#This Row],[cond]]=1,M1225+1,0)</f>
        <v>6</v>
      </c>
      <c r="N1226">
        <f>IF(ISNUMBER(SEARCH("Ronda",Table10[[#This Row],[Column1]]))=TRUE,1,0)</f>
        <v>0</v>
      </c>
      <c r="O1226" t="str">
        <f>IF(Table10[[#This Row],[cond2]]=1,MID(Table10[[#This Row],[Column1]],6,3),O1225)</f>
        <v xml:space="preserve"> 15</v>
      </c>
    </row>
    <row r="1227" spans="11:15" x14ac:dyDescent="0.3">
      <c r="K1227" t="s">
        <v>945</v>
      </c>
      <c r="L1227">
        <f>IF(AND(ISNUMBER(SEARCH(":",Table10[[#This Row],[Column1]]))=FALSE,ISNUMBER(SEARCH("Ronda",Table10[[#This Row],[Column1]]))=FALSE),1,0)</f>
        <v>0</v>
      </c>
      <c r="M1227">
        <f>IF(Table10[[#This Row],[cond]]=1,M1226+1,0)</f>
        <v>0</v>
      </c>
      <c r="N1227">
        <f>IF(ISNUMBER(SEARCH("Ronda",Table10[[#This Row],[Column1]]))=TRUE,1,0)</f>
        <v>0</v>
      </c>
      <c r="O1227" t="str">
        <f>IF(Table10[[#This Row],[cond2]]=1,MID(Table10[[#This Row],[Column1]],6,3),O1226)</f>
        <v xml:space="preserve"> 15</v>
      </c>
    </row>
    <row r="1228" spans="11:15" x14ac:dyDescent="0.3">
      <c r="K1228" t="s">
        <v>33</v>
      </c>
      <c r="L1228">
        <f>IF(AND(ISNUMBER(SEARCH(":",Table10[[#This Row],[Column1]]))=FALSE,ISNUMBER(SEARCH("Ronda",Table10[[#This Row],[Column1]]))=FALSE),1,0)</f>
        <v>1</v>
      </c>
      <c r="M1228">
        <f>IF(Table10[[#This Row],[cond]]=1,M1227+1,0)</f>
        <v>1</v>
      </c>
      <c r="N1228">
        <f>IF(ISNUMBER(SEARCH("Ronda",Table10[[#This Row],[Column1]]))=TRUE,1,0)</f>
        <v>0</v>
      </c>
      <c r="O1228" t="str">
        <f>IF(Table10[[#This Row],[cond2]]=1,MID(Table10[[#This Row],[Column1]],6,3),O1227)</f>
        <v xml:space="preserve"> 15</v>
      </c>
    </row>
    <row r="1229" spans="11:15" x14ac:dyDescent="0.3">
      <c r="K1229" t="s">
        <v>1</v>
      </c>
      <c r="L1229">
        <f>IF(AND(ISNUMBER(SEARCH(":",Table10[[#This Row],[Column1]]))=FALSE,ISNUMBER(SEARCH("Ronda",Table10[[#This Row],[Column1]]))=FALSE),1,0)</f>
        <v>1</v>
      </c>
      <c r="M1229">
        <f>IF(Table10[[#This Row],[cond]]=1,M1228+1,0)</f>
        <v>2</v>
      </c>
      <c r="N1229">
        <f>IF(ISNUMBER(SEARCH("Ronda",Table10[[#This Row],[Column1]]))=TRUE,1,0)</f>
        <v>0</v>
      </c>
      <c r="O1229" t="str">
        <f>IF(Table10[[#This Row],[cond2]]=1,MID(Table10[[#This Row],[Column1]],6,3),O1228)</f>
        <v xml:space="preserve"> 15</v>
      </c>
    </row>
    <row r="1230" spans="11:15" x14ac:dyDescent="0.3">
      <c r="K1230">
        <v>2</v>
      </c>
      <c r="L1230">
        <f>IF(AND(ISNUMBER(SEARCH(":",Table10[[#This Row],[Column1]]))=FALSE,ISNUMBER(SEARCH("Ronda",Table10[[#This Row],[Column1]]))=FALSE),1,0)</f>
        <v>1</v>
      </c>
      <c r="M1230">
        <f>IF(Table10[[#This Row],[cond]]=1,M1229+1,0)</f>
        <v>3</v>
      </c>
      <c r="N1230">
        <f>IF(ISNUMBER(SEARCH("Ronda",Table10[[#This Row],[Column1]]))=TRUE,1,0)</f>
        <v>0</v>
      </c>
      <c r="O1230" t="str">
        <f>IF(Table10[[#This Row],[cond2]]=1,MID(Table10[[#This Row],[Column1]],6,3),O1229)</f>
        <v xml:space="preserve"> 15</v>
      </c>
    </row>
    <row r="1231" spans="11:15" x14ac:dyDescent="0.3">
      <c r="K1231">
        <v>1</v>
      </c>
      <c r="L1231">
        <f>IF(AND(ISNUMBER(SEARCH(":",Table10[[#This Row],[Column1]]))=FALSE,ISNUMBER(SEARCH("Ronda",Table10[[#This Row],[Column1]]))=FALSE),1,0)</f>
        <v>1</v>
      </c>
      <c r="M1231">
        <f>IF(Table10[[#This Row],[cond]]=1,M1230+1,0)</f>
        <v>4</v>
      </c>
      <c r="N1231">
        <f>IF(ISNUMBER(SEARCH("Ronda",Table10[[#This Row],[Column1]]))=TRUE,1,0)</f>
        <v>0</v>
      </c>
      <c r="O1231" t="str">
        <f>IF(Table10[[#This Row],[cond2]]=1,MID(Table10[[#This Row],[Column1]],6,3),O1230)</f>
        <v xml:space="preserve"> 15</v>
      </c>
    </row>
    <row r="1232" spans="11:15" x14ac:dyDescent="0.3">
      <c r="K1232">
        <v>-2</v>
      </c>
      <c r="L1232">
        <f>IF(AND(ISNUMBER(SEARCH(":",Table10[[#This Row],[Column1]]))=FALSE,ISNUMBER(SEARCH("Ronda",Table10[[#This Row],[Column1]]))=FALSE),1,0)</f>
        <v>1</v>
      </c>
      <c r="M1232">
        <f>IF(Table10[[#This Row],[cond]]=1,M1231+1,0)</f>
        <v>5</v>
      </c>
      <c r="N1232">
        <f>IF(ISNUMBER(SEARCH("Ronda",Table10[[#This Row],[Column1]]))=TRUE,1,0)</f>
        <v>0</v>
      </c>
      <c r="O1232" t="str">
        <f>IF(Table10[[#This Row],[cond2]]=1,MID(Table10[[#This Row],[Column1]],6,3),O1231)</f>
        <v xml:space="preserve"> 15</v>
      </c>
    </row>
    <row r="1233" spans="11:15" x14ac:dyDescent="0.3">
      <c r="K1233">
        <v>0</v>
      </c>
      <c r="L1233">
        <f>IF(AND(ISNUMBER(SEARCH(":",Table10[[#This Row],[Column1]]))=FALSE,ISNUMBER(SEARCH("Ronda",Table10[[#This Row],[Column1]]))=FALSE),1,0)</f>
        <v>1</v>
      </c>
      <c r="M1233">
        <f>IF(Table10[[#This Row],[cond]]=1,M1232+1,0)</f>
        <v>6</v>
      </c>
      <c r="N1233">
        <f>IF(ISNUMBER(SEARCH("Ronda",Table10[[#This Row],[Column1]]))=TRUE,1,0)</f>
        <v>0</v>
      </c>
      <c r="O1233" t="str">
        <f>IF(Table10[[#This Row],[cond2]]=1,MID(Table10[[#This Row],[Column1]],6,3),O1232)</f>
        <v xml:space="preserve"> 15</v>
      </c>
    </row>
    <row r="1234" spans="11:15" x14ac:dyDescent="0.3">
      <c r="K1234" t="s">
        <v>946</v>
      </c>
      <c r="L1234">
        <f>IF(AND(ISNUMBER(SEARCH(":",Table10[[#This Row],[Column1]]))=FALSE,ISNUMBER(SEARCH("Ronda",Table10[[#This Row],[Column1]]))=FALSE),1,0)</f>
        <v>0</v>
      </c>
      <c r="M1234">
        <f>IF(Table10[[#This Row],[cond]]=1,M1233+1,0)</f>
        <v>0</v>
      </c>
      <c r="N1234">
        <f>IF(ISNUMBER(SEARCH("Ronda",Table10[[#This Row],[Column1]]))=TRUE,1,0)</f>
        <v>0</v>
      </c>
      <c r="O1234" t="str">
        <f>IF(Table10[[#This Row],[cond2]]=1,MID(Table10[[#This Row],[Column1]],6,3),O1233)</f>
        <v xml:space="preserve"> 15</v>
      </c>
    </row>
    <row r="1235" spans="11:15" x14ac:dyDescent="0.3">
      <c r="K1235" t="s">
        <v>303</v>
      </c>
      <c r="L1235">
        <f>IF(AND(ISNUMBER(SEARCH(":",Table10[[#This Row],[Column1]]))=FALSE,ISNUMBER(SEARCH("Ronda",Table10[[#This Row],[Column1]]))=FALSE),1,0)</f>
        <v>1</v>
      </c>
      <c r="M1235">
        <f>IF(Table10[[#This Row],[cond]]=1,M1234+1,0)</f>
        <v>1</v>
      </c>
      <c r="N1235">
        <f>IF(ISNUMBER(SEARCH("Ronda",Table10[[#This Row],[Column1]]))=TRUE,1,0)</f>
        <v>0</v>
      </c>
      <c r="O1235" t="str">
        <f>IF(Table10[[#This Row],[cond2]]=1,MID(Table10[[#This Row],[Column1]],6,3),O1234)</f>
        <v xml:space="preserve"> 15</v>
      </c>
    </row>
    <row r="1236" spans="11:15" x14ac:dyDescent="0.3">
      <c r="K1236" t="s">
        <v>2</v>
      </c>
      <c r="L1236">
        <f>IF(AND(ISNUMBER(SEARCH(":",Table10[[#This Row],[Column1]]))=FALSE,ISNUMBER(SEARCH("Ronda",Table10[[#This Row],[Column1]]))=FALSE),1,0)</f>
        <v>1</v>
      </c>
      <c r="M1236">
        <f>IF(Table10[[#This Row],[cond]]=1,M1235+1,0)</f>
        <v>2</v>
      </c>
      <c r="N1236">
        <f>IF(ISNUMBER(SEARCH("Ronda",Table10[[#This Row],[Column1]]))=TRUE,1,0)</f>
        <v>0</v>
      </c>
      <c r="O1236" t="str">
        <f>IF(Table10[[#This Row],[cond2]]=1,MID(Table10[[#This Row],[Column1]],6,3),O1235)</f>
        <v xml:space="preserve"> 15</v>
      </c>
    </row>
    <row r="1237" spans="11:15" x14ac:dyDescent="0.3">
      <c r="K1237">
        <v>1</v>
      </c>
      <c r="L1237">
        <f>IF(AND(ISNUMBER(SEARCH(":",Table10[[#This Row],[Column1]]))=FALSE,ISNUMBER(SEARCH("Ronda",Table10[[#This Row],[Column1]]))=FALSE),1,0)</f>
        <v>1</v>
      </c>
      <c r="M1237">
        <f>IF(Table10[[#This Row],[cond]]=1,M1236+1,0)</f>
        <v>3</v>
      </c>
      <c r="N1237">
        <f>IF(ISNUMBER(SEARCH("Ronda",Table10[[#This Row],[Column1]]))=TRUE,1,0)</f>
        <v>0</v>
      </c>
      <c r="O1237" t="str">
        <f>IF(Table10[[#This Row],[cond2]]=1,MID(Table10[[#This Row],[Column1]],6,3),O1236)</f>
        <v xml:space="preserve"> 15</v>
      </c>
    </row>
    <row r="1238" spans="11:15" x14ac:dyDescent="0.3">
      <c r="K1238">
        <v>5</v>
      </c>
      <c r="L1238">
        <f>IF(AND(ISNUMBER(SEARCH(":",Table10[[#This Row],[Column1]]))=FALSE,ISNUMBER(SEARCH("Ronda",Table10[[#This Row],[Column1]]))=FALSE),1,0)</f>
        <v>1</v>
      </c>
      <c r="M1238">
        <f>IF(Table10[[#This Row],[cond]]=1,M1237+1,0)</f>
        <v>4</v>
      </c>
      <c r="N1238">
        <f>IF(ISNUMBER(SEARCH("Ronda",Table10[[#This Row],[Column1]]))=TRUE,1,0)</f>
        <v>0</v>
      </c>
      <c r="O1238" t="str">
        <f>IF(Table10[[#This Row],[cond2]]=1,MID(Table10[[#This Row],[Column1]],6,3),O1237)</f>
        <v xml:space="preserve"> 15</v>
      </c>
    </row>
    <row r="1239" spans="11:15" x14ac:dyDescent="0.3">
      <c r="K1239">
        <v>0</v>
      </c>
      <c r="L1239">
        <f>IF(AND(ISNUMBER(SEARCH(":",Table10[[#This Row],[Column1]]))=FALSE,ISNUMBER(SEARCH("Ronda",Table10[[#This Row],[Column1]]))=FALSE),1,0)</f>
        <v>1</v>
      </c>
      <c r="M1239">
        <f>IF(Table10[[#This Row],[cond]]=1,M1238+1,0)</f>
        <v>5</v>
      </c>
      <c r="N1239">
        <f>IF(ISNUMBER(SEARCH("Ronda",Table10[[#This Row],[Column1]]))=TRUE,1,0)</f>
        <v>0</v>
      </c>
      <c r="O1239" t="str">
        <f>IF(Table10[[#This Row],[cond2]]=1,MID(Table10[[#This Row],[Column1]],6,3),O1238)</f>
        <v xml:space="preserve"> 15</v>
      </c>
    </row>
    <row r="1240" spans="11:15" x14ac:dyDescent="0.3">
      <c r="K1240">
        <v>-3</v>
      </c>
      <c r="L1240">
        <f>IF(AND(ISNUMBER(SEARCH(":",Table10[[#This Row],[Column1]]))=FALSE,ISNUMBER(SEARCH("Ronda",Table10[[#This Row],[Column1]]))=FALSE),1,0)</f>
        <v>1</v>
      </c>
      <c r="M1240">
        <f>IF(Table10[[#This Row],[cond]]=1,M1239+1,0)</f>
        <v>6</v>
      </c>
      <c r="N1240">
        <f>IF(ISNUMBER(SEARCH("Ronda",Table10[[#This Row],[Column1]]))=TRUE,1,0)</f>
        <v>0</v>
      </c>
      <c r="O1240" t="str">
        <f>IF(Table10[[#This Row],[cond2]]=1,MID(Table10[[#This Row],[Column1]],6,3),O1239)</f>
        <v xml:space="preserve"> 15</v>
      </c>
    </row>
    <row r="1241" spans="11:15" x14ac:dyDescent="0.3">
      <c r="K1241" t="s">
        <v>947</v>
      </c>
      <c r="L1241">
        <f>IF(AND(ISNUMBER(SEARCH(":",Table10[[#This Row],[Column1]]))=FALSE,ISNUMBER(SEARCH("Ronda",Table10[[#This Row],[Column1]]))=FALSE),1,0)</f>
        <v>0</v>
      </c>
      <c r="M1241">
        <f>IF(Table10[[#This Row],[cond]]=1,M1240+1,0)</f>
        <v>0</v>
      </c>
      <c r="N1241">
        <f>IF(ISNUMBER(SEARCH("Ronda",Table10[[#This Row],[Column1]]))=TRUE,1,0)</f>
        <v>0</v>
      </c>
      <c r="O1241" t="str">
        <f>IF(Table10[[#This Row],[cond2]]=1,MID(Table10[[#This Row],[Column1]],6,3),O1240)</f>
        <v xml:space="preserve"> 15</v>
      </c>
    </row>
    <row r="1242" spans="11:15" x14ac:dyDescent="0.3">
      <c r="K1242" t="s">
        <v>7</v>
      </c>
      <c r="L1242">
        <f>IF(AND(ISNUMBER(SEARCH(":",Table10[[#This Row],[Column1]]))=FALSE,ISNUMBER(SEARCH("Ronda",Table10[[#This Row],[Column1]]))=FALSE),1,0)</f>
        <v>1</v>
      </c>
      <c r="M1242">
        <f>IF(Table10[[#This Row],[cond]]=1,M1241+1,0)</f>
        <v>1</v>
      </c>
      <c r="N1242">
        <f>IF(ISNUMBER(SEARCH("Ronda",Table10[[#This Row],[Column1]]))=TRUE,1,0)</f>
        <v>0</v>
      </c>
      <c r="O1242" t="str">
        <f>IF(Table10[[#This Row],[cond2]]=1,MID(Table10[[#This Row],[Column1]],6,3),O1241)</f>
        <v xml:space="preserve"> 15</v>
      </c>
    </row>
    <row r="1243" spans="11:15" x14ac:dyDescent="0.3">
      <c r="K1243" t="s">
        <v>14</v>
      </c>
      <c r="L1243">
        <f>IF(AND(ISNUMBER(SEARCH(":",Table10[[#This Row],[Column1]]))=FALSE,ISNUMBER(SEARCH("Ronda",Table10[[#This Row],[Column1]]))=FALSE),1,0)</f>
        <v>1</v>
      </c>
      <c r="M1243">
        <f>IF(Table10[[#This Row],[cond]]=1,M1242+1,0)</f>
        <v>2</v>
      </c>
      <c r="N1243">
        <f>IF(ISNUMBER(SEARCH("Ronda",Table10[[#This Row],[Column1]]))=TRUE,1,0)</f>
        <v>0</v>
      </c>
      <c r="O1243" t="str">
        <f>IF(Table10[[#This Row],[cond2]]=1,MID(Table10[[#This Row],[Column1]],6,3),O1242)</f>
        <v xml:space="preserve"> 15</v>
      </c>
    </row>
    <row r="1244" spans="11:15" x14ac:dyDescent="0.3">
      <c r="K1244">
        <v>2</v>
      </c>
      <c r="L1244">
        <f>IF(AND(ISNUMBER(SEARCH(":",Table10[[#This Row],[Column1]]))=FALSE,ISNUMBER(SEARCH("Ronda",Table10[[#This Row],[Column1]]))=FALSE),1,0)</f>
        <v>1</v>
      </c>
      <c r="M1244">
        <f>IF(Table10[[#This Row],[cond]]=1,M1243+1,0)</f>
        <v>3</v>
      </c>
      <c r="N1244">
        <f>IF(ISNUMBER(SEARCH("Ronda",Table10[[#This Row],[Column1]]))=TRUE,1,0)</f>
        <v>0</v>
      </c>
      <c r="O1244" t="str">
        <f>IF(Table10[[#This Row],[cond2]]=1,MID(Table10[[#This Row],[Column1]],6,3),O1243)</f>
        <v xml:space="preserve"> 15</v>
      </c>
    </row>
    <row r="1245" spans="11:15" x14ac:dyDescent="0.3">
      <c r="K1245">
        <v>0</v>
      </c>
      <c r="L1245">
        <f>IF(AND(ISNUMBER(SEARCH(":",Table10[[#This Row],[Column1]]))=FALSE,ISNUMBER(SEARCH("Ronda",Table10[[#This Row],[Column1]]))=FALSE),1,0)</f>
        <v>1</v>
      </c>
      <c r="M1245">
        <f>IF(Table10[[#This Row],[cond]]=1,M1244+1,0)</f>
        <v>4</v>
      </c>
      <c r="N1245">
        <f>IF(ISNUMBER(SEARCH("Ronda",Table10[[#This Row],[Column1]]))=TRUE,1,0)</f>
        <v>0</v>
      </c>
      <c r="O1245" t="str">
        <f>IF(Table10[[#This Row],[cond2]]=1,MID(Table10[[#This Row],[Column1]],6,3),O1244)</f>
        <v xml:space="preserve"> 15</v>
      </c>
    </row>
    <row r="1246" spans="11:15" x14ac:dyDescent="0.3">
      <c r="K1246">
        <v>-1</v>
      </c>
      <c r="L1246">
        <f>IF(AND(ISNUMBER(SEARCH(":",Table10[[#This Row],[Column1]]))=FALSE,ISNUMBER(SEARCH("Ronda",Table10[[#This Row],[Column1]]))=FALSE),1,0)</f>
        <v>1</v>
      </c>
      <c r="M1246">
        <f>IF(Table10[[#This Row],[cond]]=1,M1245+1,0)</f>
        <v>5</v>
      </c>
      <c r="N1246">
        <f>IF(ISNUMBER(SEARCH("Ronda",Table10[[#This Row],[Column1]]))=TRUE,1,0)</f>
        <v>0</v>
      </c>
      <c r="O1246" t="str">
        <f>IF(Table10[[#This Row],[cond2]]=1,MID(Table10[[#This Row],[Column1]],6,3),O1245)</f>
        <v xml:space="preserve"> 15</v>
      </c>
    </row>
    <row r="1247" spans="11:15" x14ac:dyDescent="0.3">
      <c r="K1247">
        <v>0</v>
      </c>
      <c r="L1247">
        <f>IF(AND(ISNUMBER(SEARCH(":",Table10[[#This Row],[Column1]]))=FALSE,ISNUMBER(SEARCH("Ronda",Table10[[#This Row],[Column1]]))=FALSE),1,0)</f>
        <v>1</v>
      </c>
      <c r="M1247">
        <f>IF(Table10[[#This Row],[cond]]=1,M1246+1,0)</f>
        <v>6</v>
      </c>
      <c r="N1247">
        <f>IF(ISNUMBER(SEARCH("Ronda",Table10[[#This Row],[Column1]]))=TRUE,1,0)</f>
        <v>0</v>
      </c>
      <c r="O1247" t="str">
        <f>IF(Table10[[#This Row],[cond2]]=1,MID(Table10[[#This Row],[Column1]],6,3),O1246)</f>
        <v xml:space="preserve"> 15</v>
      </c>
    </row>
    <row r="1248" spans="11:15" x14ac:dyDescent="0.3">
      <c r="K1248" t="s">
        <v>948</v>
      </c>
      <c r="L1248">
        <f>IF(AND(ISNUMBER(SEARCH(":",Table10[[#This Row],[Column1]]))=FALSE,ISNUMBER(SEARCH("Ronda",Table10[[#This Row],[Column1]]))=FALSE),1,0)</f>
        <v>0</v>
      </c>
      <c r="M1248">
        <f>IF(Table10[[#This Row],[cond]]=1,M1247+1,0)</f>
        <v>0</v>
      </c>
      <c r="N1248">
        <f>IF(ISNUMBER(SEARCH("Ronda",Table10[[#This Row],[Column1]]))=TRUE,1,0)</f>
        <v>0</v>
      </c>
      <c r="O1248" t="str">
        <f>IF(Table10[[#This Row],[cond2]]=1,MID(Table10[[#This Row],[Column1]],6,3),O1247)</f>
        <v xml:space="preserve"> 15</v>
      </c>
    </row>
    <row r="1249" spans="11:15" x14ac:dyDescent="0.3">
      <c r="K1249" t="s">
        <v>564</v>
      </c>
      <c r="L1249">
        <f>IF(AND(ISNUMBER(SEARCH(":",Table10[[#This Row],[Column1]]))=FALSE,ISNUMBER(SEARCH("Ronda",Table10[[#This Row],[Column1]]))=FALSE),1,0)</f>
        <v>1</v>
      </c>
      <c r="M1249">
        <f>IF(Table10[[#This Row],[cond]]=1,M1248+1,0)</f>
        <v>1</v>
      </c>
      <c r="N1249">
        <f>IF(ISNUMBER(SEARCH("Ronda",Table10[[#This Row],[Column1]]))=TRUE,1,0)</f>
        <v>0</v>
      </c>
      <c r="O1249" t="str">
        <f>IF(Table10[[#This Row],[cond2]]=1,MID(Table10[[#This Row],[Column1]],6,3),O1248)</f>
        <v xml:space="preserve"> 15</v>
      </c>
    </row>
    <row r="1250" spans="11:15" x14ac:dyDescent="0.3">
      <c r="K1250" t="s">
        <v>4</v>
      </c>
      <c r="L1250">
        <f>IF(AND(ISNUMBER(SEARCH(":",Table10[[#This Row],[Column1]]))=FALSE,ISNUMBER(SEARCH("Ronda",Table10[[#This Row],[Column1]]))=FALSE),1,0)</f>
        <v>1</v>
      </c>
      <c r="M1250">
        <f>IF(Table10[[#This Row],[cond]]=1,M1249+1,0)</f>
        <v>2</v>
      </c>
      <c r="N1250">
        <f>IF(ISNUMBER(SEARCH("Ronda",Table10[[#This Row],[Column1]]))=TRUE,1,0)</f>
        <v>0</v>
      </c>
      <c r="O1250" t="str">
        <f>IF(Table10[[#This Row],[cond2]]=1,MID(Table10[[#This Row],[Column1]],6,3),O1249)</f>
        <v xml:space="preserve"> 15</v>
      </c>
    </row>
    <row r="1251" spans="11:15" x14ac:dyDescent="0.3">
      <c r="K1251">
        <v>1</v>
      </c>
      <c r="L1251">
        <f>IF(AND(ISNUMBER(SEARCH(":",Table10[[#This Row],[Column1]]))=FALSE,ISNUMBER(SEARCH("Ronda",Table10[[#This Row],[Column1]]))=FALSE),1,0)</f>
        <v>1</v>
      </c>
      <c r="M1251">
        <f>IF(Table10[[#This Row],[cond]]=1,M1250+1,0)</f>
        <v>3</v>
      </c>
      <c r="N1251">
        <f>IF(ISNUMBER(SEARCH("Ronda",Table10[[#This Row],[Column1]]))=TRUE,1,0)</f>
        <v>0</v>
      </c>
      <c r="O1251" t="str">
        <f>IF(Table10[[#This Row],[cond2]]=1,MID(Table10[[#This Row],[Column1]],6,3),O1250)</f>
        <v xml:space="preserve"> 15</v>
      </c>
    </row>
    <row r="1252" spans="11:15" x14ac:dyDescent="0.3">
      <c r="K1252">
        <v>1</v>
      </c>
      <c r="L1252">
        <f>IF(AND(ISNUMBER(SEARCH(":",Table10[[#This Row],[Column1]]))=FALSE,ISNUMBER(SEARCH("Ronda",Table10[[#This Row],[Column1]]))=FALSE),1,0)</f>
        <v>1</v>
      </c>
      <c r="M1252">
        <f>IF(Table10[[#This Row],[cond]]=1,M1251+1,0)</f>
        <v>4</v>
      </c>
      <c r="N1252">
        <f>IF(ISNUMBER(SEARCH("Ronda",Table10[[#This Row],[Column1]]))=TRUE,1,0)</f>
        <v>0</v>
      </c>
      <c r="O1252" t="str">
        <f>IF(Table10[[#This Row],[cond2]]=1,MID(Table10[[#This Row],[Column1]],6,3),O1251)</f>
        <v xml:space="preserve"> 15</v>
      </c>
    </row>
    <row r="1253" spans="11:15" x14ac:dyDescent="0.3">
      <c r="K1253">
        <v>0</v>
      </c>
      <c r="L1253">
        <f>IF(AND(ISNUMBER(SEARCH(":",Table10[[#This Row],[Column1]]))=FALSE,ISNUMBER(SEARCH("Ronda",Table10[[#This Row],[Column1]]))=FALSE),1,0)</f>
        <v>1</v>
      </c>
      <c r="M1253">
        <f>IF(Table10[[#This Row],[cond]]=1,M1252+1,0)</f>
        <v>5</v>
      </c>
      <c r="N1253">
        <f>IF(ISNUMBER(SEARCH("Ronda",Table10[[#This Row],[Column1]]))=TRUE,1,0)</f>
        <v>0</v>
      </c>
      <c r="O1253" t="str">
        <f>IF(Table10[[#This Row],[cond2]]=1,MID(Table10[[#This Row],[Column1]],6,3),O1252)</f>
        <v xml:space="preserve"> 15</v>
      </c>
    </row>
    <row r="1254" spans="11:15" x14ac:dyDescent="0.3">
      <c r="K1254">
        <v>-1</v>
      </c>
      <c r="L1254">
        <f>IF(AND(ISNUMBER(SEARCH(":",Table10[[#This Row],[Column1]]))=FALSE,ISNUMBER(SEARCH("Ronda",Table10[[#This Row],[Column1]]))=FALSE),1,0)</f>
        <v>1</v>
      </c>
      <c r="M1254">
        <f>IF(Table10[[#This Row],[cond]]=1,M1253+1,0)</f>
        <v>6</v>
      </c>
      <c r="N1254">
        <f>IF(ISNUMBER(SEARCH("Ronda",Table10[[#This Row],[Column1]]))=TRUE,1,0)</f>
        <v>0</v>
      </c>
      <c r="O1254" t="str">
        <f>IF(Table10[[#This Row],[cond2]]=1,MID(Table10[[#This Row],[Column1]],6,3),O1253)</f>
        <v xml:space="preserve"> 15</v>
      </c>
    </row>
    <row r="1255" spans="11:15" x14ac:dyDescent="0.3">
      <c r="K1255" t="s">
        <v>948</v>
      </c>
      <c r="L1255">
        <f>IF(AND(ISNUMBER(SEARCH(":",Table10[[#This Row],[Column1]]))=FALSE,ISNUMBER(SEARCH("Ronda",Table10[[#This Row],[Column1]]))=FALSE),1,0)</f>
        <v>0</v>
      </c>
      <c r="M1255">
        <f>IF(Table10[[#This Row],[cond]]=1,M1254+1,0)</f>
        <v>0</v>
      </c>
      <c r="N1255">
        <f>IF(ISNUMBER(SEARCH("Ronda",Table10[[#This Row],[Column1]]))=TRUE,1,0)</f>
        <v>0</v>
      </c>
      <c r="O1255" t="str">
        <f>IF(Table10[[#This Row],[cond2]]=1,MID(Table10[[#This Row],[Column1]],6,3),O1254)</f>
        <v xml:space="preserve"> 15</v>
      </c>
    </row>
    <row r="1256" spans="11:15" x14ac:dyDescent="0.3">
      <c r="K1256" t="s">
        <v>568</v>
      </c>
      <c r="L1256">
        <f>IF(AND(ISNUMBER(SEARCH(":",Table10[[#This Row],[Column1]]))=FALSE,ISNUMBER(SEARCH("Ronda",Table10[[#This Row],[Column1]]))=FALSE),1,0)</f>
        <v>1</v>
      </c>
      <c r="M1256">
        <f>IF(Table10[[#This Row],[cond]]=1,M1255+1,0)</f>
        <v>1</v>
      </c>
      <c r="N1256">
        <f>IF(ISNUMBER(SEARCH("Ronda",Table10[[#This Row],[Column1]]))=TRUE,1,0)</f>
        <v>0</v>
      </c>
      <c r="O1256" t="str">
        <f>IF(Table10[[#This Row],[cond2]]=1,MID(Table10[[#This Row],[Column1]],6,3),O1255)</f>
        <v xml:space="preserve"> 15</v>
      </c>
    </row>
    <row r="1257" spans="11:15" x14ac:dyDescent="0.3">
      <c r="K1257" t="s">
        <v>11</v>
      </c>
      <c r="L1257">
        <f>IF(AND(ISNUMBER(SEARCH(":",Table10[[#This Row],[Column1]]))=FALSE,ISNUMBER(SEARCH("Ronda",Table10[[#This Row],[Column1]]))=FALSE),1,0)</f>
        <v>1</v>
      </c>
      <c r="M1257">
        <f>IF(Table10[[#This Row],[cond]]=1,M1256+1,0)</f>
        <v>2</v>
      </c>
      <c r="N1257">
        <f>IF(ISNUMBER(SEARCH("Ronda",Table10[[#This Row],[Column1]]))=TRUE,1,0)</f>
        <v>0</v>
      </c>
      <c r="O1257" t="str">
        <f>IF(Table10[[#This Row],[cond2]]=1,MID(Table10[[#This Row],[Column1]],6,3),O1256)</f>
        <v xml:space="preserve"> 15</v>
      </c>
    </row>
    <row r="1258" spans="11:15" x14ac:dyDescent="0.3">
      <c r="K1258">
        <v>1</v>
      </c>
      <c r="L1258">
        <f>IF(AND(ISNUMBER(SEARCH(":",Table10[[#This Row],[Column1]]))=FALSE,ISNUMBER(SEARCH("Ronda",Table10[[#This Row],[Column1]]))=FALSE),1,0)</f>
        <v>1</v>
      </c>
      <c r="M1258">
        <f>IF(Table10[[#This Row],[cond]]=1,M1257+1,0)</f>
        <v>3</v>
      </c>
      <c r="N1258">
        <f>IF(ISNUMBER(SEARCH("Ronda",Table10[[#This Row],[Column1]]))=TRUE,1,0)</f>
        <v>0</v>
      </c>
      <c r="O1258" t="str">
        <f>IF(Table10[[#This Row],[cond2]]=1,MID(Table10[[#This Row],[Column1]],6,3),O1257)</f>
        <v xml:space="preserve"> 15</v>
      </c>
    </row>
    <row r="1259" spans="11:15" x14ac:dyDescent="0.3">
      <c r="K1259">
        <v>0</v>
      </c>
      <c r="L1259">
        <f>IF(AND(ISNUMBER(SEARCH(":",Table10[[#This Row],[Column1]]))=FALSE,ISNUMBER(SEARCH("Ronda",Table10[[#This Row],[Column1]]))=FALSE),1,0)</f>
        <v>1</v>
      </c>
      <c r="M1259">
        <f>IF(Table10[[#This Row],[cond]]=1,M1258+1,0)</f>
        <v>4</v>
      </c>
      <c r="N1259">
        <f>IF(ISNUMBER(SEARCH("Ronda",Table10[[#This Row],[Column1]]))=TRUE,1,0)</f>
        <v>0</v>
      </c>
      <c r="O1259" t="str">
        <f>IF(Table10[[#This Row],[cond2]]=1,MID(Table10[[#This Row],[Column1]],6,3),O1258)</f>
        <v xml:space="preserve"> 15</v>
      </c>
    </row>
    <row r="1260" spans="11:15" x14ac:dyDescent="0.3">
      <c r="K1260">
        <v>-1</v>
      </c>
      <c r="L1260">
        <f>IF(AND(ISNUMBER(SEARCH(":",Table10[[#This Row],[Column1]]))=FALSE,ISNUMBER(SEARCH("Ronda",Table10[[#This Row],[Column1]]))=FALSE),1,0)</f>
        <v>1</v>
      </c>
      <c r="M1260">
        <f>IF(Table10[[#This Row],[cond]]=1,M1259+1,0)</f>
        <v>5</v>
      </c>
      <c r="N1260">
        <f>IF(ISNUMBER(SEARCH("Ronda",Table10[[#This Row],[Column1]]))=TRUE,1,0)</f>
        <v>0</v>
      </c>
      <c r="O1260" t="str">
        <f>IF(Table10[[#This Row],[cond2]]=1,MID(Table10[[#This Row],[Column1]],6,3),O1259)</f>
        <v xml:space="preserve"> 15</v>
      </c>
    </row>
    <row r="1261" spans="11:15" x14ac:dyDescent="0.3">
      <c r="K1261">
        <v>0</v>
      </c>
      <c r="L1261">
        <f>IF(AND(ISNUMBER(SEARCH(":",Table10[[#This Row],[Column1]]))=FALSE,ISNUMBER(SEARCH("Ronda",Table10[[#This Row],[Column1]]))=FALSE),1,0)</f>
        <v>1</v>
      </c>
      <c r="M1261">
        <f>IF(Table10[[#This Row],[cond]]=1,M1260+1,0)</f>
        <v>6</v>
      </c>
      <c r="N1261">
        <f>IF(ISNUMBER(SEARCH("Ronda",Table10[[#This Row],[Column1]]))=TRUE,1,0)</f>
        <v>0</v>
      </c>
      <c r="O1261" t="str">
        <f>IF(Table10[[#This Row],[cond2]]=1,MID(Table10[[#This Row],[Column1]],6,3),O1260)</f>
        <v xml:space="preserve"> 15</v>
      </c>
    </row>
    <row r="1262" spans="11:15" x14ac:dyDescent="0.3">
      <c r="K1262" t="s">
        <v>718</v>
      </c>
      <c r="L1262">
        <f>IF(AND(ISNUMBER(SEARCH(":",Table10[[#This Row],[Column1]]))=FALSE,ISNUMBER(SEARCH("Ronda",Table10[[#This Row],[Column1]]))=FALSE),1,0)</f>
        <v>0</v>
      </c>
      <c r="M1262">
        <f>IF(Table10[[#This Row],[cond]]=1,M1261+1,0)</f>
        <v>0</v>
      </c>
      <c r="N1262">
        <f>IF(ISNUMBER(SEARCH("Ronda",Table10[[#This Row],[Column1]]))=TRUE,1,0)</f>
        <v>0</v>
      </c>
      <c r="O1262" t="str">
        <f>IF(Table10[[#This Row],[cond2]]=1,MID(Table10[[#This Row],[Column1]],6,3),O1261)</f>
        <v xml:space="preserve"> 15</v>
      </c>
    </row>
    <row r="1263" spans="11:15" x14ac:dyDescent="0.3">
      <c r="K1263" t="s">
        <v>13</v>
      </c>
      <c r="L1263">
        <f>IF(AND(ISNUMBER(SEARCH(":",Table10[[#This Row],[Column1]]))=FALSE,ISNUMBER(SEARCH("Ronda",Table10[[#This Row],[Column1]]))=FALSE),1,0)</f>
        <v>1</v>
      </c>
      <c r="M1263">
        <f>IF(Table10[[#This Row],[cond]]=1,M1262+1,0)</f>
        <v>1</v>
      </c>
      <c r="N1263">
        <f>IF(ISNUMBER(SEARCH("Ronda",Table10[[#This Row],[Column1]]))=TRUE,1,0)</f>
        <v>0</v>
      </c>
      <c r="O1263" t="str">
        <f>IF(Table10[[#This Row],[cond2]]=1,MID(Table10[[#This Row],[Column1]],6,3),O1262)</f>
        <v xml:space="preserve"> 15</v>
      </c>
    </row>
    <row r="1264" spans="11:15" x14ac:dyDescent="0.3">
      <c r="K1264" t="s">
        <v>31</v>
      </c>
      <c r="L1264">
        <f>IF(AND(ISNUMBER(SEARCH(":",Table10[[#This Row],[Column1]]))=FALSE,ISNUMBER(SEARCH("Ronda",Table10[[#This Row],[Column1]]))=FALSE),1,0)</f>
        <v>1</v>
      </c>
      <c r="M1264">
        <f>IF(Table10[[#This Row],[cond]]=1,M1263+1,0)</f>
        <v>2</v>
      </c>
      <c r="N1264">
        <f>IF(ISNUMBER(SEARCH("Ronda",Table10[[#This Row],[Column1]]))=TRUE,1,0)</f>
        <v>0</v>
      </c>
      <c r="O1264" t="str">
        <f>IF(Table10[[#This Row],[cond2]]=1,MID(Table10[[#This Row],[Column1]],6,3),O1263)</f>
        <v xml:space="preserve"> 15</v>
      </c>
    </row>
    <row r="1265" spans="11:15" x14ac:dyDescent="0.3">
      <c r="K1265">
        <v>4</v>
      </c>
      <c r="L1265">
        <f>IF(AND(ISNUMBER(SEARCH(":",Table10[[#This Row],[Column1]]))=FALSE,ISNUMBER(SEARCH("Ronda",Table10[[#This Row],[Column1]]))=FALSE),1,0)</f>
        <v>1</v>
      </c>
      <c r="M1265">
        <f>IF(Table10[[#This Row],[cond]]=1,M1264+1,0)</f>
        <v>3</v>
      </c>
      <c r="N1265">
        <f>IF(ISNUMBER(SEARCH("Ronda",Table10[[#This Row],[Column1]]))=TRUE,1,0)</f>
        <v>0</v>
      </c>
      <c r="O1265" t="str">
        <f>IF(Table10[[#This Row],[cond2]]=1,MID(Table10[[#This Row],[Column1]],6,3),O1264)</f>
        <v xml:space="preserve"> 15</v>
      </c>
    </row>
    <row r="1266" spans="11:15" x14ac:dyDescent="0.3">
      <c r="K1266">
        <v>0</v>
      </c>
      <c r="L1266">
        <f>IF(AND(ISNUMBER(SEARCH(":",Table10[[#This Row],[Column1]]))=FALSE,ISNUMBER(SEARCH("Ronda",Table10[[#This Row],[Column1]]))=FALSE),1,0)</f>
        <v>1</v>
      </c>
      <c r="M1266">
        <f>IF(Table10[[#This Row],[cond]]=1,M1265+1,0)</f>
        <v>4</v>
      </c>
      <c r="N1266">
        <f>IF(ISNUMBER(SEARCH("Ronda",Table10[[#This Row],[Column1]]))=TRUE,1,0)</f>
        <v>0</v>
      </c>
      <c r="O1266" t="str">
        <f>IF(Table10[[#This Row],[cond2]]=1,MID(Table10[[#This Row],[Column1]],6,3),O1265)</f>
        <v xml:space="preserve"> 15</v>
      </c>
    </row>
    <row r="1267" spans="11:15" x14ac:dyDescent="0.3">
      <c r="K1267">
        <v>-1</v>
      </c>
      <c r="L1267">
        <f>IF(AND(ISNUMBER(SEARCH(":",Table10[[#This Row],[Column1]]))=FALSE,ISNUMBER(SEARCH("Ronda",Table10[[#This Row],[Column1]]))=FALSE),1,0)</f>
        <v>1</v>
      </c>
      <c r="M1267">
        <f>IF(Table10[[#This Row],[cond]]=1,M1266+1,0)</f>
        <v>5</v>
      </c>
      <c r="N1267">
        <f>IF(ISNUMBER(SEARCH("Ronda",Table10[[#This Row],[Column1]]))=TRUE,1,0)</f>
        <v>0</v>
      </c>
      <c r="O1267" t="str">
        <f>IF(Table10[[#This Row],[cond2]]=1,MID(Table10[[#This Row],[Column1]],6,3),O1266)</f>
        <v xml:space="preserve"> 15</v>
      </c>
    </row>
    <row r="1268" spans="11:15" x14ac:dyDescent="0.3">
      <c r="K1268">
        <v>0</v>
      </c>
      <c r="L1268">
        <f>IF(AND(ISNUMBER(SEARCH(":",Table10[[#This Row],[Column1]]))=FALSE,ISNUMBER(SEARCH("Ronda",Table10[[#This Row],[Column1]]))=FALSE),1,0)</f>
        <v>1</v>
      </c>
      <c r="M1268">
        <f>IF(Table10[[#This Row],[cond]]=1,M1267+1,0)</f>
        <v>6</v>
      </c>
      <c r="N1268">
        <f>IF(ISNUMBER(SEARCH("Ronda",Table10[[#This Row],[Column1]]))=TRUE,1,0)</f>
        <v>0</v>
      </c>
      <c r="O1268" t="str">
        <f>IF(Table10[[#This Row],[cond2]]=1,MID(Table10[[#This Row],[Column1]],6,3),O1267)</f>
        <v xml:space="preserve"> 15</v>
      </c>
    </row>
    <row r="1269" spans="11:15" x14ac:dyDescent="0.3">
      <c r="K1269" t="s">
        <v>949</v>
      </c>
      <c r="L1269">
        <f>IF(AND(ISNUMBER(SEARCH(":",Table10[[#This Row],[Column1]]))=FALSE,ISNUMBER(SEARCH("Ronda",Table10[[#This Row],[Column1]]))=FALSE),1,0)</f>
        <v>0</v>
      </c>
      <c r="M1269">
        <f>IF(Table10[[#This Row],[cond]]=1,M1268+1,0)</f>
        <v>0</v>
      </c>
      <c r="N1269">
        <f>IF(ISNUMBER(SEARCH("Ronda",Table10[[#This Row],[Column1]]))=TRUE,1,0)</f>
        <v>0</v>
      </c>
      <c r="O1269" t="str">
        <f>IF(Table10[[#This Row],[cond2]]=1,MID(Table10[[#This Row],[Column1]],6,3),O1268)</f>
        <v xml:space="preserve"> 15</v>
      </c>
    </row>
    <row r="1270" spans="11:15" x14ac:dyDescent="0.3">
      <c r="K1270" t="s">
        <v>25</v>
      </c>
      <c r="L1270">
        <f>IF(AND(ISNUMBER(SEARCH(":",Table10[[#This Row],[Column1]]))=FALSE,ISNUMBER(SEARCH("Ronda",Table10[[#This Row],[Column1]]))=FALSE),1,0)</f>
        <v>1</v>
      </c>
      <c r="M1270">
        <f>IF(Table10[[#This Row],[cond]]=1,M1269+1,0)</f>
        <v>1</v>
      </c>
      <c r="N1270">
        <f>IF(ISNUMBER(SEARCH("Ronda",Table10[[#This Row],[Column1]]))=TRUE,1,0)</f>
        <v>0</v>
      </c>
      <c r="O1270" t="str">
        <f>IF(Table10[[#This Row],[cond2]]=1,MID(Table10[[#This Row],[Column1]],6,3),O1269)</f>
        <v xml:space="preserve"> 15</v>
      </c>
    </row>
    <row r="1271" spans="11:15" x14ac:dyDescent="0.3">
      <c r="K1271" t="s">
        <v>833</v>
      </c>
      <c r="L1271">
        <f>IF(AND(ISNUMBER(SEARCH(":",Table10[[#This Row],[Column1]]))=FALSE,ISNUMBER(SEARCH("Ronda",Table10[[#This Row],[Column1]]))=FALSE),1,0)</f>
        <v>1</v>
      </c>
      <c r="M1271">
        <f>IF(Table10[[#This Row],[cond]]=1,M1270+1,0)</f>
        <v>2</v>
      </c>
      <c r="N1271">
        <f>IF(ISNUMBER(SEARCH("Ronda",Table10[[#This Row],[Column1]]))=TRUE,1,0)</f>
        <v>0</v>
      </c>
      <c r="O1271" t="str">
        <f>IF(Table10[[#This Row],[cond2]]=1,MID(Table10[[#This Row],[Column1]],6,3),O1270)</f>
        <v xml:space="preserve"> 15</v>
      </c>
    </row>
    <row r="1272" spans="11:15" x14ac:dyDescent="0.3">
      <c r="K1272">
        <v>3</v>
      </c>
      <c r="L1272">
        <f>IF(AND(ISNUMBER(SEARCH(":",Table10[[#This Row],[Column1]]))=FALSE,ISNUMBER(SEARCH("Ronda",Table10[[#This Row],[Column1]]))=FALSE),1,0)</f>
        <v>1</v>
      </c>
      <c r="M1272">
        <f>IF(Table10[[#This Row],[cond]]=1,M1271+1,0)</f>
        <v>3</v>
      </c>
      <c r="N1272">
        <f>IF(ISNUMBER(SEARCH("Ronda",Table10[[#This Row],[Column1]]))=TRUE,1,0)</f>
        <v>0</v>
      </c>
      <c r="O1272" t="str">
        <f>IF(Table10[[#This Row],[cond2]]=1,MID(Table10[[#This Row],[Column1]],6,3),O1271)</f>
        <v xml:space="preserve"> 15</v>
      </c>
    </row>
    <row r="1273" spans="11:15" x14ac:dyDescent="0.3">
      <c r="K1273">
        <v>2</v>
      </c>
      <c r="L1273">
        <f>IF(AND(ISNUMBER(SEARCH(":",Table10[[#This Row],[Column1]]))=FALSE,ISNUMBER(SEARCH("Ronda",Table10[[#This Row],[Column1]]))=FALSE),1,0)</f>
        <v>1</v>
      </c>
      <c r="M1273">
        <f>IF(Table10[[#This Row],[cond]]=1,M1272+1,0)</f>
        <v>4</v>
      </c>
      <c r="N1273">
        <f>IF(ISNUMBER(SEARCH("Ronda",Table10[[#This Row],[Column1]]))=TRUE,1,0)</f>
        <v>0</v>
      </c>
      <c r="O1273" t="str">
        <f>IF(Table10[[#This Row],[cond2]]=1,MID(Table10[[#This Row],[Column1]],6,3),O1272)</f>
        <v xml:space="preserve"> 15</v>
      </c>
    </row>
    <row r="1274" spans="11:15" x14ac:dyDescent="0.3">
      <c r="K1274">
        <v>-1</v>
      </c>
      <c r="L1274">
        <f>IF(AND(ISNUMBER(SEARCH(":",Table10[[#This Row],[Column1]]))=FALSE,ISNUMBER(SEARCH("Ronda",Table10[[#This Row],[Column1]]))=FALSE),1,0)</f>
        <v>1</v>
      </c>
      <c r="M1274">
        <f>IF(Table10[[#This Row],[cond]]=1,M1273+1,0)</f>
        <v>5</v>
      </c>
      <c r="N1274">
        <f>IF(ISNUMBER(SEARCH("Ronda",Table10[[#This Row],[Column1]]))=TRUE,1,0)</f>
        <v>0</v>
      </c>
      <c r="O1274" t="str">
        <f>IF(Table10[[#This Row],[cond2]]=1,MID(Table10[[#This Row],[Column1]],6,3),O1273)</f>
        <v xml:space="preserve"> 15</v>
      </c>
    </row>
    <row r="1275" spans="11:15" x14ac:dyDescent="0.3">
      <c r="K1275">
        <v>-1</v>
      </c>
      <c r="L1275">
        <f>IF(AND(ISNUMBER(SEARCH(":",Table10[[#This Row],[Column1]]))=FALSE,ISNUMBER(SEARCH("Ronda",Table10[[#This Row],[Column1]]))=FALSE),1,0)</f>
        <v>1</v>
      </c>
      <c r="M1275">
        <f>IF(Table10[[#This Row],[cond]]=1,M1274+1,0)</f>
        <v>6</v>
      </c>
      <c r="N1275">
        <f>IF(ISNUMBER(SEARCH("Ronda",Table10[[#This Row],[Column1]]))=TRUE,1,0)</f>
        <v>0</v>
      </c>
      <c r="O1275" t="str">
        <f>IF(Table10[[#This Row],[cond2]]=1,MID(Table10[[#This Row],[Column1]],6,3),O1274)</f>
        <v xml:space="preserve"> 15</v>
      </c>
    </row>
    <row r="1276" spans="11:15" x14ac:dyDescent="0.3">
      <c r="K1276" t="s">
        <v>719</v>
      </c>
      <c r="L1276">
        <f>IF(AND(ISNUMBER(SEARCH(":",Table10[[#This Row],[Column1]]))=FALSE,ISNUMBER(SEARCH("Ronda",Table10[[#This Row],[Column1]]))=FALSE),1,0)</f>
        <v>0</v>
      </c>
      <c r="M1276">
        <f>IF(Table10[[#This Row],[cond]]=1,M1275+1,0)</f>
        <v>0</v>
      </c>
      <c r="N1276">
        <f>IF(ISNUMBER(SEARCH("Ronda",Table10[[#This Row],[Column1]]))=TRUE,1,0)</f>
        <v>0</v>
      </c>
      <c r="O1276" t="str">
        <f>IF(Table10[[#This Row],[cond2]]=1,MID(Table10[[#This Row],[Column1]],6,3),O1275)</f>
        <v xml:space="preserve"> 15</v>
      </c>
    </row>
    <row r="1277" spans="11:15" x14ac:dyDescent="0.3">
      <c r="K1277" t="s">
        <v>6</v>
      </c>
      <c r="L1277">
        <f>IF(AND(ISNUMBER(SEARCH(":",Table10[[#This Row],[Column1]]))=FALSE,ISNUMBER(SEARCH("Ronda",Table10[[#This Row],[Column1]]))=FALSE),1,0)</f>
        <v>1</v>
      </c>
      <c r="M1277">
        <f>IF(Table10[[#This Row],[cond]]=1,M1276+1,0)</f>
        <v>1</v>
      </c>
      <c r="N1277">
        <f>IF(ISNUMBER(SEARCH("Ronda",Table10[[#This Row],[Column1]]))=TRUE,1,0)</f>
        <v>0</v>
      </c>
      <c r="O1277" t="str">
        <f>IF(Table10[[#This Row],[cond2]]=1,MID(Table10[[#This Row],[Column1]],6,3),O1276)</f>
        <v xml:space="preserve"> 15</v>
      </c>
    </row>
    <row r="1278" spans="11:15" x14ac:dyDescent="0.3">
      <c r="K1278" t="s">
        <v>28</v>
      </c>
      <c r="L1278">
        <f>IF(AND(ISNUMBER(SEARCH(":",Table10[[#This Row],[Column1]]))=FALSE,ISNUMBER(SEARCH("Ronda",Table10[[#This Row],[Column1]]))=FALSE),1,0)</f>
        <v>1</v>
      </c>
      <c r="M1278">
        <f>IF(Table10[[#This Row],[cond]]=1,M1277+1,0)</f>
        <v>2</v>
      </c>
      <c r="N1278">
        <f>IF(ISNUMBER(SEARCH("Ronda",Table10[[#This Row],[Column1]]))=TRUE,1,0)</f>
        <v>0</v>
      </c>
      <c r="O1278" t="str">
        <f>IF(Table10[[#This Row],[cond2]]=1,MID(Table10[[#This Row],[Column1]],6,3),O1277)</f>
        <v xml:space="preserve"> 15</v>
      </c>
    </row>
    <row r="1279" spans="11:15" x14ac:dyDescent="0.3">
      <c r="K1279">
        <v>1</v>
      </c>
      <c r="L1279">
        <f>IF(AND(ISNUMBER(SEARCH(":",Table10[[#This Row],[Column1]]))=FALSE,ISNUMBER(SEARCH("Ronda",Table10[[#This Row],[Column1]]))=FALSE),1,0)</f>
        <v>1</v>
      </c>
      <c r="M1279">
        <f>IF(Table10[[#This Row],[cond]]=1,M1278+1,0)</f>
        <v>3</v>
      </c>
      <c r="N1279">
        <f>IF(ISNUMBER(SEARCH("Ronda",Table10[[#This Row],[Column1]]))=TRUE,1,0)</f>
        <v>0</v>
      </c>
      <c r="O1279" t="str">
        <f>IF(Table10[[#This Row],[cond2]]=1,MID(Table10[[#This Row],[Column1]],6,3),O1278)</f>
        <v xml:space="preserve"> 15</v>
      </c>
    </row>
    <row r="1280" spans="11:15" x14ac:dyDescent="0.3">
      <c r="K1280">
        <v>2</v>
      </c>
      <c r="L1280">
        <f>IF(AND(ISNUMBER(SEARCH(":",Table10[[#This Row],[Column1]]))=FALSE,ISNUMBER(SEARCH("Ronda",Table10[[#This Row],[Column1]]))=FALSE),1,0)</f>
        <v>1</v>
      </c>
      <c r="M1280">
        <f>IF(Table10[[#This Row],[cond]]=1,M1279+1,0)</f>
        <v>4</v>
      </c>
      <c r="N1280">
        <f>IF(ISNUMBER(SEARCH("Ronda",Table10[[#This Row],[Column1]]))=TRUE,1,0)</f>
        <v>0</v>
      </c>
      <c r="O1280" t="str">
        <f>IF(Table10[[#This Row],[cond2]]=1,MID(Table10[[#This Row],[Column1]],6,3),O1279)</f>
        <v xml:space="preserve"> 15</v>
      </c>
    </row>
    <row r="1281" spans="11:15" x14ac:dyDescent="0.3">
      <c r="K1281">
        <v>-1</v>
      </c>
      <c r="L1281">
        <f>IF(AND(ISNUMBER(SEARCH(":",Table10[[#This Row],[Column1]]))=FALSE,ISNUMBER(SEARCH("Ronda",Table10[[#This Row],[Column1]]))=FALSE),1,0)</f>
        <v>1</v>
      </c>
      <c r="M1281">
        <f>IF(Table10[[#This Row],[cond]]=1,M1280+1,0)</f>
        <v>5</v>
      </c>
      <c r="N1281">
        <f>IF(ISNUMBER(SEARCH("Ronda",Table10[[#This Row],[Column1]]))=TRUE,1,0)</f>
        <v>0</v>
      </c>
      <c r="O1281" t="str">
        <f>IF(Table10[[#This Row],[cond2]]=1,MID(Table10[[#This Row],[Column1]],6,3),O1280)</f>
        <v xml:space="preserve"> 15</v>
      </c>
    </row>
    <row r="1282" spans="11:15" x14ac:dyDescent="0.3">
      <c r="K1282">
        <v>0</v>
      </c>
      <c r="L1282">
        <f>IF(AND(ISNUMBER(SEARCH(":",Table10[[#This Row],[Column1]]))=FALSE,ISNUMBER(SEARCH("Ronda",Table10[[#This Row],[Column1]]))=FALSE),1,0)</f>
        <v>1</v>
      </c>
      <c r="M1282">
        <f>IF(Table10[[#This Row],[cond]]=1,M1281+1,0)</f>
        <v>6</v>
      </c>
      <c r="N1282">
        <f>IF(ISNUMBER(SEARCH("Ronda",Table10[[#This Row],[Column1]]))=TRUE,1,0)</f>
        <v>0</v>
      </c>
      <c r="O1282" t="str">
        <f>IF(Table10[[#This Row],[cond2]]=1,MID(Table10[[#This Row],[Column1]],6,3),O1281)</f>
        <v xml:space="preserve"> 15</v>
      </c>
    </row>
    <row r="1283" spans="11:15" x14ac:dyDescent="0.3">
      <c r="K1283" t="s">
        <v>219</v>
      </c>
      <c r="L1283">
        <f>IF(AND(ISNUMBER(SEARCH(":",Table10[[#This Row],[Column1]]))=FALSE,ISNUMBER(SEARCH("Ronda",Table10[[#This Row],[Column1]]))=FALSE),1,0)</f>
        <v>0</v>
      </c>
      <c r="M1283">
        <f>IF(Table10[[#This Row],[cond]]=1,M1282+1,0)</f>
        <v>0</v>
      </c>
      <c r="N1283">
        <f>IF(ISNUMBER(SEARCH("Ronda",Table10[[#This Row],[Column1]]))=TRUE,1,0)</f>
        <v>1</v>
      </c>
      <c r="O1283" t="str">
        <f>IF(Table10[[#This Row],[cond2]]=1,MID(Table10[[#This Row],[Column1]],6,3),O1282)</f>
        <v xml:space="preserve"> 14</v>
      </c>
    </row>
    <row r="1284" spans="11:15" x14ac:dyDescent="0.3">
      <c r="K1284" t="s">
        <v>950</v>
      </c>
      <c r="L1284">
        <f>IF(AND(ISNUMBER(SEARCH(":",Table10[[#This Row],[Column1]]))=FALSE,ISNUMBER(SEARCH("Ronda",Table10[[#This Row],[Column1]]))=FALSE),1,0)</f>
        <v>0</v>
      </c>
      <c r="M1284">
        <f>IF(Table10[[#This Row],[cond]]=1,M1283+1,0)</f>
        <v>0</v>
      </c>
      <c r="N1284">
        <f>IF(ISNUMBER(SEARCH("Ronda",Table10[[#This Row],[Column1]]))=TRUE,1,0)</f>
        <v>0</v>
      </c>
      <c r="O1284" t="str">
        <f>IF(Table10[[#This Row],[cond2]]=1,MID(Table10[[#This Row],[Column1]],6,3),O1283)</f>
        <v xml:space="preserve"> 14</v>
      </c>
    </row>
    <row r="1285" spans="11:15" x14ac:dyDescent="0.3">
      <c r="K1285" t="s">
        <v>10</v>
      </c>
      <c r="L1285">
        <f>IF(AND(ISNUMBER(SEARCH(":",Table10[[#This Row],[Column1]]))=FALSE,ISNUMBER(SEARCH("Ronda",Table10[[#This Row],[Column1]]))=FALSE),1,0)</f>
        <v>1</v>
      </c>
      <c r="M1285">
        <f>IF(Table10[[#This Row],[cond]]=1,M1284+1,0)</f>
        <v>1</v>
      </c>
      <c r="N1285">
        <f>IF(ISNUMBER(SEARCH("Ronda",Table10[[#This Row],[Column1]]))=TRUE,1,0)</f>
        <v>0</v>
      </c>
      <c r="O1285" t="str">
        <f>IF(Table10[[#This Row],[cond2]]=1,MID(Table10[[#This Row],[Column1]],6,3),O1284)</f>
        <v xml:space="preserve"> 14</v>
      </c>
    </row>
    <row r="1286" spans="11:15" x14ac:dyDescent="0.3">
      <c r="K1286" t="s">
        <v>13</v>
      </c>
      <c r="L1286">
        <f>IF(AND(ISNUMBER(SEARCH(":",Table10[[#This Row],[Column1]]))=FALSE,ISNUMBER(SEARCH("Ronda",Table10[[#This Row],[Column1]]))=FALSE),1,0)</f>
        <v>1</v>
      </c>
      <c r="M1286">
        <f>IF(Table10[[#This Row],[cond]]=1,M1285+1,0)</f>
        <v>2</v>
      </c>
      <c r="N1286">
        <f>IF(ISNUMBER(SEARCH("Ronda",Table10[[#This Row],[Column1]]))=TRUE,1,0)</f>
        <v>0</v>
      </c>
      <c r="O1286" t="str">
        <f>IF(Table10[[#This Row],[cond2]]=1,MID(Table10[[#This Row],[Column1]],6,3),O1285)</f>
        <v xml:space="preserve"> 14</v>
      </c>
    </row>
    <row r="1287" spans="11:15" x14ac:dyDescent="0.3">
      <c r="K1287">
        <v>1</v>
      </c>
      <c r="L1287">
        <f>IF(AND(ISNUMBER(SEARCH(":",Table10[[#This Row],[Column1]]))=FALSE,ISNUMBER(SEARCH("Ronda",Table10[[#This Row],[Column1]]))=FALSE),1,0)</f>
        <v>1</v>
      </c>
      <c r="M1287">
        <f>IF(Table10[[#This Row],[cond]]=1,M1286+1,0)</f>
        <v>3</v>
      </c>
      <c r="N1287">
        <f>IF(ISNUMBER(SEARCH("Ronda",Table10[[#This Row],[Column1]]))=TRUE,1,0)</f>
        <v>0</v>
      </c>
      <c r="O1287" t="str">
        <f>IF(Table10[[#This Row],[cond2]]=1,MID(Table10[[#This Row],[Column1]],6,3),O1286)</f>
        <v xml:space="preserve"> 14</v>
      </c>
    </row>
    <row r="1288" spans="11:15" x14ac:dyDescent="0.3">
      <c r="K1288">
        <v>0</v>
      </c>
      <c r="L1288">
        <f>IF(AND(ISNUMBER(SEARCH(":",Table10[[#This Row],[Column1]]))=FALSE,ISNUMBER(SEARCH("Ronda",Table10[[#This Row],[Column1]]))=FALSE),1,0)</f>
        <v>1</v>
      </c>
      <c r="M1288">
        <f>IF(Table10[[#This Row],[cond]]=1,M1287+1,0)</f>
        <v>4</v>
      </c>
      <c r="N1288">
        <f>IF(ISNUMBER(SEARCH("Ronda",Table10[[#This Row],[Column1]]))=TRUE,1,0)</f>
        <v>0</v>
      </c>
      <c r="O1288" t="str">
        <f>IF(Table10[[#This Row],[cond2]]=1,MID(Table10[[#This Row],[Column1]],6,3),O1287)</f>
        <v xml:space="preserve"> 14</v>
      </c>
    </row>
    <row r="1289" spans="11:15" x14ac:dyDescent="0.3">
      <c r="K1289">
        <v>0</v>
      </c>
      <c r="L1289">
        <f>IF(AND(ISNUMBER(SEARCH(":",Table10[[#This Row],[Column1]]))=FALSE,ISNUMBER(SEARCH("Ronda",Table10[[#This Row],[Column1]]))=FALSE),1,0)</f>
        <v>1</v>
      </c>
      <c r="M1289">
        <f>IF(Table10[[#This Row],[cond]]=1,M1288+1,0)</f>
        <v>5</v>
      </c>
      <c r="N1289">
        <f>IF(ISNUMBER(SEARCH("Ronda",Table10[[#This Row],[Column1]]))=TRUE,1,0)</f>
        <v>0</v>
      </c>
      <c r="O1289" t="str">
        <f>IF(Table10[[#This Row],[cond2]]=1,MID(Table10[[#This Row],[Column1]],6,3),O1288)</f>
        <v xml:space="preserve"> 14</v>
      </c>
    </row>
    <row r="1290" spans="11:15" x14ac:dyDescent="0.3">
      <c r="K1290">
        <v>0</v>
      </c>
      <c r="L1290">
        <f>IF(AND(ISNUMBER(SEARCH(":",Table10[[#This Row],[Column1]]))=FALSE,ISNUMBER(SEARCH("Ronda",Table10[[#This Row],[Column1]]))=FALSE),1,0)</f>
        <v>1</v>
      </c>
      <c r="M1290">
        <f>IF(Table10[[#This Row],[cond]]=1,M1289+1,0)</f>
        <v>6</v>
      </c>
      <c r="N1290">
        <f>IF(ISNUMBER(SEARCH("Ronda",Table10[[#This Row],[Column1]]))=TRUE,1,0)</f>
        <v>0</v>
      </c>
      <c r="O1290" t="str">
        <f>IF(Table10[[#This Row],[cond2]]=1,MID(Table10[[#This Row],[Column1]],6,3),O1289)</f>
        <v xml:space="preserve"> 14</v>
      </c>
    </row>
    <row r="1291" spans="11:15" x14ac:dyDescent="0.3">
      <c r="K1291" t="s">
        <v>951</v>
      </c>
      <c r="L1291">
        <f>IF(AND(ISNUMBER(SEARCH(":",Table10[[#This Row],[Column1]]))=FALSE,ISNUMBER(SEARCH("Ronda",Table10[[#This Row],[Column1]]))=FALSE),1,0)</f>
        <v>0</v>
      </c>
      <c r="M1291">
        <f>IF(Table10[[#This Row],[cond]]=1,M1290+1,0)</f>
        <v>0</v>
      </c>
      <c r="N1291">
        <f>IF(ISNUMBER(SEARCH("Ronda",Table10[[#This Row],[Column1]]))=TRUE,1,0)</f>
        <v>0</v>
      </c>
      <c r="O1291" t="str">
        <f>IF(Table10[[#This Row],[cond2]]=1,MID(Table10[[#This Row],[Column1]],6,3),O1290)</f>
        <v xml:space="preserve"> 14</v>
      </c>
    </row>
    <row r="1292" spans="11:15" x14ac:dyDescent="0.3">
      <c r="K1292" t="s">
        <v>1</v>
      </c>
      <c r="L1292">
        <f>IF(AND(ISNUMBER(SEARCH(":",Table10[[#This Row],[Column1]]))=FALSE,ISNUMBER(SEARCH("Ronda",Table10[[#This Row],[Column1]]))=FALSE),1,0)</f>
        <v>1</v>
      </c>
      <c r="M1292">
        <f>IF(Table10[[#This Row],[cond]]=1,M1291+1,0)</f>
        <v>1</v>
      </c>
      <c r="N1292">
        <f>IF(ISNUMBER(SEARCH("Ronda",Table10[[#This Row],[Column1]]))=TRUE,1,0)</f>
        <v>0</v>
      </c>
      <c r="O1292" t="str">
        <f>IF(Table10[[#This Row],[cond2]]=1,MID(Table10[[#This Row],[Column1]],6,3),O1291)</f>
        <v xml:space="preserve"> 14</v>
      </c>
    </row>
    <row r="1293" spans="11:15" x14ac:dyDescent="0.3">
      <c r="K1293" t="s">
        <v>568</v>
      </c>
      <c r="L1293">
        <f>IF(AND(ISNUMBER(SEARCH(":",Table10[[#This Row],[Column1]]))=FALSE,ISNUMBER(SEARCH("Ronda",Table10[[#This Row],[Column1]]))=FALSE),1,0)</f>
        <v>1</v>
      </c>
      <c r="M1293">
        <f>IF(Table10[[#This Row],[cond]]=1,M1292+1,0)</f>
        <v>2</v>
      </c>
      <c r="N1293">
        <f>IF(ISNUMBER(SEARCH("Ronda",Table10[[#This Row],[Column1]]))=TRUE,1,0)</f>
        <v>0</v>
      </c>
      <c r="O1293" t="str">
        <f>IF(Table10[[#This Row],[cond2]]=1,MID(Table10[[#This Row],[Column1]],6,3),O1292)</f>
        <v xml:space="preserve"> 14</v>
      </c>
    </row>
    <row r="1294" spans="11:15" x14ac:dyDescent="0.3">
      <c r="K1294">
        <v>1</v>
      </c>
      <c r="L1294">
        <f>IF(AND(ISNUMBER(SEARCH(":",Table10[[#This Row],[Column1]]))=FALSE,ISNUMBER(SEARCH("Ronda",Table10[[#This Row],[Column1]]))=FALSE),1,0)</f>
        <v>1</v>
      </c>
      <c r="M1294">
        <f>IF(Table10[[#This Row],[cond]]=1,M1293+1,0)</f>
        <v>3</v>
      </c>
      <c r="N1294">
        <f>IF(ISNUMBER(SEARCH("Ronda",Table10[[#This Row],[Column1]]))=TRUE,1,0)</f>
        <v>0</v>
      </c>
      <c r="O1294" t="str">
        <f>IF(Table10[[#This Row],[cond2]]=1,MID(Table10[[#This Row],[Column1]],6,3),O1293)</f>
        <v xml:space="preserve"> 14</v>
      </c>
    </row>
    <row r="1295" spans="11:15" x14ac:dyDescent="0.3">
      <c r="K1295">
        <v>0</v>
      </c>
      <c r="L1295">
        <f>IF(AND(ISNUMBER(SEARCH(":",Table10[[#This Row],[Column1]]))=FALSE,ISNUMBER(SEARCH("Ronda",Table10[[#This Row],[Column1]]))=FALSE),1,0)</f>
        <v>1</v>
      </c>
      <c r="M1295">
        <f>IF(Table10[[#This Row],[cond]]=1,M1294+1,0)</f>
        <v>4</v>
      </c>
      <c r="N1295">
        <f>IF(ISNUMBER(SEARCH("Ronda",Table10[[#This Row],[Column1]]))=TRUE,1,0)</f>
        <v>0</v>
      </c>
      <c r="O1295" t="str">
        <f>IF(Table10[[#This Row],[cond2]]=1,MID(Table10[[#This Row],[Column1]],6,3),O1294)</f>
        <v xml:space="preserve"> 14</v>
      </c>
    </row>
    <row r="1296" spans="11:15" x14ac:dyDescent="0.3">
      <c r="K1296">
        <v>0</v>
      </c>
      <c r="L1296">
        <f>IF(AND(ISNUMBER(SEARCH(":",Table10[[#This Row],[Column1]]))=FALSE,ISNUMBER(SEARCH("Ronda",Table10[[#This Row],[Column1]]))=FALSE),1,0)</f>
        <v>1</v>
      </c>
      <c r="M1296">
        <f>IF(Table10[[#This Row],[cond]]=1,M1295+1,0)</f>
        <v>5</v>
      </c>
      <c r="N1296">
        <f>IF(ISNUMBER(SEARCH("Ronda",Table10[[#This Row],[Column1]]))=TRUE,1,0)</f>
        <v>0</v>
      </c>
      <c r="O1296" t="str">
        <f>IF(Table10[[#This Row],[cond2]]=1,MID(Table10[[#This Row],[Column1]],6,3),O1295)</f>
        <v xml:space="preserve"> 14</v>
      </c>
    </row>
    <row r="1297" spans="11:15" x14ac:dyDescent="0.3">
      <c r="K1297">
        <v>0</v>
      </c>
      <c r="L1297">
        <f>IF(AND(ISNUMBER(SEARCH(":",Table10[[#This Row],[Column1]]))=FALSE,ISNUMBER(SEARCH("Ronda",Table10[[#This Row],[Column1]]))=FALSE),1,0)</f>
        <v>1</v>
      </c>
      <c r="M1297">
        <f>IF(Table10[[#This Row],[cond]]=1,M1296+1,0)</f>
        <v>6</v>
      </c>
      <c r="N1297">
        <f>IF(ISNUMBER(SEARCH("Ronda",Table10[[#This Row],[Column1]]))=TRUE,1,0)</f>
        <v>0</v>
      </c>
      <c r="O1297" t="str">
        <f>IF(Table10[[#This Row],[cond2]]=1,MID(Table10[[#This Row],[Column1]],6,3),O1296)</f>
        <v xml:space="preserve"> 14</v>
      </c>
    </row>
    <row r="1298" spans="11:15" x14ac:dyDescent="0.3">
      <c r="K1298" t="s">
        <v>952</v>
      </c>
      <c r="L1298">
        <f>IF(AND(ISNUMBER(SEARCH(":",Table10[[#This Row],[Column1]]))=FALSE,ISNUMBER(SEARCH("Ronda",Table10[[#This Row],[Column1]]))=FALSE),1,0)</f>
        <v>0</v>
      </c>
      <c r="M1298">
        <f>IF(Table10[[#This Row],[cond]]=1,M1297+1,0)</f>
        <v>0</v>
      </c>
      <c r="N1298">
        <f>IF(ISNUMBER(SEARCH("Ronda",Table10[[#This Row],[Column1]]))=TRUE,1,0)</f>
        <v>0</v>
      </c>
      <c r="O1298" t="str">
        <f>IF(Table10[[#This Row],[cond2]]=1,MID(Table10[[#This Row],[Column1]],6,3),O1297)</f>
        <v xml:space="preserve"> 14</v>
      </c>
    </row>
    <row r="1299" spans="11:15" x14ac:dyDescent="0.3">
      <c r="K1299" t="s">
        <v>11</v>
      </c>
      <c r="L1299">
        <f>IF(AND(ISNUMBER(SEARCH(":",Table10[[#This Row],[Column1]]))=FALSE,ISNUMBER(SEARCH("Ronda",Table10[[#This Row],[Column1]]))=FALSE),1,0)</f>
        <v>1</v>
      </c>
      <c r="M1299">
        <f>IF(Table10[[#This Row],[cond]]=1,M1298+1,0)</f>
        <v>1</v>
      </c>
      <c r="N1299">
        <f>IF(ISNUMBER(SEARCH("Ronda",Table10[[#This Row],[Column1]]))=TRUE,1,0)</f>
        <v>0</v>
      </c>
      <c r="O1299" t="str">
        <f>IF(Table10[[#This Row],[cond2]]=1,MID(Table10[[#This Row],[Column1]],6,3),O1298)</f>
        <v xml:space="preserve"> 14</v>
      </c>
    </row>
    <row r="1300" spans="11:15" x14ac:dyDescent="0.3">
      <c r="K1300" t="s">
        <v>8</v>
      </c>
      <c r="L1300">
        <f>IF(AND(ISNUMBER(SEARCH(":",Table10[[#This Row],[Column1]]))=FALSE,ISNUMBER(SEARCH("Ronda",Table10[[#This Row],[Column1]]))=FALSE),1,0)</f>
        <v>1</v>
      </c>
      <c r="M1300">
        <f>IF(Table10[[#This Row],[cond]]=1,M1299+1,0)</f>
        <v>2</v>
      </c>
      <c r="N1300">
        <f>IF(ISNUMBER(SEARCH("Ronda",Table10[[#This Row],[Column1]]))=TRUE,1,0)</f>
        <v>0</v>
      </c>
      <c r="O1300" t="str">
        <f>IF(Table10[[#This Row],[cond2]]=1,MID(Table10[[#This Row],[Column1]],6,3),O1299)</f>
        <v xml:space="preserve"> 14</v>
      </c>
    </row>
    <row r="1301" spans="11:15" x14ac:dyDescent="0.3">
      <c r="K1301">
        <v>0</v>
      </c>
      <c r="L1301">
        <f>IF(AND(ISNUMBER(SEARCH(":",Table10[[#This Row],[Column1]]))=FALSE,ISNUMBER(SEARCH("Ronda",Table10[[#This Row],[Column1]]))=FALSE),1,0)</f>
        <v>1</v>
      </c>
      <c r="M1301">
        <f>IF(Table10[[#This Row],[cond]]=1,M1300+1,0)</f>
        <v>3</v>
      </c>
      <c r="N1301">
        <f>IF(ISNUMBER(SEARCH("Ronda",Table10[[#This Row],[Column1]]))=TRUE,1,0)</f>
        <v>0</v>
      </c>
      <c r="O1301" t="str">
        <f>IF(Table10[[#This Row],[cond2]]=1,MID(Table10[[#This Row],[Column1]],6,3),O1300)</f>
        <v xml:space="preserve"> 14</v>
      </c>
    </row>
    <row r="1302" spans="11:15" x14ac:dyDescent="0.3">
      <c r="K1302">
        <v>5</v>
      </c>
      <c r="L1302">
        <f>IF(AND(ISNUMBER(SEARCH(":",Table10[[#This Row],[Column1]]))=FALSE,ISNUMBER(SEARCH("Ronda",Table10[[#This Row],[Column1]]))=FALSE),1,0)</f>
        <v>1</v>
      </c>
      <c r="M1302">
        <f>IF(Table10[[#This Row],[cond]]=1,M1301+1,0)</f>
        <v>4</v>
      </c>
      <c r="N1302">
        <f>IF(ISNUMBER(SEARCH("Ronda",Table10[[#This Row],[Column1]]))=TRUE,1,0)</f>
        <v>0</v>
      </c>
      <c r="O1302" t="str">
        <f>IF(Table10[[#This Row],[cond2]]=1,MID(Table10[[#This Row],[Column1]],6,3),O1301)</f>
        <v xml:space="preserve"> 14</v>
      </c>
    </row>
    <row r="1303" spans="11:15" x14ac:dyDescent="0.3">
      <c r="K1303">
        <v>0</v>
      </c>
      <c r="L1303">
        <f>IF(AND(ISNUMBER(SEARCH(":",Table10[[#This Row],[Column1]]))=FALSE,ISNUMBER(SEARCH("Ronda",Table10[[#This Row],[Column1]]))=FALSE),1,0)</f>
        <v>1</v>
      </c>
      <c r="M1303">
        <f>IF(Table10[[#This Row],[cond]]=1,M1302+1,0)</f>
        <v>5</v>
      </c>
      <c r="N1303">
        <f>IF(ISNUMBER(SEARCH("Ronda",Table10[[#This Row],[Column1]]))=TRUE,1,0)</f>
        <v>0</v>
      </c>
      <c r="O1303" t="str">
        <f>IF(Table10[[#This Row],[cond2]]=1,MID(Table10[[#This Row],[Column1]],6,3),O1302)</f>
        <v xml:space="preserve"> 14</v>
      </c>
    </row>
    <row r="1304" spans="11:15" x14ac:dyDescent="0.3">
      <c r="K1304">
        <v>-3</v>
      </c>
      <c r="L1304">
        <f>IF(AND(ISNUMBER(SEARCH(":",Table10[[#This Row],[Column1]]))=FALSE,ISNUMBER(SEARCH("Ronda",Table10[[#This Row],[Column1]]))=FALSE),1,0)</f>
        <v>1</v>
      </c>
      <c r="M1304">
        <f>IF(Table10[[#This Row],[cond]]=1,M1303+1,0)</f>
        <v>6</v>
      </c>
      <c r="N1304">
        <f>IF(ISNUMBER(SEARCH("Ronda",Table10[[#This Row],[Column1]]))=TRUE,1,0)</f>
        <v>0</v>
      </c>
      <c r="O1304" t="str">
        <f>IF(Table10[[#This Row],[cond2]]=1,MID(Table10[[#This Row],[Column1]],6,3),O1303)</f>
        <v xml:space="preserve"> 14</v>
      </c>
    </row>
    <row r="1305" spans="11:15" x14ac:dyDescent="0.3">
      <c r="K1305" t="s">
        <v>953</v>
      </c>
      <c r="L1305">
        <f>IF(AND(ISNUMBER(SEARCH(":",Table10[[#This Row],[Column1]]))=FALSE,ISNUMBER(SEARCH("Ronda",Table10[[#This Row],[Column1]]))=FALSE),1,0)</f>
        <v>0</v>
      </c>
      <c r="M1305">
        <f>IF(Table10[[#This Row],[cond]]=1,M1304+1,0)</f>
        <v>0</v>
      </c>
      <c r="N1305">
        <f>IF(ISNUMBER(SEARCH("Ronda",Table10[[#This Row],[Column1]]))=TRUE,1,0)</f>
        <v>0</v>
      </c>
      <c r="O1305" t="str">
        <f>IF(Table10[[#This Row],[cond2]]=1,MID(Table10[[#This Row],[Column1]],6,3),O1304)</f>
        <v xml:space="preserve"> 14</v>
      </c>
    </row>
    <row r="1306" spans="11:15" x14ac:dyDescent="0.3">
      <c r="K1306" t="s">
        <v>31</v>
      </c>
      <c r="L1306">
        <f>IF(AND(ISNUMBER(SEARCH(":",Table10[[#This Row],[Column1]]))=FALSE,ISNUMBER(SEARCH("Ronda",Table10[[#This Row],[Column1]]))=FALSE),1,0)</f>
        <v>1</v>
      </c>
      <c r="M1306">
        <f>IF(Table10[[#This Row],[cond]]=1,M1305+1,0)</f>
        <v>1</v>
      </c>
      <c r="N1306">
        <f>IF(ISNUMBER(SEARCH("Ronda",Table10[[#This Row],[Column1]]))=TRUE,1,0)</f>
        <v>0</v>
      </c>
      <c r="O1306" t="str">
        <f>IF(Table10[[#This Row],[cond2]]=1,MID(Table10[[#This Row],[Column1]],6,3),O1305)</f>
        <v xml:space="preserve"> 14</v>
      </c>
    </row>
    <row r="1307" spans="11:15" x14ac:dyDescent="0.3">
      <c r="K1307" t="s">
        <v>6</v>
      </c>
      <c r="L1307">
        <f>IF(AND(ISNUMBER(SEARCH(":",Table10[[#This Row],[Column1]]))=FALSE,ISNUMBER(SEARCH("Ronda",Table10[[#This Row],[Column1]]))=FALSE),1,0)</f>
        <v>1</v>
      </c>
      <c r="M1307">
        <f>IF(Table10[[#This Row],[cond]]=1,M1306+1,0)</f>
        <v>2</v>
      </c>
      <c r="N1307">
        <f>IF(ISNUMBER(SEARCH("Ronda",Table10[[#This Row],[Column1]]))=TRUE,1,0)</f>
        <v>0</v>
      </c>
      <c r="O1307" t="str">
        <f>IF(Table10[[#This Row],[cond2]]=1,MID(Table10[[#This Row],[Column1]],6,3),O1306)</f>
        <v xml:space="preserve"> 14</v>
      </c>
    </row>
    <row r="1308" spans="11:15" x14ac:dyDescent="0.3">
      <c r="K1308">
        <v>1</v>
      </c>
      <c r="L1308">
        <f>IF(AND(ISNUMBER(SEARCH(":",Table10[[#This Row],[Column1]]))=FALSE,ISNUMBER(SEARCH("Ronda",Table10[[#This Row],[Column1]]))=FALSE),1,0)</f>
        <v>1</v>
      </c>
      <c r="M1308">
        <f>IF(Table10[[#This Row],[cond]]=1,M1307+1,0)</f>
        <v>3</v>
      </c>
      <c r="N1308">
        <f>IF(ISNUMBER(SEARCH("Ronda",Table10[[#This Row],[Column1]]))=TRUE,1,0)</f>
        <v>0</v>
      </c>
      <c r="O1308" t="str">
        <f>IF(Table10[[#This Row],[cond2]]=1,MID(Table10[[#This Row],[Column1]],6,3),O1307)</f>
        <v xml:space="preserve"> 14</v>
      </c>
    </row>
    <row r="1309" spans="11:15" x14ac:dyDescent="0.3">
      <c r="K1309">
        <v>1</v>
      </c>
      <c r="L1309">
        <f>IF(AND(ISNUMBER(SEARCH(":",Table10[[#This Row],[Column1]]))=FALSE,ISNUMBER(SEARCH("Ronda",Table10[[#This Row],[Column1]]))=FALSE),1,0)</f>
        <v>1</v>
      </c>
      <c r="M1309">
        <f>IF(Table10[[#This Row],[cond]]=1,M1308+1,0)</f>
        <v>4</v>
      </c>
      <c r="N1309">
        <f>IF(ISNUMBER(SEARCH("Ronda",Table10[[#This Row],[Column1]]))=TRUE,1,0)</f>
        <v>0</v>
      </c>
      <c r="O1309" t="str">
        <f>IF(Table10[[#This Row],[cond2]]=1,MID(Table10[[#This Row],[Column1]],6,3),O1308)</f>
        <v xml:space="preserve"> 14</v>
      </c>
    </row>
    <row r="1310" spans="11:15" x14ac:dyDescent="0.3">
      <c r="K1310">
        <v>0</v>
      </c>
      <c r="L1310">
        <f>IF(AND(ISNUMBER(SEARCH(":",Table10[[#This Row],[Column1]]))=FALSE,ISNUMBER(SEARCH("Ronda",Table10[[#This Row],[Column1]]))=FALSE),1,0)</f>
        <v>1</v>
      </c>
      <c r="M1310">
        <f>IF(Table10[[#This Row],[cond]]=1,M1309+1,0)</f>
        <v>5</v>
      </c>
      <c r="N1310">
        <f>IF(ISNUMBER(SEARCH("Ronda",Table10[[#This Row],[Column1]]))=TRUE,1,0)</f>
        <v>0</v>
      </c>
      <c r="O1310" t="str">
        <f>IF(Table10[[#This Row],[cond2]]=1,MID(Table10[[#This Row],[Column1]],6,3),O1309)</f>
        <v xml:space="preserve"> 14</v>
      </c>
    </row>
    <row r="1311" spans="11:15" x14ac:dyDescent="0.3">
      <c r="K1311">
        <v>-1</v>
      </c>
      <c r="L1311">
        <f>IF(AND(ISNUMBER(SEARCH(":",Table10[[#This Row],[Column1]]))=FALSE,ISNUMBER(SEARCH("Ronda",Table10[[#This Row],[Column1]]))=FALSE),1,0)</f>
        <v>1</v>
      </c>
      <c r="M1311">
        <f>IF(Table10[[#This Row],[cond]]=1,M1310+1,0)</f>
        <v>6</v>
      </c>
      <c r="N1311">
        <f>IF(ISNUMBER(SEARCH("Ronda",Table10[[#This Row],[Column1]]))=TRUE,1,0)</f>
        <v>0</v>
      </c>
      <c r="O1311" t="str">
        <f>IF(Table10[[#This Row],[cond2]]=1,MID(Table10[[#This Row],[Column1]],6,3),O1310)</f>
        <v xml:space="preserve"> 14</v>
      </c>
    </row>
    <row r="1312" spans="11:15" x14ac:dyDescent="0.3">
      <c r="K1312" t="s">
        <v>954</v>
      </c>
      <c r="L1312">
        <f>IF(AND(ISNUMBER(SEARCH(":",Table10[[#This Row],[Column1]]))=FALSE,ISNUMBER(SEARCH("Ronda",Table10[[#This Row],[Column1]]))=FALSE),1,0)</f>
        <v>0</v>
      </c>
      <c r="M1312">
        <f>IF(Table10[[#This Row],[cond]]=1,M1311+1,0)</f>
        <v>0</v>
      </c>
      <c r="N1312">
        <f>IF(ISNUMBER(SEARCH("Ronda",Table10[[#This Row],[Column1]]))=TRUE,1,0)</f>
        <v>0</v>
      </c>
      <c r="O1312" t="str">
        <f>IF(Table10[[#This Row],[cond2]]=1,MID(Table10[[#This Row],[Column1]],6,3),O1311)</f>
        <v xml:space="preserve"> 14</v>
      </c>
    </row>
    <row r="1313" spans="11:15" x14ac:dyDescent="0.3">
      <c r="K1313" t="s">
        <v>14</v>
      </c>
      <c r="L1313">
        <f>IF(AND(ISNUMBER(SEARCH(":",Table10[[#This Row],[Column1]]))=FALSE,ISNUMBER(SEARCH("Ronda",Table10[[#This Row],[Column1]]))=FALSE),1,0)</f>
        <v>1</v>
      </c>
      <c r="M1313">
        <f>IF(Table10[[#This Row],[cond]]=1,M1312+1,0)</f>
        <v>1</v>
      </c>
      <c r="N1313">
        <f>IF(ISNUMBER(SEARCH("Ronda",Table10[[#This Row],[Column1]]))=TRUE,1,0)</f>
        <v>0</v>
      </c>
      <c r="O1313" t="str">
        <f>IF(Table10[[#This Row],[cond2]]=1,MID(Table10[[#This Row],[Column1]],6,3),O1312)</f>
        <v xml:space="preserve"> 14</v>
      </c>
    </row>
    <row r="1314" spans="11:15" x14ac:dyDescent="0.3">
      <c r="K1314" t="s">
        <v>564</v>
      </c>
      <c r="L1314">
        <f>IF(AND(ISNUMBER(SEARCH(":",Table10[[#This Row],[Column1]]))=FALSE,ISNUMBER(SEARCH("Ronda",Table10[[#This Row],[Column1]]))=FALSE),1,0)</f>
        <v>1</v>
      </c>
      <c r="M1314">
        <f>IF(Table10[[#This Row],[cond]]=1,M1313+1,0)</f>
        <v>2</v>
      </c>
      <c r="N1314">
        <f>IF(ISNUMBER(SEARCH("Ronda",Table10[[#This Row],[Column1]]))=TRUE,1,0)</f>
        <v>0</v>
      </c>
      <c r="O1314" t="str">
        <f>IF(Table10[[#This Row],[cond2]]=1,MID(Table10[[#This Row],[Column1]],6,3),O1313)</f>
        <v xml:space="preserve"> 14</v>
      </c>
    </row>
    <row r="1315" spans="11:15" x14ac:dyDescent="0.3">
      <c r="K1315">
        <v>0</v>
      </c>
      <c r="L1315">
        <f>IF(AND(ISNUMBER(SEARCH(":",Table10[[#This Row],[Column1]]))=FALSE,ISNUMBER(SEARCH("Ronda",Table10[[#This Row],[Column1]]))=FALSE),1,0)</f>
        <v>1</v>
      </c>
      <c r="M1315">
        <f>IF(Table10[[#This Row],[cond]]=1,M1314+1,0)</f>
        <v>3</v>
      </c>
      <c r="N1315">
        <f>IF(ISNUMBER(SEARCH("Ronda",Table10[[#This Row],[Column1]]))=TRUE,1,0)</f>
        <v>0</v>
      </c>
      <c r="O1315" t="str">
        <f>IF(Table10[[#This Row],[cond2]]=1,MID(Table10[[#This Row],[Column1]],6,3),O1314)</f>
        <v xml:space="preserve"> 14</v>
      </c>
    </row>
    <row r="1316" spans="11:15" x14ac:dyDescent="0.3">
      <c r="K1316">
        <v>1</v>
      </c>
      <c r="L1316">
        <f>IF(AND(ISNUMBER(SEARCH(":",Table10[[#This Row],[Column1]]))=FALSE,ISNUMBER(SEARCH("Ronda",Table10[[#This Row],[Column1]]))=FALSE),1,0)</f>
        <v>1</v>
      </c>
      <c r="M1316">
        <f>IF(Table10[[#This Row],[cond]]=1,M1315+1,0)</f>
        <v>4</v>
      </c>
      <c r="N1316">
        <f>IF(ISNUMBER(SEARCH("Ronda",Table10[[#This Row],[Column1]]))=TRUE,1,0)</f>
        <v>0</v>
      </c>
      <c r="O1316" t="str">
        <f>IF(Table10[[#This Row],[cond2]]=1,MID(Table10[[#This Row],[Column1]],6,3),O1315)</f>
        <v xml:space="preserve"> 14</v>
      </c>
    </row>
    <row r="1317" spans="11:15" x14ac:dyDescent="0.3">
      <c r="K1317">
        <v>0</v>
      </c>
      <c r="L1317">
        <f>IF(AND(ISNUMBER(SEARCH(":",Table10[[#This Row],[Column1]]))=FALSE,ISNUMBER(SEARCH("Ronda",Table10[[#This Row],[Column1]]))=FALSE),1,0)</f>
        <v>1</v>
      </c>
      <c r="M1317">
        <f>IF(Table10[[#This Row],[cond]]=1,M1316+1,0)</f>
        <v>5</v>
      </c>
      <c r="N1317">
        <f>IF(ISNUMBER(SEARCH("Ronda",Table10[[#This Row],[Column1]]))=TRUE,1,0)</f>
        <v>0</v>
      </c>
      <c r="O1317" t="str">
        <f>IF(Table10[[#This Row],[cond2]]=1,MID(Table10[[#This Row],[Column1]],6,3),O1316)</f>
        <v xml:space="preserve"> 14</v>
      </c>
    </row>
    <row r="1318" spans="11:15" x14ac:dyDescent="0.3">
      <c r="K1318">
        <v>0</v>
      </c>
      <c r="L1318">
        <f>IF(AND(ISNUMBER(SEARCH(":",Table10[[#This Row],[Column1]]))=FALSE,ISNUMBER(SEARCH("Ronda",Table10[[#This Row],[Column1]]))=FALSE),1,0)</f>
        <v>1</v>
      </c>
      <c r="M1318">
        <f>IF(Table10[[#This Row],[cond]]=1,M1317+1,0)</f>
        <v>6</v>
      </c>
      <c r="N1318">
        <f>IF(ISNUMBER(SEARCH("Ronda",Table10[[#This Row],[Column1]]))=TRUE,1,0)</f>
        <v>0</v>
      </c>
      <c r="O1318" t="str">
        <f>IF(Table10[[#This Row],[cond2]]=1,MID(Table10[[#This Row],[Column1]],6,3),O1317)</f>
        <v xml:space="preserve"> 14</v>
      </c>
    </row>
    <row r="1319" spans="11:15" x14ac:dyDescent="0.3">
      <c r="K1319" t="s">
        <v>727</v>
      </c>
      <c r="L1319">
        <f>IF(AND(ISNUMBER(SEARCH(":",Table10[[#This Row],[Column1]]))=FALSE,ISNUMBER(SEARCH("Ronda",Table10[[#This Row],[Column1]]))=FALSE),1,0)</f>
        <v>0</v>
      </c>
      <c r="M1319">
        <f>IF(Table10[[#This Row],[cond]]=1,M1318+1,0)</f>
        <v>0</v>
      </c>
      <c r="N1319">
        <f>IF(ISNUMBER(SEARCH("Ronda",Table10[[#This Row],[Column1]]))=TRUE,1,0)</f>
        <v>0</v>
      </c>
      <c r="O1319" t="str">
        <f>IF(Table10[[#This Row],[cond2]]=1,MID(Table10[[#This Row],[Column1]],6,3),O1318)</f>
        <v xml:space="preserve"> 14</v>
      </c>
    </row>
    <row r="1320" spans="11:15" x14ac:dyDescent="0.3">
      <c r="K1320" t="s">
        <v>28</v>
      </c>
      <c r="L1320">
        <f>IF(AND(ISNUMBER(SEARCH(":",Table10[[#This Row],[Column1]]))=FALSE,ISNUMBER(SEARCH("Ronda",Table10[[#This Row],[Column1]]))=FALSE),1,0)</f>
        <v>1</v>
      </c>
      <c r="M1320">
        <f>IF(Table10[[#This Row],[cond]]=1,M1319+1,0)</f>
        <v>1</v>
      </c>
      <c r="N1320">
        <f>IF(ISNUMBER(SEARCH("Ronda",Table10[[#This Row],[Column1]]))=TRUE,1,0)</f>
        <v>0</v>
      </c>
      <c r="O1320" t="str">
        <f>IF(Table10[[#This Row],[cond2]]=1,MID(Table10[[#This Row],[Column1]],6,3),O1319)</f>
        <v xml:space="preserve"> 14</v>
      </c>
    </row>
    <row r="1321" spans="11:15" x14ac:dyDescent="0.3">
      <c r="K1321" t="s">
        <v>7</v>
      </c>
      <c r="L1321">
        <f>IF(AND(ISNUMBER(SEARCH(":",Table10[[#This Row],[Column1]]))=FALSE,ISNUMBER(SEARCH("Ronda",Table10[[#This Row],[Column1]]))=FALSE),1,0)</f>
        <v>1</v>
      </c>
      <c r="M1321">
        <f>IF(Table10[[#This Row],[cond]]=1,M1320+1,0)</f>
        <v>2</v>
      </c>
      <c r="N1321">
        <f>IF(ISNUMBER(SEARCH("Ronda",Table10[[#This Row],[Column1]]))=TRUE,1,0)</f>
        <v>0</v>
      </c>
      <c r="O1321" t="str">
        <f>IF(Table10[[#This Row],[cond2]]=1,MID(Table10[[#This Row],[Column1]],6,3),O1320)</f>
        <v xml:space="preserve"> 14</v>
      </c>
    </row>
    <row r="1322" spans="11:15" x14ac:dyDescent="0.3">
      <c r="K1322">
        <v>1</v>
      </c>
      <c r="L1322">
        <f>IF(AND(ISNUMBER(SEARCH(":",Table10[[#This Row],[Column1]]))=FALSE,ISNUMBER(SEARCH("Ronda",Table10[[#This Row],[Column1]]))=FALSE),1,0)</f>
        <v>1</v>
      </c>
      <c r="M1322">
        <f>IF(Table10[[#This Row],[cond]]=1,M1321+1,0)</f>
        <v>3</v>
      </c>
      <c r="N1322">
        <f>IF(ISNUMBER(SEARCH("Ronda",Table10[[#This Row],[Column1]]))=TRUE,1,0)</f>
        <v>0</v>
      </c>
      <c r="O1322" t="str">
        <f>IF(Table10[[#This Row],[cond2]]=1,MID(Table10[[#This Row],[Column1]],6,3),O1321)</f>
        <v xml:space="preserve"> 14</v>
      </c>
    </row>
    <row r="1323" spans="11:15" x14ac:dyDescent="0.3">
      <c r="K1323">
        <v>3</v>
      </c>
      <c r="L1323">
        <f>IF(AND(ISNUMBER(SEARCH(":",Table10[[#This Row],[Column1]]))=FALSE,ISNUMBER(SEARCH("Ronda",Table10[[#This Row],[Column1]]))=FALSE),1,0)</f>
        <v>1</v>
      </c>
      <c r="M1323">
        <f>IF(Table10[[#This Row],[cond]]=1,M1322+1,0)</f>
        <v>4</v>
      </c>
      <c r="N1323">
        <f>IF(ISNUMBER(SEARCH("Ronda",Table10[[#This Row],[Column1]]))=TRUE,1,0)</f>
        <v>0</v>
      </c>
      <c r="O1323" t="str">
        <f>IF(Table10[[#This Row],[cond2]]=1,MID(Table10[[#This Row],[Column1]],6,3),O1322)</f>
        <v xml:space="preserve"> 14</v>
      </c>
    </row>
    <row r="1324" spans="11:15" x14ac:dyDescent="0.3">
      <c r="K1324">
        <v>0</v>
      </c>
      <c r="L1324">
        <f>IF(AND(ISNUMBER(SEARCH(":",Table10[[#This Row],[Column1]]))=FALSE,ISNUMBER(SEARCH("Ronda",Table10[[#This Row],[Column1]]))=FALSE),1,0)</f>
        <v>1</v>
      </c>
      <c r="M1324">
        <f>IF(Table10[[#This Row],[cond]]=1,M1323+1,0)</f>
        <v>5</v>
      </c>
      <c r="N1324">
        <f>IF(ISNUMBER(SEARCH("Ronda",Table10[[#This Row],[Column1]]))=TRUE,1,0)</f>
        <v>0</v>
      </c>
      <c r="O1324" t="str">
        <f>IF(Table10[[#This Row],[cond2]]=1,MID(Table10[[#This Row],[Column1]],6,3),O1323)</f>
        <v xml:space="preserve"> 14</v>
      </c>
    </row>
    <row r="1325" spans="11:15" x14ac:dyDescent="0.3">
      <c r="K1325">
        <v>-1</v>
      </c>
      <c r="L1325">
        <f>IF(AND(ISNUMBER(SEARCH(":",Table10[[#This Row],[Column1]]))=FALSE,ISNUMBER(SEARCH("Ronda",Table10[[#This Row],[Column1]]))=FALSE),1,0)</f>
        <v>1</v>
      </c>
      <c r="M1325">
        <f>IF(Table10[[#This Row],[cond]]=1,M1324+1,0)</f>
        <v>6</v>
      </c>
      <c r="N1325">
        <f>IF(ISNUMBER(SEARCH("Ronda",Table10[[#This Row],[Column1]]))=TRUE,1,0)</f>
        <v>0</v>
      </c>
      <c r="O1325" t="str">
        <f>IF(Table10[[#This Row],[cond2]]=1,MID(Table10[[#This Row],[Column1]],6,3),O1324)</f>
        <v xml:space="preserve"> 14</v>
      </c>
    </row>
    <row r="1326" spans="11:15" x14ac:dyDescent="0.3">
      <c r="K1326" t="s">
        <v>955</v>
      </c>
      <c r="L1326">
        <f>IF(AND(ISNUMBER(SEARCH(":",Table10[[#This Row],[Column1]]))=FALSE,ISNUMBER(SEARCH("Ronda",Table10[[#This Row],[Column1]]))=FALSE),1,0)</f>
        <v>0</v>
      </c>
      <c r="M1326">
        <f>IF(Table10[[#This Row],[cond]]=1,M1325+1,0)</f>
        <v>0</v>
      </c>
      <c r="N1326">
        <f>IF(ISNUMBER(SEARCH("Ronda",Table10[[#This Row],[Column1]]))=TRUE,1,0)</f>
        <v>0</v>
      </c>
      <c r="O1326" t="str">
        <f>IF(Table10[[#This Row],[cond2]]=1,MID(Table10[[#This Row],[Column1]],6,3),O1325)</f>
        <v xml:space="preserve"> 14</v>
      </c>
    </row>
    <row r="1327" spans="11:15" x14ac:dyDescent="0.3">
      <c r="K1327" t="s">
        <v>2</v>
      </c>
      <c r="L1327">
        <f>IF(AND(ISNUMBER(SEARCH(":",Table10[[#This Row],[Column1]]))=FALSE,ISNUMBER(SEARCH("Ronda",Table10[[#This Row],[Column1]]))=FALSE),1,0)</f>
        <v>1</v>
      </c>
      <c r="M1327">
        <f>IF(Table10[[#This Row],[cond]]=1,M1326+1,0)</f>
        <v>1</v>
      </c>
      <c r="N1327">
        <f>IF(ISNUMBER(SEARCH("Ronda",Table10[[#This Row],[Column1]]))=TRUE,1,0)</f>
        <v>0</v>
      </c>
      <c r="O1327" t="str">
        <f>IF(Table10[[#This Row],[cond2]]=1,MID(Table10[[#This Row],[Column1]],6,3),O1326)</f>
        <v xml:space="preserve"> 14</v>
      </c>
    </row>
    <row r="1328" spans="11:15" x14ac:dyDescent="0.3">
      <c r="K1328" t="s">
        <v>25</v>
      </c>
      <c r="L1328">
        <f>IF(AND(ISNUMBER(SEARCH(":",Table10[[#This Row],[Column1]]))=FALSE,ISNUMBER(SEARCH("Ronda",Table10[[#This Row],[Column1]]))=FALSE),1,0)</f>
        <v>1</v>
      </c>
      <c r="M1328">
        <f>IF(Table10[[#This Row],[cond]]=1,M1327+1,0)</f>
        <v>2</v>
      </c>
      <c r="N1328">
        <f>IF(ISNUMBER(SEARCH("Ronda",Table10[[#This Row],[Column1]]))=TRUE,1,0)</f>
        <v>0</v>
      </c>
      <c r="O1328" t="str">
        <f>IF(Table10[[#This Row],[cond2]]=1,MID(Table10[[#This Row],[Column1]],6,3),O1327)</f>
        <v xml:space="preserve"> 14</v>
      </c>
    </row>
    <row r="1329" spans="11:15" x14ac:dyDescent="0.3">
      <c r="K1329">
        <v>3</v>
      </c>
      <c r="L1329">
        <f>IF(AND(ISNUMBER(SEARCH(":",Table10[[#This Row],[Column1]]))=FALSE,ISNUMBER(SEARCH("Ronda",Table10[[#This Row],[Column1]]))=FALSE),1,0)</f>
        <v>1</v>
      </c>
      <c r="M1329">
        <f>IF(Table10[[#This Row],[cond]]=1,M1328+1,0)</f>
        <v>3</v>
      </c>
      <c r="N1329">
        <f>IF(ISNUMBER(SEARCH("Ronda",Table10[[#This Row],[Column1]]))=TRUE,1,0)</f>
        <v>0</v>
      </c>
      <c r="O1329" t="str">
        <f>IF(Table10[[#This Row],[cond2]]=1,MID(Table10[[#This Row],[Column1]],6,3),O1328)</f>
        <v xml:space="preserve"> 14</v>
      </c>
    </row>
    <row r="1330" spans="11:15" x14ac:dyDescent="0.3">
      <c r="K1330">
        <v>1</v>
      </c>
      <c r="L1330">
        <f>IF(AND(ISNUMBER(SEARCH(":",Table10[[#This Row],[Column1]]))=FALSE,ISNUMBER(SEARCH("Ronda",Table10[[#This Row],[Column1]]))=FALSE),1,0)</f>
        <v>1</v>
      </c>
      <c r="M1330">
        <f>IF(Table10[[#This Row],[cond]]=1,M1329+1,0)</f>
        <v>4</v>
      </c>
      <c r="N1330">
        <f>IF(ISNUMBER(SEARCH("Ronda",Table10[[#This Row],[Column1]]))=TRUE,1,0)</f>
        <v>0</v>
      </c>
      <c r="O1330" t="str">
        <f>IF(Table10[[#This Row],[cond2]]=1,MID(Table10[[#This Row],[Column1]],6,3),O1329)</f>
        <v xml:space="preserve"> 14</v>
      </c>
    </row>
    <row r="1331" spans="11:15" x14ac:dyDescent="0.3">
      <c r="K1331">
        <v>-2</v>
      </c>
      <c r="L1331">
        <f>IF(AND(ISNUMBER(SEARCH(":",Table10[[#This Row],[Column1]]))=FALSE,ISNUMBER(SEARCH("Ronda",Table10[[#This Row],[Column1]]))=FALSE),1,0)</f>
        <v>1</v>
      </c>
      <c r="M1331">
        <f>IF(Table10[[#This Row],[cond]]=1,M1330+1,0)</f>
        <v>5</v>
      </c>
      <c r="N1331">
        <f>IF(ISNUMBER(SEARCH("Ronda",Table10[[#This Row],[Column1]]))=TRUE,1,0)</f>
        <v>0</v>
      </c>
      <c r="O1331" t="str">
        <f>IF(Table10[[#This Row],[cond2]]=1,MID(Table10[[#This Row],[Column1]],6,3),O1330)</f>
        <v xml:space="preserve"> 14</v>
      </c>
    </row>
    <row r="1332" spans="11:15" x14ac:dyDescent="0.3">
      <c r="K1332">
        <v>-1</v>
      </c>
      <c r="L1332">
        <f>IF(AND(ISNUMBER(SEARCH(":",Table10[[#This Row],[Column1]]))=FALSE,ISNUMBER(SEARCH("Ronda",Table10[[#This Row],[Column1]]))=FALSE),1,0)</f>
        <v>1</v>
      </c>
      <c r="M1332">
        <f>IF(Table10[[#This Row],[cond]]=1,M1331+1,0)</f>
        <v>6</v>
      </c>
      <c r="N1332">
        <f>IF(ISNUMBER(SEARCH("Ronda",Table10[[#This Row],[Column1]]))=TRUE,1,0)</f>
        <v>0</v>
      </c>
      <c r="O1332" t="str">
        <f>IF(Table10[[#This Row],[cond2]]=1,MID(Table10[[#This Row],[Column1]],6,3),O1331)</f>
        <v xml:space="preserve"> 14</v>
      </c>
    </row>
    <row r="1333" spans="11:15" x14ac:dyDescent="0.3">
      <c r="K1333" t="s">
        <v>956</v>
      </c>
      <c r="L1333">
        <f>IF(AND(ISNUMBER(SEARCH(":",Table10[[#This Row],[Column1]]))=FALSE,ISNUMBER(SEARCH("Ronda",Table10[[#This Row],[Column1]]))=FALSE),1,0)</f>
        <v>0</v>
      </c>
      <c r="M1333">
        <f>IF(Table10[[#This Row],[cond]]=1,M1332+1,0)</f>
        <v>0</v>
      </c>
      <c r="N1333">
        <f>IF(ISNUMBER(SEARCH("Ronda",Table10[[#This Row],[Column1]]))=TRUE,1,0)</f>
        <v>0</v>
      </c>
      <c r="O1333" t="str">
        <f>IF(Table10[[#This Row],[cond2]]=1,MID(Table10[[#This Row],[Column1]],6,3),O1332)</f>
        <v xml:space="preserve"> 14</v>
      </c>
    </row>
    <row r="1334" spans="11:15" x14ac:dyDescent="0.3">
      <c r="K1334" t="s">
        <v>833</v>
      </c>
      <c r="L1334">
        <f>IF(AND(ISNUMBER(SEARCH(":",Table10[[#This Row],[Column1]]))=FALSE,ISNUMBER(SEARCH("Ronda",Table10[[#This Row],[Column1]]))=FALSE),1,0)</f>
        <v>1</v>
      </c>
      <c r="M1334">
        <f>IF(Table10[[#This Row],[cond]]=1,M1333+1,0)</f>
        <v>1</v>
      </c>
      <c r="N1334">
        <f>IF(ISNUMBER(SEARCH("Ronda",Table10[[#This Row],[Column1]]))=TRUE,1,0)</f>
        <v>0</v>
      </c>
      <c r="O1334" t="str">
        <f>IF(Table10[[#This Row],[cond2]]=1,MID(Table10[[#This Row],[Column1]],6,3),O1333)</f>
        <v xml:space="preserve"> 14</v>
      </c>
    </row>
    <row r="1335" spans="11:15" x14ac:dyDescent="0.3">
      <c r="K1335" t="s">
        <v>303</v>
      </c>
      <c r="L1335">
        <f>IF(AND(ISNUMBER(SEARCH(":",Table10[[#This Row],[Column1]]))=FALSE,ISNUMBER(SEARCH("Ronda",Table10[[#This Row],[Column1]]))=FALSE),1,0)</f>
        <v>1</v>
      </c>
      <c r="M1335">
        <f>IF(Table10[[#This Row],[cond]]=1,M1334+1,0)</f>
        <v>2</v>
      </c>
      <c r="N1335">
        <f>IF(ISNUMBER(SEARCH("Ronda",Table10[[#This Row],[Column1]]))=TRUE,1,0)</f>
        <v>0</v>
      </c>
      <c r="O1335" t="str">
        <f>IF(Table10[[#This Row],[cond2]]=1,MID(Table10[[#This Row],[Column1]],6,3),O1334)</f>
        <v xml:space="preserve"> 14</v>
      </c>
    </row>
    <row r="1336" spans="11:15" x14ac:dyDescent="0.3">
      <c r="K1336">
        <v>0</v>
      </c>
      <c r="L1336">
        <f>IF(AND(ISNUMBER(SEARCH(":",Table10[[#This Row],[Column1]]))=FALSE,ISNUMBER(SEARCH("Ronda",Table10[[#This Row],[Column1]]))=FALSE),1,0)</f>
        <v>1</v>
      </c>
      <c r="M1336">
        <f>IF(Table10[[#This Row],[cond]]=1,M1335+1,0)</f>
        <v>3</v>
      </c>
      <c r="N1336">
        <f>IF(ISNUMBER(SEARCH("Ronda",Table10[[#This Row],[Column1]]))=TRUE,1,0)</f>
        <v>0</v>
      </c>
      <c r="O1336" t="str">
        <f>IF(Table10[[#This Row],[cond2]]=1,MID(Table10[[#This Row],[Column1]],6,3),O1335)</f>
        <v xml:space="preserve"> 14</v>
      </c>
    </row>
    <row r="1337" spans="11:15" x14ac:dyDescent="0.3">
      <c r="K1337">
        <v>1</v>
      </c>
      <c r="L1337">
        <f>IF(AND(ISNUMBER(SEARCH(":",Table10[[#This Row],[Column1]]))=FALSE,ISNUMBER(SEARCH("Ronda",Table10[[#This Row],[Column1]]))=FALSE),1,0)</f>
        <v>1</v>
      </c>
      <c r="M1337">
        <f>IF(Table10[[#This Row],[cond]]=1,M1336+1,0)</f>
        <v>4</v>
      </c>
      <c r="N1337">
        <f>IF(ISNUMBER(SEARCH("Ronda",Table10[[#This Row],[Column1]]))=TRUE,1,0)</f>
        <v>0</v>
      </c>
      <c r="O1337" t="str">
        <f>IF(Table10[[#This Row],[cond2]]=1,MID(Table10[[#This Row],[Column1]],6,3),O1336)</f>
        <v xml:space="preserve"> 14</v>
      </c>
    </row>
    <row r="1338" spans="11:15" x14ac:dyDescent="0.3">
      <c r="K1338">
        <v>0</v>
      </c>
      <c r="L1338">
        <f>IF(AND(ISNUMBER(SEARCH(":",Table10[[#This Row],[Column1]]))=FALSE,ISNUMBER(SEARCH("Ronda",Table10[[#This Row],[Column1]]))=FALSE),1,0)</f>
        <v>1</v>
      </c>
      <c r="M1338">
        <f>IF(Table10[[#This Row],[cond]]=1,M1337+1,0)</f>
        <v>5</v>
      </c>
      <c r="N1338">
        <f>IF(ISNUMBER(SEARCH("Ronda",Table10[[#This Row],[Column1]]))=TRUE,1,0)</f>
        <v>0</v>
      </c>
      <c r="O1338" t="str">
        <f>IF(Table10[[#This Row],[cond2]]=1,MID(Table10[[#This Row],[Column1]],6,3),O1337)</f>
        <v xml:space="preserve"> 14</v>
      </c>
    </row>
    <row r="1339" spans="11:15" x14ac:dyDescent="0.3">
      <c r="K1339">
        <v>0</v>
      </c>
      <c r="L1339">
        <f>IF(AND(ISNUMBER(SEARCH(":",Table10[[#This Row],[Column1]]))=FALSE,ISNUMBER(SEARCH("Ronda",Table10[[#This Row],[Column1]]))=FALSE),1,0)</f>
        <v>1</v>
      </c>
      <c r="M1339">
        <f>IF(Table10[[#This Row],[cond]]=1,M1338+1,0)</f>
        <v>6</v>
      </c>
      <c r="N1339">
        <f>IF(ISNUMBER(SEARCH("Ronda",Table10[[#This Row],[Column1]]))=TRUE,1,0)</f>
        <v>0</v>
      </c>
      <c r="O1339" t="str">
        <f>IF(Table10[[#This Row],[cond2]]=1,MID(Table10[[#This Row],[Column1]],6,3),O1338)</f>
        <v xml:space="preserve"> 14</v>
      </c>
    </row>
    <row r="1340" spans="11:15" x14ac:dyDescent="0.3">
      <c r="K1340" t="s">
        <v>957</v>
      </c>
      <c r="L1340">
        <f>IF(AND(ISNUMBER(SEARCH(":",Table10[[#This Row],[Column1]]))=FALSE,ISNUMBER(SEARCH("Ronda",Table10[[#This Row],[Column1]]))=FALSE),1,0)</f>
        <v>0</v>
      </c>
      <c r="M1340">
        <f>IF(Table10[[#This Row],[cond]]=1,M1339+1,0)</f>
        <v>0</v>
      </c>
      <c r="N1340">
        <f>IF(ISNUMBER(SEARCH("Ronda",Table10[[#This Row],[Column1]]))=TRUE,1,0)</f>
        <v>0</v>
      </c>
      <c r="O1340" t="str">
        <f>IF(Table10[[#This Row],[cond2]]=1,MID(Table10[[#This Row],[Column1]],6,3),O1339)</f>
        <v xml:space="preserve"> 14</v>
      </c>
    </row>
    <row r="1341" spans="11:15" x14ac:dyDescent="0.3">
      <c r="K1341" t="s">
        <v>4</v>
      </c>
      <c r="L1341">
        <f>IF(AND(ISNUMBER(SEARCH(":",Table10[[#This Row],[Column1]]))=FALSE,ISNUMBER(SEARCH("Ronda",Table10[[#This Row],[Column1]]))=FALSE),1,0)</f>
        <v>1</v>
      </c>
      <c r="M1341">
        <f>IF(Table10[[#This Row],[cond]]=1,M1340+1,0)</f>
        <v>1</v>
      </c>
      <c r="N1341">
        <f>IF(ISNUMBER(SEARCH("Ronda",Table10[[#This Row],[Column1]]))=TRUE,1,0)</f>
        <v>0</v>
      </c>
      <c r="O1341" t="str">
        <f>IF(Table10[[#This Row],[cond2]]=1,MID(Table10[[#This Row],[Column1]],6,3),O1340)</f>
        <v xml:space="preserve"> 14</v>
      </c>
    </row>
    <row r="1342" spans="11:15" x14ac:dyDescent="0.3">
      <c r="K1342" t="s">
        <v>33</v>
      </c>
      <c r="L1342">
        <f>IF(AND(ISNUMBER(SEARCH(":",Table10[[#This Row],[Column1]]))=FALSE,ISNUMBER(SEARCH("Ronda",Table10[[#This Row],[Column1]]))=FALSE),1,0)</f>
        <v>1</v>
      </c>
      <c r="M1342">
        <f>IF(Table10[[#This Row],[cond]]=1,M1341+1,0)</f>
        <v>2</v>
      </c>
      <c r="N1342">
        <f>IF(ISNUMBER(SEARCH("Ronda",Table10[[#This Row],[Column1]]))=TRUE,1,0)</f>
        <v>0</v>
      </c>
      <c r="O1342" t="str">
        <f>IF(Table10[[#This Row],[cond2]]=1,MID(Table10[[#This Row],[Column1]],6,3),O1341)</f>
        <v xml:space="preserve"> 14</v>
      </c>
    </row>
    <row r="1343" spans="11:15" x14ac:dyDescent="0.3">
      <c r="K1343">
        <v>2</v>
      </c>
      <c r="L1343">
        <f>IF(AND(ISNUMBER(SEARCH(":",Table10[[#This Row],[Column1]]))=FALSE,ISNUMBER(SEARCH("Ronda",Table10[[#This Row],[Column1]]))=FALSE),1,0)</f>
        <v>1</v>
      </c>
      <c r="M1343">
        <f>IF(Table10[[#This Row],[cond]]=1,M1342+1,0)</f>
        <v>3</v>
      </c>
      <c r="N1343">
        <f>IF(ISNUMBER(SEARCH("Ronda",Table10[[#This Row],[Column1]]))=TRUE,1,0)</f>
        <v>0</v>
      </c>
      <c r="O1343" t="str">
        <f>IF(Table10[[#This Row],[cond2]]=1,MID(Table10[[#This Row],[Column1]],6,3),O1342)</f>
        <v xml:space="preserve"> 14</v>
      </c>
    </row>
    <row r="1344" spans="11:15" x14ac:dyDescent="0.3">
      <c r="K1344">
        <v>1</v>
      </c>
      <c r="L1344">
        <f>IF(AND(ISNUMBER(SEARCH(":",Table10[[#This Row],[Column1]]))=FALSE,ISNUMBER(SEARCH("Ronda",Table10[[#This Row],[Column1]]))=FALSE),1,0)</f>
        <v>1</v>
      </c>
      <c r="M1344">
        <f>IF(Table10[[#This Row],[cond]]=1,M1343+1,0)</f>
        <v>4</v>
      </c>
      <c r="N1344">
        <f>IF(ISNUMBER(SEARCH("Ronda",Table10[[#This Row],[Column1]]))=TRUE,1,0)</f>
        <v>0</v>
      </c>
      <c r="O1344" t="str">
        <f>IF(Table10[[#This Row],[cond2]]=1,MID(Table10[[#This Row],[Column1]],6,3),O1343)</f>
        <v xml:space="preserve"> 14</v>
      </c>
    </row>
    <row r="1345" spans="11:15" x14ac:dyDescent="0.3">
      <c r="K1345">
        <v>0</v>
      </c>
      <c r="L1345">
        <f>IF(AND(ISNUMBER(SEARCH(":",Table10[[#This Row],[Column1]]))=FALSE,ISNUMBER(SEARCH("Ronda",Table10[[#This Row],[Column1]]))=FALSE),1,0)</f>
        <v>1</v>
      </c>
      <c r="M1345">
        <f>IF(Table10[[#This Row],[cond]]=1,M1344+1,0)</f>
        <v>5</v>
      </c>
      <c r="N1345">
        <f>IF(ISNUMBER(SEARCH("Ronda",Table10[[#This Row],[Column1]]))=TRUE,1,0)</f>
        <v>0</v>
      </c>
      <c r="O1345" t="str">
        <f>IF(Table10[[#This Row],[cond2]]=1,MID(Table10[[#This Row],[Column1]],6,3),O1344)</f>
        <v xml:space="preserve"> 14</v>
      </c>
    </row>
    <row r="1346" spans="11:15" x14ac:dyDescent="0.3">
      <c r="K1346">
        <v>0</v>
      </c>
      <c r="L1346">
        <f>IF(AND(ISNUMBER(SEARCH(":",Table10[[#This Row],[Column1]]))=FALSE,ISNUMBER(SEARCH("Ronda",Table10[[#This Row],[Column1]]))=FALSE),1,0)</f>
        <v>1</v>
      </c>
      <c r="M1346">
        <f>IF(Table10[[#This Row],[cond]]=1,M1345+1,0)</f>
        <v>6</v>
      </c>
      <c r="N1346">
        <f>IF(ISNUMBER(SEARCH("Ronda",Table10[[#This Row],[Column1]]))=TRUE,1,0)</f>
        <v>0</v>
      </c>
      <c r="O1346" t="str">
        <f>IF(Table10[[#This Row],[cond2]]=1,MID(Table10[[#This Row],[Column1]],6,3),O1345)</f>
        <v xml:space="preserve"> 14</v>
      </c>
    </row>
    <row r="1347" spans="11:15" x14ac:dyDescent="0.3">
      <c r="K1347" t="s">
        <v>227</v>
      </c>
      <c r="L1347">
        <f>IF(AND(ISNUMBER(SEARCH(":",Table10[[#This Row],[Column1]]))=FALSE,ISNUMBER(SEARCH("Ronda",Table10[[#This Row],[Column1]]))=FALSE),1,0)</f>
        <v>0</v>
      </c>
      <c r="M1347">
        <f>IF(Table10[[#This Row],[cond]]=1,M1346+1,0)</f>
        <v>0</v>
      </c>
      <c r="N1347">
        <f>IF(ISNUMBER(SEARCH("Ronda",Table10[[#This Row],[Column1]]))=TRUE,1,0)</f>
        <v>1</v>
      </c>
      <c r="O1347" t="str">
        <f>IF(Table10[[#This Row],[cond2]]=1,MID(Table10[[#This Row],[Column1]],6,3),O1346)</f>
        <v xml:space="preserve"> 13</v>
      </c>
    </row>
    <row r="1348" spans="11:15" x14ac:dyDescent="0.3">
      <c r="K1348" t="s">
        <v>958</v>
      </c>
      <c r="L1348">
        <f>IF(AND(ISNUMBER(SEARCH(":",Table10[[#This Row],[Column1]]))=FALSE,ISNUMBER(SEARCH("Ronda",Table10[[#This Row],[Column1]]))=FALSE),1,0)</f>
        <v>0</v>
      </c>
      <c r="M1348">
        <f>IF(Table10[[#This Row],[cond]]=1,M1347+1,0)</f>
        <v>0</v>
      </c>
      <c r="N1348">
        <f>IF(ISNUMBER(SEARCH("Ronda",Table10[[#This Row],[Column1]]))=TRUE,1,0)</f>
        <v>0</v>
      </c>
      <c r="O1348" t="str">
        <f>IF(Table10[[#This Row],[cond2]]=1,MID(Table10[[#This Row],[Column1]],6,3),O1347)</f>
        <v xml:space="preserve"> 13</v>
      </c>
    </row>
    <row r="1349" spans="11:15" x14ac:dyDescent="0.3">
      <c r="K1349" t="s">
        <v>25</v>
      </c>
      <c r="L1349">
        <f>IF(AND(ISNUMBER(SEARCH(":",Table10[[#This Row],[Column1]]))=FALSE,ISNUMBER(SEARCH("Ronda",Table10[[#This Row],[Column1]]))=FALSE),1,0)</f>
        <v>1</v>
      </c>
      <c r="M1349">
        <f>IF(Table10[[#This Row],[cond]]=1,M1348+1,0)</f>
        <v>1</v>
      </c>
      <c r="N1349">
        <f>IF(ISNUMBER(SEARCH("Ronda",Table10[[#This Row],[Column1]]))=TRUE,1,0)</f>
        <v>0</v>
      </c>
      <c r="O1349" t="str">
        <f>IF(Table10[[#This Row],[cond2]]=1,MID(Table10[[#This Row],[Column1]],6,3),O1348)</f>
        <v xml:space="preserve"> 13</v>
      </c>
    </row>
    <row r="1350" spans="11:15" x14ac:dyDescent="0.3">
      <c r="K1350" t="s">
        <v>14</v>
      </c>
      <c r="L1350">
        <f>IF(AND(ISNUMBER(SEARCH(":",Table10[[#This Row],[Column1]]))=FALSE,ISNUMBER(SEARCH("Ronda",Table10[[#This Row],[Column1]]))=FALSE),1,0)</f>
        <v>1</v>
      </c>
      <c r="M1350">
        <f>IF(Table10[[#This Row],[cond]]=1,M1349+1,0)</f>
        <v>2</v>
      </c>
      <c r="N1350">
        <f>IF(ISNUMBER(SEARCH("Ronda",Table10[[#This Row],[Column1]]))=TRUE,1,0)</f>
        <v>0</v>
      </c>
      <c r="O1350" t="str">
        <f>IF(Table10[[#This Row],[cond2]]=1,MID(Table10[[#This Row],[Column1]],6,3),O1349)</f>
        <v xml:space="preserve"> 13</v>
      </c>
    </row>
    <row r="1351" spans="11:15" x14ac:dyDescent="0.3">
      <c r="K1351">
        <v>0</v>
      </c>
      <c r="L1351">
        <f>IF(AND(ISNUMBER(SEARCH(":",Table10[[#This Row],[Column1]]))=FALSE,ISNUMBER(SEARCH("Ronda",Table10[[#This Row],[Column1]]))=FALSE),1,0)</f>
        <v>1</v>
      </c>
      <c r="M1351">
        <f>IF(Table10[[#This Row],[cond]]=1,M1350+1,0)</f>
        <v>3</v>
      </c>
      <c r="N1351">
        <f>IF(ISNUMBER(SEARCH("Ronda",Table10[[#This Row],[Column1]]))=TRUE,1,0)</f>
        <v>0</v>
      </c>
      <c r="O1351" t="str">
        <f>IF(Table10[[#This Row],[cond2]]=1,MID(Table10[[#This Row],[Column1]],6,3),O1350)</f>
        <v xml:space="preserve"> 13</v>
      </c>
    </row>
    <row r="1352" spans="11:15" x14ac:dyDescent="0.3">
      <c r="K1352">
        <v>0</v>
      </c>
      <c r="L1352">
        <f>IF(AND(ISNUMBER(SEARCH(":",Table10[[#This Row],[Column1]]))=FALSE,ISNUMBER(SEARCH("Ronda",Table10[[#This Row],[Column1]]))=FALSE),1,0)</f>
        <v>1</v>
      </c>
      <c r="M1352">
        <f>IF(Table10[[#This Row],[cond]]=1,M1351+1,0)</f>
        <v>4</v>
      </c>
      <c r="N1352">
        <f>IF(ISNUMBER(SEARCH("Ronda",Table10[[#This Row],[Column1]]))=TRUE,1,0)</f>
        <v>0</v>
      </c>
      <c r="O1352" t="str">
        <f>IF(Table10[[#This Row],[cond2]]=1,MID(Table10[[#This Row],[Column1]],6,3),O1351)</f>
        <v xml:space="preserve"> 13</v>
      </c>
    </row>
    <row r="1353" spans="11:15" x14ac:dyDescent="0.3">
      <c r="K1353">
        <v>0</v>
      </c>
      <c r="L1353">
        <f>IF(AND(ISNUMBER(SEARCH(":",Table10[[#This Row],[Column1]]))=FALSE,ISNUMBER(SEARCH("Ronda",Table10[[#This Row],[Column1]]))=FALSE),1,0)</f>
        <v>1</v>
      </c>
      <c r="M1353">
        <f>IF(Table10[[#This Row],[cond]]=1,M1352+1,0)</f>
        <v>5</v>
      </c>
      <c r="N1353">
        <f>IF(ISNUMBER(SEARCH("Ronda",Table10[[#This Row],[Column1]]))=TRUE,1,0)</f>
        <v>0</v>
      </c>
      <c r="O1353" t="str">
        <f>IF(Table10[[#This Row],[cond2]]=1,MID(Table10[[#This Row],[Column1]],6,3),O1352)</f>
        <v xml:space="preserve"> 13</v>
      </c>
    </row>
    <row r="1354" spans="11:15" x14ac:dyDescent="0.3">
      <c r="K1354">
        <v>0</v>
      </c>
      <c r="L1354">
        <f>IF(AND(ISNUMBER(SEARCH(":",Table10[[#This Row],[Column1]]))=FALSE,ISNUMBER(SEARCH("Ronda",Table10[[#This Row],[Column1]]))=FALSE),1,0)</f>
        <v>1</v>
      </c>
      <c r="M1354">
        <f>IF(Table10[[#This Row],[cond]]=1,M1353+1,0)</f>
        <v>6</v>
      </c>
      <c r="N1354">
        <f>IF(ISNUMBER(SEARCH("Ronda",Table10[[#This Row],[Column1]]))=TRUE,1,0)</f>
        <v>0</v>
      </c>
      <c r="O1354" t="str">
        <f>IF(Table10[[#This Row],[cond2]]=1,MID(Table10[[#This Row],[Column1]],6,3),O1353)</f>
        <v xml:space="preserve"> 13</v>
      </c>
    </row>
    <row r="1355" spans="11:15" x14ac:dyDescent="0.3">
      <c r="K1355" t="s">
        <v>959</v>
      </c>
      <c r="L1355">
        <f>IF(AND(ISNUMBER(SEARCH(":",Table10[[#This Row],[Column1]]))=FALSE,ISNUMBER(SEARCH("Ronda",Table10[[#This Row],[Column1]]))=FALSE),1,0)</f>
        <v>0</v>
      </c>
      <c r="M1355">
        <f>IF(Table10[[#This Row],[cond]]=1,M1354+1,0)</f>
        <v>0</v>
      </c>
      <c r="N1355">
        <f>IF(ISNUMBER(SEARCH("Ronda",Table10[[#This Row],[Column1]]))=TRUE,1,0)</f>
        <v>0</v>
      </c>
      <c r="O1355" t="str">
        <f>IF(Table10[[#This Row],[cond2]]=1,MID(Table10[[#This Row],[Column1]],6,3),O1354)</f>
        <v xml:space="preserve"> 13</v>
      </c>
    </row>
    <row r="1356" spans="11:15" x14ac:dyDescent="0.3">
      <c r="K1356" t="s">
        <v>11</v>
      </c>
      <c r="L1356">
        <f>IF(AND(ISNUMBER(SEARCH(":",Table10[[#This Row],[Column1]]))=FALSE,ISNUMBER(SEARCH("Ronda",Table10[[#This Row],[Column1]]))=FALSE),1,0)</f>
        <v>1</v>
      </c>
      <c r="M1356">
        <f>IF(Table10[[#This Row],[cond]]=1,M1355+1,0)</f>
        <v>1</v>
      </c>
      <c r="N1356">
        <f>IF(ISNUMBER(SEARCH("Ronda",Table10[[#This Row],[Column1]]))=TRUE,1,0)</f>
        <v>0</v>
      </c>
      <c r="O1356" t="str">
        <f>IF(Table10[[#This Row],[cond2]]=1,MID(Table10[[#This Row],[Column1]],6,3),O1355)</f>
        <v xml:space="preserve"> 13</v>
      </c>
    </row>
    <row r="1357" spans="11:15" x14ac:dyDescent="0.3">
      <c r="K1357" t="s">
        <v>1</v>
      </c>
      <c r="L1357">
        <f>IF(AND(ISNUMBER(SEARCH(":",Table10[[#This Row],[Column1]]))=FALSE,ISNUMBER(SEARCH("Ronda",Table10[[#This Row],[Column1]]))=FALSE),1,0)</f>
        <v>1</v>
      </c>
      <c r="M1357">
        <f>IF(Table10[[#This Row],[cond]]=1,M1356+1,0)</f>
        <v>2</v>
      </c>
      <c r="N1357">
        <f>IF(ISNUMBER(SEARCH("Ronda",Table10[[#This Row],[Column1]]))=TRUE,1,0)</f>
        <v>0</v>
      </c>
      <c r="O1357" t="str">
        <f>IF(Table10[[#This Row],[cond2]]=1,MID(Table10[[#This Row],[Column1]],6,3),O1356)</f>
        <v xml:space="preserve"> 13</v>
      </c>
    </row>
    <row r="1358" spans="11:15" x14ac:dyDescent="0.3">
      <c r="K1358">
        <v>1</v>
      </c>
      <c r="L1358">
        <f>IF(AND(ISNUMBER(SEARCH(":",Table10[[#This Row],[Column1]]))=FALSE,ISNUMBER(SEARCH("Ronda",Table10[[#This Row],[Column1]]))=FALSE),1,0)</f>
        <v>1</v>
      </c>
      <c r="M1358">
        <f>IF(Table10[[#This Row],[cond]]=1,M1357+1,0)</f>
        <v>3</v>
      </c>
      <c r="N1358">
        <f>IF(ISNUMBER(SEARCH("Ronda",Table10[[#This Row],[Column1]]))=TRUE,1,0)</f>
        <v>0</v>
      </c>
      <c r="O1358" t="str">
        <f>IF(Table10[[#This Row],[cond2]]=1,MID(Table10[[#This Row],[Column1]],6,3),O1357)</f>
        <v xml:space="preserve"> 13</v>
      </c>
    </row>
    <row r="1359" spans="11:15" x14ac:dyDescent="0.3">
      <c r="K1359">
        <v>2</v>
      </c>
      <c r="L1359">
        <f>IF(AND(ISNUMBER(SEARCH(":",Table10[[#This Row],[Column1]]))=FALSE,ISNUMBER(SEARCH("Ronda",Table10[[#This Row],[Column1]]))=FALSE),1,0)</f>
        <v>1</v>
      </c>
      <c r="M1359">
        <f>IF(Table10[[#This Row],[cond]]=1,M1358+1,0)</f>
        <v>4</v>
      </c>
      <c r="N1359">
        <f>IF(ISNUMBER(SEARCH("Ronda",Table10[[#This Row],[Column1]]))=TRUE,1,0)</f>
        <v>0</v>
      </c>
      <c r="O1359" t="str">
        <f>IF(Table10[[#This Row],[cond2]]=1,MID(Table10[[#This Row],[Column1]],6,3),O1358)</f>
        <v xml:space="preserve"> 13</v>
      </c>
    </row>
    <row r="1360" spans="11:15" x14ac:dyDescent="0.3">
      <c r="K1360">
        <v>0</v>
      </c>
      <c r="L1360">
        <f>IF(AND(ISNUMBER(SEARCH(":",Table10[[#This Row],[Column1]]))=FALSE,ISNUMBER(SEARCH("Ronda",Table10[[#This Row],[Column1]]))=FALSE),1,0)</f>
        <v>1</v>
      </c>
      <c r="M1360">
        <f>IF(Table10[[#This Row],[cond]]=1,M1359+1,0)</f>
        <v>5</v>
      </c>
      <c r="N1360">
        <f>IF(ISNUMBER(SEARCH("Ronda",Table10[[#This Row],[Column1]]))=TRUE,1,0)</f>
        <v>0</v>
      </c>
      <c r="O1360" t="str">
        <f>IF(Table10[[#This Row],[cond2]]=1,MID(Table10[[#This Row],[Column1]],6,3),O1359)</f>
        <v xml:space="preserve"> 13</v>
      </c>
    </row>
    <row r="1361" spans="11:15" x14ac:dyDescent="0.3">
      <c r="K1361">
        <v>-1</v>
      </c>
      <c r="L1361">
        <f>IF(AND(ISNUMBER(SEARCH(":",Table10[[#This Row],[Column1]]))=FALSE,ISNUMBER(SEARCH("Ronda",Table10[[#This Row],[Column1]]))=FALSE),1,0)</f>
        <v>1</v>
      </c>
      <c r="M1361">
        <f>IF(Table10[[#This Row],[cond]]=1,M1360+1,0)</f>
        <v>6</v>
      </c>
      <c r="N1361">
        <f>IF(ISNUMBER(SEARCH("Ronda",Table10[[#This Row],[Column1]]))=TRUE,1,0)</f>
        <v>0</v>
      </c>
      <c r="O1361" t="str">
        <f>IF(Table10[[#This Row],[cond2]]=1,MID(Table10[[#This Row],[Column1]],6,3),O1360)</f>
        <v xml:space="preserve"> 13</v>
      </c>
    </row>
    <row r="1362" spans="11:15" x14ac:dyDescent="0.3">
      <c r="K1362" t="s">
        <v>960</v>
      </c>
      <c r="L1362">
        <f>IF(AND(ISNUMBER(SEARCH(":",Table10[[#This Row],[Column1]]))=FALSE,ISNUMBER(SEARCH("Ronda",Table10[[#This Row],[Column1]]))=FALSE),1,0)</f>
        <v>0</v>
      </c>
      <c r="M1362">
        <f>IF(Table10[[#This Row],[cond]]=1,M1361+1,0)</f>
        <v>0</v>
      </c>
      <c r="N1362">
        <f>IF(ISNUMBER(SEARCH("Ronda",Table10[[#This Row],[Column1]]))=TRUE,1,0)</f>
        <v>0</v>
      </c>
      <c r="O1362" t="str">
        <f>IF(Table10[[#This Row],[cond2]]=1,MID(Table10[[#This Row],[Column1]],6,3),O1361)</f>
        <v xml:space="preserve"> 13</v>
      </c>
    </row>
    <row r="1363" spans="11:15" x14ac:dyDescent="0.3">
      <c r="K1363" t="s">
        <v>13</v>
      </c>
      <c r="L1363">
        <f>IF(AND(ISNUMBER(SEARCH(":",Table10[[#This Row],[Column1]]))=FALSE,ISNUMBER(SEARCH("Ronda",Table10[[#This Row],[Column1]]))=FALSE),1,0)</f>
        <v>1</v>
      </c>
      <c r="M1363">
        <f>IF(Table10[[#This Row],[cond]]=1,M1362+1,0)</f>
        <v>1</v>
      </c>
      <c r="N1363">
        <f>IF(ISNUMBER(SEARCH("Ronda",Table10[[#This Row],[Column1]]))=TRUE,1,0)</f>
        <v>0</v>
      </c>
      <c r="O1363" t="str">
        <f>IF(Table10[[#This Row],[cond2]]=1,MID(Table10[[#This Row],[Column1]],6,3),O1362)</f>
        <v xml:space="preserve"> 13</v>
      </c>
    </row>
    <row r="1364" spans="11:15" x14ac:dyDescent="0.3">
      <c r="K1364" t="s">
        <v>6</v>
      </c>
      <c r="L1364">
        <f>IF(AND(ISNUMBER(SEARCH(":",Table10[[#This Row],[Column1]]))=FALSE,ISNUMBER(SEARCH("Ronda",Table10[[#This Row],[Column1]]))=FALSE),1,0)</f>
        <v>1</v>
      </c>
      <c r="M1364">
        <f>IF(Table10[[#This Row],[cond]]=1,M1363+1,0)</f>
        <v>2</v>
      </c>
      <c r="N1364">
        <f>IF(ISNUMBER(SEARCH("Ronda",Table10[[#This Row],[Column1]]))=TRUE,1,0)</f>
        <v>0</v>
      </c>
      <c r="O1364" t="str">
        <f>IF(Table10[[#This Row],[cond2]]=1,MID(Table10[[#This Row],[Column1]],6,3),O1363)</f>
        <v xml:space="preserve"> 13</v>
      </c>
    </row>
    <row r="1365" spans="11:15" x14ac:dyDescent="0.3">
      <c r="K1365">
        <v>3</v>
      </c>
      <c r="L1365">
        <f>IF(AND(ISNUMBER(SEARCH(":",Table10[[#This Row],[Column1]]))=FALSE,ISNUMBER(SEARCH("Ronda",Table10[[#This Row],[Column1]]))=FALSE),1,0)</f>
        <v>1</v>
      </c>
      <c r="M1365">
        <f>IF(Table10[[#This Row],[cond]]=1,M1364+1,0)</f>
        <v>3</v>
      </c>
      <c r="N1365">
        <f>IF(ISNUMBER(SEARCH("Ronda",Table10[[#This Row],[Column1]]))=TRUE,1,0)</f>
        <v>0</v>
      </c>
      <c r="O1365" t="str">
        <f>IF(Table10[[#This Row],[cond2]]=1,MID(Table10[[#This Row],[Column1]],6,3),O1364)</f>
        <v xml:space="preserve"> 13</v>
      </c>
    </row>
    <row r="1366" spans="11:15" x14ac:dyDescent="0.3">
      <c r="K1366">
        <v>0</v>
      </c>
      <c r="L1366">
        <f>IF(AND(ISNUMBER(SEARCH(":",Table10[[#This Row],[Column1]]))=FALSE,ISNUMBER(SEARCH("Ronda",Table10[[#This Row],[Column1]]))=FALSE),1,0)</f>
        <v>1</v>
      </c>
      <c r="M1366">
        <f>IF(Table10[[#This Row],[cond]]=1,M1365+1,0)</f>
        <v>4</v>
      </c>
      <c r="N1366">
        <f>IF(ISNUMBER(SEARCH("Ronda",Table10[[#This Row],[Column1]]))=TRUE,1,0)</f>
        <v>0</v>
      </c>
      <c r="O1366" t="str">
        <f>IF(Table10[[#This Row],[cond2]]=1,MID(Table10[[#This Row],[Column1]],6,3),O1365)</f>
        <v xml:space="preserve"> 13</v>
      </c>
    </row>
    <row r="1367" spans="11:15" x14ac:dyDescent="0.3">
      <c r="K1367">
        <v>0</v>
      </c>
      <c r="L1367">
        <f>IF(AND(ISNUMBER(SEARCH(":",Table10[[#This Row],[Column1]]))=FALSE,ISNUMBER(SEARCH("Ronda",Table10[[#This Row],[Column1]]))=FALSE),1,0)</f>
        <v>1</v>
      </c>
      <c r="M1367">
        <f>IF(Table10[[#This Row],[cond]]=1,M1366+1,0)</f>
        <v>5</v>
      </c>
      <c r="N1367">
        <f>IF(ISNUMBER(SEARCH("Ronda",Table10[[#This Row],[Column1]]))=TRUE,1,0)</f>
        <v>0</v>
      </c>
      <c r="O1367" t="str">
        <f>IF(Table10[[#This Row],[cond2]]=1,MID(Table10[[#This Row],[Column1]],6,3),O1366)</f>
        <v xml:space="preserve"> 13</v>
      </c>
    </row>
    <row r="1368" spans="11:15" x14ac:dyDescent="0.3">
      <c r="K1368">
        <v>0</v>
      </c>
      <c r="L1368">
        <f>IF(AND(ISNUMBER(SEARCH(":",Table10[[#This Row],[Column1]]))=FALSE,ISNUMBER(SEARCH("Ronda",Table10[[#This Row],[Column1]]))=FALSE),1,0)</f>
        <v>1</v>
      </c>
      <c r="M1368">
        <f>IF(Table10[[#This Row],[cond]]=1,M1367+1,0)</f>
        <v>6</v>
      </c>
      <c r="N1368">
        <f>IF(ISNUMBER(SEARCH("Ronda",Table10[[#This Row],[Column1]]))=TRUE,1,0)</f>
        <v>0</v>
      </c>
      <c r="O1368" t="str">
        <f>IF(Table10[[#This Row],[cond2]]=1,MID(Table10[[#This Row],[Column1]],6,3),O1367)</f>
        <v xml:space="preserve"> 13</v>
      </c>
    </row>
    <row r="1369" spans="11:15" x14ac:dyDescent="0.3">
      <c r="K1369" t="s">
        <v>734</v>
      </c>
      <c r="L1369">
        <f>IF(AND(ISNUMBER(SEARCH(":",Table10[[#This Row],[Column1]]))=FALSE,ISNUMBER(SEARCH("Ronda",Table10[[#This Row],[Column1]]))=FALSE),1,0)</f>
        <v>0</v>
      </c>
      <c r="M1369">
        <f>IF(Table10[[#This Row],[cond]]=1,M1368+1,0)</f>
        <v>0</v>
      </c>
      <c r="N1369">
        <f>IF(ISNUMBER(SEARCH("Ronda",Table10[[#This Row],[Column1]]))=TRUE,1,0)</f>
        <v>0</v>
      </c>
      <c r="O1369" t="str">
        <f>IF(Table10[[#This Row],[cond2]]=1,MID(Table10[[#This Row],[Column1]],6,3),O1368)</f>
        <v xml:space="preserve"> 13</v>
      </c>
    </row>
    <row r="1370" spans="11:15" x14ac:dyDescent="0.3">
      <c r="K1370" t="s">
        <v>568</v>
      </c>
      <c r="L1370">
        <f>IF(AND(ISNUMBER(SEARCH(":",Table10[[#This Row],[Column1]]))=FALSE,ISNUMBER(SEARCH("Ronda",Table10[[#This Row],[Column1]]))=FALSE),1,0)</f>
        <v>1</v>
      </c>
      <c r="M1370">
        <f>IF(Table10[[#This Row],[cond]]=1,M1369+1,0)</f>
        <v>1</v>
      </c>
      <c r="N1370">
        <f>IF(ISNUMBER(SEARCH("Ronda",Table10[[#This Row],[Column1]]))=TRUE,1,0)</f>
        <v>0</v>
      </c>
      <c r="O1370" t="str">
        <f>IF(Table10[[#This Row],[cond2]]=1,MID(Table10[[#This Row],[Column1]],6,3),O1369)</f>
        <v xml:space="preserve"> 13</v>
      </c>
    </row>
    <row r="1371" spans="11:15" x14ac:dyDescent="0.3">
      <c r="K1371" t="s">
        <v>833</v>
      </c>
      <c r="L1371">
        <f>IF(AND(ISNUMBER(SEARCH(":",Table10[[#This Row],[Column1]]))=FALSE,ISNUMBER(SEARCH("Ronda",Table10[[#This Row],[Column1]]))=FALSE),1,0)</f>
        <v>1</v>
      </c>
      <c r="M1371">
        <f>IF(Table10[[#This Row],[cond]]=1,M1370+1,0)</f>
        <v>2</v>
      </c>
      <c r="N1371">
        <f>IF(ISNUMBER(SEARCH("Ronda",Table10[[#This Row],[Column1]]))=TRUE,1,0)</f>
        <v>0</v>
      </c>
      <c r="O1371" t="str">
        <f>IF(Table10[[#This Row],[cond2]]=1,MID(Table10[[#This Row],[Column1]],6,3),O1370)</f>
        <v xml:space="preserve"> 13</v>
      </c>
    </row>
    <row r="1372" spans="11:15" x14ac:dyDescent="0.3">
      <c r="K1372">
        <v>0</v>
      </c>
      <c r="L1372">
        <f>IF(AND(ISNUMBER(SEARCH(":",Table10[[#This Row],[Column1]]))=FALSE,ISNUMBER(SEARCH("Ronda",Table10[[#This Row],[Column1]]))=FALSE),1,0)</f>
        <v>1</v>
      </c>
      <c r="M1372">
        <f>IF(Table10[[#This Row],[cond]]=1,M1371+1,0)</f>
        <v>3</v>
      </c>
      <c r="N1372">
        <f>IF(ISNUMBER(SEARCH("Ronda",Table10[[#This Row],[Column1]]))=TRUE,1,0)</f>
        <v>0</v>
      </c>
      <c r="O1372" t="str">
        <f>IF(Table10[[#This Row],[cond2]]=1,MID(Table10[[#This Row],[Column1]],6,3),O1371)</f>
        <v xml:space="preserve"> 13</v>
      </c>
    </row>
    <row r="1373" spans="11:15" x14ac:dyDescent="0.3">
      <c r="K1373">
        <v>1</v>
      </c>
      <c r="L1373">
        <f>IF(AND(ISNUMBER(SEARCH(":",Table10[[#This Row],[Column1]]))=FALSE,ISNUMBER(SEARCH("Ronda",Table10[[#This Row],[Column1]]))=FALSE),1,0)</f>
        <v>1</v>
      </c>
      <c r="M1373">
        <f>IF(Table10[[#This Row],[cond]]=1,M1372+1,0)</f>
        <v>4</v>
      </c>
      <c r="N1373">
        <f>IF(ISNUMBER(SEARCH("Ronda",Table10[[#This Row],[Column1]]))=TRUE,1,0)</f>
        <v>0</v>
      </c>
      <c r="O1373" t="str">
        <f>IF(Table10[[#This Row],[cond2]]=1,MID(Table10[[#This Row],[Column1]],6,3),O1372)</f>
        <v xml:space="preserve"> 13</v>
      </c>
    </row>
    <row r="1374" spans="11:15" x14ac:dyDescent="0.3">
      <c r="K1374">
        <v>0</v>
      </c>
      <c r="L1374">
        <f>IF(AND(ISNUMBER(SEARCH(":",Table10[[#This Row],[Column1]]))=FALSE,ISNUMBER(SEARCH("Ronda",Table10[[#This Row],[Column1]]))=FALSE),1,0)</f>
        <v>1</v>
      </c>
      <c r="M1374">
        <f>IF(Table10[[#This Row],[cond]]=1,M1373+1,0)</f>
        <v>5</v>
      </c>
      <c r="N1374">
        <f>IF(ISNUMBER(SEARCH("Ronda",Table10[[#This Row],[Column1]]))=TRUE,1,0)</f>
        <v>0</v>
      </c>
      <c r="O1374" t="str">
        <f>IF(Table10[[#This Row],[cond2]]=1,MID(Table10[[#This Row],[Column1]],6,3),O1373)</f>
        <v xml:space="preserve"> 13</v>
      </c>
    </row>
    <row r="1375" spans="11:15" x14ac:dyDescent="0.3">
      <c r="K1375">
        <v>0</v>
      </c>
      <c r="L1375">
        <f>IF(AND(ISNUMBER(SEARCH(":",Table10[[#This Row],[Column1]]))=FALSE,ISNUMBER(SEARCH("Ronda",Table10[[#This Row],[Column1]]))=FALSE),1,0)</f>
        <v>1</v>
      </c>
      <c r="M1375">
        <f>IF(Table10[[#This Row],[cond]]=1,M1374+1,0)</f>
        <v>6</v>
      </c>
      <c r="N1375">
        <f>IF(ISNUMBER(SEARCH("Ronda",Table10[[#This Row],[Column1]]))=TRUE,1,0)</f>
        <v>0</v>
      </c>
      <c r="O1375" t="str">
        <f>IF(Table10[[#This Row],[cond2]]=1,MID(Table10[[#This Row],[Column1]],6,3),O1374)</f>
        <v xml:space="preserve"> 13</v>
      </c>
    </row>
    <row r="1376" spans="11:15" x14ac:dyDescent="0.3">
      <c r="K1376" t="s">
        <v>735</v>
      </c>
      <c r="L1376">
        <f>IF(AND(ISNUMBER(SEARCH(":",Table10[[#This Row],[Column1]]))=FALSE,ISNUMBER(SEARCH("Ronda",Table10[[#This Row],[Column1]]))=FALSE),1,0)</f>
        <v>0</v>
      </c>
      <c r="M1376">
        <f>IF(Table10[[#This Row],[cond]]=1,M1375+1,0)</f>
        <v>0</v>
      </c>
      <c r="N1376">
        <f>IF(ISNUMBER(SEARCH("Ronda",Table10[[#This Row],[Column1]]))=TRUE,1,0)</f>
        <v>0</v>
      </c>
      <c r="O1376" t="str">
        <f>IF(Table10[[#This Row],[cond2]]=1,MID(Table10[[#This Row],[Column1]],6,3),O1375)</f>
        <v xml:space="preserve"> 13</v>
      </c>
    </row>
    <row r="1377" spans="11:15" x14ac:dyDescent="0.3">
      <c r="K1377" t="s">
        <v>564</v>
      </c>
      <c r="L1377">
        <f>IF(AND(ISNUMBER(SEARCH(":",Table10[[#This Row],[Column1]]))=FALSE,ISNUMBER(SEARCH("Ronda",Table10[[#This Row],[Column1]]))=FALSE),1,0)</f>
        <v>1</v>
      </c>
      <c r="M1377">
        <f>IF(Table10[[#This Row],[cond]]=1,M1376+1,0)</f>
        <v>1</v>
      </c>
      <c r="N1377">
        <f>IF(ISNUMBER(SEARCH("Ronda",Table10[[#This Row],[Column1]]))=TRUE,1,0)</f>
        <v>0</v>
      </c>
      <c r="O1377" t="str">
        <f>IF(Table10[[#This Row],[cond2]]=1,MID(Table10[[#This Row],[Column1]],6,3),O1376)</f>
        <v xml:space="preserve"> 13</v>
      </c>
    </row>
    <row r="1378" spans="11:15" x14ac:dyDescent="0.3">
      <c r="K1378" t="s">
        <v>28</v>
      </c>
      <c r="L1378">
        <f>IF(AND(ISNUMBER(SEARCH(":",Table10[[#This Row],[Column1]]))=FALSE,ISNUMBER(SEARCH("Ronda",Table10[[#This Row],[Column1]]))=FALSE),1,0)</f>
        <v>1</v>
      </c>
      <c r="M1378">
        <f>IF(Table10[[#This Row],[cond]]=1,M1377+1,0)</f>
        <v>2</v>
      </c>
      <c r="N1378">
        <f>IF(ISNUMBER(SEARCH("Ronda",Table10[[#This Row],[Column1]]))=TRUE,1,0)</f>
        <v>0</v>
      </c>
      <c r="O1378" t="str">
        <f>IF(Table10[[#This Row],[cond2]]=1,MID(Table10[[#This Row],[Column1]],6,3),O1377)</f>
        <v xml:space="preserve"> 13</v>
      </c>
    </row>
    <row r="1379" spans="11:15" x14ac:dyDescent="0.3">
      <c r="K1379">
        <v>0</v>
      </c>
      <c r="L1379">
        <f>IF(AND(ISNUMBER(SEARCH(":",Table10[[#This Row],[Column1]]))=FALSE,ISNUMBER(SEARCH("Ronda",Table10[[#This Row],[Column1]]))=FALSE),1,0)</f>
        <v>1</v>
      </c>
      <c r="M1379">
        <f>IF(Table10[[#This Row],[cond]]=1,M1378+1,0)</f>
        <v>3</v>
      </c>
      <c r="N1379">
        <f>IF(ISNUMBER(SEARCH("Ronda",Table10[[#This Row],[Column1]]))=TRUE,1,0)</f>
        <v>0</v>
      </c>
      <c r="O1379" t="str">
        <f>IF(Table10[[#This Row],[cond2]]=1,MID(Table10[[#This Row],[Column1]],6,3),O1378)</f>
        <v xml:space="preserve"> 13</v>
      </c>
    </row>
    <row r="1380" spans="11:15" x14ac:dyDescent="0.3">
      <c r="K1380">
        <v>0</v>
      </c>
      <c r="L1380">
        <f>IF(AND(ISNUMBER(SEARCH(":",Table10[[#This Row],[Column1]]))=FALSE,ISNUMBER(SEARCH("Ronda",Table10[[#This Row],[Column1]]))=FALSE),1,0)</f>
        <v>1</v>
      </c>
      <c r="M1380">
        <f>IF(Table10[[#This Row],[cond]]=1,M1379+1,0)</f>
        <v>4</v>
      </c>
      <c r="N1380">
        <f>IF(ISNUMBER(SEARCH("Ronda",Table10[[#This Row],[Column1]]))=TRUE,1,0)</f>
        <v>0</v>
      </c>
      <c r="O1380" t="str">
        <f>IF(Table10[[#This Row],[cond2]]=1,MID(Table10[[#This Row],[Column1]],6,3),O1379)</f>
        <v xml:space="preserve"> 13</v>
      </c>
    </row>
    <row r="1381" spans="11:15" x14ac:dyDescent="0.3">
      <c r="K1381">
        <v>0</v>
      </c>
      <c r="L1381">
        <f>IF(AND(ISNUMBER(SEARCH(":",Table10[[#This Row],[Column1]]))=FALSE,ISNUMBER(SEARCH("Ronda",Table10[[#This Row],[Column1]]))=FALSE),1,0)</f>
        <v>1</v>
      </c>
      <c r="M1381">
        <f>IF(Table10[[#This Row],[cond]]=1,M1380+1,0)</f>
        <v>5</v>
      </c>
      <c r="N1381">
        <f>IF(ISNUMBER(SEARCH("Ronda",Table10[[#This Row],[Column1]]))=TRUE,1,0)</f>
        <v>0</v>
      </c>
      <c r="O1381" t="str">
        <f>IF(Table10[[#This Row],[cond2]]=1,MID(Table10[[#This Row],[Column1]],6,3),O1380)</f>
        <v xml:space="preserve"> 13</v>
      </c>
    </row>
    <row r="1382" spans="11:15" x14ac:dyDescent="0.3">
      <c r="K1382">
        <v>0</v>
      </c>
      <c r="L1382">
        <f>IF(AND(ISNUMBER(SEARCH(":",Table10[[#This Row],[Column1]]))=FALSE,ISNUMBER(SEARCH("Ronda",Table10[[#This Row],[Column1]]))=FALSE),1,0)</f>
        <v>1</v>
      </c>
      <c r="M1382">
        <f>IF(Table10[[#This Row],[cond]]=1,M1381+1,0)</f>
        <v>6</v>
      </c>
      <c r="N1382">
        <f>IF(ISNUMBER(SEARCH("Ronda",Table10[[#This Row],[Column1]]))=TRUE,1,0)</f>
        <v>0</v>
      </c>
      <c r="O1382" t="str">
        <f>IF(Table10[[#This Row],[cond2]]=1,MID(Table10[[#This Row],[Column1]],6,3),O1381)</f>
        <v xml:space="preserve"> 13</v>
      </c>
    </row>
    <row r="1383" spans="11:15" x14ac:dyDescent="0.3">
      <c r="K1383" t="s">
        <v>961</v>
      </c>
      <c r="L1383">
        <f>IF(AND(ISNUMBER(SEARCH(":",Table10[[#This Row],[Column1]]))=FALSE,ISNUMBER(SEARCH("Ronda",Table10[[#This Row],[Column1]]))=FALSE),1,0)</f>
        <v>0</v>
      </c>
      <c r="M1383">
        <f>IF(Table10[[#This Row],[cond]]=1,M1382+1,0)</f>
        <v>0</v>
      </c>
      <c r="N1383">
        <f>IF(ISNUMBER(SEARCH("Ronda",Table10[[#This Row],[Column1]]))=TRUE,1,0)</f>
        <v>0</v>
      </c>
      <c r="O1383" t="str">
        <f>IF(Table10[[#This Row],[cond2]]=1,MID(Table10[[#This Row],[Column1]],6,3),O1382)</f>
        <v xml:space="preserve"> 13</v>
      </c>
    </row>
    <row r="1384" spans="11:15" x14ac:dyDescent="0.3">
      <c r="K1384" t="s">
        <v>303</v>
      </c>
      <c r="L1384">
        <f>IF(AND(ISNUMBER(SEARCH(":",Table10[[#This Row],[Column1]]))=FALSE,ISNUMBER(SEARCH("Ronda",Table10[[#This Row],[Column1]]))=FALSE),1,0)</f>
        <v>1</v>
      </c>
      <c r="M1384">
        <f>IF(Table10[[#This Row],[cond]]=1,M1383+1,0)</f>
        <v>1</v>
      </c>
      <c r="N1384">
        <f>IF(ISNUMBER(SEARCH("Ronda",Table10[[#This Row],[Column1]]))=TRUE,1,0)</f>
        <v>0</v>
      </c>
      <c r="O1384" t="str">
        <f>IF(Table10[[#This Row],[cond2]]=1,MID(Table10[[#This Row],[Column1]],6,3),O1383)</f>
        <v xml:space="preserve"> 13</v>
      </c>
    </row>
    <row r="1385" spans="11:15" x14ac:dyDescent="0.3">
      <c r="K1385" t="s">
        <v>4</v>
      </c>
      <c r="L1385">
        <f>IF(AND(ISNUMBER(SEARCH(":",Table10[[#This Row],[Column1]]))=FALSE,ISNUMBER(SEARCH("Ronda",Table10[[#This Row],[Column1]]))=FALSE),1,0)</f>
        <v>1</v>
      </c>
      <c r="M1385">
        <f>IF(Table10[[#This Row],[cond]]=1,M1384+1,0)</f>
        <v>2</v>
      </c>
      <c r="N1385">
        <f>IF(ISNUMBER(SEARCH("Ronda",Table10[[#This Row],[Column1]]))=TRUE,1,0)</f>
        <v>0</v>
      </c>
      <c r="O1385" t="str">
        <f>IF(Table10[[#This Row],[cond2]]=1,MID(Table10[[#This Row],[Column1]],6,3),O1384)</f>
        <v xml:space="preserve"> 13</v>
      </c>
    </row>
    <row r="1386" spans="11:15" x14ac:dyDescent="0.3">
      <c r="K1386">
        <v>1</v>
      </c>
      <c r="L1386">
        <f>IF(AND(ISNUMBER(SEARCH(":",Table10[[#This Row],[Column1]]))=FALSE,ISNUMBER(SEARCH("Ronda",Table10[[#This Row],[Column1]]))=FALSE),1,0)</f>
        <v>1</v>
      </c>
      <c r="M1386">
        <f>IF(Table10[[#This Row],[cond]]=1,M1385+1,0)</f>
        <v>3</v>
      </c>
      <c r="N1386">
        <f>IF(ISNUMBER(SEARCH("Ronda",Table10[[#This Row],[Column1]]))=TRUE,1,0)</f>
        <v>0</v>
      </c>
      <c r="O1386" t="str">
        <f>IF(Table10[[#This Row],[cond2]]=1,MID(Table10[[#This Row],[Column1]],6,3),O1385)</f>
        <v xml:space="preserve"> 13</v>
      </c>
    </row>
    <row r="1387" spans="11:15" x14ac:dyDescent="0.3">
      <c r="K1387">
        <v>3</v>
      </c>
      <c r="L1387">
        <f>IF(AND(ISNUMBER(SEARCH(":",Table10[[#This Row],[Column1]]))=FALSE,ISNUMBER(SEARCH("Ronda",Table10[[#This Row],[Column1]]))=FALSE),1,0)</f>
        <v>1</v>
      </c>
      <c r="M1387">
        <f>IF(Table10[[#This Row],[cond]]=1,M1386+1,0)</f>
        <v>4</v>
      </c>
      <c r="N1387">
        <f>IF(ISNUMBER(SEARCH("Ronda",Table10[[#This Row],[Column1]]))=TRUE,1,0)</f>
        <v>0</v>
      </c>
      <c r="O1387" t="str">
        <f>IF(Table10[[#This Row],[cond2]]=1,MID(Table10[[#This Row],[Column1]],6,3),O1386)</f>
        <v xml:space="preserve"> 13</v>
      </c>
    </row>
    <row r="1388" spans="11:15" x14ac:dyDescent="0.3">
      <c r="K1388">
        <v>0</v>
      </c>
      <c r="L1388">
        <f>IF(AND(ISNUMBER(SEARCH(":",Table10[[#This Row],[Column1]]))=FALSE,ISNUMBER(SEARCH("Ronda",Table10[[#This Row],[Column1]]))=FALSE),1,0)</f>
        <v>1</v>
      </c>
      <c r="M1388">
        <f>IF(Table10[[#This Row],[cond]]=1,M1387+1,0)</f>
        <v>5</v>
      </c>
      <c r="N1388">
        <f>IF(ISNUMBER(SEARCH("Ronda",Table10[[#This Row],[Column1]]))=TRUE,1,0)</f>
        <v>0</v>
      </c>
      <c r="O1388" t="str">
        <f>IF(Table10[[#This Row],[cond2]]=1,MID(Table10[[#This Row],[Column1]],6,3),O1387)</f>
        <v xml:space="preserve"> 13</v>
      </c>
    </row>
    <row r="1389" spans="11:15" x14ac:dyDescent="0.3">
      <c r="K1389">
        <v>-1</v>
      </c>
      <c r="L1389">
        <f>IF(AND(ISNUMBER(SEARCH(":",Table10[[#This Row],[Column1]]))=FALSE,ISNUMBER(SEARCH("Ronda",Table10[[#This Row],[Column1]]))=FALSE),1,0)</f>
        <v>1</v>
      </c>
      <c r="M1389">
        <f>IF(Table10[[#This Row],[cond]]=1,M1388+1,0)</f>
        <v>6</v>
      </c>
      <c r="N1389">
        <f>IF(ISNUMBER(SEARCH("Ronda",Table10[[#This Row],[Column1]]))=TRUE,1,0)</f>
        <v>0</v>
      </c>
      <c r="O1389" t="str">
        <f>IF(Table10[[#This Row],[cond2]]=1,MID(Table10[[#This Row],[Column1]],6,3),O1388)</f>
        <v xml:space="preserve"> 13</v>
      </c>
    </row>
    <row r="1390" spans="11:15" x14ac:dyDescent="0.3">
      <c r="K1390" t="s">
        <v>962</v>
      </c>
      <c r="L1390">
        <f>IF(AND(ISNUMBER(SEARCH(":",Table10[[#This Row],[Column1]]))=FALSE,ISNUMBER(SEARCH("Ronda",Table10[[#This Row],[Column1]]))=FALSE),1,0)</f>
        <v>0</v>
      </c>
      <c r="M1390">
        <f>IF(Table10[[#This Row],[cond]]=1,M1389+1,0)</f>
        <v>0</v>
      </c>
      <c r="N1390">
        <f>IF(ISNUMBER(SEARCH("Ronda",Table10[[#This Row],[Column1]]))=TRUE,1,0)</f>
        <v>0</v>
      </c>
      <c r="O1390" t="str">
        <f>IF(Table10[[#This Row],[cond2]]=1,MID(Table10[[#This Row],[Column1]],6,3),O1389)</f>
        <v xml:space="preserve"> 13</v>
      </c>
    </row>
    <row r="1391" spans="11:15" x14ac:dyDescent="0.3">
      <c r="K1391" t="s">
        <v>33</v>
      </c>
      <c r="L1391">
        <f>IF(AND(ISNUMBER(SEARCH(":",Table10[[#This Row],[Column1]]))=FALSE,ISNUMBER(SEARCH("Ronda",Table10[[#This Row],[Column1]]))=FALSE),1,0)</f>
        <v>1</v>
      </c>
      <c r="M1391">
        <f>IF(Table10[[#This Row],[cond]]=1,M1390+1,0)</f>
        <v>1</v>
      </c>
      <c r="N1391">
        <f>IF(ISNUMBER(SEARCH("Ronda",Table10[[#This Row],[Column1]]))=TRUE,1,0)</f>
        <v>0</v>
      </c>
      <c r="O1391" t="str">
        <f>IF(Table10[[#This Row],[cond2]]=1,MID(Table10[[#This Row],[Column1]],6,3),O1390)</f>
        <v xml:space="preserve"> 13</v>
      </c>
    </row>
    <row r="1392" spans="11:15" x14ac:dyDescent="0.3">
      <c r="K1392" t="s">
        <v>10</v>
      </c>
      <c r="L1392">
        <f>IF(AND(ISNUMBER(SEARCH(":",Table10[[#This Row],[Column1]]))=FALSE,ISNUMBER(SEARCH("Ronda",Table10[[#This Row],[Column1]]))=FALSE),1,0)</f>
        <v>1</v>
      </c>
      <c r="M1392">
        <f>IF(Table10[[#This Row],[cond]]=1,M1391+1,0)</f>
        <v>2</v>
      </c>
      <c r="N1392">
        <f>IF(ISNUMBER(SEARCH("Ronda",Table10[[#This Row],[Column1]]))=TRUE,1,0)</f>
        <v>0</v>
      </c>
      <c r="O1392" t="str">
        <f>IF(Table10[[#This Row],[cond2]]=1,MID(Table10[[#This Row],[Column1]],6,3),O1391)</f>
        <v xml:space="preserve"> 13</v>
      </c>
    </row>
    <row r="1393" spans="11:15" x14ac:dyDescent="0.3">
      <c r="K1393">
        <v>1</v>
      </c>
      <c r="L1393">
        <f>IF(AND(ISNUMBER(SEARCH(":",Table10[[#This Row],[Column1]]))=FALSE,ISNUMBER(SEARCH("Ronda",Table10[[#This Row],[Column1]]))=FALSE),1,0)</f>
        <v>1</v>
      </c>
      <c r="M1393">
        <f>IF(Table10[[#This Row],[cond]]=1,M1392+1,0)</f>
        <v>3</v>
      </c>
      <c r="N1393">
        <f>IF(ISNUMBER(SEARCH("Ronda",Table10[[#This Row],[Column1]]))=TRUE,1,0)</f>
        <v>0</v>
      </c>
      <c r="O1393" t="str">
        <f>IF(Table10[[#This Row],[cond2]]=1,MID(Table10[[#This Row],[Column1]],6,3),O1392)</f>
        <v xml:space="preserve"> 13</v>
      </c>
    </row>
    <row r="1394" spans="11:15" x14ac:dyDescent="0.3">
      <c r="K1394">
        <v>1</v>
      </c>
      <c r="L1394">
        <f>IF(AND(ISNUMBER(SEARCH(":",Table10[[#This Row],[Column1]]))=FALSE,ISNUMBER(SEARCH("Ronda",Table10[[#This Row],[Column1]]))=FALSE),1,0)</f>
        <v>1</v>
      </c>
      <c r="M1394">
        <f>IF(Table10[[#This Row],[cond]]=1,M1393+1,0)</f>
        <v>4</v>
      </c>
      <c r="N1394">
        <f>IF(ISNUMBER(SEARCH("Ronda",Table10[[#This Row],[Column1]]))=TRUE,1,0)</f>
        <v>0</v>
      </c>
      <c r="O1394" t="str">
        <f>IF(Table10[[#This Row],[cond2]]=1,MID(Table10[[#This Row],[Column1]],6,3),O1393)</f>
        <v xml:space="preserve"> 13</v>
      </c>
    </row>
    <row r="1395" spans="11:15" x14ac:dyDescent="0.3">
      <c r="K1395">
        <v>-1</v>
      </c>
      <c r="L1395">
        <f>IF(AND(ISNUMBER(SEARCH(":",Table10[[#This Row],[Column1]]))=FALSE,ISNUMBER(SEARCH("Ronda",Table10[[#This Row],[Column1]]))=FALSE),1,0)</f>
        <v>1</v>
      </c>
      <c r="M1395">
        <f>IF(Table10[[#This Row],[cond]]=1,M1394+1,0)</f>
        <v>5</v>
      </c>
      <c r="N1395">
        <f>IF(ISNUMBER(SEARCH("Ronda",Table10[[#This Row],[Column1]]))=TRUE,1,0)</f>
        <v>0</v>
      </c>
      <c r="O1395" t="str">
        <f>IF(Table10[[#This Row],[cond2]]=1,MID(Table10[[#This Row],[Column1]],6,3),O1394)</f>
        <v xml:space="preserve"> 13</v>
      </c>
    </row>
    <row r="1396" spans="11:15" x14ac:dyDescent="0.3">
      <c r="K1396">
        <v>-1</v>
      </c>
      <c r="L1396">
        <f>IF(AND(ISNUMBER(SEARCH(":",Table10[[#This Row],[Column1]]))=FALSE,ISNUMBER(SEARCH("Ronda",Table10[[#This Row],[Column1]]))=FALSE),1,0)</f>
        <v>1</v>
      </c>
      <c r="M1396">
        <f>IF(Table10[[#This Row],[cond]]=1,M1395+1,0)</f>
        <v>6</v>
      </c>
      <c r="N1396">
        <f>IF(ISNUMBER(SEARCH("Ronda",Table10[[#This Row],[Column1]]))=TRUE,1,0)</f>
        <v>0</v>
      </c>
      <c r="O1396" t="str">
        <f>IF(Table10[[#This Row],[cond2]]=1,MID(Table10[[#This Row],[Column1]],6,3),O1395)</f>
        <v xml:space="preserve"> 13</v>
      </c>
    </row>
    <row r="1397" spans="11:15" x14ac:dyDescent="0.3">
      <c r="K1397" t="s">
        <v>963</v>
      </c>
      <c r="L1397">
        <f>IF(AND(ISNUMBER(SEARCH(":",Table10[[#This Row],[Column1]]))=FALSE,ISNUMBER(SEARCH("Ronda",Table10[[#This Row],[Column1]]))=FALSE),1,0)</f>
        <v>0</v>
      </c>
      <c r="M1397">
        <f>IF(Table10[[#This Row],[cond]]=1,M1396+1,0)</f>
        <v>0</v>
      </c>
      <c r="N1397">
        <f>IF(ISNUMBER(SEARCH("Ronda",Table10[[#This Row],[Column1]]))=TRUE,1,0)</f>
        <v>0</v>
      </c>
      <c r="O1397" t="str">
        <f>IF(Table10[[#This Row],[cond2]]=1,MID(Table10[[#This Row],[Column1]],6,3),O1396)</f>
        <v xml:space="preserve"> 13</v>
      </c>
    </row>
    <row r="1398" spans="11:15" x14ac:dyDescent="0.3">
      <c r="K1398" t="s">
        <v>8</v>
      </c>
      <c r="L1398">
        <f>IF(AND(ISNUMBER(SEARCH(":",Table10[[#This Row],[Column1]]))=FALSE,ISNUMBER(SEARCH("Ronda",Table10[[#This Row],[Column1]]))=FALSE),1,0)</f>
        <v>1</v>
      </c>
      <c r="M1398">
        <f>IF(Table10[[#This Row],[cond]]=1,M1397+1,0)</f>
        <v>1</v>
      </c>
      <c r="N1398">
        <f>IF(ISNUMBER(SEARCH("Ronda",Table10[[#This Row],[Column1]]))=TRUE,1,0)</f>
        <v>0</v>
      </c>
      <c r="O1398" t="str">
        <f>IF(Table10[[#This Row],[cond2]]=1,MID(Table10[[#This Row],[Column1]],6,3),O1397)</f>
        <v xml:space="preserve"> 13</v>
      </c>
    </row>
    <row r="1399" spans="11:15" x14ac:dyDescent="0.3">
      <c r="K1399" t="s">
        <v>2</v>
      </c>
      <c r="L1399">
        <f>IF(AND(ISNUMBER(SEARCH(":",Table10[[#This Row],[Column1]]))=FALSE,ISNUMBER(SEARCH("Ronda",Table10[[#This Row],[Column1]]))=FALSE),1,0)</f>
        <v>1</v>
      </c>
      <c r="M1399">
        <f>IF(Table10[[#This Row],[cond]]=1,M1398+1,0)</f>
        <v>2</v>
      </c>
      <c r="N1399">
        <f>IF(ISNUMBER(SEARCH("Ronda",Table10[[#This Row],[Column1]]))=TRUE,1,0)</f>
        <v>0</v>
      </c>
      <c r="O1399" t="str">
        <f>IF(Table10[[#This Row],[cond2]]=1,MID(Table10[[#This Row],[Column1]],6,3),O1398)</f>
        <v xml:space="preserve"> 13</v>
      </c>
    </row>
    <row r="1400" spans="11:15" x14ac:dyDescent="0.3">
      <c r="K1400">
        <v>0</v>
      </c>
      <c r="L1400">
        <f>IF(AND(ISNUMBER(SEARCH(":",Table10[[#This Row],[Column1]]))=FALSE,ISNUMBER(SEARCH("Ronda",Table10[[#This Row],[Column1]]))=FALSE),1,0)</f>
        <v>1</v>
      </c>
      <c r="M1400">
        <f>IF(Table10[[#This Row],[cond]]=1,M1399+1,0)</f>
        <v>3</v>
      </c>
      <c r="N1400">
        <f>IF(ISNUMBER(SEARCH("Ronda",Table10[[#This Row],[Column1]]))=TRUE,1,0)</f>
        <v>0</v>
      </c>
      <c r="O1400" t="str">
        <f>IF(Table10[[#This Row],[cond2]]=1,MID(Table10[[#This Row],[Column1]],6,3),O1399)</f>
        <v xml:space="preserve"> 13</v>
      </c>
    </row>
    <row r="1401" spans="11:15" x14ac:dyDescent="0.3">
      <c r="K1401">
        <v>0</v>
      </c>
      <c r="L1401">
        <f>IF(AND(ISNUMBER(SEARCH(":",Table10[[#This Row],[Column1]]))=FALSE,ISNUMBER(SEARCH("Ronda",Table10[[#This Row],[Column1]]))=FALSE),1,0)</f>
        <v>1</v>
      </c>
      <c r="M1401">
        <f>IF(Table10[[#This Row],[cond]]=1,M1400+1,0)</f>
        <v>4</v>
      </c>
      <c r="N1401">
        <f>IF(ISNUMBER(SEARCH("Ronda",Table10[[#This Row],[Column1]]))=TRUE,1,0)</f>
        <v>0</v>
      </c>
      <c r="O1401" t="str">
        <f>IF(Table10[[#This Row],[cond2]]=1,MID(Table10[[#This Row],[Column1]],6,3),O1400)</f>
        <v xml:space="preserve"> 13</v>
      </c>
    </row>
    <row r="1402" spans="11:15" x14ac:dyDescent="0.3">
      <c r="K1402">
        <v>0</v>
      </c>
      <c r="L1402">
        <f>IF(AND(ISNUMBER(SEARCH(":",Table10[[#This Row],[Column1]]))=FALSE,ISNUMBER(SEARCH("Ronda",Table10[[#This Row],[Column1]]))=FALSE),1,0)</f>
        <v>1</v>
      </c>
      <c r="M1402">
        <f>IF(Table10[[#This Row],[cond]]=1,M1401+1,0)</f>
        <v>5</v>
      </c>
      <c r="N1402">
        <f>IF(ISNUMBER(SEARCH("Ronda",Table10[[#This Row],[Column1]]))=TRUE,1,0)</f>
        <v>0</v>
      </c>
      <c r="O1402" t="str">
        <f>IF(Table10[[#This Row],[cond2]]=1,MID(Table10[[#This Row],[Column1]],6,3),O1401)</f>
        <v xml:space="preserve"> 13</v>
      </c>
    </row>
    <row r="1403" spans="11:15" x14ac:dyDescent="0.3">
      <c r="K1403">
        <v>0</v>
      </c>
      <c r="L1403">
        <f>IF(AND(ISNUMBER(SEARCH(":",Table10[[#This Row],[Column1]]))=FALSE,ISNUMBER(SEARCH("Ronda",Table10[[#This Row],[Column1]]))=FALSE),1,0)</f>
        <v>1</v>
      </c>
      <c r="M1403">
        <f>IF(Table10[[#This Row],[cond]]=1,M1402+1,0)</f>
        <v>6</v>
      </c>
      <c r="N1403">
        <f>IF(ISNUMBER(SEARCH("Ronda",Table10[[#This Row],[Column1]]))=TRUE,1,0)</f>
        <v>0</v>
      </c>
      <c r="O1403" t="str">
        <f>IF(Table10[[#This Row],[cond2]]=1,MID(Table10[[#This Row],[Column1]],6,3),O1402)</f>
        <v xml:space="preserve"> 13</v>
      </c>
    </row>
    <row r="1404" spans="11:15" x14ac:dyDescent="0.3">
      <c r="K1404" t="s">
        <v>964</v>
      </c>
      <c r="L1404">
        <f>IF(AND(ISNUMBER(SEARCH(":",Table10[[#This Row],[Column1]]))=FALSE,ISNUMBER(SEARCH("Ronda",Table10[[#This Row],[Column1]]))=FALSE),1,0)</f>
        <v>0</v>
      </c>
      <c r="M1404">
        <f>IF(Table10[[#This Row],[cond]]=1,M1403+1,0)</f>
        <v>0</v>
      </c>
      <c r="N1404">
        <f>IF(ISNUMBER(SEARCH("Ronda",Table10[[#This Row],[Column1]]))=TRUE,1,0)</f>
        <v>0</v>
      </c>
      <c r="O1404" t="str">
        <f>IF(Table10[[#This Row],[cond2]]=1,MID(Table10[[#This Row],[Column1]],6,3),O1403)</f>
        <v xml:space="preserve"> 13</v>
      </c>
    </row>
    <row r="1405" spans="11:15" x14ac:dyDescent="0.3">
      <c r="K1405" t="s">
        <v>7</v>
      </c>
      <c r="L1405">
        <f>IF(AND(ISNUMBER(SEARCH(":",Table10[[#This Row],[Column1]]))=FALSE,ISNUMBER(SEARCH("Ronda",Table10[[#This Row],[Column1]]))=FALSE),1,0)</f>
        <v>1</v>
      </c>
      <c r="M1405">
        <f>IF(Table10[[#This Row],[cond]]=1,M1404+1,0)</f>
        <v>1</v>
      </c>
      <c r="N1405">
        <f>IF(ISNUMBER(SEARCH("Ronda",Table10[[#This Row],[Column1]]))=TRUE,1,0)</f>
        <v>0</v>
      </c>
      <c r="O1405" t="str">
        <f>IF(Table10[[#This Row],[cond2]]=1,MID(Table10[[#This Row],[Column1]],6,3),O1404)</f>
        <v xml:space="preserve"> 13</v>
      </c>
    </row>
    <row r="1406" spans="11:15" x14ac:dyDescent="0.3">
      <c r="K1406" t="s">
        <v>31</v>
      </c>
      <c r="L1406">
        <f>IF(AND(ISNUMBER(SEARCH(":",Table10[[#This Row],[Column1]]))=FALSE,ISNUMBER(SEARCH("Ronda",Table10[[#This Row],[Column1]]))=FALSE),1,0)</f>
        <v>1</v>
      </c>
      <c r="M1406">
        <f>IF(Table10[[#This Row],[cond]]=1,M1405+1,0)</f>
        <v>2</v>
      </c>
      <c r="N1406">
        <f>IF(ISNUMBER(SEARCH("Ronda",Table10[[#This Row],[Column1]]))=TRUE,1,0)</f>
        <v>0</v>
      </c>
      <c r="O1406" t="str">
        <f>IF(Table10[[#This Row],[cond2]]=1,MID(Table10[[#This Row],[Column1]],6,3),O1405)</f>
        <v xml:space="preserve"> 13</v>
      </c>
    </row>
    <row r="1407" spans="11:15" x14ac:dyDescent="0.3">
      <c r="K1407">
        <v>1</v>
      </c>
      <c r="L1407">
        <f>IF(AND(ISNUMBER(SEARCH(":",Table10[[#This Row],[Column1]]))=FALSE,ISNUMBER(SEARCH("Ronda",Table10[[#This Row],[Column1]]))=FALSE),1,0)</f>
        <v>1</v>
      </c>
      <c r="M1407">
        <f>IF(Table10[[#This Row],[cond]]=1,M1406+1,0)</f>
        <v>3</v>
      </c>
      <c r="N1407">
        <f>IF(ISNUMBER(SEARCH("Ronda",Table10[[#This Row],[Column1]]))=TRUE,1,0)</f>
        <v>0</v>
      </c>
      <c r="O1407" t="str">
        <f>IF(Table10[[#This Row],[cond2]]=1,MID(Table10[[#This Row],[Column1]],6,3),O1406)</f>
        <v xml:space="preserve"> 13</v>
      </c>
    </row>
    <row r="1408" spans="11:15" x14ac:dyDescent="0.3">
      <c r="K1408">
        <v>0</v>
      </c>
      <c r="L1408">
        <f>IF(AND(ISNUMBER(SEARCH(":",Table10[[#This Row],[Column1]]))=FALSE,ISNUMBER(SEARCH("Ronda",Table10[[#This Row],[Column1]]))=FALSE),1,0)</f>
        <v>1</v>
      </c>
      <c r="M1408">
        <f>IF(Table10[[#This Row],[cond]]=1,M1407+1,0)</f>
        <v>4</v>
      </c>
      <c r="N1408">
        <f>IF(ISNUMBER(SEARCH("Ronda",Table10[[#This Row],[Column1]]))=TRUE,1,0)</f>
        <v>0</v>
      </c>
      <c r="O1408" t="str">
        <f>IF(Table10[[#This Row],[cond2]]=1,MID(Table10[[#This Row],[Column1]],6,3),O1407)</f>
        <v xml:space="preserve"> 13</v>
      </c>
    </row>
    <row r="1409" spans="11:15" x14ac:dyDescent="0.3">
      <c r="K1409">
        <v>-1</v>
      </c>
      <c r="L1409">
        <f>IF(AND(ISNUMBER(SEARCH(":",Table10[[#This Row],[Column1]]))=FALSE,ISNUMBER(SEARCH("Ronda",Table10[[#This Row],[Column1]]))=FALSE),1,0)</f>
        <v>1</v>
      </c>
      <c r="M1409">
        <f>IF(Table10[[#This Row],[cond]]=1,M1408+1,0)</f>
        <v>5</v>
      </c>
      <c r="N1409">
        <f>IF(ISNUMBER(SEARCH("Ronda",Table10[[#This Row],[Column1]]))=TRUE,1,0)</f>
        <v>0</v>
      </c>
      <c r="O1409" t="str">
        <f>IF(Table10[[#This Row],[cond2]]=1,MID(Table10[[#This Row],[Column1]],6,3),O1408)</f>
        <v xml:space="preserve"> 13</v>
      </c>
    </row>
    <row r="1410" spans="11:15" x14ac:dyDescent="0.3">
      <c r="K1410">
        <v>0</v>
      </c>
      <c r="L1410">
        <f>IF(AND(ISNUMBER(SEARCH(":",Table10[[#This Row],[Column1]]))=FALSE,ISNUMBER(SEARCH("Ronda",Table10[[#This Row],[Column1]]))=FALSE),1,0)</f>
        <v>1</v>
      </c>
      <c r="M1410">
        <f>IF(Table10[[#This Row],[cond]]=1,M1409+1,0)</f>
        <v>6</v>
      </c>
      <c r="N1410">
        <f>IF(ISNUMBER(SEARCH("Ronda",Table10[[#This Row],[Column1]]))=TRUE,1,0)</f>
        <v>0</v>
      </c>
      <c r="O1410" t="str">
        <f>IF(Table10[[#This Row],[cond2]]=1,MID(Table10[[#This Row],[Column1]],6,3),O1409)</f>
        <v xml:space="preserve"> 13</v>
      </c>
    </row>
    <row r="1411" spans="11:15" x14ac:dyDescent="0.3">
      <c r="K1411" t="s">
        <v>234</v>
      </c>
      <c r="L1411">
        <f>IF(AND(ISNUMBER(SEARCH(":",Table10[[#This Row],[Column1]]))=FALSE,ISNUMBER(SEARCH("Ronda",Table10[[#This Row],[Column1]]))=FALSE),1,0)</f>
        <v>0</v>
      </c>
      <c r="M1411">
        <f>IF(Table10[[#This Row],[cond]]=1,M1410+1,0)</f>
        <v>0</v>
      </c>
      <c r="N1411">
        <f>IF(ISNUMBER(SEARCH("Ronda",Table10[[#This Row],[Column1]]))=TRUE,1,0)</f>
        <v>1</v>
      </c>
      <c r="O1411" t="str">
        <f>IF(Table10[[#This Row],[cond2]]=1,MID(Table10[[#This Row],[Column1]],6,3),O1410)</f>
        <v xml:space="preserve"> 12</v>
      </c>
    </row>
    <row r="1412" spans="11:15" x14ac:dyDescent="0.3">
      <c r="K1412" t="s">
        <v>965</v>
      </c>
      <c r="L1412">
        <f>IF(AND(ISNUMBER(SEARCH(":",Table10[[#This Row],[Column1]]))=FALSE,ISNUMBER(SEARCH("Ronda",Table10[[#This Row],[Column1]]))=FALSE),1,0)</f>
        <v>0</v>
      </c>
      <c r="M1412">
        <f>IF(Table10[[#This Row],[cond]]=1,M1411+1,0)</f>
        <v>0</v>
      </c>
      <c r="N1412">
        <f>IF(ISNUMBER(SEARCH("Ronda",Table10[[#This Row],[Column1]]))=TRUE,1,0)</f>
        <v>0</v>
      </c>
      <c r="O1412" t="str">
        <f>IF(Table10[[#This Row],[cond2]]=1,MID(Table10[[#This Row],[Column1]],6,3),O1411)</f>
        <v xml:space="preserve"> 12</v>
      </c>
    </row>
    <row r="1413" spans="11:15" x14ac:dyDescent="0.3">
      <c r="K1413" t="s">
        <v>4</v>
      </c>
      <c r="L1413">
        <f>IF(AND(ISNUMBER(SEARCH(":",Table10[[#This Row],[Column1]]))=FALSE,ISNUMBER(SEARCH("Ronda",Table10[[#This Row],[Column1]]))=FALSE),1,0)</f>
        <v>1</v>
      </c>
      <c r="M1413">
        <f>IF(Table10[[#This Row],[cond]]=1,M1412+1,0)</f>
        <v>1</v>
      </c>
      <c r="N1413">
        <f>IF(ISNUMBER(SEARCH("Ronda",Table10[[#This Row],[Column1]]))=TRUE,1,0)</f>
        <v>0</v>
      </c>
      <c r="O1413" t="str">
        <f>IF(Table10[[#This Row],[cond2]]=1,MID(Table10[[#This Row],[Column1]],6,3),O1412)</f>
        <v xml:space="preserve"> 12</v>
      </c>
    </row>
    <row r="1414" spans="11:15" x14ac:dyDescent="0.3">
      <c r="K1414" t="s">
        <v>1</v>
      </c>
      <c r="L1414">
        <f>IF(AND(ISNUMBER(SEARCH(":",Table10[[#This Row],[Column1]]))=FALSE,ISNUMBER(SEARCH("Ronda",Table10[[#This Row],[Column1]]))=FALSE),1,0)</f>
        <v>1</v>
      </c>
      <c r="M1414">
        <f>IF(Table10[[#This Row],[cond]]=1,M1413+1,0)</f>
        <v>2</v>
      </c>
      <c r="N1414">
        <f>IF(ISNUMBER(SEARCH("Ronda",Table10[[#This Row],[Column1]]))=TRUE,1,0)</f>
        <v>0</v>
      </c>
      <c r="O1414" t="str">
        <f>IF(Table10[[#This Row],[cond2]]=1,MID(Table10[[#This Row],[Column1]],6,3),O1413)</f>
        <v xml:space="preserve"> 12</v>
      </c>
    </row>
    <row r="1415" spans="11:15" x14ac:dyDescent="0.3">
      <c r="K1415">
        <v>0</v>
      </c>
      <c r="L1415">
        <f>IF(AND(ISNUMBER(SEARCH(":",Table10[[#This Row],[Column1]]))=FALSE,ISNUMBER(SEARCH("Ronda",Table10[[#This Row],[Column1]]))=FALSE),1,0)</f>
        <v>1</v>
      </c>
      <c r="M1415">
        <f>IF(Table10[[#This Row],[cond]]=1,M1414+1,0)</f>
        <v>3</v>
      </c>
      <c r="N1415">
        <f>IF(ISNUMBER(SEARCH("Ronda",Table10[[#This Row],[Column1]]))=TRUE,1,0)</f>
        <v>0</v>
      </c>
      <c r="O1415" t="str">
        <f>IF(Table10[[#This Row],[cond2]]=1,MID(Table10[[#This Row],[Column1]],6,3),O1414)</f>
        <v xml:space="preserve"> 12</v>
      </c>
    </row>
    <row r="1416" spans="11:15" x14ac:dyDescent="0.3">
      <c r="K1416">
        <v>1</v>
      </c>
      <c r="L1416">
        <f>IF(AND(ISNUMBER(SEARCH(":",Table10[[#This Row],[Column1]]))=FALSE,ISNUMBER(SEARCH("Ronda",Table10[[#This Row],[Column1]]))=FALSE),1,0)</f>
        <v>1</v>
      </c>
      <c r="M1416">
        <f>IF(Table10[[#This Row],[cond]]=1,M1415+1,0)</f>
        <v>4</v>
      </c>
      <c r="N1416">
        <f>IF(ISNUMBER(SEARCH("Ronda",Table10[[#This Row],[Column1]]))=TRUE,1,0)</f>
        <v>0</v>
      </c>
      <c r="O1416" t="str">
        <f>IF(Table10[[#This Row],[cond2]]=1,MID(Table10[[#This Row],[Column1]],6,3),O1415)</f>
        <v xml:space="preserve"> 12</v>
      </c>
    </row>
    <row r="1417" spans="11:15" x14ac:dyDescent="0.3">
      <c r="K1417">
        <v>0</v>
      </c>
      <c r="L1417">
        <f>IF(AND(ISNUMBER(SEARCH(":",Table10[[#This Row],[Column1]]))=FALSE,ISNUMBER(SEARCH("Ronda",Table10[[#This Row],[Column1]]))=FALSE),1,0)</f>
        <v>1</v>
      </c>
      <c r="M1417">
        <f>IF(Table10[[#This Row],[cond]]=1,M1416+1,0)</f>
        <v>5</v>
      </c>
      <c r="N1417">
        <f>IF(ISNUMBER(SEARCH("Ronda",Table10[[#This Row],[Column1]]))=TRUE,1,0)</f>
        <v>0</v>
      </c>
      <c r="O1417" t="str">
        <f>IF(Table10[[#This Row],[cond2]]=1,MID(Table10[[#This Row],[Column1]],6,3),O1416)</f>
        <v xml:space="preserve"> 12</v>
      </c>
    </row>
    <row r="1418" spans="11:15" x14ac:dyDescent="0.3">
      <c r="K1418">
        <v>-1</v>
      </c>
      <c r="L1418">
        <f>IF(AND(ISNUMBER(SEARCH(":",Table10[[#This Row],[Column1]]))=FALSE,ISNUMBER(SEARCH("Ronda",Table10[[#This Row],[Column1]]))=FALSE),1,0)</f>
        <v>1</v>
      </c>
      <c r="M1418">
        <f>IF(Table10[[#This Row],[cond]]=1,M1417+1,0)</f>
        <v>6</v>
      </c>
      <c r="N1418">
        <f>IF(ISNUMBER(SEARCH("Ronda",Table10[[#This Row],[Column1]]))=TRUE,1,0)</f>
        <v>0</v>
      </c>
      <c r="O1418" t="str">
        <f>IF(Table10[[#This Row],[cond2]]=1,MID(Table10[[#This Row],[Column1]],6,3),O1417)</f>
        <v xml:space="preserve"> 12</v>
      </c>
    </row>
    <row r="1419" spans="11:15" x14ac:dyDescent="0.3">
      <c r="K1419" t="s">
        <v>966</v>
      </c>
      <c r="L1419">
        <f>IF(AND(ISNUMBER(SEARCH(":",Table10[[#This Row],[Column1]]))=FALSE,ISNUMBER(SEARCH("Ronda",Table10[[#This Row],[Column1]]))=FALSE),1,0)</f>
        <v>0</v>
      </c>
      <c r="M1419">
        <f>IF(Table10[[#This Row],[cond]]=1,M1418+1,0)</f>
        <v>0</v>
      </c>
      <c r="N1419">
        <f>IF(ISNUMBER(SEARCH("Ronda",Table10[[#This Row],[Column1]]))=TRUE,1,0)</f>
        <v>0</v>
      </c>
      <c r="O1419" t="str">
        <f>IF(Table10[[#This Row],[cond2]]=1,MID(Table10[[#This Row],[Column1]],6,3),O1418)</f>
        <v xml:space="preserve"> 12</v>
      </c>
    </row>
    <row r="1420" spans="11:15" x14ac:dyDescent="0.3">
      <c r="K1420" t="s">
        <v>13</v>
      </c>
      <c r="L1420">
        <f>IF(AND(ISNUMBER(SEARCH(":",Table10[[#This Row],[Column1]]))=FALSE,ISNUMBER(SEARCH("Ronda",Table10[[#This Row],[Column1]]))=FALSE),1,0)</f>
        <v>1</v>
      </c>
      <c r="M1420">
        <f>IF(Table10[[#This Row],[cond]]=1,M1419+1,0)</f>
        <v>1</v>
      </c>
      <c r="N1420">
        <f>IF(ISNUMBER(SEARCH("Ronda",Table10[[#This Row],[Column1]]))=TRUE,1,0)</f>
        <v>0</v>
      </c>
      <c r="O1420" t="str">
        <f>IF(Table10[[#This Row],[cond2]]=1,MID(Table10[[#This Row],[Column1]],6,3),O1419)</f>
        <v xml:space="preserve"> 12</v>
      </c>
    </row>
    <row r="1421" spans="11:15" x14ac:dyDescent="0.3">
      <c r="K1421" t="s">
        <v>568</v>
      </c>
      <c r="L1421">
        <f>IF(AND(ISNUMBER(SEARCH(":",Table10[[#This Row],[Column1]]))=FALSE,ISNUMBER(SEARCH("Ronda",Table10[[#This Row],[Column1]]))=FALSE),1,0)</f>
        <v>1</v>
      </c>
      <c r="M1421">
        <f>IF(Table10[[#This Row],[cond]]=1,M1420+1,0)</f>
        <v>2</v>
      </c>
      <c r="N1421">
        <f>IF(ISNUMBER(SEARCH("Ronda",Table10[[#This Row],[Column1]]))=TRUE,1,0)</f>
        <v>0</v>
      </c>
      <c r="O1421" t="str">
        <f>IF(Table10[[#This Row],[cond2]]=1,MID(Table10[[#This Row],[Column1]],6,3),O1420)</f>
        <v xml:space="preserve"> 12</v>
      </c>
    </row>
    <row r="1422" spans="11:15" x14ac:dyDescent="0.3">
      <c r="K1422">
        <v>3</v>
      </c>
      <c r="L1422">
        <f>IF(AND(ISNUMBER(SEARCH(":",Table10[[#This Row],[Column1]]))=FALSE,ISNUMBER(SEARCH("Ronda",Table10[[#This Row],[Column1]]))=FALSE),1,0)</f>
        <v>1</v>
      </c>
      <c r="M1422">
        <f>IF(Table10[[#This Row],[cond]]=1,M1421+1,0)</f>
        <v>3</v>
      </c>
      <c r="N1422">
        <f>IF(ISNUMBER(SEARCH("Ronda",Table10[[#This Row],[Column1]]))=TRUE,1,0)</f>
        <v>0</v>
      </c>
      <c r="O1422" t="str">
        <f>IF(Table10[[#This Row],[cond2]]=1,MID(Table10[[#This Row],[Column1]],6,3),O1421)</f>
        <v xml:space="preserve"> 12</v>
      </c>
    </row>
    <row r="1423" spans="11:15" x14ac:dyDescent="0.3">
      <c r="K1423">
        <v>1</v>
      </c>
      <c r="L1423">
        <f>IF(AND(ISNUMBER(SEARCH(":",Table10[[#This Row],[Column1]]))=FALSE,ISNUMBER(SEARCH("Ronda",Table10[[#This Row],[Column1]]))=FALSE),1,0)</f>
        <v>1</v>
      </c>
      <c r="M1423">
        <f>IF(Table10[[#This Row],[cond]]=1,M1422+1,0)</f>
        <v>4</v>
      </c>
      <c r="N1423">
        <f>IF(ISNUMBER(SEARCH("Ronda",Table10[[#This Row],[Column1]]))=TRUE,1,0)</f>
        <v>0</v>
      </c>
      <c r="O1423" t="str">
        <f>IF(Table10[[#This Row],[cond2]]=1,MID(Table10[[#This Row],[Column1]],6,3),O1422)</f>
        <v xml:space="preserve"> 12</v>
      </c>
    </row>
    <row r="1424" spans="11:15" x14ac:dyDescent="0.3">
      <c r="K1424">
        <v>-3</v>
      </c>
      <c r="L1424">
        <f>IF(AND(ISNUMBER(SEARCH(":",Table10[[#This Row],[Column1]]))=FALSE,ISNUMBER(SEARCH("Ronda",Table10[[#This Row],[Column1]]))=FALSE),1,0)</f>
        <v>1</v>
      </c>
      <c r="M1424">
        <f>IF(Table10[[#This Row],[cond]]=1,M1423+1,0)</f>
        <v>5</v>
      </c>
      <c r="N1424">
        <f>IF(ISNUMBER(SEARCH("Ronda",Table10[[#This Row],[Column1]]))=TRUE,1,0)</f>
        <v>0</v>
      </c>
      <c r="O1424" t="str">
        <f>IF(Table10[[#This Row],[cond2]]=1,MID(Table10[[#This Row],[Column1]],6,3),O1423)</f>
        <v xml:space="preserve"> 12</v>
      </c>
    </row>
    <row r="1425" spans="11:15" x14ac:dyDescent="0.3">
      <c r="K1425">
        <v>-1</v>
      </c>
      <c r="L1425">
        <f>IF(AND(ISNUMBER(SEARCH(":",Table10[[#This Row],[Column1]]))=FALSE,ISNUMBER(SEARCH("Ronda",Table10[[#This Row],[Column1]]))=FALSE),1,0)</f>
        <v>1</v>
      </c>
      <c r="M1425">
        <f>IF(Table10[[#This Row],[cond]]=1,M1424+1,0)</f>
        <v>6</v>
      </c>
      <c r="N1425">
        <f>IF(ISNUMBER(SEARCH("Ronda",Table10[[#This Row],[Column1]]))=TRUE,1,0)</f>
        <v>0</v>
      </c>
      <c r="O1425" t="str">
        <f>IF(Table10[[#This Row],[cond2]]=1,MID(Table10[[#This Row],[Column1]],6,3),O1424)</f>
        <v xml:space="preserve"> 12</v>
      </c>
    </row>
    <row r="1426" spans="11:15" x14ac:dyDescent="0.3">
      <c r="K1426" t="s">
        <v>967</v>
      </c>
      <c r="L1426">
        <f>IF(AND(ISNUMBER(SEARCH(":",Table10[[#This Row],[Column1]]))=FALSE,ISNUMBER(SEARCH("Ronda",Table10[[#This Row],[Column1]]))=FALSE),1,0)</f>
        <v>0</v>
      </c>
      <c r="M1426">
        <f>IF(Table10[[#This Row],[cond]]=1,M1425+1,0)</f>
        <v>0</v>
      </c>
      <c r="N1426">
        <f>IF(ISNUMBER(SEARCH("Ronda",Table10[[#This Row],[Column1]]))=TRUE,1,0)</f>
        <v>0</v>
      </c>
      <c r="O1426" t="str">
        <f>IF(Table10[[#This Row],[cond2]]=1,MID(Table10[[#This Row],[Column1]],6,3),O1425)</f>
        <v xml:space="preserve"> 12</v>
      </c>
    </row>
    <row r="1427" spans="11:15" x14ac:dyDescent="0.3">
      <c r="K1427" t="s">
        <v>2</v>
      </c>
      <c r="L1427">
        <f>IF(AND(ISNUMBER(SEARCH(":",Table10[[#This Row],[Column1]]))=FALSE,ISNUMBER(SEARCH("Ronda",Table10[[#This Row],[Column1]]))=FALSE),1,0)</f>
        <v>1</v>
      </c>
      <c r="M1427">
        <f>IF(Table10[[#This Row],[cond]]=1,M1426+1,0)</f>
        <v>1</v>
      </c>
      <c r="N1427">
        <f>IF(ISNUMBER(SEARCH("Ronda",Table10[[#This Row],[Column1]]))=TRUE,1,0)</f>
        <v>0</v>
      </c>
      <c r="O1427" t="str">
        <f>IF(Table10[[#This Row],[cond2]]=1,MID(Table10[[#This Row],[Column1]],6,3),O1426)</f>
        <v xml:space="preserve"> 12</v>
      </c>
    </row>
    <row r="1428" spans="11:15" x14ac:dyDescent="0.3">
      <c r="K1428" t="s">
        <v>11</v>
      </c>
      <c r="L1428">
        <f>IF(AND(ISNUMBER(SEARCH(":",Table10[[#This Row],[Column1]]))=FALSE,ISNUMBER(SEARCH("Ronda",Table10[[#This Row],[Column1]]))=FALSE),1,0)</f>
        <v>1</v>
      </c>
      <c r="M1428">
        <f>IF(Table10[[#This Row],[cond]]=1,M1427+1,0)</f>
        <v>2</v>
      </c>
      <c r="N1428">
        <f>IF(ISNUMBER(SEARCH("Ronda",Table10[[#This Row],[Column1]]))=TRUE,1,0)</f>
        <v>0</v>
      </c>
      <c r="O1428" t="str">
        <f>IF(Table10[[#This Row],[cond2]]=1,MID(Table10[[#This Row],[Column1]],6,3),O1427)</f>
        <v xml:space="preserve"> 12</v>
      </c>
    </row>
    <row r="1429" spans="11:15" x14ac:dyDescent="0.3">
      <c r="K1429">
        <v>6</v>
      </c>
      <c r="L1429">
        <f>IF(AND(ISNUMBER(SEARCH(":",Table10[[#This Row],[Column1]]))=FALSE,ISNUMBER(SEARCH("Ronda",Table10[[#This Row],[Column1]]))=FALSE),1,0)</f>
        <v>1</v>
      </c>
      <c r="M1429">
        <f>IF(Table10[[#This Row],[cond]]=1,M1428+1,0)</f>
        <v>3</v>
      </c>
      <c r="N1429">
        <f>IF(ISNUMBER(SEARCH("Ronda",Table10[[#This Row],[Column1]]))=TRUE,1,0)</f>
        <v>0</v>
      </c>
      <c r="O1429" t="str">
        <f>IF(Table10[[#This Row],[cond2]]=1,MID(Table10[[#This Row],[Column1]],6,3),O1428)</f>
        <v xml:space="preserve"> 12</v>
      </c>
    </row>
    <row r="1430" spans="11:15" x14ac:dyDescent="0.3">
      <c r="K1430">
        <v>0</v>
      </c>
      <c r="L1430">
        <f>IF(AND(ISNUMBER(SEARCH(":",Table10[[#This Row],[Column1]]))=FALSE,ISNUMBER(SEARCH("Ronda",Table10[[#This Row],[Column1]]))=FALSE),1,0)</f>
        <v>1</v>
      </c>
      <c r="M1430">
        <f>IF(Table10[[#This Row],[cond]]=1,M1429+1,0)</f>
        <v>4</v>
      </c>
      <c r="N1430">
        <f>IF(ISNUMBER(SEARCH("Ronda",Table10[[#This Row],[Column1]]))=TRUE,1,0)</f>
        <v>0</v>
      </c>
      <c r="O1430" t="str">
        <f>IF(Table10[[#This Row],[cond2]]=1,MID(Table10[[#This Row],[Column1]],6,3),O1429)</f>
        <v xml:space="preserve"> 12</v>
      </c>
    </row>
    <row r="1431" spans="11:15" x14ac:dyDescent="0.3">
      <c r="K1431">
        <v>-2</v>
      </c>
      <c r="L1431">
        <f>IF(AND(ISNUMBER(SEARCH(":",Table10[[#This Row],[Column1]]))=FALSE,ISNUMBER(SEARCH("Ronda",Table10[[#This Row],[Column1]]))=FALSE),1,0)</f>
        <v>1</v>
      </c>
      <c r="M1431">
        <f>IF(Table10[[#This Row],[cond]]=1,M1430+1,0)</f>
        <v>5</v>
      </c>
      <c r="N1431">
        <f>IF(ISNUMBER(SEARCH("Ronda",Table10[[#This Row],[Column1]]))=TRUE,1,0)</f>
        <v>0</v>
      </c>
      <c r="O1431" t="str">
        <f>IF(Table10[[#This Row],[cond2]]=1,MID(Table10[[#This Row],[Column1]],6,3),O1430)</f>
        <v xml:space="preserve"> 12</v>
      </c>
    </row>
    <row r="1432" spans="11:15" x14ac:dyDescent="0.3">
      <c r="K1432">
        <v>0</v>
      </c>
      <c r="L1432">
        <f>IF(AND(ISNUMBER(SEARCH(":",Table10[[#This Row],[Column1]]))=FALSE,ISNUMBER(SEARCH("Ronda",Table10[[#This Row],[Column1]]))=FALSE),1,0)</f>
        <v>1</v>
      </c>
      <c r="M1432">
        <f>IF(Table10[[#This Row],[cond]]=1,M1431+1,0)</f>
        <v>6</v>
      </c>
      <c r="N1432">
        <f>IF(ISNUMBER(SEARCH("Ronda",Table10[[#This Row],[Column1]]))=TRUE,1,0)</f>
        <v>0</v>
      </c>
      <c r="O1432" t="str">
        <f>IF(Table10[[#This Row],[cond2]]=1,MID(Table10[[#This Row],[Column1]],6,3),O1431)</f>
        <v xml:space="preserve"> 12</v>
      </c>
    </row>
    <row r="1433" spans="11:15" x14ac:dyDescent="0.3">
      <c r="K1433" t="s">
        <v>968</v>
      </c>
      <c r="L1433">
        <f>IF(AND(ISNUMBER(SEARCH(":",Table10[[#This Row],[Column1]]))=FALSE,ISNUMBER(SEARCH("Ronda",Table10[[#This Row],[Column1]]))=FALSE),1,0)</f>
        <v>0</v>
      </c>
      <c r="M1433">
        <f>IF(Table10[[#This Row],[cond]]=1,M1432+1,0)</f>
        <v>0</v>
      </c>
      <c r="N1433">
        <f>IF(ISNUMBER(SEARCH("Ronda",Table10[[#This Row],[Column1]]))=TRUE,1,0)</f>
        <v>0</v>
      </c>
      <c r="O1433" t="str">
        <f>IF(Table10[[#This Row],[cond2]]=1,MID(Table10[[#This Row],[Column1]],6,3),O1432)</f>
        <v xml:space="preserve"> 12</v>
      </c>
    </row>
    <row r="1434" spans="11:15" x14ac:dyDescent="0.3">
      <c r="K1434" t="s">
        <v>6</v>
      </c>
      <c r="L1434">
        <f>IF(AND(ISNUMBER(SEARCH(":",Table10[[#This Row],[Column1]]))=FALSE,ISNUMBER(SEARCH("Ronda",Table10[[#This Row],[Column1]]))=FALSE),1,0)</f>
        <v>1</v>
      </c>
      <c r="M1434">
        <f>IF(Table10[[#This Row],[cond]]=1,M1433+1,0)</f>
        <v>1</v>
      </c>
      <c r="N1434">
        <f>IF(ISNUMBER(SEARCH("Ronda",Table10[[#This Row],[Column1]]))=TRUE,1,0)</f>
        <v>0</v>
      </c>
      <c r="O1434" t="str">
        <f>IF(Table10[[#This Row],[cond2]]=1,MID(Table10[[#This Row],[Column1]],6,3),O1433)</f>
        <v xml:space="preserve"> 12</v>
      </c>
    </row>
    <row r="1435" spans="11:15" x14ac:dyDescent="0.3">
      <c r="K1435" t="s">
        <v>7</v>
      </c>
      <c r="L1435">
        <f>IF(AND(ISNUMBER(SEARCH(":",Table10[[#This Row],[Column1]]))=FALSE,ISNUMBER(SEARCH("Ronda",Table10[[#This Row],[Column1]]))=FALSE),1,0)</f>
        <v>1</v>
      </c>
      <c r="M1435">
        <f>IF(Table10[[#This Row],[cond]]=1,M1434+1,0)</f>
        <v>2</v>
      </c>
      <c r="N1435">
        <f>IF(ISNUMBER(SEARCH("Ronda",Table10[[#This Row],[Column1]]))=TRUE,1,0)</f>
        <v>0</v>
      </c>
      <c r="O1435" t="str">
        <f>IF(Table10[[#This Row],[cond2]]=1,MID(Table10[[#This Row],[Column1]],6,3),O1434)</f>
        <v xml:space="preserve"> 12</v>
      </c>
    </row>
    <row r="1436" spans="11:15" x14ac:dyDescent="0.3">
      <c r="K1436">
        <v>1</v>
      </c>
      <c r="L1436">
        <f>IF(AND(ISNUMBER(SEARCH(":",Table10[[#This Row],[Column1]]))=FALSE,ISNUMBER(SEARCH("Ronda",Table10[[#This Row],[Column1]]))=FALSE),1,0)</f>
        <v>1</v>
      </c>
      <c r="M1436">
        <f>IF(Table10[[#This Row],[cond]]=1,M1435+1,0)</f>
        <v>3</v>
      </c>
      <c r="N1436">
        <f>IF(ISNUMBER(SEARCH("Ronda",Table10[[#This Row],[Column1]]))=TRUE,1,0)</f>
        <v>0</v>
      </c>
      <c r="O1436" t="str">
        <f>IF(Table10[[#This Row],[cond2]]=1,MID(Table10[[#This Row],[Column1]],6,3),O1435)</f>
        <v xml:space="preserve"> 12</v>
      </c>
    </row>
    <row r="1437" spans="11:15" x14ac:dyDescent="0.3">
      <c r="K1437">
        <v>2</v>
      </c>
      <c r="L1437">
        <f>IF(AND(ISNUMBER(SEARCH(":",Table10[[#This Row],[Column1]]))=FALSE,ISNUMBER(SEARCH("Ronda",Table10[[#This Row],[Column1]]))=FALSE),1,0)</f>
        <v>1</v>
      </c>
      <c r="M1437">
        <f>IF(Table10[[#This Row],[cond]]=1,M1436+1,0)</f>
        <v>4</v>
      </c>
      <c r="N1437">
        <f>IF(ISNUMBER(SEARCH("Ronda",Table10[[#This Row],[Column1]]))=TRUE,1,0)</f>
        <v>0</v>
      </c>
      <c r="O1437" t="str">
        <f>IF(Table10[[#This Row],[cond2]]=1,MID(Table10[[#This Row],[Column1]],6,3),O1436)</f>
        <v xml:space="preserve"> 12</v>
      </c>
    </row>
    <row r="1438" spans="11:15" x14ac:dyDescent="0.3">
      <c r="K1438">
        <v>0</v>
      </c>
      <c r="L1438">
        <f>IF(AND(ISNUMBER(SEARCH(":",Table10[[#This Row],[Column1]]))=FALSE,ISNUMBER(SEARCH("Ronda",Table10[[#This Row],[Column1]]))=FALSE),1,0)</f>
        <v>1</v>
      </c>
      <c r="M1438">
        <f>IF(Table10[[#This Row],[cond]]=1,M1437+1,0)</f>
        <v>5</v>
      </c>
      <c r="N1438">
        <f>IF(ISNUMBER(SEARCH("Ronda",Table10[[#This Row],[Column1]]))=TRUE,1,0)</f>
        <v>0</v>
      </c>
      <c r="O1438" t="str">
        <f>IF(Table10[[#This Row],[cond2]]=1,MID(Table10[[#This Row],[Column1]],6,3),O1437)</f>
        <v xml:space="preserve"> 12</v>
      </c>
    </row>
    <row r="1439" spans="11:15" x14ac:dyDescent="0.3">
      <c r="K1439">
        <v>-1</v>
      </c>
      <c r="L1439">
        <f>IF(AND(ISNUMBER(SEARCH(":",Table10[[#This Row],[Column1]]))=FALSE,ISNUMBER(SEARCH("Ronda",Table10[[#This Row],[Column1]]))=FALSE),1,0)</f>
        <v>1</v>
      </c>
      <c r="M1439">
        <f>IF(Table10[[#This Row],[cond]]=1,M1438+1,0)</f>
        <v>6</v>
      </c>
      <c r="N1439">
        <f>IF(ISNUMBER(SEARCH("Ronda",Table10[[#This Row],[Column1]]))=TRUE,1,0)</f>
        <v>0</v>
      </c>
      <c r="O1439" t="str">
        <f>IF(Table10[[#This Row],[cond2]]=1,MID(Table10[[#This Row],[Column1]],6,3),O1438)</f>
        <v xml:space="preserve"> 12</v>
      </c>
    </row>
    <row r="1440" spans="11:15" x14ac:dyDescent="0.3">
      <c r="K1440" t="s">
        <v>742</v>
      </c>
      <c r="L1440">
        <f>IF(AND(ISNUMBER(SEARCH(":",Table10[[#This Row],[Column1]]))=FALSE,ISNUMBER(SEARCH("Ronda",Table10[[#This Row],[Column1]]))=FALSE),1,0)</f>
        <v>0</v>
      </c>
      <c r="M1440">
        <f>IF(Table10[[#This Row],[cond]]=1,M1439+1,0)</f>
        <v>0</v>
      </c>
      <c r="N1440">
        <f>IF(ISNUMBER(SEARCH("Ronda",Table10[[#This Row],[Column1]]))=TRUE,1,0)</f>
        <v>0</v>
      </c>
      <c r="O1440" t="str">
        <f>IF(Table10[[#This Row],[cond2]]=1,MID(Table10[[#This Row],[Column1]],6,3),O1439)</f>
        <v xml:space="preserve"> 12</v>
      </c>
    </row>
    <row r="1441" spans="11:15" x14ac:dyDescent="0.3">
      <c r="K1441" t="s">
        <v>10</v>
      </c>
      <c r="L1441">
        <f>IF(AND(ISNUMBER(SEARCH(":",Table10[[#This Row],[Column1]]))=FALSE,ISNUMBER(SEARCH("Ronda",Table10[[#This Row],[Column1]]))=FALSE),1,0)</f>
        <v>1</v>
      </c>
      <c r="M1441">
        <f>IF(Table10[[#This Row],[cond]]=1,M1440+1,0)</f>
        <v>1</v>
      </c>
      <c r="N1441">
        <f>IF(ISNUMBER(SEARCH("Ronda",Table10[[#This Row],[Column1]]))=TRUE,1,0)</f>
        <v>0</v>
      </c>
      <c r="O1441" t="str">
        <f>IF(Table10[[#This Row],[cond2]]=1,MID(Table10[[#This Row],[Column1]],6,3),O1440)</f>
        <v xml:space="preserve"> 12</v>
      </c>
    </row>
    <row r="1442" spans="11:15" x14ac:dyDescent="0.3">
      <c r="K1442" t="s">
        <v>25</v>
      </c>
      <c r="L1442">
        <f>IF(AND(ISNUMBER(SEARCH(":",Table10[[#This Row],[Column1]]))=FALSE,ISNUMBER(SEARCH("Ronda",Table10[[#This Row],[Column1]]))=FALSE),1,0)</f>
        <v>1</v>
      </c>
      <c r="M1442">
        <f>IF(Table10[[#This Row],[cond]]=1,M1441+1,0)</f>
        <v>2</v>
      </c>
      <c r="N1442">
        <f>IF(ISNUMBER(SEARCH("Ronda",Table10[[#This Row],[Column1]]))=TRUE,1,0)</f>
        <v>0</v>
      </c>
      <c r="O1442" t="str">
        <f>IF(Table10[[#This Row],[cond2]]=1,MID(Table10[[#This Row],[Column1]],6,3),O1441)</f>
        <v xml:space="preserve"> 12</v>
      </c>
    </row>
    <row r="1443" spans="11:15" x14ac:dyDescent="0.3">
      <c r="K1443">
        <v>0</v>
      </c>
      <c r="L1443">
        <f>IF(AND(ISNUMBER(SEARCH(":",Table10[[#This Row],[Column1]]))=FALSE,ISNUMBER(SEARCH("Ronda",Table10[[#This Row],[Column1]]))=FALSE),1,0)</f>
        <v>1</v>
      </c>
      <c r="M1443">
        <f>IF(Table10[[#This Row],[cond]]=1,M1442+1,0)</f>
        <v>3</v>
      </c>
      <c r="N1443">
        <f>IF(ISNUMBER(SEARCH("Ronda",Table10[[#This Row],[Column1]]))=TRUE,1,0)</f>
        <v>0</v>
      </c>
      <c r="O1443" t="str">
        <f>IF(Table10[[#This Row],[cond2]]=1,MID(Table10[[#This Row],[Column1]],6,3),O1442)</f>
        <v xml:space="preserve"> 12</v>
      </c>
    </row>
    <row r="1444" spans="11:15" x14ac:dyDescent="0.3">
      <c r="K1444">
        <v>0</v>
      </c>
      <c r="L1444">
        <f>IF(AND(ISNUMBER(SEARCH(":",Table10[[#This Row],[Column1]]))=FALSE,ISNUMBER(SEARCH("Ronda",Table10[[#This Row],[Column1]]))=FALSE),1,0)</f>
        <v>1</v>
      </c>
      <c r="M1444">
        <f>IF(Table10[[#This Row],[cond]]=1,M1443+1,0)</f>
        <v>4</v>
      </c>
      <c r="N1444">
        <f>IF(ISNUMBER(SEARCH("Ronda",Table10[[#This Row],[Column1]]))=TRUE,1,0)</f>
        <v>0</v>
      </c>
      <c r="O1444" t="str">
        <f>IF(Table10[[#This Row],[cond2]]=1,MID(Table10[[#This Row],[Column1]],6,3),O1443)</f>
        <v xml:space="preserve"> 12</v>
      </c>
    </row>
    <row r="1445" spans="11:15" x14ac:dyDescent="0.3">
      <c r="K1445">
        <v>0</v>
      </c>
      <c r="L1445">
        <f>IF(AND(ISNUMBER(SEARCH(":",Table10[[#This Row],[Column1]]))=FALSE,ISNUMBER(SEARCH("Ronda",Table10[[#This Row],[Column1]]))=FALSE),1,0)</f>
        <v>1</v>
      </c>
      <c r="M1445">
        <f>IF(Table10[[#This Row],[cond]]=1,M1444+1,0)</f>
        <v>5</v>
      </c>
      <c r="N1445">
        <f>IF(ISNUMBER(SEARCH("Ronda",Table10[[#This Row],[Column1]]))=TRUE,1,0)</f>
        <v>0</v>
      </c>
      <c r="O1445" t="str">
        <f>IF(Table10[[#This Row],[cond2]]=1,MID(Table10[[#This Row],[Column1]],6,3),O1444)</f>
        <v xml:space="preserve"> 12</v>
      </c>
    </row>
    <row r="1446" spans="11:15" x14ac:dyDescent="0.3">
      <c r="K1446">
        <v>0</v>
      </c>
      <c r="L1446">
        <f>IF(AND(ISNUMBER(SEARCH(":",Table10[[#This Row],[Column1]]))=FALSE,ISNUMBER(SEARCH("Ronda",Table10[[#This Row],[Column1]]))=FALSE),1,0)</f>
        <v>1</v>
      </c>
      <c r="M1446">
        <f>IF(Table10[[#This Row],[cond]]=1,M1445+1,0)</f>
        <v>6</v>
      </c>
      <c r="N1446">
        <f>IF(ISNUMBER(SEARCH("Ronda",Table10[[#This Row],[Column1]]))=TRUE,1,0)</f>
        <v>0</v>
      </c>
      <c r="O1446" t="str">
        <f>IF(Table10[[#This Row],[cond2]]=1,MID(Table10[[#This Row],[Column1]],6,3),O1445)</f>
        <v xml:space="preserve"> 12</v>
      </c>
    </row>
    <row r="1447" spans="11:15" x14ac:dyDescent="0.3">
      <c r="K1447" t="s">
        <v>744</v>
      </c>
      <c r="L1447">
        <f>IF(AND(ISNUMBER(SEARCH(":",Table10[[#This Row],[Column1]]))=FALSE,ISNUMBER(SEARCH("Ronda",Table10[[#This Row],[Column1]]))=FALSE),1,0)</f>
        <v>0</v>
      </c>
      <c r="M1447">
        <f>IF(Table10[[#This Row],[cond]]=1,M1446+1,0)</f>
        <v>0</v>
      </c>
      <c r="N1447">
        <f>IF(ISNUMBER(SEARCH("Ronda",Table10[[#This Row],[Column1]]))=TRUE,1,0)</f>
        <v>0</v>
      </c>
      <c r="O1447" t="str">
        <f>IF(Table10[[#This Row],[cond2]]=1,MID(Table10[[#This Row],[Column1]],6,3),O1446)</f>
        <v xml:space="preserve"> 12</v>
      </c>
    </row>
    <row r="1448" spans="11:15" x14ac:dyDescent="0.3">
      <c r="K1448" t="s">
        <v>833</v>
      </c>
      <c r="L1448">
        <f>IF(AND(ISNUMBER(SEARCH(":",Table10[[#This Row],[Column1]]))=FALSE,ISNUMBER(SEARCH("Ronda",Table10[[#This Row],[Column1]]))=FALSE),1,0)</f>
        <v>1</v>
      </c>
      <c r="M1448">
        <f>IF(Table10[[#This Row],[cond]]=1,M1447+1,0)</f>
        <v>1</v>
      </c>
      <c r="N1448">
        <f>IF(ISNUMBER(SEARCH("Ronda",Table10[[#This Row],[Column1]]))=TRUE,1,0)</f>
        <v>0</v>
      </c>
      <c r="O1448" t="str">
        <f>IF(Table10[[#This Row],[cond2]]=1,MID(Table10[[#This Row],[Column1]],6,3),O1447)</f>
        <v xml:space="preserve"> 12</v>
      </c>
    </row>
    <row r="1449" spans="11:15" x14ac:dyDescent="0.3">
      <c r="K1449" t="s">
        <v>8</v>
      </c>
      <c r="L1449">
        <f>IF(AND(ISNUMBER(SEARCH(":",Table10[[#This Row],[Column1]]))=FALSE,ISNUMBER(SEARCH("Ronda",Table10[[#This Row],[Column1]]))=FALSE),1,0)</f>
        <v>1</v>
      </c>
      <c r="M1449">
        <f>IF(Table10[[#This Row],[cond]]=1,M1448+1,0)</f>
        <v>2</v>
      </c>
      <c r="N1449">
        <f>IF(ISNUMBER(SEARCH("Ronda",Table10[[#This Row],[Column1]]))=TRUE,1,0)</f>
        <v>0</v>
      </c>
      <c r="O1449" t="str">
        <f>IF(Table10[[#This Row],[cond2]]=1,MID(Table10[[#This Row],[Column1]],6,3),O1448)</f>
        <v xml:space="preserve"> 12</v>
      </c>
    </row>
    <row r="1450" spans="11:15" x14ac:dyDescent="0.3">
      <c r="K1450">
        <v>1</v>
      </c>
      <c r="L1450">
        <f>IF(AND(ISNUMBER(SEARCH(":",Table10[[#This Row],[Column1]]))=FALSE,ISNUMBER(SEARCH("Ronda",Table10[[#This Row],[Column1]]))=FALSE),1,0)</f>
        <v>1</v>
      </c>
      <c r="M1450">
        <f>IF(Table10[[#This Row],[cond]]=1,M1449+1,0)</f>
        <v>3</v>
      </c>
      <c r="N1450">
        <f>IF(ISNUMBER(SEARCH("Ronda",Table10[[#This Row],[Column1]]))=TRUE,1,0)</f>
        <v>0</v>
      </c>
      <c r="O1450" t="str">
        <f>IF(Table10[[#This Row],[cond2]]=1,MID(Table10[[#This Row],[Column1]],6,3),O1449)</f>
        <v xml:space="preserve"> 12</v>
      </c>
    </row>
    <row r="1451" spans="11:15" x14ac:dyDescent="0.3">
      <c r="K1451">
        <v>1</v>
      </c>
      <c r="L1451">
        <f>IF(AND(ISNUMBER(SEARCH(":",Table10[[#This Row],[Column1]]))=FALSE,ISNUMBER(SEARCH("Ronda",Table10[[#This Row],[Column1]]))=FALSE),1,0)</f>
        <v>1</v>
      </c>
      <c r="M1451">
        <f>IF(Table10[[#This Row],[cond]]=1,M1450+1,0)</f>
        <v>4</v>
      </c>
      <c r="N1451">
        <f>IF(ISNUMBER(SEARCH("Ronda",Table10[[#This Row],[Column1]]))=TRUE,1,0)</f>
        <v>0</v>
      </c>
      <c r="O1451" t="str">
        <f>IF(Table10[[#This Row],[cond2]]=1,MID(Table10[[#This Row],[Column1]],6,3),O1450)</f>
        <v xml:space="preserve"> 12</v>
      </c>
    </row>
    <row r="1452" spans="11:15" x14ac:dyDescent="0.3">
      <c r="K1452">
        <v>0</v>
      </c>
      <c r="L1452">
        <f>IF(AND(ISNUMBER(SEARCH(":",Table10[[#This Row],[Column1]]))=FALSE,ISNUMBER(SEARCH("Ronda",Table10[[#This Row],[Column1]]))=FALSE),1,0)</f>
        <v>1</v>
      </c>
      <c r="M1452">
        <f>IF(Table10[[#This Row],[cond]]=1,M1451+1,0)</f>
        <v>5</v>
      </c>
      <c r="N1452">
        <f>IF(ISNUMBER(SEARCH("Ronda",Table10[[#This Row],[Column1]]))=TRUE,1,0)</f>
        <v>0</v>
      </c>
      <c r="O1452" t="str">
        <f>IF(Table10[[#This Row],[cond2]]=1,MID(Table10[[#This Row],[Column1]],6,3),O1451)</f>
        <v xml:space="preserve"> 12</v>
      </c>
    </row>
    <row r="1453" spans="11:15" x14ac:dyDescent="0.3">
      <c r="K1453">
        <v>-1</v>
      </c>
      <c r="L1453">
        <f>IF(AND(ISNUMBER(SEARCH(":",Table10[[#This Row],[Column1]]))=FALSE,ISNUMBER(SEARCH("Ronda",Table10[[#This Row],[Column1]]))=FALSE),1,0)</f>
        <v>1</v>
      </c>
      <c r="M1453">
        <f>IF(Table10[[#This Row],[cond]]=1,M1452+1,0)</f>
        <v>6</v>
      </c>
      <c r="N1453">
        <f>IF(ISNUMBER(SEARCH("Ronda",Table10[[#This Row],[Column1]]))=TRUE,1,0)</f>
        <v>0</v>
      </c>
      <c r="O1453" t="str">
        <f>IF(Table10[[#This Row],[cond2]]=1,MID(Table10[[#This Row],[Column1]],6,3),O1452)</f>
        <v xml:space="preserve"> 12</v>
      </c>
    </row>
    <row r="1454" spans="11:15" x14ac:dyDescent="0.3">
      <c r="K1454" t="s">
        <v>969</v>
      </c>
      <c r="L1454">
        <f>IF(AND(ISNUMBER(SEARCH(":",Table10[[#This Row],[Column1]]))=FALSE,ISNUMBER(SEARCH("Ronda",Table10[[#This Row],[Column1]]))=FALSE),1,0)</f>
        <v>0</v>
      </c>
      <c r="M1454">
        <f>IF(Table10[[#This Row],[cond]]=1,M1453+1,0)</f>
        <v>0</v>
      </c>
      <c r="N1454">
        <f>IF(ISNUMBER(SEARCH("Ronda",Table10[[#This Row],[Column1]]))=TRUE,1,0)</f>
        <v>0</v>
      </c>
      <c r="O1454" t="str">
        <f>IF(Table10[[#This Row],[cond2]]=1,MID(Table10[[#This Row],[Column1]],6,3),O1453)</f>
        <v xml:space="preserve"> 12</v>
      </c>
    </row>
    <row r="1455" spans="11:15" x14ac:dyDescent="0.3">
      <c r="K1455" t="s">
        <v>28</v>
      </c>
      <c r="L1455">
        <f>IF(AND(ISNUMBER(SEARCH(":",Table10[[#This Row],[Column1]]))=FALSE,ISNUMBER(SEARCH("Ronda",Table10[[#This Row],[Column1]]))=FALSE),1,0)</f>
        <v>1</v>
      </c>
      <c r="M1455">
        <f>IF(Table10[[#This Row],[cond]]=1,M1454+1,0)</f>
        <v>1</v>
      </c>
      <c r="N1455">
        <f>IF(ISNUMBER(SEARCH("Ronda",Table10[[#This Row],[Column1]]))=TRUE,1,0)</f>
        <v>0</v>
      </c>
      <c r="O1455" t="str">
        <f>IF(Table10[[#This Row],[cond2]]=1,MID(Table10[[#This Row],[Column1]],6,3),O1454)</f>
        <v xml:space="preserve"> 12</v>
      </c>
    </row>
    <row r="1456" spans="11:15" x14ac:dyDescent="0.3">
      <c r="K1456" t="s">
        <v>33</v>
      </c>
      <c r="L1456">
        <f>IF(AND(ISNUMBER(SEARCH(":",Table10[[#This Row],[Column1]]))=FALSE,ISNUMBER(SEARCH("Ronda",Table10[[#This Row],[Column1]]))=FALSE),1,0)</f>
        <v>1</v>
      </c>
      <c r="M1456">
        <f>IF(Table10[[#This Row],[cond]]=1,M1455+1,0)</f>
        <v>2</v>
      </c>
      <c r="N1456">
        <f>IF(ISNUMBER(SEARCH("Ronda",Table10[[#This Row],[Column1]]))=TRUE,1,0)</f>
        <v>0</v>
      </c>
      <c r="O1456" t="str">
        <f>IF(Table10[[#This Row],[cond2]]=1,MID(Table10[[#This Row],[Column1]],6,3),O1455)</f>
        <v xml:space="preserve"> 12</v>
      </c>
    </row>
    <row r="1457" spans="11:15" x14ac:dyDescent="0.3">
      <c r="K1457">
        <v>1</v>
      </c>
      <c r="L1457">
        <f>IF(AND(ISNUMBER(SEARCH(":",Table10[[#This Row],[Column1]]))=FALSE,ISNUMBER(SEARCH("Ronda",Table10[[#This Row],[Column1]]))=FALSE),1,0)</f>
        <v>1</v>
      </c>
      <c r="M1457">
        <f>IF(Table10[[#This Row],[cond]]=1,M1456+1,0)</f>
        <v>3</v>
      </c>
      <c r="N1457">
        <f>IF(ISNUMBER(SEARCH("Ronda",Table10[[#This Row],[Column1]]))=TRUE,1,0)</f>
        <v>0</v>
      </c>
      <c r="O1457" t="str">
        <f>IF(Table10[[#This Row],[cond2]]=1,MID(Table10[[#This Row],[Column1]],6,3),O1456)</f>
        <v xml:space="preserve"> 12</v>
      </c>
    </row>
    <row r="1458" spans="11:15" x14ac:dyDescent="0.3">
      <c r="K1458">
        <v>0</v>
      </c>
      <c r="L1458">
        <f>IF(AND(ISNUMBER(SEARCH(":",Table10[[#This Row],[Column1]]))=FALSE,ISNUMBER(SEARCH("Ronda",Table10[[#This Row],[Column1]]))=FALSE),1,0)</f>
        <v>1</v>
      </c>
      <c r="M1458">
        <f>IF(Table10[[#This Row],[cond]]=1,M1457+1,0)</f>
        <v>4</v>
      </c>
      <c r="N1458">
        <f>IF(ISNUMBER(SEARCH("Ronda",Table10[[#This Row],[Column1]]))=TRUE,1,0)</f>
        <v>0</v>
      </c>
      <c r="O1458" t="str">
        <f>IF(Table10[[#This Row],[cond2]]=1,MID(Table10[[#This Row],[Column1]],6,3),O1457)</f>
        <v xml:space="preserve"> 12</v>
      </c>
    </row>
    <row r="1459" spans="11:15" x14ac:dyDescent="0.3">
      <c r="K1459">
        <v>-1</v>
      </c>
      <c r="L1459">
        <f>IF(AND(ISNUMBER(SEARCH(":",Table10[[#This Row],[Column1]]))=FALSE,ISNUMBER(SEARCH("Ronda",Table10[[#This Row],[Column1]]))=FALSE),1,0)</f>
        <v>1</v>
      </c>
      <c r="M1459">
        <f>IF(Table10[[#This Row],[cond]]=1,M1458+1,0)</f>
        <v>5</v>
      </c>
      <c r="N1459">
        <f>IF(ISNUMBER(SEARCH("Ronda",Table10[[#This Row],[Column1]]))=TRUE,1,0)</f>
        <v>0</v>
      </c>
      <c r="O1459" t="str">
        <f>IF(Table10[[#This Row],[cond2]]=1,MID(Table10[[#This Row],[Column1]],6,3),O1458)</f>
        <v xml:space="preserve"> 12</v>
      </c>
    </row>
    <row r="1460" spans="11:15" x14ac:dyDescent="0.3">
      <c r="K1460">
        <v>0</v>
      </c>
      <c r="L1460">
        <f>IF(AND(ISNUMBER(SEARCH(":",Table10[[#This Row],[Column1]]))=FALSE,ISNUMBER(SEARCH("Ronda",Table10[[#This Row],[Column1]]))=FALSE),1,0)</f>
        <v>1</v>
      </c>
      <c r="M1460">
        <f>IF(Table10[[#This Row],[cond]]=1,M1459+1,0)</f>
        <v>6</v>
      </c>
      <c r="N1460">
        <f>IF(ISNUMBER(SEARCH("Ronda",Table10[[#This Row],[Column1]]))=TRUE,1,0)</f>
        <v>0</v>
      </c>
      <c r="O1460" t="str">
        <f>IF(Table10[[#This Row],[cond2]]=1,MID(Table10[[#This Row],[Column1]],6,3),O1459)</f>
        <v xml:space="preserve"> 12</v>
      </c>
    </row>
    <row r="1461" spans="11:15" x14ac:dyDescent="0.3">
      <c r="K1461" t="s">
        <v>970</v>
      </c>
      <c r="L1461">
        <f>IF(AND(ISNUMBER(SEARCH(":",Table10[[#This Row],[Column1]]))=FALSE,ISNUMBER(SEARCH("Ronda",Table10[[#This Row],[Column1]]))=FALSE),1,0)</f>
        <v>0</v>
      </c>
      <c r="M1461">
        <f>IF(Table10[[#This Row],[cond]]=1,M1460+1,0)</f>
        <v>0</v>
      </c>
      <c r="N1461">
        <f>IF(ISNUMBER(SEARCH("Ronda",Table10[[#This Row],[Column1]]))=TRUE,1,0)</f>
        <v>0</v>
      </c>
      <c r="O1461" t="str">
        <f>IF(Table10[[#This Row],[cond2]]=1,MID(Table10[[#This Row],[Column1]],6,3),O1460)</f>
        <v xml:space="preserve"> 12</v>
      </c>
    </row>
    <row r="1462" spans="11:15" x14ac:dyDescent="0.3">
      <c r="K1462" t="s">
        <v>14</v>
      </c>
      <c r="L1462">
        <f>IF(AND(ISNUMBER(SEARCH(":",Table10[[#This Row],[Column1]]))=FALSE,ISNUMBER(SEARCH("Ronda",Table10[[#This Row],[Column1]]))=FALSE),1,0)</f>
        <v>1</v>
      </c>
      <c r="M1462">
        <f>IF(Table10[[#This Row],[cond]]=1,M1461+1,0)</f>
        <v>1</v>
      </c>
      <c r="N1462">
        <f>IF(ISNUMBER(SEARCH("Ronda",Table10[[#This Row],[Column1]]))=TRUE,1,0)</f>
        <v>0</v>
      </c>
      <c r="O1462" t="str">
        <f>IF(Table10[[#This Row],[cond2]]=1,MID(Table10[[#This Row],[Column1]],6,3),O1461)</f>
        <v xml:space="preserve"> 12</v>
      </c>
    </row>
    <row r="1463" spans="11:15" x14ac:dyDescent="0.3">
      <c r="K1463" t="s">
        <v>303</v>
      </c>
      <c r="L1463">
        <f>IF(AND(ISNUMBER(SEARCH(":",Table10[[#This Row],[Column1]]))=FALSE,ISNUMBER(SEARCH("Ronda",Table10[[#This Row],[Column1]]))=FALSE),1,0)</f>
        <v>1</v>
      </c>
      <c r="M1463">
        <f>IF(Table10[[#This Row],[cond]]=1,M1462+1,0)</f>
        <v>2</v>
      </c>
      <c r="N1463">
        <f>IF(ISNUMBER(SEARCH("Ronda",Table10[[#This Row],[Column1]]))=TRUE,1,0)</f>
        <v>0</v>
      </c>
      <c r="O1463" t="str">
        <f>IF(Table10[[#This Row],[cond2]]=1,MID(Table10[[#This Row],[Column1]],6,3),O1462)</f>
        <v xml:space="preserve"> 12</v>
      </c>
    </row>
    <row r="1464" spans="11:15" x14ac:dyDescent="0.3">
      <c r="K1464">
        <v>2</v>
      </c>
      <c r="L1464">
        <f>IF(AND(ISNUMBER(SEARCH(":",Table10[[#This Row],[Column1]]))=FALSE,ISNUMBER(SEARCH("Ronda",Table10[[#This Row],[Column1]]))=FALSE),1,0)</f>
        <v>1</v>
      </c>
      <c r="M1464">
        <f>IF(Table10[[#This Row],[cond]]=1,M1463+1,0)</f>
        <v>3</v>
      </c>
      <c r="N1464">
        <f>IF(ISNUMBER(SEARCH("Ronda",Table10[[#This Row],[Column1]]))=TRUE,1,0)</f>
        <v>0</v>
      </c>
      <c r="O1464" t="str">
        <f>IF(Table10[[#This Row],[cond2]]=1,MID(Table10[[#This Row],[Column1]],6,3),O1463)</f>
        <v xml:space="preserve"> 12</v>
      </c>
    </row>
    <row r="1465" spans="11:15" x14ac:dyDescent="0.3">
      <c r="K1465">
        <v>0</v>
      </c>
      <c r="L1465">
        <f>IF(AND(ISNUMBER(SEARCH(":",Table10[[#This Row],[Column1]]))=FALSE,ISNUMBER(SEARCH("Ronda",Table10[[#This Row],[Column1]]))=FALSE),1,0)</f>
        <v>1</v>
      </c>
      <c r="M1465">
        <f>IF(Table10[[#This Row],[cond]]=1,M1464+1,0)</f>
        <v>4</v>
      </c>
      <c r="N1465">
        <f>IF(ISNUMBER(SEARCH("Ronda",Table10[[#This Row],[Column1]]))=TRUE,1,0)</f>
        <v>0</v>
      </c>
      <c r="O1465" t="str">
        <f>IF(Table10[[#This Row],[cond2]]=1,MID(Table10[[#This Row],[Column1]],6,3),O1464)</f>
        <v xml:space="preserve"> 12</v>
      </c>
    </row>
    <row r="1466" spans="11:15" x14ac:dyDescent="0.3">
      <c r="K1466">
        <v>-1</v>
      </c>
      <c r="L1466">
        <f>IF(AND(ISNUMBER(SEARCH(":",Table10[[#This Row],[Column1]]))=FALSE,ISNUMBER(SEARCH("Ronda",Table10[[#This Row],[Column1]]))=FALSE),1,0)</f>
        <v>1</v>
      </c>
      <c r="M1466">
        <f>IF(Table10[[#This Row],[cond]]=1,M1465+1,0)</f>
        <v>5</v>
      </c>
      <c r="N1466">
        <f>IF(ISNUMBER(SEARCH("Ronda",Table10[[#This Row],[Column1]]))=TRUE,1,0)</f>
        <v>0</v>
      </c>
      <c r="O1466" t="str">
        <f>IF(Table10[[#This Row],[cond2]]=1,MID(Table10[[#This Row],[Column1]],6,3),O1465)</f>
        <v xml:space="preserve"> 12</v>
      </c>
    </row>
    <row r="1467" spans="11:15" x14ac:dyDescent="0.3">
      <c r="K1467">
        <v>0</v>
      </c>
      <c r="L1467">
        <f>IF(AND(ISNUMBER(SEARCH(":",Table10[[#This Row],[Column1]]))=FALSE,ISNUMBER(SEARCH("Ronda",Table10[[#This Row],[Column1]]))=FALSE),1,0)</f>
        <v>1</v>
      </c>
      <c r="M1467">
        <f>IF(Table10[[#This Row],[cond]]=1,M1466+1,0)</f>
        <v>6</v>
      </c>
      <c r="N1467">
        <f>IF(ISNUMBER(SEARCH("Ronda",Table10[[#This Row],[Column1]]))=TRUE,1,0)</f>
        <v>0</v>
      </c>
      <c r="O1467" t="str">
        <f>IF(Table10[[#This Row],[cond2]]=1,MID(Table10[[#This Row],[Column1]],6,3),O1466)</f>
        <v xml:space="preserve"> 12</v>
      </c>
    </row>
    <row r="1468" spans="11:15" x14ac:dyDescent="0.3">
      <c r="K1468" t="s">
        <v>971</v>
      </c>
      <c r="L1468">
        <f>IF(AND(ISNUMBER(SEARCH(":",Table10[[#This Row],[Column1]]))=FALSE,ISNUMBER(SEARCH("Ronda",Table10[[#This Row],[Column1]]))=FALSE),1,0)</f>
        <v>0</v>
      </c>
      <c r="M1468">
        <f>IF(Table10[[#This Row],[cond]]=1,M1467+1,0)</f>
        <v>0</v>
      </c>
      <c r="N1468">
        <f>IF(ISNUMBER(SEARCH("Ronda",Table10[[#This Row],[Column1]]))=TRUE,1,0)</f>
        <v>0</v>
      </c>
      <c r="O1468" t="str">
        <f>IF(Table10[[#This Row],[cond2]]=1,MID(Table10[[#This Row],[Column1]],6,3),O1467)</f>
        <v xml:space="preserve"> 12</v>
      </c>
    </row>
    <row r="1469" spans="11:15" x14ac:dyDescent="0.3">
      <c r="K1469" t="s">
        <v>31</v>
      </c>
      <c r="L1469">
        <f>IF(AND(ISNUMBER(SEARCH(":",Table10[[#This Row],[Column1]]))=FALSE,ISNUMBER(SEARCH("Ronda",Table10[[#This Row],[Column1]]))=FALSE),1,0)</f>
        <v>1</v>
      </c>
      <c r="M1469">
        <f>IF(Table10[[#This Row],[cond]]=1,M1468+1,0)</f>
        <v>1</v>
      </c>
      <c r="N1469">
        <f>IF(ISNUMBER(SEARCH("Ronda",Table10[[#This Row],[Column1]]))=TRUE,1,0)</f>
        <v>0</v>
      </c>
      <c r="O1469" t="str">
        <f>IF(Table10[[#This Row],[cond2]]=1,MID(Table10[[#This Row],[Column1]],6,3),O1468)</f>
        <v xml:space="preserve"> 12</v>
      </c>
    </row>
    <row r="1470" spans="11:15" x14ac:dyDescent="0.3">
      <c r="K1470" t="s">
        <v>564</v>
      </c>
      <c r="L1470">
        <f>IF(AND(ISNUMBER(SEARCH(":",Table10[[#This Row],[Column1]]))=FALSE,ISNUMBER(SEARCH("Ronda",Table10[[#This Row],[Column1]]))=FALSE),1,0)</f>
        <v>1</v>
      </c>
      <c r="M1470">
        <f>IF(Table10[[#This Row],[cond]]=1,M1469+1,0)</f>
        <v>2</v>
      </c>
      <c r="N1470">
        <f>IF(ISNUMBER(SEARCH("Ronda",Table10[[#This Row],[Column1]]))=TRUE,1,0)</f>
        <v>0</v>
      </c>
      <c r="O1470" t="str">
        <f>IF(Table10[[#This Row],[cond2]]=1,MID(Table10[[#This Row],[Column1]],6,3),O1469)</f>
        <v xml:space="preserve"> 12</v>
      </c>
    </row>
    <row r="1471" spans="11:15" x14ac:dyDescent="0.3">
      <c r="K1471">
        <v>0</v>
      </c>
      <c r="L1471">
        <f>IF(AND(ISNUMBER(SEARCH(":",Table10[[#This Row],[Column1]]))=FALSE,ISNUMBER(SEARCH("Ronda",Table10[[#This Row],[Column1]]))=FALSE),1,0)</f>
        <v>1</v>
      </c>
      <c r="M1471">
        <f>IF(Table10[[#This Row],[cond]]=1,M1470+1,0)</f>
        <v>3</v>
      </c>
      <c r="N1471">
        <f>IF(ISNUMBER(SEARCH("Ronda",Table10[[#This Row],[Column1]]))=TRUE,1,0)</f>
        <v>0</v>
      </c>
      <c r="O1471" t="str">
        <f>IF(Table10[[#This Row],[cond2]]=1,MID(Table10[[#This Row],[Column1]],6,3),O1470)</f>
        <v xml:space="preserve"> 12</v>
      </c>
    </row>
    <row r="1472" spans="11:15" x14ac:dyDescent="0.3">
      <c r="K1472">
        <v>1</v>
      </c>
      <c r="L1472">
        <f>IF(AND(ISNUMBER(SEARCH(":",Table10[[#This Row],[Column1]]))=FALSE,ISNUMBER(SEARCH("Ronda",Table10[[#This Row],[Column1]]))=FALSE),1,0)</f>
        <v>1</v>
      </c>
      <c r="M1472">
        <f>IF(Table10[[#This Row],[cond]]=1,M1471+1,0)</f>
        <v>4</v>
      </c>
      <c r="N1472">
        <f>IF(ISNUMBER(SEARCH("Ronda",Table10[[#This Row],[Column1]]))=TRUE,1,0)</f>
        <v>0</v>
      </c>
      <c r="O1472" t="str">
        <f>IF(Table10[[#This Row],[cond2]]=1,MID(Table10[[#This Row],[Column1]],6,3),O1471)</f>
        <v xml:space="preserve"> 12</v>
      </c>
    </row>
    <row r="1473" spans="11:15" x14ac:dyDescent="0.3">
      <c r="K1473">
        <v>0</v>
      </c>
      <c r="L1473">
        <f>IF(AND(ISNUMBER(SEARCH(":",Table10[[#This Row],[Column1]]))=FALSE,ISNUMBER(SEARCH("Ronda",Table10[[#This Row],[Column1]]))=FALSE),1,0)</f>
        <v>1</v>
      </c>
      <c r="M1473">
        <f>IF(Table10[[#This Row],[cond]]=1,M1472+1,0)</f>
        <v>5</v>
      </c>
      <c r="N1473">
        <f>IF(ISNUMBER(SEARCH("Ronda",Table10[[#This Row],[Column1]]))=TRUE,1,0)</f>
        <v>0</v>
      </c>
      <c r="O1473" t="str">
        <f>IF(Table10[[#This Row],[cond2]]=1,MID(Table10[[#This Row],[Column1]],6,3),O1472)</f>
        <v xml:space="preserve"> 12</v>
      </c>
    </row>
    <row r="1474" spans="11:15" x14ac:dyDescent="0.3">
      <c r="K1474">
        <v>-1</v>
      </c>
      <c r="L1474">
        <f>IF(AND(ISNUMBER(SEARCH(":",Table10[[#This Row],[Column1]]))=FALSE,ISNUMBER(SEARCH("Ronda",Table10[[#This Row],[Column1]]))=FALSE),1,0)</f>
        <v>1</v>
      </c>
      <c r="M1474">
        <f>IF(Table10[[#This Row],[cond]]=1,M1473+1,0)</f>
        <v>6</v>
      </c>
      <c r="N1474">
        <f>IF(ISNUMBER(SEARCH("Ronda",Table10[[#This Row],[Column1]]))=TRUE,1,0)</f>
        <v>0</v>
      </c>
      <c r="O1474" t="str">
        <f>IF(Table10[[#This Row],[cond2]]=1,MID(Table10[[#This Row],[Column1]],6,3),O1473)</f>
        <v xml:space="preserve"> 12</v>
      </c>
    </row>
    <row r="1475" spans="11:15" x14ac:dyDescent="0.3">
      <c r="K1475" t="s">
        <v>243</v>
      </c>
      <c r="L1475">
        <f>IF(AND(ISNUMBER(SEARCH(":",Table10[[#This Row],[Column1]]))=FALSE,ISNUMBER(SEARCH("Ronda",Table10[[#This Row],[Column1]]))=FALSE),1,0)</f>
        <v>0</v>
      </c>
      <c r="M1475">
        <f>IF(Table10[[#This Row],[cond]]=1,M1474+1,0)</f>
        <v>0</v>
      </c>
      <c r="N1475">
        <f>IF(ISNUMBER(SEARCH("Ronda",Table10[[#This Row],[Column1]]))=TRUE,1,0)</f>
        <v>1</v>
      </c>
      <c r="O1475" t="str">
        <f>IF(Table10[[#This Row],[cond2]]=1,MID(Table10[[#This Row],[Column1]],6,3),O1474)</f>
        <v xml:space="preserve"> 11</v>
      </c>
    </row>
    <row r="1476" spans="11:15" x14ac:dyDescent="0.3">
      <c r="K1476" t="s">
        <v>972</v>
      </c>
      <c r="L1476">
        <f>IF(AND(ISNUMBER(SEARCH(":",Table10[[#This Row],[Column1]]))=FALSE,ISNUMBER(SEARCH("Ronda",Table10[[#This Row],[Column1]]))=FALSE),1,0)</f>
        <v>0</v>
      </c>
      <c r="M1476">
        <f>IF(Table10[[#This Row],[cond]]=1,M1475+1,0)</f>
        <v>0</v>
      </c>
      <c r="N1476">
        <f>IF(ISNUMBER(SEARCH("Ronda",Table10[[#This Row],[Column1]]))=TRUE,1,0)</f>
        <v>0</v>
      </c>
      <c r="O1476" t="str">
        <f>IF(Table10[[#This Row],[cond2]]=1,MID(Table10[[#This Row],[Column1]],6,3),O1475)</f>
        <v xml:space="preserve"> 11</v>
      </c>
    </row>
    <row r="1477" spans="11:15" x14ac:dyDescent="0.3">
      <c r="K1477" t="s">
        <v>7</v>
      </c>
      <c r="L1477">
        <f>IF(AND(ISNUMBER(SEARCH(":",Table10[[#This Row],[Column1]]))=FALSE,ISNUMBER(SEARCH("Ronda",Table10[[#This Row],[Column1]]))=FALSE),1,0)</f>
        <v>1</v>
      </c>
      <c r="M1477">
        <f>IF(Table10[[#This Row],[cond]]=1,M1476+1,0)</f>
        <v>1</v>
      </c>
      <c r="N1477">
        <f>IF(ISNUMBER(SEARCH("Ronda",Table10[[#This Row],[Column1]]))=TRUE,1,0)</f>
        <v>0</v>
      </c>
      <c r="O1477" t="str">
        <f>IF(Table10[[#This Row],[cond2]]=1,MID(Table10[[#This Row],[Column1]],6,3),O1476)</f>
        <v xml:space="preserve"> 11</v>
      </c>
    </row>
    <row r="1478" spans="11:15" x14ac:dyDescent="0.3">
      <c r="K1478" t="s">
        <v>13</v>
      </c>
      <c r="L1478">
        <f>IF(AND(ISNUMBER(SEARCH(":",Table10[[#This Row],[Column1]]))=FALSE,ISNUMBER(SEARCH("Ronda",Table10[[#This Row],[Column1]]))=FALSE),1,0)</f>
        <v>1</v>
      </c>
      <c r="M1478">
        <f>IF(Table10[[#This Row],[cond]]=1,M1477+1,0)</f>
        <v>2</v>
      </c>
      <c r="N1478">
        <f>IF(ISNUMBER(SEARCH("Ronda",Table10[[#This Row],[Column1]]))=TRUE,1,0)</f>
        <v>0</v>
      </c>
      <c r="O1478" t="str">
        <f>IF(Table10[[#This Row],[cond2]]=1,MID(Table10[[#This Row],[Column1]],6,3),O1477)</f>
        <v xml:space="preserve"> 11</v>
      </c>
    </row>
    <row r="1479" spans="11:15" x14ac:dyDescent="0.3">
      <c r="K1479">
        <v>2</v>
      </c>
      <c r="L1479">
        <f>IF(AND(ISNUMBER(SEARCH(":",Table10[[#This Row],[Column1]]))=FALSE,ISNUMBER(SEARCH("Ronda",Table10[[#This Row],[Column1]]))=FALSE),1,0)</f>
        <v>1</v>
      </c>
      <c r="M1479">
        <f>IF(Table10[[#This Row],[cond]]=1,M1478+1,0)</f>
        <v>3</v>
      </c>
      <c r="N1479">
        <f>IF(ISNUMBER(SEARCH("Ronda",Table10[[#This Row],[Column1]]))=TRUE,1,0)</f>
        <v>0</v>
      </c>
      <c r="O1479" t="str">
        <f>IF(Table10[[#This Row],[cond2]]=1,MID(Table10[[#This Row],[Column1]],6,3),O1478)</f>
        <v xml:space="preserve"> 11</v>
      </c>
    </row>
    <row r="1480" spans="11:15" x14ac:dyDescent="0.3">
      <c r="K1480">
        <v>2</v>
      </c>
      <c r="L1480">
        <f>IF(AND(ISNUMBER(SEARCH(":",Table10[[#This Row],[Column1]]))=FALSE,ISNUMBER(SEARCH("Ronda",Table10[[#This Row],[Column1]]))=FALSE),1,0)</f>
        <v>1</v>
      </c>
      <c r="M1480">
        <f>IF(Table10[[#This Row],[cond]]=1,M1479+1,0)</f>
        <v>4</v>
      </c>
      <c r="N1480">
        <f>IF(ISNUMBER(SEARCH("Ronda",Table10[[#This Row],[Column1]]))=TRUE,1,0)</f>
        <v>0</v>
      </c>
      <c r="O1480" t="str">
        <f>IF(Table10[[#This Row],[cond2]]=1,MID(Table10[[#This Row],[Column1]],6,3),O1479)</f>
        <v xml:space="preserve"> 11</v>
      </c>
    </row>
    <row r="1481" spans="11:15" x14ac:dyDescent="0.3">
      <c r="K1481">
        <v>0</v>
      </c>
      <c r="L1481">
        <f>IF(AND(ISNUMBER(SEARCH(":",Table10[[#This Row],[Column1]]))=FALSE,ISNUMBER(SEARCH("Ronda",Table10[[#This Row],[Column1]]))=FALSE),1,0)</f>
        <v>1</v>
      </c>
      <c r="M1481">
        <f>IF(Table10[[#This Row],[cond]]=1,M1480+1,0)</f>
        <v>5</v>
      </c>
      <c r="N1481">
        <f>IF(ISNUMBER(SEARCH("Ronda",Table10[[#This Row],[Column1]]))=TRUE,1,0)</f>
        <v>0</v>
      </c>
      <c r="O1481" t="str">
        <f>IF(Table10[[#This Row],[cond2]]=1,MID(Table10[[#This Row],[Column1]],6,3),O1480)</f>
        <v xml:space="preserve"> 11</v>
      </c>
    </row>
    <row r="1482" spans="11:15" x14ac:dyDescent="0.3">
      <c r="K1482">
        <v>0</v>
      </c>
      <c r="L1482">
        <f>IF(AND(ISNUMBER(SEARCH(":",Table10[[#This Row],[Column1]]))=FALSE,ISNUMBER(SEARCH("Ronda",Table10[[#This Row],[Column1]]))=FALSE),1,0)</f>
        <v>1</v>
      </c>
      <c r="M1482">
        <f>IF(Table10[[#This Row],[cond]]=1,M1481+1,0)</f>
        <v>6</v>
      </c>
      <c r="N1482">
        <f>IF(ISNUMBER(SEARCH("Ronda",Table10[[#This Row],[Column1]]))=TRUE,1,0)</f>
        <v>0</v>
      </c>
      <c r="O1482" t="str">
        <f>IF(Table10[[#This Row],[cond2]]=1,MID(Table10[[#This Row],[Column1]],6,3),O1481)</f>
        <v xml:space="preserve"> 11</v>
      </c>
    </row>
    <row r="1483" spans="11:15" x14ac:dyDescent="0.3">
      <c r="K1483" t="s">
        <v>973</v>
      </c>
      <c r="L1483">
        <f>IF(AND(ISNUMBER(SEARCH(":",Table10[[#This Row],[Column1]]))=FALSE,ISNUMBER(SEARCH("Ronda",Table10[[#This Row],[Column1]]))=FALSE),1,0)</f>
        <v>0</v>
      </c>
      <c r="M1483">
        <f>IF(Table10[[#This Row],[cond]]=1,M1482+1,0)</f>
        <v>0</v>
      </c>
      <c r="N1483">
        <f>IF(ISNUMBER(SEARCH("Ronda",Table10[[#This Row],[Column1]]))=TRUE,1,0)</f>
        <v>0</v>
      </c>
      <c r="O1483" t="str">
        <f>IF(Table10[[#This Row],[cond2]]=1,MID(Table10[[#This Row],[Column1]],6,3),O1482)</f>
        <v xml:space="preserve"> 11</v>
      </c>
    </row>
    <row r="1484" spans="11:15" x14ac:dyDescent="0.3">
      <c r="K1484" t="s">
        <v>1</v>
      </c>
      <c r="L1484">
        <f>IF(AND(ISNUMBER(SEARCH(":",Table10[[#This Row],[Column1]]))=FALSE,ISNUMBER(SEARCH("Ronda",Table10[[#This Row],[Column1]]))=FALSE),1,0)</f>
        <v>1</v>
      </c>
      <c r="M1484">
        <f>IF(Table10[[#This Row],[cond]]=1,M1483+1,0)</f>
        <v>1</v>
      </c>
      <c r="N1484">
        <f>IF(ISNUMBER(SEARCH("Ronda",Table10[[#This Row],[Column1]]))=TRUE,1,0)</f>
        <v>0</v>
      </c>
      <c r="O1484" t="str">
        <f>IF(Table10[[#This Row],[cond2]]=1,MID(Table10[[#This Row],[Column1]],6,3),O1483)</f>
        <v xml:space="preserve"> 11</v>
      </c>
    </row>
    <row r="1485" spans="11:15" x14ac:dyDescent="0.3">
      <c r="K1485" t="s">
        <v>2</v>
      </c>
      <c r="L1485">
        <f>IF(AND(ISNUMBER(SEARCH(":",Table10[[#This Row],[Column1]]))=FALSE,ISNUMBER(SEARCH("Ronda",Table10[[#This Row],[Column1]]))=FALSE),1,0)</f>
        <v>1</v>
      </c>
      <c r="M1485">
        <f>IF(Table10[[#This Row],[cond]]=1,M1484+1,0)</f>
        <v>2</v>
      </c>
      <c r="N1485">
        <f>IF(ISNUMBER(SEARCH("Ronda",Table10[[#This Row],[Column1]]))=TRUE,1,0)</f>
        <v>0</v>
      </c>
      <c r="O1485" t="str">
        <f>IF(Table10[[#This Row],[cond2]]=1,MID(Table10[[#This Row],[Column1]],6,3),O1484)</f>
        <v xml:space="preserve"> 11</v>
      </c>
    </row>
    <row r="1486" spans="11:15" x14ac:dyDescent="0.3">
      <c r="K1486">
        <v>1</v>
      </c>
      <c r="L1486">
        <f>IF(AND(ISNUMBER(SEARCH(":",Table10[[#This Row],[Column1]]))=FALSE,ISNUMBER(SEARCH("Ronda",Table10[[#This Row],[Column1]]))=FALSE),1,0)</f>
        <v>1</v>
      </c>
      <c r="M1486">
        <f>IF(Table10[[#This Row],[cond]]=1,M1485+1,0)</f>
        <v>3</v>
      </c>
      <c r="N1486">
        <f>IF(ISNUMBER(SEARCH("Ronda",Table10[[#This Row],[Column1]]))=TRUE,1,0)</f>
        <v>0</v>
      </c>
      <c r="O1486" t="str">
        <f>IF(Table10[[#This Row],[cond2]]=1,MID(Table10[[#This Row],[Column1]],6,3),O1485)</f>
        <v xml:space="preserve"> 11</v>
      </c>
    </row>
    <row r="1487" spans="11:15" x14ac:dyDescent="0.3">
      <c r="K1487">
        <v>3</v>
      </c>
      <c r="L1487">
        <f>IF(AND(ISNUMBER(SEARCH(":",Table10[[#This Row],[Column1]]))=FALSE,ISNUMBER(SEARCH("Ronda",Table10[[#This Row],[Column1]]))=FALSE),1,0)</f>
        <v>1</v>
      </c>
      <c r="M1487">
        <f>IF(Table10[[#This Row],[cond]]=1,M1486+1,0)</f>
        <v>4</v>
      </c>
      <c r="N1487">
        <f>IF(ISNUMBER(SEARCH("Ronda",Table10[[#This Row],[Column1]]))=TRUE,1,0)</f>
        <v>0</v>
      </c>
      <c r="O1487" t="str">
        <f>IF(Table10[[#This Row],[cond2]]=1,MID(Table10[[#This Row],[Column1]],6,3),O1486)</f>
        <v xml:space="preserve"> 11</v>
      </c>
    </row>
    <row r="1488" spans="11:15" x14ac:dyDescent="0.3">
      <c r="K1488">
        <v>0</v>
      </c>
      <c r="L1488">
        <f>IF(AND(ISNUMBER(SEARCH(":",Table10[[#This Row],[Column1]]))=FALSE,ISNUMBER(SEARCH("Ronda",Table10[[#This Row],[Column1]]))=FALSE),1,0)</f>
        <v>1</v>
      </c>
      <c r="M1488">
        <f>IF(Table10[[#This Row],[cond]]=1,M1487+1,0)</f>
        <v>5</v>
      </c>
      <c r="N1488">
        <f>IF(ISNUMBER(SEARCH("Ronda",Table10[[#This Row],[Column1]]))=TRUE,1,0)</f>
        <v>0</v>
      </c>
      <c r="O1488" t="str">
        <f>IF(Table10[[#This Row],[cond2]]=1,MID(Table10[[#This Row],[Column1]],6,3),O1487)</f>
        <v xml:space="preserve"> 11</v>
      </c>
    </row>
    <row r="1489" spans="11:15" x14ac:dyDescent="0.3">
      <c r="K1489">
        <v>-1</v>
      </c>
      <c r="L1489">
        <f>IF(AND(ISNUMBER(SEARCH(":",Table10[[#This Row],[Column1]]))=FALSE,ISNUMBER(SEARCH("Ronda",Table10[[#This Row],[Column1]]))=FALSE),1,0)</f>
        <v>1</v>
      </c>
      <c r="M1489">
        <f>IF(Table10[[#This Row],[cond]]=1,M1488+1,0)</f>
        <v>6</v>
      </c>
      <c r="N1489">
        <f>IF(ISNUMBER(SEARCH("Ronda",Table10[[#This Row],[Column1]]))=TRUE,1,0)</f>
        <v>0</v>
      </c>
      <c r="O1489" t="str">
        <f>IF(Table10[[#This Row],[cond2]]=1,MID(Table10[[#This Row],[Column1]],6,3),O1488)</f>
        <v xml:space="preserve"> 11</v>
      </c>
    </row>
    <row r="1490" spans="11:15" x14ac:dyDescent="0.3">
      <c r="K1490" t="s">
        <v>750</v>
      </c>
      <c r="L1490">
        <f>IF(AND(ISNUMBER(SEARCH(":",Table10[[#This Row],[Column1]]))=FALSE,ISNUMBER(SEARCH("Ronda",Table10[[#This Row],[Column1]]))=FALSE),1,0)</f>
        <v>0</v>
      </c>
      <c r="M1490">
        <f>IF(Table10[[#This Row],[cond]]=1,M1489+1,0)</f>
        <v>0</v>
      </c>
      <c r="N1490">
        <f>IF(ISNUMBER(SEARCH("Ronda",Table10[[#This Row],[Column1]]))=TRUE,1,0)</f>
        <v>0</v>
      </c>
      <c r="O1490" t="str">
        <f>IF(Table10[[#This Row],[cond2]]=1,MID(Table10[[#This Row],[Column1]],6,3),O1489)</f>
        <v xml:space="preserve"> 11</v>
      </c>
    </row>
    <row r="1491" spans="11:15" x14ac:dyDescent="0.3">
      <c r="K1491" t="s">
        <v>564</v>
      </c>
      <c r="L1491">
        <f>IF(AND(ISNUMBER(SEARCH(":",Table10[[#This Row],[Column1]]))=FALSE,ISNUMBER(SEARCH("Ronda",Table10[[#This Row],[Column1]]))=FALSE),1,0)</f>
        <v>1</v>
      </c>
      <c r="M1491">
        <f>IF(Table10[[#This Row],[cond]]=1,M1490+1,0)</f>
        <v>1</v>
      </c>
      <c r="N1491">
        <f>IF(ISNUMBER(SEARCH("Ronda",Table10[[#This Row],[Column1]]))=TRUE,1,0)</f>
        <v>0</v>
      </c>
      <c r="O1491" t="str">
        <f>IF(Table10[[#This Row],[cond2]]=1,MID(Table10[[#This Row],[Column1]],6,3),O1490)</f>
        <v xml:space="preserve"> 11</v>
      </c>
    </row>
    <row r="1492" spans="11:15" x14ac:dyDescent="0.3">
      <c r="K1492" t="s">
        <v>6</v>
      </c>
      <c r="L1492">
        <f>IF(AND(ISNUMBER(SEARCH(":",Table10[[#This Row],[Column1]]))=FALSE,ISNUMBER(SEARCH("Ronda",Table10[[#This Row],[Column1]]))=FALSE),1,0)</f>
        <v>1</v>
      </c>
      <c r="M1492">
        <f>IF(Table10[[#This Row],[cond]]=1,M1491+1,0)</f>
        <v>2</v>
      </c>
      <c r="N1492">
        <f>IF(ISNUMBER(SEARCH("Ronda",Table10[[#This Row],[Column1]]))=TRUE,1,0)</f>
        <v>0</v>
      </c>
      <c r="O1492" t="str">
        <f>IF(Table10[[#This Row],[cond2]]=1,MID(Table10[[#This Row],[Column1]],6,3),O1491)</f>
        <v xml:space="preserve"> 11</v>
      </c>
    </row>
    <row r="1493" spans="11:15" x14ac:dyDescent="0.3">
      <c r="K1493">
        <v>4</v>
      </c>
      <c r="L1493">
        <f>IF(AND(ISNUMBER(SEARCH(":",Table10[[#This Row],[Column1]]))=FALSE,ISNUMBER(SEARCH("Ronda",Table10[[#This Row],[Column1]]))=FALSE),1,0)</f>
        <v>1</v>
      </c>
      <c r="M1493">
        <f>IF(Table10[[#This Row],[cond]]=1,M1492+1,0)</f>
        <v>3</v>
      </c>
      <c r="N1493">
        <f>IF(ISNUMBER(SEARCH("Ronda",Table10[[#This Row],[Column1]]))=TRUE,1,0)</f>
        <v>0</v>
      </c>
      <c r="O1493" t="str">
        <f>IF(Table10[[#This Row],[cond2]]=1,MID(Table10[[#This Row],[Column1]],6,3),O1492)</f>
        <v xml:space="preserve"> 11</v>
      </c>
    </row>
    <row r="1494" spans="11:15" x14ac:dyDescent="0.3">
      <c r="K1494">
        <v>2</v>
      </c>
      <c r="L1494">
        <f>IF(AND(ISNUMBER(SEARCH(":",Table10[[#This Row],[Column1]]))=FALSE,ISNUMBER(SEARCH("Ronda",Table10[[#This Row],[Column1]]))=FALSE),1,0)</f>
        <v>1</v>
      </c>
      <c r="M1494">
        <f>IF(Table10[[#This Row],[cond]]=1,M1493+1,0)</f>
        <v>4</v>
      </c>
      <c r="N1494">
        <f>IF(ISNUMBER(SEARCH("Ronda",Table10[[#This Row],[Column1]]))=TRUE,1,0)</f>
        <v>0</v>
      </c>
      <c r="O1494" t="str">
        <f>IF(Table10[[#This Row],[cond2]]=1,MID(Table10[[#This Row],[Column1]],6,3),O1493)</f>
        <v xml:space="preserve"> 11</v>
      </c>
    </row>
    <row r="1495" spans="11:15" x14ac:dyDescent="0.3">
      <c r="K1495">
        <v>-1</v>
      </c>
      <c r="L1495">
        <f>IF(AND(ISNUMBER(SEARCH(":",Table10[[#This Row],[Column1]]))=FALSE,ISNUMBER(SEARCH("Ronda",Table10[[#This Row],[Column1]]))=FALSE),1,0)</f>
        <v>1</v>
      </c>
      <c r="M1495">
        <f>IF(Table10[[#This Row],[cond]]=1,M1494+1,0)</f>
        <v>5</v>
      </c>
      <c r="N1495">
        <f>IF(ISNUMBER(SEARCH("Ronda",Table10[[#This Row],[Column1]]))=TRUE,1,0)</f>
        <v>0</v>
      </c>
      <c r="O1495" t="str">
        <f>IF(Table10[[#This Row],[cond2]]=1,MID(Table10[[#This Row],[Column1]],6,3),O1494)</f>
        <v xml:space="preserve"> 11</v>
      </c>
    </row>
    <row r="1496" spans="11:15" x14ac:dyDescent="0.3">
      <c r="K1496">
        <v>-1</v>
      </c>
      <c r="L1496">
        <f>IF(AND(ISNUMBER(SEARCH(":",Table10[[#This Row],[Column1]]))=FALSE,ISNUMBER(SEARCH("Ronda",Table10[[#This Row],[Column1]]))=FALSE),1,0)</f>
        <v>1</v>
      </c>
      <c r="M1496">
        <f>IF(Table10[[#This Row],[cond]]=1,M1495+1,0)</f>
        <v>6</v>
      </c>
      <c r="N1496">
        <f>IF(ISNUMBER(SEARCH("Ronda",Table10[[#This Row],[Column1]]))=TRUE,1,0)</f>
        <v>0</v>
      </c>
      <c r="O1496" t="str">
        <f>IF(Table10[[#This Row],[cond2]]=1,MID(Table10[[#This Row],[Column1]],6,3),O1495)</f>
        <v xml:space="preserve"> 11</v>
      </c>
    </row>
    <row r="1497" spans="11:15" x14ac:dyDescent="0.3">
      <c r="K1497" t="s">
        <v>750</v>
      </c>
      <c r="L1497">
        <f>IF(AND(ISNUMBER(SEARCH(":",Table10[[#This Row],[Column1]]))=FALSE,ISNUMBER(SEARCH("Ronda",Table10[[#This Row],[Column1]]))=FALSE),1,0)</f>
        <v>0</v>
      </c>
      <c r="M1497">
        <f>IF(Table10[[#This Row],[cond]]=1,M1496+1,0)</f>
        <v>0</v>
      </c>
      <c r="N1497">
        <f>IF(ISNUMBER(SEARCH("Ronda",Table10[[#This Row],[Column1]]))=TRUE,1,0)</f>
        <v>0</v>
      </c>
      <c r="O1497" t="str">
        <f>IF(Table10[[#This Row],[cond2]]=1,MID(Table10[[#This Row],[Column1]],6,3),O1496)</f>
        <v xml:space="preserve"> 11</v>
      </c>
    </row>
    <row r="1498" spans="11:15" x14ac:dyDescent="0.3">
      <c r="K1498" t="s">
        <v>568</v>
      </c>
      <c r="L1498">
        <f>IF(AND(ISNUMBER(SEARCH(":",Table10[[#This Row],[Column1]]))=FALSE,ISNUMBER(SEARCH("Ronda",Table10[[#This Row],[Column1]]))=FALSE),1,0)</f>
        <v>1</v>
      </c>
      <c r="M1498">
        <f>IF(Table10[[#This Row],[cond]]=1,M1497+1,0)</f>
        <v>1</v>
      </c>
      <c r="N1498">
        <f>IF(ISNUMBER(SEARCH("Ronda",Table10[[#This Row],[Column1]]))=TRUE,1,0)</f>
        <v>0</v>
      </c>
      <c r="O1498" t="str">
        <f>IF(Table10[[#This Row],[cond2]]=1,MID(Table10[[#This Row],[Column1]],6,3),O1497)</f>
        <v xml:space="preserve"> 11</v>
      </c>
    </row>
    <row r="1499" spans="11:15" x14ac:dyDescent="0.3">
      <c r="K1499" t="s">
        <v>10</v>
      </c>
      <c r="L1499">
        <f>IF(AND(ISNUMBER(SEARCH(":",Table10[[#This Row],[Column1]]))=FALSE,ISNUMBER(SEARCH("Ronda",Table10[[#This Row],[Column1]]))=FALSE),1,0)</f>
        <v>1</v>
      </c>
      <c r="M1499">
        <f>IF(Table10[[#This Row],[cond]]=1,M1498+1,0)</f>
        <v>2</v>
      </c>
      <c r="N1499">
        <f>IF(ISNUMBER(SEARCH("Ronda",Table10[[#This Row],[Column1]]))=TRUE,1,0)</f>
        <v>0</v>
      </c>
      <c r="O1499" t="str">
        <f>IF(Table10[[#This Row],[cond2]]=1,MID(Table10[[#This Row],[Column1]],6,3),O1498)</f>
        <v xml:space="preserve"> 11</v>
      </c>
    </row>
    <row r="1500" spans="11:15" x14ac:dyDescent="0.3">
      <c r="K1500">
        <v>0</v>
      </c>
      <c r="L1500">
        <f>IF(AND(ISNUMBER(SEARCH(":",Table10[[#This Row],[Column1]]))=FALSE,ISNUMBER(SEARCH("Ronda",Table10[[#This Row],[Column1]]))=FALSE),1,0)</f>
        <v>1</v>
      </c>
      <c r="M1500">
        <f>IF(Table10[[#This Row],[cond]]=1,M1499+1,0)</f>
        <v>3</v>
      </c>
      <c r="N1500">
        <f>IF(ISNUMBER(SEARCH("Ronda",Table10[[#This Row],[Column1]]))=TRUE,1,0)</f>
        <v>0</v>
      </c>
      <c r="O1500" t="str">
        <f>IF(Table10[[#This Row],[cond2]]=1,MID(Table10[[#This Row],[Column1]],6,3),O1499)</f>
        <v xml:space="preserve"> 11</v>
      </c>
    </row>
    <row r="1501" spans="11:15" x14ac:dyDescent="0.3">
      <c r="K1501">
        <v>1</v>
      </c>
      <c r="L1501">
        <f>IF(AND(ISNUMBER(SEARCH(":",Table10[[#This Row],[Column1]]))=FALSE,ISNUMBER(SEARCH("Ronda",Table10[[#This Row],[Column1]]))=FALSE),1,0)</f>
        <v>1</v>
      </c>
      <c r="M1501">
        <f>IF(Table10[[#This Row],[cond]]=1,M1500+1,0)</f>
        <v>4</v>
      </c>
      <c r="N1501">
        <f>IF(ISNUMBER(SEARCH("Ronda",Table10[[#This Row],[Column1]]))=TRUE,1,0)</f>
        <v>0</v>
      </c>
      <c r="O1501" t="str">
        <f>IF(Table10[[#This Row],[cond2]]=1,MID(Table10[[#This Row],[Column1]],6,3),O1500)</f>
        <v xml:space="preserve"> 11</v>
      </c>
    </row>
    <row r="1502" spans="11:15" x14ac:dyDescent="0.3">
      <c r="K1502">
        <v>0</v>
      </c>
      <c r="L1502">
        <f>IF(AND(ISNUMBER(SEARCH(":",Table10[[#This Row],[Column1]]))=FALSE,ISNUMBER(SEARCH("Ronda",Table10[[#This Row],[Column1]]))=FALSE),1,0)</f>
        <v>1</v>
      </c>
      <c r="M1502">
        <f>IF(Table10[[#This Row],[cond]]=1,M1501+1,0)</f>
        <v>5</v>
      </c>
      <c r="N1502">
        <f>IF(ISNUMBER(SEARCH("Ronda",Table10[[#This Row],[Column1]]))=TRUE,1,0)</f>
        <v>0</v>
      </c>
      <c r="O1502" t="str">
        <f>IF(Table10[[#This Row],[cond2]]=1,MID(Table10[[#This Row],[Column1]],6,3),O1501)</f>
        <v xml:space="preserve"> 11</v>
      </c>
    </row>
    <row r="1503" spans="11:15" x14ac:dyDescent="0.3">
      <c r="K1503">
        <v>-1</v>
      </c>
      <c r="L1503">
        <f>IF(AND(ISNUMBER(SEARCH(":",Table10[[#This Row],[Column1]]))=FALSE,ISNUMBER(SEARCH("Ronda",Table10[[#This Row],[Column1]]))=FALSE),1,0)</f>
        <v>1</v>
      </c>
      <c r="M1503">
        <f>IF(Table10[[#This Row],[cond]]=1,M1502+1,0)</f>
        <v>6</v>
      </c>
      <c r="N1503">
        <f>IF(ISNUMBER(SEARCH("Ronda",Table10[[#This Row],[Column1]]))=TRUE,1,0)</f>
        <v>0</v>
      </c>
      <c r="O1503" t="str">
        <f>IF(Table10[[#This Row],[cond2]]=1,MID(Table10[[#This Row],[Column1]],6,3),O1502)</f>
        <v xml:space="preserve"> 11</v>
      </c>
    </row>
    <row r="1504" spans="11:15" x14ac:dyDescent="0.3">
      <c r="K1504" t="s">
        <v>751</v>
      </c>
      <c r="L1504">
        <f>IF(AND(ISNUMBER(SEARCH(":",Table10[[#This Row],[Column1]]))=FALSE,ISNUMBER(SEARCH("Ronda",Table10[[#This Row],[Column1]]))=FALSE),1,0)</f>
        <v>0</v>
      </c>
      <c r="M1504">
        <f>IF(Table10[[#This Row],[cond]]=1,M1503+1,0)</f>
        <v>0</v>
      </c>
      <c r="N1504">
        <f>IF(ISNUMBER(SEARCH("Ronda",Table10[[#This Row],[Column1]]))=TRUE,1,0)</f>
        <v>0</v>
      </c>
      <c r="O1504" t="str">
        <f>IF(Table10[[#This Row],[cond2]]=1,MID(Table10[[#This Row],[Column1]],6,3),O1503)</f>
        <v xml:space="preserve"> 11</v>
      </c>
    </row>
    <row r="1505" spans="11:15" x14ac:dyDescent="0.3">
      <c r="K1505" t="s">
        <v>8</v>
      </c>
      <c r="L1505">
        <f>IF(AND(ISNUMBER(SEARCH(":",Table10[[#This Row],[Column1]]))=FALSE,ISNUMBER(SEARCH("Ronda",Table10[[#This Row],[Column1]]))=FALSE),1,0)</f>
        <v>1</v>
      </c>
      <c r="M1505">
        <f>IF(Table10[[#This Row],[cond]]=1,M1504+1,0)</f>
        <v>1</v>
      </c>
      <c r="N1505">
        <f>IF(ISNUMBER(SEARCH("Ronda",Table10[[#This Row],[Column1]]))=TRUE,1,0)</f>
        <v>0</v>
      </c>
      <c r="O1505" t="str">
        <f>IF(Table10[[#This Row],[cond2]]=1,MID(Table10[[#This Row],[Column1]],6,3),O1504)</f>
        <v xml:space="preserve"> 11</v>
      </c>
    </row>
    <row r="1506" spans="11:15" x14ac:dyDescent="0.3">
      <c r="K1506" t="s">
        <v>31</v>
      </c>
      <c r="L1506">
        <f>IF(AND(ISNUMBER(SEARCH(":",Table10[[#This Row],[Column1]]))=FALSE,ISNUMBER(SEARCH("Ronda",Table10[[#This Row],[Column1]]))=FALSE),1,0)</f>
        <v>1</v>
      </c>
      <c r="M1506">
        <f>IF(Table10[[#This Row],[cond]]=1,M1505+1,0)</f>
        <v>2</v>
      </c>
      <c r="N1506">
        <f>IF(ISNUMBER(SEARCH("Ronda",Table10[[#This Row],[Column1]]))=TRUE,1,0)</f>
        <v>0</v>
      </c>
      <c r="O1506" t="str">
        <f>IF(Table10[[#This Row],[cond2]]=1,MID(Table10[[#This Row],[Column1]],6,3),O1505)</f>
        <v xml:space="preserve"> 11</v>
      </c>
    </row>
    <row r="1507" spans="11:15" x14ac:dyDescent="0.3">
      <c r="K1507">
        <v>2</v>
      </c>
      <c r="L1507">
        <f>IF(AND(ISNUMBER(SEARCH(":",Table10[[#This Row],[Column1]]))=FALSE,ISNUMBER(SEARCH("Ronda",Table10[[#This Row],[Column1]]))=FALSE),1,0)</f>
        <v>1</v>
      </c>
      <c r="M1507">
        <f>IF(Table10[[#This Row],[cond]]=1,M1506+1,0)</f>
        <v>3</v>
      </c>
      <c r="N1507">
        <f>IF(ISNUMBER(SEARCH("Ronda",Table10[[#This Row],[Column1]]))=TRUE,1,0)</f>
        <v>0</v>
      </c>
      <c r="O1507" t="str">
        <f>IF(Table10[[#This Row],[cond2]]=1,MID(Table10[[#This Row],[Column1]],6,3),O1506)</f>
        <v xml:space="preserve"> 11</v>
      </c>
    </row>
    <row r="1508" spans="11:15" x14ac:dyDescent="0.3">
      <c r="K1508">
        <v>0</v>
      </c>
      <c r="L1508">
        <f>IF(AND(ISNUMBER(SEARCH(":",Table10[[#This Row],[Column1]]))=FALSE,ISNUMBER(SEARCH("Ronda",Table10[[#This Row],[Column1]]))=FALSE),1,0)</f>
        <v>1</v>
      </c>
      <c r="M1508">
        <f>IF(Table10[[#This Row],[cond]]=1,M1507+1,0)</f>
        <v>4</v>
      </c>
      <c r="N1508">
        <f>IF(ISNUMBER(SEARCH("Ronda",Table10[[#This Row],[Column1]]))=TRUE,1,0)</f>
        <v>0</v>
      </c>
      <c r="O1508" t="str">
        <f>IF(Table10[[#This Row],[cond2]]=1,MID(Table10[[#This Row],[Column1]],6,3),O1507)</f>
        <v xml:space="preserve"> 11</v>
      </c>
    </row>
    <row r="1509" spans="11:15" x14ac:dyDescent="0.3">
      <c r="K1509">
        <v>-1</v>
      </c>
      <c r="L1509">
        <f>IF(AND(ISNUMBER(SEARCH(":",Table10[[#This Row],[Column1]]))=FALSE,ISNUMBER(SEARCH("Ronda",Table10[[#This Row],[Column1]]))=FALSE),1,0)</f>
        <v>1</v>
      </c>
      <c r="M1509">
        <f>IF(Table10[[#This Row],[cond]]=1,M1508+1,0)</f>
        <v>5</v>
      </c>
      <c r="N1509">
        <f>IF(ISNUMBER(SEARCH("Ronda",Table10[[#This Row],[Column1]]))=TRUE,1,0)</f>
        <v>0</v>
      </c>
      <c r="O1509" t="str">
        <f>IF(Table10[[#This Row],[cond2]]=1,MID(Table10[[#This Row],[Column1]],6,3),O1508)</f>
        <v xml:space="preserve"> 11</v>
      </c>
    </row>
    <row r="1510" spans="11:15" x14ac:dyDescent="0.3">
      <c r="K1510">
        <v>0</v>
      </c>
      <c r="L1510">
        <f>IF(AND(ISNUMBER(SEARCH(":",Table10[[#This Row],[Column1]]))=FALSE,ISNUMBER(SEARCH("Ronda",Table10[[#This Row],[Column1]]))=FALSE),1,0)</f>
        <v>1</v>
      </c>
      <c r="M1510">
        <f>IF(Table10[[#This Row],[cond]]=1,M1509+1,0)</f>
        <v>6</v>
      </c>
      <c r="N1510">
        <f>IF(ISNUMBER(SEARCH("Ronda",Table10[[#This Row],[Column1]]))=TRUE,1,0)</f>
        <v>0</v>
      </c>
      <c r="O1510" t="str">
        <f>IF(Table10[[#This Row],[cond2]]=1,MID(Table10[[#This Row],[Column1]],6,3),O1509)</f>
        <v xml:space="preserve"> 11</v>
      </c>
    </row>
    <row r="1511" spans="11:15" x14ac:dyDescent="0.3">
      <c r="K1511" t="s">
        <v>974</v>
      </c>
      <c r="L1511">
        <f>IF(AND(ISNUMBER(SEARCH(":",Table10[[#This Row],[Column1]]))=FALSE,ISNUMBER(SEARCH("Ronda",Table10[[#This Row],[Column1]]))=FALSE),1,0)</f>
        <v>0</v>
      </c>
      <c r="M1511">
        <f>IF(Table10[[#This Row],[cond]]=1,M1510+1,0)</f>
        <v>0</v>
      </c>
      <c r="N1511">
        <f>IF(ISNUMBER(SEARCH("Ronda",Table10[[#This Row],[Column1]]))=TRUE,1,0)</f>
        <v>0</v>
      </c>
      <c r="O1511" t="str">
        <f>IF(Table10[[#This Row],[cond2]]=1,MID(Table10[[#This Row],[Column1]],6,3),O1510)</f>
        <v xml:space="preserve"> 11</v>
      </c>
    </row>
    <row r="1512" spans="11:15" x14ac:dyDescent="0.3">
      <c r="K1512" t="s">
        <v>25</v>
      </c>
      <c r="L1512">
        <f>IF(AND(ISNUMBER(SEARCH(":",Table10[[#This Row],[Column1]]))=FALSE,ISNUMBER(SEARCH("Ronda",Table10[[#This Row],[Column1]]))=FALSE),1,0)</f>
        <v>1</v>
      </c>
      <c r="M1512">
        <f>IF(Table10[[#This Row],[cond]]=1,M1511+1,0)</f>
        <v>1</v>
      </c>
      <c r="N1512">
        <f>IF(ISNUMBER(SEARCH("Ronda",Table10[[#This Row],[Column1]]))=TRUE,1,0)</f>
        <v>0</v>
      </c>
      <c r="O1512" t="str">
        <f>IF(Table10[[#This Row],[cond2]]=1,MID(Table10[[#This Row],[Column1]],6,3),O1511)</f>
        <v xml:space="preserve"> 11</v>
      </c>
    </row>
    <row r="1513" spans="11:15" x14ac:dyDescent="0.3">
      <c r="K1513" t="s">
        <v>4</v>
      </c>
      <c r="L1513">
        <f>IF(AND(ISNUMBER(SEARCH(":",Table10[[#This Row],[Column1]]))=FALSE,ISNUMBER(SEARCH("Ronda",Table10[[#This Row],[Column1]]))=FALSE),1,0)</f>
        <v>1</v>
      </c>
      <c r="M1513">
        <f>IF(Table10[[#This Row],[cond]]=1,M1512+1,0)</f>
        <v>2</v>
      </c>
      <c r="N1513">
        <f>IF(ISNUMBER(SEARCH("Ronda",Table10[[#This Row],[Column1]]))=TRUE,1,0)</f>
        <v>0</v>
      </c>
      <c r="O1513" t="str">
        <f>IF(Table10[[#This Row],[cond2]]=1,MID(Table10[[#This Row],[Column1]],6,3),O1512)</f>
        <v xml:space="preserve"> 11</v>
      </c>
    </row>
    <row r="1514" spans="11:15" x14ac:dyDescent="0.3">
      <c r="K1514">
        <v>0</v>
      </c>
      <c r="L1514">
        <f>IF(AND(ISNUMBER(SEARCH(":",Table10[[#This Row],[Column1]]))=FALSE,ISNUMBER(SEARCH("Ronda",Table10[[#This Row],[Column1]]))=FALSE),1,0)</f>
        <v>1</v>
      </c>
      <c r="M1514">
        <f>IF(Table10[[#This Row],[cond]]=1,M1513+1,0)</f>
        <v>3</v>
      </c>
      <c r="N1514">
        <f>IF(ISNUMBER(SEARCH("Ronda",Table10[[#This Row],[Column1]]))=TRUE,1,0)</f>
        <v>0</v>
      </c>
      <c r="O1514" t="str">
        <f>IF(Table10[[#This Row],[cond2]]=1,MID(Table10[[#This Row],[Column1]],6,3),O1513)</f>
        <v xml:space="preserve"> 11</v>
      </c>
    </row>
    <row r="1515" spans="11:15" x14ac:dyDescent="0.3">
      <c r="K1515">
        <v>2</v>
      </c>
      <c r="L1515">
        <f>IF(AND(ISNUMBER(SEARCH(":",Table10[[#This Row],[Column1]]))=FALSE,ISNUMBER(SEARCH("Ronda",Table10[[#This Row],[Column1]]))=FALSE),1,0)</f>
        <v>1</v>
      </c>
      <c r="M1515">
        <f>IF(Table10[[#This Row],[cond]]=1,M1514+1,0)</f>
        <v>4</v>
      </c>
      <c r="N1515">
        <f>IF(ISNUMBER(SEARCH("Ronda",Table10[[#This Row],[Column1]]))=TRUE,1,0)</f>
        <v>0</v>
      </c>
      <c r="O1515" t="str">
        <f>IF(Table10[[#This Row],[cond2]]=1,MID(Table10[[#This Row],[Column1]],6,3),O1514)</f>
        <v xml:space="preserve"> 11</v>
      </c>
    </row>
    <row r="1516" spans="11:15" x14ac:dyDescent="0.3">
      <c r="K1516">
        <v>0</v>
      </c>
      <c r="L1516">
        <f>IF(AND(ISNUMBER(SEARCH(":",Table10[[#This Row],[Column1]]))=FALSE,ISNUMBER(SEARCH("Ronda",Table10[[#This Row],[Column1]]))=FALSE),1,0)</f>
        <v>1</v>
      </c>
      <c r="M1516">
        <f>IF(Table10[[#This Row],[cond]]=1,M1515+1,0)</f>
        <v>5</v>
      </c>
      <c r="N1516">
        <f>IF(ISNUMBER(SEARCH("Ronda",Table10[[#This Row],[Column1]]))=TRUE,1,0)</f>
        <v>0</v>
      </c>
      <c r="O1516" t="str">
        <f>IF(Table10[[#This Row],[cond2]]=1,MID(Table10[[#This Row],[Column1]],6,3),O1515)</f>
        <v xml:space="preserve"> 11</v>
      </c>
    </row>
    <row r="1517" spans="11:15" x14ac:dyDescent="0.3">
      <c r="K1517">
        <v>-1</v>
      </c>
      <c r="L1517">
        <f>IF(AND(ISNUMBER(SEARCH(":",Table10[[#This Row],[Column1]]))=FALSE,ISNUMBER(SEARCH("Ronda",Table10[[#This Row],[Column1]]))=FALSE),1,0)</f>
        <v>1</v>
      </c>
      <c r="M1517">
        <f>IF(Table10[[#This Row],[cond]]=1,M1516+1,0)</f>
        <v>6</v>
      </c>
      <c r="N1517">
        <f>IF(ISNUMBER(SEARCH("Ronda",Table10[[#This Row],[Column1]]))=TRUE,1,0)</f>
        <v>0</v>
      </c>
      <c r="O1517" t="str">
        <f>IF(Table10[[#This Row],[cond2]]=1,MID(Table10[[#This Row],[Column1]],6,3),O1516)</f>
        <v xml:space="preserve"> 11</v>
      </c>
    </row>
    <row r="1518" spans="11:15" x14ac:dyDescent="0.3">
      <c r="K1518" t="s">
        <v>975</v>
      </c>
      <c r="L1518">
        <f>IF(AND(ISNUMBER(SEARCH(":",Table10[[#This Row],[Column1]]))=FALSE,ISNUMBER(SEARCH("Ronda",Table10[[#This Row],[Column1]]))=FALSE),1,0)</f>
        <v>0</v>
      </c>
      <c r="M1518">
        <f>IF(Table10[[#This Row],[cond]]=1,M1517+1,0)</f>
        <v>0</v>
      </c>
      <c r="N1518">
        <f>IF(ISNUMBER(SEARCH("Ronda",Table10[[#This Row],[Column1]]))=TRUE,1,0)</f>
        <v>0</v>
      </c>
      <c r="O1518" t="str">
        <f>IF(Table10[[#This Row],[cond2]]=1,MID(Table10[[#This Row],[Column1]],6,3),O1517)</f>
        <v xml:space="preserve"> 11</v>
      </c>
    </row>
    <row r="1519" spans="11:15" x14ac:dyDescent="0.3">
      <c r="K1519" t="s">
        <v>33</v>
      </c>
      <c r="L1519">
        <f>IF(AND(ISNUMBER(SEARCH(":",Table10[[#This Row],[Column1]]))=FALSE,ISNUMBER(SEARCH("Ronda",Table10[[#This Row],[Column1]]))=FALSE),1,0)</f>
        <v>1</v>
      </c>
      <c r="M1519">
        <f>IF(Table10[[#This Row],[cond]]=1,M1518+1,0)</f>
        <v>1</v>
      </c>
      <c r="N1519">
        <f>IF(ISNUMBER(SEARCH("Ronda",Table10[[#This Row],[Column1]]))=TRUE,1,0)</f>
        <v>0</v>
      </c>
      <c r="O1519" t="str">
        <f>IF(Table10[[#This Row],[cond2]]=1,MID(Table10[[#This Row],[Column1]],6,3),O1518)</f>
        <v xml:space="preserve"> 11</v>
      </c>
    </row>
    <row r="1520" spans="11:15" x14ac:dyDescent="0.3">
      <c r="K1520" t="s">
        <v>14</v>
      </c>
      <c r="L1520">
        <f>IF(AND(ISNUMBER(SEARCH(":",Table10[[#This Row],[Column1]]))=FALSE,ISNUMBER(SEARCH("Ronda",Table10[[#This Row],[Column1]]))=FALSE),1,0)</f>
        <v>1</v>
      </c>
      <c r="M1520">
        <f>IF(Table10[[#This Row],[cond]]=1,M1519+1,0)</f>
        <v>2</v>
      </c>
      <c r="N1520">
        <f>IF(ISNUMBER(SEARCH("Ronda",Table10[[#This Row],[Column1]]))=TRUE,1,0)</f>
        <v>0</v>
      </c>
      <c r="O1520" t="str">
        <f>IF(Table10[[#This Row],[cond2]]=1,MID(Table10[[#This Row],[Column1]],6,3),O1519)</f>
        <v xml:space="preserve"> 11</v>
      </c>
    </row>
    <row r="1521" spans="11:15" x14ac:dyDescent="0.3">
      <c r="K1521">
        <v>1</v>
      </c>
      <c r="L1521">
        <f>IF(AND(ISNUMBER(SEARCH(":",Table10[[#This Row],[Column1]]))=FALSE,ISNUMBER(SEARCH("Ronda",Table10[[#This Row],[Column1]]))=FALSE),1,0)</f>
        <v>1</v>
      </c>
      <c r="M1521">
        <f>IF(Table10[[#This Row],[cond]]=1,M1520+1,0)</f>
        <v>3</v>
      </c>
      <c r="N1521">
        <f>IF(ISNUMBER(SEARCH("Ronda",Table10[[#This Row],[Column1]]))=TRUE,1,0)</f>
        <v>0</v>
      </c>
      <c r="O1521" t="str">
        <f>IF(Table10[[#This Row],[cond2]]=1,MID(Table10[[#This Row],[Column1]],6,3),O1520)</f>
        <v xml:space="preserve"> 11</v>
      </c>
    </row>
    <row r="1522" spans="11:15" x14ac:dyDescent="0.3">
      <c r="K1522">
        <v>1</v>
      </c>
      <c r="L1522">
        <f>IF(AND(ISNUMBER(SEARCH(":",Table10[[#This Row],[Column1]]))=FALSE,ISNUMBER(SEARCH("Ronda",Table10[[#This Row],[Column1]]))=FALSE),1,0)</f>
        <v>1</v>
      </c>
      <c r="M1522">
        <f>IF(Table10[[#This Row],[cond]]=1,M1521+1,0)</f>
        <v>4</v>
      </c>
      <c r="N1522">
        <f>IF(ISNUMBER(SEARCH("Ronda",Table10[[#This Row],[Column1]]))=TRUE,1,0)</f>
        <v>0</v>
      </c>
      <c r="O1522" t="str">
        <f>IF(Table10[[#This Row],[cond2]]=1,MID(Table10[[#This Row],[Column1]],6,3),O1521)</f>
        <v xml:space="preserve"> 11</v>
      </c>
    </row>
    <row r="1523" spans="11:15" x14ac:dyDescent="0.3">
      <c r="K1523">
        <v>-1</v>
      </c>
      <c r="L1523">
        <f>IF(AND(ISNUMBER(SEARCH(":",Table10[[#This Row],[Column1]]))=FALSE,ISNUMBER(SEARCH("Ronda",Table10[[#This Row],[Column1]]))=FALSE),1,0)</f>
        <v>1</v>
      </c>
      <c r="M1523">
        <f>IF(Table10[[#This Row],[cond]]=1,M1522+1,0)</f>
        <v>5</v>
      </c>
      <c r="N1523">
        <f>IF(ISNUMBER(SEARCH("Ronda",Table10[[#This Row],[Column1]]))=TRUE,1,0)</f>
        <v>0</v>
      </c>
      <c r="O1523" t="str">
        <f>IF(Table10[[#This Row],[cond2]]=1,MID(Table10[[#This Row],[Column1]],6,3),O1522)</f>
        <v xml:space="preserve"> 11</v>
      </c>
    </row>
    <row r="1524" spans="11:15" x14ac:dyDescent="0.3">
      <c r="K1524">
        <v>-1</v>
      </c>
      <c r="L1524">
        <f>IF(AND(ISNUMBER(SEARCH(":",Table10[[#This Row],[Column1]]))=FALSE,ISNUMBER(SEARCH("Ronda",Table10[[#This Row],[Column1]]))=FALSE),1,0)</f>
        <v>1</v>
      </c>
      <c r="M1524">
        <f>IF(Table10[[#This Row],[cond]]=1,M1523+1,0)</f>
        <v>6</v>
      </c>
      <c r="N1524">
        <f>IF(ISNUMBER(SEARCH("Ronda",Table10[[#This Row],[Column1]]))=TRUE,1,0)</f>
        <v>0</v>
      </c>
      <c r="O1524" t="str">
        <f>IF(Table10[[#This Row],[cond2]]=1,MID(Table10[[#This Row],[Column1]],6,3),O1523)</f>
        <v xml:space="preserve"> 11</v>
      </c>
    </row>
    <row r="1525" spans="11:15" x14ac:dyDescent="0.3">
      <c r="K1525" t="s">
        <v>975</v>
      </c>
      <c r="L1525">
        <f>IF(AND(ISNUMBER(SEARCH(":",Table10[[#This Row],[Column1]]))=FALSE,ISNUMBER(SEARCH("Ronda",Table10[[#This Row],[Column1]]))=FALSE),1,0)</f>
        <v>0</v>
      </c>
      <c r="M1525">
        <f>IF(Table10[[#This Row],[cond]]=1,M1524+1,0)</f>
        <v>0</v>
      </c>
      <c r="N1525">
        <f>IF(ISNUMBER(SEARCH("Ronda",Table10[[#This Row],[Column1]]))=TRUE,1,0)</f>
        <v>0</v>
      </c>
      <c r="O1525" t="str">
        <f>IF(Table10[[#This Row],[cond2]]=1,MID(Table10[[#This Row],[Column1]],6,3),O1524)</f>
        <v xml:space="preserve"> 11</v>
      </c>
    </row>
    <row r="1526" spans="11:15" x14ac:dyDescent="0.3">
      <c r="K1526" t="s">
        <v>303</v>
      </c>
      <c r="L1526">
        <f>IF(AND(ISNUMBER(SEARCH(":",Table10[[#This Row],[Column1]]))=FALSE,ISNUMBER(SEARCH("Ronda",Table10[[#This Row],[Column1]]))=FALSE),1,0)</f>
        <v>1</v>
      </c>
      <c r="M1526">
        <f>IF(Table10[[#This Row],[cond]]=1,M1525+1,0)</f>
        <v>1</v>
      </c>
      <c r="N1526">
        <f>IF(ISNUMBER(SEARCH("Ronda",Table10[[#This Row],[Column1]]))=TRUE,1,0)</f>
        <v>0</v>
      </c>
      <c r="O1526" t="str">
        <f>IF(Table10[[#This Row],[cond2]]=1,MID(Table10[[#This Row],[Column1]],6,3),O1525)</f>
        <v xml:space="preserve"> 11</v>
      </c>
    </row>
    <row r="1527" spans="11:15" x14ac:dyDescent="0.3">
      <c r="K1527" t="s">
        <v>28</v>
      </c>
      <c r="L1527">
        <f>IF(AND(ISNUMBER(SEARCH(":",Table10[[#This Row],[Column1]]))=FALSE,ISNUMBER(SEARCH("Ronda",Table10[[#This Row],[Column1]]))=FALSE),1,0)</f>
        <v>1</v>
      </c>
      <c r="M1527">
        <f>IF(Table10[[#This Row],[cond]]=1,M1526+1,0)</f>
        <v>2</v>
      </c>
      <c r="N1527">
        <f>IF(ISNUMBER(SEARCH("Ronda",Table10[[#This Row],[Column1]]))=TRUE,1,0)</f>
        <v>0</v>
      </c>
      <c r="O1527" t="str">
        <f>IF(Table10[[#This Row],[cond2]]=1,MID(Table10[[#This Row],[Column1]],6,3),O1526)</f>
        <v xml:space="preserve"> 11</v>
      </c>
    </row>
    <row r="1528" spans="11:15" x14ac:dyDescent="0.3">
      <c r="K1528">
        <v>3</v>
      </c>
      <c r="L1528">
        <f>IF(AND(ISNUMBER(SEARCH(":",Table10[[#This Row],[Column1]]))=FALSE,ISNUMBER(SEARCH("Ronda",Table10[[#This Row],[Column1]]))=FALSE),1,0)</f>
        <v>1</v>
      </c>
      <c r="M1528">
        <f>IF(Table10[[#This Row],[cond]]=1,M1527+1,0)</f>
        <v>3</v>
      </c>
      <c r="N1528">
        <f>IF(ISNUMBER(SEARCH("Ronda",Table10[[#This Row],[Column1]]))=TRUE,1,0)</f>
        <v>0</v>
      </c>
      <c r="O1528" t="str">
        <f>IF(Table10[[#This Row],[cond2]]=1,MID(Table10[[#This Row],[Column1]],6,3),O1527)</f>
        <v xml:space="preserve"> 11</v>
      </c>
    </row>
    <row r="1529" spans="11:15" x14ac:dyDescent="0.3">
      <c r="K1529">
        <v>2</v>
      </c>
      <c r="L1529">
        <f>IF(AND(ISNUMBER(SEARCH(":",Table10[[#This Row],[Column1]]))=FALSE,ISNUMBER(SEARCH("Ronda",Table10[[#This Row],[Column1]]))=FALSE),1,0)</f>
        <v>1</v>
      </c>
      <c r="M1529">
        <f>IF(Table10[[#This Row],[cond]]=1,M1528+1,0)</f>
        <v>4</v>
      </c>
      <c r="N1529">
        <f>IF(ISNUMBER(SEARCH("Ronda",Table10[[#This Row],[Column1]]))=TRUE,1,0)</f>
        <v>0</v>
      </c>
      <c r="O1529" t="str">
        <f>IF(Table10[[#This Row],[cond2]]=1,MID(Table10[[#This Row],[Column1]],6,3),O1528)</f>
        <v xml:space="preserve"> 11</v>
      </c>
    </row>
    <row r="1530" spans="11:15" x14ac:dyDescent="0.3">
      <c r="K1530">
        <v>0</v>
      </c>
      <c r="L1530">
        <f>IF(AND(ISNUMBER(SEARCH(":",Table10[[#This Row],[Column1]]))=FALSE,ISNUMBER(SEARCH("Ronda",Table10[[#This Row],[Column1]]))=FALSE),1,0)</f>
        <v>1</v>
      </c>
      <c r="M1530">
        <f>IF(Table10[[#This Row],[cond]]=1,M1529+1,0)</f>
        <v>5</v>
      </c>
      <c r="N1530">
        <f>IF(ISNUMBER(SEARCH("Ronda",Table10[[#This Row],[Column1]]))=TRUE,1,0)</f>
        <v>0</v>
      </c>
      <c r="O1530" t="str">
        <f>IF(Table10[[#This Row],[cond2]]=1,MID(Table10[[#This Row],[Column1]],6,3),O1529)</f>
        <v xml:space="preserve"> 11</v>
      </c>
    </row>
    <row r="1531" spans="11:15" x14ac:dyDescent="0.3">
      <c r="K1531">
        <v>0</v>
      </c>
      <c r="L1531">
        <f>IF(AND(ISNUMBER(SEARCH(":",Table10[[#This Row],[Column1]]))=FALSE,ISNUMBER(SEARCH("Ronda",Table10[[#This Row],[Column1]]))=FALSE),1,0)</f>
        <v>1</v>
      </c>
      <c r="M1531">
        <f>IF(Table10[[#This Row],[cond]]=1,M1530+1,0)</f>
        <v>6</v>
      </c>
      <c r="N1531">
        <f>IF(ISNUMBER(SEARCH("Ronda",Table10[[#This Row],[Column1]]))=TRUE,1,0)</f>
        <v>0</v>
      </c>
      <c r="O1531" t="str">
        <f>IF(Table10[[#This Row],[cond2]]=1,MID(Table10[[#This Row],[Column1]],6,3),O1530)</f>
        <v xml:space="preserve"> 11</v>
      </c>
    </row>
    <row r="1532" spans="11:15" x14ac:dyDescent="0.3">
      <c r="K1532" t="s">
        <v>976</v>
      </c>
      <c r="L1532">
        <f>IF(AND(ISNUMBER(SEARCH(":",Table10[[#This Row],[Column1]]))=FALSE,ISNUMBER(SEARCH("Ronda",Table10[[#This Row],[Column1]]))=FALSE),1,0)</f>
        <v>0</v>
      </c>
      <c r="M1532">
        <f>IF(Table10[[#This Row],[cond]]=1,M1531+1,0)</f>
        <v>0</v>
      </c>
      <c r="N1532">
        <f>IF(ISNUMBER(SEARCH("Ronda",Table10[[#This Row],[Column1]]))=TRUE,1,0)</f>
        <v>0</v>
      </c>
      <c r="O1532" t="str">
        <f>IF(Table10[[#This Row],[cond2]]=1,MID(Table10[[#This Row],[Column1]],6,3),O1531)</f>
        <v xml:space="preserve"> 11</v>
      </c>
    </row>
    <row r="1533" spans="11:15" x14ac:dyDescent="0.3">
      <c r="K1533" t="s">
        <v>11</v>
      </c>
      <c r="L1533">
        <f>IF(AND(ISNUMBER(SEARCH(":",Table10[[#This Row],[Column1]]))=FALSE,ISNUMBER(SEARCH("Ronda",Table10[[#This Row],[Column1]]))=FALSE),1,0)</f>
        <v>1</v>
      </c>
      <c r="M1533">
        <f>IF(Table10[[#This Row],[cond]]=1,M1532+1,0)</f>
        <v>1</v>
      </c>
      <c r="N1533">
        <f>IF(ISNUMBER(SEARCH("Ronda",Table10[[#This Row],[Column1]]))=TRUE,1,0)</f>
        <v>0</v>
      </c>
      <c r="O1533" t="str">
        <f>IF(Table10[[#This Row],[cond2]]=1,MID(Table10[[#This Row],[Column1]],6,3),O1532)</f>
        <v xml:space="preserve"> 11</v>
      </c>
    </row>
    <row r="1534" spans="11:15" x14ac:dyDescent="0.3">
      <c r="K1534" t="s">
        <v>833</v>
      </c>
      <c r="L1534">
        <f>IF(AND(ISNUMBER(SEARCH(":",Table10[[#This Row],[Column1]]))=FALSE,ISNUMBER(SEARCH("Ronda",Table10[[#This Row],[Column1]]))=FALSE),1,0)</f>
        <v>1</v>
      </c>
      <c r="M1534">
        <f>IF(Table10[[#This Row],[cond]]=1,M1533+1,0)</f>
        <v>2</v>
      </c>
      <c r="N1534">
        <f>IF(ISNUMBER(SEARCH("Ronda",Table10[[#This Row],[Column1]]))=TRUE,1,0)</f>
        <v>0</v>
      </c>
      <c r="O1534" t="str">
        <f>IF(Table10[[#This Row],[cond2]]=1,MID(Table10[[#This Row],[Column1]],6,3),O1533)</f>
        <v xml:space="preserve"> 11</v>
      </c>
    </row>
    <row r="1535" spans="11:15" x14ac:dyDescent="0.3">
      <c r="K1535">
        <v>0</v>
      </c>
      <c r="L1535">
        <f>IF(AND(ISNUMBER(SEARCH(":",Table10[[#This Row],[Column1]]))=FALSE,ISNUMBER(SEARCH("Ronda",Table10[[#This Row],[Column1]]))=FALSE),1,0)</f>
        <v>1</v>
      </c>
      <c r="M1535">
        <f>IF(Table10[[#This Row],[cond]]=1,M1534+1,0)</f>
        <v>3</v>
      </c>
      <c r="N1535">
        <f>IF(ISNUMBER(SEARCH("Ronda",Table10[[#This Row],[Column1]]))=TRUE,1,0)</f>
        <v>0</v>
      </c>
      <c r="O1535" t="str">
        <f>IF(Table10[[#This Row],[cond2]]=1,MID(Table10[[#This Row],[Column1]],6,3),O1534)</f>
        <v xml:space="preserve"> 11</v>
      </c>
    </row>
    <row r="1536" spans="11:15" x14ac:dyDescent="0.3">
      <c r="K1536">
        <v>1</v>
      </c>
      <c r="L1536">
        <f>IF(AND(ISNUMBER(SEARCH(":",Table10[[#This Row],[Column1]]))=FALSE,ISNUMBER(SEARCH("Ronda",Table10[[#This Row],[Column1]]))=FALSE),1,0)</f>
        <v>1</v>
      </c>
      <c r="M1536">
        <f>IF(Table10[[#This Row],[cond]]=1,M1535+1,0)</f>
        <v>4</v>
      </c>
      <c r="N1536">
        <f>IF(ISNUMBER(SEARCH("Ronda",Table10[[#This Row],[Column1]]))=TRUE,1,0)</f>
        <v>0</v>
      </c>
      <c r="O1536" t="str">
        <f>IF(Table10[[#This Row],[cond2]]=1,MID(Table10[[#This Row],[Column1]],6,3),O1535)</f>
        <v xml:space="preserve"> 11</v>
      </c>
    </row>
    <row r="1537" spans="11:15" x14ac:dyDescent="0.3">
      <c r="K1537">
        <v>0</v>
      </c>
      <c r="L1537">
        <f>IF(AND(ISNUMBER(SEARCH(":",Table10[[#This Row],[Column1]]))=FALSE,ISNUMBER(SEARCH("Ronda",Table10[[#This Row],[Column1]]))=FALSE),1,0)</f>
        <v>1</v>
      </c>
      <c r="M1537">
        <f>IF(Table10[[#This Row],[cond]]=1,M1536+1,0)</f>
        <v>5</v>
      </c>
      <c r="N1537">
        <f>IF(ISNUMBER(SEARCH("Ronda",Table10[[#This Row],[Column1]]))=TRUE,1,0)</f>
        <v>0</v>
      </c>
      <c r="O1537" t="str">
        <f>IF(Table10[[#This Row],[cond2]]=1,MID(Table10[[#This Row],[Column1]],6,3),O1536)</f>
        <v xml:space="preserve"> 11</v>
      </c>
    </row>
    <row r="1538" spans="11:15" x14ac:dyDescent="0.3">
      <c r="K1538">
        <v>0</v>
      </c>
      <c r="L1538">
        <f>IF(AND(ISNUMBER(SEARCH(":",Table10[[#This Row],[Column1]]))=FALSE,ISNUMBER(SEARCH("Ronda",Table10[[#This Row],[Column1]]))=FALSE),1,0)</f>
        <v>1</v>
      </c>
      <c r="M1538">
        <f>IF(Table10[[#This Row],[cond]]=1,M1537+1,0)</f>
        <v>6</v>
      </c>
      <c r="N1538">
        <f>IF(ISNUMBER(SEARCH("Ronda",Table10[[#This Row],[Column1]]))=TRUE,1,0)</f>
        <v>0</v>
      </c>
      <c r="O1538" t="str">
        <f>IF(Table10[[#This Row],[cond2]]=1,MID(Table10[[#This Row],[Column1]],6,3),O1537)</f>
        <v xml:space="preserve"> 11</v>
      </c>
    </row>
    <row r="1539" spans="11:15" x14ac:dyDescent="0.3">
      <c r="K1539" t="s">
        <v>252</v>
      </c>
      <c r="L1539">
        <f>IF(AND(ISNUMBER(SEARCH(":",Table10[[#This Row],[Column1]]))=FALSE,ISNUMBER(SEARCH("Ronda",Table10[[#This Row],[Column1]]))=FALSE),1,0)</f>
        <v>0</v>
      </c>
      <c r="M1539">
        <f>IF(Table10[[#This Row],[cond]]=1,M1538+1,0)</f>
        <v>0</v>
      </c>
      <c r="N1539">
        <f>IF(ISNUMBER(SEARCH("Ronda",Table10[[#This Row],[Column1]]))=TRUE,1,0)</f>
        <v>1</v>
      </c>
      <c r="O1539" t="str">
        <f>IF(Table10[[#This Row],[cond2]]=1,MID(Table10[[#This Row],[Column1]],6,3),O1538)</f>
        <v xml:space="preserve"> 10</v>
      </c>
    </row>
    <row r="1540" spans="11:15" x14ac:dyDescent="0.3">
      <c r="K1540" t="s">
        <v>977</v>
      </c>
      <c r="L1540">
        <f>IF(AND(ISNUMBER(SEARCH(":",Table10[[#This Row],[Column1]]))=FALSE,ISNUMBER(SEARCH("Ronda",Table10[[#This Row],[Column1]]))=FALSE),1,0)</f>
        <v>0</v>
      </c>
      <c r="M1540">
        <f>IF(Table10[[#This Row],[cond]]=1,M1539+1,0)</f>
        <v>0</v>
      </c>
      <c r="N1540">
        <f>IF(ISNUMBER(SEARCH("Ronda",Table10[[#This Row],[Column1]]))=TRUE,1,0)</f>
        <v>0</v>
      </c>
      <c r="O1540" t="str">
        <f>IF(Table10[[#This Row],[cond2]]=1,MID(Table10[[#This Row],[Column1]],6,3),O1539)</f>
        <v xml:space="preserve"> 10</v>
      </c>
    </row>
    <row r="1541" spans="11:15" x14ac:dyDescent="0.3">
      <c r="K1541" t="s">
        <v>14</v>
      </c>
      <c r="L1541">
        <f>IF(AND(ISNUMBER(SEARCH(":",Table10[[#This Row],[Column1]]))=FALSE,ISNUMBER(SEARCH("Ronda",Table10[[#This Row],[Column1]]))=FALSE),1,0)</f>
        <v>1</v>
      </c>
      <c r="M1541">
        <f>IF(Table10[[#This Row],[cond]]=1,M1540+1,0)</f>
        <v>1</v>
      </c>
      <c r="N1541">
        <f>IF(ISNUMBER(SEARCH("Ronda",Table10[[#This Row],[Column1]]))=TRUE,1,0)</f>
        <v>0</v>
      </c>
      <c r="O1541" t="str">
        <f>IF(Table10[[#This Row],[cond2]]=1,MID(Table10[[#This Row],[Column1]],6,3),O1540)</f>
        <v xml:space="preserve"> 10</v>
      </c>
    </row>
    <row r="1542" spans="11:15" x14ac:dyDescent="0.3">
      <c r="K1542" t="s">
        <v>11</v>
      </c>
      <c r="L1542">
        <f>IF(AND(ISNUMBER(SEARCH(":",Table10[[#This Row],[Column1]]))=FALSE,ISNUMBER(SEARCH("Ronda",Table10[[#This Row],[Column1]]))=FALSE),1,0)</f>
        <v>1</v>
      </c>
      <c r="M1542">
        <f>IF(Table10[[#This Row],[cond]]=1,M1541+1,0)</f>
        <v>2</v>
      </c>
      <c r="N1542">
        <f>IF(ISNUMBER(SEARCH("Ronda",Table10[[#This Row],[Column1]]))=TRUE,1,0)</f>
        <v>0</v>
      </c>
      <c r="O1542" t="str">
        <f>IF(Table10[[#This Row],[cond2]]=1,MID(Table10[[#This Row],[Column1]],6,3),O1541)</f>
        <v xml:space="preserve"> 10</v>
      </c>
    </row>
    <row r="1543" spans="11:15" x14ac:dyDescent="0.3">
      <c r="K1543">
        <v>5</v>
      </c>
      <c r="L1543">
        <f>IF(AND(ISNUMBER(SEARCH(":",Table10[[#This Row],[Column1]]))=FALSE,ISNUMBER(SEARCH("Ronda",Table10[[#This Row],[Column1]]))=FALSE),1,0)</f>
        <v>1</v>
      </c>
      <c r="M1543">
        <f>IF(Table10[[#This Row],[cond]]=1,M1542+1,0)</f>
        <v>3</v>
      </c>
      <c r="N1543">
        <f>IF(ISNUMBER(SEARCH("Ronda",Table10[[#This Row],[Column1]]))=TRUE,1,0)</f>
        <v>0</v>
      </c>
      <c r="O1543" t="str">
        <f>IF(Table10[[#This Row],[cond2]]=1,MID(Table10[[#This Row],[Column1]],6,3),O1542)</f>
        <v xml:space="preserve"> 10</v>
      </c>
    </row>
    <row r="1544" spans="11:15" x14ac:dyDescent="0.3">
      <c r="K1544">
        <v>2</v>
      </c>
      <c r="L1544">
        <f>IF(AND(ISNUMBER(SEARCH(":",Table10[[#This Row],[Column1]]))=FALSE,ISNUMBER(SEARCH("Ronda",Table10[[#This Row],[Column1]]))=FALSE),1,0)</f>
        <v>1</v>
      </c>
      <c r="M1544">
        <f>IF(Table10[[#This Row],[cond]]=1,M1543+1,0)</f>
        <v>4</v>
      </c>
      <c r="N1544">
        <f>IF(ISNUMBER(SEARCH("Ronda",Table10[[#This Row],[Column1]]))=TRUE,1,0)</f>
        <v>0</v>
      </c>
      <c r="O1544" t="str">
        <f>IF(Table10[[#This Row],[cond2]]=1,MID(Table10[[#This Row],[Column1]],6,3),O1543)</f>
        <v xml:space="preserve"> 10</v>
      </c>
    </row>
    <row r="1545" spans="11:15" x14ac:dyDescent="0.3">
      <c r="K1545">
        <v>-3</v>
      </c>
      <c r="L1545">
        <f>IF(AND(ISNUMBER(SEARCH(":",Table10[[#This Row],[Column1]]))=FALSE,ISNUMBER(SEARCH("Ronda",Table10[[#This Row],[Column1]]))=FALSE),1,0)</f>
        <v>1</v>
      </c>
      <c r="M1545">
        <f>IF(Table10[[#This Row],[cond]]=1,M1544+1,0)</f>
        <v>5</v>
      </c>
      <c r="N1545">
        <f>IF(ISNUMBER(SEARCH("Ronda",Table10[[#This Row],[Column1]]))=TRUE,1,0)</f>
        <v>0</v>
      </c>
      <c r="O1545" t="str">
        <f>IF(Table10[[#This Row],[cond2]]=1,MID(Table10[[#This Row],[Column1]],6,3),O1544)</f>
        <v xml:space="preserve"> 10</v>
      </c>
    </row>
    <row r="1546" spans="11:15" x14ac:dyDescent="0.3">
      <c r="K1546">
        <v>-1</v>
      </c>
      <c r="L1546">
        <f>IF(AND(ISNUMBER(SEARCH(":",Table10[[#This Row],[Column1]]))=FALSE,ISNUMBER(SEARCH("Ronda",Table10[[#This Row],[Column1]]))=FALSE),1,0)</f>
        <v>1</v>
      </c>
      <c r="M1546">
        <f>IF(Table10[[#This Row],[cond]]=1,M1545+1,0)</f>
        <v>6</v>
      </c>
      <c r="N1546">
        <f>IF(ISNUMBER(SEARCH("Ronda",Table10[[#This Row],[Column1]]))=TRUE,1,0)</f>
        <v>0</v>
      </c>
      <c r="O1546" t="str">
        <f>IF(Table10[[#This Row],[cond2]]=1,MID(Table10[[#This Row],[Column1]],6,3),O1545)</f>
        <v xml:space="preserve"> 10</v>
      </c>
    </row>
    <row r="1547" spans="11:15" x14ac:dyDescent="0.3">
      <c r="K1547" t="s">
        <v>978</v>
      </c>
      <c r="L1547">
        <f>IF(AND(ISNUMBER(SEARCH(":",Table10[[#This Row],[Column1]]))=FALSE,ISNUMBER(SEARCH("Ronda",Table10[[#This Row],[Column1]]))=FALSE),1,0)</f>
        <v>0</v>
      </c>
      <c r="M1547">
        <f>IF(Table10[[#This Row],[cond]]=1,M1546+1,0)</f>
        <v>0</v>
      </c>
      <c r="N1547">
        <f>IF(ISNUMBER(SEARCH("Ronda",Table10[[#This Row],[Column1]]))=TRUE,1,0)</f>
        <v>0</v>
      </c>
      <c r="O1547" t="str">
        <f>IF(Table10[[#This Row],[cond2]]=1,MID(Table10[[#This Row],[Column1]],6,3),O1546)</f>
        <v xml:space="preserve"> 10</v>
      </c>
    </row>
    <row r="1548" spans="11:15" x14ac:dyDescent="0.3">
      <c r="K1548" t="s">
        <v>833</v>
      </c>
      <c r="L1548">
        <f>IF(AND(ISNUMBER(SEARCH(":",Table10[[#This Row],[Column1]]))=FALSE,ISNUMBER(SEARCH("Ronda",Table10[[#This Row],[Column1]]))=FALSE),1,0)</f>
        <v>1</v>
      </c>
      <c r="M1548">
        <f>IF(Table10[[#This Row],[cond]]=1,M1547+1,0)</f>
        <v>1</v>
      </c>
      <c r="N1548">
        <f>IF(ISNUMBER(SEARCH("Ronda",Table10[[#This Row],[Column1]]))=TRUE,1,0)</f>
        <v>0</v>
      </c>
      <c r="O1548" t="str">
        <f>IF(Table10[[#This Row],[cond2]]=1,MID(Table10[[#This Row],[Column1]],6,3),O1547)</f>
        <v xml:space="preserve"> 10</v>
      </c>
    </row>
    <row r="1549" spans="11:15" x14ac:dyDescent="0.3">
      <c r="K1549" t="s">
        <v>1</v>
      </c>
      <c r="L1549">
        <f>IF(AND(ISNUMBER(SEARCH(":",Table10[[#This Row],[Column1]]))=FALSE,ISNUMBER(SEARCH("Ronda",Table10[[#This Row],[Column1]]))=FALSE),1,0)</f>
        <v>1</v>
      </c>
      <c r="M1549">
        <f>IF(Table10[[#This Row],[cond]]=1,M1548+1,0)</f>
        <v>2</v>
      </c>
      <c r="N1549">
        <f>IF(ISNUMBER(SEARCH("Ronda",Table10[[#This Row],[Column1]]))=TRUE,1,0)</f>
        <v>0</v>
      </c>
      <c r="O1549" t="str">
        <f>IF(Table10[[#This Row],[cond2]]=1,MID(Table10[[#This Row],[Column1]],6,3),O1548)</f>
        <v xml:space="preserve"> 10</v>
      </c>
    </row>
    <row r="1550" spans="11:15" x14ac:dyDescent="0.3">
      <c r="K1550">
        <v>1</v>
      </c>
      <c r="L1550">
        <f>IF(AND(ISNUMBER(SEARCH(":",Table10[[#This Row],[Column1]]))=FALSE,ISNUMBER(SEARCH("Ronda",Table10[[#This Row],[Column1]]))=FALSE),1,0)</f>
        <v>1</v>
      </c>
      <c r="M1550">
        <f>IF(Table10[[#This Row],[cond]]=1,M1549+1,0)</f>
        <v>3</v>
      </c>
      <c r="N1550">
        <f>IF(ISNUMBER(SEARCH("Ronda",Table10[[#This Row],[Column1]]))=TRUE,1,0)</f>
        <v>0</v>
      </c>
      <c r="O1550" t="str">
        <f>IF(Table10[[#This Row],[cond2]]=1,MID(Table10[[#This Row],[Column1]],6,3),O1549)</f>
        <v xml:space="preserve"> 10</v>
      </c>
    </row>
    <row r="1551" spans="11:15" x14ac:dyDescent="0.3">
      <c r="K1551">
        <v>3</v>
      </c>
      <c r="L1551">
        <f>IF(AND(ISNUMBER(SEARCH(":",Table10[[#This Row],[Column1]]))=FALSE,ISNUMBER(SEARCH("Ronda",Table10[[#This Row],[Column1]]))=FALSE),1,0)</f>
        <v>1</v>
      </c>
      <c r="M1551">
        <f>IF(Table10[[#This Row],[cond]]=1,M1550+1,0)</f>
        <v>4</v>
      </c>
      <c r="N1551">
        <f>IF(ISNUMBER(SEARCH("Ronda",Table10[[#This Row],[Column1]]))=TRUE,1,0)</f>
        <v>0</v>
      </c>
      <c r="O1551" t="str">
        <f>IF(Table10[[#This Row],[cond2]]=1,MID(Table10[[#This Row],[Column1]],6,3),O1550)</f>
        <v xml:space="preserve"> 10</v>
      </c>
    </row>
    <row r="1552" spans="11:15" x14ac:dyDescent="0.3">
      <c r="K1552">
        <v>-1</v>
      </c>
      <c r="L1552">
        <f>IF(AND(ISNUMBER(SEARCH(":",Table10[[#This Row],[Column1]]))=FALSE,ISNUMBER(SEARCH("Ronda",Table10[[#This Row],[Column1]]))=FALSE),1,0)</f>
        <v>1</v>
      </c>
      <c r="M1552">
        <f>IF(Table10[[#This Row],[cond]]=1,M1551+1,0)</f>
        <v>5</v>
      </c>
      <c r="N1552">
        <f>IF(ISNUMBER(SEARCH("Ronda",Table10[[#This Row],[Column1]]))=TRUE,1,0)</f>
        <v>0</v>
      </c>
      <c r="O1552" t="str">
        <f>IF(Table10[[#This Row],[cond2]]=1,MID(Table10[[#This Row],[Column1]],6,3),O1551)</f>
        <v xml:space="preserve"> 10</v>
      </c>
    </row>
    <row r="1553" spans="11:15" x14ac:dyDescent="0.3">
      <c r="K1553">
        <v>-2</v>
      </c>
      <c r="L1553">
        <f>IF(AND(ISNUMBER(SEARCH(":",Table10[[#This Row],[Column1]]))=FALSE,ISNUMBER(SEARCH("Ronda",Table10[[#This Row],[Column1]]))=FALSE),1,0)</f>
        <v>1</v>
      </c>
      <c r="M1553">
        <f>IF(Table10[[#This Row],[cond]]=1,M1552+1,0)</f>
        <v>6</v>
      </c>
      <c r="N1553">
        <f>IF(ISNUMBER(SEARCH("Ronda",Table10[[#This Row],[Column1]]))=TRUE,1,0)</f>
        <v>0</v>
      </c>
      <c r="O1553" t="str">
        <f>IF(Table10[[#This Row],[cond2]]=1,MID(Table10[[#This Row],[Column1]],6,3),O1552)</f>
        <v xml:space="preserve"> 10</v>
      </c>
    </row>
    <row r="1554" spans="11:15" x14ac:dyDescent="0.3">
      <c r="K1554" t="s">
        <v>979</v>
      </c>
      <c r="L1554">
        <f>IF(AND(ISNUMBER(SEARCH(":",Table10[[#This Row],[Column1]]))=FALSE,ISNUMBER(SEARCH("Ronda",Table10[[#This Row],[Column1]]))=FALSE),1,0)</f>
        <v>0</v>
      </c>
      <c r="M1554">
        <f>IF(Table10[[#This Row],[cond]]=1,M1553+1,0)</f>
        <v>0</v>
      </c>
      <c r="N1554">
        <f>IF(ISNUMBER(SEARCH("Ronda",Table10[[#This Row],[Column1]]))=TRUE,1,0)</f>
        <v>0</v>
      </c>
      <c r="O1554" t="str">
        <f>IF(Table10[[#This Row],[cond2]]=1,MID(Table10[[#This Row],[Column1]],6,3),O1553)</f>
        <v xml:space="preserve"> 10</v>
      </c>
    </row>
    <row r="1555" spans="11:15" x14ac:dyDescent="0.3">
      <c r="K1555" t="s">
        <v>6</v>
      </c>
      <c r="L1555">
        <f>IF(AND(ISNUMBER(SEARCH(":",Table10[[#This Row],[Column1]]))=FALSE,ISNUMBER(SEARCH("Ronda",Table10[[#This Row],[Column1]]))=FALSE),1,0)</f>
        <v>1</v>
      </c>
      <c r="M1555">
        <f>IF(Table10[[#This Row],[cond]]=1,M1554+1,0)</f>
        <v>1</v>
      </c>
      <c r="N1555">
        <f>IF(ISNUMBER(SEARCH("Ronda",Table10[[#This Row],[Column1]]))=TRUE,1,0)</f>
        <v>0</v>
      </c>
      <c r="O1555" t="str">
        <f>IF(Table10[[#This Row],[cond2]]=1,MID(Table10[[#This Row],[Column1]],6,3),O1554)</f>
        <v xml:space="preserve"> 10</v>
      </c>
    </row>
    <row r="1556" spans="11:15" x14ac:dyDescent="0.3">
      <c r="K1556" t="s">
        <v>25</v>
      </c>
      <c r="L1556">
        <f>IF(AND(ISNUMBER(SEARCH(":",Table10[[#This Row],[Column1]]))=FALSE,ISNUMBER(SEARCH("Ronda",Table10[[#This Row],[Column1]]))=FALSE),1,0)</f>
        <v>1</v>
      </c>
      <c r="M1556">
        <f>IF(Table10[[#This Row],[cond]]=1,M1555+1,0)</f>
        <v>2</v>
      </c>
      <c r="N1556">
        <f>IF(ISNUMBER(SEARCH("Ronda",Table10[[#This Row],[Column1]]))=TRUE,1,0)</f>
        <v>0</v>
      </c>
      <c r="O1556" t="str">
        <f>IF(Table10[[#This Row],[cond2]]=1,MID(Table10[[#This Row],[Column1]],6,3),O1555)</f>
        <v xml:space="preserve"> 10</v>
      </c>
    </row>
    <row r="1557" spans="11:15" x14ac:dyDescent="0.3">
      <c r="K1557">
        <v>1</v>
      </c>
      <c r="L1557">
        <f>IF(AND(ISNUMBER(SEARCH(":",Table10[[#This Row],[Column1]]))=FALSE,ISNUMBER(SEARCH("Ronda",Table10[[#This Row],[Column1]]))=FALSE),1,0)</f>
        <v>1</v>
      </c>
      <c r="M1557">
        <f>IF(Table10[[#This Row],[cond]]=1,M1556+1,0)</f>
        <v>3</v>
      </c>
      <c r="N1557">
        <f>IF(ISNUMBER(SEARCH("Ronda",Table10[[#This Row],[Column1]]))=TRUE,1,0)</f>
        <v>0</v>
      </c>
      <c r="O1557" t="str">
        <f>IF(Table10[[#This Row],[cond2]]=1,MID(Table10[[#This Row],[Column1]],6,3),O1556)</f>
        <v xml:space="preserve"> 10</v>
      </c>
    </row>
    <row r="1558" spans="11:15" x14ac:dyDescent="0.3">
      <c r="K1558">
        <v>0</v>
      </c>
      <c r="L1558">
        <f>IF(AND(ISNUMBER(SEARCH(":",Table10[[#This Row],[Column1]]))=FALSE,ISNUMBER(SEARCH("Ronda",Table10[[#This Row],[Column1]]))=FALSE),1,0)</f>
        <v>1</v>
      </c>
      <c r="M1558">
        <f>IF(Table10[[#This Row],[cond]]=1,M1557+1,0)</f>
        <v>4</v>
      </c>
      <c r="N1558">
        <f>IF(ISNUMBER(SEARCH("Ronda",Table10[[#This Row],[Column1]]))=TRUE,1,0)</f>
        <v>0</v>
      </c>
      <c r="O1558" t="str">
        <f>IF(Table10[[#This Row],[cond2]]=1,MID(Table10[[#This Row],[Column1]],6,3),O1557)</f>
        <v xml:space="preserve"> 10</v>
      </c>
    </row>
    <row r="1559" spans="11:15" x14ac:dyDescent="0.3">
      <c r="K1559">
        <v>-1</v>
      </c>
      <c r="L1559">
        <f>IF(AND(ISNUMBER(SEARCH(":",Table10[[#This Row],[Column1]]))=FALSE,ISNUMBER(SEARCH("Ronda",Table10[[#This Row],[Column1]]))=FALSE),1,0)</f>
        <v>1</v>
      </c>
      <c r="M1559">
        <f>IF(Table10[[#This Row],[cond]]=1,M1558+1,0)</f>
        <v>5</v>
      </c>
      <c r="N1559">
        <f>IF(ISNUMBER(SEARCH("Ronda",Table10[[#This Row],[Column1]]))=TRUE,1,0)</f>
        <v>0</v>
      </c>
      <c r="O1559" t="str">
        <f>IF(Table10[[#This Row],[cond2]]=1,MID(Table10[[#This Row],[Column1]],6,3),O1558)</f>
        <v xml:space="preserve"> 10</v>
      </c>
    </row>
    <row r="1560" spans="11:15" x14ac:dyDescent="0.3">
      <c r="K1560">
        <v>0</v>
      </c>
      <c r="L1560">
        <f>IF(AND(ISNUMBER(SEARCH(":",Table10[[#This Row],[Column1]]))=FALSE,ISNUMBER(SEARCH("Ronda",Table10[[#This Row],[Column1]]))=FALSE),1,0)</f>
        <v>1</v>
      </c>
      <c r="M1560">
        <f>IF(Table10[[#This Row],[cond]]=1,M1559+1,0)</f>
        <v>6</v>
      </c>
      <c r="N1560">
        <f>IF(ISNUMBER(SEARCH("Ronda",Table10[[#This Row],[Column1]]))=TRUE,1,0)</f>
        <v>0</v>
      </c>
      <c r="O1560" t="str">
        <f>IF(Table10[[#This Row],[cond2]]=1,MID(Table10[[#This Row],[Column1]],6,3),O1559)</f>
        <v xml:space="preserve"> 10</v>
      </c>
    </row>
    <row r="1561" spans="11:15" x14ac:dyDescent="0.3">
      <c r="K1561" t="s">
        <v>758</v>
      </c>
      <c r="L1561">
        <f>IF(AND(ISNUMBER(SEARCH(":",Table10[[#This Row],[Column1]]))=FALSE,ISNUMBER(SEARCH("Ronda",Table10[[#This Row],[Column1]]))=FALSE),1,0)</f>
        <v>0</v>
      </c>
      <c r="M1561">
        <f>IF(Table10[[#This Row],[cond]]=1,M1560+1,0)</f>
        <v>0</v>
      </c>
      <c r="N1561">
        <f>IF(ISNUMBER(SEARCH("Ronda",Table10[[#This Row],[Column1]]))=TRUE,1,0)</f>
        <v>0</v>
      </c>
      <c r="O1561" t="str">
        <f>IF(Table10[[#This Row],[cond2]]=1,MID(Table10[[#This Row],[Column1]],6,3),O1560)</f>
        <v xml:space="preserve"> 10</v>
      </c>
    </row>
    <row r="1562" spans="11:15" x14ac:dyDescent="0.3">
      <c r="K1562" t="s">
        <v>13</v>
      </c>
      <c r="L1562">
        <f>IF(AND(ISNUMBER(SEARCH(":",Table10[[#This Row],[Column1]]))=FALSE,ISNUMBER(SEARCH("Ronda",Table10[[#This Row],[Column1]]))=FALSE),1,0)</f>
        <v>1</v>
      </c>
      <c r="M1562">
        <f>IF(Table10[[#This Row],[cond]]=1,M1561+1,0)</f>
        <v>1</v>
      </c>
      <c r="N1562">
        <f>IF(ISNUMBER(SEARCH("Ronda",Table10[[#This Row],[Column1]]))=TRUE,1,0)</f>
        <v>0</v>
      </c>
      <c r="O1562" t="str">
        <f>IF(Table10[[#This Row],[cond2]]=1,MID(Table10[[#This Row],[Column1]],6,3),O1561)</f>
        <v xml:space="preserve"> 10</v>
      </c>
    </row>
    <row r="1563" spans="11:15" x14ac:dyDescent="0.3">
      <c r="K1563" t="s">
        <v>564</v>
      </c>
      <c r="L1563">
        <f>IF(AND(ISNUMBER(SEARCH(":",Table10[[#This Row],[Column1]]))=FALSE,ISNUMBER(SEARCH("Ronda",Table10[[#This Row],[Column1]]))=FALSE),1,0)</f>
        <v>1</v>
      </c>
      <c r="M1563">
        <f>IF(Table10[[#This Row],[cond]]=1,M1562+1,0)</f>
        <v>2</v>
      </c>
      <c r="N1563">
        <f>IF(ISNUMBER(SEARCH("Ronda",Table10[[#This Row],[Column1]]))=TRUE,1,0)</f>
        <v>0</v>
      </c>
      <c r="O1563" t="str">
        <f>IF(Table10[[#This Row],[cond2]]=1,MID(Table10[[#This Row],[Column1]],6,3),O1562)</f>
        <v xml:space="preserve"> 10</v>
      </c>
    </row>
    <row r="1564" spans="11:15" x14ac:dyDescent="0.3">
      <c r="K1564">
        <v>1</v>
      </c>
      <c r="L1564">
        <f>IF(AND(ISNUMBER(SEARCH(":",Table10[[#This Row],[Column1]]))=FALSE,ISNUMBER(SEARCH("Ronda",Table10[[#This Row],[Column1]]))=FALSE),1,0)</f>
        <v>1</v>
      </c>
      <c r="M1564">
        <f>IF(Table10[[#This Row],[cond]]=1,M1563+1,0)</f>
        <v>3</v>
      </c>
      <c r="N1564">
        <f>IF(ISNUMBER(SEARCH("Ronda",Table10[[#This Row],[Column1]]))=TRUE,1,0)</f>
        <v>0</v>
      </c>
      <c r="O1564" t="str">
        <f>IF(Table10[[#This Row],[cond2]]=1,MID(Table10[[#This Row],[Column1]],6,3),O1563)</f>
        <v xml:space="preserve"> 10</v>
      </c>
    </row>
    <row r="1565" spans="11:15" x14ac:dyDescent="0.3">
      <c r="K1565">
        <v>0</v>
      </c>
      <c r="L1565">
        <f>IF(AND(ISNUMBER(SEARCH(":",Table10[[#This Row],[Column1]]))=FALSE,ISNUMBER(SEARCH("Ronda",Table10[[#This Row],[Column1]]))=FALSE),1,0)</f>
        <v>1</v>
      </c>
      <c r="M1565">
        <f>IF(Table10[[#This Row],[cond]]=1,M1564+1,0)</f>
        <v>4</v>
      </c>
      <c r="N1565">
        <f>IF(ISNUMBER(SEARCH("Ronda",Table10[[#This Row],[Column1]]))=TRUE,1,0)</f>
        <v>0</v>
      </c>
      <c r="O1565" t="str">
        <f>IF(Table10[[#This Row],[cond2]]=1,MID(Table10[[#This Row],[Column1]],6,3),O1564)</f>
        <v xml:space="preserve"> 10</v>
      </c>
    </row>
    <row r="1566" spans="11:15" x14ac:dyDescent="0.3">
      <c r="K1566">
        <v>0</v>
      </c>
      <c r="L1566">
        <f>IF(AND(ISNUMBER(SEARCH(":",Table10[[#This Row],[Column1]]))=FALSE,ISNUMBER(SEARCH("Ronda",Table10[[#This Row],[Column1]]))=FALSE),1,0)</f>
        <v>1</v>
      </c>
      <c r="M1566">
        <f>IF(Table10[[#This Row],[cond]]=1,M1565+1,0)</f>
        <v>5</v>
      </c>
      <c r="N1566">
        <f>IF(ISNUMBER(SEARCH("Ronda",Table10[[#This Row],[Column1]]))=TRUE,1,0)</f>
        <v>0</v>
      </c>
      <c r="O1566" t="str">
        <f>IF(Table10[[#This Row],[cond2]]=1,MID(Table10[[#This Row],[Column1]],6,3),O1565)</f>
        <v xml:space="preserve"> 10</v>
      </c>
    </row>
    <row r="1567" spans="11:15" x14ac:dyDescent="0.3">
      <c r="K1567">
        <v>0</v>
      </c>
      <c r="L1567">
        <f>IF(AND(ISNUMBER(SEARCH(":",Table10[[#This Row],[Column1]]))=FALSE,ISNUMBER(SEARCH("Ronda",Table10[[#This Row],[Column1]]))=FALSE),1,0)</f>
        <v>1</v>
      </c>
      <c r="M1567">
        <f>IF(Table10[[#This Row],[cond]]=1,M1566+1,0)</f>
        <v>6</v>
      </c>
      <c r="N1567">
        <f>IF(ISNUMBER(SEARCH("Ronda",Table10[[#This Row],[Column1]]))=TRUE,1,0)</f>
        <v>0</v>
      </c>
      <c r="O1567" t="str">
        <f>IF(Table10[[#This Row],[cond2]]=1,MID(Table10[[#This Row],[Column1]],6,3),O1566)</f>
        <v xml:space="preserve"> 10</v>
      </c>
    </row>
    <row r="1568" spans="11:15" x14ac:dyDescent="0.3">
      <c r="K1568" t="s">
        <v>980</v>
      </c>
      <c r="L1568">
        <f>IF(AND(ISNUMBER(SEARCH(":",Table10[[#This Row],[Column1]]))=FALSE,ISNUMBER(SEARCH("Ronda",Table10[[#This Row],[Column1]]))=FALSE),1,0)</f>
        <v>0</v>
      </c>
      <c r="M1568">
        <f>IF(Table10[[#This Row],[cond]]=1,M1567+1,0)</f>
        <v>0</v>
      </c>
      <c r="N1568">
        <f>IF(ISNUMBER(SEARCH("Ronda",Table10[[#This Row],[Column1]]))=TRUE,1,0)</f>
        <v>0</v>
      </c>
      <c r="O1568" t="str">
        <f>IF(Table10[[#This Row],[cond2]]=1,MID(Table10[[#This Row],[Column1]],6,3),O1567)</f>
        <v xml:space="preserve"> 10</v>
      </c>
    </row>
    <row r="1569" spans="11:15" x14ac:dyDescent="0.3">
      <c r="K1569" t="s">
        <v>28</v>
      </c>
      <c r="L1569">
        <f>IF(AND(ISNUMBER(SEARCH(":",Table10[[#This Row],[Column1]]))=FALSE,ISNUMBER(SEARCH("Ronda",Table10[[#This Row],[Column1]]))=FALSE),1,0)</f>
        <v>1</v>
      </c>
      <c r="M1569">
        <f>IF(Table10[[#This Row],[cond]]=1,M1568+1,0)</f>
        <v>1</v>
      </c>
      <c r="N1569">
        <f>IF(ISNUMBER(SEARCH("Ronda",Table10[[#This Row],[Column1]]))=TRUE,1,0)</f>
        <v>0</v>
      </c>
      <c r="O1569" t="str">
        <f>IF(Table10[[#This Row],[cond2]]=1,MID(Table10[[#This Row],[Column1]],6,3),O1568)</f>
        <v xml:space="preserve"> 10</v>
      </c>
    </row>
    <row r="1570" spans="11:15" x14ac:dyDescent="0.3">
      <c r="K1570" t="s">
        <v>8</v>
      </c>
      <c r="L1570">
        <f>IF(AND(ISNUMBER(SEARCH(":",Table10[[#This Row],[Column1]]))=FALSE,ISNUMBER(SEARCH("Ronda",Table10[[#This Row],[Column1]]))=FALSE),1,0)</f>
        <v>1</v>
      </c>
      <c r="M1570">
        <f>IF(Table10[[#This Row],[cond]]=1,M1569+1,0)</f>
        <v>2</v>
      </c>
      <c r="N1570">
        <f>IF(ISNUMBER(SEARCH("Ronda",Table10[[#This Row],[Column1]]))=TRUE,1,0)</f>
        <v>0</v>
      </c>
      <c r="O1570" t="str">
        <f>IF(Table10[[#This Row],[cond2]]=1,MID(Table10[[#This Row],[Column1]],6,3),O1569)</f>
        <v xml:space="preserve"> 10</v>
      </c>
    </row>
    <row r="1571" spans="11:15" x14ac:dyDescent="0.3">
      <c r="K1571">
        <v>0</v>
      </c>
      <c r="L1571">
        <f>IF(AND(ISNUMBER(SEARCH(":",Table10[[#This Row],[Column1]]))=FALSE,ISNUMBER(SEARCH("Ronda",Table10[[#This Row],[Column1]]))=FALSE),1,0)</f>
        <v>1</v>
      </c>
      <c r="M1571">
        <f>IF(Table10[[#This Row],[cond]]=1,M1570+1,0)</f>
        <v>3</v>
      </c>
      <c r="N1571">
        <f>IF(ISNUMBER(SEARCH("Ronda",Table10[[#This Row],[Column1]]))=TRUE,1,0)</f>
        <v>0</v>
      </c>
      <c r="O1571" t="str">
        <f>IF(Table10[[#This Row],[cond2]]=1,MID(Table10[[#This Row],[Column1]],6,3),O1570)</f>
        <v xml:space="preserve"> 10</v>
      </c>
    </row>
    <row r="1572" spans="11:15" x14ac:dyDescent="0.3">
      <c r="K1572">
        <v>3</v>
      </c>
      <c r="L1572">
        <f>IF(AND(ISNUMBER(SEARCH(":",Table10[[#This Row],[Column1]]))=FALSE,ISNUMBER(SEARCH("Ronda",Table10[[#This Row],[Column1]]))=FALSE),1,0)</f>
        <v>1</v>
      </c>
      <c r="M1572">
        <f>IF(Table10[[#This Row],[cond]]=1,M1571+1,0)</f>
        <v>4</v>
      </c>
      <c r="N1572">
        <f>IF(ISNUMBER(SEARCH("Ronda",Table10[[#This Row],[Column1]]))=TRUE,1,0)</f>
        <v>0</v>
      </c>
      <c r="O1572" t="str">
        <f>IF(Table10[[#This Row],[cond2]]=1,MID(Table10[[#This Row],[Column1]],6,3),O1571)</f>
        <v xml:space="preserve"> 10</v>
      </c>
    </row>
    <row r="1573" spans="11:15" x14ac:dyDescent="0.3">
      <c r="K1573">
        <v>0</v>
      </c>
      <c r="L1573">
        <f>IF(AND(ISNUMBER(SEARCH(":",Table10[[#This Row],[Column1]]))=FALSE,ISNUMBER(SEARCH("Ronda",Table10[[#This Row],[Column1]]))=FALSE),1,0)</f>
        <v>1</v>
      </c>
      <c r="M1573">
        <f>IF(Table10[[#This Row],[cond]]=1,M1572+1,0)</f>
        <v>5</v>
      </c>
      <c r="N1573">
        <f>IF(ISNUMBER(SEARCH("Ronda",Table10[[#This Row],[Column1]]))=TRUE,1,0)</f>
        <v>0</v>
      </c>
      <c r="O1573" t="str">
        <f>IF(Table10[[#This Row],[cond2]]=1,MID(Table10[[#This Row],[Column1]],6,3),O1572)</f>
        <v xml:space="preserve"> 10</v>
      </c>
    </row>
    <row r="1574" spans="11:15" x14ac:dyDescent="0.3">
      <c r="K1574">
        <v>0</v>
      </c>
      <c r="L1574">
        <f>IF(AND(ISNUMBER(SEARCH(":",Table10[[#This Row],[Column1]]))=FALSE,ISNUMBER(SEARCH("Ronda",Table10[[#This Row],[Column1]]))=FALSE),1,0)</f>
        <v>1</v>
      </c>
      <c r="M1574">
        <f>IF(Table10[[#This Row],[cond]]=1,M1573+1,0)</f>
        <v>6</v>
      </c>
      <c r="N1574">
        <f>IF(ISNUMBER(SEARCH("Ronda",Table10[[#This Row],[Column1]]))=TRUE,1,0)</f>
        <v>0</v>
      </c>
      <c r="O1574" t="str">
        <f>IF(Table10[[#This Row],[cond2]]=1,MID(Table10[[#This Row],[Column1]],6,3),O1573)</f>
        <v xml:space="preserve"> 10</v>
      </c>
    </row>
    <row r="1575" spans="11:15" x14ac:dyDescent="0.3">
      <c r="K1575" t="s">
        <v>981</v>
      </c>
      <c r="L1575">
        <f>IF(AND(ISNUMBER(SEARCH(":",Table10[[#This Row],[Column1]]))=FALSE,ISNUMBER(SEARCH("Ronda",Table10[[#This Row],[Column1]]))=FALSE),1,0)</f>
        <v>0</v>
      </c>
      <c r="M1575">
        <f>IF(Table10[[#This Row],[cond]]=1,M1574+1,0)</f>
        <v>0</v>
      </c>
      <c r="N1575">
        <f>IF(ISNUMBER(SEARCH("Ronda",Table10[[#This Row],[Column1]]))=TRUE,1,0)</f>
        <v>0</v>
      </c>
      <c r="O1575" t="str">
        <f>IF(Table10[[#This Row],[cond2]]=1,MID(Table10[[#This Row],[Column1]],6,3),O1574)</f>
        <v xml:space="preserve"> 10</v>
      </c>
    </row>
    <row r="1576" spans="11:15" x14ac:dyDescent="0.3">
      <c r="K1576" t="s">
        <v>31</v>
      </c>
      <c r="L1576">
        <f>IF(AND(ISNUMBER(SEARCH(":",Table10[[#This Row],[Column1]]))=FALSE,ISNUMBER(SEARCH("Ronda",Table10[[#This Row],[Column1]]))=FALSE),1,0)</f>
        <v>1</v>
      </c>
      <c r="M1576">
        <f>IF(Table10[[#This Row],[cond]]=1,M1575+1,0)</f>
        <v>1</v>
      </c>
      <c r="N1576">
        <f>IF(ISNUMBER(SEARCH("Ronda",Table10[[#This Row],[Column1]]))=TRUE,1,0)</f>
        <v>0</v>
      </c>
      <c r="O1576" t="str">
        <f>IF(Table10[[#This Row],[cond2]]=1,MID(Table10[[#This Row],[Column1]],6,3),O1575)</f>
        <v xml:space="preserve"> 10</v>
      </c>
    </row>
    <row r="1577" spans="11:15" x14ac:dyDescent="0.3">
      <c r="K1577" t="s">
        <v>33</v>
      </c>
      <c r="L1577">
        <f>IF(AND(ISNUMBER(SEARCH(":",Table10[[#This Row],[Column1]]))=FALSE,ISNUMBER(SEARCH("Ronda",Table10[[#This Row],[Column1]]))=FALSE),1,0)</f>
        <v>1</v>
      </c>
      <c r="M1577">
        <f>IF(Table10[[#This Row],[cond]]=1,M1576+1,0)</f>
        <v>2</v>
      </c>
      <c r="N1577">
        <f>IF(ISNUMBER(SEARCH("Ronda",Table10[[#This Row],[Column1]]))=TRUE,1,0)</f>
        <v>0</v>
      </c>
      <c r="O1577" t="str">
        <f>IF(Table10[[#This Row],[cond2]]=1,MID(Table10[[#This Row],[Column1]],6,3),O1576)</f>
        <v xml:space="preserve"> 10</v>
      </c>
    </row>
    <row r="1578" spans="11:15" x14ac:dyDescent="0.3">
      <c r="K1578">
        <v>3</v>
      </c>
      <c r="L1578">
        <f>IF(AND(ISNUMBER(SEARCH(":",Table10[[#This Row],[Column1]]))=FALSE,ISNUMBER(SEARCH("Ronda",Table10[[#This Row],[Column1]]))=FALSE),1,0)</f>
        <v>1</v>
      </c>
      <c r="M1578">
        <f>IF(Table10[[#This Row],[cond]]=1,M1577+1,0)</f>
        <v>3</v>
      </c>
      <c r="N1578">
        <f>IF(ISNUMBER(SEARCH("Ronda",Table10[[#This Row],[Column1]]))=TRUE,1,0)</f>
        <v>0</v>
      </c>
      <c r="O1578" t="str">
        <f>IF(Table10[[#This Row],[cond2]]=1,MID(Table10[[#This Row],[Column1]],6,3),O1577)</f>
        <v xml:space="preserve"> 10</v>
      </c>
    </row>
    <row r="1579" spans="11:15" x14ac:dyDescent="0.3">
      <c r="K1579">
        <v>0</v>
      </c>
      <c r="L1579">
        <f>IF(AND(ISNUMBER(SEARCH(":",Table10[[#This Row],[Column1]]))=FALSE,ISNUMBER(SEARCH("Ronda",Table10[[#This Row],[Column1]]))=FALSE),1,0)</f>
        <v>1</v>
      </c>
      <c r="M1579">
        <f>IF(Table10[[#This Row],[cond]]=1,M1578+1,0)</f>
        <v>4</v>
      </c>
      <c r="N1579">
        <f>IF(ISNUMBER(SEARCH("Ronda",Table10[[#This Row],[Column1]]))=TRUE,1,0)</f>
        <v>0</v>
      </c>
      <c r="O1579" t="str">
        <f>IF(Table10[[#This Row],[cond2]]=1,MID(Table10[[#This Row],[Column1]],6,3),O1578)</f>
        <v xml:space="preserve"> 10</v>
      </c>
    </row>
    <row r="1580" spans="11:15" x14ac:dyDescent="0.3">
      <c r="K1580">
        <v>-1</v>
      </c>
      <c r="L1580">
        <f>IF(AND(ISNUMBER(SEARCH(":",Table10[[#This Row],[Column1]]))=FALSE,ISNUMBER(SEARCH("Ronda",Table10[[#This Row],[Column1]]))=FALSE),1,0)</f>
        <v>1</v>
      </c>
      <c r="M1580">
        <f>IF(Table10[[#This Row],[cond]]=1,M1579+1,0)</f>
        <v>5</v>
      </c>
      <c r="N1580">
        <f>IF(ISNUMBER(SEARCH("Ronda",Table10[[#This Row],[Column1]]))=TRUE,1,0)</f>
        <v>0</v>
      </c>
      <c r="O1580" t="str">
        <f>IF(Table10[[#This Row],[cond2]]=1,MID(Table10[[#This Row],[Column1]],6,3),O1579)</f>
        <v xml:space="preserve"> 10</v>
      </c>
    </row>
    <row r="1581" spans="11:15" x14ac:dyDescent="0.3">
      <c r="K1581">
        <v>0</v>
      </c>
      <c r="L1581">
        <f>IF(AND(ISNUMBER(SEARCH(":",Table10[[#This Row],[Column1]]))=FALSE,ISNUMBER(SEARCH("Ronda",Table10[[#This Row],[Column1]]))=FALSE),1,0)</f>
        <v>1</v>
      </c>
      <c r="M1581">
        <f>IF(Table10[[#This Row],[cond]]=1,M1580+1,0)</f>
        <v>6</v>
      </c>
      <c r="N1581">
        <f>IF(ISNUMBER(SEARCH("Ronda",Table10[[#This Row],[Column1]]))=TRUE,1,0)</f>
        <v>0</v>
      </c>
      <c r="O1581" t="str">
        <f>IF(Table10[[#This Row],[cond2]]=1,MID(Table10[[#This Row],[Column1]],6,3),O1580)</f>
        <v xml:space="preserve"> 10</v>
      </c>
    </row>
    <row r="1582" spans="11:15" x14ac:dyDescent="0.3">
      <c r="K1582" t="s">
        <v>982</v>
      </c>
      <c r="L1582">
        <f>IF(AND(ISNUMBER(SEARCH(":",Table10[[#This Row],[Column1]]))=FALSE,ISNUMBER(SEARCH("Ronda",Table10[[#This Row],[Column1]]))=FALSE),1,0)</f>
        <v>0</v>
      </c>
      <c r="M1582">
        <f>IF(Table10[[#This Row],[cond]]=1,M1581+1,0)</f>
        <v>0</v>
      </c>
      <c r="N1582">
        <f>IF(ISNUMBER(SEARCH("Ronda",Table10[[#This Row],[Column1]]))=TRUE,1,0)</f>
        <v>0</v>
      </c>
      <c r="O1582" t="str">
        <f>IF(Table10[[#This Row],[cond2]]=1,MID(Table10[[#This Row],[Column1]],6,3),O1581)</f>
        <v xml:space="preserve"> 10</v>
      </c>
    </row>
    <row r="1583" spans="11:15" x14ac:dyDescent="0.3">
      <c r="K1583" t="s">
        <v>10</v>
      </c>
      <c r="L1583">
        <f>IF(AND(ISNUMBER(SEARCH(":",Table10[[#This Row],[Column1]]))=FALSE,ISNUMBER(SEARCH("Ronda",Table10[[#This Row],[Column1]]))=FALSE),1,0)</f>
        <v>1</v>
      </c>
      <c r="M1583">
        <f>IF(Table10[[#This Row],[cond]]=1,M1582+1,0)</f>
        <v>1</v>
      </c>
      <c r="N1583">
        <f>IF(ISNUMBER(SEARCH("Ronda",Table10[[#This Row],[Column1]]))=TRUE,1,0)</f>
        <v>0</v>
      </c>
      <c r="O1583" t="str">
        <f>IF(Table10[[#This Row],[cond2]]=1,MID(Table10[[#This Row],[Column1]],6,3),O1582)</f>
        <v xml:space="preserve"> 10</v>
      </c>
    </row>
    <row r="1584" spans="11:15" x14ac:dyDescent="0.3">
      <c r="K1584" t="s">
        <v>303</v>
      </c>
      <c r="L1584">
        <f>IF(AND(ISNUMBER(SEARCH(":",Table10[[#This Row],[Column1]]))=FALSE,ISNUMBER(SEARCH("Ronda",Table10[[#This Row],[Column1]]))=FALSE),1,0)</f>
        <v>1</v>
      </c>
      <c r="M1584">
        <f>IF(Table10[[#This Row],[cond]]=1,M1583+1,0)</f>
        <v>2</v>
      </c>
      <c r="N1584">
        <f>IF(ISNUMBER(SEARCH("Ronda",Table10[[#This Row],[Column1]]))=TRUE,1,0)</f>
        <v>0</v>
      </c>
      <c r="O1584" t="str">
        <f>IF(Table10[[#This Row],[cond2]]=1,MID(Table10[[#This Row],[Column1]],6,3),O1583)</f>
        <v xml:space="preserve"> 10</v>
      </c>
    </row>
    <row r="1585" spans="11:15" x14ac:dyDescent="0.3">
      <c r="K1585">
        <v>2</v>
      </c>
      <c r="L1585">
        <f>IF(AND(ISNUMBER(SEARCH(":",Table10[[#This Row],[Column1]]))=FALSE,ISNUMBER(SEARCH("Ronda",Table10[[#This Row],[Column1]]))=FALSE),1,0)</f>
        <v>1</v>
      </c>
      <c r="M1585">
        <f>IF(Table10[[#This Row],[cond]]=1,M1584+1,0)</f>
        <v>3</v>
      </c>
      <c r="N1585">
        <f>IF(ISNUMBER(SEARCH("Ronda",Table10[[#This Row],[Column1]]))=TRUE,1,0)</f>
        <v>0</v>
      </c>
      <c r="O1585" t="str">
        <f>IF(Table10[[#This Row],[cond2]]=1,MID(Table10[[#This Row],[Column1]],6,3),O1584)</f>
        <v xml:space="preserve"> 10</v>
      </c>
    </row>
    <row r="1586" spans="11:15" x14ac:dyDescent="0.3">
      <c r="K1586">
        <v>0</v>
      </c>
      <c r="L1586">
        <f>IF(AND(ISNUMBER(SEARCH(":",Table10[[#This Row],[Column1]]))=FALSE,ISNUMBER(SEARCH("Ronda",Table10[[#This Row],[Column1]]))=FALSE),1,0)</f>
        <v>1</v>
      </c>
      <c r="M1586">
        <f>IF(Table10[[#This Row],[cond]]=1,M1585+1,0)</f>
        <v>4</v>
      </c>
      <c r="N1586">
        <f>IF(ISNUMBER(SEARCH("Ronda",Table10[[#This Row],[Column1]]))=TRUE,1,0)</f>
        <v>0</v>
      </c>
      <c r="O1586" t="str">
        <f>IF(Table10[[#This Row],[cond2]]=1,MID(Table10[[#This Row],[Column1]],6,3),O1585)</f>
        <v xml:space="preserve"> 10</v>
      </c>
    </row>
    <row r="1587" spans="11:15" x14ac:dyDescent="0.3">
      <c r="K1587">
        <v>-1</v>
      </c>
      <c r="L1587">
        <f>IF(AND(ISNUMBER(SEARCH(":",Table10[[#This Row],[Column1]]))=FALSE,ISNUMBER(SEARCH("Ronda",Table10[[#This Row],[Column1]]))=FALSE),1,0)</f>
        <v>1</v>
      </c>
      <c r="M1587">
        <f>IF(Table10[[#This Row],[cond]]=1,M1586+1,0)</f>
        <v>5</v>
      </c>
      <c r="N1587">
        <f>IF(ISNUMBER(SEARCH("Ronda",Table10[[#This Row],[Column1]]))=TRUE,1,0)</f>
        <v>0</v>
      </c>
      <c r="O1587" t="str">
        <f>IF(Table10[[#This Row],[cond2]]=1,MID(Table10[[#This Row],[Column1]],6,3),O1586)</f>
        <v xml:space="preserve"> 10</v>
      </c>
    </row>
    <row r="1588" spans="11:15" x14ac:dyDescent="0.3">
      <c r="K1588">
        <v>0</v>
      </c>
      <c r="L1588">
        <f>IF(AND(ISNUMBER(SEARCH(":",Table10[[#This Row],[Column1]]))=FALSE,ISNUMBER(SEARCH("Ronda",Table10[[#This Row],[Column1]]))=FALSE),1,0)</f>
        <v>1</v>
      </c>
      <c r="M1588">
        <f>IF(Table10[[#This Row],[cond]]=1,M1587+1,0)</f>
        <v>6</v>
      </c>
      <c r="N1588">
        <f>IF(ISNUMBER(SEARCH("Ronda",Table10[[#This Row],[Column1]]))=TRUE,1,0)</f>
        <v>0</v>
      </c>
      <c r="O1588" t="str">
        <f>IF(Table10[[#This Row],[cond2]]=1,MID(Table10[[#This Row],[Column1]],6,3),O1587)</f>
        <v xml:space="preserve"> 10</v>
      </c>
    </row>
    <row r="1589" spans="11:15" x14ac:dyDescent="0.3">
      <c r="K1589" t="s">
        <v>983</v>
      </c>
      <c r="L1589">
        <f>IF(AND(ISNUMBER(SEARCH(":",Table10[[#This Row],[Column1]]))=FALSE,ISNUMBER(SEARCH("Ronda",Table10[[#This Row],[Column1]]))=FALSE),1,0)</f>
        <v>0</v>
      </c>
      <c r="M1589">
        <f>IF(Table10[[#This Row],[cond]]=1,M1588+1,0)</f>
        <v>0</v>
      </c>
      <c r="N1589">
        <f>IF(ISNUMBER(SEARCH("Ronda",Table10[[#This Row],[Column1]]))=TRUE,1,0)</f>
        <v>0</v>
      </c>
      <c r="O1589" t="str">
        <f>IF(Table10[[#This Row],[cond2]]=1,MID(Table10[[#This Row],[Column1]],6,3),O1588)</f>
        <v xml:space="preserve"> 10</v>
      </c>
    </row>
    <row r="1590" spans="11:15" x14ac:dyDescent="0.3">
      <c r="K1590" t="s">
        <v>4</v>
      </c>
      <c r="L1590">
        <f>IF(AND(ISNUMBER(SEARCH(":",Table10[[#This Row],[Column1]]))=FALSE,ISNUMBER(SEARCH("Ronda",Table10[[#This Row],[Column1]]))=FALSE),1,0)</f>
        <v>1</v>
      </c>
      <c r="M1590">
        <f>IF(Table10[[#This Row],[cond]]=1,M1589+1,0)</f>
        <v>1</v>
      </c>
      <c r="N1590">
        <f>IF(ISNUMBER(SEARCH("Ronda",Table10[[#This Row],[Column1]]))=TRUE,1,0)</f>
        <v>0</v>
      </c>
      <c r="O1590" t="str">
        <f>IF(Table10[[#This Row],[cond2]]=1,MID(Table10[[#This Row],[Column1]],6,3),O1589)</f>
        <v xml:space="preserve"> 10</v>
      </c>
    </row>
    <row r="1591" spans="11:15" x14ac:dyDescent="0.3">
      <c r="K1591" t="s">
        <v>7</v>
      </c>
      <c r="L1591">
        <f>IF(AND(ISNUMBER(SEARCH(":",Table10[[#This Row],[Column1]]))=FALSE,ISNUMBER(SEARCH("Ronda",Table10[[#This Row],[Column1]]))=FALSE),1,0)</f>
        <v>1</v>
      </c>
      <c r="M1591">
        <f>IF(Table10[[#This Row],[cond]]=1,M1590+1,0)</f>
        <v>2</v>
      </c>
      <c r="N1591">
        <f>IF(ISNUMBER(SEARCH("Ronda",Table10[[#This Row],[Column1]]))=TRUE,1,0)</f>
        <v>0</v>
      </c>
      <c r="O1591" t="str">
        <f>IF(Table10[[#This Row],[cond2]]=1,MID(Table10[[#This Row],[Column1]],6,3),O1590)</f>
        <v xml:space="preserve"> 10</v>
      </c>
    </row>
    <row r="1592" spans="11:15" x14ac:dyDescent="0.3">
      <c r="K1592">
        <v>0</v>
      </c>
      <c r="L1592">
        <f>IF(AND(ISNUMBER(SEARCH(":",Table10[[#This Row],[Column1]]))=FALSE,ISNUMBER(SEARCH("Ronda",Table10[[#This Row],[Column1]]))=FALSE),1,0)</f>
        <v>1</v>
      </c>
      <c r="M1592">
        <f>IF(Table10[[#This Row],[cond]]=1,M1591+1,0)</f>
        <v>3</v>
      </c>
      <c r="N1592">
        <f>IF(ISNUMBER(SEARCH("Ronda",Table10[[#This Row],[Column1]]))=TRUE,1,0)</f>
        <v>0</v>
      </c>
      <c r="O1592" t="str">
        <f>IF(Table10[[#This Row],[cond2]]=1,MID(Table10[[#This Row],[Column1]],6,3),O1591)</f>
        <v xml:space="preserve"> 10</v>
      </c>
    </row>
    <row r="1593" spans="11:15" x14ac:dyDescent="0.3">
      <c r="K1593">
        <v>1</v>
      </c>
      <c r="L1593">
        <f>IF(AND(ISNUMBER(SEARCH(":",Table10[[#This Row],[Column1]]))=FALSE,ISNUMBER(SEARCH("Ronda",Table10[[#This Row],[Column1]]))=FALSE),1,0)</f>
        <v>1</v>
      </c>
      <c r="M1593">
        <f>IF(Table10[[#This Row],[cond]]=1,M1592+1,0)</f>
        <v>4</v>
      </c>
      <c r="N1593">
        <f>IF(ISNUMBER(SEARCH("Ronda",Table10[[#This Row],[Column1]]))=TRUE,1,0)</f>
        <v>0</v>
      </c>
      <c r="O1593" t="str">
        <f>IF(Table10[[#This Row],[cond2]]=1,MID(Table10[[#This Row],[Column1]],6,3),O1592)</f>
        <v xml:space="preserve"> 10</v>
      </c>
    </row>
    <row r="1594" spans="11:15" x14ac:dyDescent="0.3">
      <c r="K1594">
        <v>0</v>
      </c>
      <c r="L1594">
        <f>IF(AND(ISNUMBER(SEARCH(":",Table10[[#This Row],[Column1]]))=FALSE,ISNUMBER(SEARCH("Ronda",Table10[[#This Row],[Column1]]))=FALSE),1,0)</f>
        <v>1</v>
      </c>
      <c r="M1594">
        <f>IF(Table10[[#This Row],[cond]]=1,M1593+1,0)</f>
        <v>5</v>
      </c>
      <c r="N1594">
        <f>IF(ISNUMBER(SEARCH("Ronda",Table10[[#This Row],[Column1]]))=TRUE,1,0)</f>
        <v>0</v>
      </c>
      <c r="O1594" t="str">
        <f>IF(Table10[[#This Row],[cond2]]=1,MID(Table10[[#This Row],[Column1]],6,3),O1593)</f>
        <v xml:space="preserve"> 10</v>
      </c>
    </row>
    <row r="1595" spans="11:15" x14ac:dyDescent="0.3">
      <c r="K1595">
        <v>0</v>
      </c>
      <c r="L1595">
        <f>IF(AND(ISNUMBER(SEARCH(":",Table10[[#This Row],[Column1]]))=FALSE,ISNUMBER(SEARCH("Ronda",Table10[[#This Row],[Column1]]))=FALSE),1,0)</f>
        <v>1</v>
      </c>
      <c r="M1595">
        <f>IF(Table10[[#This Row],[cond]]=1,M1594+1,0)</f>
        <v>6</v>
      </c>
      <c r="N1595">
        <f>IF(ISNUMBER(SEARCH("Ronda",Table10[[#This Row],[Column1]]))=TRUE,1,0)</f>
        <v>0</v>
      </c>
      <c r="O1595" t="str">
        <f>IF(Table10[[#This Row],[cond2]]=1,MID(Table10[[#This Row],[Column1]],6,3),O1594)</f>
        <v xml:space="preserve"> 10</v>
      </c>
    </row>
    <row r="1596" spans="11:15" x14ac:dyDescent="0.3">
      <c r="K1596" t="s">
        <v>984</v>
      </c>
      <c r="L1596">
        <f>IF(AND(ISNUMBER(SEARCH(":",Table10[[#This Row],[Column1]]))=FALSE,ISNUMBER(SEARCH("Ronda",Table10[[#This Row],[Column1]]))=FALSE),1,0)</f>
        <v>0</v>
      </c>
      <c r="M1596">
        <f>IF(Table10[[#This Row],[cond]]=1,M1595+1,0)</f>
        <v>0</v>
      </c>
      <c r="N1596">
        <f>IF(ISNUMBER(SEARCH("Ronda",Table10[[#This Row],[Column1]]))=TRUE,1,0)</f>
        <v>0</v>
      </c>
      <c r="O1596" t="str">
        <f>IF(Table10[[#This Row],[cond2]]=1,MID(Table10[[#This Row],[Column1]],6,3),O1595)</f>
        <v xml:space="preserve"> 10</v>
      </c>
    </row>
    <row r="1597" spans="11:15" x14ac:dyDescent="0.3">
      <c r="K1597" t="s">
        <v>2</v>
      </c>
      <c r="L1597">
        <f>IF(AND(ISNUMBER(SEARCH(":",Table10[[#This Row],[Column1]]))=FALSE,ISNUMBER(SEARCH("Ronda",Table10[[#This Row],[Column1]]))=FALSE),1,0)</f>
        <v>1</v>
      </c>
      <c r="M1597">
        <f>IF(Table10[[#This Row],[cond]]=1,M1596+1,0)</f>
        <v>1</v>
      </c>
      <c r="N1597">
        <f>IF(ISNUMBER(SEARCH("Ronda",Table10[[#This Row],[Column1]]))=TRUE,1,0)</f>
        <v>0</v>
      </c>
      <c r="O1597" t="str">
        <f>IF(Table10[[#This Row],[cond2]]=1,MID(Table10[[#This Row],[Column1]],6,3),O1596)</f>
        <v xml:space="preserve"> 10</v>
      </c>
    </row>
    <row r="1598" spans="11:15" x14ac:dyDescent="0.3">
      <c r="K1598" t="s">
        <v>568</v>
      </c>
      <c r="L1598">
        <f>IF(AND(ISNUMBER(SEARCH(":",Table10[[#This Row],[Column1]]))=FALSE,ISNUMBER(SEARCH("Ronda",Table10[[#This Row],[Column1]]))=FALSE),1,0)</f>
        <v>1</v>
      </c>
      <c r="M1598">
        <f>IF(Table10[[#This Row],[cond]]=1,M1597+1,0)</f>
        <v>2</v>
      </c>
      <c r="N1598">
        <f>IF(ISNUMBER(SEARCH("Ronda",Table10[[#This Row],[Column1]]))=TRUE,1,0)</f>
        <v>0</v>
      </c>
      <c r="O1598" t="str">
        <f>IF(Table10[[#This Row],[cond2]]=1,MID(Table10[[#This Row],[Column1]],6,3),O1597)</f>
        <v xml:space="preserve"> 10</v>
      </c>
    </row>
    <row r="1599" spans="11:15" x14ac:dyDescent="0.3">
      <c r="K1599">
        <v>1</v>
      </c>
      <c r="L1599">
        <f>IF(AND(ISNUMBER(SEARCH(":",Table10[[#This Row],[Column1]]))=FALSE,ISNUMBER(SEARCH("Ronda",Table10[[#This Row],[Column1]]))=FALSE),1,0)</f>
        <v>1</v>
      </c>
      <c r="M1599">
        <f>IF(Table10[[#This Row],[cond]]=1,M1598+1,0)</f>
        <v>3</v>
      </c>
      <c r="N1599">
        <f>IF(ISNUMBER(SEARCH("Ronda",Table10[[#This Row],[Column1]]))=TRUE,1,0)</f>
        <v>0</v>
      </c>
      <c r="O1599" t="str">
        <f>IF(Table10[[#This Row],[cond2]]=1,MID(Table10[[#This Row],[Column1]],6,3),O1598)</f>
        <v xml:space="preserve"> 10</v>
      </c>
    </row>
    <row r="1600" spans="11:15" x14ac:dyDescent="0.3">
      <c r="K1600">
        <v>0</v>
      </c>
      <c r="L1600">
        <f>IF(AND(ISNUMBER(SEARCH(":",Table10[[#This Row],[Column1]]))=FALSE,ISNUMBER(SEARCH("Ronda",Table10[[#This Row],[Column1]]))=FALSE),1,0)</f>
        <v>1</v>
      </c>
      <c r="M1600">
        <f>IF(Table10[[#This Row],[cond]]=1,M1599+1,0)</f>
        <v>4</v>
      </c>
      <c r="N1600">
        <f>IF(ISNUMBER(SEARCH("Ronda",Table10[[#This Row],[Column1]]))=TRUE,1,0)</f>
        <v>0</v>
      </c>
      <c r="O1600" t="str">
        <f>IF(Table10[[#This Row],[cond2]]=1,MID(Table10[[#This Row],[Column1]],6,3),O1599)</f>
        <v xml:space="preserve"> 10</v>
      </c>
    </row>
    <row r="1601" spans="11:15" x14ac:dyDescent="0.3">
      <c r="K1601">
        <v>-1</v>
      </c>
      <c r="L1601">
        <f>IF(AND(ISNUMBER(SEARCH(":",Table10[[#This Row],[Column1]]))=FALSE,ISNUMBER(SEARCH("Ronda",Table10[[#This Row],[Column1]]))=FALSE),1,0)</f>
        <v>1</v>
      </c>
      <c r="M1601">
        <f>IF(Table10[[#This Row],[cond]]=1,M1600+1,0)</f>
        <v>5</v>
      </c>
      <c r="N1601">
        <f>IF(ISNUMBER(SEARCH("Ronda",Table10[[#This Row],[Column1]]))=TRUE,1,0)</f>
        <v>0</v>
      </c>
      <c r="O1601" t="str">
        <f>IF(Table10[[#This Row],[cond2]]=1,MID(Table10[[#This Row],[Column1]],6,3),O1600)</f>
        <v xml:space="preserve"> 10</v>
      </c>
    </row>
    <row r="1602" spans="11:15" x14ac:dyDescent="0.3">
      <c r="K1602">
        <v>0</v>
      </c>
      <c r="L1602">
        <f>IF(AND(ISNUMBER(SEARCH(":",Table10[[#This Row],[Column1]]))=FALSE,ISNUMBER(SEARCH("Ronda",Table10[[#This Row],[Column1]]))=FALSE),1,0)</f>
        <v>1</v>
      </c>
      <c r="M1602">
        <f>IF(Table10[[#This Row],[cond]]=1,M1601+1,0)</f>
        <v>6</v>
      </c>
      <c r="N1602">
        <f>IF(ISNUMBER(SEARCH("Ronda",Table10[[#This Row],[Column1]]))=TRUE,1,0)</f>
        <v>0</v>
      </c>
      <c r="O1602" t="str">
        <f>IF(Table10[[#This Row],[cond2]]=1,MID(Table10[[#This Row],[Column1]],6,3),O1601)</f>
        <v xml:space="preserve"> 10</v>
      </c>
    </row>
    <row r="1603" spans="11:15" x14ac:dyDescent="0.3">
      <c r="K1603" t="s">
        <v>259</v>
      </c>
      <c r="L1603">
        <f>IF(AND(ISNUMBER(SEARCH(":",Table10[[#This Row],[Column1]]))=FALSE,ISNUMBER(SEARCH("Ronda",Table10[[#This Row],[Column1]]))=FALSE),1,0)</f>
        <v>0</v>
      </c>
      <c r="M1603">
        <f>IF(Table10[[#This Row],[cond]]=1,M1602+1,0)</f>
        <v>0</v>
      </c>
      <c r="N1603">
        <f>IF(ISNUMBER(SEARCH("Ronda",Table10[[#This Row],[Column1]]))=TRUE,1,0)</f>
        <v>1</v>
      </c>
      <c r="O1603" t="str">
        <f>IF(Table10[[#This Row],[cond2]]=1,MID(Table10[[#This Row],[Column1]],6,3),O1602)</f>
        <v xml:space="preserve"> 9</v>
      </c>
    </row>
    <row r="1604" spans="11:15" x14ac:dyDescent="0.3">
      <c r="K1604" t="s">
        <v>985</v>
      </c>
      <c r="L1604">
        <f>IF(AND(ISNUMBER(SEARCH(":",Table10[[#This Row],[Column1]]))=FALSE,ISNUMBER(SEARCH("Ronda",Table10[[#This Row],[Column1]]))=FALSE),1,0)</f>
        <v>0</v>
      </c>
      <c r="M1604">
        <f>IF(Table10[[#This Row],[cond]]=1,M1603+1,0)</f>
        <v>0</v>
      </c>
      <c r="N1604">
        <f>IF(ISNUMBER(SEARCH("Ronda",Table10[[#This Row],[Column1]]))=TRUE,1,0)</f>
        <v>0</v>
      </c>
      <c r="O1604" t="str">
        <f>IF(Table10[[#This Row],[cond2]]=1,MID(Table10[[#This Row],[Column1]],6,3),O1603)</f>
        <v xml:space="preserve"> 9</v>
      </c>
    </row>
    <row r="1605" spans="11:15" x14ac:dyDescent="0.3">
      <c r="K1605" t="s">
        <v>1</v>
      </c>
      <c r="L1605">
        <f>IF(AND(ISNUMBER(SEARCH(":",Table10[[#This Row],[Column1]]))=FALSE,ISNUMBER(SEARCH("Ronda",Table10[[#This Row],[Column1]]))=FALSE),1,0)</f>
        <v>1</v>
      </c>
      <c r="M1605">
        <f>IF(Table10[[#This Row],[cond]]=1,M1604+1,0)</f>
        <v>1</v>
      </c>
      <c r="N1605">
        <f>IF(ISNUMBER(SEARCH("Ronda",Table10[[#This Row],[Column1]]))=TRUE,1,0)</f>
        <v>0</v>
      </c>
      <c r="O1605" t="str">
        <f>IF(Table10[[#This Row],[cond2]]=1,MID(Table10[[#This Row],[Column1]],6,3),O1604)</f>
        <v xml:space="preserve"> 9</v>
      </c>
    </row>
    <row r="1606" spans="11:15" x14ac:dyDescent="0.3">
      <c r="K1606" t="s">
        <v>14</v>
      </c>
      <c r="L1606">
        <f>IF(AND(ISNUMBER(SEARCH(":",Table10[[#This Row],[Column1]]))=FALSE,ISNUMBER(SEARCH("Ronda",Table10[[#This Row],[Column1]]))=FALSE),1,0)</f>
        <v>1</v>
      </c>
      <c r="M1606">
        <f>IF(Table10[[#This Row],[cond]]=1,M1605+1,0)</f>
        <v>2</v>
      </c>
      <c r="N1606">
        <f>IF(ISNUMBER(SEARCH("Ronda",Table10[[#This Row],[Column1]]))=TRUE,1,0)</f>
        <v>0</v>
      </c>
      <c r="O1606" t="str">
        <f>IF(Table10[[#This Row],[cond2]]=1,MID(Table10[[#This Row],[Column1]],6,3),O1605)</f>
        <v xml:space="preserve"> 9</v>
      </c>
    </row>
    <row r="1607" spans="11:15" x14ac:dyDescent="0.3">
      <c r="K1607">
        <v>3</v>
      </c>
      <c r="L1607">
        <f>IF(AND(ISNUMBER(SEARCH(":",Table10[[#This Row],[Column1]]))=FALSE,ISNUMBER(SEARCH("Ronda",Table10[[#This Row],[Column1]]))=FALSE),1,0)</f>
        <v>1</v>
      </c>
      <c r="M1607">
        <f>IF(Table10[[#This Row],[cond]]=1,M1606+1,0)</f>
        <v>3</v>
      </c>
      <c r="N1607">
        <f>IF(ISNUMBER(SEARCH("Ronda",Table10[[#This Row],[Column1]]))=TRUE,1,0)</f>
        <v>0</v>
      </c>
      <c r="O1607" t="str">
        <f>IF(Table10[[#This Row],[cond2]]=1,MID(Table10[[#This Row],[Column1]],6,3),O1606)</f>
        <v xml:space="preserve"> 9</v>
      </c>
    </row>
    <row r="1608" spans="11:15" x14ac:dyDescent="0.3">
      <c r="K1608">
        <v>3</v>
      </c>
      <c r="L1608">
        <f>IF(AND(ISNUMBER(SEARCH(":",Table10[[#This Row],[Column1]]))=FALSE,ISNUMBER(SEARCH("Ronda",Table10[[#This Row],[Column1]]))=FALSE),1,0)</f>
        <v>1</v>
      </c>
      <c r="M1608">
        <f>IF(Table10[[#This Row],[cond]]=1,M1607+1,0)</f>
        <v>4</v>
      </c>
      <c r="N1608">
        <f>IF(ISNUMBER(SEARCH("Ronda",Table10[[#This Row],[Column1]]))=TRUE,1,0)</f>
        <v>0</v>
      </c>
      <c r="O1608" t="str">
        <f>IF(Table10[[#This Row],[cond2]]=1,MID(Table10[[#This Row],[Column1]],6,3),O1607)</f>
        <v xml:space="preserve"> 9</v>
      </c>
    </row>
    <row r="1609" spans="11:15" x14ac:dyDescent="0.3">
      <c r="K1609">
        <v>-1</v>
      </c>
      <c r="L1609">
        <f>IF(AND(ISNUMBER(SEARCH(":",Table10[[#This Row],[Column1]]))=FALSE,ISNUMBER(SEARCH("Ronda",Table10[[#This Row],[Column1]]))=FALSE),1,0)</f>
        <v>1</v>
      </c>
      <c r="M1609">
        <f>IF(Table10[[#This Row],[cond]]=1,M1608+1,0)</f>
        <v>5</v>
      </c>
      <c r="N1609">
        <f>IF(ISNUMBER(SEARCH("Ronda",Table10[[#This Row],[Column1]]))=TRUE,1,0)</f>
        <v>0</v>
      </c>
      <c r="O1609" t="str">
        <f>IF(Table10[[#This Row],[cond2]]=1,MID(Table10[[#This Row],[Column1]],6,3),O1608)</f>
        <v xml:space="preserve"> 9</v>
      </c>
    </row>
    <row r="1610" spans="11:15" x14ac:dyDescent="0.3">
      <c r="K1610">
        <v>-3</v>
      </c>
      <c r="L1610">
        <f>IF(AND(ISNUMBER(SEARCH(":",Table10[[#This Row],[Column1]]))=FALSE,ISNUMBER(SEARCH("Ronda",Table10[[#This Row],[Column1]]))=FALSE),1,0)</f>
        <v>1</v>
      </c>
      <c r="M1610">
        <f>IF(Table10[[#This Row],[cond]]=1,M1609+1,0)</f>
        <v>6</v>
      </c>
      <c r="N1610">
        <f>IF(ISNUMBER(SEARCH("Ronda",Table10[[#This Row],[Column1]]))=TRUE,1,0)</f>
        <v>0</v>
      </c>
      <c r="O1610" t="str">
        <f>IF(Table10[[#This Row],[cond2]]=1,MID(Table10[[#This Row],[Column1]],6,3),O1609)</f>
        <v xml:space="preserve"> 9</v>
      </c>
    </row>
    <row r="1611" spans="11:15" x14ac:dyDescent="0.3">
      <c r="K1611" t="s">
        <v>986</v>
      </c>
      <c r="L1611">
        <f>IF(AND(ISNUMBER(SEARCH(":",Table10[[#This Row],[Column1]]))=FALSE,ISNUMBER(SEARCH("Ronda",Table10[[#This Row],[Column1]]))=FALSE),1,0)</f>
        <v>0</v>
      </c>
      <c r="M1611">
        <f>IF(Table10[[#This Row],[cond]]=1,M1610+1,0)</f>
        <v>0</v>
      </c>
      <c r="N1611">
        <f>IF(ISNUMBER(SEARCH("Ronda",Table10[[#This Row],[Column1]]))=TRUE,1,0)</f>
        <v>0</v>
      </c>
      <c r="O1611" t="str">
        <f>IF(Table10[[#This Row],[cond2]]=1,MID(Table10[[#This Row],[Column1]],6,3),O1610)</f>
        <v xml:space="preserve"> 9</v>
      </c>
    </row>
    <row r="1612" spans="11:15" x14ac:dyDescent="0.3">
      <c r="K1612" t="s">
        <v>33</v>
      </c>
      <c r="L1612">
        <f>IF(AND(ISNUMBER(SEARCH(":",Table10[[#This Row],[Column1]]))=FALSE,ISNUMBER(SEARCH("Ronda",Table10[[#This Row],[Column1]]))=FALSE),1,0)</f>
        <v>1</v>
      </c>
      <c r="M1612">
        <f>IF(Table10[[#This Row],[cond]]=1,M1611+1,0)</f>
        <v>1</v>
      </c>
      <c r="N1612">
        <f>IF(ISNUMBER(SEARCH("Ronda",Table10[[#This Row],[Column1]]))=TRUE,1,0)</f>
        <v>0</v>
      </c>
      <c r="O1612" t="str">
        <f>IF(Table10[[#This Row],[cond2]]=1,MID(Table10[[#This Row],[Column1]],6,3),O1611)</f>
        <v xml:space="preserve"> 9</v>
      </c>
    </row>
    <row r="1613" spans="11:15" x14ac:dyDescent="0.3">
      <c r="K1613" t="s">
        <v>13</v>
      </c>
      <c r="L1613">
        <f>IF(AND(ISNUMBER(SEARCH(":",Table10[[#This Row],[Column1]]))=FALSE,ISNUMBER(SEARCH("Ronda",Table10[[#This Row],[Column1]]))=FALSE),1,0)</f>
        <v>1</v>
      </c>
      <c r="M1613">
        <f>IF(Table10[[#This Row],[cond]]=1,M1612+1,0)</f>
        <v>2</v>
      </c>
      <c r="N1613">
        <f>IF(ISNUMBER(SEARCH("Ronda",Table10[[#This Row],[Column1]]))=TRUE,1,0)</f>
        <v>0</v>
      </c>
      <c r="O1613" t="str">
        <f>IF(Table10[[#This Row],[cond2]]=1,MID(Table10[[#This Row],[Column1]],6,3),O1612)</f>
        <v xml:space="preserve"> 9</v>
      </c>
    </row>
    <row r="1614" spans="11:15" x14ac:dyDescent="0.3">
      <c r="K1614">
        <v>0</v>
      </c>
      <c r="L1614">
        <f>IF(AND(ISNUMBER(SEARCH(":",Table10[[#This Row],[Column1]]))=FALSE,ISNUMBER(SEARCH("Ronda",Table10[[#This Row],[Column1]]))=FALSE),1,0)</f>
        <v>1</v>
      </c>
      <c r="M1614">
        <f>IF(Table10[[#This Row],[cond]]=1,M1613+1,0)</f>
        <v>3</v>
      </c>
      <c r="N1614">
        <f>IF(ISNUMBER(SEARCH("Ronda",Table10[[#This Row],[Column1]]))=TRUE,1,0)</f>
        <v>0</v>
      </c>
      <c r="O1614" t="str">
        <f>IF(Table10[[#This Row],[cond2]]=1,MID(Table10[[#This Row],[Column1]],6,3),O1613)</f>
        <v xml:space="preserve"> 9</v>
      </c>
    </row>
    <row r="1615" spans="11:15" x14ac:dyDescent="0.3">
      <c r="K1615">
        <v>1</v>
      </c>
      <c r="L1615">
        <f>IF(AND(ISNUMBER(SEARCH(":",Table10[[#This Row],[Column1]]))=FALSE,ISNUMBER(SEARCH("Ronda",Table10[[#This Row],[Column1]]))=FALSE),1,0)</f>
        <v>1</v>
      </c>
      <c r="M1615">
        <f>IF(Table10[[#This Row],[cond]]=1,M1614+1,0)</f>
        <v>4</v>
      </c>
      <c r="N1615">
        <f>IF(ISNUMBER(SEARCH("Ronda",Table10[[#This Row],[Column1]]))=TRUE,1,0)</f>
        <v>0</v>
      </c>
      <c r="O1615" t="str">
        <f>IF(Table10[[#This Row],[cond2]]=1,MID(Table10[[#This Row],[Column1]],6,3),O1614)</f>
        <v xml:space="preserve"> 9</v>
      </c>
    </row>
    <row r="1616" spans="11:15" x14ac:dyDescent="0.3">
      <c r="K1616">
        <v>0</v>
      </c>
      <c r="L1616">
        <f>IF(AND(ISNUMBER(SEARCH(":",Table10[[#This Row],[Column1]]))=FALSE,ISNUMBER(SEARCH("Ronda",Table10[[#This Row],[Column1]]))=FALSE),1,0)</f>
        <v>1</v>
      </c>
      <c r="M1616">
        <f>IF(Table10[[#This Row],[cond]]=1,M1615+1,0)</f>
        <v>5</v>
      </c>
      <c r="N1616">
        <f>IF(ISNUMBER(SEARCH("Ronda",Table10[[#This Row],[Column1]]))=TRUE,1,0)</f>
        <v>0</v>
      </c>
      <c r="O1616" t="str">
        <f>IF(Table10[[#This Row],[cond2]]=1,MID(Table10[[#This Row],[Column1]],6,3),O1615)</f>
        <v xml:space="preserve"> 9</v>
      </c>
    </row>
    <row r="1617" spans="11:15" x14ac:dyDescent="0.3">
      <c r="K1617">
        <v>0</v>
      </c>
      <c r="L1617">
        <f>IF(AND(ISNUMBER(SEARCH(":",Table10[[#This Row],[Column1]]))=FALSE,ISNUMBER(SEARCH("Ronda",Table10[[#This Row],[Column1]]))=FALSE),1,0)</f>
        <v>1</v>
      </c>
      <c r="M1617">
        <f>IF(Table10[[#This Row],[cond]]=1,M1616+1,0)</f>
        <v>6</v>
      </c>
      <c r="N1617">
        <f>IF(ISNUMBER(SEARCH("Ronda",Table10[[#This Row],[Column1]]))=TRUE,1,0)</f>
        <v>0</v>
      </c>
      <c r="O1617" t="str">
        <f>IF(Table10[[#This Row],[cond2]]=1,MID(Table10[[#This Row],[Column1]],6,3),O1616)</f>
        <v xml:space="preserve"> 9</v>
      </c>
    </row>
    <row r="1618" spans="11:15" x14ac:dyDescent="0.3">
      <c r="K1618" t="s">
        <v>987</v>
      </c>
      <c r="L1618">
        <f>IF(AND(ISNUMBER(SEARCH(":",Table10[[#This Row],[Column1]]))=FALSE,ISNUMBER(SEARCH("Ronda",Table10[[#This Row],[Column1]]))=FALSE),1,0)</f>
        <v>0</v>
      </c>
      <c r="M1618">
        <f>IF(Table10[[#This Row],[cond]]=1,M1617+1,0)</f>
        <v>0</v>
      </c>
      <c r="N1618">
        <f>IF(ISNUMBER(SEARCH("Ronda",Table10[[#This Row],[Column1]]))=TRUE,1,0)</f>
        <v>0</v>
      </c>
      <c r="O1618" t="str">
        <f>IF(Table10[[#This Row],[cond2]]=1,MID(Table10[[#This Row],[Column1]],6,3),O1617)</f>
        <v xml:space="preserve"> 9</v>
      </c>
    </row>
    <row r="1619" spans="11:15" x14ac:dyDescent="0.3">
      <c r="K1619" t="s">
        <v>7</v>
      </c>
      <c r="L1619">
        <f>IF(AND(ISNUMBER(SEARCH(":",Table10[[#This Row],[Column1]]))=FALSE,ISNUMBER(SEARCH("Ronda",Table10[[#This Row],[Column1]]))=FALSE),1,0)</f>
        <v>1</v>
      </c>
      <c r="M1619">
        <f>IF(Table10[[#This Row],[cond]]=1,M1618+1,0)</f>
        <v>1</v>
      </c>
      <c r="N1619">
        <f>IF(ISNUMBER(SEARCH("Ronda",Table10[[#This Row],[Column1]]))=TRUE,1,0)</f>
        <v>0</v>
      </c>
      <c r="O1619" t="str">
        <f>IF(Table10[[#This Row],[cond2]]=1,MID(Table10[[#This Row],[Column1]],6,3),O1618)</f>
        <v xml:space="preserve"> 9</v>
      </c>
    </row>
    <row r="1620" spans="11:15" x14ac:dyDescent="0.3">
      <c r="K1620" t="s">
        <v>564</v>
      </c>
      <c r="L1620">
        <f>IF(AND(ISNUMBER(SEARCH(":",Table10[[#This Row],[Column1]]))=FALSE,ISNUMBER(SEARCH("Ronda",Table10[[#This Row],[Column1]]))=FALSE),1,0)</f>
        <v>1</v>
      </c>
      <c r="M1620">
        <f>IF(Table10[[#This Row],[cond]]=1,M1619+1,0)</f>
        <v>2</v>
      </c>
      <c r="N1620">
        <f>IF(ISNUMBER(SEARCH("Ronda",Table10[[#This Row],[Column1]]))=TRUE,1,0)</f>
        <v>0</v>
      </c>
      <c r="O1620" t="str">
        <f>IF(Table10[[#This Row],[cond2]]=1,MID(Table10[[#This Row],[Column1]],6,3),O1619)</f>
        <v xml:space="preserve"> 9</v>
      </c>
    </row>
    <row r="1621" spans="11:15" x14ac:dyDescent="0.3">
      <c r="K1621">
        <v>5</v>
      </c>
      <c r="L1621">
        <f>IF(AND(ISNUMBER(SEARCH(":",Table10[[#This Row],[Column1]]))=FALSE,ISNUMBER(SEARCH("Ronda",Table10[[#This Row],[Column1]]))=FALSE),1,0)</f>
        <v>1</v>
      </c>
      <c r="M1621">
        <f>IF(Table10[[#This Row],[cond]]=1,M1620+1,0)</f>
        <v>3</v>
      </c>
      <c r="N1621">
        <f>IF(ISNUMBER(SEARCH("Ronda",Table10[[#This Row],[Column1]]))=TRUE,1,0)</f>
        <v>0</v>
      </c>
      <c r="O1621" t="str">
        <f>IF(Table10[[#This Row],[cond2]]=1,MID(Table10[[#This Row],[Column1]],6,3),O1620)</f>
        <v xml:space="preserve"> 9</v>
      </c>
    </row>
    <row r="1622" spans="11:15" x14ac:dyDescent="0.3">
      <c r="K1622">
        <v>1</v>
      </c>
      <c r="L1622">
        <f>IF(AND(ISNUMBER(SEARCH(":",Table10[[#This Row],[Column1]]))=FALSE,ISNUMBER(SEARCH("Ronda",Table10[[#This Row],[Column1]]))=FALSE),1,0)</f>
        <v>1</v>
      </c>
      <c r="M1622">
        <f>IF(Table10[[#This Row],[cond]]=1,M1621+1,0)</f>
        <v>4</v>
      </c>
      <c r="N1622">
        <f>IF(ISNUMBER(SEARCH("Ronda",Table10[[#This Row],[Column1]]))=TRUE,1,0)</f>
        <v>0</v>
      </c>
      <c r="O1622" t="str">
        <f>IF(Table10[[#This Row],[cond2]]=1,MID(Table10[[#This Row],[Column1]],6,3),O1621)</f>
        <v xml:space="preserve"> 9</v>
      </c>
    </row>
    <row r="1623" spans="11:15" x14ac:dyDescent="0.3">
      <c r="K1623">
        <v>-3</v>
      </c>
      <c r="L1623">
        <f>IF(AND(ISNUMBER(SEARCH(":",Table10[[#This Row],[Column1]]))=FALSE,ISNUMBER(SEARCH("Ronda",Table10[[#This Row],[Column1]]))=FALSE),1,0)</f>
        <v>1</v>
      </c>
      <c r="M1623">
        <f>IF(Table10[[#This Row],[cond]]=1,M1622+1,0)</f>
        <v>5</v>
      </c>
      <c r="N1623">
        <f>IF(ISNUMBER(SEARCH("Ronda",Table10[[#This Row],[Column1]]))=TRUE,1,0)</f>
        <v>0</v>
      </c>
      <c r="O1623" t="str">
        <f>IF(Table10[[#This Row],[cond2]]=1,MID(Table10[[#This Row],[Column1]],6,3),O1622)</f>
        <v xml:space="preserve"> 9</v>
      </c>
    </row>
    <row r="1624" spans="11:15" x14ac:dyDescent="0.3">
      <c r="K1624">
        <v>0</v>
      </c>
      <c r="L1624">
        <f>IF(AND(ISNUMBER(SEARCH(":",Table10[[#This Row],[Column1]]))=FALSE,ISNUMBER(SEARCH("Ronda",Table10[[#This Row],[Column1]]))=FALSE),1,0)</f>
        <v>1</v>
      </c>
      <c r="M1624">
        <f>IF(Table10[[#This Row],[cond]]=1,M1623+1,0)</f>
        <v>6</v>
      </c>
      <c r="N1624">
        <f>IF(ISNUMBER(SEARCH("Ronda",Table10[[#This Row],[Column1]]))=TRUE,1,0)</f>
        <v>0</v>
      </c>
      <c r="O1624" t="str">
        <f>IF(Table10[[#This Row],[cond2]]=1,MID(Table10[[#This Row],[Column1]],6,3),O1623)</f>
        <v xml:space="preserve"> 9</v>
      </c>
    </row>
    <row r="1625" spans="11:15" x14ac:dyDescent="0.3">
      <c r="K1625" t="s">
        <v>988</v>
      </c>
      <c r="L1625">
        <f>IF(AND(ISNUMBER(SEARCH(":",Table10[[#This Row],[Column1]]))=FALSE,ISNUMBER(SEARCH("Ronda",Table10[[#This Row],[Column1]]))=FALSE),1,0)</f>
        <v>0</v>
      </c>
      <c r="M1625">
        <f>IF(Table10[[#This Row],[cond]]=1,M1624+1,0)</f>
        <v>0</v>
      </c>
      <c r="N1625">
        <f>IF(ISNUMBER(SEARCH("Ronda",Table10[[#This Row],[Column1]]))=TRUE,1,0)</f>
        <v>0</v>
      </c>
      <c r="O1625" t="str">
        <f>IF(Table10[[#This Row],[cond2]]=1,MID(Table10[[#This Row],[Column1]],6,3),O1624)</f>
        <v xml:space="preserve"> 9</v>
      </c>
    </row>
    <row r="1626" spans="11:15" x14ac:dyDescent="0.3">
      <c r="K1626" t="s">
        <v>833</v>
      </c>
      <c r="L1626">
        <f>IF(AND(ISNUMBER(SEARCH(":",Table10[[#This Row],[Column1]]))=FALSE,ISNUMBER(SEARCH("Ronda",Table10[[#This Row],[Column1]]))=FALSE),1,0)</f>
        <v>1</v>
      </c>
      <c r="M1626">
        <f>IF(Table10[[#This Row],[cond]]=1,M1625+1,0)</f>
        <v>1</v>
      </c>
      <c r="N1626">
        <f>IF(ISNUMBER(SEARCH("Ronda",Table10[[#This Row],[Column1]]))=TRUE,1,0)</f>
        <v>0</v>
      </c>
      <c r="O1626" t="str">
        <f>IF(Table10[[#This Row],[cond2]]=1,MID(Table10[[#This Row],[Column1]],6,3),O1625)</f>
        <v xml:space="preserve"> 9</v>
      </c>
    </row>
    <row r="1627" spans="11:15" x14ac:dyDescent="0.3">
      <c r="K1627" t="s">
        <v>2</v>
      </c>
      <c r="L1627">
        <f>IF(AND(ISNUMBER(SEARCH(":",Table10[[#This Row],[Column1]]))=FALSE,ISNUMBER(SEARCH("Ronda",Table10[[#This Row],[Column1]]))=FALSE),1,0)</f>
        <v>1</v>
      </c>
      <c r="M1627">
        <f>IF(Table10[[#This Row],[cond]]=1,M1626+1,0)</f>
        <v>2</v>
      </c>
      <c r="N1627">
        <f>IF(ISNUMBER(SEARCH("Ronda",Table10[[#This Row],[Column1]]))=TRUE,1,0)</f>
        <v>0</v>
      </c>
      <c r="O1627" t="str">
        <f>IF(Table10[[#This Row],[cond2]]=1,MID(Table10[[#This Row],[Column1]],6,3),O1626)</f>
        <v xml:space="preserve"> 9</v>
      </c>
    </row>
    <row r="1628" spans="11:15" x14ac:dyDescent="0.3">
      <c r="K1628">
        <v>1</v>
      </c>
      <c r="L1628">
        <f>IF(AND(ISNUMBER(SEARCH(":",Table10[[#This Row],[Column1]]))=FALSE,ISNUMBER(SEARCH("Ronda",Table10[[#This Row],[Column1]]))=FALSE),1,0)</f>
        <v>1</v>
      </c>
      <c r="M1628">
        <f>IF(Table10[[#This Row],[cond]]=1,M1627+1,0)</f>
        <v>3</v>
      </c>
      <c r="N1628">
        <f>IF(ISNUMBER(SEARCH("Ronda",Table10[[#This Row],[Column1]]))=TRUE,1,0)</f>
        <v>0</v>
      </c>
      <c r="O1628" t="str">
        <f>IF(Table10[[#This Row],[cond2]]=1,MID(Table10[[#This Row],[Column1]],6,3),O1627)</f>
        <v xml:space="preserve"> 9</v>
      </c>
    </row>
    <row r="1629" spans="11:15" x14ac:dyDescent="0.3">
      <c r="K1629">
        <v>3</v>
      </c>
      <c r="L1629">
        <f>IF(AND(ISNUMBER(SEARCH(":",Table10[[#This Row],[Column1]]))=FALSE,ISNUMBER(SEARCH("Ronda",Table10[[#This Row],[Column1]]))=FALSE),1,0)</f>
        <v>1</v>
      </c>
      <c r="M1629">
        <f>IF(Table10[[#This Row],[cond]]=1,M1628+1,0)</f>
        <v>4</v>
      </c>
      <c r="N1629">
        <f>IF(ISNUMBER(SEARCH("Ronda",Table10[[#This Row],[Column1]]))=TRUE,1,0)</f>
        <v>0</v>
      </c>
      <c r="O1629" t="str">
        <f>IF(Table10[[#This Row],[cond2]]=1,MID(Table10[[#This Row],[Column1]],6,3),O1628)</f>
        <v xml:space="preserve"> 9</v>
      </c>
    </row>
    <row r="1630" spans="11:15" x14ac:dyDescent="0.3">
      <c r="K1630">
        <v>0</v>
      </c>
      <c r="L1630">
        <f>IF(AND(ISNUMBER(SEARCH(":",Table10[[#This Row],[Column1]]))=FALSE,ISNUMBER(SEARCH("Ronda",Table10[[#This Row],[Column1]]))=FALSE),1,0)</f>
        <v>1</v>
      </c>
      <c r="M1630">
        <f>IF(Table10[[#This Row],[cond]]=1,M1629+1,0)</f>
        <v>5</v>
      </c>
      <c r="N1630">
        <f>IF(ISNUMBER(SEARCH("Ronda",Table10[[#This Row],[Column1]]))=TRUE,1,0)</f>
        <v>0</v>
      </c>
      <c r="O1630" t="str">
        <f>IF(Table10[[#This Row],[cond2]]=1,MID(Table10[[#This Row],[Column1]],6,3),O1629)</f>
        <v xml:space="preserve"> 9</v>
      </c>
    </row>
    <row r="1631" spans="11:15" x14ac:dyDescent="0.3">
      <c r="K1631">
        <v>-1</v>
      </c>
      <c r="L1631">
        <f>IF(AND(ISNUMBER(SEARCH(":",Table10[[#This Row],[Column1]]))=FALSE,ISNUMBER(SEARCH("Ronda",Table10[[#This Row],[Column1]]))=FALSE),1,0)</f>
        <v>1</v>
      </c>
      <c r="M1631">
        <f>IF(Table10[[#This Row],[cond]]=1,M1630+1,0)</f>
        <v>6</v>
      </c>
      <c r="N1631">
        <f>IF(ISNUMBER(SEARCH("Ronda",Table10[[#This Row],[Column1]]))=TRUE,1,0)</f>
        <v>0</v>
      </c>
      <c r="O1631" t="str">
        <f>IF(Table10[[#This Row],[cond2]]=1,MID(Table10[[#This Row],[Column1]],6,3),O1630)</f>
        <v xml:space="preserve"> 9</v>
      </c>
    </row>
    <row r="1632" spans="11:15" x14ac:dyDescent="0.3">
      <c r="K1632" t="s">
        <v>767</v>
      </c>
      <c r="L1632">
        <f>IF(AND(ISNUMBER(SEARCH(":",Table10[[#This Row],[Column1]]))=FALSE,ISNUMBER(SEARCH("Ronda",Table10[[#This Row],[Column1]]))=FALSE),1,0)</f>
        <v>0</v>
      </c>
      <c r="M1632">
        <f>IF(Table10[[#This Row],[cond]]=1,M1631+1,0)</f>
        <v>0</v>
      </c>
      <c r="N1632">
        <f>IF(ISNUMBER(SEARCH("Ronda",Table10[[#This Row],[Column1]]))=TRUE,1,0)</f>
        <v>0</v>
      </c>
      <c r="O1632" t="str">
        <f>IF(Table10[[#This Row],[cond2]]=1,MID(Table10[[#This Row],[Column1]],6,3),O1631)</f>
        <v xml:space="preserve"> 9</v>
      </c>
    </row>
    <row r="1633" spans="11:15" x14ac:dyDescent="0.3">
      <c r="K1633" t="s">
        <v>303</v>
      </c>
      <c r="L1633">
        <f>IF(AND(ISNUMBER(SEARCH(":",Table10[[#This Row],[Column1]]))=FALSE,ISNUMBER(SEARCH("Ronda",Table10[[#This Row],[Column1]]))=FALSE),1,0)</f>
        <v>1</v>
      </c>
      <c r="M1633">
        <f>IF(Table10[[#This Row],[cond]]=1,M1632+1,0)</f>
        <v>1</v>
      </c>
      <c r="N1633">
        <f>IF(ISNUMBER(SEARCH("Ronda",Table10[[#This Row],[Column1]]))=TRUE,1,0)</f>
        <v>0</v>
      </c>
      <c r="O1633" t="str">
        <f>IF(Table10[[#This Row],[cond2]]=1,MID(Table10[[#This Row],[Column1]],6,3),O1632)</f>
        <v xml:space="preserve"> 9</v>
      </c>
    </row>
    <row r="1634" spans="11:15" x14ac:dyDescent="0.3">
      <c r="K1634" t="s">
        <v>31</v>
      </c>
      <c r="L1634">
        <f>IF(AND(ISNUMBER(SEARCH(":",Table10[[#This Row],[Column1]]))=FALSE,ISNUMBER(SEARCH("Ronda",Table10[[#This Row],[Column1]]))=FALSE),1,0)</f>
        <v>1</v>
      </c>
      <c r="M1634">
        <f>IF(Table10[[#This Row],[cond]]=1,M1633+1,0)</f>
        <v>2</v>
      </c>
      <c r="N1634">
        <f>IF(ISNUMBER(SEARCH("Ronda",Table10[[#This Row],[Column1]]))=TRUE,1,0)</f>
        <v>0</v>
      </c>
      <c r="O1634" t="str">
        <f>IF(Table10[[#This Row],[cond2]]=1,MID(Table10[[#This Row],[Column1]],6,3),O1633)</f>
        <v xml:space="preserve"> 9</v>
      </c>
    </row>
    <row r="1635" spans="11:15" x14ac:dyDescent="0.3">
      <c r="K1635">
        <v>2</v>
      </c>
      <c r="L1635">
        <f>IF(AND(ISNUMBER(SEARCH(":",Table10[[#This Row],[Column1]]))=FALSE,ISNUMBER(SEARCH("Ronda",Table10[[#This Row],[Column1]]))=FALSE),1,0)</f>
        <v>1</v>
      </c>
      <c r="M1635">
        <f>IF(Table10[[#This Row],[cond]]=1,M1634+1,0)</f>
        <v>3</v>
      </c>
      <c r="N1635">
        <f>IF(ISNUMBER(SEARCH("Ronda",Table10[[#This Row],[Column1]]))=TRUE,1,0)</f>
        <v>0</v>
      </c>
      <c r="O1635" t="str">
        <f>IF(Table10[[#This Row],[cond2]]=1,MID(Table10[[#This Row],[Column1]],6,3),O1634)</f>
        <v xml:space="preserve"> 9</v>
      </c>
    </row>
    <row r="1636" spans="11:15" x14ac:dyDescent="0.3">
      <c r="K1636">
        <v>0</v>
      </c>
      <c r="L1636">
        <f>IF(AND(ISNUMBER(SEARCH(":",Table10[[#This Row],[Column1]]))=FALSE,ISNUMBER(SEARCH("Ronda",Table10[[#This Row],[Column1]]))=FALSE),1,0)</f>
        <v>1</v>
      </c>
      <c r="M1636">
        <f>IF(Table10[[#This Row],[cond]]=1,M1635+1,0)</f>
        <v>4</v>
      </c>
      <c r="N1636">
        <f>IF(ISNUMBER(SEARCH("Ronda",Table10[[#This Row],[Column1]]))=TRUE,1,0)</f>
        <v>0</v>
      </c>
      <c r="O1636" t="str">
        <f>IF(Table10[[#This Row],[cond2]]=1,MID(Table10[[#This Row],[Column1]],6,3),O1635)</f>
        <v xml:space="preserve"> 9</v>
      </c>
    </row>
    <row r="1637" spans="11:15" x14ac:dyDescent="0.3">
      <c r="K1637">
        <v>0</v>
      </c>
      <c r="L1637">
        <f>IF(AND(ISNUMBER(SEARCH(":",Table10[[#This Row],[Column1]]))=FALSE,ISNUMBER(SEARCH("Ronda",Table10[[#This Row],[Column1]]))=FALSE),1,0)</f>
        <v>1</v>
      </c>
      <c r="M1637">
        <f>IF(Table10[[#This Row],[cond]]=1,M1636+1,0)</f>
        <v>5</v>
      </c>
      <c r="N1637">
        <f>IF(ISNUMBER(SEARCH("Ronda",Table10[[#This Row],[Column1]]))=TRUE,1,0)</f>
        <v>0</v>
      </c>
      <c r="O1637" t="str">
        <f>IF(Table10[[#This Row],[cond2]]=1,MID(Table10[[#This Row],[Column1]],6,3),O1636)</f>
        <v xml:space="preserve"> 9</v>
      </c>
    </row>
    <row r="1638" spans="11:15" x14ac:dyDescent="0.3">
      <c r="K1638">
        <v>0</v>
      </c>
      <c r="L1638">
        <f>IF(AND(ISNUMBER(SEARCH(":",Table10[[#This Row],[Column1]]))=FALSE,ISNUMBER(SEARCH("Ronda",Table10[[#This Row],[Column1]]))=FALSE),1,0)</f>
        <v>1</v>
      </c>
      <c r="M1638">
        <f>IF(Table10[[#This Row],[cond]]=1,M1637+1,0)</f>
        <v>6</v>
      </c>
      <c r="N1638">
        <f>IF(ISNUMBER(SEARCH("Ronda",Table10[[#This Row],[Column1]]))=TRUE,1,0)</f>
        <v>0</v>
      </c>
      <c r="O1638" t="str">
        <f>IF(Table10[[#This Row],[cond2]]=1,MID(Table10[[#This Row],[Column1]],6,3),O1637)</f>
        <v xml:space="preserve"> 9</v>
      </c>
    </row>
    <row r="1639" spans="11:15" x14ac:dyDescent="0.3">
      <c r="K1639" t="s">
        <v>989</v>
      </c>
      <c r="L1639">
        <f>IF(AND(ISNUMBER(SEARCH(":",Table10[[#This Row],[Column1]]))=FALSE,ISNUMBER(SEARCH("Ronda",Table10[[#This Row],[Column1]]))=FALSE),1,0)</f>
        <v>0</v>
      </c>
      <c r="M1639">
        <f>IF(Table10[[#This Row],[cond]]=1,M1638+1,0)</f>
        <v>0</v>
      </c>
      <c r="N1639">
        <f>IF(ISNUMBER(SEARCH("Ronda",Table10[[#This Row],[Column1]]))=TRUE,1,0)</f>
        <v>0</v>
      </c>
      <c r="O1639" t="str">
        <f>IF(Table10[[#This Row],[cond2]]=1,MID(Table10[[#This Row],[Column1]],6,3),O1638)</f>
        <v xml:space="preserve"> 9</v>
      </c>
    </row>
    <row r="1640" spans="11:15" x14ac:dyDescent="0.3">
      <c r="K1640" t="s">
        <v>8</v>
      </c>
      <c r="L1640">
        <f>IF(AND(ISNUMBER(SEARCH(":",Table10[[#This Row],[Column1]]))=FALSE,ISNUMBER(SEARCH("Ronda",Table10[[#This Row],[Column1]]))=FALSE),1,0)</f>
        <v>1</v>
      </c>
      <c r="M1640">
        <f>IF(Table10[[#This Row],[cond]]=1,M1639+1,0)</f>
        <v>1</v>
      </c>
      <c r="N1640">
        <f>IF(ISNUMBER(SEARCH("Ronda",Table10[[#This Row],[Column1]]))=TRUE,1,0)</f>
        <v>0</v>
      </c>
      <c r="O1640" t="str">
        <f>IF(Table10[[#This Row],[cond2]]=1,MID(Table10[[#This Row],[Column1]],6,3),O1639)</f>
        <v xml:space="preserve"> 9</v>
      </c>
    </row>
    <row r="1641" spans="11:15" x14ac:dyDescent="0.3">
      <c r="K1641" t="s">
        <v>6</v>
      </c>
      <c r="L1641">
        <f>IF(AND(ISNUMBER(SEARCH(":",Table10[[#This Row],[Column1]]))=FALSE,ISNUMBER(SEARCH("Ronda",Table10[[#This Row],[Column1]]))=FALSE),1,0)</f>
        <v>1</v>
      </c>
      <c r="M1641">
        <f>IF(Table10[[#This Row],[cond]]=1,M1640+1,0)</f>
        <v>2</v>
      </c>
      <c r="N1641">
        <f>IF(ISNUMBER(SEARCH("Ronda",Table10[[#This Row],[Column1]]))=TRUE,1,0)</f>
        <v>0</v>
      </c>
      <c r="O1641" t="str">
        <f>IF(Table10[[#This Row],[cond2]]=1,MID(Table10[[#This Row],[Column1]],6,3),O1640)</f>
        <v xml:space="preserve"> 9</v>
      </c>
    </row>
    <row r="1642" spans="11:15" x14ac:dyDescent="0.3">
      <c r="K1642">
        <v>6</v>
      </c>
      <c r="L1642">
        <f>IF(AND(ISNUMBER(SEARCH(":",Table10[[#This Row],[Column1]]))=FALSE,ISNUMBER(SEARCH("Ronda",Table10[[#This Row],[Column1]]))=FALSE),1,0)</f>
        <v>1</v>
      </c>
      <c r="M1642">
        <f>IF(Table10[[#This Row],[cond]]=1,M1641+1,0)</f>
        <v>3</v>
      </c>
      <c r="N1642">
        <f>IF(ISNUMBER(SEARCH("Ronda",Table10[[#This Row],[Column1]]))=TRUE,1,0)</f>
        <v>0</v>
      </c>
      <c r="O1642" t="str">
        <f>IF(Table10[[#This Row],[cond2]]=1,MID(Table10[[#This Row],[Column1]],6,3),O1641)</f>
        <v xml:space="preserve"> 9</v>
      </c>
    </row>
    <row r="1643" spans="11:15" x14ac:dyDescent="0.3">
      <c r="K1643">
        <v>1</v>
      </c>
      <c r="L1643">
        <f>IF(AND(ISNUMBER(SEARCH(":",Table10[[#This Row],[Column1]]))=FALSE,ISNUMBER(SEARCH("Ronda",Table10[[#This Row],[Column1]]))=FALSE),1,0)</f>
        <v>1</v>
      </c>
      <c r="M1643">
        <f>IF(Table10[[#This Row],[cond]]=1,M1642+1,0)</f>
        <v>4</v>
      </c>
      <c r="N1643">
        <f>IF(ISNUMBER(SEARCH("Ronda",Table10[[#This Row],[Column1]]))=TRUE,1,0)</f>
        <v>0</v>
      </c>
      <c r="O1643" t="str">
        <f>IF(Table10[[#This Row],[cond2]]=1,MID(Table10[[#This Row],[Column1]],6,3),O1642)</f>
        <v xml:space="preserve"> 9</v>
      </c>
    </row>
    <row r="1644" spans="11:15" x14ac:dyDescent="0.3">
      <c r="K1644">
        <v>-4</v>
      </c>
      <c r="L1644">
        <f>IF(AND(ISNUMBER(SEARCH(":",Table10[[#This Row],[Column1]]))=FALSE,ISNUMBER(SEARCH("Ronda",Table10[[#This Row],[Column1]]))=FALSE),1,0)</f>
        <v>1</v>
      </c>
      <c r="M1644">
        <f>IF(Table10[[#This Row],[cond]]=1,M1643+1,0)</f>
        <v>5</v>
      </c>
      <c r="N1644">
        <f>IF(ISNUMBER(SEARCH("Ronda",Table10[[#This Row],[Column1]]))=TRUE,1,0)</f>
        <v>0</v>
      </c>
      <c r="O1644" t="str">
        <f>IF(Table10[[#This Row],[cond2]]=1,MID(Table10[[#This Row],[Column1]],6,3),O1643)</f>
        <v xml:space="preserve"> 9</v>
      </c>
    </row>
    <row r="1645" spans="11:15" x14ac:dyDescent="0.3">
      <c r="K1645">
        <v>-1</v>
      </c>
      <c r="L1645">
        <f>IF(AND(ISNUMBER(SEARCH(":",Table10[[#This Row],[Column1]]))=FALSE,ISNUMBER(SEARCH("Ronda",Table10[[#This Row],[Column1]]))=FALSE),1,0)</f>
        <v>1</v>
      </c>
      <c r="M1645">
        <f>IF(Table10[[#This Row],[cond]]=1,M1644+1,0)</f>
        <v>6</v>
      </c>
      <c r="N1645">
        <f>IF(ISNUMBER(SEARCH("Ronda",Table10[[#This Row],[Column1]]))=TRUE,1,0)</f>
        <v>0</v>
      </c>
      <c r="O1645" t="str">
        <f>IF(Table10[[#This Row],[cond2]]=1,MID(Table10[[#This Row],[Column1]],6,3),O1644)</f>
        <v xml:space="preserve"> 9</v>
      </c>
    </row>
    <row r="1646" spans="11:15" x14ac:dyDescent="0.3">
      <c r="K1646" t="s">
        <v>990</v>
      </c>
      <c r="L1646">
        <f>IF(AND(ISNUMBER(SEARCH(":",Table10[[#This Row],[Column1]]))=FALSE,ISNUMBER(SEARCH("Ronda",Table10[[#This Row],[Column1]]))=FALSE),1,0)</f>
        <v>0</v>
      </c>
      <c r="M1646">
        <f>IF(Table10[[#This Row],[cond]]=1,M1645+1,0)</f>
        <v>0</v>
      </c>
      <c r="N1646">
        <f>IF(ISNUMBER(SEARCH("Ronda",Table10[[#This Row],[Column1]]))=TRUE,1,0)</f>
        <v>0</v>
      </c>
      <c r="O1646" t="str">
        <f>IF(Table10[[#This Row],[cond2]]=1,MID(Table10[[#This Row],[Column1]],6,3),O1645)</f>
        <v xml:space="preserve"> 9</v>
      </c>
    </row>
    <row r="1647" spans="11:15" x14ac:dyDescent="0.3">
      <c r="K1647" t="s">
        <v>11</v>
      </c>
      <c r="L1647">
        <f>IF(AND(ISNUMBER(SEARCH(":",Table10[[#This Row],[Column1]]))=FALSE,ISNUMBER(SEARCH("Ronda",Table10[[#This Row],[Column1]]))=FALSE),1,0)</f>
        <v>1</v>
      </c>
      <c r="M1647">
        <f>IF(Table10[[#This Row],[cond]]=1,M1646+1,0)</f>
        <v>1</v>
      </c>
      <c r="N1647">
        <f>IF(ISNUMBER(SEARCH("Ronda",Table10[[#This Row],[Column1]]))=TRUE,1,0)</f>
        <v>0</v>
      </c>
      <c r="O1647" t="str">
        <f>IF(Table10[[#This Row],[cond2]]=1,MID(Table10[[#This Row],[Column1]],6,3),O1646)</f>
        <v xml:space="preserve"> 9</v>
      </c>
    </row>
    <row r="1648" spans="11:15" x14ac:dyDescent="0.3">
      <c r="K1648" t="s">
        <v>10</v>
      </c>
      <c r="L1648">
        <f>IF(AND(ISNUMBER(SEARCH(":",Table10[[#This Row],[Column1]]))=FALSE,ISNUMBER(SEARCH("Ronda",Table10[[#This Row],[Column1]]))=FALSE),1,0)</f>
        <v>1</v>
      </c>
      <c r="M1648">
        <f>IF(Table10[[#This Row],[cond]]=1,M1647+1,0)</f>
        <v>2</v>
      </c>
      <c r="N1648">
        <f>IF(ISNUMBER(SEARCH("Ronda",Table10[[#This Row],[Column1]]))=TRUE,1,0)</f>
        <v>0</v>
      </c>
      <c r="O1648" t="str">
        <f>IF(Table10[[#This Row],[cond2]]=1,MID(Table10[[#This Row],[Column1]],6,3),O1647)</f>
        <v xml:space="preserve"> 9</v>
      </c>
    </row>
    <row r="1649" spans="11:15" x14ac:dyDescent="0.3">
      <c r="K1649">
        <v>3</v>
      </c>
      <c r="L1649">
        <f>IF(AND(ISNUMBER(SEARCH(":",Table10[[#This Row],[Column1]]))=FALSE,ISNUMBER(SEARCH("Ronda",Table10[[#This Row],[Column1]]))=FALSE),1,0)</f>
        <v>1</v>
      </c>
      <c r="M1649">
        <f>IF(Table10[[#This Row],[cond]]=1,M1648+1,0)</f>
        <v>3</v>
      </c>
      <c r="N1649">
        <f>IF(ISNUMBER(SEARCH("Ronda",Table10[[#This Row],[Column1]]))=TRUE,1,0)</f>
        <v>0</v>
      </c>
      <c r="O1649" t="str">
        <f>IF(Table10[[#This Row],[cond2]]=1,MID(Table10[[#This Row],[Column1]],6,3),O1648)</f>
        <v xml:space="preserve"> 9</v>
      </c>
    </row>
    <row r="1650" spans="11:15" x14ac:dyDescent="0.3">
      <c r="K1650">
        <v>1</v>
      </c>
      <c r="L1650">
        <f>IF(AND(ISNUMBER(SEARCH(":",Table10[[#This Row],[Column1]]))=FALSE,ISNUMBER(SEARCH("Ronda",Table10[[#This Row],[Column1]]))=FALSE),1,0)</f>
        <v>1</v>
      </c>
      <c r="M1650">
        <f>IF(Table10[[#This Row],[cond]]=1,M1649+1,0)</f>
        <v>4</v>
      </c>
      <c r="N1650">
        <f>IF(ISNUMBER(SEARCH("Ronda",Table10[[#This Row],[Column1]]))=TRUE,1,0)</f>
        <v>0</v>
      </c>
      <c r="O1650" t="str">
        <f>IF(Table10[[#This Row],[cond2]]=1,MID(Table10[[#This Row],[Column1]],6,3),O1649)</f>
        <v xml:space="preserve"> 9</v>
      </c>
    </row>
    <row r="1651" spans="11:15" x14ac:dyDescent="0.3">
      <c r="K1651">
        <v>0</v>
      </c>
      <c r="L1651">
        <f>IF(AND(ISNUMBER(SEARCH(":",Table10[[#This Row],[Column1]]))=FALSE,ISNUMBER(SEARCH("Ronda",Table10[[#This Row],[Column1]]))=FALSE),1,0)</f>
        <v>1</v>
      </c>
      <c r="M1651">
        <f>IF(Table10[[#This Row],[cond]]=1,M1650+1,0)</f>
        <v>5</v>
      </c>
      <c r="N1651">
        <f>IF(ISNUMBER(SEARCH("Ronda",Table10[[#This Row],[Column1]]))=TRUE,1,0)</f>
        <v>0</v>
      </c>
      <c r="O1651" t="str">
        <f>IF(Table10[[#This Row],[cond2]]=1,MID(Table10[[#This Row],[Column1]],6,3),O1650)</f>
        <v xml:space="preserve"> 9</v>
      </c>
    </row>
    <row r="1652" spans="11:15" x14ac:dyDescent="0.3">
      <c r="K1652">
        <v>-1</v>
      </c>
      <c r="L1652">
        <f>IF(AND(ISNUMBER(SEARCH(":",Table10[[#This Row],[Column1]]))=FALSE,ISNUMBER(SEARCH("Ronda",Table10[[#This Row],[Column1]]))=FALSE),1,0)</f>
        <v>1</v>
      </c>
      <c r="M1652">
        <f>IF(Table10[[#This Row],[cond]]=1,M1651+1,0)</f>
        <v>6</v>
      </c>
      <c r="N1652">
        <f>IF(ISNUMBER(SEARCH("Ronda",Table10[[#This Row],[Column1]]))=TRUE,1,0)</f>
        <v>0</v>
      </c>
      <c r="O1652" t="str">
        <f>IF(Table10[[#This Row],[cond2]]=1,MID(Table10[[#This Row],[Column1]],6,3),O1651)</f>
        <v xml:space="preserve"> 9</v>
      </c>
    </row>
    <row r="1653" spans="11:15" x14ac:dyDescent="0.3">
      <c r="K1653" t="s">
        <v>991</v>
      </c>
      <c r="L1653">
        <f>IF(AND(ISNUMBER(SEARCH(":",Table10[[#This Row],[Column1]]))=FALSE,ISNUMBER(SEARCH("Ronda",Table10[[#This Row],[Column1]]))=FALSE),1,0)</f>
        <v>0</v>
      </c>
      <c r="M1653">
        <f>IF(Table10[[#This Row],[cond]]=1,M1652+1,0)</f>
        <v>0</v>
      </c>
      <c r="N1653">
        <f>IF(ISNUMBER(SEARCH("Ronda",Table10[[#This Row],[Column1]]))=TRUE,1,0)</f>
        <v>0</v>
      </c>
      <c r="O1653" t="str">
        <f>IF(Table10[[#This Row],[cond2]]=1,MID(Table10[[#This Row],[Column1]],6,3),O1652)</f>
        <v xml:space="preserve"> 9</v>
      </c>
    </row>
    <row r="1654" spans="11:15" x14ac:dyDescent="0.3">
      <c r="K1654" t="s">
        <v>568</v>
      </c>
      <c r="L1654">
        <f>IF(AND(ISNUMBER(SEARCH(":",Table10[[#This Row],[Column1]]))=FALSE,ISNUMBER(SEARCH("Ronda",Table10[[#This Row],[Column1]]))=FALSE),1,0)</f>
        <v>1</v>
      </c>
      <c r="M1654">
        <f>IF(Table10[[#This Row],[cond]]=1,M1653+1,0)</f>
        <v>1</v>
      </c>
      <c r="N1654">
        <f>IF(ISNUMBER(SEARCH("Ronda",Table10[[#This Row],[Column1]]))=TRUE,1,0)</f>
        <v>0</v>
      </c>
      <c r="O1654" t="str">
        <f>IF(Table10[[#This Row],[cond2]]=1,MID(Table10[[#This Row],[Column1]],6,3),O1653)</f>
        <v xml:space="preserve"> 9</v>
      </c>
    </row>
    <row r="1655" spans="11:15" x14ac:dyDescent="0.3">
      <c r="K1655" t="s">
        <v>4</v>
      </c>
      <c r="L1655">
        <f>IF(AND(ISNUMBER(SEARCH(":",Table10[[#This Row],[Column1]]))=FALSE,ISNUMBER(SEARCH("Ronda",Table10[[#This Row],[Column1]]))=FALSE),1,0)</f>
        <v>1</v>
      </c>
      <c r="M1655">
        <f>IF(Table10[[#This Row],[cond]]=1,M1654+1,0)</f>
        <v>2</v>
      </c>
      <c r="N1655">
        <f>IF(ISNUMBER(SEARCH("Ronda",Table10[[#This Row],[Column1]]))=TRUE,1,0)</f>
        <v>0</v>
      </c>
      <c r="O1655" t="str">
        <f>IF(Table10[[#This Row],[cond2]]=1,MID(Table10[[#This Row],[Column1]],6,3),O1654)</f>
        <v xml:space="preserve"> 9</v>
      </c>
    </row>
    <row r="1656" spans="11:15" x14ac:dyDescent="0.3">
      <c r="K1656">
        <v>1</v>
      </c>
      <c r="L1656">
        <f>IF(AND(ISNUMBER(SEARCH(":",Table10[[#This Row],[Column1]]))=FALSE,ISNUMBER(SEARCH("Ronda",Table10[[#This Row],[Column1]]))=FALSE),1,0)</f>
        <v>1</v>
      </c>
      <c r="M1656">
        <f>IF(Table10[[#This Row],[cond]]=1,M1655+1,0)</f>
        <v>3</v>
      </c>
      <c r="N1656">
        <f>IF(ISNUMBER(SEARCH("Ronda",Table10[[#This Row],[Column1]]))=TRUE,1,0)</f>
        <v>0</v>
      </c>
      <c r="O1656" t="str">
        <f>IF(Table10[[#This Row],[cond2]]=1,MID(Table10[[#This Row],[Column1]],6,3),O1655)</f>
        <v xml:space="preserve"> 9</v>
      </c>
    </row>
    <row r="1657" spans="11:15" x14ac:dyDescent="0.3">
      <c r="K1657">
        <v>0</v>
      </c>
      <c r="L1657">
        <f>IF(AND(ISNUMBER(SEARCH(":",Table10[[#This Row],[Column1]]))=FALSE,ISNUMBER(SEARCH("Ronda",Table10[[#This Row],[Column1]]))=FALSE),1,0)</f>
        <v>1</v>
      </c>
      <c r="M1657">
        <f>IF(Table10[[#This Row],[cond]]=1,M1656+1,0)</f>
        <v>4</v>
      </c>
      <c r="N1657">
        <f>IF(ISNUMBER(SEARCH("Ronda",Table10[[#This Row],[Column1]]))=TRUE,1,0)</f>
        <v>0</v>
      </c>
      <c r="O1657" t="str">
        <f>IF(Table10[[#This Row],[cond2]]=1,MID(Table10[[#This Row],[Column1]],6,3),O1656)</f>
        <v xml:space="preserve"> 9</v>
      </c>
    </row>
    <row r="1658" spans="11:15" x14ac:dyDescent="0.3">
      <c r="K1658">
        <v>-1</v>
      </c>
      <c r="L1658">
        <f>IF(AND(ISNUMBER(SEARCH(":",Table10[[#This Row],[Column1]]))=FALSE,ISNUMBER(SEARCH("Ronda",Table10[[#This Row],[Column1]]))=FALSE),1,0)</f>
        <v>1</v>
      </c>
      <c r="M1658">
        <f>IF(Table10[[#This Row],[cond]]=1,M1657+1,0)</f>
        <v>5</v>
      </c>
      <c r="N1658">
        <f>IF(ISNUMBER(SEARCH("Ronda",Table10[[#This Row],[Column1]]))=TRUE,1,0)</f>
        <v>0</v>
      </c>
      <c r="O1658" t="str">
        <f>IF(Table10[[#This Row],[cond2]]=1,MID(Table10[[#This Row],[Column1]],6,3),O1657)</f>
        <v xml:space="preserve"> 9</v>
      </c>
    </row>
    <row r="1659" spans="11:15" x14ac:dyDescent="0.3">
      <c r="K1659">
        <v>0</v>
      </c>
      <c r="L1659">
        <f>IF(AND(ISNUMBER(SEARCH(":",Table10[[#This Row],[Column1]]))=FALSE,ISNUMBER(SEARCH("Ronda",Table10[[#This Row],[Column1]]))=FALSE),1,0)</f>
        <v>1</v>
      </c>
      <c r="M1659">
        <f>IF(Table10[[#This Row],[cond]]=1,M1658+1,0)</f>
        <v>6</v>
      </c>
      <c r="N1659">
        <f>IF(ISNUMBER(SEARCH("Ronda",Table10[[#This Row],[Column1]]))=TRUE,1,0)</f>
        <v>0</v>
      </c>
      <c r="O1659" t="str">
        <f>IF(Table10[[#This Row],[cond2]]=1,MID(Table10[[#This Row],[Column1]],6,3),O1658)</f>
        <v xml:space="preserve"> 9</v>
      </c>
    </row>
    <row r="1660" spans="11:15" x14ac:dyDescent="0.3">
      <c r="K1660" t="s">
        <v>992</v>
      </c>
      <c r="L1660">
        <f>IF(AND(ISNUMBER(SEARCH(":",Table10[[#This Row],[Column1]]))=FALSE,ISNUMBER(SEARCH("Ronda",Table10[[#This Row],[Column1]]))=FALSE),1,0)</f>
        <v>0</v>
      </c>
      <c r="M1660">
        <f>IF(Table10[[#This Row],[cond]]=1,M1659+1,0)</f>
        <v>0</v>
      </c>
      <c r="N1660">
        <f>IF(ISNUMBER(SEARCH("Ronda",Table10[[#This Row],[Column1]]))=TRUE,1,0)</f>
        <v>0</v>
      </c>
      <c r="O1660" t="str">
        <f>IF(Table10[[#This Row],[cond2]]=1,MID(Table10[[#This Row],[Column1]],6,3),O1659)</f>
        <v xml:space="preserve"> 9</v>
      </c>
    </row>
    <row r="1661" spans="11:15" x14ac:dyDescent="0.3">
      <c r="K1661" t="s">
        <v>25</v>
      </c>
      <c r="L1661">
        <f>IF(AND(ISNUMBER(SEARCH(":",Table10[[#This Row],[Column1]]))=FALSE,ISNUMBER(SEARCH("Ronda",Table10[[#This Row],[Column1]]))=FALSE),1,0)</f>
        <v>1</v>
      </c>
      <c r="M1661">
        <f>IF(Table10[[#This Row],[cond]]=1,M1660+1,0)</f>
        <v>1</v>
      </c>
      <c r="N1661">
        <f>IF(ISNUMBER(SEARCH("Ronda",Table10[[#This Row],[Column1]]))=TRUE,1,0)</f>
        <v>0</v>
      </c>
      <c r="O1661" t="str">
        <f>IF(Table10[[#This Row],[cond2]]=1,MID(Table10[[#This Row],[Column1]],6,3),O1660)</f>
        <v xml:space="preserve"> 9</v>
      </c>
    </row>
    <row r="1662" spans="11:15" x14ac:dyDescent="0.3">
      <c r="K1662" t="s">
        <v>28</v>
      </c>
      <c r="L1662">
        <f>IF(AND(ISNUMBER(SEARCH(":",Table10[[#This Row],[Column1]]))=FALSE,ISNUMBER(SEARCH("Ronda",Table10[[#This Row],[Column1]]))=FALSE),1,0)</f>
        <v>1</v>
      </c>
      <c r="M1662">
        <f>IF(Table10[[#This Row],[cond]]=1,M1661+1,0)</f>
        <v>2</v>
      </c>
      <c r="N1662">
        <f>IF(ISNUMBER(SEARCH("Ronda",Table10[[#This Row],[Column1]]))=TRUE,1,0)</f>
        <v>0</v>
      </c>
      <c r="O1662" t="str">
        <f>IF(Table10[[#This Row],[cond2]]=1,MID(Table10[[#This Row],[Column1]],6,3),O1661)</f>
        <v xml:space="preserve"> 9</v>
      </c>
    </row>
    <row r="1663" spans="11:15" x14ac:dyDescent="0.3">
      <c r="K1663">
        <v>0</v>
      </c>
      <c r="L1663">
        <f>IF(AND(ISNUMBER(SEARCH(":",Table10[[#This Row],[Column1]]))=FALSE,ISNUMBER(SEARCH("Ronda",Table10[[#This Row],[Column1]]))=FALSE),1,0)</f>
        <v>1</v>
      </c>
      <c r="M1663">
        <f>IF(Table10[[#This Row],[cond]]=1,M1662+1,0)</f>
        <v>3</v>
      </c>
      <c r="N1663">
        <f>IF(ISNUMBER(SEARCH("Ronda",Table10[[#This Row],[Column1]]))=TRUE,1,0)</f>
        <v>0</v>
      </c>
      <c r="O1663" t="str">
        <f>IF(Table10[[#This Row],[cond2]]=1,MID(Table10[[#This Row],[Column1]],6,3),O1662)</f>
        <v xml:space="preserve"> 9</v>
      </c>
    </row>
    <row r="1664" spans="11:15" x14ac:dyDescent="0.3">
      <c r="K1664">
        <v>3</v>
      </c>
      <c r="L1664">
        <f>IF(AND(ISNUMBER(SEARCH(":",Table10[[#This Row],[Column1]]))=FALSE,ISNUMBER(SEARCH("Ronda",Table10[[#This Row],[Column1]]))=FALSE),1,0)</f>
        <v>1</v>
      </c>
      <c r="M1664">
        <f>IF(Table10[[#This Row],[cond]]=1,M1663+1,0)</f>
        <v>4</v>
      </c>
      <c r="N1664">
        <f>IF(ISNUMBER(SEARCH("Ronda",Table10[[#This Row],[Column1]]))=TRUE,1,0)</f>
        <v>0</v>
      </c>
      <c r="O1664" t="str">
        <f>IF(Table10[[#This Row],[cond2]]=1,MID(Table10[[#This Row],[Column1]],6,3),O1663)</f>
        <v xml:space="preserve"> 9</v>
      </c>
    </row>
    <row r="1665" spans="11:15" x14ac:dyDescent="0.3">
      <c r="K1665">
        <v>0</v>
      </c>
      <c r="L1665">
        <f>IF(AND(ISNUMBER(SEARCH(":",Table10[[#This Row],[Column1]]))=FALSE,ISNUMBER(SEARCH("Ronda",Table10[[#This Row],[Column1]]))=FALSE),1,0)</f>
        <v>1</v>
      </c>
      <c r="M1665">
        <f>IF(Table10[[#This Row],[cond]]=1,M1664+1,0)</f>
        <v>5</v>
      </c>
      <c r="N1665">
        <f>IF(ISNUMBER(SEARCH("Ronda",Table10[[#This Row],[Column1]]))=TRUE,1,0)</f>
        <v>0</v>
      </c>
      <c r="O1665" t="str">
        <f>IF(Table10[[#This Row],[cond2]]=1,MID(Table10[[#This Row],[Column1]],6,3),O1664)</f>
        <v xml:space="preserve"> 9</v>
      </c>
    </row>
    <row r="1666" spans="11:15" x14ac:dyDescent="0.3">
      <c r="K1666">
        <v>-2</v>
      </c>
      <c r="L1666">
        <f>IF(AND(ISNUMBER(SEARCH(":",Table10[[#This Row],[Column1]]))=FALSE,ISNUMBER(SEARCH("Ronda",Table10[[#This Row],[Column1]]))=FALSE),1,0)</f>
        <v>1</v>
      </c>
      <c r="M1666">
        <f>IF(Table10[[#This Row],[cond]]=1,M1665+1,0)</f>
        <v>6</v>
      </c>
      <c r="N1666">
        <f>IF(ISNUMBER(SEARCH("Ronda",Table10[[#This Row],[Column1]]))=TRUE,1,0)</f>
        <v>0</v>
      </c>
      <c r="O1666" t="str">
        <f>IF(Table10[[#This Row],[cond2]]=1,MID(Table10[[#This Row],[Column1]],6,3),O1665)</f>
        <v xml:space="preserve"> 9</v>
      </c>
    </row>
    <row r="1667" spans="11:15" x14ac:dyDescent="0.3">
      <c r="K1667" t="s">
        <v>267</v>
      </c>
      <c r="L1667">
        <f>IF(AND(ISNUMBER(SEARCH(":",Table10[[#This Row],[Column1]]))=FALSE,ISNUMBER(SEARCH("Ronda",Table10[[#This Row],[Column1]]))=FALSE),1,0)</f>
        <v>0</v>
      </c>
      <c r="M1667">
        <f>IF(Table10[[#This Row],[cond]]=1,M1666+1,0)</f>
        <v>0</v>
      </c>
      <c r="N1667">
        <f>IF(ISNUMBER(SEARCH("Ronda",Table10[[#This Row],[Column1]]))=TRUE,1,0)</f>
        <v>1</v>
      </c>
      <c r="O1667" t="str">
        <f>IF(Table10[[#This Row],[cond2]]=1,MID(Table10[[#This Row],[Column1]],6,3),O1666)</f>
        <v xml:space="preserve"> 8</v>
      </c>
    </row>
    <row r="1668" spans="11:15" x14ac:dyDescent="0.3">
      <c r="K1668" t="s">
        <v>993</v>
      </c>
      <c r="L1668">
        <f>IF(AND(ISNUMBER(SEARCH(":",Table10[[#This Row],[Column1]]))=FALSE,ISNUMBER(SEARCH("Ronda",Table10[[#This Row],[Column1]]))=FALSE),1,0)</f>
        <v>0</v>
      </c>
      <c r="M1668">
        <f>IF(Table10[[#This Row],[cond]]=1,M1667+1,0)</f>
        <v>0</v>
      </c>
      <c r="N1668">
        <f>IF(ISNUMBER(SEARCH("Ronda",Table10[[#This Row],[Column1]]))=TRUE,1,0)</f>
        <v>0</v>
      </c>
      <c r="O1668" t="str">
        <f>IF(Table10[[#This Row],[cond2]]=1,MID(Table10[[#This Row],[Column1]],6,3),O1667)</f>
        <v xml:space="preserve"> 8</v>
      </c>
    </row>
    <row r="1669" spans="11:15" x14ac:dyDescent="0.3">
      <c r="K1669" t="s">
        <v>31</v>
      </c>
      <c r="L1669">
        <f>IF(AND(ISNUMBER(SEARCH(":",Table10[[#This Row],[Column1]]))=FALSE,ISNUMBER(SEARCH("Ronda",Table10[[#This Row],[Column1]]))=FALSE),1,0)</f>
        <v>1</v>
      </c>
      <c r="M1669">
        <f>IF(Table10[[#This Row],[cond]]=1,M1668+1,0)</f>
        <v>1</v>
      </c>
      <c r="N1669">
        <f>IF(ISNUMBER(SEARCH("Ronda",Table10[[#This Row],[Column1]]))=TRUE,1,0)</f>
        <v>0</v>
      </c>
      <c r="O1669" t="str">
        <f>IF(Table10[[#This Row],[cond2]]=1,MID(Table10[[#This Row],[Column1]],6,3),O1668)</f>
        <v xml:space="preserve"> 8</v>
      </c>
    </row>
    <row r="1670" spans="11:15" x14ac:dyDescent="0.3">
      <c r="K1670" t="s">
        <v>1</v>
      </c>
      <c r="L1670">
        <f>IF(AND(ISNUMBER(SEARCH(":",Table10[[#This Row],[Column1]]))=FALSE,ISNUMBER(SEARCH("Ronda",Table10[[#This Row],[Column1]]))=FALSE),1,0)</f>
        <v>1</v>
      </c>
      <c r="M1670">
        <f>IF(Table10[[#This Row],[cond]]=1,M1669+1,0)</f>
        <v>2</v>
      </c>
      <c r="N1670">
        <f>IF(ISNUMBER(SEARCH("Ronda",Table10[[#This Row],[Column1]]))=TRUE,1,0)</f>
        <v>0</v>
      </c>
      <c r="O1670" t="str">
        <f>IF(Table10[[#This Row],[cond2]]=1,MID(Table10[[#This Row],[Column1]],6,3),O1669)</f>
        <v xml:space="preserve"> 8</v>
      </c>
    </row>
    <row r="1671" spans="11:15" x14ac:dyDescent="0.3">
      <c r="K1671">
        <v>1</v>
      </c>
      <c r="L1671">
        <f>IF(AND(ISNUMBER(SEARCH(":",Table10[[#This Row],[Column1]]))=FALSE,ISNUMBER(SEARCH("Ronda",Table10[[#This Row],[Column1]]))=FALSE),1,0)</f>
        <v>1</v>
      </c>
      <c r="M1671">
        <f>IF(Table10[[#This Row],[cond]]=1,M1670+1,0)</f>
        <v>3</v>
      </c>
      <c r="N1671">
        <f>IF(ISNUMBER(SEARCH("Ronda",Table10[[#This Row],[Column1]]))=TRUE,1,0)</f>
        <v>0</v>
      </c>
      <c r="O1671" t="str">
        <f>IF(Table10[[#This Row],[cond2]]=1,MID(Table10[[#This Row],[Column1]],6,3),O1670)</f>
        <v xml:space="preserve"> 8</v>
      </c>
    </row>
    <row r="1672" spans="11:15" x14ac:dyDescent="0.3">
      <c r="K1672">
        <v>0</v>
      </c>
      <c r="L1672">
        <f>IF(AND(ISNUMBER(SEARCH(":",Table10[[#This Row],[Column1]]))=FALSE,ISNUMBER(SEARCH("Ronda",Table10[[#This Row],[Column1]]))=FALSE),1,0)</f>
        <v>1</v>
      </c>
      <c r="M1672">
        <f>IF(Table10[[#This Row],[cond]]=1,M1671+1,0)</f>
        <v>4</v>
      </c>
      <c r="N1672">
        <f>IF(ISNUMBER(SEARCH("Ronda",Table10[[#This Row],[Column1]]))=TRUE,1,0)</f>
        <v>0</v>
      </c>
      <c r="O1672" t="str">
        <f>IF(Table10[[#This Row],[cond2]]=1,MID(Table10[[#This Row],[Column1]],6,3),O1671)</f>
        <v xml:space="preserve"> 8</v>
      </c>
    </row>
    <row r="1673" spans="11:15" x14ac:dyDescent="0.3">
      <c r="K1673">
        <v>-1</v>
      </c>
      <c r="L1673">
        <f>IF(AND(ISNUMBER(SEARCH(":",Table10[[#This Row],[Column1]]))=FALSE,ISNUMBER(SEARCH("Ronda",Table10[[#This Row],[Column1]]))=FALSE),1,0)</f>
        <v>1</v>
      </c>
      <c r="M1673">
        <f>IF(Table10[[#This Row],[cond]]=1,M1672+1,0)</f>
        <v>5</v>
      </c>
      <c r="N1673">
        <f>IF(ISNUMBER(SEARCH("Ronda",Table10[[#This Row],[Column1]]))=TRUE,1,0)</f>
        <v>0</v>
      </c>
      <c r="O1673" t="str">
        <f>IF(Table10[[#This Row],[cond2]]=1,MID(Table10[[#This Row],[Column1]],6,3),O1672)</f>
        <v xml:space="preserve"> 8</v>
      </c>
    </row>
    <row r="1674" spans="11:15" x14ac:dyDescent="0.3">
      <c r="K1674">
        <v>0</v>
      </c>
      <c r="L1674">
        <f>IF(AND(ISNUMBER(SEARCH(":",Table10[[#This Row],[Column1]]))=FALSE,ISNUMBER(SEARCH("Ronda",Table10[[#This Row],[Column1]]))=FALSE),1,0)</f>
        <v>1</v>
      </c>
      <c r="M1674">
        <f>IF(Table10[[#This Row],[cond]]=1,M1673+1,0)</f>
        <v>6</v>
      </c>
      <c r="N1674">
        <f>IF(ISNUMBER(SEARCH("Ronda",Table10[[#This Row],[Column1]]))=TRUE,1,0)</f>
        <v>0</v>
      </c>
      <c r="O1674" t="str">
        <f>IF(Table10[[#This Row],[cond2]]=1,MID(Table10[[#This Row],[Column1]],6,3),O1673)</f>
        <v xml:space="preserve"> 8</v>
      </c>
    </row>
    <row r="1675" spans="11:15" x14ac:dyDescent="0.3">
      <c r="K1675" t="s">
        <v>993</v>
      </c>
      <c r="L1675">
        <f>IF(AND(ISNUMBER(SEARCH(":",Table10[[#This Row],[Column1]]))=FALSE,ISNUMBER(SEARCH("Ronda",Table10[[#This Row],[Column1]]))=FALSE),1,0)</f>
        <v>0</v>
      </c>
      <c r="M1675">
        <f>IF(Table10[[#This Row],[cond]]=1,M1674+1,0)</f>
        <v>0</v>
      </c>
      <c r="N1675">
        <f>IF(ISNUMBER(SEARCH("Ronda",Table10[[#This Row],[Column1]]))=TRUE,1,0)</f>
        <v>0</v>
      </c>
      <c r="O1675" t="str">
        <f>IF(Table10[[#This Row],[cond2]]=1,MID(Table10[[#This Row],[Column1]],6,3),O1674)</f>
        <v xml:space="preserve"> 8</v>
      </c>
    </row>
    <row r="1676" spans="11:15" x14ac:dyDescent="0.3">
      <c r="K1676" t="s">
        <v>10</v>
      </c>
      <c r="L1676">
        <f>IF(AND(ISNUMBER(SEARCH(":",Table10[[#This Row],[Column1]]))=FALSE,ISNUMBER(SEARCH("Ronda",Table10[[#This Row],[Column1]]))=FALSE),1,0)</f>
        <v>1</v>
      </c>
      <c r="M1676">
        <f>IF(Table10[[#This Row],[cond]]=1,M1675+1,0)</f>
        <v>1</v>
      </c>
      <c r="N1676">
        <f>IF(ISNUMBER(SEARCH("Ronda",Table10[[#This Row],[Column1]]))=TRUE,1,0)</f>
        <v>0</v>
      </c>
      <c r="O1676" t="str">
        <f>IF(Table10[[#This Row],[cond2]]=1,MID(Table10[[#This Row],[Column1]],6,3),O1675)</f>
        <v xml:space="preserve"> 8</v>
      </c>
    </row>
    <row r="1677" spans="11:15" x14ac:dyDescent="0.3">
      <c r="K1677" t="s">
        <v>2</v>
      </c>
      <c r="L1677">
        <f>IF(AND(ISNUMBER(SEARCH(":",Table10[[#This Row],[Column1]]))=FALSE,ISNUMBER(SEARCH("Ronda",Table10[[#This Row],[Column1]]))=FALSE),1,0)</f>
        <v>1</v>
      </c>
      <c r="M1677">
        <f>IF(Table10[[#This Row],[cond]]=1,M1676+1,0)</f>
        <v>2</v>
      </c>
      <c r="N1677">
        <f>IF(ISNUMBER(SEARCH("Ronda",Table10[[#This Row],[Column1]]))=TRUE,1,0)</f>
        <v>0</v>
      </c>
      <c r="O1677" t="str">
        <f>IF(Table10[[#This Row],[cond2]]=1,MID(Table10[[#This Row],[Column1]],6,3),O1676)</f>
        <v xml:space="preserve"> 8</v>
      </c>
    </row>
    <row r="1678" spans="11:15" x14ac:dyDescent="0.3">
      <c r="K1678">
        <v>1</v>
      </c>
      <c r="L1678">
        <f>IF(AND(ISNUMBER(SEARCH(":",Table10[[#This Row],[Column1]]))=FALSE,ISNUMBER(SEARCH("Ronda",Table10[[#This Row],[Column1]]))=FALSE),1,0)</f>
        <v>1</v>
      </c>
      <c r="M1678">
        <f>IF(Table10[[#This Row],[cond]]=1,M1677+1,0)</f>
        <v>3</v>
      </c>
      <c r="N1678">
        <f>IF(ISNUMBER(SEARCH("Ronda",Table10[[#This Row],[Column1]]))=TRUE,1,0)</f>
        <v>0</v>
      </c>
      <c r="O1678" t="str">
        <f>IF(Table10[[#This Row],[cond2]]=1,MID(Table10[[#This Row],[Column1]],6,3),O1677)</f>
        <v xml:space="preserve"> 8</v>
      </c>
    </row>
    <row r="1679" spans="11:15" x14ac:dyDescent="0.3">
      <c r="K1679">
        <v>1</v>
      </c>
      <c r="L1679">
        <f>IF(AND(ISNUMBER(SEARCH(":",Table10[[#This Row],[Column1]]))=FALSE,ISNUMBER(SEARCH("Ronda",Table10[[#This Row],[Column1]]))=FALSE),1,0)</f>
        <v>1</v>
      </c>
      <c r="M1679">
        <f>IF(Table10[[#This Row],[cond]]=1,M1678+1,0)</f>
        <v>4</v>
      </c>
      <c r="N1679">
        <f>IF(ISNUMBER(SEARCH("Ronda",Table10[[#This Row],[Column1]]))=TRUE,1,0)</f>
        <v>0</v>
      </c>
      <c r="O1679" t="str">
        <f>IF(Table10[[#This Row],[cond2]]=1,MID(Table10[[#This Row],[Column1]],6,3),O1678)</f>
        <v xml:space="preserve"> 8</v>
      </c>
    </row>
    <row r="1680" spans="11:15" x14ac:dyDescent="0.3">
      <c r="K1680">
        <v>0</v>
      </c>
      <c r="L1680">
        <f>IF(AND(ISNUMBER(SEARCH(":",Table10[[#This Row],[Column1]]))=FALSE,ISNUMBER(SEARCH("Ronda",Table10[[#This Row],[Column1]]))=FALSE),1,0)</f>
        <v>1</v>
      </c>
      <c r="M1680">
        <f>IF(Table10[[#This Row],[cond]]=1,M1679+1,0)</f>
        <v>5</v>
      </c>
      <c r="N1680">
        <f>IF(ISNUMBER(SEARCH("Ronda",Table10[[#This Row],[Column1]]))=TRUE,1,0)</f>
        <v>0</v>
      </c>
      <c r="O1680" t="str">
        <f>IF(Table10[[#This Row],[cond2]]=1,MID(Table10[[#This Row],[Column1]],6,3),O1679)</f>
        <v xml:space="preserve"> 8</v>
      </c>
    </row>
    <row r="1681" spans="11:15" x14ac:dyDescent="0.3">
      <c r="K1681">
        <v>-1</v>
      </c>
      <c r="L1681">
        <f>IF(AND(ISNUMBER(SEARCH(":",Table10[[#This Row],[Column1]]))=FALSE,ISNUMBER(SEARCH("Ronda",Table10[[#This Row],[Column1]]))=FALSE),1,0)</f>
        <v>1</v>
      </c>
      <c r="M1681">
        <f>IF(Table10[[#This Row],[cond]]=1,M1680+1,0)</f>
        <v>6</v>
      </c>
      <c r="N1681">
        <f>IF(ISNUMBER(SEARCH("Ronda",Table10[[#This Row],[Column1]]))=TRUE,1,0)</f>
        <v>0</v>
      </c>
      <c r="O1681" t="str">
        <f>IF(Table10[[#This Row],[cond2]]=1,MID(Table10[[#This Row],[Column1]],6,3),O1680)</f>
        <v xml:space="preserve"> 8</v>
      </c>
    </row>
    <row r="1682" spans="11:15" x14ac:dyDescent="0.3">
      <c r="K1682" t="s">
        <v>994</v>
      </c>
      <c r="L1682">
        <f>IF(AND(ISNUMBER(SEARCH(":",Table10[[#This Row],[Column1]]))=FALSE,ISNUMBER(SEARCH("Ronda",Table10[[#This Row],[Column1]]))=FALSE),1,0)</f>
        <v>0</v>
      </c>
      <c r="M1682">
        <f>IF(Table10[[#This Row],[cond]]=1,M1681+1,0)</f>
        <v>0</v>
      </c>
      <c r="N1682">
        <f>IF(ISNUMBER(SEARCH("Ronda",Table10[[#This Row],[Column1]]))=TRUE,1,0)</f>
        <v>0</v>
      </c>
      <c r="O1682" t="str">
        <f>IF(Table10[[#This Row],[cond2]]=1,MID(Table10[[#This Row],[Column1]],6,3),O1681)</f>
        <v xml:space="preserve"> 8</v>
      </c>
    </row>
    <row r="1683" spans="11:15" x14ac:dyDescent="0.3">
      <c r="K1683" t="s">
        <v>7</v>
      </c>
      <c r="L1683">
        <f>IF(AND(ISNUMBER(SEARCH(":",Table10[[#This Row],[Column1]]))=FALSE,ISNUMBER(SEARCH("Ronda",Table10[[#This Row],[Column1]]))=FALSE),1,0)</f>
        <v>1</v>
      </c>
      <c r="M1683">
        <f>IF(Table10[[#This Row],[cond]]=1,M1682+1,0)</f>
        <v>1</v>
      </c>
      <c r="N1683">
        <f>IF(ISNUMBER(SEARCH("Ronda",Table10[[#This Row],[Column1]]))=TRUE,1,0)</f>
        <v>0</v>
      </c>
      <c r="O1683" t="str">
        <f>IF(Table10[[#This Row],[cond2]]=1,MID(Table10[[#This Row],[Column1]],6,3),O1682)</f>
        <v xml:space="preserve"> 8</v>
      </c>
    </row>
    <row r="1684" spans="11:15" x14ac:dyDescent="0.3">
      <c r="K1684" t="s">
        <v>8</v>
      </c>
      <c r="L1684">
        <f>IF(AND(ISNUMBER(SEARCH(":",Table10[[#This Row],[Column1]]))=FALSE,ISNUMBER(SEARCH("Ronda",Table10[[#This Row],[Column1]]))=FALSE),1,0)</f>
        <v>1</v>
      </c>
      <c r="M1684">
        <f>IF(Table10[[#This Row],[cond]]=1,M1683+1,0)</f>
        <v>2</v>
      </c>
      <c r="N1684">
        <f>IF(ISNUMBER(SEARCH("Ronda",Table10[[#This Row],[Column1]]))=TRUE,1,0)</f>
        <v>0</v>
      </c>
      <c r="O1684" t="str">
        <f>IF(Table10[[#This Row],[cond2]]=1,MID(Table10[[#This Row],[Column1]],6,3),O1683)</f>
        <v xml:space="preserve"> 8</v>
      </c>
    </row>
    <row r="1685" spans="11:15" x14ac:dyDescent="0.3">
      <c r="K1685">
        <v>0</v>
      </c>
      <c r="L1685">
        <f>IF(AND(ISNUMBER(SEARCH(":",Table10[[#This Row],[Column1]]))=FALSE,ISNUMBER(SEARCH("Ronda",Table10[[#This Row],[Column1]]))=FALSE),1,0)</f>
        <v>1</v>
      </c>
      <c r="M1685">
        <f>IF(Table10[[#This Row],[cond]]=1,M1684+1,0)</f>
        <v>3</v>
      </c>
      <c r="N1685">
        <f>IF(ISNUMBER(SEARCH("Ronda",Table10[[#This Row],[Column1]]))=TRUE,1,0)</f>
        <v>0</v>
      </c>
      <c r="O1685" t="str">
        <f>IF(Table10[[#This Row],[cond2]]=1,MID(Table10[[#This Row],[Column1]],6,3),O1684)</f>
        <v xml:space="preserve"> 8</v>
      </c>
    </row>
    <row r="1686" spans="11:15" x14ac:dyDescent="0.3">
      <c r="K1686">
        <v>0</v>
      </c>
      <c r="L1686">
        <f>IF(AND(ISNUMBER(SEARCH(":",Table10[[#This Row],[Column1]]))=FALSE,ISNUMBER(SEARCH("Ronda",Table10[[#This Row],[Column1]]))=FALSE),1,0)</f>
        <v>1</v>
      </c>
      <c r="M1686">
        <f>IF(Table10[[#This Row],[cond]]=1,M1685+1,0)</f>
        <v>4</v>
      </c>
      <c r="N1686">
        <f>IF(ISNUMBER(SEARCH("Ronda",Table10[[#This Row],[Column1]]))=TRUE,1,0)</f>
        <v>0</v>
      </c>
      <c r="O1686" t="str">
        <f>IF(Table10[[#This Row],[cond2]]=1,MID(Table10[[#This Row],[Column1]],6,3),O1685)</f>
        <v xml:space="preserve"> 8</v>
      </c>
    </row>
    <row r="1687" spans="11:15" x14ac:dyDescent="0.3">
      <c r="K1687">
        <v>0</v>
      </c>
      <c r="L1687">
        <f>IF(AND(ISNUMBER(SEARCH(":",Table10[[#This Row],[Column1]]))=FALSE,ISNUMBER(SEARCH("Ronda",Table10[[#This Row],[Column1]]))=FALSE),1,0)</f>
        <v>1</v>
      </c>
      <c r="M1687">
        <f>IF(Table10[[#This Row],[cond]]=1,M1686+1,0)</f>
        <v>5</v>
      </c>
      <c r="N1687">
        <f>IF(ISNUMBER(SEARCH("Ronda",Table10[[#This Row],[Column1]]))=TRUE,1,0)</f>
        <v>0</v>
      </c>
      <c r="O1687" t="str">
        <f>IF(Table10[[#This Row],[cond2]]=1,MID(Table10[[#This Row],[Column1]],6,3),O1686)</f>
        <v xml:space="preserve"> 8</v>
      </c>
    </row>
    <row r="1688" spans="11:15" x14ac:dyDescent="0.3">
      <c r="K1688">
        <v>0</v>
      </c>
      <c r="L1688">
        <f>IF(AND(ISNUMBER(SEARCH(":",Table10[[#This Row],[Column1]]))=FALSE,ISNUMBER(SEARCH("Ronda",Table10[[#This Row],[Column1]]))=FALSE),1,0)</f>
        <v>1</v>
      </c>
      <c r="M1688">
        <f>IF(Table10[[#This Row],[cond]]=1,M1687+1,0)</f>
        <v>6</v>
      </c>
      <c r="N1688">
        <f>IF(ISNUMBER(SEARCH("Ronda",Table10[[#This Row],[Column1]]))=TRUE,1,0)</f>
        <v>0</v>
      </c>
      <c r="O1688" t="str">
        <f>IF(Table10[[#This Row],[cond2]]=1,MID(Table10[[#This Row],[Column1]],6,3),O1687)</f>
        <v xml:space="preserve"> 8</v>
      </c>
    </row>
    <row r="1689" spans="11:15" x14ac:dyDescent="0.3">
      <c r="K1689" t="s">
        <v>995</v>
      </c>
      <c r="L1689">
        <f>IF(AND(ISNUMBER(SEARCH(":",Table10[[#This Row],[Column1]]))=FALSE,ISNUMBER(SEARCH("Ronda",Table10[[#This Row],[Column1]]))=FALSE),1,0)</f>
        <v>0</v>
      </c>
      <c r="M1689">
        <f>IF(Table10[[#This Row],[cond]]=1,M1688+1,0)</f>
        <v>0</v>
      </c>
      <c r="N1689">
        <f>IF(ISNUMBER(SEARCH("Ronda",Table10[[#This Row],[Column1]]))=TRUE,1,0)</f>
        <v>0</v>
      </c>
      <c r="O1689" t="str">
        <f>IF(Table10[[#This Row],[cond2]]=1,MID(Table10[[#This Row],[Column1]],6,3),O1688)</f>
        <v xml:space="preserve"> 8</v>
      </c>
    </row>
    <row r="1690" spans="11:15" x14ac:dyDescent="0.3">
      <c r="K1690" t="s">
        <v>13</v>
      </c>
      <c r="L1690">
        <f>IF(AND(ISNUMBER(SEARCH(":",Table10[[#This Row],[Column1]]))=FALSE,ISNUMBER(SEARCH("Ronda",Table10[[#This Row],[Column1]]))=FALSE),1,0)</f>
        <v>1</v>
      </c>
      <c r="M1690">
        <f>IF(Table10[[#This Row],[cond]]=1,M1689+1,0)</f>
        <v>1</v>
      </c>
      <c r="N1690">
        <f>IF(ISNUMBER(SEARCH("Ronda",Table10[[#This Row],[Column1]]))=TRUE,1,0)</f>
        <v>0</v>
      </c>
      <c r="O1690" t="str">
        <f>IF(Table10[[#This Row],[cond2]]=1,MID(Table10[[#This Row],[Column1]],6,3),O1689)</f>
        <v xml:space="preserve"> 8</v>
      </c>
    </row>
    <row r="1691" spans="11:15" x14ac:dyDescent="0.3">
      <c r="K1691" t="s">
        <v>25</v>
      </c>
      <c r="L1691">
        <f>IF(AND(ISNUMBER(SEARCH(":",Table10[[#This Row],[Column1]]))=FALSE,ISNUMBER(SEARCH("Ronda",Table10[[#This Row],[Column1]]))=FALSE),1,0)</f>
        <v>1</v>
      </c>
      <c r="M1691">
        <f>IF(Table10[[#This Row],[cond]]=1,M1690+1,0)</f>
        <v>2</v>
      </c>
      <c r="N1691">
        <f>IF(ISNUMBER(SEARCH("Ronda",Table10[[#This Row],[Column1]]))=TRUE,1,0)</f>
        <v>0</v>
      </c>
      <c r="O1691" t="str">
        <f>IF(Table10[[#This Row],[cond2]]=1,MID(Table10[[#This Row],[Column1]],6,3),O1690)</f>
        <v xml:space="preserve"> 8</v>
      </c>
    </row>
    <row r="1692" spans="11:15" x14ac:dyDescent="0.3">
      <c r="K1692">
        <v>6</v>
      </c>
      <c r="L1692">
        <f>IF(AND(ISNUMBER(SEARCH(":",Table10[[#This Row],[Column1]]))=FALSE,ISNUMBER(SEARCH("Ronda",Table10[[#This Row],[Column1]]))=FALSE),1,0)</f>
        <v>1</v>
      </c>
      <c r="M1692">
        <f>IF(Table10[[#This Row],[cond]]=1,M1691+1,0)</f>
        <v>3</v>
      </c>
      <c r="N1692">
        <f>IF(ISNUMBER(SEARCH("Ronda",Table10[[#This Row],[Column1]]))=TRUE,1,0)</f>
        <v>0</v>
      </c>
      <c r="O1692" t="str">
        <f>IF(Table10[[#This Row],[cond2]]=1,MID(Table10[[#This Row],[Column1]],6,3),O1691)</f>
        <v xml:space="preserve"> 8</v>
      </c>
    </row>
    <row r="1693" spans="11:15" x14ac:dyDescent="0.3">
      <c r="K1693">
        <v>0</v>
      </c>
      <c r="L1693">
        <f>IF(AND(ISNUMBER(SEARCH(":",Table10[[#This Row],[Column1]]))=FALSE,ISNUMBER(SEARCH("Ronda",Table10[[#This Row],[Column1]]))=FALSE),1,0)</f>
        <v>1</v>
      </c>
      <c r="M1693">
        <f>IF(Table10[[#This Row],[cond]]=1,M1692+1,0)</f>
        <v>4</v>
      </c>
      <c r="N1693">
        <f>IF(ISNUMBER(SEARCH("Ronda",Table10[[#This Row],[Column1]]))=TRUE,1,0)</f>
        <v>0</v>
      </c>
      <c r="O1693" t="str">
        <f>IF(Table10[[#This Row],[cond2]]=1,MID(Table10[[#This Row],[Column1]],6,3),O1692)</f>
        <v xml:space="preserve"> 8</v>
      </c>
    </row>
    <row r="1694" spans="11:15" x14ac:dyDescent="0.3">
      <c r="K1694">
        <v>-2</v>
      </c>
      <c r="L1694">
        <f>IF(AND(ISNUMBER(SEARCH(":",Table10[[#This Row],[Column1]]))=FALSE,ISNUMBER(SEARCH("Ronda",Table10[[#This Row],[Column1]]))=FALSE),1,0)</f>
        <v>1</v>
      </c>
      <c r="M1694">
        <f>IF(Table10[[#This Row],[cond]]=1,M1693+1,0)</f>
        <v>5</v>
      </c>
      <c r="N1694">
        <f>IF(ISNUMBER(SEARCH("Ronda",Table10[[#This Row],[Column1]]))=TRUE,1,0)</f>
        <v>0</v>
      </c>
      <c r="O1694" t="str">
        <f>IF(Table10[[#This Row],[cond2]]=1,MID(Table10[[#This Row],[Column1]],6,3),O1693)</f>
        <v xml:space="preserve"> 8</v>
      </c>
    </row>
    <row r="1695" spans="11:15" x14ac:dyDescent="0.3">
      <c r="K1695">
        <v>0</v>
      </c>
      <c r="L1695">
        <f>IF(AND(ISNUMBER(SEARCH(":",Table10[[#This Row],[Column1]]))=FALSE,ISNUMBER(SEARCH("Ronda",Table10[[#This Row],[Column1]]))=FALSE),1,0)</f>
        <v>1</v>
      </c>
      <c r="M1695">
        <f>IF(Table10[[#This Row],[cond]]=1,M1694+1,0)</f>
        <v>6</v>
      </c>
      <c r="N1695">
        <f>IF(ISNUMBER(SEARCH("Ronda",Table10[[#This Row],[Column1]]))=TRUE,1,0)</f>
        <v>0</v>
      </c>
      <c r="O1695" t="str">
        <f>IF(Table10[[#This Row],[cond2]]=1,MID(Table10[[#This Row],[Column1]],6,3),O1694)</f>
        <v xml:space="preserve"> 8</v>
      </c>
    </row>
    <row r="1696" spans="11:15" x14ac:dyDescent="0.3">
      <c r="K1696" t="s">
        <v>777</v>
      </c>
      <c r="L1696">
        <f>IF(AND(ISNUMBER(SEARCH(":",Table10[[#This Row],[Column1]]))=FALSE,ISNUMBER(SEARCH("Ronda",Table10[[#This Row],[Column1]]))=FALSE),1,0)</f>
        <v>0</v>
      </c>
      <c r="M1696">
        <f>IF(Table10[[#This Row],[cond]]=1,M1695+1,0)</f>
        <v>0</v>
      </c>
      <c r="N1696">
        <f>IF(ISNUMBER(SEARCH("Ronda",Table10[[#This Row],[Column1]]))=TRUE,1,0)</f>
        <v>0</v>
      </c>
      <c r="O1696" t="str">
        <f>IF(Table10[[#This Row],[cond2]]=1,MID(Table10[[#This Row],[Column1]],6,3),O1695)</f>
        <v xml:space="preserve"> 8</v>
      </c>
    </row>
    <row r="1697" spans="11:15" x14ac:dyDescent="0.3">
      <c r="K1697" t="s">
        <v>4</v>
      </c>
      <c r="L1697">
        <f>IF(AND(ISNUMBER(SEARCH(":",Table10[[#This Row],[Column1]]))=FALSE,ISNUMBER(SEARCH("Ronda",Table10[[#This Row],[Column1]]))=FALSE),1,0)</f>
        <v>1</v>
      </c>
      <c r="M1697">
        <f>IF(Table10[[#This Row],[cond]]=1,M1696+1,0)</f>
        <v>1</v>
      </c>
      <c r="N1697">
        <f>IF(ISNUMBER(SEARCH("Ronda",Table10[[#This Row],[Column1]]))=TRUE,1,0)</f>
        <v>0</v>
      </c>
      <c r="O1697" t="str">
        <f>IF(Table10[[#This Row],[cond2]]=1,MID(Table10[[#This Row],[Column1]],6,3),O1696)</f>
        <v xml:space="preserve"> 8</v>
      </c>
    </row>
    <row r="1698" spans="11:15" x14ac:dyDescent="0.3">
      <c r="K1698" t="s">
        <v>11</v>
      </c>
      <c r="L1698">
        <f>IF(AND(ISNUMBER(SEARCH(":",Table10[[#This Row],[Column1]]))=FALSE,ISNUMBER(SEARCH("Ronda",Table10[[#This Row],[Column1]]))=FALSE),1,0)</f>
        <v>1</v>
      </c>
      <c r="M1698">
        <f>IF(Table10[[#This Row],[cond]]=1,M1697+1,0)</f>
        <v>2</v>
      </c>
      <c r="N1698">
        <f>IF(ISNUMBER(SEARCH("Ronda",Table10[[#This Row],[Column1]]))=TRUE,1,0)</f>
        <v>0</v>
      </c>
      <c r="O1698" t="str">
        <f>IF(Table10[[#This Row],[cond2]]=1,MID(Table10[[#This Row],[Column1]],6,3),O1697)</f>
        <v xml:space="preserve"> 8</v>
      </c>
    </row>
    <row r="1699" spans="11:15" x14ac:dyDescent="0.3">
      <c r="K1699">
        <v>2</v>
      </c>
      <c r="L1699">
        <f>IF(AND(ISNUMBER(SEARCH(":",Table10[[#This Row],[Column1]]))=FALSE,ISNUMBER(SEARCH("Ronda",Table10[[#This Row],[Column1]]))=FALSE),1,0)</f>
        <v>1</v>
      </c>
      <c r="M1699">
        <f>IF(Table10[[#This Row],[cond]]=1,M1698+1,0)</f>
        <v>3</v>
      </c>
      <c r="N1699">
        <f>IF(ISNUMBER(SEARCH("Ronda",Table10[[#This Row],[Column1]]))=TRUE,1,0)</f>
        <v>0</v>
      </c>
      <c r="O1699" t="str">
        <f>IF(Table10[[#This Row],[cond2]]=1,MID(Table10[[#This Row],[Column1]],6,3),O1698)</f>
        <v xml:space="preserve"> 8</v>
      </c>
    </row>
    <row r="1700" spans="11:15" x14ac:dyDescent="0.3">
      <c r="K1700">
        <v>1</v>
      </c>
      <c r="L1700">
        <f>IF(AND(ISNUMBER(SEARCH(":",Table10[[#This Row],[Column1]]))=FALSE,ISNUMBER(SEARCH("Ronda",Table10[[#This Row],[Column1]]))=FALSE),1,0)</f>
        <v>1</v>
      </c>
      <c r="M1700">
        <f>IF(Table10[[#This Row],[cond]]=1,M1699+1,0)</f>
        <v>4</v>
      </c>
      <c r="N1700">
        <f>IF(ISNUMBER(SEARCH("Ronda",Table10[[#This Row],[Column1]]))=TRUE,1,0)</f>
        <v>0</v>
      </c>
      <c r="O1700" t="str">
        <f>IF(Table10[[#This Row],[cond2]]=1,MID(Table10[[#This Row],[Column1]],6,3),O1699)</f>
        <v xml:space="preserve"> 8</v>
      </c>
    </row>
    <row r="1701" spans="11:15" x14ac:dyDescent="0.3">
      <c r="K1701">
        <v>0</v>
      </c>
      <c r="L1701">
        <f>IF(AND(ISNUMBER(SEARCH(":",Table10[[#This Row],[Column1]]))=FALSE,ISNUMBER(SEARCH("Ronda",Table10[[#This Row],[Column1]]))=FALSE),1,0)</f>
        <v>1</v>
      </c>
      <c r="M1701">
        <f>IF(Table10[[#This Row],[cond]]=1,M1700+1,0)</f>
        <v>5</v>
      </c>
      <c r="N1701">
        <f>IF(ISNUMBER(SEARCH("Ronda",Table10[[#This Row],[Column1]]))=TRUE,1,0)</f>
        <v>0</v>
      </c>
      <c r="O1701" t="str">
        <f>IF(Table10[[#This Row],[cond2]]=1,MID(Table10[[#This Row],[Column1]],6,3),O1700)</f>
        <v xml:space="preserve"> 8</v>
      </c>
    </row>
    <row r="1702" spans="11:15" x14ac:dyDescent="0.3">
      <c r="K1702">
        <v>0</v>
      </c>
      <c r="L1702">
        <f>IF(AND(ISNUMBER(SEARCH(":",Table10[[#This Row],[Column1]]))=FALSE,ISNUMBER(SEARCH("Ronda",Table10[[#This Row],[Column1]]))=FALSE),1,0)</f>
        <v>1</v>
      </c>
      <c r="M1702">
        <f>IF(Table10[[#This Row],[cond]]=1,M1701+1,0)</f>
        <v>6</v>
      </c>
      <c r="N1702">
        <f>IF(ISNUMBER(SEARCH("Ronda",Table10[[#This Row],[Column1]]))=TRUE,1,0)</f>
        <v>0</v>
      </c>
      <c r="O1702" t="str">
        <f>IF(Table10[[#This Row],[cond2]]=1,MID(Table10[[#This Row],[Column1]],6,3),O1701)</f>
        <v xml:space="preserve"> 8</v>
      </c>
    </row>
    <row r="1703" spans="11:15" x14ac:dyDescent="0.3">
      <c r="K1703" t="s">
        <v>996</v>
      </c>
      <c r="L1703">
        <f>IF(AND(ISNUMBER(SEARCH(":",Table10[[#This Row],[Column1]]))=FALSE,ISNUMBER(SEARCH("Ronda",Table10[[#This Row],[Column1]]))=FALSE),1,0)</f>
        <v>0</v>
      </c>
      <c r="M1703">
        <f>IF(Table10[[#This Row],[cond]]=1,M1702+1,0)</f>
        <v>0</v>
      </c>
      <c r="N1703">
        <f>IF(ISNUMBER(SEARCH("Ronda",Table10[[#This Row],[Column1]]))=TRUE,1,0)</f>
        <v>0</v>
      </c>
      <c r="O1703" t="str">
        <f>IF(Table10[[#This Row],[cond2]]=1,MID(Table10[[#This Row],[Column1]],6,3),O1702)</f>
        <v xml:space="preserve"> 8</v>
      </c>
    </row>
    <row r="1704" spans="11:15" x14ac:dyDescent="0.3">
      <c r="K1704" t="s">
        <v>28</v>
      </c>
      <c r="L1704">
        <f>IF(AND(ISNUMBER(SEARCH(":",Table10[[#This Row],[Column1]]))=FALSE,ISNUMBER(SEARCH("Ronda",Table10[[#This Row],[Column1]]))=FALSE),1,0)</f>
        <v>1</v>
      </c>
      <c r="M1704">
        <f>IF(Table10[[#This Row],[cond]]=1,M1703+1,0)</f>
        <v>1</v>
      </c>
      <c r="N1704">
        <f>IF(ISNUMBER(SEARCH("Ronda",Table10[[#This Row],[Column1]]))=TRUE,1,0)</f>
        <v>0</v>
      </c>
      <c r="O1704" t="str">
        <f>IF(Table10[[#This Row],[cond2]]=1,MID(Table10[[#This Row],[Column1]],6,3),O1703)</f>
        <v xml:space="preserve"> 8</v>
      </c>
    </row>
    <row r="1705" spans="11:15" x14ac:dyDescent="0.3">
      <c r="K1705" t="s">
        <v>568</v>
      </c>
      <c r="L1705">
        <f>IF(AND(ISNUMBER(SEARCH(":",Table10[[#This Row],[Column1]]))=FALSE,ISNUMBER(SEARCH("Ronda",Table10[[#This Row],[Column1]]))=FALSE),1,0)</f>
        <v>1</v>
      </c>
      <c r="M1705">
        <f>IF(Table10[[#This Row],[cond]]=1,M1704+1,0)</f>
        <v>2</v>
      </c>
      <c r="N1705">
        <f>IF(ISNUMBER(SEARCH("Ronda",Table10[[#This Row],[Column1]]))=TRUE,1,0)</f>
        <v>0</v>
      </c>
      <c r="O1705" t="str">
        <f>IF(Table10[[#This Row],[cond2]]=1,MID(Table10[[#This Row],[Column1]],6,3),O1704)</f>
        <v xml:space="preserve"> 8</v>
      </c>
    </row>
    <row r="1706" spans="11:15" x14ac:dyDescent="0.3">
      <c r="K1706">
        <v>1</v>
      </c>
      <c r="L1706">
        <f>IF(AND(ISNUMBER(SEARCH(":",Table10[[#This Row],[Column1]]))=FALSE,ISNUMBER(SEARCH("Ronda",Table10[[#This Row],[Column1]]))=FALSE),1,0)</f>
        <v>1</v>
      </c>
      <c r="M1706">
        <f>IF(Table10[[#This Row],[cond]]=1,M1705+1,0)</f>
        <v>3</v>
      </c>
      <c r="N1706">
        <f>IF(ISNUMBER(SEARCH("Ronda",Table10[[#This Row],[Column1]]))=TRUE,1,0)</f>
        <v>0</v>
      </c>
      <c r="O1706" t="str">
        <f>IF(Table10[[#This Row],[cond2]]=1,MID(Table10[[#This Row],[Column1]],6,3),O1705)</f>
        <v xml:space="preserve"> 8</v>
      </c>
    </row>
    <row r="1707" spans="11:15" x14ac:dyDescent="0.3">
      <c r="K1707">
        <v>0</v>
      </c>
      <c r="L1707">
        <f>IF(AND(ISNUMBER(SEARCH(":",Table10[[#This Row],[Column1]]))=FALSE,ISNUMBER(SEARCH("Ronda",Table10[[#This Row],[Column1]]))=FALSE),1,0)</f>
        <v>1</v>
      </c>
      <c r="M1707">
        <f>IF(Table10[[#This Row],[cond]]=1,M1706+1,0)</f>
        <v>4</v>
      </c>
      <c r="N1707">
        <f>IF(ISNUMBER(SEARCH("Ronda",Table10[[#This Row],[Column1]]))=TRUE,1,0)</f>
        <v>0</v>
      </c>
      <c r="O1707" t="str">
        <f>IF(Table10[[#This Row],[cond2]]=1,MID(Table10[[#This Row],[Column1]],6,3),O1706)</f>
        <v xml:space="preserve"> 8</v>
      </c>
    </row>
    <row r="1708" spans="11:15" x14ac:dyDescent="0.3">
      <c r="K1708">
        <v>-1</v>
      </c>
      <c r="L1708">
        <f>IF(AND(ISNUMBER(SEARCH(":",Table10[[#This Row],[Column1]]))=FALSE,ISNUMBER(SEARCH("Ronda",Table10[[#This Row],[Column1]]))=FALSE),1,0)</f>
        <v>1</v>
      </c>
      <c r="M1708">
        <f>IF(Table10[[#This Row],[cond]]=1,M1707+1,0)</f>
        <v>5</v>
      </c>
      <c r="N1708">
        <f>IF(ISNUMBER(SEARCH("Ronda",Table10[[#This Row],[Column1]]))=TRUE,1,0)</f>
        <v>0</v>
      </c>
      <c r="O1708" t="str">
        <f>IF(Table10[[#This Row],[cond2]]=1,MID(Table10[[#This Row],[Column1]],6,3),O1707)</f>
        <v xml:space="preserve"> 8</v>
      </c>
    </row>
    <row r="1709" spans="11:15" x14ac:dyDescent="0.3">
      <c r="K1709">
        <v>0</v>
      </c>
      <c r="L1709">
        <f>IF(AND(ISNUMBER(SEARCH(":",Table10[[#This Row],[Column1]]))=FALSE,ISNUMBER(SEARCH("Ronda",Table10[[#This Row],[Column1]]))=FALSE),1,0)</f>
        <v>1</v>
      </c>
      <c r="M1709">
        <f>IF(Table10[[#This Row],[cond]]=1,M1708+1,0)</f>
        <v>6</v>
      </c>
      <c r="N1709">
        <f>IF(ISNUMBER(SEARCH("Ronda",Table10[[#This Row],[Column1]]))=TRUE,1,0)</f>
        <v>0</v>
      </c>
      <c r="O1709" t="str">
        <f>IF(Table10[[#This Row],[cond2]]=1,MID(Table10[[#This Row],[Column1]],6,3),O1708)</f>
        <v xml:space="preserve"> 8</v>
      </c>
    </row>
    <row r="1710" spans="11:15" x14ac:dyDescent="0.3">
      <c r="K1710" t="s">
        <v>997</v>
      </c>
      <c r="L1710">
        <f>IF(AND(ISNUMBER(SEARCH(":",Table10[[#This Row],[Column1]]))=FALSE,ISNUMBER(SEARCH("Ronda",Table10[[#This Row],[Column1]]))=FALSE),1,0)</f>
        <v>0</v>
      </c>
      <c r="M1710">
        <f>IF(Table10[[#This Row],[cond]]=1,M1709+1,0)</f>
        <v>0</v>
      </c>
      <c r="N1710">
        <f>IF(ISNUMBER(SEARCH("Ronda",Table10[[#This Row],[Column1]]))=TRUE,1,0)</f>
        <v>0</v>
      </c>
      <c r="O1710" t="str">
        <f>IF(Table10[[#This Row],[cond2]]=1,MID(Table10[[#This Row],[Column1]],6,3),O1709)</f>
        <v xml:space="preserve"> 8</v>
      </c>
    </row>
    <row r="1711" spans="11:15" x14ac:dyDescent="0.3">
      <c r="K1711" t="s">
        <v>6</v>
      </c>
      <c r="L1711">
        <f>IF(AND(ISNUMBER(SEARCH(":",Table10[[#This Row],[Column1]]))=FALSE,ISNUMBER(SEARCH("Ronda",Table10[[#This Row],[Column1]]))=FALSE),1,0)</f>
        <v>1</v>
      </c>
      <c r="M1711">
        <f>IF(Table10[[#This Row],[cond]]=1,M1710+1,0)</f>
        <v>1</v>
      </c>
      <c r="N1711">
        <f>IF(ISNUMBER(SEARCH("Ronda",Table10[[#This Row],[Column1]]))=TRUE,1,0)</f>
        <v>0</v>
      </c>
      <c r="O1711" t="str">
        <f>IF(Table10[[#This Row],[cond2]]=1,MID(Table10[[#This Row],[Column1]],6,3),O1710)</f>
        <v xml:space="preserve"> 8</v>
      </c>
    </row>
    <row r="1712" spans="11:15" x14ac:dyDescent="0.3">
      <c r="K1712" t="s">
        <v>33</v>
      </c>
      <c r="L1712">
        <f>IF(AND(ISNUMBER(SEARCH(":",Table10[[#This Row],[Column1]]))=FALSE,ISNUMBER(SEARCH("Ronda",Table10[[#This Row],[Column1]]))=FALSE),1,0)</f>
        <v>1</v>
      </c>
      <c r="M1712">
        <f>IF(Table10[[#This Row],[cond]]=1,M1711+1,0)</f>
        <v>2</v>
      </c>
      <c r="N1712">
        <f>IF(ISNUMBER(SEARCH("Ronda",Table10[[#This Row],[Column1]]))=TRUE,1,0)</f>
        <v>0</v>
      </c>
      <c r="O1712" t="str">
        <f>IF(Table10[[#This Row],[cond2]]=1,MID(Table10[[#This Row],[Column1]],6,3),O1711)</f>
        <v xml:space="preserve"> 8</v>
      </c>
    </row>
    <row r="1713" spans="11:15" x14ac:dyDescent="0.3">
      <c r="K1713">
        <v>3</v>
      </c>
      <c r="L1713">
        <f>IF(AND(ISNUMBER(SEARCH(":",Table10[[#This Row],[Column1]]))=FALSE,ISNUMBER(SEARCH("Ronda",Table10[[#This Row],[Column1]]))=FALSE),1,0)</f>
        <v>1</v>
      </c>
      <c r="M1713">
        <f>IF(Table10[[#This Row],[cond]]=1,M1712+1,0)</f>
        <v>3</v>
      </c>
      <c r="N1713">
        <f>IF(ISNUMBER(SEARCH("Ronda",Table10[[#This Row],[Column1]]))=TRUE,1,0)</f>
        <v>0</v>
      </c>
      <c r="O1713" t="str">
        <f>IF(Table10[[#This Row],[cond2]]=1,MID(Table10[[#This Row],[Column1]],6,3),O1712)</f>
        <v xml:space="preserve"> 8</v>
      </c>
    </row>
    <row r="1714" spans="11:15" x14ac:dyDescent="0.3">
      <c r="K1714">
        <v>2</v>
      </c>
      <c r="L1714">
        <f>IF(AND(ISNUMBER(SEARCH(":",Table10[[#This Row],[Column1]]))=FALSE,ISNUMBER(SEARCH("Ronda",Table10[[#This Row],[Column1]]))=FALSE),1,0)</f>
        <v>1</v>
      </c>
      <c r="M1714">
        <f>IF(Table10[[#This Row],[cond]]=1,M1713+1,0)</f>
        <v>4</v>
      </c>
      <c r="N1714">
        <f>IF(ISNUMBER(SEARCH("Ronda",Table10[[#This Row],[Column1]]))=TRUE,1,0)</f>
        <v>0</v>
      </c>
      <c r="O1714" t="str">
        <f>IF(Table10[[#This Row],[cond2]]=1,MID(Table10[[#This Row],[Column1]],6,3),O1713)</f>
        <v xml:space="preserve"> 8</v>
      </c>
    </row>
    <row r="1715" spans="11:15" x14ac:dyDescent="0.3">
      <c r="K1715">
        <v>-2</v>
      </c>
      <c r="L1715">
        <f>IF(AND(ISNUMBER(SEARCH(":",Table10[[#This Row],[Column1]]))=FALSE,ISNUMBER(SEARCH("Ronda",Table10[[#This Row],[Column1]]))=FALSE),1,0)</f>
        <v>1</v>
      </c>
      <c r="M1715">
        <f>IF(Table10[[#This Row],[cond]]=1,M1714+1,0)</f>
        <v>5</v>
      </c>
      <c r="N1715">
        <f>IF(ISNUMBER(SEARCH("Ronda",Table10[[#This Row],[Column1]]))=TRUE,1,0)</f>
        <v>0</v>
      </c>
      <c r="O1715" t="str">
        <f>IF(Table10[[#This Row],[cond2]]=1,MID(Table10[[#This Row],[Column1]],6,3),O1714)</f>
        <v xml:space="preserve"> 8</v>
      </c>
    </row>
    <row r="1716" spans="11:15" x14ac:dyDescent="0.3">
      <c r="K1716">
        <v>-1</v>
      </c>
      <c r="L1716">
        <f>IF(AND(ISNUMBER(SEARCH(":",Table10[[#This Row],[Column1]]))=FALSE,ISNUMBER(SEARCH("Ronda",Table10[[#This Row],[Column1]]))=FALSE),1,0)</f>
        <v>1</v>
      </c>
      <c r="M1716">
        <f>IF(Table10[[#This Row],[cond]]=1,M1715+1,0)</f>
        <v>6</v>
      </c>
      <c r="N1716">
        <f>IF(ISNUMBER(SEARCH("Ronda",Table10[[#This Row],[Column1]]))=TRUE,1,0)</f>
        <v>0</v>
      </c>
      <c r="O1716" t="str">
        <f>IF(Table10[[#This Row],[cond2]]=1,MID(Table10[[#This Row],[Column1]],6,3),O1715)</f>
        <v xml:space="preserve"> 8</v>
      </c>
    </row>
    <row r="1717" spans="11:15" x14ac:dyDescent="0.3">
      <c r="K1717" t="s">
        <v>997</v>
      </c>
      <c r="L1717">
        <f>IF(AND(ISNUMBER(SEARCH(":",Table10[[#This Row],[Column1]]))=FALSE,ISNUMBER(SEARCH("Ronda",Table10[[#This Row],[Column1]]))=FALSE),1,0)</f>
        <v>0</v>
      </c>
      <c r="M1717">
        <f>IF(Table10[[#This Row],[cond]]=1,M1716+1,0)</f>
        <v>0</v>
      </c>
      <c r="N1717">
        <f>IF(ISNUMBER(SEARCH("Ronda",Table10[[#This Row],[Column1]]))=TRUE,1,0)</f>
        <v>0</v>
      </c>
      <c r="O1717" t="str">
        <f>IF(Table10[[#This Row],[cond2]]=1,MID(Table10[[#This Row],[Column1]],6,3),O1716)</f>
        <v xml:space="preserve"> 8</v>
      </c>
    </row>
    <row r="1718" spans="11:15" x14ac:dyDescent="0.3">
      <c r="K1718" t="s">
        <v>14</v>
      </c>
      <c r="L1718">
        <f>IF(AND(ISNUMBER(SEARCH(":",Table10[[#This Row],[Column1]]))=FALSE,ISNUMBER(SEARCH("Ronda",Table10[[#This Row],[Column1]]))=FALSE),1,0)</f>
        <v>1</v>
      </c>
      <c r="M1718">
        <f>IF(Table10[[#This Row],[cond]]=1,M1717+1,0)</f>
        <v>1</v>
      </c>
      <c r="N1718">
        <f>IF(ISNUMBER(SEARCH("Ronda",Table10[[#This Row],[Column1]]))=TRUE,1,0)</f>
        <v>0</v>
      </c>
      <c r="O1718" t="str">
        <f>IF(Table10[[#This Row],[cond2]]=1,MID(Table10[[#This Row],[Column1]],6,3),O1717)</f>
        <v xml:space="preserve"> 8</v>
      </c>
    </row>
    <row r="1719" spans="11:15" x14ac:dyDescent="0.3">
      <c r="K1719" t="s">
        <v>833</v>
      </c>
      <c r="L1719">
        <f>IF(AND(ISNUMBER(SEARCH(":",Table10[[#This Row],[Column1]]))=FALSE,ISNUMBER(SEARCH("Ronda",Table10[[#This Row],[Column1]]))=FALSE),1,0)</f>
        <v>1</v>
      </c>
      <c r="M1719">
        <f>IF(Table10[[#This Row],[cond]]=1,M1718+1,0)</f>
        <v>2</v>
      </c>
      <c r="N1719">
        <f>IF(ISNUMBER(SEARCH("Ronda",Table10[[#This Row],[Column1]]))=TRUE,1,0)</f>
        <v>0</v>
      </c>
      <c r="O1719" t="str">
        <f>IF(Table10[[#This Row],[cond2]]=1,MID(Table10[[#This Row],[Column1]],6,3),O1718)</f>
        <v xml:space="preserve"> 8</v>
      </c>
    </row>
    <row r="1720" spans="11:15" x14ac:dyDescent="0.3">
      <c r="K1720">
        <v>2</v>
      </c>
      <c r="L1720">
        <f>IF(AND(ISNUMBER(SEARCH(":",Table10[[#This Row],[Column1]]))=FALSE,ISNUMBER(SEARCH("Ronda",Table10[[#This Row],[Column1]]))=FALSE),1,0)</f>
        <v>1</v>
      </c>
      <c r="M1720">
        <f>IF(Table10[[#This Row],[cond]]=1,M1719+1,0)</f>
        <v>3</v>
      </c>
      <c r="N1720">
        <f>IF(ISNUMBER(SEARCH("Ronda",Table10[[#This Row],[Column1]]))=TRUE,1,0)</f>
        <v>0</v>
      </c>
      <c r="O1720" t="str">
        <f>IF(Table10[[#This Row],[cond2]]=1,MID(Table10[[#This Row],[Column1]],6,3),O1719)</f>
        <v xml:space="preserve"> 8</v>
      </c>
    </row>
    <row r="1721" spans="11:15" x14ac:dyDescent="0.3">
      <c r="K1721">
        <v>2</v>
      </c>
      <c r="L1721">
        <f>IF(AND(ISNUMBER(SEARCH(":",Table10[[#This Row],[Column1]]))=FALSE,ISNUMBER(SEARCH("Ronda",Table10[[#This Row],[Column1]]))=FALSE),1,0)</f>
        <v>1</v>
      </c>
      <c r="M1721">
        <f>IF(Table10[[#This Row],[cond]]=1,M1720+1,0)</f>
        <v>4</v>
      </c>
      <c r="N1721">
        <f>IF(ISNUMBER(SEARCH("Ronda",Table10[[#This Row],[Column1]]))=TRUE,1,0)</f>
        <v>0</v>
      </c>
      <c r="O1721" t="str">
        <f>IF(Table10[[#This Row],[cond2]]=1,MID(Table10[[#This Row],[Column1]],6,3),O1720)</f>
        <v xml:space="preserve"> 8</v>
      </c>
    </row>
    <row r="1722" spans="11:15" x14ac:dyDescent="0.3">
      <c r="K1722">
        <v>-1</v>
      </c>
      <c r="L1722">
        <f>IF(AND(ISNUMBER(SEARCH(":",Table10[[#This Row],[Column1]]))=FALSE,ISNUMBER(SEARCH("Ronda",Table10[[#This Row],[Column1]]))=FALSE),1,0)</f>
        <v>1</v>
      </c>
      <c r="M1722">
        <f>IF(Table10[[#This Row],[cond]]=1,M1721+1,0)</f>
        <v>5</v>
      </c>
      <c r="N1722">
        <f>IF(ISNUMBER(SEARCH("Ronda",Table10[[#This Row],[Column1]]))=TRUE,1,0)</f>
        <v>0</v>
      </c>
      <c r="O1722" t="str">
        <f>IF(Table10[[#This Row],[cond2]]=1,MID(Table10[[#This Row],[Column1]],6,3),O1721)</f>
        <v xml:space="preserve"> 8</v>
      </c>
    </row>
    <row r="1723" spans="11:15" x14ac:dyDescent="0.3">
      <c r="K1723">
        <v>-1</v>
      </c>
      <c r="L1723">
        <f>IF(AND(ISNUMBER(SEARCH(":",Table10[[#This Row],[Column1]]))=FALSE,ISNUMBER(SEARCH("Ronda",Table10[[#This Row],[Column1]]))=FALSE),1,0)</f>
        <v>1</v>
      </c>
      <c r="M1723">
        <f>IF(Table10[[#This Row],[cond]]=1,M1722+1,0)</f>
        <v>6</v>
      </c>
      <c r="N1723">
        <f>IF(ISNUMBER(SEARCH("Ronda",Table10[[#This Row],[Column1]]))=TRUE,1,0)</f>
        <v>0</v>
      </c>
      <c r="O1723" t="str">
        <f>IF(Table10[[#This Row],[cond2]]=1,MID(Table10[[#This Row],[Column1]],6,3),O1722)</f>
        <v xml:space="preserve"> 8</v>
      </c>
    </row>
    <row r="1724" spans="11:15" x14ac:dyDescent="0.3">
      <c r="K1724" t="s">
        <v>998</v>
      </c>
      <c r="L1724">
        <f>IF(AND(ISNUMBER(SEARCH(":",Table10[[#This Row],[Column1]]))=FALSE,ISNUMBER(SEARCH("Ronda",Table10[[#This Row],[Column1]]))=FALSE),1,0)</f>
        <v>0</v>
      </c>
      <c r="M1724">
        <f>IF(Table10[[#This Row],[cond]]=1,M1723+1,0)</f>
        <v>0</v>
      </c>
      <c r="N1724">
        <f>IF(ISNUMBER(SEARCH("Ronda",Table10[[#This Row],[Column1]]))=TRUE,1,0)</f>
        <v>0</v>
      </c>
      <c r="O1724" t="str">
        <f>IF(Table10[[#This Row],[cond2]]=1,MID(Table10[[#This Row],[Column1]],6,3),O1723)</f>
        <v xml:space="preserve"> 8</v>
      </c>
    </row>
    <row r="1725" spans="11:15" x14ac:dyDescent="0.3">
      <c r="K1725" t="s">
        <v>564</v>
      </c>
      <c r="L1725">
        <f>IF(AND(ISNUMBER(SEARCH(":",Table10[[#This Row],[Column1]]))=FALSE,ISNUMBER(SEARCH("Ronda",Table10[[#This Row],[Column1]]))=FALSE),1,0)</f>
        <v>1</v>
      </c>
      <c r="M1725">
        <f>IF(Table10[[#This Row],[cond]]=1,M1724+1,0)</f>
        <v>1</v>
      </c>
      <c r="N1725">
        <f>IF(ISNUMBER(SEARCH("Ronda",Table10[[#This Row],[Column1]]))=TRUE,1,0)</f>
        <v>0</v>
      </c>
      <c r="O1725" t="str">
        <f>IF(Table10[[#This Row],[cond2]]=1,MID(Table10[[#This Row],[Column1]],6,3),O1724)</f>
        <v xml:space="preserve"> 8</v>
      </c>
    </row>
    <row r="1726" spans="11:15" x14ac:dyDescent="0.3">
      <c r="K1726" t="s">
        <v>303</v>
      </c>
      <c r="L1726">
        <f>IF(AND(ISNUMBER(SEARCH(":",Table10[[#This Row],[Column1]]))=FALSE,ISNUMBER(SEARCH("Ronda",Table10[[#This Row],[Column1]]))=FALSE),1,0)</f>
        <v>1</v>
      </c>
      <c r="M1726">
        <f>IF(Table10[[#This Row],[cond]]=1,M1725+1,0)</f>
        <v>2</v>
      </c>
      <c r="N1726">
        <f>IF(ISNUMBER(SEARCH("Ronda",Table10[[#This Row],[Column1]]))=TRUE,1,0)</f>
        <v>0</v>
      </c>
      <c r="O1726" t="str">
        <f>IF(Table10[[#This Row],[cond2]]=1,MID(Table10[[#This Row],[Column1]],6,3),O1725)</f>
        <v xml:space="preserve"> 8</v>
      </c>
    </row>
    <row r="1727" spans="11:15" x14ac:dyDescent="0.3">
      <c r="K1727">
        <v>1</v>
      </c>
      <c r="L1727">
        <f>IF(AND(ISNUMBER(SEARCH(":",Table10[[#This Row],[Column1]]))=FALSE,ISNUMBER(SEARCH("Ronda",Table10[[#This Row],[Column1]]))=FALSE),1,0)</f>
        <v>1</v>
      </c>
      <c r="M1727">
        <f>IF(Table10[[#This Row],[cond]]=1,M1726+1,0)</f>
        <v>3</v>
      </c>
      <c r="N1727">
        <f>IF(ISNUMBER(SEARCH("Ronda",Table10[[#This Row],[Column1]]))=TRUE,1,0)</f>
        <v>0</v>
      </c>
      <c r="O1727" t="str">
        <f>IF(Table10[[#This Row],[cond2]]=1,MID(Table10[[#This Row],[Column1]],6,3),O1726)</f>
        <v xml:space="preserve"> 8</v>
      </c>
    </row>
    <row r="1728" spans="11:15" x14ac:dyDescent="0.3">
      <c r="K1728">
        <v>1</v>
      </c>
      <c r="L1728">
        <f>IF(AND(ISNUMBER(SEARCH(":",Table10[[#This Row],[Column1]]))=FALSE,ISNUMBER(SEARCH("Ronda",Table10[[#This Row],[Column1]]))=FALSE),1,0)</f>
        <v>1</v>
      </c>
      <c r="M1728">
        <f>IF(Table10[[#This Row],[cond]]=1,M1727+1,0)</f>
        <v>4</v>
      </c>
      <c r="N1728">
        <f>IF(ISNUMBER(SEARCH("Ronda",Table10[[#This Row],[Column1]]))=TRUE,1,0)</f>
        <v>0</v>
      </c>
      <c r="O1728" t="str">
        <f>IF(Table10[[#This Row],[cond2]]=1,MID(Table10[[#This Row],[Column1]],6,3),O1727)</f>
        <v xml:space="preserve"> 8</v>
      </c>
    </row>
    <row r="1729" spans="11:15" x14ac:dyDescent="0.3">
      <c r="K1729">
        <v>-1</v>
      </c>
      <c r="L1729">
        <f>IF(AND(ISNUMBER(SEARCH(":",Table10[[#This Row],[Column1]]))=FALSE,ISNUMBER(SEARCH("Ronda",Table10[[#This Row],[Column1]]))=FALSE),1,0)</f>
        <v>1</v>
      </c>
      <c r="M1729">
        <f>IF(Table10[[#This Row],[cond]]=1,M1728+1,0)</f>
        <v>5</v>
      </c>
      <c r="N1729">
        <f>IF(ISNUMBER(SEARCH("Ronda",Table10[[#This Row],[Column1]]))=TRUE,1,0)</f>
        <v>0</v>
      </c>
      <c r="O1729" t="str">
        <f>IF(Table10[[#This Row],[cond2]]=1,MID(Table10[[#This Row],[Column1]],6,3),O1728)</f>
        <v xml:space="preserve"> 8</v>
      </c>
    </row>
    <row r="1730" spans="11:15" x14ac:dyDescent="0.3">
      <c r="K1730">
        <v>-1</v>
      </c>
      <c r="L1730">
        <f>IF(AND(ISNUMBER(SEARCH(":",Table10[[#This Row],[Column1]]))=FALSE,ISNUMBER(SEARCH("Ronda",Table10[[#This Row],[Column1]]))=FALSE),1,0)</f>
        <v>1</v>
      </c>
      <c r="M1730">
        <f>IF(Table10[[#This Row],[cond]]=1,M1729+1,0)</f>
        <v>6</v>
      </c>
      <c r="N1730">
        <f>IF(ISNUMBER(SEARCH("Ronda",Table10[[#This Row],[Column1]]))=TRUE,1,0)</f>
        <v>0</v>
      </c>
      <c r="O1730" t="str">
        <f>IF(Table10[[#This Row],[cond2]]=1,MID(Table10[[#This Row],[Column1]],6,3),O1729)</f>
        <v xml:space="preserve"> 8</v>
      </c>
    </row>
    <row r="1731" spans="11:15" x14ac:dyDescent="0.3">
      <c r="K1731" t="s">
        <v>275</v>
      </c>
      <c r="L1731">
        <f>IF(AND(ISNUMBER(SEARCH(":",Table10[[#This Row],[Column1]]))=FALSE,ISNUMBER(SEARCH("Ronda",Table10[[#This Row],[Column1]]))=FALSE),1,0)</f>
        <v>0</v>
      </c>
      <c r="M1731">
        <f>IF(Table10[[#This Row],[cond]]=1,M1730+1,0)</f>
        <v>0</v>
      </c>
      <c r="N1731">
        <f>IF(ISNUMBER(SEARCH("Ronda",Table10[[#This Row],[Column1]]))=TRUE,1,0)</f>
        <v>1</v>
      </c>
      <c r="O1731" t="str">
        <f>IF(Table10[[#This Row],[cond2]]=1,MID(Table10[[#This Row],[Column1]],6,3),O1730)</f>
        <v xml:space="preserve"> 7</v>
      </c>
    </row>
    <row r="1732" spans="11:15" x14ac:dyDescent="0.3">
      <c r="K1732" t="s">
        <v>999</v>
      </c>
      <c r="L1732">
        <f>IF(AND(ISNUMBER(SEARCH(":",Table10[[#This Row],[Column1]]))=FALSE,ISNUMBER(SEARCH("Ronda",Table10[[#This Row],[Column1]]))=FALSE),1,0)</f>
        <v>0</v>
      </c>
      <c r="M1732">
        <f>IF(Table10[[#This Row],[cond]]=1,M1731+1,0)</f>
        <v>0</v>
      </c>
      <c r="N1732">
        <f>IF(ISNUMBER(SEARCH("Ronda",Table10[[#This Row],[Column1]]))=TRUE,1,0)</f>
        <v>0</v>
      </c>
      <c r="O1732" t="str">
        <f>IF(Table10[[#This Row],[cond2]]=1,MID(Table10[[#This Row],[Column1]],6,3),O1731)</f>
        <v xml:space="preserve"> 7</v>
      </c>
    </row>
    <row r="1733" spans="11:15" x14ac:dyDescent="0.3">
      <c r="K1733" t="s">
        <v>11</v>
      </c>
      <c r="L1733">
        <f>IF(AND(ISNUMBER(SEARCH(":",Table10[[#This Row],[Column1]]))=FALSE,ISNUMBER(SEARCH("Ronda",Table10[[#This Row],[Column1]]))=FALSE),1,0)</f>
        <v>1</v>
      </c>
      <c r="M1733">
        <f>IF(Table10[[#This Row],[cond]]=1,M1732+1,0)</f>
        <v>1</v>
      </c>
      <c r="N1733">
        <f>IF(ISNUMBER(SEARCH("Ronda",Table10[[#This Row],[Column1]]))=TRUE,1,0)</f>
        <v>0</v>
      </c>
      <c r="O1733" t="str">
        <f>IF(Table10[[#This Row],[cond2]]=1,MID(Table10[[#This Row],[Column1]],6,3),O1732)</f>
        <v xml:space="preserve"> 7</v>
      </c>
    </row>
    <row r="1734" spans="11:15" x14ac:dyDescent="0.3">
      <c r="K1734" t="s">
        <v>28</v>
      </c>
      <c r="L1734">
        <f>IF(AND(ISNUMBER(SEARCH(":",Table10[[#This Row],[Column1]]))=FALSE,ISNUMBER(SEARCH("Ronda",Table10[[#This Row],[Column1]]))=FALSE),1,0)</f>
        <v>1</v>
      </c>
      <c r="M1734">
        <f>IF(Table10[[#This Row],[cond]]=1,M1733+1,0)</f>
        <v>2</v>
      </c>
      <c r="N1734">
        <f>IF(ISNUMBER(SEARCH("Ronda",Table10[[#This Row],[Column1]]))=TRUE,1,0)</f>
        <v>0</v>
      </c>
      <c r="O1734" t="str">
        <f>IF(Table10[[#This Row],[cond2]]=1,MID(Table10[[#This Row],[Column1]],6,3),O1733)</f>
        <v xml:space="preserve"> 7</v>
      </c>
    </row>
    <row r="1735" spans="11:15" x14ac:dyDescent="0.3">
      <c r="K1735">
        <v>1</v>
      </c>
      <c r="L1735">
        <f>IF(AND(ISNUMBER(SEARCH(":",Table10[[#This Row],[Column1]]))=FALSE,ISNUMBER(SEARCH("Ronda",Table10[[#This Row],[Column1]]))=FALSE),1,0)</f>
        <v>1</v>
      </c>
      <c r="M1735">
        <f>IF(Table10[[#This Row],[cond]]=1,M1734+1,0)</f>
        <v>3</v>
      </c>
      <c r="N1735">
        <f>IF(ISNUMBER(SEARCH("Ronda",Table10[[#This Row],[Column1]]))=TRUE,1,0)</f>
        <v>0</v>
      </c>
      <c r="O1735" t="str">
        <f>IF(Table10[[#This Row],[cond2]]=1,MID(Table10[[#This Row],[Column1]],6,3),O1734)</f>
        <v xml:space="preserve"> 7</v>
      </c>
    </row>
    <row r="1736" spans="11:15" x14ac:dyDescent="0.3">
      <c r="K1736">
        <v>1</v>
      </c>
      <c r="L1736">
        <f>IF(AND(ISNUMBER(SEARCH(":",Table10[[#This Row],[Column1]]))=FALSE,ISNUMBER(SEARCH("Ronda",Table10[[#This Row],[Column1]]))=FALSE),1,0)</f>
        <v>1</v>
      </c>
      <c r="M1736">
        <f>IF(Table10[[#This Row],[cond]]=1,M1735+1,0)</f>
        <v>4</v>
      </c>
      <c r="N1736">
        <f>IF(ISNUMBER(SEARCH("Ronda",Table10[[#This Row],[Column1]]))=TRUE,1,0)</f>
        <v>0</v>
      </c>
      <c r="O1736" t="str">
        <f>IF(Table10[[#This Row],[cond2]]=1,MID(Table10[[#This Row],[Column1]],6,3),O1735)</f>
        <v xml:space="preserve"> 7</v>
      </c>
    </row>
    <row r="1737" spans="11:15" x14ac:dyDescent="0.3">
      <c r="K1737">
        <v>0</v>
      </c>
      <c r="L1737">
        <f>IF(AND(ISNUMBER(SEARCH(":",Table10[[#This Row],[Column1]]))=FALSE,ISNUMBER(SEARCH("Ronda",Table10[[#This Row],[Column1]]))=FALSE),1,0)</f>
        <v>1</v>
      </c>
      <c r="M1737">
        <f>IF(Table10[[#This Row],[cond]]=1,M1736+1,0)</f>
        <v>5</v>
      </c>
      <c r="N1737">
        <f>IF(ISNUMBER(SEARCH("Ronda",Table10[[#This Row],[Column1]]))=TRUE,1,0)</f>
        <v>0</v>
      </c>
      <c r="O1737" t="str">
        <f>IF(Table10[[#This Row],[cond2]]=1,MID(Table10[[#This Row],[Column1]],6,3),O1736)</f>
        <v xml:space="preserve"> 7</v>
      </c>
    </row>
    <row r="1738" spans="11:15" x14ac:dyDescent="0.3">
      <c r="K1738">
        <v>0</v>
      </c>
      <c r="L1738">
        <f>IF(AND(ISNUMBER(SEARCH(":",Table10[[#This Row],[Column1]]))=FALSE,ISNUMBER(SEARCH("Ronda",Table10[[#This Row],[Column1]]))=FALSE),1,0)</f>
        <v>1</v>
      </c>
      <c r="M1738">
        <f>IF(Table10[[#This Row],[cond]]=1,M1737+1,0)</f>
        <v>6</v>
      </c>
      <c r="N1738">
        <f>IF(ISNUMBER(SEARCH("Ronda",Table10[[#This Row],[Column1]]))=TRUE,1,0)</f>
        <v>0</v>
      </c>
      <c r="O1738" t="str">
        <f>IF(Table10[[#This Row],[cond2]]=1,MID(Table10[[#This Row],[Column1]],6,3),O1737)</f>
        <v xml:space="preserve"> 7</v>
      </c>
    </row>
    <row r="1739" spans="11:15" x14ac:dyDescent="0.3">
      <c r="K1739" t="s">
        <v>1000</v>
      </c>
      <c r="L1739">
        <f>IF(AND(ISNUMBER(SEARCH(":",Table10[[#This Row],[Column1]]))=FALSE,ISNUMBER(SEARCH("Ronda",Table10[[#This Row],[Column1]]))=FALSE),1,0)</f>
        <v>0</v>
      </c>
      <c r="M1739">
        <f>IF(Table10[[#This Row],[cond]]=1,M1738+1,0)</f>
        <v>0</v>
      </c>
      <c r="N1739">
        <f>IF(ISNUMBER(SEARCH("Ronda",Table10[[#This Row],[Column1]]))=TRUE,1,0)</f>
        <v>0</v>
      </c>
      <c r="O1739" t="str">
        <f>IF(Table10[[#This Row],[cond2]]=1,MID(Table10[[#This Row],[Column1]],6,3),O1738)</f>
        <v xml:space="preserve"> 7</v>
      </c>
    </row>
    <row r="1740" spans="11:15" x14ac:dyDescent="0.3">
      <c r="K1740" t="s">
        <v>833</v>
      </c>
      <c r="L1740">
        <f>IF(AND(ISNUMBER(SEARCH(":",Table10[[#This Row],[Column1]]))=FALSE,ISNUMBER(SEARCH("Ronda",Table10[[#This Row],[Column1]]))=FALSE),1,0)</f>
        <v>1</v>
      </c>
      <c r="M1740">
        <f>IF(Table10[[#This Row],[cond]]=1,M1739+1,0)</f>
        <v>1</v>
      </c>
      <c r="N1740">
        <f>IF(ISNUMBER(SEARCH("Ronda",Table10[[#This Row],[Column1]]))=TRUE,1,0)</f>
        <v>0</v>
      </c>
      <c r="O1740" t="str">
        <f>IF(Table10[[#This Row],[cond2]]=1,MID(Table10[[#This Row],[Column1]],6,3),O1739)</f>
        <v xml:space="preserve"> 7</v>
      </c>
    </row>
    <row r="1741" spans="11:15" x14ac:dyDescent="0.3">
      <c r="K1741" t="s">
        <v>4</v>
      </c>
      <c r="L1741">
        <f>IF(AND(ISNUMBER(SEARCH(":",Table10[[#This Row],[Column1]]))=FALSE,ISNUMBER(SEARCH("Ronda",Table10[[#This Row],[Column1]]))=FALSE),1,0)</f>
        <v>1</v>
      </c>
      <c r="M1741">
        <f>IF(Table10[[#This Row],[cond]]=1,M1740+1,0)</f>
        <v>2</v>
      </c>
      <c r="N1741">
        <f>IF(ISNUMBER(SEARCH("Ronda",Table10[[#This Row],[Column1]]))=TRUE,1,0)</f>
        <v>0</v>
      </c>
      <c r="O1741" t="str">
        <f>IF(Table10[[#This Row],[cond2]]=1,MID(Table10[[#This Row],[Column1]],6,3),O1740)</f>
        <v xml:space="preserve"> 7</v>
      </c>
    </row>
    <row r="1742" spans="11:15" x14ac:dyDescent="0.3">
      <c r="K1742">
        <v>0</v>
      </c>
      <c r="L1742">
        <f>IF(AND(ISNUMBER(SEARCH(":",Table10[[#This Row],[Column1]]))=FALSE,ISNUMBER(SEARCH("Ronda",Table10[[#This Row],[Column1]]))=FALSE),1,0)</f>
        <v>1</v>
      </c>
      <c r="M1742">
        <f>IF(Table10[[#This Row],[cond]]=1,M1741+1,0)</f>
        <v>3</v>
      </c>
      <c r="N1742">
        <f>IF(ISNUMBER(SEARCH("Ronda",Table10[[#This Row],[Column1]]))=TRUE,1,0)</f>
        <v>0</v>
      </c>
      <c r="O1742" t="str">
        <f>IF(Table10[[#This Row],[cond2]]=1,MID(Table10[[#This Row],[Column1]],6,3),O1741)</f>
        <v xml:space="preserve"> 7</v>
      </c>
    </row>
    <row r="1743" spans="11:15" x14ac:dyDescent="0.3">
      <c r="K1743">
        <v>0</v>
      </c>
      <c r="L1743">
        <f>IF(AND(ISNUMBER(SEARCH(":",Table10[[#This Row],[Column1]]))=FALSE,ISNUMBER(SEARCH("Ronda",Table10[[#This Row],[Column1]]))=FALSE),1,0)</f>
        <v>1</v>
      </c>
      <c r="M1743">
        <f>IF(Table10[[#This Row],[cond]]=1,M1742+1,0)</f>
        <v>4</v>
      </c>
      <c r="N1743">
        <f>IF(ISNUMBER(SEARCH("Ronda",Table10[[#This Row],[Column1]]))=TRUE,1,0)</f>
        <v>0</v>
      </c>
      <c r="O1743" t="str">
        <f>IF(Table10[[#This Row],[cond2]]=1,MID(Table10[[#This Row],[Column1]],6,3),O1742)</f>
        <v xml:space="preserve"> 7</v>
      </c>
    </row>
    <row r="1744" spans="11:15" x14ac:dyDescent="0.3">
      <c r="K1744">
        <v>0</v>
      </c>
      <c r="L1744">
        <f>IF(AND(ISNUMBER(SEARCH(":",Table10[[#This Row],[Column1]]))=FALSE,ISNUMBER(SEARCH("Ronda",Table10[[#This Row],[Column1]]))=FALSE),1,0)</f>
        <v>1</v>
      </c>
      <c r="M1744">
        <f>IF(Table10[[#This Row],[cond]]=1,M1743+1,0)</f>
        <v>5</v>
      </c>
      <c r="N1744">
        <f>IF(ISNUMBER(SEARCH("Ronda",Table10[[#This Row],[Column1]]))=TRUE,1,0)</f>
        <v>0</v>
      </c>
      <c r="O1744" t="str">
        <f>IF(Table10[[#This Row],[cond2]]=1,MID(Table10[[#This Row],[Column1]],6,3),O1743)</f>
        <v xml:space="preserve"> 7</v>
      </c>
    </row>
    <row r="1745" spans="11:15" x14ac:dyDescent="0.3">
      <c r="K1745">
        <v>0</v>
      </c>
      <c r="L1745">
        <f>IF(AND(ISNUMBER(SEARCH(":",Table10[[#This Row],[Column1]]))=FALSE,ISNUMBER(SEARCH("Ronda",Table10[[#This Row],[Column1]]))=FALSE),1,0)</f>
        <v>1</v>
      </c>
      <c r="M1745">
        <f>IF(Table10[[#This Row],[cond]]=1,M1744+1,0)</f>
        <v>6</v>
      </c>
      <c r="N1745">
        <f>IF(ISNUMBER(SEARCH("Ronda",Table10[[#This Row],[Column1]]))=TRUE,1,0)</f>
        <v>0</v>
      </c>
      <c r="O1745" t="str">
        <f>IF(Table10[[#This Row],[cond2]]=1,MID(Table10[[#This Row],[Column1]],6,3),O1744)</f>
        <v xml:space="preserve"> 7</v>
      </c>
    </row>
    <row r="1746" spans="11:15" x14ac:dyDescent="0.3">
      <c r="K1746" t="s">
        <v>1001</v>
      </c>
      <c r="L1746">
        <f>IF(AND(ISNUMBER(SEARCH(":",Table10[[#This Row],[Column1]]))=FALSE,ISNUMBER(SEARCH("Ronda",Table10[[#This Row],[Column1]]))=FALSE),1,0)</f>
        <v>0</v>
      </c>
      <c r="M1746">
        <f>IF(Table10[[#This Row],[cond]]=1,M1745+1,0)</f>
        <v>0</v>
      </c>
      <c r="N1746">
        <f>IF(ISNUMBER(SEARCH("Ronda",Table10[[#This Row],[Column1]]))=TRUE,1,0)</f>
        <v>0</v>
      </c>
      <c r="O1746" t="str">
        <f>IF(Table10[[#This Row],[cond2]]=1,MID(Table10[[#This Row],[Column1]],6,3),O1745)</f>
        <v xml:space="preserve"> 7</v>
      </c>
    </row>
    <row r="1747" spans="11:15" x14ac:dyDescent="0.3">
      <c r="K1747" t="s">
        <v>303</v>
      </c>
      <c r="L1747">
        <f>IF(AND(ISNUMBER(SEARCH(":",Table10[[#This Row],[Column1]]))=FALSE,ISNUMBER(SEARCH("Ronda",Table10[[#This Row],[Column1]]))=FALSE),1,0)</f>
        <v>1</v>
      </c>
      <c r="M1747">
        <f>IF(Table10[[#This Row],[cond]]=1,M1746+1,0)</f>
        <v>1</v>
      </c>
      <c r="N1747">
        <f>IF(ISNUMBER(SEARCH("Ronda",Table10[[#This Row],[Column1]]))=TRUE,1,0)</f>
        <v>0</v>
      </c>
      <c r="O1747" t="str">
        <f>IF(Table10[[#This Row],[cond2]]=1,MID(Table10[[#This Row],[Column1]],6,3),O1746)</f>
        <v xml:space="preserve"> 7</v>
      </c>
    </row>
    <row r="1748" spans="11:15" x14ac:dyDescent="0.3">
      <c r="K1748" t="s">
        <v>13</v>
      </c>
      <c r="L1748">
        <f>IF(AND(ISNUMBER(SEARCH(":",Table10[[#This Row],[Column1]]))=FALSE,ISNUMBER(SEARCH("Ronda",Table10[[#This Row],[Column1]]))=FALSE),1,0)</f>
        <v>1</v>
      </c>
      <c r="M1748">
        <f>IF(Table10[[#This Row],[cond]]=1,M1747+1,0)</f>
        <v>2</v>
      </c>
      <c r="N1748">
        <f>IF(ISNUMBER(SEARCH("Ronda",Table10[[#This Row],[Column1]]))=TRUE,1,0)</f>
        <v>0</v>
      </c>
      <c r="O1748" t="str">
        <f>IF(Table10[[#This Row],[cond2]]=1,MID(Table10[[#This Row],[Column1]],6,3),O1747)</f>
        <v xml:space="preserve"> 7</v>
      </c>
    </row>
    <row r="1749" spans="11:15" x14ac:dyDescent="0.3">
      <c r="K1749">
        <v>1</v>
      </c>
      <c r="L1749">
        <f>IF(AND(ISNUMBER(SEARCH(":",Table10[[#This Row],[Column1]]))=FALSE,ISNUMBER(SEARCH("Ronda",Table10[[#This Row],[Column1]]))=FALSE),1,0)</f>
        <v>1</v>
      </c>
      <c r="M1749">
        <f>IF(Table10[[#This Row],[cond]]=1,M1748+1,0)</f>
        <v>3</v>
      </c>
      <c r="N1749">
        <f>IF(ISNUMBER(SEARCH("Ronda",Table10[[#This Row],[Column1]]))=TRUE,1,0)</f>
        <v>0</v>
      </c>
      <c r="O1749" t="str">
        <f>IF(Table10[[#This Row],[cond2]]=1,MID(Table10[[#This Row],[Column1]],6,3),O1748)</f>
        <v xml:space="preserve"> 7</v>
      </c>
    </row>
    <row r="1750" spans="11:15" x14ac:dyDescent="0.3">
      <c r="K1750">
        <v>2</v>
      </c>
      <c r="L1750">
        <f>IF(AND(ISNUMBER(SEARCH(":",Table10[[#This Row],[Column1]]))=FALSE,ISNUMBER(SEARCH("Ronda",Table10[[#This Row],[Column1]]))=FALSE),1,0)</f>
        <v>1</v>
      </c>
      <c r="M1750">
        <f>IF(Table10[[#This Row],[cond]]=1,M1749+1,0)</f>
        <v>4</v>
      </c>
      <c r="N1750">
        <f>IF(ISNUMBER(SEARCH("Ronda",Table10[[#This Row],[Column1]]))=TRUE,1,0)</f>
        <v>0</v>
      </c>
      <c r="O1750" t="str">
        <f>IF(Table10[[#This Row],[cond2]]=1,MID(Table10[[#This Row],[Column1]],6,3),O1749)</f>
        <v xml:space="preserve"> 7</v>
      </c>
    </row>
    <row r="1751" spans="11:15" x14ac:dyDescent="0.3">
      <c r="K1751">
        <v>-1</v>
      </c>
      <c r="L1751">
        <f>IF(AND(ISNUMBER(SEARCH(":",Table10[[#This Row],[Column1]]))=FALSE,ISNUMBER(SEARCH("Ronda",Table10[[#This Row],[Column1]]))=FALSE),1,0)</f>
        <v>1</v>
      </c>
      <c r="M1751">
        <f>IF(Table10[[#This Row],[cond]]=1,M1750+1,0)</f>
        <v>5</v>
      </c>
      <c r="N1751">
        <f>IF(ISNUMBER(SEARCH("Ronda",Table10[[#This Row],[Column1]]))=TRUE,1,0)</f>
        <v>0</v>
      </c>
      <c r="O1751" t="str">
        <f>IF(Table10[[#This Row],[cond2]]=1,MID(Table10[[#This Row],[Column1]],6,3),O1750)</f>
        <v xml:space="preserve"> 7</v>
      </c>
    </row>
    <row r="1752" spans="11:15" x14ac:dyDescent="0.3">
      <c r="K1752">
        <v>-1</v>
      </c>
      <c r="L1752">
        <f>IF(AND(ISNUMBER(SEARCH(":",Table10[[#This Row],[Column1]]))=FALSE,ISNUMBER(SEARCH("Ronda",Table10[[#This Row],[Column1]]))=FALSE),1,0)</f>
        <v>1</v>
      </c>
      <c r="M1752">
        <f>IF(Table10[[#This Row],[cond]]=1,M1751+1,0)</f>
        <v>6</v>
      </c>
      <c r="N1752">
        <f>IF(ISNUMBER(SEARCH("Ronda",Table10[[#This Row],[Column1]]))=TRUE,1,0)</f>
        <v>0</v>
      </c>
      <c r="O1752" t="str">
        <f>IF(Table10[[#This Row],[cond2]]=1,MID(Table10[[#This Row],[Column1]],6,3),O1751)</f>
        <v xml:space="preserve"> 7</v>
      </c>
    </row>
    <row r="1753" spans="11:15" x14ac:dyDescent="0.3">
      <c r="K1753" t="s">
        <v>784</v>
      </c>
      <c r="L1753">
        <f>IF(AND(ISNUMBER(SEARCH(":",Table10[[#This Row],[Column1]]))=FALSE,ISNUMBER(SEARCH("Ronda",Table10[[#This Row],[Column1]]))=FALSE),1,0)</f>
        <v>0</v>
      </c>
      <c r="M1753">
        <f>IF(Table10[[#This Row],[cond]]=1,M1752+1,0)</f>
        <v>0</v>
      </c>
      <c r="N1753">
        <f>IF(ISNUMBER(SEARCH("Ronda",Table10[[#This Row],[Column1]]))=TRUE,1,0)</f>
        <v>0</v>
      </c>
      <c r="O1753" t="str">
        <f>IF(Table10[[#This Row],[cond2]]=1,MID(Table10[[#This Row],[Column1]],6,3),O1752)</f>
        <v xml:space="preserve"> 7</v>
      </c>
    </row>
    <row r="1754" spans="11:15" x14ac:dyDescent="0.3">
      <c r="K1754" t="s">
        <v>568</v>
      </c>
      <c r="L1754">
        <f>IF(AND(ISNUMBER(SEARCH(":",Table10[[#This Row],[Column1]]))=FALSE,ISNUMBER(SEARCH("Ronda",Table10[[#This Row],[Column1]]))=FALSE),1,0)</f>
        <v>1</v>
      </c>
      <c r="M1754">
        <f>IF(Table10[[#This Row],[cond]]=1,M1753+1,0)</f>
        <v>1</v>
      </c>
      <c r="N1754">
        <f>IF(ISNUMBER(SEARCH("Ronda",Table10[[#This Row],[Column1]]))=TRUE,1,0)</f>
        <v>0</v>
      </c>
      <c r="O1754" t="str">
        <f>IF(Table10[[#This Row],[cond2]]=1,MID(Table10[[#This Row],[Column1]],6,3),O1753)</f>
        <v xml:space="preserve"> 7</v>
      </c>
    </row>
    <row r="1755" spans="11:15" x14ac:dyDescent="0.3">
      <c r="K1755" t="s">
        <v>31</v>
      </c>
      <c r="L1755">
        <f>IF(AND(ISNUMBER(SEARCH(":",Table10[[#This Row],[Column1]]))=FALSE,ISNUMBER(SEARCH("Ronda",Table10[[#This Row],[Column1]]))=FALSE),1,0)</f>
        <v>1</v>
      </c>
      <c r="M1755">
        <f>IF(Table10[[#This Row],[cond]]=1,M1754+1,0)</f>
        <v>2</v>
      </c>
      <c r="N1755">
        <f>IF(ISNUMBER(SEARCH("Ronda",Table10[[#This Row],[Column1]]))=TRUE,1,0)</f>
        <v>0</v>
      </c>
      <c r="O1755" t="str">
        <f>IF(Table10[[#This Row],[cond2]]=1,MID(Table10[[#This Row],[Column1]],6,3),O1754)</f>
        <v xml:space="preserve"> 7</v>
      </c>
    </row>
    <row r="1756" spans="11:15" x14ac:dyDescent="0.3">
      <c r="K1756">
        <v>1</v>
      </c>
      <c r="L1756">
        <f>IF(AND(ISNUMBER(SEARCH(":",Table10[[#This Row],[Column1]]))=FALSE,ISNUMBER(SEARCH("Ronda",Table10[[#This Row],[Column1]]))=FALSE),1,0)</f>
        <v>1</v>
      </c>
      <c r="M1756">
        <f>IF(Table10[[#This Row],[cond]]=1,M1755+1,0)</f>
        <v>3</v>
      </c>
      <c r="N1756">
        <f>IF(ISNUMBER(SEARCH("Ronda",Table10[[#This Row],[Column1]]))=TRUE,1,0)</f>
        <v>0</v>
      </c>
      <c r="O1756" t="str">
        <f>IF(Table10[[#This Row],[cond2]]=1,MID(Table10[[#This Row],[Column1]],6,3),O1755)</f>
        <v xml:space="preserve"> 7</v>
      </c>
    </row>
    <row r="1757" spans="11:15" x14ac:dyDescent="0.3">
      <c r="K1757">
        <v>4</v>
      </c>
      <c r="L1757">
        <f>IF(AND(ISNUMBER(SEARCH(":",Table10[[#This Row],[Column1]]))=FALSE,ISNUMBER(SEARCH("Ronda",Table10[[#This Row],[Column1]]))=FALSE),1,0)</f>
        <v>1</v>
      </c>
      <c r="M1757">
        <f>IF(Table10[[#This Row],[cond]]=1,M1756+1,0)</f>
        <v>4</v>
      </c>
      <c r="N1757">
        <f>IF(ISNUMBER(SEARCH("Ronda",Table10[[#This Row],[Column1]]))=TRUE,1,0)</f>
        <v>0</v>
      </c>
      <c r="O1757" t="str">
        <f>IF(Table10[[#This Row],[cond2]]=1,MID(Table10[[#This Row],[Column1]],6,3),O1756)</f>
        <v xml:space="preserve"> 7</v>
      </c>
    </row>
    <row r="1758" spans="11:15" x14ac:dyDescent="0.3">
      <c r="K1758">
        <v>0</v>
      </c>
      <c r="L1758">
        <f>IF(AND(ISNUMBER(SEARCH(":",Table10[[#This Row],[Column1]]))=FALSE,ISNUMBER(SEARCH("Ronda",Table10[[#This Row],[Column1]]))=FALSE),1,0)</f>
        <v>1</v>
      </c>
      <c r="M1758">
        <f>IF(Table10[[#This Row],[cond]]=1,M1757+1,0)</f>
        <v>5</v>
      </c>
      <c r="N1758">
        <f>IF(ISNUMBER(SEARCH("Ronda",Table10[[#This Row],[Column1]]))=TRUE,1,0)</f>
        <v>0</v>
      </c>
      <c r="O1758" t="str">
        <f>IF(Table10[[#This Row],[cond2]]=1,MID(Table10[[#This Row],[Column1]],6,3),O1757)</f>
        <v xml:space="preserve"> 7</v>
      </c>
    </row>
    <row r="1759" spans="11:15" x14ac:dyDescent="0.3">
      <c r="K1759">
        <v>-3</v>
      </c>
      <c r="L1759">
        <f>IF(AND(ISNUMBER(SEARCH(":",Table10[[#This Row],[Column1]]))=FALSE,ISNUMBER(SEARCH("Ronda",Table10[[#This Row],[Column1]]))=FALSE),1,0)</f>
        <v>1</v>
      </c>
      <c r="M1759">
        <f>IF(Table10[[#This Row],[cond]]=1,M1758+1,0)</f>
        <v>6</v>
      </c>
      <c r="N1759">
        <f>IF(ISNUMBER(SEARCH("Ronda",Table10[[#This Row],[Column1]]))=TRUE,1,0)</f>
        <v>0</v>
      </c>
      <c r="O1759" t="str">
        <f>IF(Table10[[#This Row],[cond2]]=1,MID(Table10[[#This Row],[Column1]],6,3),O1758)</f>
        <v xml:space="preserve"> 7</v>
      </c>
    </row>
    <row r="1760" spans="11:15" x14ac:dyDescent="0.3">
      <c r="K1760" t="s">
        <v>784</v>
      </c>
      <c r="L1760">
        <f>IF(AND(ISNUMBER(SEARCH(":",Table10[[#This Row],[Column1]]))=FALSE,ISNUMBER(SEARCH("Ronda",Table10[[#This Row],[Column1]]))=FALSE),1,0)</f>
        <v>0</v>
      </c>
      <c r="M1760">
        <f>IF(Table10[[#This Row],[cond]]=1,M1759+1,0)</f>
        <v>0</v>
      </c>
      <c r="N1760">
        <f>IF(ISNUMBER(SEARCH("Ronda",Table10[[#This Row],[Column1]]))=TRUE,1,0)</f>
        <v>0</v>
      </c>
      <c r="O1760" t="str">
        <f>IF(Table10[[#This Row],[cond2]]=1,MID(Table10[[#This Row],[Column1]],6,3),O1759)</f>
        <v xml:space="preserve"> 7</v>
      </c>
    </row>
    <row r="1761" spans="11:15" x14ac:dyDescent="0.3">
      <c r="K1761" t="s">
        <v>1</v>
      </c>
      <c r="L1761">
        <f>IF(AND(ISNUMBER(SEARCH(":",Table10[[#This Row],[Column1]]))=FALSE,ISNUMBER(SEARCH("Ronda",Table10[[#This Row],[Column1]]))=FALSE),1,0)</f>
        <v>1</v>
      </c>
      <c r="M1761">
        <f>IF(Table10[[#This Row],[cond]]=1,M1760+1,0)</f>
        <v>1</v>
      </c>
      <c r="N1761">
        <f>IF(ISNUMBER(SEARCH("Ronda",Table10[[#This Row],[Column1]]))=TRUE,1,0)</f>
        <v>0</v>
      </c>
      <c r="O1761" t="str">
        <f>IF(Table10[[#This Row],[cond2]]=1,MID(Table10[[#This Row],[Column1]],6,3),O1760)</f>
        <v xml:space="preserve"> 7</v>
      </c>
    </row>
    <row r="1762" spans="11:15" x14ac:dyDescent="0.3">
      <c r="K1762" t="s">
        <v>10</v>
      </c>
      <c r="L1762">
        <f>IF(AND(ISNUMBER(SEARCH(":",Table10[[#This Row],[Column1]]))=FALSE,ISNUMBER(SEARCH("Ronda",Table10[[#This Row],[Column1]]))=FALSE),1,0)</f>
        <v>1</v>
      </c>
      <c r="M1762">
        <f>IF(Table10[[#This Row],[cond]]=1,M1761+1,0)</f>
        <v>2</v>
      </c>
      <c r="N1762">
        <f>IF(ISNUMBER(SEARCH("Ronda",Table10[[#This Row],[Column1]]))=TRUE,1,0)</f>
        <v>0</v>
      </c>
      <c r="O1762" t="str">
        <f>IF(Table10[[#This Row],[cond2]]=1,MID(Table10[[#This Row],[Column1]],6,3),O1761)</f>
        <v xml:space="preserve"> 7</v>
      </c>
    </row>
    <row r="1763" spans="11:15" x14ac:dyDescent="0.3">
      <c r="K1763">
        <v>2</v>
      </c>
      <c r="L1763">
        <f>IF(AND(ISNUMBER(SEARCH(":",Table10[[#This Row],[Column1]]))=FALSE,ISNUMBER(SEARCH("Ronda",Table10[[#This Row],[Column1]]))=FALSE),1,0)</f>
        <v>1</v>
      </c>
      <c r="M1763">
        <f>IF(Table10[[#This Row],[cond]]=1,M1762+1,0)</f>
        <v>3</v>
      </c>
      <c r="N1763">
        <f>IF(ISNUMBER(SEARCH("Ronda",Table10[[#This Row],[Column1]]))=TRUE,1,0)</f>
        <v>0</v>
      </c>
      <c r="O1763" t="str">
        <f>IF(Table10[[#This Row],[cond2]]=1,MID(Table10[[#This Row],[Column1]],6,3),O1762)</f>
        <v xml:space="preserve"> 7</v>
      </c>
    </row>
    <row r="1764" spans="11:15" x14ac:dyDescent="0.3">
      <c r="K1764">
        <v>1</v>
      </c>
      <c r="L1764">
        <f>IF(AND(ISNUMBER(SEARCH(":",Table10[[#This Row],[Column1]]))=FALSE,ISNUMBER(SEARCH("Ronda",Table10[[#This Row],[Column1]]))=FALSE),1,0)</f>
        <v>1</v>
      </c>
      <c r="M1764">
        <f>IF(Table10[[#This Row],[cond]]=1,M1763+1,0)</f>
        <v>4</v>
      </c>
      <c r="N1764">
        <f>IF(ISNUMBER(SEARCH("Ronda",Table10[[#This Row],[Column1]]))=TRUE,1,0)</f>
        <v>0</v>
      </c>
      <c r="O1764" t="str">
        <f>IF(Table10[[#This Row],[cond2]]=1,MID(Table10[[#This Row],[Column1]],6,3),O1763)</f>
        <v xml:space="preserve"> 7</v>
      </c>
    </row>
    <row r="1765" spans="11:15" x14ac:dyDescent="0.3">
      <c r="K1765">
        <v>-1</v>
      </c>
      <c r="L1765">
        <f>IF(AND(ISNUMBER(SEARCH(":",Table10[[#This Row],[Column1]]))=FALSE,ISNUMBER(SEARCH("Ronda",Table10[[#This Row],[Column1]]))=FALSE),1,0)</f>
        <v>1</v>
      </c>
      <c r="M1765">
        <f>IF(Table10[[#This Row],[cond]]=1,M1764+1,0)</f>
        <v>5</v>
      </c>
      <c r="N1765">
        <f>IF(ISNUMBER(SEARCH("Ronda",Table10[[#This Row],[Column1]]))=TRUE,1,0)</f>
        <v>0</v>
      </c>
      <c r="O1765" t="str">
        <f>IF(Table10[[#This Row],[cond2]]=1,MID(Table10[[#This Row],[Column1]],6,3),O1764)</f>
        <v xml:space="preserve"> 7</v>
      </c>
    </row>
    <row r="1766" spans="11:15" x14ac:dyDescent="0.3">
      <c r="K1766">
        <v>-1</v>
      </c>
      <c r="L1766">
        <f>IF(AND(ISNUMBER(SEARCH(":",Table10[[#This Row],[Column1]]))=FALSE,ISNUMBER(SEARCH("Ronda",Table10[[#This Row],[Column1]]))=FALSE),1,0)</f>
        <v>1</v>
      </c>
      <c r="M1766">
        <f>IF(Table10[[#This Row],[cond]]=1,M1765+1,0)</f>
        <v>6</v>
      </c>
      <c r="N1766">
        <f>IF(ISNUMBER(SEARCH("Ronda",Table10[[#This Row],[Column1]]))=TRUE,1,0)</f>
        <v>0</v>
      </c>
      <c r="O1766" t="str">
        <f>IF(Table10[[#This Row],[cond2]]=1,MID(Table10[[#This Row],[Column1]],6,3),O1765)</f>
        <v xml:space="preserve"> 7</v>
      </c>
    </row>
    <row r="1767" spans="11:15" x14ac:dyDescent="0.3">
      <c r="K1767" t="s">
        <v>1002</v>
      </c>
      <c r="L1767">
        <f>IF(AND(ISNUMBER(SEARCH(":",Table10[[#This Row],[Column1]]))=FALSE,ISNUMBER(SEARCH("Ronda",Table10[[#This Row],[Column1]]))=FALSE),1,0)</f>
        <v>0</v>
      </c>
      <c r="M1767">
        <f>IF(Table10[[#This Row],[cond]]=1,M1766+1,0)</f>
        <v>0</v>
      </c>
      <c r="N1767">
        <f>IF(ISNUMBER(SEARCH("Ronda",Table10[[#This Row],[Column1]]))=TRUE,1,0)</f>
        <v>0</v>
      </c>
      <c r="O1767" t="str">
        <f>IF(Table10[[#This Row],[cond2]]=1,MID(Table10[[#This Row],[Column1]],6,3),O1766)</f>
        <v xml:space="preserve"> 7</v>
      </c>
    </row>
    <row r="1768" spans="11:15" x14ac:dyDescent="0.3">
      <c r="K1768" t="s">
        <v>2</v>
      </c>
      <c r="L1768">
        <f>IF(AND(ISNUMBER(SEARCH(":",Table10[[#This Row],[Column1]]))=FALSE,ISNUMBER(SEARCH("Ronda",Table10[[#This Row],[Column1]]))=FALSE),1,0)</f>
        <v>1</v>
      </c>
      <c r="M1768">
        <f>IF(Table10[[#This Row],[cond]]=1,M1767+1,0)</f>
        <v>1</v>
      </c>
      <c r="N1768">
        <f>IF(ISNUMBER(SEARCH("Ronda",Table10[[#This Row],[Column1]]))=TRUE,1,0)</f>
        <v>0</v>
      </c>
      <c r="O1768" t="str">
        <f>IF(Table10[[#This Row],[cond2]]=1,MID(Table10[[#This Row],[Column1]],6,3),O1767)</f>
        <v xml:space="preserve"> 7</v>
      </c>
    </row>
    <row r="1769" spans="11:15" x14ac:dyDescent="0.3">
      <c r="K1769" t="s">
        <v>6</v>
      </c>
      <c r="L1769">
        <f>IF(AND(ISNUMBER(SEARCH(":",Table10[[#This Row],[Column1]]))=FALSE,ISNUMBER(SEARCH("Ronda",Table10[[#This Row],[Column1]]))=FALSE),1,0)</f>
        <v>1</v>
      </c>
      <c r="M1769">
        <f>IF(Table10[[#This Row],[cond]]=1,M1768+1,0)</f>
        <v>2</v>
      </c>
      <c r="N1769">
        <f>IF(ISNUMBER(SEARCH("Ronda",Table10[[#This Row],[Column1]]))=TRUE,1,0)</f>
        <v>0</v>
      </c>
      <c r="O1769" t="str">
        <f>IF(Table10[[#This Row],[cond2]]=1,MID(Table10[[#This Row],[Column1]],6,3),O1768)</f>
        <v xml:space="preserve"> 7</v>
      </c>
    </row>
    <row r="1770" spans="11:15" x14ac:dyDescent="0.3">
      <c r="K1770">
        <v>2</v>
      </c>
      <c r="L1770">
        <f>IF(AND(ISNUMBER(SEARCH(":",Table10[[#This Row],[Column1]]))=FALSE,ISNUMBER(SEARCH("Ronda",Table10[[#This Row],[Column1]]))=FALSE),1,0)</f>
        <v>1</v>
      </c>
      <c r="M1770">
        <f>IF(Table10[[#This Row],[cond]]=1,M1769+1,0)</f>
        <v>3</v>
      </c>
      <c r="N1770">
        <f>IF(ISNUMBER(SEARCH("Ronda",Table10[[#This Row],[Column1]]))=TRUE,1,0)</f>
        <v>0</v>
      </c>
      <c r="O1770" t="str">
        <f>IF(Table10[[#This Row],[cond2]]=1,MID(Table10[[#This Row],[Column1]],6,3),O1769)</f>
        <v xml:space="preserve"> 7</v>
      </c>
    </row>
    <row r="1771" spans="11:15" x14ac:dyDescent="0.3">
      <c r="K1771">
        <v>0</v>
      </c>
      <c r="L1771">
        <f>IF(AND(ISNUMBER(SEARCH(":",Table10[[#This Row],[Column1]]))=FALSE,ISNUMBER(SEARCH("Ronda",Table10[[#This Row],[Column1]]))=FALSE),1,0)</f>
        <v>1</v>
      </c>
      <c r="M1771">
        <f>IF(Table10[[#This Row],[cond]]=1,M1770+1,0)</f>
        <v>4</v>
      </c>
      <c r="N1771">
        <f>IF(ISNUMBER(SEARCH("Ronda",Table10[[#This Row],[Column1]]))=TRUE,1,0)</f>
        <v>0</v>
      </c>
      <c r="O1771" t="str">
        <f>IF(Table10[[#This Row],[cond2]]=1,MID(Table10[[#This Row],[Column1]],6,3),O1770)</f>
        <v xml:space="preserve"> 7</v>
      </c>
    </row>
    <row r="1772" spans="11:15" x14ac:dyDescent="0.3">
      <c r="K1772">
        <v>-1</v>
      </c>
      <c r="L1772">
        <f>IF(AND(ISNUMBER(SEARCH(":",Table10[[#This Row],[Column1]]))=FALSE,ISNUMBER(SEARCH("Ronda",Table10[[#This Row],[Column1]]))=FALSE),1,0)</f>
        <v>1</v>
      </c>
      <c r="M1772">
        <f>IF(Table10[[#This Row],[cond]]=1,M1771+1,0)</f>
        <v>5</v>
      </c>
      <c r="N1772">
        <f>IF(ISNUMBER(SEARCH("Ronda",Table10[[#This Row],[Column1]]))=TRUE,1,0)</f>
        <v>0</v>
      </c>
      <c r="O1772" t="str">
        <f>IF(Table10[[#This Row],[cond2]]=1,MID(Table10[[#This Row],[Column1]],6,3),O1771)</f>
        <v xml:space="preserve"> 7</v>
      </c>
    </row>
    <row r="1773" spans="11:15" x14ac:dyDescent="0.3">
      <c r="K1773">
        <v>0</v>
      </c>
      <c r="L1773">
        <f>IF(AND(ISNUMBER(SEARCH(":",Table10[[#This Row],[Column1]]))=FALSE,ISNUMBER(SEARCH("Ronda",Table10[[#This Row],[Column1]]))=FALSE),1,0)</f>
        <v>1</v>
      </c>
      <c r="M1773">
        <f>IF(Table10[[#This Row],[cond]]=1,M1772+1,0)</f>
        <v>6</v>
      </c>
      <c r="N1773">
        <f>IF(ISNUMBER(SEARCH("Ronda",Table10[[#This Row],[Column1]]))=TRUE,1,0)</f>
        <v>0</v>
      </c>
      <c r="O1773" t="str">
        <f>IF(Table10[[#This Row],[cond2]]=1,MID(Table10[[#This Row],[Column1]],6,3),O1772)</f>
        <v xml:space="preserve"> 7</v>
      </c>
    </row>
    <row r="1774" spans="11:15" x14ac:dyDescent="0.3">
      <c r="K1774" t="s">
        <v>1003</v>
      </c>
      <c r="L1774">
        <f>IF(AND(ISNUMBER(SEARCH(":",Table10[[#This Row],[Column1]]))=FALSE,ISNUMBER(SEARCH("Ronda",Table10[[#This Row],[Column1]]))=FALSE),1,0)</f>
        <v>0</v>
      </c>
      <c r="M1774">
        <f>IF(Table10[[#This Row],[cond]]=1,M1773+1,0)</f>
        <v>0</v>
      </c>
      <c r="N1774">
        <f>IF(ISNUMBER(SEARCH("Ronda",Table10[[#This Row],[Column1]]))=TRUE,1,0)</f>
        <v>0</v>
      </c>
      <c r="O1774" t="str">
        <f>IF(Table10[[#This Row],[cond2]]=1,MID(Table10[[#This Row],[Column1]],6,3),O1773)</f>
        <v xml:space="preserve"> 7</v>
      </c>
    </row>
    <row r="1775" spans="11:15" x14ac:dyDescent="0.3">
      <c r="K1775" t="s">
        <v>33</v>
      </c>
      <c r="L1775">
        <f>IF(AND(ISNUMBER(SEARCH(":",Table10[[#This Row],[Column1]]))=FALSE,ISNUMBER(SEARCH("Ronda",Table10[[#This Row],[Column1]]))=FALSE),1,0)</f>
        <v>1</v>
      </c>
      <c r="M1775">
        <f>IF(Table10[[#This Row],[cond]]=1,M1774+1,0)</f>
        <v>1</v>
      </c>
      <c r="N1775">
        <f>IF(ISNUMBER(SEARCH("Ronda",Table10[[#This Row],[Column1]]))=TRUE,1,0)</f>
        <v>0</v>
      </c>
      <c r="O1775" t="str">
        <f>IF(Table10[[#This Row],[cond2]]=1,MID(Table10[[#This Row],[Column1]],6,3),O1774)</f>
        <v xml:space="preserve"> 7</v>
      </c>
    </row>
    <row r="1776" spans="11:15" x14ac:dyDescent="0.3">
      <c r="K1776" t="s">
        <v>7</v>
      </c>
      <c r="L1776">
        <f>IF(AND(ISNUMBER(SEARCH(":",Table10[[#This Row],[Column1]]))=FALSE,ISNUMBER(SEARCH("Ronda",Table10[[#This Row],[Column1]]))=FALSE),1,0)</f>
        <v>1</v>
      </c>
      <c r="M1776">
        <f>IF(Table10[[#This Row],[cond]]=1,M1775+1,0)</f>
        <v>2</v>
      </c>
      <c r="N1776">
        <f>IF(ISNUMBER(SEARCH("Ronda",Table10[[#This Row],[Column1]]))=TRUE,1,0)</f>
        <v>0</v>
      </c>
      <c r="O1776" t="str">
        <f>IF(Table10[[#This Row],[cond2]]=1,MID(Table10[[#This Row],[Column1]],6,3),O1775)</f>
        <v xml:space="preserve"> 7</v>
      </c>
    </row>
    <row r="1777" spans="11:15" x14ac:dyDescent="0.3">
      <c r="K1777">
        <v>1</v>
      </c>
      <c r="L1777">
        <f>IF(AND(ISNUMBER(SEARCH(":",Table10[[#This Row],[Column1]]))=FALSE,ISNUMBER(SEARCH("Ronda",Table10[[#This Row],[Column1]]))=FALSE),1,0)</f>
        <v>1</v>
      </c>
      <c r="M1777">
        <f>IF(Table10[[#This Row],[cond]]=1,M1776+1,0)</f>
        <v>3</v>
      </c>
      <c r="N1777">
        <f>IF(ISNUMBER(SEARCH("Ronda",Table10[[#This Row],[Column1]]))=TRUE,1,0)</f>
        <v>0</v>
      </c>
      <c r="O1777" t="str">
        <f>IF(Table10[[#This Row],[cond2]]=1,MID(Table10[[#This Row],[Column1]],6,3),O1776)</f>
        <v xml:space="preserve"> 7</v>
      </c>
    </row>
    <row r="1778" spans="11:15" x14ac:dyDescent="0.3">
      <c r="K1778">
        <v>1</v>
      </c>
      <c r="L1778">
        <f>IF(AND(ISNUMBER(SEARCH(":",Table10[[#This Row],[Column1]]))=FALSE,ISNUMBER(SEARCH("Ronda",Table10[[#This Row],[Column1]]))=FALSE),1,0)</f>
        <v>1</v>
      </c>
      <c r="M1778">
        <f>IF(Table10[[#This Row],[cond]]=1,M1777+1,0)</f>
        <v>4</v>
      </c>
      <c r="N1778">
        <f>IF(ISNUMBER(SEARCH("Ronda",Table10[[#This Row],[Column1]]))=TRUE,1,0)</f>
        <v>0</v>
      </c>
      <c r="O1778" t="str">
        <f>IF(Table10[[#This Row],[cond2]]=1,MID(Table10[[#This Row],[Column1]],6,3),O1777)</f>
        <v xml:space="preserve"> 7</v>
      </c>
    </row>
    <row r="1779" spans="11:15" x14ac:dyDescent="0.3">
      <c r="K1779">
        <v>-1</v>
      </c>
      <c r="L1779">
        <f>IF(AND(ISNUMBER(SEARCH(":",Table10[[#This Row],[Column1]]))=FALSE,ISNUMBER(SEARCH("Ronda",Table10[[#This Row],[Column1]]))=FALSE),1,0)</f>
        <v>1</v>
      </c>
      <c r="M1779">
        <f>IF(Table10[[#This Row],[cond]]=1,M1778+1,0)</f>
        <v>5</v>
      </c>
      <c r="N1779">
        <f>IF(ISNUMBER(SEARCH("Ronda",Table10[[#This Row],[Column1]]))=TRUE,1,0)</f>
        <v>0</v>
      </c>
      <c r="O1779" t="str">
        <f>IF(Table10[[#This Row],[cond2]]=1,MID(Table10[[#This Row],[Column1]],6,3),O1778)</f>
        <v xml:space="preserve"> 7</v>
      </c>
    </row>
    <row r="1780" spans="11:15" x14ac:dyDescent="0.3">
      <c r="K1780">
        <v>0</v>
      </c>
      <c r="L1780">
        <f>IF(AND(ISNUMBER(SEARCH(":",Table10[[#This Row],[Column1]]))=FALSE,ISNUMBER(SEARCH("Ronda",Table10[[#This Row],[Column1]]))=FALSE),1,0)</f>
        <v>1</v>
      </c>
      <c r="M1780">
        <f>IF(Table10[[#This Row],[cond]]=1,M1779+1,0)</f>
        <v>6</v>
      </c>
      <c r="N1780">
        <f>IF(ISNUMBER(SEARCH("Ronda",Table10[[#This Row],[Column1]]))=TRUE,1,0)</f>
        <v>0</v>
      </c>
      <c r="O1780" t="str">
        <f>IF(Table10[[#This Row],[cond2]]=1,MID(Table10[[#This Row],[Column1]],6,3),O1779)</f>
        <v xml:space="preserve"> 7</v>
      </c>
    </row>
    <row r="1781" spans="11:15" x14ac:dyDescent="0.3">
      <c r="K1781" t="s">
        <v>1004</v>
      </c>
      <c r="L1781">
        <f>IF(AND(ISNUMBER(SEARCH(":",Table10[[#This Row],[Column1]]))=FALSE,ISNUMBER(SEARCH("Ronda",Table10[[#This Row],[Column1]]))=FALSE),1,0)</f>
        <v>0</v>
      </c>
      <c r="M1781">
        <f>IF(Table10[[#This Row],[cond]]=1,M1780+1,0)</f>
        <v>0</v>
      </c>
      <c r="N1781">
        <f>IF(ISNUMBER(SEARCH("Ronda",Table10[[#This Row],[Column1]]))=TRUE,1,0)</f>
        <v>0</v>
      </c>
      <c r="O1781" t="str">
        <f>IF(Table10[[#This Row],[cond2]]=1,MID(Table10[[#This Row],[Column1]],6,3),O1780)</f>
        <v xml:space="preserve"> 7</v>
      </c>
    </row>
    <row r="1782" spans="11:15" x14ac:dyDescent="0.3">
      <c r="K1782" t="s">
        <v>25</v>
      </c>
      <c r="L1782">
        <f>IF(AND(ISNUMBER(SEARCH(":",Table10[[#This Row],[Column1]]))=FALSE,ISNUMBER(SEARCH("Ronda",Table10[[#This Row],[Column1]]))=FALSE),1,0)</f>
        <v>1</v>
      </c>
      <c r="M1782">
        <f>IF(Table10[[#This Row],[cond]]=1,M1781+1,0)</f>
        <v>1</v>
      </c>
      <c r="N1782">
        <f>IF(ISNUMBER(SEARCH("Ronda",Table10[[#This Row],[Column1]]))=TRUE,1,0)</f>
        <v>0</v>
      </c>
      <c r="O1782" t="str">
        <f>IF(Table10[[#This Row],[cond2]]=1,MID(Table10[[#This Row],[Column1]],6,3),O1781)</f>
        <v xml:space="preserve"> 7</v>
      </c>
    </row>
    <row r="1783" spans="11:15" x14ac:dyDescent="0.3">
      <c r="K1783" t="s">
        <v>564</v>
      </c>
      <c r="L1783">
        <f>IF(AND(ISNUMBER(SEARCH(":",Table10[[#This Row],[Column1]]))=FALSE,ISNUMBER(SEARCH("Ronda",Table10[[#This Row],[Column1]]))=FALSE),1,0)</f>
        <v>1</v>
      </c>
      <c r="M1783">
        <f>IF(Table10[[#This Row],[cond]]=1,M1782+1,0)</f>
        <v>2</v>
      </c>
      <c r="N1783">
        <f>IF(ISNUMBER(SEARCH("Ronda",Table10[[#This Row],[Column1]]))=TRUE,1,0)</f>
        <v>0</v>
      </c>
      <c r="O1783" t="str">
        <f>IF(Table10[[#This Row],[cond2]]=1,MID(Table10[[#This Row],[Column1]],6,3),O1782)</f>
        <v xml:space="preserve"> 7</v>
      </c>
    </row>
    <row r="1784" spans="11:15" x14ac:dyDescent="0.3">
      <c r="K1784">
        <v>0</v>
      </c>
      <c r="L1784">
        <f>IF(AND(ISNUMBER(SEARCH(":",Table10[[#This Row],[Column1]]))=FALSE,ISNUMBER(SEARCH("Ronda",Table10[[#This Row],[Column1]]))=FALSE),1,0)</f>
        <v>1</v>
      </c>
      <c r="M1784">
        <f>IF(Table10[[#This Row],[cond]]=1,M1783+1,0)</f>
        <v>3</v>
      </c>
      <c r="N1784">
        <f>IF(ISNUMBER(SEARCH("Ronda",Table10[[#This Row],[Column1]]))=TRUE,1,0)</f>
        <v>0</v>
      </c>
      <c r="O1784" t="str">
        <f>IF(Table10[[#This Row],[cond2]]=1,MID(Table10[[#This Row],[Column1]],6,3),O1783)</f>
        <v xml:space="preserve"> 7</v>
      </c>
    </row>
    <row r="1785" spans="11:15" x14ac:dyDescent="0.3">
      <c r="K1785">
        <v>2</v>
      </c>
      <c r="L1785">
        <f>IF(AND(ISNUMBER(SEARCH(":",Table10[[#This Row],[Column1]]))=FALSE,ISNUMBER(SEARCH("Ronda",Table10[[#This Row],[Column1]]))=FALSE),1,0)</f>
        <v>1</v>
      </c>
      <c r="M1785">
        <f>IF(Table10[[#This Row],[cond]]=1,M1784+1,0)</f>
        <v>4</v>
      </c>
      <c r="N1785">
        <f>IF(ISNUMBER(SEARCH("Ronda",Table10[[#This Row],[Column1]]))=TRUE,1,0)</f>
        <v>0</v>
      </c>
      <c r="O1785" t="str">
        <f>IF(Table10[[#This Row],[cond2]]=1,MID(Table10[[#This Row],[Column1]],6,3),O1784)</f>
        <v xml:space="preserve"> 7</v>
      </c>
    </row>
    <row r="1786" spans="11:15" x14ac:dyDescent="0.3">
      <c r="K1786">
        <v>0</v>
      </c>
      <c r="L1786">
        <f>IF(AND(ISNUMBER(SEARCH(":",Table10[[#This Row],[Column1]]))=FALSE,ISNUMBER(SEARCH("Ronda",Table10[[#This Row],[Column1]]))=FALSE),1,0)</f>
        <v>1</v>
      </c>
      <c r="M1786">
        <f>IF(Table10[[#This Row],[cond]]=1,M1785+1,0)</f>
        <v>5</v>
      </c>
      <c r="N1786">
        <f>IF(ISNUMBER(SEARCH("Ronda",Table10[[#This Row],[Column1]]))=TRUE,1,0)</f>
        <v>0</v>
      </c>
      <c r="O1786" t="str">
        <f>IF(Table10[[#This Row],[cond2]]=1,MID(Table10[[#This Row],[Column1]],6,3),O1785)</f>
        <v xml:space="preserve"> 7</v>
      </c>
    </row>
    <row r="1787" spans="11:15" x14ac:dyDescent="0.3">
      <c r="K1787">
        <v>-1</v>
      </c>
      <c r="L1787">
        <f>IF(AND(ISNUMBER(SEARCH(":",Table10[[#This Row],[Column1]]))=FALSE,ISNUMBER(SEARCH("Ronda",Table10[[#This Row],[Column1]]))=FALSE),1,0)</f>
        <v>1</v>
      </c>
      <c r="M1787">
        <f>IF(Table10[[#This Row],[cond]]=1,M1786+1,0)</f>
        <v>6</v>
      </c>
      <c r="N1787">
        <f>IF(ISNUMBER(SEARCH("Ronda",Table10[[#This Row],[Column1]]))=TRUE,1,0)</f>
        <v>0</v>
      </c>
      <c r="O1787" t="str">
        <f>IF(Table10[[#This Row],[cond2]]=1,MID(Table10[[#This Row],[Column1]],6,3),O1786)</f>
        <v xml:space="preserve"> 7</v>
      </c>
    </row>
    <row r="1788" spans="11:15" x14ac:dyDescent="0.3">
      <c r="K1788" t="s">
        <v>1005</v>
      </c>
      <c r="L1788">
        <f>IF(AND(ISNUMBER(SEARCH(":",Table10[[#This Row],[Column1]]))=FALSE,ISNUMBER(SEARCH("Ronda",Table10[[#This Row],[Column1]]))=FALSE),1,0)</f>
        <v>0</v>
      </c>
      <c r="M1788">
        <f>IF(Table10[[#This Row],[cond]]=1,M1787+1,0)</f>
        <v>0</v>
      </c>
      <c r="N1788">
        <f>IF(ISNUMBER(SEARCH("Ronda",Table10[[#This Row],[Column1]]))=TRUE,1,0)</f>
        <v>0</v>
      </c>
      <c r="O1788" t="str">
        <f>IF(Table10[[#This Row],[cond2]]=1,MID(Table10[[#This Row],[Column1]],6,3),O1787)</f>
        <v xml:space="preserve"> 7</v>
      </c>
    </row>
    <row r="1789" spans="11:15" x14ac:dyDescent="0.3">
      <c r="K1789" t="s">
        <v>8</v>
      </c>
      <c r="L1789">
        <f>IF(AND(ISNUMBER(SEARCH(":",Table10[[#This Row],[Column1]]))=FALSE,ISNUMBER(SEARCH("Ronda",Table10[[#This Row],[Column1]]))=FALSE),1,0)</f>
        <v>1</v>
      </c>
      <c r="M1789">
        <f>IF(Table10[[#This Row],[cond]]=1,M1788+1,0)</f>
        <v>1</v>
      </c>
      <c r="N1789">
        <f>IF(ISNUMBER(SEARCH("Ronda",Table10[[#This Row],[Column1]]))=TRUE,1,0)</f>
        <v>0</v>
      </c>
      <c r="O1789" t="str">
        <f>IF(Table10[[#This Row],[cond2]]=1,MID(Table10[[#This Row],[Column1]],6,3),O1788)</f>
        <v xml:space="preserve"> 7</v>
      </c>
    </row>
    <row r="1790" spans="11:15" x14ac:dyDescent="0.3">
      <c r="K1790" t="s">
        <v>14</v>
      </c>
      <c r="L1790">
        <f>IF(AND(ISNUMBER(SEARCH(":",Table10[[#This Row],[Column1]]))=FALSE,ISNUMBER(SEARCH("Ronda",Table10[[#This Row],[Column1]]))=FALSE),1,0)</f>
        <v>1</v>
      </c>
      <c r="M1790">
        <f>IF(Table10[[#This Row],[cond]]=1,M1789+1,0)</f>
        <v>2</v>
      </c>
      <c r="N1790">
        <f>IF(ISNUMBER(SEARCH("Ronda",Table10[[#This Row],[Column1]]))=TRUE,1,0)</f>
        <v>0</v>
      </c>
      <c r="O1790" t="str">
        <f>IF(Table10[[#This Row],[cond2]]=1,MID(Table10[[#This Row],[Column1]],6,3),O1789)</f>
        <v xml:space="preserve"> 7</v>
      </c>
    </row>
    <row r="1791" spans="11:15" x14ac:dyDescent="0.3">
      <c r="K1791">
        <v>5</v>
      </c>
      <c r="L1791">
        <f>IF(AND(ISNUMBER(SEARCH(":",Table10[[#This Row],[Column1]]))=FALSE,ISNUMBER(SEARCH("Ronda",Table10[[#This Row],[Column1]]))=FALSE),1,0)</f>
        <v>1</v>
      </c>
      <c r="M1791">
        <f>IF(Table10[[#This Row],[cond]]=1,M1790+1,0)</f>
        <v>3</v>
      </c>
      <c r="N1791">
        <f>IF(ISNUMBER(SEARCH("Ronda",Table10[[#This Row],[Column1]]))=TRUE,1,0)</f>
        <v>0</v>
      </c>
      <c r="O1791" t="str">
        <f>IF(Table10[[#This Row],[cond2]]=1,MID(Table10[[#This Row],[Column1]],6,3),O1790)</f>
        <v xml:space="preserve"> 7</v>
      </c>
    </row>
    <row r="1792" spans="11:15" x14ac:dyDescent="0.3">
      <c r="K1792">
        <v>2</v>
      </c>
      <c r="L1792">
        <f>IF(AND(ISNUMBER(SEARCH(":",Table10[[#This Row],[Column1]]))=FALSE,ISNUMBER(SEARCH("Ronda",Table10[[#This Row],[Column1]]))=FALSE),1,0)</f>
        <v>1</v>
      </c>
      <c r="M1792">
        <f>IF(Table10[[#This Row],[cond]]=1,M1791+1,0)</f>
        <v>4</v>
      </c>
      <c r="N1792">
        <f>IF(ISNUMBER(SEARCH("Ronda",Table10[[#This Row],[Column1]]))=TRUE,1,0)</f>
        <v>0</v>
      </c>
      <c r="O1792" t="str">
        <f>IF(Table10[[#This Row],[cond2]]=1,MID(Table10[[#This Row],[Column1]],6,3),O1791)</f>
        <v xml:space="preserve"> 7</v>
      </c>
    </row>
    <row r="1793" spans="11:15" x14ac:dyDescent="0.3">
      <c r="K1793">
        <v>-3</v>
      </c>
      <c r="L1793">
        <f>IF(AND(ISNUMBER(SEARCH(":",Table10[[#This Row],[Column1]]))=FALSE,ISNUMBER(SEARCH("Ronda",Table10[[#This Row],[Column1]]))=FALSE),1,0)</f>
        <v>1</v>
      </c>
      <c r="M1793">
        <f>IF(Table10[[#This Row],[cond]]=1,M1792+1,0)</f>
        <v>5</v>
      </c>
      <c r="N1793">
        <f>IF(ISNUMBER(SEARCH("Ronda",Table10[[#This Row],[Column1]]))=TRUE,1,0)</f>
        <v>0</v>
      </c>
      <c r="O1793" t="str">
        <f>IF(Table10[[#This Row],[cond2]]=1,MID(Table10[[#This Row],[Column1]],6,3),O1792)</f>
        <v xml:space="preserve"> 7</v>
      </c>
    </row>
    <row r="1794" spans="11:15" x14ac:dyDescent="0.3">
      <c r="K1794">
        <v>-1</v>
      </c>
      <c r="L1794">
        <f>IF(AND(ISNUMBER(SEARCH(":",Table10[[#This Row],[Column1]]))=FALSE,ISNUMBER(SEARCH("Ronda",Table10[[#This Row],[Column1]]))=FALSE),1,0)</f>
        <v>1</v>
      </c>
      <c r="M1794">
        <f>IF(Table10[[#This Row],[cond]]=1,M1793+1,0)</f>
        <v>6</v>
      </c>
      <c r="N1794">
        <f>IF(ISNUMBER(SEARCH("Ronda",Table10[[#This Row],[Column1]]))=TRUE,1,0)</f>
        <v>0</v>
      </c>
      <c r="O1794" t="str">
        <f>IF(Table10[[#This Row],[cond2]]=1,MID(Table10[[#This Row],[Column1]],6,3),O1793)</f>
        <v xml:space="preserve"> 7</v>
      </c>
    </row>
    <row r="1795" spans="11:15" x14ac:dyDescent="0.3">
      <c r="K1795" t="s">
        <v>282</v>
      </c>
      <c r="L1795">
        <f>IF(AND(ISNUMBER(SEARCH(":",Table10[[#This Row],[Column1]]))=FALSE,ISNUMBER(SEARCH("Ronda",Table10[[#This Row],[Column1]]))=FALSE),1,0)</f>
        <v>0</v>
      </c>
      <c r="M1795">
        <f>IF(Table10[[#This Row],[cond]]=1,M1794+1,0)</f>
        <v>0</v>
      </c>
      <c r="N1795">
        <f>IF(ISNUMBER(SEARCH("Ronda",Table10[[#This Row],[Column1]]))=TRUE,1,0)</f>
        <v>1</v>
      </c>
      <c r="O1795" t="str">
        <f>IF(Table10[[#This Row],[cond2]]=1,MID(Table10[[#This Row],[Column1]],6,3),O1794)</f>
        <v xml:space="preserve"> 6</v>
      </c>
    </row>
    <row r="1796" spans="11:15" x14ac:dyDescent="0.3">
      <c r="K1796" t="s">
        <v>1006</v>
      </c>
      <c r="L1796">
        <f>IF(AND(ISNUMBER(SEARCH(":",Table10[[#This Row],[Column1]]))=FALSE,ISNUMBER(SEARCH("Ronda",Table10[[#This Row],[Column1]]))=FALSE),1,0)</f>
        <v>0</v>
      </c>
      <c r="M1796">
        <f>IF(Table10[[#This Row],[cond]]=1,M1795+1,0)</f>
        <v>0</v>
      </c>
      <c r="N1796">
        <f>IF(ISNUMBER(SEARCH("Ronda",Table10[[#This Row],[Column1]]))=TRUE,1,0)</f>
        <v>0</v>
      </c>
      <c r="O1796" t="str">
        <f>IF(Table10[[#This Row],[cond2]]=1,MID(Table10[[#This Row],[Column1]],6,3),O1795)</f>
        <v xml:space="preserve"> 6</v>
      </c>
    </row>
    <row r="1797" spans="11:15" x14ac:dyDescent="0.3">
      <c r="K1797" t="s">
        <v>564</v>
      </c>
      <c r="L1797">
        <f>IF(AND(ISNUMBER(SEARCH(":",Table10[[#This Row],[Column1]]))=FALSE,ISNUMBER(SEARCH("Ronda",Table10[[#This Row],[Column1]]))=FALSE),1,0)</f>
        <v>1</v>
      </c>
      <c r="M1797">
        <f>IF(Table10[[#This Row],[cond]]=1,M1796+1,0)</f>
        <v>1</v>
      </c>
      <c r="N1797">
        <f>IF(ISNUMBER(SEARCH("Ronda",Table10[[#This Row],[Column1]]))=TRUE,1,0)</f>
        <v>0</v>
      </c>
      <c r="O1797" t="str">
        <f>IF(Table10[[#This Row],[cond2]]=1,MID(Table10[[#This Row],[Column1]],6,3),O1796)</f>
        <v xml:space="preserve"> 6</v>
      </c>
    </row>
    <row r="1798" spans="11:15" x14ac:dyDescent="0.3">
      <c r="K1798" t="s">
        <v>33</v>
      </c>
      <c r="L1798">
        <f>IF(AND(ISNUMBER(SEARCH(":",Table10[[#This Row],[Column1]]))=FALSE,ISNUMBER(SEARCH("Ronda",Table10[[#This Row],[Column1]]))=FALSE),1,0)</f>
        <v>1</v>
      </c>
      <c r="M1798">
        <f>IF(Table10[[#This Row],[cond]]=1,M1797+1,0)</f>
        <v>2</v>
      </c>
      <c r="N1798">
        <f>IF(ISNUMBER(SEARCH("Ronda",Table10[[#This Row],[Column1]]))=TRUE,1,0)</f>
        <v>0</v>
      </c>
      <c r="O1798" t="str">
        <f>IF(Table10[[#This Row],[cond2]]=1,MID(Table10[[#This Row],[Column1]],6,3),O1797)</f>
        <v xml:space="preserve"> 6</v>
      </c>
    </row>
    <row r="1799" spans="11:15" x14ac:dyDescent="0.3">
      <c r="K1799">
        <v>3</v>
      </c>
      <c r="L1799">
        <f>IF(AND(ISNUMBER(SEARCH(":",Table10[[#This Row],[Column1]]))=FALSE,ISNUMBER(SEARCH("Ronda",Table10[[#This Row],[Column1]]))=FALSE),1,0)</f>
        <v>1</v>
      </c>
      <c r="M1799">
        <f>IF(Table10[[#This Row],[cond]]=1,M1798+1,0)</f>
        <v>3</v>
      </c>
      <c r="N1799">
        <f>IF(ISNUMBER(SEARCH("Ronda",Table10[[#This Row],[Column1]]))=TRUE,1,0)</f>
        <v>0</v>
      </c>
      <c r="O1799" t="str">
        <f>IF(Table10[[#This Row],[cond2]]=1,MID(Table10[[#This Row],[Column1]],6,3),O1798)</f>
        <v xml:space="preserve"> 6</v>
      </c>
    </row>
    <row r="1800" spans="11:15" x14ac:dyDescent="0.3">
      <c r="K1800">
        <v>0</v>
      </c>
      <c r="L1800">
        <f>IF(AND(ISNUMBER(SEARCH(":",Table10[[#This Row],[Column1]]))=FALSE,ISNUMBER(SEARCH("Ronda",Table10[[#This Row],[Column1]]))=FALSE),1,0)</f>
        <v>1</v>
      </c>
      <c r="M1800">
        <f>IF(Table10[[#This Row],[cond]]=1,M1799+1,0)</f>
        <v>4</v>
      </c>
      <c r="N1800">
        <f>IF(ISNUMBER(SEARCH("Ronda",Table10[[#This Row],[Column1]]))=TRUE,1,0)</f>
        <v>0</v>
      </c>
      <c r="O1800" t="str">
        <f>IF(Table10[[#This Row],[cond2]]=1,MID(Table10[[#This Row],[Column1]],6,3),O1799)</f>
        <v xml:space="preserve"> 6</v>
      </c>
    </row>
    <row r="1801" spans="11:15" x14ac:dyDescent="0.3">
      <c r="K1801">
        <v>-1</v>
      </c>
      <c r="L1801">
        <f>IF(AND(ISNUMBER(SEARCH(":",Table10[[#This Row],[Column1]]))=FALSE,ISNUMBER(SEARCH("Ronda",Table10[[#This Row],[Column1]]))=FALSE),1,0)</f>
        <v>1</v>
      </c>
      <c r="M1801">
        <f>IF(Table10[[#This Row],[cond]]=1,M1800+1,0)</f>
        <v>5</v>
      </c>
      <c r="N1801">
        <f>IF(ISNUMBER(SEARCH("Ronda",Table10[[#This Row],[Column1]]))=TRUE,1,0)</f>
        <v>0</v>
      </c>
      <c r="O1801" t="str">
        <f>IF(Table10[[#This Row],[cond2]]=1,MID(Table10[[#This Row],[Column1]],6,3),O1800)</f>
        <v xml:space="preserve"> 6</v>
      </c>
    </row>
    <row r="1802" spans="11:15" x14ac:dyDescent="0.3">
      <c r="K1802">
        <v>0</v>
      </c>
      <c r="L1802">
        <f>IF(AND(ISNUMBER(SEARCH(":",Table10[[#This Row],[Column1]]))=FALSE,ISNUMBER(SEARCH("Ronda",Table10[[#This Row],[Column1]]))=FALSE),1,0)</f>
        <v>1</v>
      </c>
      <c r="M1802">
        <f>IF(Table10[[#This Row],[cond]]=1,M1801+1,0)</f>
        <v>6</v>
      </c>
      <c r="N1802">
        <f>IF(ISNUMBER(SEARCH("Ronda",Table10[[#This Row],[Column1]]))=TRUE,1,0)</f>
        <v>0</v>
      </c>
      <c r="O1802" t="str">
        <f>IF(Table10[[#This Row],[cond2]]=1,MID(Table10[[#This Row],[Column1]],6,3),O1801)</f>
        <v xml:space="preserve"> 6</v>
      </c>
    </row>
    <row r="1803" spans="11:15" x14ac:dyDescent="0.3">
      <c r="K1803" t="s">
        <v>1007</v>
      </c>
      <c r="L1803">
        <f>IF(AND(ISNUMBER(SEARCH(":",Table10[[#This Row],[Column1]]))=FALSE,ISNUMBER(SEARCH("Ronda",Table10[[#This Row],[Column1]]))=FALSE),1,0)</f>
        <v>0</v>
      </c>
      <c r="M1803">
        <f>IF(Table10[[#This Row],[cond]]=1,M1802+1,0)</f>
        <v>0</v>
      </c>
      <c r="N1803">
        <f>IF(ISNUMBER(SEARCH("Ronda",Table10[[#This Row],[Column1]]))=TRUE,1,0)</f>
        <v>0</v>
      </c>
      <c r="O1803" t="str">
        <f>IF(Table10[[#This Row],[cond2]]=1,MID(Table10[[#This Row],[Column1]],6,3),O1802)</f>
        <v xml:space="preserve"> 6</v>
      </c>
    </row>
    <row r="1804" spans="11:15" x14ac:dyDescent="0.3">
      <c r="K1804" t="s">
        <v>14</v>
      </c>
      <c r="L1804">
        <f>IF(AND(ISNUMBER(SEARCH(":",Table10[[#This Row],[Column1]]))=FALSE,ISNUMBER(SEARCH("Ronda",Table10[[#This Row],[Column1]]))=FALSE),1,0)</f>
        <v>1</v>
      </c>
      <c r="M1804">
        <f>IF(Table10[[#This Row],[cond]]=1,M1803+1,0)</f>
        <v>1</v>
      </c>
      <c r="N1804">
        <f>IF(ISNUMBER(SEARCH("Ronda",Table10[[#This Row],[Column1]]))=TRUE,1,0)</f>
        <v>0</v>
      </c>
      <c r="O1804" t="str">
        <f>IF(Table10[[#This Row],[cond2]]=1,MID(Table10[[#This Row],[Column1]],6,3),O1803)</f>
        <v xml:space="preserve"> 6</v>
      </c>
    </row>
    <row r="1805" spans="11:15" x14ac:dyDescent="0.3">
      <c r="K1805" t="s">
        <v>568</v>
      </c>
      <c r="L1805">
        <f>IF(AND(ISNUMBER(SEARCH(":",Table10[[#This Row],[Column1]]))=FALSE,ISNUMBER(SEARCH("Ronda",Table10[[#This Row],[Column1]]))=FALSE),1,0)</f>
        <v>1</v>
      </c>
      <c r="M1805">
        <f>IF(Table10[[#This Row],[cond]]=1,M1804+1,0)</f>
        <v>2</v>
      </c>
      <c r="N1805">
        <f>IF(ISNUMBER(SEARCH("Ronda",Table10[[#This Row],[Column1]]))=TRUE,1,0)</f>
        <v>0</v>
      </c>
      <c r="O1805" t="str">
        <f>IF(Table10[[#This Row],[cond2]]=1,MID(Table10[[#This Row],[Column1]],6,3),O1804)</f>
        <v xml:space="preserve"> 6</v>
      </c>
    </row>
    <row r="1806" spans="11:15" x14ac:dyDescent="0.3">
      <c r="K1806">
        <v>2</v>
      </c>
      <c r="L1806">
        <f>IF(AND(ISNUMBER(SEARCH(":",Table10[[#This Row],[Column1]]))=FALSE,ISNUMBER(SEARCH("Ronda",Table10[[#This Row],[Column1]]))=FALSE),1,0)</f>
        <v>1</v>
      </c>
      <c r="M1806">
        <f>IF(Table10[[#This Row],[cond]]=1,M1805+1,0)</f>
        <v>3</v>
      </c>
      <c r="N1806">
        <f>IF(ISNUMBER(SEARCH("Ronda",Table10[[#This Row],[Column1]]))=TRUE,1,0)</f>
        <v>0</v>
      </c>
      <c r="O1806" t="str">
        <f>IF(Table10[[#This Row],[cond2]]=1,MID(Table10[[#This Row],[Column1]],6,3),O1805)</f>
        <v xml:space="preserve"> 6</v>
      </c>
    </row>
    <row r="1807" spans="11:15" x14ac:dyDescent="0.3">
      <c r="K1807">
        <v>1</v>
      </c>
      <c r="L1807">
        <f>IF(AND(ISNUMBER(SEARCH(":",Table10[[#This Row],[Column1]]))=FALSE,ISNUMBER(SEARCH("Ronda",Table10[[#This Row],[Column1]]))=FALSE),1,0)</f>
        <v>1</v>
      </c>
      <c r="M1807">
        <f>IF(Table10[[#This Row],[cond]]=1,M1806+1,0)</f>
        <v>4</v>
      </c>
      <c r="N1807">
        <f>IF(ISNUMBER(SEARCH("Ronda",Table10[[#This Row],[Column1]]))=TRUE,1,0)</f>
        <v>0</v>
      </c>
      <c r="O1807" t="str">
        <f>IF(Table10[[#This Row],[cond2]]=1,MID(Table10[[#This Row],[Column1]],6,3),O1806)</f>
        <v xml:space="preserve"> 6</v>
      </c>
    </row>
    <row r="1808" spans="11:15" x14ac:dyDescent="0.3">
      <c r="K1808">
        <v>-2</v>
      </c>
      <c r="L1808">
        <f>IF(AND(ISNUMBER(SEARCH(":",Table10[[#This Row],[Column1]]))=FALSE,ISNUMBER(SEARCH("Ronda",Table10[[#This Row],[Column1]]))=FALSE),1,0)</f>
        <v>1</v>
      </c>
      <c r="M1808">
        <f>IF(Table10[[#This Row],[cond]]=1,M1807+1,0)</f>
        <v>5</v>
      </c>
      <c r="N1808">
        <f>IF(ISNUMBER(SEARCH("Ronda",Table10[[#This Row],[Column1]]))=TRUE,1,0)</f>
        <v>0</v>
      </c>
      <c r="O1808" t="str">
        <f>IF(Table10[[#This Row],[cond2]]=1,MID(Table10[[#This Row],[Column1]],6,3),O1807)</f>
        <v xml:space="preserve"> 6</v>
      </c>
    </row>
    <row r="1809" spans="11:15" x14ac:dyDescent="0.3">
      <c r="K1809">
        <v>-1</v>
      </c>
      <c r="L1809">
        <f>IF(AND(ISNUMBER(SEARCH(":",Table10[[#This Row],[Column1]]))=FALSE,ISNUMBER(SEARCH("Ronda",Table10[[#This Row],[Column1]]))=FALSE),1,0)</f>
        <v>1</v>
      </c>
      <c r="M1809">
        <f>IF(Table10[[#This Row],[cond]]=1,M1808+1,0)</f>
        <v>6</v>
      </c>
      <c r="N1809">
        <f>IF(ISNUMBER(SEARCH("Ronda",Table10[[#This Row],[Column1]]))=TRUE,1,0)</f>
        <v>0</v>
      </c>
      <c r="O1809" t="str">
        <f>IF(Table10[[#This Row],[cond2]]=1,MID(Table10[[#This Row],[Column1]],6,3),O1808)</f>
        <v xml:space="preserve"> 6</v>
      </c>
    </row>
    <row r="1810" spans="11:15" x14ac:dyDescent="0.3">
      <c r="K1810" t="s">
        <v>1008</v>
      </c>
      <c r="L1810">
        <f>IF(AND(ISNUMBER(SEARCH(":",Table10[[#This Row],[Column1]]))=FALSE,ISNUMBER(SEARCH("Ronda",Table10[[#This Row],[Column1]]))=FALSE),1,0)</f>
        <v>0</v>
      </c>
      <c r="M1810">
        <f>IF(Table10[[#This Row],[cond]]=1,M1809+1,0)</f>
        <v>0</v>
      </c>
      <c r="N1810">
        <f>IF(ISNUMBER(SEARCH("Ronda",Table10[[#This Row],[Column1]]))=TRUE,1,0)</f>
        <v>0</v>
      </c>
      <c r="O1810" t="str">
        <f>IF(Table10[[#This Row],[cond2]]=1,MID(Table10[[#This Row],[Column1]],6,3),O1809)</f>
        <v xml:space="preserve"> 6</v>
      </c>
    </row>
    <row r="1811" spans="11:15" x14ac:dyDescent="0.3">
      <c r="K1811" t="s">
        <v>13</v>
      </c>
      <c r="L1811">
        <f>IF(AND(ISNUMBER(SEARCH(":",Table10[[#This Row],[Column1]]))=FALSE,ISNUMBER(SEARCH("Ronda",Table10[[#This Row],[Column1]]))=FALSE),1,0)</f>
        <v>1</v>
      </c>
      <c r="M1811">
        <f>IF(Table10[[#This Row],[cond]]=1,M1810+1,0)</f>
        <v>1</v>
      </c>
      <c r="N1811">
        <f>IF(ISNUMBER(SEARCH("Ronda",Table10[[#This Row],[Column1]]))=TRUE,1,0)</f>
        <v>0</v>
      </c>
      <c r="O1811" t="str">
        <f>IF(Table10[[#This Row],[cond2]]=1,MID(Table10[[#This Row],[Column1]],6,3),O1810)</f>
        <v xml:space="preserve"> 6</v>
      </c>
    </row>
    <row r="1812" spans="11:15" x14ac:dyDescent="0.3">
      <c r="K1812" t="s">
        <v>1</v>
      </c>
      <c r="L1812">
        <f>IF(AND(ISNUMBER(SEARCH(":",Table10[[#This Row],[Column1]]))=FALSE,ISNUMBER(SEARCH("Ronda",Table10[[#This Row],[Column1]]))=FALSE),1,0)</f>
        <v>1</v>
      </c>
      <c r="M1812">
        <f>IF(Table10[[#This Row],[cond]]=1,M1811+1,0)</f>
        <v>2</v>
      </c>
      <c r="N1812">
        <f>IF(ISNUMBER(SEARCH("Ronda",Table10[[#This Row],[Column1]]))=TRUE,1,0)</f>
        <v>0</v>
      </c>
      <c r="O1812" t="str">
        <f>IF(Table10[[#This Row],[cond2]]=1,MID(Table10[[#This Row],[Column1]],6,3),O1811)</f>
        <v xml:space="preserve"> 6</v>
      </c>
    </row>
    <row r="1813" spans="11:15" x14ac:dyDescent="0.3">
      <c r="K1813">
        <v>2</v>
      </c>
      <c r="L1813">
        <f>IF(AND(ISNUMBER(SEARCH(":",Table10[[#This Row],[Column1]]))=FALSE,ISNUMBER(SEARCH("Ronda",Table10[[#This Row],[Column1]]))=FALSE),1,0)</f>
        <v>1</v>
      </c>
      <c r="M1813">
        <f>IF(Table10[[#This Row],[cond]]=1,M1812+1,0)</f>
        <v>3</v>
      </c>
      <c r="N1813">
        <f>IF(ISNUMBER(SEARCH("Ronda",Table10[[#This Row],[Column1]]))=TRUE,1,0)</f>
        <v>0</v>
      </c>
      <c r="O1813" t="str">
        <f>IF(Table10[[#This Row],[cond2]]=1,MID(Table10[[#This Row],[Column1]],6,3),O1812)</f>
        <v xml:space="preserve"> 6</v>
      </c>
    </row>
    <row r="1814" spans="11:15" x14ac:dyDescent="0.3">
      <c r="K1814">
        <v>1</v>
      </c>
      <c r="L1814">
        <f>IF(AND(ISNUMBER(SEARCH(":",Table10[[#This Row],[Column1]]))=FALSE,ISNUMBER(SEARCH("Ronda",Table10[[#This Row],[Column1]]))=FALSE),1,0)</f>
        <v>1</v>
      </c>
      <c r="M1814">
        <f>IF(Table10[[#This Row],[cond]]=1,M1813+1,0)</f>
        <v>4</v>
      </c>
      <c r="N1814">
        <f>IF(ISNUMBER(SEARCH("Ronda",Table10[[#This Row],[Column1]]))=TRUE,1,0)</f>
        <v>0</v>
      </c>
      <c r="O1814" t="str">
        <f>IF(Table10[[#This Row],[cond2]]=1,MID(Table10[[#This Row],[Column1]],6,3),O1813)</f>
        <v xml:space="preserve"> 6</v>
      </c>
    </row>
    <row r="1815" spans="11:15" x14ac:dyDescent="0.3">
      <c r="K1815">
        <v>-2</v>
      </c>
      <c r="L1815">
        <f>IF(AND(ISNUMBER(SEARCH(":",Table10[[#This Row],[Column1]]))=FALSE,ISNUMBER(SEARCH("Ronda",Table10[[#This Row],[Column1]]))=FALSE),1,0)</f>
        <v>1</v>
      </c>
      <c r="M1815">
        <f>IF(Table10[[#This Row],[cond]]=1,M1814+1,0)</f>
        <v>5</v>
      </c>
      <c r="N1815">
        <f>IF(ISNUMBER(SEARCH("Ronda",Table10[[#This Row],[Column1]]))=TRUE,1,0)</f>
        <v>0</v>
      </c>
      <c r="O1815" t="str">
        <f>IF(Table10[[#This Row],[cond2]]=1,MID(Table10[[#This Row],[Column1]],6,3),O1814)</f>
        <v xml:space="preserve"> 6</v>
      </c>
    </row>
    <row r="1816" spans="11:15" x14ac:dyDescent="0.3">
      <c r="K1816">
        <v>-1</v>
      </c>
      <c r="L1816">
        <f>IF(AND(ISNUMBER(SEARCH(":",Table10[[#This Row],[Column1]]))=FALSE,ISNUMBER(SEARCH("Ronda",Table10[[#This Row],[Column1]]))=FALSE),1,0)</f>
        <v>1</v>
      </c>
      <c r="M1816">
        <f>IF(Table10[[#This Row],[cond]]=1,M1815+1,0)</f>
        <v>6</v>
      </c>
      <c r="N1816">
        <f>IF(ISNUMBER(SEARCH("Ronda",Table10[[#This Row],[Column1]]))=TRUE,1,0)</f>
        <v>0</v>
      </c>
      <c r="O1816" t="str">
        <f>IF(Table10[[#This Row],[cond2]]=1,MID(Table10[[#This Row],[Column1]],6,3),O1815)</f>
        <v xml:space="preserve"> 6</v>
      </c>
    </row>
    <row r="1817" spans="11:15" x14ac:dyDescent="0.3">
      <c r="K1817" t="s">
        <v>1009</v>
      </c>
      <c r="L1817">
        <f>IF(AND(ISNUMBER(SEARCH(":",Table10[[#This Row],[Column1]]))=FALSE,ISNUMBER(SEARCH("Ronda",Table10[[#This Row],[Column1]]))=FALSE),1,0)</f>
        <v>0</v>
      </c>
      <c r="M1817">
        <f>IF(Table10[[#This Row],[cond]]=1,M1816+1,0)</f>
        <v>0</v>
      </c>
      <c r="N1817">
        <f>IF(ISNUMBER(SEARCH("Ronda",Table10[[#This Row],[Column1]]))=TRUE,1,0)</f>
        <v>0</v>
      </c>
      <c r="O1817" t="str">
        <f>IF(Table10[[#This Row],[cond2]]=1,MID(Table10[[#This Row],[Column1]],6,3),O1816)</f>
        <v xml:space="preserve"> 6</v>
      </c>
    </row>
    <row r="1818" spans="11:15" x14ac:dyDescent="0.3">
      <c r="K1818" t="s">
        <v>4</v>
      </c>
      <c r="L1818">
        <f>IF(AND(ISNUMBER(SEARCH(":",Table10[[#This Row],[Column1]]))=FALSE,ISNUMBER(SEARCH("Ronda",Table10[[#This Row],[Column1]]))=FALSE),1,0)</f>
        <v>1</v>
      </c>
      <c r="M1818">
        <f>IF(Table10[[#This Row],[cond]]=1,M1817+1,0)</f>
        <v>1</v>
      </c>
      <c r="N1818">
        <f>IF(ISNUMBER(SEARCH("Ronda",Table10[[#This Row],[Column1]]))=TRUE,1,0)</f>
        <v>0</v>
      </c>
      <c r="O1818" t="str">
        <f>IF(Table10[[#This Row],[cond2]]=1,MID(Table10[[#This Row],[Column1]],6,3),O1817)</f>
        <v xml:space="preserve"> 6</v>
      </c>
    </row>
    <row r="1819" spans="11:15" x14ac:dyDescent="0.3">
      <c r="K1819" t="s">
        <v>8</v>
      </c>
      <c r="L1819">
        <f>IF(AND(ISNUMBER(SEARCH(":",Table10[[#This Row],[Column1]]))=FALSE,ISNUMBER(SEARCH("Ronda",Table10[[#This Row],[Column1]]))=FALSE),1,0)</f>
        <v>1</v>
      </c>
      <c r="M1819">
        <f>IF(Table10[[#This Row],[cond]]=1,M1818+1,0)</f>
        <v>2</v>
      </c>
      <c r="N1819">
        <f>IF(ISNUMBER(SEARCH("Ronda",Table10[[#This Row],[Column1]]))=TRUE,1,0)</f>
        <v>0</v>
      </c>
      <c r="O1819" t="str">
        <f>IF(Table10[[#This Row],[cond2]]=1,MID(Table10[[#This Row],[Column1]],6,3),O1818)</f>
        <v xml:space="preserve"> 6</v>
      </c>
    </row>
    <row r="1820" spans="11:15" x14ac:dyDescent="0.3">
      <c r="K1820">
        <v>1</v>
      </c>
      <c r="L1820">
        <f>IF(AND(ISNUMBER(SEARCH(":",Table10[[#This Row],[Column1]]))=FALSE,ISNUMBER(SEARCH("Ronda",Table10[[#This Row],[Column1]]))=FALSE),1,0)</f>
        <v>1</v>
      </c>
      <c r="M1820">
        <f>IF(Table10[[#This Row],[cond]]=1,M1819+1,0)</f>
        <v>3</v>
      </c>
      <c r="N1820">
        <f>IF(ISNUMBER(SEARCH("Ronda",Table10[[#This Row],[Column1]]))=TRUE,1,0)</f>
        <v>0</v>
      </c>
      <c r="O1820" t="str">
        <f>IF(Table10[[#This Row],[cond2]]=1,MID(Table10[[#This Row],[Column1]],6,3),O1819)</f>
        <v xml:space="preserve"> 6</v>
      </c>
    </row>
    <row r="1821" spans="11:15" x14ac:dyDescent="0.3">
      <c r="K1821">
        <v>2</v>
      </c>
      <c r="L1821">
        <f>IF(AND(ISNUMBER(SEARCH(":",Table10[[#This Row],[Column1]]))=FALSE,ISNUMBER(SEARCH("Ronda",Table10[[#This Row],[Column1]]))=FALSE),1,0)</f>
        <v>1</v>
      </c>
      <c r="M1821">
        <f>IF(Table10[[#This Row],[cond]]=1,M1820+1,0)</f>
        <v>4</v>
      </c>
      <c r="N1821">
        <f>IF(ISNUMBER(SEARCH("Ronda",Table10[[#This Row],[Column1]]))=TRUE,1,0)</f>
        <v>0</v>
      </c>
      <c r="O1821" t="str">
        <f>IF(Table10[[#This Row],[cond2]]=1,MID(Table10[[#This Row],[Column1]],6,3),O1820)</f>
        <v xml:space="preserve"> 6</v>
      </c>
    </row>
    <row r="1822" spans="11:15" x14ac:dyDescent="0.3">
      <c r="K1822">
        <v>0</v>
      </c>
      <c r="L1822">
        <f>IF(AND(ISNUMBER(SEARCH(":",Table10[[#This Row],[Column1]]))=FALSE,ISNUMBER(SEARCH("Ronda",Table10[[#This Row],[Column1]]))=FALSE),1,0)</f>
        <v>1</v>
      </c>
      <c r="M1822">
        <f>IF(Table10[[#This Row],[cond]]=1,M1821+1,0)</f>
        <v>5</v>
      </c>
      <c r="N1822">
        <f>IF(ISNUMBER(SEARCH("Ronda",Table10[[#This Row],[Column1]]))=TRUE,1,0)</f>
        <v>0</v>
      </c>
      <c r="O1822" t="str">
        <f>IF(Table10[[#This Row],[cond2]]=1,MID(Table10[[#This Row],[Column1]],6,3),O1821)</f>
        <v xml:space="preserve"> 6</v>
      </c>
    </row>
    <row r="1823" spans="11:15" x14ac:dyDescent="0.3">
      <c r="K1823">
        <v>0</v>
      </c>
      <c r="L1823">
        <f>IF(AND(ISNUMBER(SEARCH(":",Table10[[#This Row],[Column1]]))=FALSE,ISNUMBER(SEARCH("Ronda",Table10[[#This Row],[Column1]]))=FALSE),1,0)</f>
        <v>1</v>
      </c>
      <c r="M1823">
        <f>IF(Table10[[#This Row],[cond]]=1,M1822+1,0)</f>
        <v>6</v>
      </c>
      <c r="N1823">
        <f>IF(ISNUMBER(SEARCH("Ronda",Table10[[#This Row],[Column1]]))=TRUE,1,0)</f>
        <v>0</v>
      </c>
      <c r="O1823" t="str">
        <f>IF(Table10[[#This Row],[cond2]]=1,MID(Table10[[#This Row],[Column1]],6,3),O1822)</f>
        <v xml:space="preserve"> 6</v>
      </c>
    </row>
    <row r="1824" spans="11:15" x14ac:dyDescent="0.3">
      <c r="K1824" t="s">
        <v>793</v>
      </c>
      <c r="L1824">
        <f>IF(AND(ISNUMBER(SEARCH(":",Table10[[#This Row],[Column1]]))=FALSE,ISNUMBER(SEARCH("Ronda",Table10[[#This Row],[Column1]]))=FALSE),1,0)</f>
        <v>0</v>
      </c>
      <c r="M1824">
        <f>IF(Table10[[#This Row],[cond]]=1,M1823+1,0)</f>
        <v>0</v>
      </c>
      <c r="N1824">
        <f>IF(ISNUMBER(SEARCH("Ronda",Table10[[#This Row],[Column1]]))=TRUE,1,0)</f>
        <v>0</v>
      </c>
      <c r="O1824" t="str">
        <f>IF(Table10[[#This Row],[cond2]]=1,MID(Table10[[#This Row],[Column1]],6,3),O1823)</f>
        <v xml:space="preserve"> 6</v>
      </c>
    </row>
    <row r="1825" spans="11:15" x14ac:dyDescent="0.3">
      <c r="K1825" t="s">
        <v>31</v>
      </c>
      <c r="L1825">
        <f>IF(AND(ISNUMBER(SEARCH(":",Table10[[#This Row],[Column1]]))=FALSE,ISNUMBER(SEARCH("Ronda",Table10[[#This Row],[Column1]]))=FALSE),1,0)</f>
        <v>1</v>
      </c>
      <c r="M1825">
        <f>IF(Table10[[#This Row],[cond]]=1,M1824+1,0)</f>
        <v>1</v>
      </c>
      <c r="N1825">
        <f>IF(ISNUMBER(SEARCH("Ronda",Table10[[#This Row],[Column1]]))=TRUE,1,0)</f>
        <v>0</v>
      </c>
      <c r="O1825" t="str">
        <f>IF(Table10[[#This Row],[cond2]]=1,MID(Table10[[#This Row],[Column1]],6,3),O1824)</f>
        <v xml:space="preserve"> 6</v>
      </c>
    </row>
    <row r="1826" spans="11:15" x14ac:dyDescent="0.3">
      <c r="K1826" t="s">
        <v>25</v>
      </c>
      <c r="L1826">
        <f>IF(AND(ISNUMBER(SEARCH(":",Table10[[#This Row],[Column1]]))=FALSE,ISNUMBER(SEARCH("Ronda",Table10[[#This Row],[Column1]]))=FALSE),1,0)</f>
        <v>1</v>
      </c>
      <c r="M1826">
        <f>IF(Table10[[#This Row],[cond]]=1,M1825+1,0)</f>
        <v>2</v>
      </c>
      <c r="N1826">
        <f>IF(ISNUMBER(SEARCH("Ronda",Table10[[#This Row],[Column1]]))=TRUE,1,0)</f>
        <v>0</v>
      </c>
      <c r="O1826" t="str">
        <f>IF(Table10[[#This Row],[cond2]]=1,MID(Table10[[#This Row],[Column1]],6,3),O1825)</f>
        <v xml:space="preserve"> 6</v>
      </c>
    </row>
    <row r="1827" spans="11:15" x14ac:dyDescent="0.3">
      <c r="K1827">
        <v>2</v>
      </c>
      <c r="L1827">
        <f>IF(AND(ISNUMBER(SEARCH(":",Table10[[#This Row],[Column1]]))=FALSE,ISNUMBER(SEARCH("Ronda",Table10[[#This Row],[Column1]]))=FALSE),1,0)</f>
        <v>1</v>
      </c>
      <c r="M1827">
        <f>IF(Table10[[#This Row],[cond]]=1,M1826+1,0)</f>
        <v>3</v>
      </c>
      <c r="N1827">
        <f>IF(ISNUMBER(SEARCH("Ronda",Table10[[#This Row],[Column1]]))=TRUE,1,0)</f>
        <v>0</v>
      </c>
      <c r="O1827" t="str">
        <f>IF(Table10[[#This Row],[cond2]]=1,MID(Table10[[#This Row],[Column1]],6,3),O1826)</f>
        <v xml:space="preserve"> 6</v>
      </c>
    </row>
    <row r="1828" spans="11:15" x14ac:dyDescent="0.3">
      <c r="K1828">
        <v>1</v>
      </c>
      <c r="L1828">
        <f>IF(AND(ISNUMBER(SEARCH(":",Table10[[#This Row],[Column1]]))=FALSE,ISNUMBER(SEARCH("Ronda",Table10[[#This Row],[Column1]]))=FALSE),1,0)</f>
        <v>1</v>
      </c>
      <c r="M1828">
        <f>IF(Table10[[#This Row],[cond]]=1,M1827+1,0)</f>
        <v>4</v>
      </c>
      <c r="N1828">
        <f>IF(ISNUMBER(SEARCH("Ronda",Table10[[#This Row],[Column1]]))=TRUE,1,0)</f>
        <v>0</v>
      </c>
      <c r="O1828" t="str">
        <f>IF(Table10[[#This Row],[cond2]]=1,MID(Table10[[#This Row],[Column1]],6,3),O1827)</f>
        <v xml:space="preserve"> 6</v>
      </c>
    </row>
    <row r="1829" spans="11:15" x14ac:dyDescent="0.3">
      <c r="K1829">
        <v>0</v>
      </c>
      <c r="L1829">
        <f>IF(AND(ISNUMBER(SEARCH(":",Table10[[#This Row],[Column1]]))=FALSE,ISNUMBER(SEARCH("Ronda",Table10[[#This Row],[Column1]]))=FALSE),1,0)</f>
        <v>1</v>
      </c>
      <c r="M1829">
        <f>IF(Table10[[#This Row],[cond]]=1,M1828+1,0)</f>
        <v>5</v>
      </c>
      <c r="N1829">
        <f>IF(ISNUMBER(SEARCH("Ronda",Table10[[#This Row],[Column1]]))=TRUE,1,0)</f>
        <v>0</v>
      </c>
      <c r="O1829" t="str">
        <f>IF(Table10[[#This Row],[cond2]]=1,MID(Table10[[#This Row],[Column1]],6,3),O1828)</f>
        <v xml:space="preserve"> 6</v>
      </c>
    </row>
    <row r="1830" spans="11:15" x14ac:dyDescent="0.3">
      <c r="K1830">
        <v>0</v>
      </c>
      <c r="L1830">
        <f>IF(AND(ISNUMBER(SEARCH(":",Table10[[#This Row],[Column1]]))=FALSE,ISNUMBER(SEARCH("Ronda",Table10[[#This Row],[Column1]]))=FALSE),1,0)</f>
        <v>1</v>
      </c>
      <c r="M1830">
        <f>IF(Table10[[#This Row],[cond]]=1,M1829+1,0)</f>
        <v>6</v>
      </c>
      <c r="N1830">
        <f>IF(ISNUMBER(SEARCH("Ronda",Table10[[#This Row],[Column1]]))=TRUE,1,0)</f>
        <v>0</v>
      </c>
      <c r="O1830" t="str">
        <f>IF(Table10[[#This Row],[cond2]]=1,MID(Table10[[#This Row],[Column1]],6,3),O1829)</f>
        <v xml:space="preserve"> 6</v>
      </c>
    </row>
    <row r="1831" spans="11:15" x14ac:dyDescent="0.3">
      <c r="K1831" t="s">
        <v>794</v>
      </c>
      <c r="L1831">
        <f>IF(AND(ISNUMBER(SEARCH(":",Table10[[#This Row],[Column1]]))=FALSE,ISNUMBER(SEARCH("Ronda",Table10[[#This Row],[Column1]]))=FALSE),1,0)</f>
        <v>0</v>
      </c>
      <c r="M1831">
        <f>IF(Table10[[#This Row],[cond]]=1,M1830+1,0)</f>
        <v>0</v>
      </c>
      <c r="N1831">
        <f>IF(ISNUMBER(SEARCH("Ronda",Table10[[#This Row],[Column1]]))=TRUE,1,0)</f>
        <v>0</v>
      </c>
      <c r="O1831" t="str">
        <f>IF(Table10[[#This Row],[cond2]]=1,MID(Table10[[#This Row],[Column1]],6,3),O1830)</f>
        <v xml:space="preserve"> 6</v>
      </c>
    </row>
    <row r="1832" spans="11:15" x14ac:dyDescent="0.3">
      <c r="K1832" t="s">
        <v>7</v>
      </c>
      <c r="L1832">
        <f>IF(AND(ISNUMBER(SEARCH(":",Table10[[#This Row],[Column1]]))=FALSE,ISNUMBER(SEARCH("Ronda",Table10[[#This Row],[Column1]]))=FALSE),1,0)</f>
        <v>1</v>
      </c>
      <c r="M1832">
        <f>IF(Table10[[#This Row],[cond]]=1,M1831+1,0)</f>
        <v>1</v>
      </c>
      <c r="N1832">
        <f>IF(ISNUMBER(SEARCH("Ronda",Table10[[#This Row],[Column1]]))=TRUE,1,0)</f>
        <v>0</v>
      </c>
      <c r="O1832" t="str">
        <f>IF(Table10[[#This Row],[cond2]]=1,MID(Table10[[#This Row],[Column1]],6,3),O1831)</f>
        <v xml:space="preserve"> 6</v>
      </c>
    </row>
    <row r="1833" spans="11:15" x14ac:dyDescent="0.3">
      <c r="K1833" t="s">
        <v>303</v>
      </c>
      <c r="L1833">
        <f>IF(AND(ISNUMBER(SEARCH(":",Table10[[#This Row],[Column1]]))=FALSE,ISNUMBER(SEARCH("Ronda",Table10[[#This Row],[Column1]]))=FALSE),1,0)</f>
        <v>1</v>
      </c>
      <c r="M1833">
        <f>IF(Table10[[#This Row],[cond]]=1,M1832+1,0)</f>
        <v>2</v>
      </c>
      <c r="N1833">
        <f>IF(ISNUMBER(SEARCH("Ronda",Table10[[#This Row],[Column1]]))=TRUE,1,0)</f>
        <v>0</v>
      </c>
      <c r="O1833" t="str">
        <f>IF(Table10[[#This Row],[cond2]]=1,MID(Table10[[#This Row],[Column1]],6,3),O1832)</f>
        <v xml:space="preserve"> 6</v>
      </c>
    </row>
    <row r="1834" spans="11:15" x14ac:dyDescent="0.3">
      <c r="K1834">
        <v>2</v>
      </c>
      <c r="L1834">
        <f>IF(AND(ISNUMBER(SEARCH(":",Table10[[#This Row],[Column1]]))=FALSE,ISNUMBER(SEARCH("Ronda",Table10[[#This Row],[Column1]]))=FALSE),1,0)</f>
        <v>1</v>
      </c>
      <c r="M1834">
        <f>IF(Table10[[#This Row],[cond]]=1,M1833+1,0)</f>
        <v>3</v>
      </c>
      <c r="N1834">
        <f>IF(ISNUMBER(SEARCH("Ronda",Table10[[#This Row],[Column1]]))=TRUE,1,0)</f>
        <v>0</v>
      </c>
      <c r="O1834" t="str">
        <f>IF(Table10[[#This Row],[cond2]]=1,MID(Table10[[#This Row],[Column1]],6,3),O1833)</f>
        <v xml:space="preserve"> 6</v>
      </c>
    </row>
    <row r="1835" spans="11:15" x14ac:dyDescent="0.3">
      <c r="K1835">
        <v>0</v>
      </c>
      <c r="L1835">
        <f>IF(AND(ISNUMBER(SEARCH(":",Table10[[#This Row],[Column1]]))=FALSE,ISNUMBER(SEARCH("Ronda",Table10[[#This Row],[Column1]]))=FALSE),1,0)</f>
        <v>1</v>
      </c>
      <c r="M1835">
        <f>IF(Table10[[#This Row],[cond]]=1,M1834+1,0)</f>
        <v>4</v>
      </c>
      <c r="N1835">
        <f>IF(ISNUMBER(SEARCH("Ronda",Table10[[#This Row],[Column1]]))=TRUE,1,0)</f>
        <v>0</v>
      </c>
      <c r="O1835" t="str">
        <f>IF(Table10[[#This Row],[cond2]]=1,MID(Table10[[#This Row],[Column1]],6,3),O1834)</f>
        <v xml:space="preserve"> 6</v>
      </c>
    </row>
    <row r="1836" spans="11:15" x14ac:dyDescent="0.3">
      <c r="K1836">
        <v>-1</v>
      </c>
      <c r="L1836">
        <f>IF(AND(ISNUMBER(SEARCH(":",Table10[[#This Row],[Column1]]))=FALSE,ISNUMBER(SEARCH("Ronda",Table10[[#This Row],[Column1]]))=FALSE),1,0)</f>
        <v>1</v>
      </c>
      <c r="M1836">
        <f>IF(Table10[[#This Row],[cond]]=1,M1835+1,0)</f>
        <v>5</v>
      </c>
      <c r="N1836">
        <f>IF(ISNUMBER(SEARCH("Ronda",Table10[[#This Row],[Column1]]))=TRUE,1,0)</f>
        <v>0</v>
      </c>
      <c r="O1836" t="str">
        <f>IF(Table10[[#This Row],[cond2]]=1,MID(Table10[[#This Row],[Column1]],6,3),O1835)</f>
        <v xml:space="preserve"> 6</v>
      </c>
    </row>
    <row r="1837" spans="11:15" x14ac:dyDescent="0.3">
      <c r="K1837">
        <v>0</v>
      </c>
      <c r="L1837">
        <f>IF(AND(ISNUMBER(SEARCH(":",Table10[[#This Row],[Column1]]))=FALSE,ISNUMBER(SEARCH("Ronda",Table10[[#This Row],[Column1]]))=FALSE),1,0)</f>
        <v>1</v>
      </c>
      <c r="M1837">
        <f>IF(Table10[[#This Row],[cond]]=1,M1836+1,0)</f>
        <v>6</v>
      </c>
      <c r="N1837">
        <f>IF(ISNUMBER(SEARCH("Ronda",Table10[[#This Row],[Column1]]))=TRUE,1,0)</f>
        <v>0</v>
      </c>
      <c r="O1837" t="str">
        <f>IF(Table10[[#This Row],[cond2]]=1,MID(Table10[[#This Row],[Column1]],6,3),O1836)</f>
        <v xml:space="preserve"> 6</v>
      </c>
    </row>
    <row r="1838" spans="11:15" x14ac:dyDescent="0.3">
      <c r="K1838" t="s">
        <v>1010</v>
      </c>
      <c r="L1838">
        <f>IF(AND(ISNUMBER(SEARCH(":",Table10[[#This Row],[Column1]]))=FALSE,ISNUMBER(SEARCH("Ronda",Table10[[#This Row],[Column1]]))=FALSE),1,0)</f>
        <v>0</v>
      </c>
      <c r="M1838">
        <f>IF(Table10[[#This Row],[cond]]=1,M1837+1,0)</f>
        <v>0</v>
      </c>
      <c r="N1838">
        <f>IF(ISNUMBER(SEARCH("Ronda",Table10[[#This Row],[Column1]]))=TRUE,1,0)</f>
        <v>0</v>
      </c>
      <c r="O1838" t="str">
        <f>IF(Table10[[#This Row],[cond2]]=1,MID(Table10[[#This Row],[Column1]],6,3),O1837)</f>
        <v xml:space="preserve"> 6</v>
      </c>
    </row>
    <row r="1839" spans="11:15" x14ac:dyDescent="0.3">
      <c r="K1839" t="s">
        <v>28</v>
      </c>
      <c r="L1839">
        <f>IF(AND(ISNUMBER(SEARCH(":",Table10[[#This Row],[Column1]]))=FALSE,ISNUMBER(SEARCH("Ronda",Table10[[#This Row],[Column1]]))=FALSE),1,0)</f>
        <v>1</v>
      </c>
      <c r="M1839">
        <f>IF(Table10[[#This Row],[cond]]=1,M1838+1,0)</f>
        <v>1</v>
      </c>
      <c r="N1839">
        <f>IF(ISNUMBER(SEARCH("Ronda",Table10[[#This Row],[Column1]]))=TRUE,1,0)</f>
        <v>0</v>
      </c>
      <c r="O1839" t="str">
        <f>IF(Table10[[#This Row],[cond2]]=1,MID(Table10[[#This Row],[Column1]],6,3),O1838)</f>
        <v xml:space="preserve"> 6</v>
      </c>
    </row>
    <row r="1840" spans="11:15" x14ac:dyDescent="0.3">
      <c r="K1840" t="s">
        <v>2</v>
      </c>
      <c r="L1840">
        <f>IF(AND(ISNUMBER(SEARCH(":",Table10[[#This Row],[Column1]]))=FALSE,ISNUMBER(SEARCH("Ronda",Table10[[#This Row],[Column1]]))=FALSE),1,0)</f>
        <v>1</v>
      </c>
      <c r="M1840">
        <f>IF(Table10[[#This Row],[cond]]=1,M1839+1,0)</f>
        <v>2</v>
      </c>
      <c r="N1840">
        <f>IF(ISNUMBER(SEARCH("Ronda",Table10[[#This Row],[Column1]]))=TRUE,1,0)</f>
        <v>0</v>
      </c>
      <c r="O1840" t="str">
        <f>IF(Table10[[#This Row],[cond2]]=1,MID(Table10[[#This Row],[Column1]],6,3),O1839)</f>
        <v xml:space="preserve"> 6</v>
      </c>
    </row>
    <row r="1841" spans="11:15" x14ac:dyDescent="0.3">
      <c r="K1841">
        <v>2</v>
      </c>
      <c r="L1841">
        <f>IF(AND(ISNUMBER(SEARCH(":",Table10[[#This Row],[Column1]]))=FALSE,ISNUMBER(SEARCH("Ronda",Table10[[#This Row],[Column1]]))=FALSE),1,0)</f>
        <v>1</v>
      </c>
      <c r="M1841">
        <f>IF(Table10[[#This Row],[cond]]=1,M1840+1,0)</f>
        <v>3</v>
      </c>
      <c r="N1841">
        <f>IF(ISNUMBER(SEARCH("Ronda",Table10[[#This Row],[Column1]]))=TRUE,1,0)</f>
        <v>0</v>
      </c>
      <c r="O1841" t="str">
        <f>IF(Table10[[#This Row],[cond2]]=1,MID(Table10[[#This Row],[Column1]],6,3),O1840)</f>
        <v xml:space="preserve"> 6</v>
      </c>
    </row>
    <row r="1842" spans="11:15" x14ac:dyDescent="0.3">
      <c r="K1842">
        <v>1</v>
      </c>
      <c r="L1842">
        <f>IF(AND(ISNUMBER(SEARCH(":",Table10[[#This Row],[Column1]]))=FALSE,ISNUMBER(SEARCH("Ronda",Table10[[#This Row],[Column1]]))=FALSE),1,0)</f>
        <v>1</v>
      </c>
      <c r="M1842">
        <f>IF(Table10[[#This Row],[cond]]=1,M1841+1,0)</f>
        <v>4</v>
      </c>
      <c r="N1842">
        <f>IF(ISNUMBER(SEARCH("Ronda",Table10[[#This Row],[Column1]]))=TRUE,1,0)</f>
        <v>0</v>
      </c>
      <c r="O1842" t="str">
        <f>IF(Table10[[#This Row],[cond2]]=1,MID(Table10[[#This Row],[Column1]],6,3),O1841)</f>
        <v xml:space="preserve"> 6</v>
      </c>
    </row>
    <row r="1843" spans="11:15" x14ac:dyDescent="0.3">
      <c r="K1843">
        <v>0</v>
      </c>
      <c r="L1843">
        <f>IF(AND(ISNUMBER(SEARCH(":",Table10[[#This Row],[Column1]]))=FALSE,ISNUMBER(SEARCH("Ronda",Table10[[#This Row],[Column1]]))=FALSE),1,0)</f>
        <v>1</v>
      </c>
      <c r="M1843">
        <f>IF(Table10[[#This Row],[cond]]=1,M1842+1,0)</f>
        <v>5</v>
      </c>
      <c r="N1843">
        <f>IF(ISNUMBER(SEARCH("Ronda",Table10[[#This Row],[Column1]]))=TRUE,1,0)</f>
        <v>0</v>
      </c>
      <c r="O1843" t="str">
        <f>IF(Table10[[#This Row],[cond2]]=1,MID(Table10[[#This Row],[Column1]],6,3),O1842)</f>
        <v xml:space="preserve"> 6</v>
      </c>
    </row>
    <row r="1844" spans="11:15" x14ac:dyDescent="0.3">
      <c r="K1844">
        <v>-1</v>
      </c>
      <c r="L1844">
        <f>IF(AND(ISNUMBER(SEARCH(":",Table10[[#This Row],[Column1]]))=FALSE,ISNUMBER(SEARCH("Ronda",Table10[[#This Row],[Column1]]))=FALSE),1,0)</f>
        <v>1</v>
      </c>
      <c r="M1844">
        <f>IF(Table10[[#This Row],[cond]]=1,M1843+1,0)</f>
        <v>6</v>
      </c>
      <c r="N1844">
        <f>IF(ISNUMBER(SEARCH("Ronda",Table10[[#This Row],[Column1]]))=TRUE,1,0)</f>
        <v>0</v>
      </c>
      <c r="O1844" t="str">
        <f>IF(Table10[[#This Row],[cond2]]=1,MID(Table10[[#This Row],[Column1]],6,3),O1843)</f>
        <v xml:space="preserve"> 6</v>
      </c>
    </row>
    <row r="1845" spans="11:15" x14ac:dyDescent="0.3">
      <c r="K1845" t="s">
        <v>1011</v>
      </c>
      <c r="L1845">
        <f>IF(AND(ISNUMBER(SEARCH(":",Table10[[#This Row],[Column1]]))=FALSE,ISNUMBER(SEARCH("Ronda",Table10[[#This Row],[Column1]]))=FALSE),1,0)</f>
        <v>0</v>
      </c>
      <c r="M1845">
        <f>IF(Table10[[#This Row],[cond]]=1,M1844+1,0)</f>
        <v>0</v>
      </c>
      <c r="N1845">
        <f>IF(ISNUMBER(SEARCH("Ronda",Table10[[#This Row],[Column1]]))=TRUE,1,0)</f>
        <v>0</v>
      </c>
      <c r="O1845" t="str">
        <f>IF(Table10[[#This Row],[cond2]]=1,MID(Table10[[#This Row],[Column1]],6,3),O1844)</f>
        <v xml:space="preserve"> 6</v>
      </c>
    </row>
    <row r="1846" spans="11:15" x14ac:dyDescent="0.3">
      <c r="K1846" t="s">
        <v>10</v>
      </c>
      <c r="L1846">
        <f>IF(AND(ISNUMBER(SEARCH(":",Table10[[#This Row],[Column1]]))=FALSE,ISNUMBER(SEARCH("Ronda",Table10[[#This Row],[Column1]]))=FALSE),1,0)</f>
        <v>1</v>
      </c>
      <c r="M1846">
        <f>IF(Table10[[#This Row],[cond]]=1,M1845+1,0)</f>
        <v>1</v>
      </c>
      <c r="N1846">
        <f>IF(ISNUMBER(SEARCH("Ronda",Table10[[#This Row],[Column1]]))=TRUE,1,0)</f>
        <v>0</v>
      </c>
      <c r="O1846" t="str">
        <f>IF(Table10[[#This Row],[cond2]]=1,MID(Table10[[#This Row],[Column1]],6,3),O1845)</f>
        <v xml:space="preserve"> 6</v>
      </c>
    </row>
    <row r="1847" spans="11:15" x14ac:dyDescent="0.3">
      <c r="K1847" t="s">
        <v>833</v>
      </c>
      <c r="L1847">
        <f>IF(AND(ISNUMBER(SEARCH(":",Table10[[#This Row],[Column1]]))=FALSE,ISNUMBER(SEARCH("Ronda",Table10[[#This Row],[Column1]]))=FALSE),1,0)</f>
        <v>1</v>
      </c>
      <c r="M1847">
        <f>IF(Table10[[#This Row],[cond]]=1,M1846+1,0)</f>
        <v>2</v>
      </c>
      <c r="N1847">
        <f>IF(ISNUMBER(SEARCH("Ronda",Table10[[#This Row],[Column1]]))=TRUE,1,0)</f>
        <v>0</v>
      </c>
      <c r="O1847" t="str">
        <f>IF(Table10[[#This Row],[cond2]]=1,MID(Table10[[#This Row],[Column1]],6,3),O1846)</f>
        <v xml:space="preserve"> 6</v>
      </c>
    </row>
    <row r="1848" spans="11:15" x14ac:dyDescent="0.3">
      <c r="K1848">
        <v>2</v>
      </c>
      <c r="L1848">
        <f>IF(AND(ISNUMBER(SEARCH(":",Table10[[#This Row],[Column1]]))=FALSE,ISNUMBER(SEARCH("Ronda",Table10[[#This Row],[Column1]]))=FALSE),1,0)</f>
        <v>1</v>
      </c>
      <c r="M1848">
        <f>IF(Table10[[#This Row],[cond]]=1,M1847+1,0)</f>
        <v>3</v>
      </c>
      <c r="N1848">
        <f>IF(ISNUMBER(SEARCH("Ronda",Table10[[#This Row],[Column1]]))=TRUE,1,0)</f>
        <v>0</v>
      </c>
      <c r="O1848" t="str">
        <f>IF(Table10[[#This Row],[cond2]]=1,MID(Table10[[#This Row],[Column1]],6,3),O1847)</f>
        <v xml:space="preserve"> 6</v>
      </c>
    </row>
    <row r="1849" spans="11:15" x14ac:dyDescent="0.3">
      <c r="K1849">
        <v>1</v>
      </c>
      <c r="L1849">
        <f>IF(AND(ISNUMBER(SEARCH(":",Table10[[#This Row],[Column1]]))=FALSE,ISNUMBER(SEARCH("Ronda",Table10[[#This Row],[Column1]]))=FALSE),1,0)</f>
        <v>1</v>
      </c>
      <c r="M1849">
        <f>IF(Table10[[#This Row],[cond]]=1,M1848+1,0)</f>
        <v>4</v>
      </c>
      <c r="N1849">
        <f>IF(ISNUMBER(SEARCH("Ronda",Table10[[#This Row],[Column1]]))=TRUE,1,0)</f>
        <v>0</v>
      </c>
      <c r="O1849" t="str">
        <f>IF(Table10[[#This Row],[cond2]]=1,MID(Table10[[#This Row],[Column1]],6,3),O1848)</f>
        <v xml:space="preserve"> 6</v>
      </c>
    </row>
    <row r="1850" spans="11:15" x14ac:dyDescent="0.3">
      <c r="K1850">
        <v>-2</v>
      </c>
      <c r="L1850">
        <f>IF(AND(ISNUMBER(SEARCH(":",Table10[[#This Row],[Column1]]))=FALSE,ISNUMBER(SEARCH("Ronda",Table10[[#This Row],[Column1]]))=FALSE),1,0)</f>
        <v>1</v>
      </c>
      <c r="M1850">
        <f>IF(Table10[[#This Row],[cond]]=1,M1849+1,0)</f>
        <v>5</v>
      </c>
      <c r="N1850">
        <f>IF(ISNUMBER(SEARCH("Ronda",Table10[[#This Row],[Column1]]))=TRUE,1,0)</f>
        <v>0</v>
      </c>
      <c r="O1850" t="str">
        <f>IF(Table10[[#This Row],[cond2]]=1,MID(Table10[[#This Row],[Column1]],6,3),O1849)</f>
        <v xml:space="preserve"> 6</v>
      </c>
    </row>
    <row r="1851" spans="11:15" x14ac:dyDescent="0.3">
      <c r="K1851">
        <v>0</v>
      </c>
      <c r="L1851">
        <f>IF(AND(ISNUMBER(SEARCH(":",Table10[[#This Row],[Column1]]))=FALSE,ISNUMBER(SEARCH("Ronda",Table10[[#This Row],[Column1]]))=FALSE),1,0)</f>
        <v>1</v>
      </c>
      <c r="M1851">
        <f>IF(Table10[[#This Row],[cond]]=1,M1850+1,0)</f>
        <v>6</v>
      </c>
      <c r="N1851">
        <f>IF(ISNUMBER(SEARCH("Ronda",Table10[[#This Row],[Column1]]))=TRUE,1,0)</f>
        <v>0</v>
      </c>
      <c r="O1851" t="str">
        <f>IF(Table10[[#This Row],[cond2]]=1,MID(Table10[[#This Row],[Column1]],6,3),O1850)</f>
        <v xml:space="preserve"> 6</v>
      </c>
    </row>
    <row r="1852" spans="11:15" x14ac:dyDescent="0.3">
      <c r="K1852" t="s">
        <v>1012</v>
      </c>
      <c r="L1852">
        <f>IF(AND(ISNUMBER(SEARCH(":",Table10[[#This Row],[Column1]]))=FALSE,ISNUMBER(SEARCH("Ronda",Table10[[#This Row],[Column1]]))=FALSE),1,0)</f>
        <v>0</v>
      </c>
      <c r="M1852">
        <f>IF(Table10[[#This Row],[cond]]=1,M1851+1,0)</f>
        <v>0</v>
      </c>
      <c r="N1852">
        <f>IF(ISNUMBER(SEARCH("Ronda",Table10[[#This Row],[Column1]]))=TRUE,1,0)</f>
        <v>0</v>
      </c>
      <c r="O1852" t="str">
        <f>IF(Table10[[#This Row],[cond2]]=1,MID(Table10[[#This Row],[Column1]],6,3),O1851)</f>
        <v xml:space="preserve"> 6</v>
      </c>
    </row>
    <row r="1853" spans="11:15" x14ac:dyDescent="0.3">
      <c r="K1853" t="s">
        <v>6</v>
      </c>
      <c r="L1853">
        <f>IF(AND(ISNUMBER(SEARCH(":",Table10[[#This Row],[Column1]]))=FALSE,ISNUMBER(SEARCH("Ronda",Table10[[#This Row],[Column1]]))=FALSE),1,0)</f>
        <v>1</v>
      </c>
      <c r="M1853">
        <f>IF(Table10[[#This Row],[cond]]=1,M1852+1,0)</f>
        <v>1</v>
      </c>
      <c r="N1853">
        <f>IF(ISNUMBER(SEARCH("Ronda",Table10[[#This Row],[Column1]]))=TRUE,1,0)</f>
        <v>0</v>
      </c>
      <c r="O1853" t="str">
        <f>IF(Table10[[#This Row],[cond2]]=1,MID(Table10[[#This Row],[Column1]],6,3),O1852)</f>
        <v xml:space="preserve"> 6</v>
      </c>
    </row>
    <row r="1854" spans="11:15" x14ac:dyDescent="0.3">
      <c r="K1854" t="s">
        <v>11</v>
      </c>
      <c r="L1854">
        <f>IF(AND(ISNUMBER(SEARCH(":",Table10[[#This Row],[Column1]]))=FALSE,ISNUMBER(SEARCH("Ronda",Table10[[#This Row],[Column1]]))=FALSE),1,0)</f>
        <v>1</v>
      </c>
      <c r="M1854">
        <f>IF(Table10[[#This Row],[cond]]=1,M1853+1,0)</f>
        <v>2</v>
      </c>
      <c r="N1854">
        <f>IF(ISNUMBER(SEARCH("Ronda",Table10[[#This Row],[Column1]]))=TRUE,1,0)</f>
        <v>0</v>
      </c>
      <c r="O1854" t="str">
        <f>IF(Table10[[#This Row],[cond2]]=1,MID(Table10[[#This Row],[Column1]],6,3),O1853)</f>
        <v xml:space="preserve"> 6</v>
      </c>
    </row>
    <row r="1855" spans="11:15" x14ac:dyDescent="0.3">
      <c r="K1855">
        <v>1</v>
      </c>
      <c r="L1855">
        <f>IF(AND(ISNUMBER(SEARCH(":",Table10[[#This Row],[Column1]]))=FALSE,ISNUMBER(SEARCH("Ronda",Table10[[#This Row],[Column1]]))=FALSE),1,0)</f>
        <v>1</v>
      </c>
      <c r="M1855">
        <f>IF(Table10[[#This Row],[cond]]=1,M1854+1,0)</f>
        <v>3</v>
      </c>
      <c r="N1855">
        <f>IF(ISNUMBER(SEARCH("Ronda",Table10[[#This Row],[Column1]]))=TRUE,1,0)</f>
        <v>0</v>
      </c>
      <c r="O1855" t="str">
        <f>IF(Table10[[#This Row],[cond2]]=1,MID(Table10[[#This Row],[Column1]],6,3),O1854)</f>
        <v xml:space="preserve"> 6</v>
      </c>
    </row>
    <row r="1856" spans="11:15" x14ac:dyDescent="0.3">
      <c r="K1856">
        <v>0</v>
      </c>
      <c r="L1856">
        <f>IF(AND(ISNUMBER(SEARCH(":",Table10[[#This Row],[Column1]]))=FALSE,ISNUMBER(SEARCH("Ronda",Table10[[#This Row],[Column1]]))=FALSE),1,0)</f>
        <v>1</v>
      </c>
      <c r="M1856">
        <f>IF(Table10[[#This Row],[cond]]=1,M1855+1,0)</f>
        <v>4</v>
      </c>
      <c r="N1856">
        <f>IF(ISNUMBER(SEARCH("Ronda",Table10[[#This Row],[Column1]]))=TRUE,1,0)</f>
        <v>0</v>
      </c>
      <c r="O1856" t="str">
        <f>IF(Table10[[#This Row],[cond2]]=1,MID(Table10[[#This Row],[Column1]],6,3),O1855)</f>
        <v xml:space="preserve"> 6</v>
      </c>
    </row>
    <row r="1857" spans="11:15" x14ac:dyDescent="0.3">
      <c r="K1857">
        <v>0</v>
      </c>
      <c r="L1857">
        <f>IF(AND(ISNUMBER(SEARCH(":",Table10[[#This Row],[Column1]]))=FALSE,ISNUMBER(SEARCH("Ronda",Table10[[#This Row],[Column1]]))=FALSE),1,0)</f>
        <v>1</v>
      </c>
      <c r="M1857">
        <f>IF(Table10[[#This Row],[cond]]=1,M1856+1,0)</f>
        <v>5</v>
      </c>
      <c r="N1857">
        <f>IF(ISNUMBER(SEARCH("Ronda",Table10[[#This Row],[Column1]]))=TRUE,1,0)</f>
        <v>0</v>
      </c>
      <c r="O1857" t="str">
        <f>IF(Table10[[#This Row],[cond2]]=1,MID(Table10[[#This Row],[Column1]],6,3),O1856)</f>
        <v xml:space="preserve"> 6</v>
      </c>
    </row>
    <row r="1858" spans="11:15" x14ac:dyDescent="0.3">
      <c r="K1858">
        <v>0</v>
      </c>
      <c r="L1858">
        <f>IF(AND(ISNUMBER(SEARCH(":",Table10[[#This Row],[Column1]]))=FALSE,ISNUMBER(SEARCH("Ronda",Table10[[#This Row],[Column1]]))=FALSE),1,0)</f>
        <v>1</v>
      </c>
      <c r="M1858">
        <f>IF(Table10[[#This Row],[cond]]=1,M1857+1,0)</f>
        <v>6</v>
      </c>
      <c r="N1858">
        <f>IF(ISNUMBER(SEARCH("Ronda",Table10[[#This Row],[Column1]]))=TRUE,1,0)</f>
        <v>0</v>
      </c>
      <c r="O1858" t="str">
        <f>IF(Table10[[#This Row],[cond2]]=1,MID(Table10[[#This Row],[Column1]],6,3),O1857)</f>
        <v xml:space="preserve"> 6</v>
      </c>
    </row>
    <row r="1859" spans="11:15" x14ac:dyDescent="0.3">
      <c r="K1859" t="s">
        <v>289</v>
      </c>
      <c r="L1859">
        <f>IF(AND(ISNUMBER(SEARCH(":",Table10[[#This Row],[Column1]]))=FALSE,ISNUMBER(SEARCH("Ronda",Table10[[#This Row],[Column1]]))=FALSE),1,0)</f>
        <v>0</v>
      </c>
      <c r="M1859">
        <f>IF(Table10[[#This Row],[cond]]=1,M1858+1,0)</f>
        <v>0</v>
      </c>
      <c r="N1859">
        <f>IF(ISNUMBER(SEARCH("Ronda",Table10[[#This Row],[Column1]]))=TRUE,1,0)</f>
        <v>1</v>
      </c>
      <c r="O1859" t="str">
        <f>IF(Table10[[#This Row],[cond2]]=1,MID(Table10[[#This Row],[Column1]],6,3),O1858)</f>
        <v xml:space="preserve"> 5</v>
      </c>
    </row>
    <row r="1860" spans="11:15" x14ac:dyDescent="0.3">
      <c r="K1860" t="s">
        <v>1013</v>
      </c>
      <c r="L1860">
        <f>IF(AND(ISNUMBER(SEARCH(":",Table10[[#This Row],[Column1]]))=FALSE,ISNUMBER(SEARCH("Ronda",Table10[[#This Row],[Column1]]))=FALSE),1,0)</f>
        <v>0</v>
      </c>
      <c r="M1860">
        <f>IF(Table10[[#This Row],[cond]]=1,M1859+1,0)</f>
        <v>0</v>
      </c>
      <c r="N1860">
        <f>IF(ISNUMBER(SEARCH("Ronda",Table10[[#This Row],[Column1]]))=TRUE,1,0)</f>
        <v>0</v>
      </c>
      <c r="O1860" t="str">
        <f>IF(Table10[[#This Row],[cond2]]=1,MID(Table10[[#This Row],[Column1]],6,3),O1859)</f>
        <v xml:space="preserve"> 5</v>
      </c>
    </row>
    <row r="1861" spans="11:15" x14ac:dyDescent="0.3">
      <c r="K1861" t="s">
        <v>833</v>
      </c>
      <c r="L1861">
        <f>IF(AND(ISNUMBER(SEARCH(":",Table10[[#This Row],[Column1]]))=FALSE,ISNUMBER(SEARCH("Ronda",Table10[[#This Row],[Column1]]))=FALSE),1,0)</f>
        <v>1</v>
      </c>
      <c r="M1861">
        <f>IF(Table10[[#This Row],[cond]]=1,M1860+1,0)</f>
        <v>1</v>
      </c>
      <c r="N1861">
        <f>IF(ISNUMBER(SEARCH("Ronda",Table10[[#This Row],[Column1]]))=TRUE,1,0)</f>
        <v>0</v>
      </c>
      <c r="O1861" t="str">
        <f>IF(Table10[[#This Row],[cond2]]=1,MID(Table10[[#This Row],[Column1]],6,3),O1860)</f>
        <v xml:space="preserve"> 5</v>
      </c>
    </row>
    <row r="1862" spans="11:15" x14ac:dyDescent="0.3">
      <c r="K1862" t="s">
        <v>31</v>
      </c>
      <c r="L1862">
        <f>IF(AND(ISNUMBER(SEARCH(":",Table10[[#This Row],[Column1]]))=FALSE,ISNUMBER(SEARCH("Ronda",Table10[[#This Row],[Column1]]))=FALSE),1,0)</f>
        <v>1</v>
      </c>
      <c r="M1862">
        <f>IF(Table10[[#This Row],[cond]]=1,M1861+1,0)</f>
        <v>2</v>
      </c>
      <c r="N1862">
        <f>IF(ISNUMBER(SEARCH("Ronda",Table10[[#This Row],[Column1]]))=TRUE,1,0)</f>
        <v>0</v>
      </c>
      <c r="O1862" t="str">
        <f>IF(Table10[[#This Row],[cond2]]=1,MID(Table10[[#This Row],[Column1]],6,3),O1861)</f>
        <v xml:space="preserve"> 5</v>
      </c>
    </row>
    <row r="1863" spans="11:15" x14ac:dyDescent="0.3">
      <c r="K1863">
        <v>2</v>
      </c>
      <c r="L1863">
        <f>IF(AND(ISNUMBER(SEARCH(":",Table10[[#This Row],[Column1]]))=FALSE,ISNUMBER(SEARCH("Ronda",Table10[[#This Row],[Column1]]))=FALSE),1,0)</f>
        <v>1</v>
      </c>
      <c r="M1863">
        <f>IF(Table10[[#This Row],[cond]]=1,M1862+1,0)</f>
        <v>3</v>
      </c>
      <c r="N1863">
        <f>IF(ISNUMBER(SEARCH("Ronda",Table10[[#This Row],[Column1]]))=TRUE,1,0)</f>
        <v>0</v>
      </c>
      <c r="O1863" t="str">
        <f>IF(Table10[[#This Row],[cond2]]=1,MID(Table10[[#This Row],[Column1]],6,3),O1862)</f>
        <v xml:space="preserve"> 5</v>
      </c>
    </row>
    <row r="1864" spans="11:15" x14ac:dyDescent="0.3">
      <c r="K1864">
        <v>1</v>
      </c>
      <c r="L1864">
        <f>IF(AND(ISNUMBER(SEARCH(":",Table10[[#This Row],[Column1]]))=FALSE,ISNUMBER(SEARCH("Ronda",Table10[[#This Row],[Column1]]))=FALSE),1,0)</f>
        <v>1</v>
      </c>
      <c r="M1864">
        <f>IF(Table10[[#This Row],[cond]]=1,M1863+1,0)</f>
        <v>4</v>
      </c>
      <c r="N1864">
        <f>IF(ISNUMBER(SEARCH("Ronda",Table10[[#This Row],[Column1]]))=TRUE,1,0)</f>
        <v>0</v>
      </c>
      <c r="O1864" t="str">
        <f>IF(Table10[[#This Row],[cond2]]=1,MID(Table10[[#This Row],[Column1]],6,3),O1863)</f>
        <v xml:space="preserve"> 5</v>
      </c>
    </row>
    <row r="1865" spans="11:15" x14ac:dyDescent="0.3">
      <c r="K1865">
        <v>-1</v>
      </c>
      <c r="L1865">
        <f>IF(AND(ISNUMBER(SEARCH(":",Table10[[#This Row],[Column1]]))=FALSE,ISNUMBER(SEARCH("Ronda",Table10[[#This Row],[Column1]]))=FALSE),1,0)</f>
        <v>1</v>
      </c>
      <c r="M1865">
        <f>IF(Table10[[#This Row],[cond]]=1,M1864+1,0)</f>
        <v>5</v>
      </c>
      <c r="N1865">
        <f>IF(ISNUMBER(SEARCH("Ronda",Table10[[#This Row],[Column1]]))=TRUE,1,0)</f>
        <v>0</v>
      </c>
      <c r="O1865" t="str">
        <f>IF(Table10[[#This Row],[cond2]]=1,MID(Table10[[#This Row],[Column1]],6,3),O1864)</f>
        <v xml:space="preserve"> 5</v>
      </c>
    </row>
    <row r="1866" spans="11:15" x14ac:dyDescent="0.3">
      <c r="K1866">
        <v>-1</v>
      </c>
      <c r="L1866">
        <f>IF(AND(ISNUMBER(SEARCH(":",Table10[[#This Row],[Column1]]))=FALSE,ISNUMBER(SEARCH("Ronda",Table10[[#This Row],[Column1]]))=FALSE),1,0)</f>
        <v>1</v>
      </c>
      <c r="M1866">
        <f>IF(Table10[[#This Row],[cond]]=1,M1865+1,0)</f>
        <v>6</v>
      </c>
      <c r="N1866">
        <f>IF(ISNUMBER(SEARCH("Ronda",Table10[[#This Row],[Column1]]))=TRUE,1,0)</f>
        <v>0</v>
      </c>
      <c r="O1866" t="str">
        <f>IF(Table10[[#This Row],[cond2]]=1,MID(Table10[[#This Row],[Column1]],6,3),O1865)</f>
        <v xml:space="preserve"> 5</v>
      </c>
    </row>
    <row r="1867" spans="11:15" x14ac:dyDescent="0.3">
      <c r="K1867" t="s">
        <v>1014</v>
      </c>
      <c r="L1867">
        <f>IF(AND(ISNUMBER(SEARCH(":",Table10[[#This Row],[Column1]]))=FALSE,ISNUMBER(SEARCH("Ronda",Table10[[#This Row],[Column1]]))=FALSE),1,0)</f>
        <v>0</v>
      </c>
      <c r="M1867">
        <f>IF(Table10[[#This Row],[cond]]=1,M1866+1,0)</f>
        <v>0</v>
      </c>
      <c r="N1867">
        <f>IF(ISNUMBER(SEARCH("Ronda",Table10[[#This Row],[Column1]]))=TRUE,1,0)</f>
        <v>0</v>
      </c>
      <c r="O1867" t="str">
        <f>IF(Table10[[#This Row],[cond2]]=1,MID(Table10[[#This Row],[Column1]],6,3),O1866)</f>
        <v xml:space="preserve"> 5</v>
      </c>
    </row>
    <row r="1868" spans="11:15" x14ac:dyDescent="0.3">
      <c r="K1868" t="s">
        <v>25</v>
      </c>
      <c r="L1868">
        <f>IF(AND(ISNUMBER(SEARCH(":",Table10[[#This Row],[Column1]]))=FALSE,ISNUMBER(SEARCH("Ronda",Table10[[#This Row],[Column1]]))=FALSE),1,0)</f>
        <v>1</v>
      </c>
      <c r="M1868">
        <f>IF(Table10[[#This Row],[cond]]=1,M1867+1,0)</f>
        <v>1</v>
      </c>
      <c r="N1868">
        <f>IF(ISNUMBER(SEARCH("Ronda",Table10[[#This Row],[Column1]]))=TRUE,1,0)</f>
        <v>0</v>
      </c>
      <c r="O1868" t="str">
        <f>IF(Table10[[#This Row],[cond2]]=1,MID(Table10[[#This Row],[Column1]],6,3),O1867)</f>
        <v xml:space="preserve"> 5</v>
      </c>
    </row>
    <row r="1869" spans="11:15" x14ac:dyDescent="0.3">
      <c r="K1869" t="s">
        <v>33</v>
      </c>
      <c r="L1869">
        <f>IF(AND(ISNUMBER(SEARCH(":",Table10[[#This Row],[Column1]]))=FALSE,ISNUMBER(SEARCH("Ronda",Table10[[#This Row],[Column1]]))=FALSE),1,0)</f>
        <v>1</v>
      </c>
      <c r="M1869">
        <f>IF(Table10[[#This Row],[cond]]=1,M1868+1,0)</f>
        <v>2</v>
      </c>
      <c r="N1869">
        <f>IF(ISNUMBER(SEARCH("Ronda",Table10[[#This Row],[Column1]]))=TRUE,1,0)</f>
        <v>0</v>
      </c>
      <c r="O1869" t="str">
        <f>IF(Table10[[#This Row],[cond2]]=1,MID(Table10[[#This Row],[Column1]],6,3),O1868)</f>
        <v xml:space="preserve"> 5</v>
      </c>
    </row>
    <row r="1870" spans="11:15" x14ac:dyDescent="0.3">
      <c r="K1870">
        <v>0</v>
      </c>
      <c r="L1870">
        <f>IF(AND(ISNUMBER(SEARCH(":",Table10[[#This Row],[Column1]]))=FALSE,ISNUMBER(SEARCH("Ronda",Table10[[#This Row],[Column1]]))=FALSE),1,0)</f>
        <v>1</v>
      </c>
      <c r="M1870">
        <f>IF(Table10[[#This Row],[cond]]=1,M1869+1,0)</f>
        <v>3</v>
      </c>
      <c r="N1870">
        <f>IF(ISNUMBER(SEARCH("Ronda",Table10[[#This Row],[Column1]]))=TRUE,1,0)</f>
        <v>0</v>
      </c>
      <c r="O1870" t="str">
        <f>IF(Table10[[#This Row],[cond2]]=1,MID(Table10[[#This Row],[Column1]],6,3),O1869)</f>
        <v xml:space="preserve"> 5</v>
      </c>
    </row>
    <row r="1871" spans="11:15" x14ac:dyDescent="0.3">
      <c r="K1871">
        <v>2</v>
      </c>
      <c r="L1871">
        <f>IF(AND(ISNUMBER(SEARCH(":",Table10[[#This Row],[Column1]]))=FALSE,ISNUMBER(SEARCH("Ronda",Table10[[#This Row],[Column1]]))=FALSE),1,0)</f>
        <v>1</v>
      </c>
      <c r="M1871">
        <f>IF(Table10[[#This Row],[cond]]=1,M1870+1,0)</f>
        <v>4</v>
      </c>
      <c r="N1871">
        <f>IF(ISNUMBER(SEARCH("Ronda",Table10[[#This Row],[Column1]]))=TRUE,1,0)</f>
        <v>0</v>
      </c>
      <c r="O1871" t="str">
        <f>IF(Table10[[#This Row],[cond2]]=1,MID(Table10[[#This Row],[Column1]],6,3),O1870)</f>
        <v xml:space="preserve"> 5</v>
      </c>
    </row>
    <row r="1872" spans="11:15" x14ac:dyDescent="0.3">
      <c r="K1872">
        <v>0</v>
      </c>
      <c r="L1872">
        <f>IF(AND(ISNUMBER(SEARCH(":",Table10[[#This Row],[Column1]]))=FALSE,ISNUMBER(SEARCH("Ronda",Table10[[#This Row],[Column1]]))=FALSE),1,0)</f>
        <v>1</v>
      </c>
      <c r="M1872">
        <f>IF(Table10[[#This Row],[cond]]=1,M1871+1,0)</f>
        <v>5</v>
      </c>
      <c r="N1872">
        <f>IF(ISNUMBER(SEARCH("Ronda",Table10[[#This Row],[Column1]]))=TRUE,1,0)</f>
        <v>0</v>
      </c>
      <c r="O1872" t="str">
        <f>IF(Table10[[#This Row],[cond2]]=1,MID(Table10[[#This Row],[Column1]],6,3),O1871)</f>
        <v xml:space="preserve"> 5</v>
      </c>
    </row>
    <row r="1873" spans="11:15" x14ac:dyDescent="0.3">
      <c r="K1873">
        <v>-1</v>
      </c>
      <c r="L1873">
        <f>IF(AND(ISNUMBER(SEARCH(":",Table10[[#This Row],[Column1]]))=FALSE,ISNUMBER(SEARCH("Ronda",Table10[[#This Row],[Column1]]))=FALSE),1,0)</f>
        <v>1</v>
      </c>
      <c r="M1873">
        <f>IF(Table10[[#This Row],[cond]]=1,M1872+1,0)</f>
        <v>6</v>
      </c>
      <c r="N1873">
        <f>IF(ISNUMBER(SEARCH("Ronda",Table10[[#This Row],[Column1]]))=TRUE,1,0)</f>
        <v>0</v>
      </c>
      <c r="O1873" t="str">
        <f>IF(Table10[[#This Row],[cond2]]=1,MID(Table10[[#This Row],[Column1]],6,3),O1872)</f>
        <v xml:space="preserve"> 5</v>
      </c>
    </row>
    <row r="1874" spans="11:15" x14ac:dyDescent="0.3">
      <c r="K1874" t="s">
        <v>1015</v>
      </c>
      <c r="L1874">
        <f>IF(AND(ISNUMBER(SEARCH(":",Table10[[#This Row],[Column1]]))=FALSE,ISNUMBER(SEARCH("Ronda",Table10[[#This Row],[Column1]]))=FALSE),1,0)</f>
        <v>0</v>
      </c>
      <c r="M1874">
        <f>IF(Table10[[#This Row],[cond]]=1,M1873+1,0)</f>
        <v>0</v>
      </c>
      <c r="N1874">
        <f>IF(ISNUMBER(SEARCH("Ronda",Table10[[#This Row],[Column1]]))=TRUE,1,0)</f>
        <v>0</v>
      </c>
      <c r="O1874" t="str">
        <f>IF(Table10[[#This Row],[cond2]]=1,MID(Table10[[#This Row],[Column1]],6,3),O1873)</f>
        <v xml:space="preserve"> 5</v>
      </c>
    </row>
    <row r="1875" spans="11:15" x14ac:dyDescent="0.3">
      <c r="K1875" t="s">
        <v>1</v>
      </c>
      <c r="L1875">
        <f>IF(AND(ISNUMBER(SEARCH(":",Table10[[#This Row],[Column1]]))=FALSE,ISNUMBER(SEARCH("Ronda",Table10[[#This Row],[Column1]]))=FALSE),1,0)</f>
        <v>1</v>
      </c>
      <c r="M1875">
        <f>IF(Table10[[#This Row],[cond]]=1,M1874+1,0)</f>
        <v>1</v>
      </c>
      <c r="N1875">
        <f>IF(ISNUMBER(SEARCH("Ronda",Table10[[#This Row],[Column1]]))=TRUE,1,0)</f>
        <v>0</v>
      </c>
      <c r="O1875" t="str">
        <f>IF(Table10[[#This Row],[cond2]]=1,MID(Table10[[#This Row],[Column1]],6,3),O1874)</f>
        <v xml:space="preserve"> 5</v>
      </c>
    </row>
    <row r="1876" spans="11:15" x14ac:dyDescent="0.3">
      <c r="K1876" t="s">
        <v>28</v>
      </c>
      <c r="L1876">
        <f>IF(AND(ISNUMBER(SEARCH(":",Table10[[#This Row],[Column1]]))=FALSE,ISNUMBER(SEARCH("Ronda",Table10[[#This Row],[Column1]]))=FALSE),1,0)</f>
        <v>1</v>
      </c>
      <c r="M1876">
        <f>IF(Table10[[#This Row],[cond]]=1,M1875+1,0)</f>
        <v>2</v>
      </c>
      <c r="N1876">
        <f>IF(ISNUMBER(SEARCH("Ronda",Table10[[#This Row],[Column1]]))=TRUE,1,0)</f>
        <v>0</v>
      </c>
      <c r="O1876" t="str">
        <f>IF(Table10[[#This Row],[cond2]]=1,MID(Table10[[#This Row],[Column1]],6,3),O1875)</f>
        <v xml:space="preserve"> 5</v>
      </c>
    </row>
    <row r="1877" spans="11:15" x14ac:dyDescent="0.3">
      <c r="K1877">
        <v>1</v>
      </c>
      <c r="L1877">
        <f>IF(AND(ISNUMBER(SEARCH(":",Table10[[#This Row],[Column1]]))=FALSE,ISNUMBER(SEARCH("Ronda",Table10[[#This Row],[Column1]]))=FALSE),1,0)</f>
        <v>1</v>
      </c>
      <c r="M1877">
        <f>IF(Table10[[#This Row],[cond]]=1,M1876+1,0)</f>
        <v>3</v>
      </c>
      <c r="N1877">
        <f>IF(ISNUMBER(SEARCH("Ronda",Table10[[#This Row],[Column1]]))=TRUE,1,0)</f>
        <v>0</v>
      </c>
      <c r="O1877" t="str">
        <f>IF(Table10[[#This Row],[cond2]]=1,MID(Table10[[#This Row],[Column1]],6,3),O1876)</f>
        <v xml:space="preserve"> 5</v>
      </c>
    </row>
    <row r="1878" spans="11:15" x14ac:dyDescent="0.3">
      <c r="K1878">
        <v>0</v>
      </c>
      <c r="L1878">
        <f>IF(AND(ISNUMBER(SEARCH(":",Table10[[#This Row],[Column1]]))=FALSE,ISNUMBER(SEARCH("Ronda",Table10[[#This Row],[Column1]]))=FALSE),1,0)</f>
        <v>1</v>
      </c>
      <c r="M1878">
        <f>IF(Table10[[#This Row],[cond]]=1,M1877+1,0)</f>
        <v>4</v>
      </c>
      <c r="N1878">
        <f>IF(ISNUMBER(SEARCH("Ronda",Table10[[#This Row],[Column1]]))=TRUE,1,0)</f>
        <v>0</v>
      </c>
      <c r="O1878" t="str">
        <f>IF(Table10[[#This Row],[cond2]]=1,MID(Table10[[#This Row],[Column1]],6,3),O1877)</f>
        <v xml:space="preserve"> 5</v>
      </c>
    </row>
    <row r="1879" spans="11:15" x14ac:dyDescent="0.3">
      <c r="K1879">
        <v>0</v>
      </c>
      <c r="L1879">
        <f>IF(AND(ISNUMBER(SEARCH(":",Table10[[#This Row],[Column1]]))=FALSE,ISNUMBER(SEARCH("Ronda",Table10[[#This Row],[Column1]]))=FALSE),1,0)</f>
        <v>1</v>
      </c>
      <c r="M1879">
        <f>IF(Table10[[#This Row],[cond]]=1,M1878+1,0)</f>
        <v>5</v>
      </c>
      <c r="N1879">
        <f>IF(ISNUMBER(SEARCH("Ronda",Table10[[#This Row],[Column1]]))=TRUE,1,0)</f>
        <v>0</v>
      </c>
      <c r="O1879" t="str">
        <f>IF(Table10[[#This Row],[cond2]]=1,MID(Table10[[#This Row],[Column1]],6,3),O1878)</f>
        <v xml:space="preserve"> 5</v>
      </c>
    </row>
    <row r="1880" spans="11:15" x14ac:dyDescent="0.3">
      <c r="K1880">
        <v>0</v>
      </c>
      <c r="L1880">
        <f>IF(AND(ISNUMBER(SEARCH(":",Table10[[#This Row],[Column1]]))=FALSE,ISNUMBER(SEARCH("Ronda",Table10[[#This Row],[Column1]]))=FALSE),1,0)</f>
        <v>1</v>
      </c>
      <c r="M1880">
        <f>IF(Table10[[#This Row],[cond]]=1,M1879+1,0)</f>
        <v>6</v>
      </c>
      <c r="N1880">
        <f>IF(ISNUMBER(SEARCH("Ronda",Table10[[#This Row],[Column1]]))=TRUE,1,0)</f>
        <v>0</v>
      </c>
      <c r="O1880" t="str">
        <f>IF(Table10[[#This Row],[cond2]]=1,MID(Table10[[#This Row],[Column1]],6,3),O1879)</f>
        <v xml:space="preserve"> 5</v>
      </c>
    </row>
    <row r="1881" spans="11:15" x14ac:dyDescent="0.3">
      <c r="K1881" t="s">
        <v>802</v>
      </c>
      <c r="L1881">
        <f>IF(AND(ISNUMBER(SEARCH(":",Table10[[#This Row],[Column1]]))=FALSE,ISNUMBER(SEARCH("Ronda",Table10[[#This Row],[Column1]]))=FALSE),1,0)</f>
        <v>0</v>
      </c>
      <c r="M1881">
        <f>IF(Table10[[#This Row],[cond]]=1,M1880+1,0)</f>
        <v>0</v>
      </c>
      <c r="N1881">
        <f>IF(ISNUMBER(SEARCH("Ronda",Table10[[#This Row],[Column1]]))=TRUE,1,0)</f>
        <v>0</v>
      </c>
      <c r="O1881" t="str">
        <f>IF(Table10[[#This Row],[cond2]]=1,MID(Table10[[#This Row],[Column1]],6,3),O1880)</f>
        <v xml:space="preserve"> 5</v>
      </c>
    </row>
    <row r="1882" spans="11:15" x14ac:dyDescent="0.3">
      <c r="K1882" t="s">
        <v>11</v>
      </c>
      <c r="L1882">
        <f>IF(AND(ISNUMBER(SEARCH(":",Table10[[#This Row],[Column1]]))=FALSE,ISNUMBER(SEARCH("Ronda",Table10[[#This Row],[Column1]]))=FALSE),1,0)</f>
        <v>1</v>
      </c>
      <c r="M1882">
        <f>IF(Table10[[#This Row],[cond]]=1,M1881+1,0)</f>
        <v>1</v>
      </c>
      <c r="N1882">
        <f>IF(ISNUMBER(SEARCH("Ronda",Table10[[#This Row],[Column1]]))=TRUE,1,0)</f>
        <v>0</v>
      </c>
      <c r="O1882" t="str">
        <f>IF(Table10[[#This Row],[cond2]]=1,MID(Table10[[#This Row],[Column1]],6,3),O1881)</f>
        <v xml:space="preserve"> 5</v>
      </c>
    </row>
    <row r="1883" spans="11:15" x14ac:dyDescent="0.3">
      <c r="K1883" t="s">
        <v>13</v>
      </c>
      <c r="L1883">
        <f>IF(AND(ISNUMBER(SEARCH(":",Table10[[#This Row],[Column1]]))=FALSE,ISNUMBER(SEARCH("Ronda",Table10[[#This Row],[Column1]]))=FALSE),1,0)</f>
        <v>1</v>
      </c>
      <c r="M1883">
        <f>IF(Table10[[#This Row],[cond]]=1,M1882+1,0)</f>
        <v>2</v>
      </c>
      <c r="N1883">
        <f>IF(ISNUMBER(SEARCH("Ronda",Table10[[#This Row],[Column1]]))=TRUE,1,0)</f>
        <v>0</v>
      </c>
      <c r="O1883" t="str">
        <f>IF(Table10[[#This Row],[cond2]]=1,MID(Table10[[#This Row],[Column1]],6,3),O1882)</f>
        <v xml:space="preserve"> 5</v>
      </c>
    </row>
    <row r="1884" spans="11:15" x14ac:dyDescent="0.3">
      <c r="K1884">
        <v>2</v>
      </c>
      <c r="L1884">
        <f>IF(AND(ISNUMBER(SEARCH(":",Table10[[#This Row],[Column1]]))=FALSE,ISNUMBER(SEARCH("Ronda",Table10[[#This Row],[Column1]]))=FALSE),1,0)</f>
        <v>1</v>
      </c>
      <c r="M1884">
        <f>IF(Table10[[#This Row],[cond]]=1,M1883+1,0)</f>
        <v>3</v>
      </c>
      <c r="N1884">
        <f>IF(ISNUMBER(SEARCH("Ronda",Table10[[#This Row],[Column1]]))=TRUE,1,0)</f>
        <v>0</v>
      </c>
      <c r="O1884" t="str">
        <f>IF(Table10[[#This Row],[cond2]]=1,MID(Table10[[#This Row],[Column1]],6,3),O1883)</f>
        <v xml:space="preserve"> 5</v>
      </c>
    </row>
    <row r="1885" spans="11:15" x14ac:dyDescent="0.3">
      <c r="K1885">
        <v>0</v>
      </c>
      <c r="L1885">
        <f>IF(AND(ISNUMBER(SEARCH(":",Table10[[#This Row],[Column1]]))=FALSE,ISNUMBER(SEARCH("Ronda",Table10[[#This Row],[Column1]]))=FALSE),1,0)</f>
        <v>1</v>
      </c>
      <c r="M1885">
        <f>IF(Table10[[#This Row],[cond]]=1,M1884+1,0)</f>
        <v>4</v>
      </c>
      <c r="N1885">
        <f>IF(ISNUMBER(SEARCH("Ronda",Table10[[#This Row],[Column1]]))=TRUE,1,0)</f>
        <v>0</v>
      </c>
      <c r="O1885" t="str">
        <f>IF(Table10[[#This Row],[cond2]]=1,MID(Table10[[#This Row],[Column1]],6,3),O1884)</f>
        <v xml:space="preserve"> 5</v>
      </c>
    </row>
    <row r="1886" spans="11:15" x14ac:dyDescent="0.3">
      <c r="K1886">
        <v>-2</v>
      </c>
      <c r="L1886">
        <f>IF(AND(ISNUMBER(SEARCH(":",Table10[[#This Row],[Column1]]))=FALSE,ISNUMBER(SEARCH("Ronda",Table10[[#This Row],[Column1]]))=FALSE),1,0)</f>
        <v>1</v>
      </c>
      <c r="M1886">
        <f>IF(Table10[[#This Row],[cond]]=1,M1885+1,0)</f>
        <v>5</v>
      </c>
      <c r="N1886">
        <f>IF(ISNUMBER(SEARCH("Ronda",Table10[[#This Row],[Column1]]))=TRUE,1,0)</f>
        <v>0</v>
      </c>
      <c r="O1886" t="str">
        <f>IF(Table10[[#This Row],[cond2]]=1,MID(Table10[[#This Row],[Column1]],6,3),O1885)</f>
        <v xml:space="preserve"> 5</v>
      </c>
    </row>
    <row r="1887" spans="11:15" x14ac:dyDescent="0.3">
      <c r="K1887">
        <v>0</v>
      </c>
      <c r="L1887">
        <f>IF(AND(ISNUMBER(SEARCH(":",Table10[[#This Row],[Column1]]))=FALSE,ISNUMBER(SEARCH("Ronda",Table10[[#This Row],[Column1]]))=FALSE),1,0)</f>
        <v>1</v>
      </c>
      <c r="M1887">
        <f>IF(Table10[[#This Row],[cond]]=1,M1886+1,0)</f>
        <v>6</v>
      </c>
      <c r="N1887">
        <f>IF(ISNUMBER(SEARCH("Ronda",Table10[[#This Row],[Column1]]))=TRUE,1,0)</f>
        <v>0</v>
      </c>
      <c r="O1887" t="str">
        <f>IF(Table10[[#This Row],[cond2]]=1,MID(Table10[[#This Row],[Column1]],6,3),O1886)</f>
        <v xml:space="preserve"> 5</v>
      </c>
    </row>
    <row r="1888" spans="11:15" x14ac:dyDescent="0.3">
      <c r="K1888" t="s">
        <v>803</v>
      </c>
      <c r="L1888">
        <f>IF(AND(ISNUMBER(SEARCH(":",Table10[[#This Row],[Column1]]))=FALSE,ISNUMBER(SEARCH("Ronda",Table10[[#This Row],[Column1]]))=FALSE),1,0)</f>
        <v>0</v>
      </c>
      <c r="M1888">
        <f>IF(Table10[[#This Row],[cond]]=1,M1887+1,0)</f>
        <v>0</v>
      </c>
      <c r="N1888">
        <f>IF(ISNUMBER(SEARCH("Ronda",Table10[[#This Row],[Column1]]))=TRUE,1,0)</f>
        <v>0</v>
      </c>
      <c r="O1888" t="str">
        <f>IF(Table10[[#This Row],[cond2]]=1,MID(Table10[[#This Row],[Column1]],6,3),O1887)</f>
        <v xml:space="preserve"> 5</v>
      </c>
    </row>
    <row r="1889" spans="11:15" x14ac:dyDescent="0.3">
      <c r="K1889" t="s">
        <v>8</v>
      </c>
      <c r="L1889">
        <f>IF(AND(ISNUMBER(SEARCH(":",Table10[[#This Row],[Column1]]))=FALSE,ISNUMBER(SEARCH("Ronda",Table10[[#This Row],[Column1]]))=FALSE),1,0)</f>
        <v>1</v>
      </c>
      <c r="M1889">
        <f>IF(Table10[[#This Row],[cond]]=1,M1888+1,0)</f>
        <v>1</v>
      </c>
      <c r="N1889">
        <f>IF(ISNUMBER(SEARCH("Ronda",Table10[[#This Row],[Column1]]))=TRUE,1,0)</f>
        <v>0</v>
      </c>
      <c r="O1889" t="str">
        <f>IF(Table10[[#This Row],[cond2]]=1,MID(Table10[[#This Row],[Column1]],6,3),O1888)</f>
        <v xml:space="preserve"> 5</v>
      </c>
    </row>
    <row r="1890" spans="11:15" x14ac:dyDescent="0.3">
      <c r="K1890" t="s">
        <v>564</v>
      </c>
      <c r="L1890">
        <f>IF(AND(ISNUMBER(SEARCH(":",Table10[[#This Row],[Column1]]))=FALSE,ISNUMBER(SEARCH("Ronda",Table10[[#This Row],[Column1]]))=FALSE),1,0)</f>
        <v>1</v>
      </c>
      <c r="M1890">
        <f>IF(Table10[[#This Row],[cond]]=1,M1889+1,0)</f>
        <v>2</v>
      </c>
      <c r="N1890">
        <f>IF(ISNUMBER(SEARCH("Ronda",Table10[[#This Row],[Column1]]))=TRUE,1,0)</f>
        <v>0</v>
      </c>
      <c r="O1890" t="str">
        <f>IF(Table10[[#This Row],[cond2]]=1,MID(Table10[[#This Row],[Column1]],6,3),O1889)</f>
        <v xml:space="preserve"> 5</v>
      </c>
    </row>
    <row r="1891" spans="11:15" x14ac:dyDescent="0.3">
      <c r="K1891">
        <v>3</v>
      </c>
      <c r="L1891">
        <f>IF(AND(ISNUMBER(SEARCH(":",Table10[[#This Row],[Column1]]))=FALSE,ISNUMBER(SEARCH("Ronda",Table10[[#This Row],[Column1]]))=FALSE),1,0)</f>
        <v>1</v>
      </c>
      <c r="M1891">
        <f>IF(Table10[[#This Row],[cond]]=1,M1890+1,0)</f>
        <v>3</v>
      </c>
      <c r="N1891">
        <f>IF(ISNUMBER(SEARCH("Ronda",Table10[[#This Row],[Column1]]))=TRUE,1,0)</f>
        <v>0</v>
      </c>
      <c r="O1891" t="str">
        <f>IF(Table10[[#This Row],[cond2]]=1,MID(Table10[[#This Row],[Column1]],6,3),O1890)</f>
        <v xml:space="preserve"> 5</v>
      </c>
    </row>
    <row r="1892" spans="11:15" x14ac:dyDescent="0.3">
      <c r="K1892">
        <v>0</v>
      </c>
      <c r="L1892">
        <f>IF(AND(ISNUMBER(SEARCH(":",Table10[[#This Row],[Column1]]))=FALSE,ISNUMBER(SEARCH("Ronda",Table10[[#This Row],[Column1]]))=FALSE),1,0)</f>
        <v>1</v>
      </c>
      <c r="M1892">
        <f>IF(Table10[[#This Row],[cond]]=1,M1891+1,0)</f>
        <v>4</v>
      </c>
      <c r="N1892">
        <f>IF(ISNUMBER(SEARCH("Ronda",Table10[[#This Row],[Column1]]))=TRUE,1,0)</f>
        <v>0</v>
      </c>
      <c r="O1892" t="str">
        <f>IF(Table10[[#This Row],[cond2]]=1,MID(Table10[[#This Row],[Column1]],6,3),O1891)</f>
        <v xml:space="preserve"> 5</v>
      </c>
    </row>
    <row r="1893" spans="11:15" x14ac:dyDescent="0.3">
      <c r="K1893">
        <v>0</v>
      </c>
      <c r="L1893">
        <f>IF(AND(ISNUMBER(SEARCH(":",Table10[[#This Row],[Column1]]))=FALSE,ISNUMBER(SEARCH("Ronda",Table10[[#This Row],[Column1]]))=FALSE),1,0)</f>
        <v>1</v>
      </c>
      <c r="M1893">
        <f>IF(Table10[[#This Row],[cond]]=1,M1892+1,0)</f>
        <v>5</v>
      </c>
      <c r="N1893">
        <f>IF(ISNUMBER(SEARCH("Ronda",Table10[[#This Row],[Column1]]))=TRUE,1,0)</f>
        <v>0</v>
      </c>
      <c r="O1893" t="str">
        <f>IF(Table10[[#This Row],[cond2]]=1,MID(Table10[[#This Row],[Column1]],6,3),O1892)</f>
        <v xml:space="preserve"> 5</v>
      </c>
    </row>
    <row r="1894" spans="11:15" x14ac:dyDescent="0.3">
      <c r="K1894">
        <v>0</v>
      </c>
      <c r="L1894">
        <f>IF(AND(ISNUMBER(SEARCH(":",Table10[[#This Row],[Column1]]))=FALSE,ISNUMBER(SEARCH("Ronda",Table10[[#This Row],[Column1]]))=FALSE),1,0)</f>
        <v>1</v>
      </c>
      <c r="M1894">
        <f>IF(Table10[[#This Row],[cond]]=1,M1893+1,0)</f>
        <v>6</v>
      </c>
      <c r="N1894">
        <f>IF(ISNUMBER(SEARCH("Ronda",Table10[[#This Row],[Column1]]))=TRUE,1,0)</f>
        <v>0</v>
      </c>
      <c r="O1894" t="str">
        <f>IF(Table10[[#This Row],[cond2]]=1,MID(Table10[[#This Row],[Column1]],6,3),O1893)</f>
        <v xml:space="preserve"> 5</v>
      </c>
    </row>
    <row r="1895" spans="11:15" x14ac:dyDescent="0.3">
      <c r="K1895" t="s">
        <v>1016</v>
      </c>
      <c r="L1895">
        <f>IF(AND(ISNUMBER(SEARCH(":",Table10[[#This Row],[Column1]]))=FALSE,ISNUMBER(SEARCH("Ronda",Table10[[#This Row],[Column1]]))=FALSE),1,0)</f>
        <v>0</v>
      </c>
      <c r="M1895">
        <f>IF(Table10[[#This Row],[cond]]=1,M1894+1,0)</f>
        <v>0</v>
      </c>
      <c r="N1895">
        <f>IF(ISNUMBER(SEARCH("Ronda",Table10[[#This Row],[Column1]]))=TRUE,1,0)</f>
        <v>0</v>
      </c>
      <c r="O1895" t="str">
        <f>IF(Table10[[#This Row],[cond2]]=1,MID(Table10[[#This Row],[Column1]],6,3),O1894)</f>
        <v xml:space="preserve"> 5</v>
      </c>
    </row>
    <row r="1896" spans="11:15" x14ac:dyDescent="0.3">
      <c r="K1896" t="s">
        <v>10</v>
      </c>
      <c r="L1896">
        <f>IF(AND(ISNUMBER(SEARCH(":",Table10[[#This Row],[Column1]]))=FALSE,ISNUMBER(SEARCH("Ronda",Table10[[#This Row],[Column1]]))=FALSE),1,0)</f>
        <v>1</v>
      </c>
      <c r="M1896">
        <f>IF(Table10[[#This Row],[cond]]=1,M1895+1,0)</f>
        <v>1</v>
      </c>
      <c r="N1896">
        <f>IF(ISNUMBER(SEARCH("Ronda",Table10[[#This Row],[Column1]]))=TRUE,1,0)</f>
        <v>0</v>
      </c>
      <c r="O1896" t="str">
        <f>IF(Table10[[#This Row],[cond2]]=1,MID(Table10[[#This Row],[Column1]],6,3),O1895)</f>
        <v xml:space="preserve"> 5</v>
      </c>
    </row>
    <row r="1897" spans="11:15" x14ac:dyDescent="0.3">
      <c r="K1897" t="s">
        <v>4</v>
      </c>
      <c r="L1897">
        <f>IF(AND(ISNUMBER(SEARCH(":",Table10[[#This Row],[Column1]]))=FALSE,ISNUMBER(SEARCH("Ronda",Table10[[#This Row],[Column1]]))=FALSE),1,0)</f>
        <v>1</v>
      </c>
      <c r="M1897">
        <f>IF(Table10[[#This Row],[cond]]=1,M1896+1,0)</f>
        <v>2</v>
      </c>
      <c r="N1897">
        <f>IF(ISNUMBER(SEARCH("Ronda",Table10[[#This Row],[Column1]]))=TRUE,1,0)</f>
        <v>0</v>
      </c>
      <c r="O1897" t="str">
        <f>IF(Table10[[#This Row],[cond2]]=1,MID(Table10[[#This Row],[Column1]],6,3),O1896)</f>
        <v xml:space="preserve"> 5</v>
      </c>
    </row>
    <row r="1898" spans="11:15" x14ac:dyDescent="0.3">
      <c r="K1898">
        <v>1</v>
      </c>
      <c r="L1898">
        <f>IF(AND(ISNUMBER(SEARCH(":",Table10[[#This Row],[Column1]]))=FALSE,ISNUMBER(SEARCH("Ronda",Table10[[#This Row],[Column1]]))=FALSE),1,0)</f>
        <v>1</v>
      </c>
      <c r="M1898">
        <f>IF(Table10[[#This Row],[cond]]=1,M1897+1,0)</f>
        <v>3</v>
      </c>
      <c r="N1898">
        <f>IF(ISNUMBER(SEARCH("Ronda",Table10[[#This Row],[Column1]]))=TRUE,1,0)</f>
        <v>0</v>
      </c>
      <c r="O1898" t="str">
        <f>IF(Table10[[#This Row],[cond2]]=1,MID(Table10[[#This Row],[Column1]],6,3),O1897)</f>
        <v xml:space="preserve"> 5</v>
      </c>
    </row>
    <row r="1899" spans="11:15" x14ac:dyDescent="0.3">
      <c r="K1899">
        <v>0</v>
      </c>
      <c r="L1899">
        <f>IF(AND(ISNUMBER(SEARCH(":",Table10[[#This Row],[Column1]]))=FALSE,ISNUMBER(SEARCH("Ronda",Table10[[#This Row],[Column1]]))=FALSE),1,0)</f>
        <v>1</v>
      </c>
      <c r="M1899">
        <f>IF(Table10[[#This Row],[cond]]=1,M1898+1,0)</f>
        <v>4</v>
      </c>
      <c r="N1899">
        <f>IF(ISNUMBER(SEARCH("Ronda",Table10[[#This Row],[Column1]]))=TRUE,1,0)</f>
        <v>0</v>
      </c>
      <c r="O1899" t="str">
        <f>IF(Table10[[#This Row],[cond2]]=1,MID(Table10[[#This Row],[Column1]],6,3),O1898)</f>
        <v xml:space="preserve"> 5</v>
      </c>
    </row>
    <row r="1900" spans="11:15" x14ac:dyDescent="0.3">
      <c r="K1900">
        <v>0</v>
      </c>
      <c r="L1900">
        <f>IF(AND(ISNUMBER(SEARCH(":",Table10[[#This Row],[Column1]]))=FALSE,ISNUMBER(SEARCH("Ronda",Table10[[#This Row],[Column1]]))=FALSE),1,0)</f>
        <v>1</v>
      </c>
      <c r="M1900">
        <f>IF(Table10[[#This Row],[cond]]=1,M1899+1,0)</f>
        <v>5</v>
      </c>
      <c r="N1900">
        <f>IF(ISNUMBER(SEARCH("Ronda",Table10[[#This Row],[Column1]]))=TRUE,1,0)</f>
        <v>0</v>
      </c>
      <c r="O1900" t="str">
        <f>IF(Table10[[#This Row],[cond2]]=1,MID(Table10[[#This Row],[Column1]],6,3),O1899)</f>
        <v xml:space="preserve"> 5</v>
      </c>
    </row>
    <row r="1901" spans="11:15" x14ac:dyDescent="0.3">
      <c r="K1901">
        <v>0</v>
      </c>
      <c r="L1901">
        <f>IF(AND(ISNUMBER(SEARCH(":",Table10[[#This Row],[Column1]]))=FALSE,ISNUMBER(SEARCH("Ronda",Table10[[#This Row],[Column1]]))=FALSE),1,0)</f>
        <v>1</v>
      </c>
      <c r="M1901">
        <f>IF(Table10[[#This Row],[cond]]=1,M1900+1,0)</f>
        <v>6</v>
      </c>
      <c r="N1901">
        <f>IF(ISNUMBER(SEARCH("Ronda",Table10[[#This Row],[Column1]]))=TRUE,1,0)</f>
        <v>0</v>
      </c>
      <c r="O1901" t="str">
        <f>IF(Table10[[#This Row],[cond2]]=1,MID(Table10[[#This Row],[Column1]],6,3),O1900)</f>
        <v xml:space="preserve"> 5</v>
      </c>
    </row>
    <row r="1902" spans="11:15" x14ac:dyDescent="0.3">
      <c r="K1902" t="s">
        <v>1017</v>
      </c>
      <c r="L1902">
        <f>IF(AND(ISNUMBER(SEARCH(":",Table10[[#This Row],[Column1]]))=FALSE,ISNUMBER(SEARCH("Ronda",Table10[[#This Row],[Column1]]))=FALSE),1,0)</f>
        <v>0</v>
      </c>
      <c r="M1902">
        <f>IF(Table10[[#This Row],[cond]]=1,M1901+1,0)</f>
        <v>0</v>
      </c>
      <c r="N1902">
        <f>IF(ISNUMBER(SEARCH("Ronda",Table10[[#This Row],[Column1]]))=TRUE,1,0)</f>
        <v>0</v>
      </c>
      <c r="O1902" t="str">
        <f>IF(Table10[[#This Row],[cond2]]=1,MID(Table10[[#This Row],[Column1]],6,3),O1901)</f>
        <v xml:space="preserve"> 5</v>
      </c>
    </row>
    <row r="1903" spans="11:15" x14ac:dyDescent="0.3">
      <c r="K1903" t="s">
        <v>303</v>
      </c>
      <c r="L1903">
        <f>IF(AND(ISNUMBER(SEARCH(":",Table10[[#This Row],[Column1]]))=FALSE,ISNUMBER(SEARCH("Ronda",Table10[[#This Row],[Column1]]))=FALSE),1,0)</f>
        <v>1</v>
      </c>
      <c r="M1903">
        <f>IF(Table10[[#This Row],[cond]]=1,M1902+1,0)</f>
        <v>1</v>
      </c>
      <c r="N1903">
        <f>IF(ISNUMBER(SEARCH("Ronda",Table10[[#This Row],[Column1]]))=TRUE,1,0)</f>
        <v>0</v>
      </c>
      <c r="O1903" t="str">
        <f>IF(Table10[[#This Row],[cond2]]=1,MID(Table10[[#This Row],[Column1]],6,3),O1902)</f>
        <v xml:space="preserve"> 5</v>
      </c>
    </row>
    <row r="1904" spans="11:15" x14ac:dyDescent="0.3">
      <c r="K1904" t="s">
        <v>6</v>
      </c>
      <c r="L1904">
        <f>IF(AND(ISNUMBER(SEARCH(":",Table10[[#This Row],[Column1]]))=FALSE,ISNUMBER(SEARCH("Ronda",Table10[[#This Row],[Column1]]))=FALSE),1,0)</f>
        <v>1</v>
      </c>
      <c r="M1904">
        <f>IF(Table10[[#This Row],[cond]]=1,M1903+1,0)</f>
        <v>2</v>
      </c>
      <c r="N1904">
        <f>IF(ISNUMBER(SEARCH("Ronda",Table10[[#This Row],[Column1]]))=TRUE,1,0)</f>
        <v>0</v>
      </c>
      <c r="O1904" t="str">
        <f>IF(Table10[[#This Row],[cond2]]=1,MID(Table10[[#This Row],[Column1]],6,3),O1903)</f>
        <v xml:space="preserve"> 5</v>
      </c>
    </row>
    <row r="1905" spans="11:15" x14ac:dyDescent="0.3">
      <c r="K1905">
        <v>2</v>
      </c>
      <c r="L1905">
        <f>IF(AND(ISNUMBER(SEARCH(":",Table10[[#This Row],[Column1]]))=FALSE,ISNUMBER(SEARCH("Ronda",Table10[[#This Row],[Column1]]))=FALSE),1,0)</f>
        <v>1</v>
      </c>
      <c r="M1905">
        <f>IF(Table10[[#This Row],[cond]]=1,M1904+1,0)</f>
        <v>3</v>
      </c>
      <c r="N1905">
        <f>IF(ISNUMBER(SEARCH("Ronda",Table10[[#This Row],[Column1]]))=TRUE,1,0)</f>
        <v>0</v>
      </c>
      <c r="O1905" t="str">
        <f>IF(Table10[[#This Row],[cond2]]=1,MID(Table10[[#This Row],[Column1]],6,3),O1904)</f>
        <v xml:space="preserve"> 5</v>
      </c>
    </row>
    <row r="1906" spans="11:15" x14ac:dyDescent="0.3">
      <c r="K1906">
        <v>2</v>
      </c>
      <c r="L1906">
        <f>IF(AND(ISNUMBER(SEARCH(":",Table10[[#This Row],[Column1]]))=FALSE,ISNUMBER(SEARCH("Ronda",Table10[[#This Row],[Column1]]))=FALSE),1,0)</f>
        <v>1</v>
      </c>
      <c r="M1906">
        <f>IF(Table10[[#This Row],[cond]]=1,M1905+1,0)</f>
        <v>4</v>
      </c>
      <c r="N1906">
        <f>IF(ISNUMBER(SEARCH("Ronda",Table10[[#This Row],[Column1]]))=TRUE,1,0)</f>
        <v>0</v>
      </c>
      <c r="O1906" t="str">
        <f>IF(Table10[[#This Row],[cond2]]=1,MID(Table10[[#This Row],[Column1]],6,3),O1905)</f>
        <v xml:space="preserve"> 5</v>
      </c>
    </row>
    <row r="1907" spans="11:15" x14ac:dyDescent="0.3">
      <c r="K1907">
        <v>-1</v>
      </c>
      <c r="L1907">
        <f>IF(AND(ISNUMBER(SEARCH(":",Table10[[#This Row],[Column1]]))=FALSE,ISNUMBER(SEARCH("Ronda",Table10[[#This Row],[Column1]]))=FALSE),1,0)</f>
        <v>1</v>
      </c>
      <c r="M1907">
        <f>IF(Table10[[#This Row],[cond]]=1,M1906+1,0)</f>
        <v>5</v>
      </c>
      <c r="N1907">
        <f>IF(ISNUMBER(SEARCH("Ronda",Table10[[#This Row],[Column1]]))=TRUE,1,0)</f>
        <v>0</v>
      </c>
      <c r="O1907" t="str">
        <f>IF(Table10[[#This Row],[cond2]]=1,MID(Table10[[#This Row],[Column1]],6,3),O1906)</f>
        <v xml:space="preserve"> 5</v>
      </c>
    </row>
    <row r="1908" spans="11:15" x14ac:dyDescent="0.3">
      <c r="K1908">
        <v>0</v>
      </c>
      <c r="L1908">
        <f>IF(AND(ISNUMBER(SEARCH(":",Table10[[#This Row],[Column1]]))=FALSE,ISNUMBER(SEARCH("Ronda",Table10[[#This Row],[Column1]]))=FALSE),1,0)</f>
        <v>1</v>
      </c>
      <c r="M1908">
        <f>IF(Table10[[#This Row],[cond]]=1,M1907+1,0)</f>
        <v>6</v>
      </c>
      <c r="N1908">
        <f>IF(ISNUMBER(SEARCH("Ronda",Table10[[#This Row],[Column1]]))=TRUE,1,0)</f>
        <v>0</v>
      </c>
      <c r="O1908" t="str">
        <f>IF(Table10[[#This Row],[cond2]]=1,MID(Table10[[#This Row],[Column1]],6,3),O1907)</f>
        <v xml:space="preserve"> 5</v>
      </c>
    </row>
    <row r="1909" spans="11:15" x14ac:dyDescent="0.3">
      <c r="K1909" t="s">
        <v>1018</v>
      </c>
      <c r="L1909">
        <f>IF(AND(ISNUMBER(SEARCH(":",Table10[[#This Row],[Column1]]))=FALSE,ISNUMBER(SEARCH("Ronda",Table10[[#This Row],[Column1]]))=FALSE),1,0)</f>
        <v>0</v>
      </c>
      <c r="M1909">
        <f>IF(Table10[[#This Row],[cond]]=1,M1908+1,0)</f>
        <v>0</v>
      </c>
      <c r="N1909">
        <f>IF(ISNUMBER(SEARCH("Ronda",Table10[[#This Row],[Column1]]))=TRUE,1,0)</f>
        <v>0</v>
      </c>
      <c r="O1909" t="str">
        <f>IF(Table10[[#This Row],[cond2]]=1,MID(Table10[[#This Row],[Column1]],6,3),O1908)</f>
        <v xml:space="preserve"> 5</v>
      </c>
    </row>
    <row r="1910" spans="11:15" x14ac:dyDescent="0.3">
      <c r="K1910" t="s">
        <v>2</v>
      </c>
      <c r="L1910">
        <f>IF(AND(ISNUMBER(SEARCH(":",Table10[[#This Row],[Column1]]))=FALSE,ISNUMBER(SEARCH("Ronda",Table10[[#This Row],[Column1]]))=FALSE),1,0)</f>
        <v>1</v>
      </c>
      <c r="M1910">
        <f>IF(Table10[[#This Row],[cond]]=1,M1909+1,0)</f>
        <v>1</v>
      </c>
      <c r="N1910">
        <f>IF(ISNUMBER(SEARCH("Ronda",Table10[[#This Row],[Column1]]))=TRUE,1,0)</f>
        <v>0</v>
      </c>
      <c r="O1910" t="str">
        <f>IF(Table10[[#This Row],[cond2]]=1,MID(Table10[[#This Row],[Column1]],6,3),O1909)</f>
        <v xml:space="preserve"> 5</v>
      </c>
    </row>
    <row r="1911" spans="11:15" x14ac:dyDescent="0.3">
      <c r="K1911" t="s">
        <v>14</v>
      </c>
      <c r="L1911">
        <f>IF(AND(ISNUMBER(SEARCH(":",Table10[[#This Row],[Column1]]))=FALSE,ISNUMBER(SEARCH("Ronda",Table10[[#This Row],[Column1]]))=FALSE),1,0)</f>
        <v>1</v>
      </c>
      <c r="M1911">
        <f>IF(Table10[[#This Row],[cond]]=1,M1910+1,0)</f>
        <v>2</v>
      </c>
      <c r="N1911">
        <f>IF(ISNUMBER(SEARCH("Ronda",Table10[[#This Row],[Column1]]))=TRUE,1,0)</f>
        <v>0</v>
      </c>
      <c r="O1911" t="str">
        <f>IF(Table10[[#This Row],[cond2]]=1,MID(Table10[[#This Row],[Column1]],6,3),O1910)</f>
        <v xml:space="preserve"> 5</v>
      </c>
    </row>
    <row r="1912" spans="11:15" x14ac:dyDescent="0.3">
      <c r="K1912">
        <v>2</v>
      </c>
      <c r="L1912">
        <f>IF(AND(ISNUMBER(SEARCH(":",Table10[[#This Row],[Column1]]))=FALSE,ISNUMBER(SEARCH("Ronda",Table10[[#This Row],[Column1]]))=FALSE),1,0)</f>
        <v>1</v>
      </c>
      <c r="M1912">
        <f>IF(Table10[[#This Row],[cond]]=1,M1911+1,0)</f>
        <v>3</v>
      </c>
      <c r="N1912">
        <f>IF(ISNUMBER(SEARCH("Ronda",Table10[[#This Row],[Column1]]))=TRUE,1,0)</f>
        <v>0</v>
      </c>
      <c r="O1912" t="str">
        <f>IF(Table10[[#This Row],[cond2]]=1,MID(Table10[[#This Row],[Column1]],6,3),O1911)</f>
        <v xml:space="preserve"> 5</v>
      </c>
    </row>
    <row r="1913" spans="11:15" x14ac:dyDescent="0.3">
      <c r="K1913">
        <v>1</v>
      </c>
      <c r="L1913">
        <f>IF(AND(ISNUMBER(SEARCH(":",Table10[[#This Row],[Column1]]))=FALSE,ISNUMBER(SEARCH("Ronda",Table10[[#This Row],[Column1]]))=FALSE),1,0)</f>
        <v>1</v>
      </c>
      <c r="M1913">
        <f>IF(Table10[[#This Row],[cond]]=1,M1912+1,0)</f>
        <v>4</v>
      </c>
      <c r="N1913">
        <f>IF(ISNUMBER(SEARCH("Ronda",Table10[[#This Row],[Column1]]))=TRUE,1,0)</f>
        <v>0</v>
      </c>
      <c r="O1913" t="str">
        <f>IF(Table10[[#This Row],[cond2]]=1,MID(Table10[[#This Row],[Column1]],6,3),O1912)</f>
        <v xml:space="preserve"> 5</v>
      </c>
    </row>
    <row r="1914" spans="11:15" x14ac:dyDescent="0.3">
      <c r="K1914">
        <v>0</v>
      </c>
      <c r="L1914">
        <f>IF(AND(ISNUMBER(SEARCH(":",Table10[[#This Row],[Column1]]))=FALSE,ISNUMBER(SEARCH("Ronda",Table10[[#This Row],[Column1]]))=FALSE),1,0)</f>
        <v>1</v>
      </c>
      <c r="M1914">
        <f>IF(Table10[[#This Row],[cond]]=1,M1913+1,0)</f>
        <v>5</v>
      </c>
      <c r="N1914">
        <f>IF(ISNUMBER(SEARCH("Ronda",Table10[[#This Row],[Column1]]))=TRUE,1,0)</f>
        <v>0</v>
      </c>
      <c r="O1914" t="str">
        <f>IF(Table10[[#This Row],[cond2]]=1,MID(Table10[[#This Row],[Column1]],6,3),O1913)</f>
        <v xml:space="preserve"> 5</v>
      </c>
    </row>
    <row r="1915" spans="11:15" x14ac:dyDescent="0.3">
      <c r="K1915">
        <v>0</v>
      </c>
      <c r="L1915">
        <f>IF(AND(ISNUMBER(SEARCH(":",Table10[[#This Row],[Column1]]))=FALSE,ISNUMBER(SEARCH("Ronda",Table10[[#This Row],[Column1]]))=FALSE),1,0)</f>
        <v>1</v>
      </c>
      <c r="M1915">
        <f>IF(Table10[[#This Row],[cond]]=1,M1914+1,0)</f>
        <v>6</v>
      </c>
      <c r="N1915">
        <f>IF(ISNUMBER(SEARCH("Ronda",Table10[[#This Row],[Column1]]))=TRUE,1,0)</f>
        <v>0</v>
      </c>
      <c r="O1915" t="str">
        <f>IF(Table10[[#This Row],[cond2]]=1,MID(Table10[[#This Row],[Column1]],6,3),O1914)</f>
        <v xml:space="preserve"> 5</v>
      </c>
    </row>
    <row r="1916" spans="11:15" x14ac:dyDescent="0.3">
      <c r="K1916" t="s">
        <v>1019</v>
      </c>
      <c r="L1916">
        <f>IF(AND(ISNUMBER(SEARCH(":",Table10[[#This Row],[Column1]]))=FALSE,ISNUMBER(SEARCH("Ronda",Table10[[#This Row],[Column1]]))=FALSE),1,0)</f>
        <v>0</v>
      </c>
      <c r="M1916">
        <f>IF(Table10[[#This Row],[cond]]=1,M1915+1,0)</f>
        <v>0</v>
      </c>
      <c r="N1916">
        <f>IF(ISNUMBER(SEARCH("Ronda",Table10[[#This Row],[Column1]]))=TRUE,1,0)</f>
        <v>0</v>
      </c>
      <c r="O1916" t="str">
        <f>IF(Table10[[#This Row],[cond2]]=1,MID(Table10[[#This Row],[Column1]],6,3),O1915)</f>
        <v xml:space="preserve"> 5</v>
      </c>
    </row>
    <row r="1917" spans="11:15" x14ac:dyDescent="0.3">
      <c r="K1917" t="s">
        <v>568</v>
      </c>
      <c r="L1917">
        <f>IF(AND(ISNUMBER(SEARCH(":",Table10[[#This Row],[Column1]]))=FALSE,ISNUMBER(SEARCH("Ronda",Table10[[#This Row],[Column1]]))=FALSE),1,0)</f>
        <v>1</v>
      </c>
      <c r="M1917">
        <f>IF(Table10[[#This Row],[cond]]=1,M1916+1,0)</f>
        <v>1</v>
      </c>
      <c r="N1917">
        <f>IF(ISNUMBER(SEARCH("Ronda",Table10[[#This Row],[Column1]]))=TRUE,1,0)</f>
        <v>0</v>
      </c>
      <c r="O1917" t="str">
        <f>IF(Table10[[#This Row],[cond2]]=1,MID(Table10[[#This Row],[Column1]],6,3),O1916)</f>
        <v xml:space="preserve"> 5</v>
      </c>
    </row>
    <row r="1918" spans="11:15" x14ac:dyDescent="0.3">
      <c r="K1918" t="s">
        <v>7</v>
      </c>
      <c r="L1918">
        <f>IF(AND(ISNUMBER(SEARCH(":",Table10[[#This Row],[Column1]]))=FALSE,ISNUMBER(SEARCH("Ronda",Table10[[#This Row],[Column1]]))=FALSE),1,0)</f>
        <v>1</v>
      </c>
      <c r="M1918">
        <f>IF(Table10[[#This Row],[cond]]=1,M1917+1,0)</f>
        <v>2</v>
      </c>
      <c r="N1918">
        <f>IF(ISNUMBER(SEARCH("Ronda",Table10[[#This Row],[Column1]]))=TRUE,1,0)</f>
        <v>0</v>
      </c>
      <c r="O1918" t="str">
        <f>IF(Table10[[#This Row],[cond2]]=1,MID(Table10[[#This Row],[Column1]],6,3),O1917)</f>
        <v xml:space="preserve"> 5</v>
      </c>
    </row>
    <row r="1919" spans="11:15" x14ac:dyDescent="0.3">
      <c r="K1919">
        <v>2</v>
      </c>
      <c r="L1919">
        <f>IF(AND(ISNUMBER(SEARCH(":",Table10[[#This Row],[Column1]]))=FALSE,ISNUMBER(SEARCH("Ronda",Table10[[#This Row],[Column1]]))=FALSE),1,0)</f>
        <v>1</v>
      </c>
      <c r="M1919">
        <f>IF(Table10[[#This Row],[cond]]=1,M1918+1,0)</f>
        <v>3</v>
      </c>
      <c r="N1919">
        <f>IF(ISNUMBER(SEARCH("Ronda",Table10[[#This Row],[Column1]]))=TRUE,1,0)</f>
        <v>0</v>
      </c>
      <c r="O1919" t="str">
        <f>IF(Table10[[#This Row],[cond2]]=1,MID(Table10[[#This Row],[Column1]],6,3),O1918)</f>
        <v xml:space="preserve"> 5</v>
      </c>
    </row>
    <row r="1920" spans="11:15" x14ac:dyDescent="0.3">
      <c r="K1920">
        <v>3</v>
      </c>
      <c r="L1920">
        <f>IF(AND(ISNUMBER(SEARCH(":",Table10[[#This Row],[Column1]]))=FALSE,ISNUMBER(SEARCH("Ronda",Table10[[#This Row],[Column1]]))=FALSE),1,0)</f>
        <v>1</v>
      </c>
      <c r="M1920">
        <f>IF(Table10[[#This Row],[cond]]=1,M1919+1,0)</f>
        <v>4</v>
      </c>
      <c r="N1920">
        <f>IF(ISNUMBER(SEARCH("Ronda",Table10[[#This Row],[Column1]]))=TRUE,1,0)</f>
        <v>0</v>
      </c>
      <c r="O1920" t="str">
        <f>IF(Table10[[#This Row],[cond2]]=1,MID(Table10[[#This Row],[Column1]],6,3),O1919)</f>
        <v xml:space="preserve"> 5</v>
      </c>
    </row>
    <row r="1921" spans="11:15" x14ac:dyDescent="0.3">
      <c r="K1921">
        <v>0</v>
      </c>
      <c r="L1921">
        <f>IF(AND(ISNUMBER(SEARCH(":",Table10[[#This Row],[Column1]]))=FALSE,ISNUMBER(SEARCH("Ronda",Table10[[#This Row],[Column1]]))=FALSE),1,0)</f>
        <v>1</v>
      </c>
      <c r="M1921">
        <f>IF(Table10[[#This Row],[cond]]=1,M1920+1,0)</f>
        <v>5</v>
      </c>
      <c r="N1921">
        <f>IF(ISNUMBER(SEARCH("Ronda",Table10[[#This Row],[Column1]]))=TRUE,1,0)</f>
        <v>0</v>
      </c>
      <c r="O1921" t="str">
        <f>IF(Table10[[#This Row],[cond2]]=1,MID(Table10[[#This Row],[Column1]],6,3),O1920)</f>
        <v xml:space="preserve"> 5</v>
      </c>
    </row>
    <row r="1922" spans="11:15" x14ac:dyDescent="0.3">
      <c r="K1922">
        <v>0</v>
      </c>
      <c r="L1922">
        <f>IF(AND(ISNUMBER(SEARCH(":",Table10[[#This Row],[Column1]]))=FALSE,ISNUMBER(SEARCH("Ronda",Table10[[#This Row],[Column1]]))=FALSE),1,0)</f>
        <v>1</v>
      </c>
      <c r="M1922">
        <f>IF(Table10[[#This Row],[cond]]=1,M1921+1,0)</f>
        <v>6</v>
      </c>
      <c r="N1922">
        <f>IF(ISNUMBER(SEARCH("Ronda",Table10[[#This Row],[Column1]]))=TRUE,1,0)</f>
        <v>0</v>
      </c>
      <c r="O1922" t="str">
        <f>IF(Table10[[#This Row],[cond2]]=1,MID(Table10[[#This Row],[Column1]],6,3),O1921)</f>
        <v xml:space="preserve"> 5</v>
      </c>
    </row>
    <row r="1923" spans="11:15" x14ac:dyDescent="0.3">
      <c r="K1923" t="s">
        <v>59</v>
      </c>
      <c r="L1923">
        <f>IF(AND(ISNUMBER(SEARCH(":",Table10[[#This Row],[Column1]]))=FALSE,ISNUMBER(SEARCH("Ronda",Table10[[#This Row],[Column1]]))=FALSE),1,0)</f>
        <v>0</v>
      </c>
      <c r="M1923">
        <f>IF(Table10[[#This Row],[cond]]=1,M1922+1,0)</f>
        <v>0</v>
      </c>
      <c r="N1923">
        <f>IF(ISNUMBER(SEARCH("Ronda",Table10[[#This Row],[Column1]]))=TRUE,1,0)</f>
        <v>1</v>
      </c>
      <c r="O1923" t="str">
        <f>IF(Table10[[#This Row],[cond2]]=1,MID(Table10[[#This Row],[Column1]],6,3),O1922)</f>
        <v xml:space="preserve"> 4</v>
      </c>
    </row>
    <row r="1924" spans="11:15" x14ac:dyDescent="0.3">
      <c r="K1924" t="s">
        <v>1020</v>
      </c>
      <c r="L1924">
        <f>IF(AND(ISNUMBER(SEARCH(":",Table10[[#This Row],[Column1]]))=FALSE,ISNUMBER(SEARCH("Ronda",Table10[[#This Row],[Column1]]))=FALSE),1,0)</f>
        <v>0</v>
      </c>
      <c r="M1924">
        <f>IF(Table10[[#This Row],[cond]]=1,M1923+1,0)</f>
        <v>0</v>
      </c>
      <c r="N1924">
        <f>IF(ISNUMBER(SEARCH("Ronda",Table10[[#This Row],[Column1]]))=TRUE,1,0)</f>
        <v>0</v>
      </c>
      <c r="O1924" t="str">
        <f>IF(Table10[[#This Row],[cond2]]=1,MID(Table10[[#This Row],[Column1]],6,3),O1923)</f>
        <v xml:space="preserve"> 4</v>
      </c>
    </row>
    <row r="1925" spans="11:15" x14ac:dyDescent="0.3">
      <c r="K1925" t="s">
        <v>14</v>
      </c>
      <c r="L1925">
        <f>IF(AND(ISNUMBER(SEARCH(":",Table10[[#This Row],[Column1]]))=FALSE,ISNUMBER(SEARCH("Ronda",Table10[[#This Row],[Column1]]))=FALSE),1,0)</f>
        <v>1</v>
      </c>
      <c r="M1925">
        <f>IF(Table10[[#This Row],[cond]]=1,M1924+1,0)</f>
        <v>1</v>
      </c>
      <c r="N1925">
        <f>IF(ISNUMBER(SEARCH("Ronda",Table10[[#This Row],[Column1]]))=TRUE,1,0)</f>
        <v>0</v>
      </c>
      <c r="O1925" t="str">
        <f>IF(Table10[[#This Row],[cond2]]=1,MID(Table10[[#This Row],[Column1]],6,3),O1924)</f>
        <v xml:space="preserve"> 4</v>
      </c>
    </row>
    <row r="1926" spans="11:15" x14ac:dyDescent="0.3">
      <c r="K1926" t="s">
        <v>10</v>
      </c>
      <c r="L1926">
        <f>IF(AND(ISNUMBER(SEARCH(":",Table10[[#This Row],[Column1]]))=FALSE,ISNUMBER(SEARCH("Ronda",Table10[[#This Row],[Column1]]))=FALSE),1,0)</f>
        <v>1</v>
      </c>
      <c r="M1926">
        <f>IF(Table10[[#This Row],[cond]]=1,M1925+1,0)</f>
        <v>2</v>
      </c>
      <c r="N1926">
        <f>IF(ISNUMBER(SEARCH("Ronda",Table10[[#This Row],[Column1]]))=TRUE,1,0)</f>
        <v>0</v>
      </c>
      <c r="O1926" t="str">
        <f>IF(Table10[[#This Row],[cond2]]=1,MID(Table10[[#This Row],[Column1]],6,3),O1925)</f>
        <v xml:space="preserve"> 4</v>
      </c>
    </row>
    <row r="1927" spans="11:15" x14ac:dyDescent="0.3">
      <c r="K1927">
        <v>1</v>
      </c>
      <c r="L1927">
        <f>IF(AND(ISNUMBER(SEARCH(":",Table10[[#This Row],[Column1]]))=FALSE,ISNUMBER(SEARCH("Ronda",Table10[[#This Row],[Column1]]))=FALSE),1,0)</f>
        <v>1</v>
      </c>
      <c r="M1927">
        <f>IF(Table10[[#This Row],[cond]]=1,M1926+1,0)</f>
        <v>3</v>
      </c>
      <c r="N1927">
        <f>IF(ISNUMBER(SEARCH("Ronda",Table10[[#This Row],[Column1]]))=TRUE,1,0)</f>
        <v>0</v>
      </c>
      <c r="O1927" t="str">
        <f>IF(Table10[[#This Row],[cond2]]=1,MID(Table10[[#This Row],[Column1]],6,3),O1926)</f>
        <v xml:space="preserve"> 4</v>
      </c>
    </row>
    <row r="1928" spans="11:15" x14ac:dyDescent="0.3">
      <c r="K1928">
        <v>2</v>
      </c>
      <c r="L1928">
        <f>IF(AND(ISNUMBER(SEARCH(":",Table10[[#This Row],[Column1]]))=FALSE,ISNUMBER(SEARCH("Ronda",Table10[[#This Row],[Column1]]))=FALSE),1,0)</f>
        <v>1</v>
      </c>
      <c r="M1928">
        <f>IF(Table10[[#This Row],[cond]]=1,M1927+1,0)</f>
        <v>4</v>
      </c>
      <c r="N1928">
        <f>IF(ISNUMBER(SEARCH("Ronda",Table10[[#This Row],[Column1]]))=TRUE,1,0)</f>
        <v>0</v>
      </c>
      <c r="O1928" t="str">
        <f>IF(Table10[[#This Row],[cond2]]=1,MID(Table10[[#This Row],[Column1]],6,3),O1927)</f>
        <v xml:space="preserve"> 4</v>
      </c>
    </row>
    <row r="1929" spans="11:15" x14ac:dyDescent="0.3">
      <c r="K1929">
        <v>0</v>
      </c>
      <c r="L1929">
        <f>IF(AND(ISNUMBER(SEARCH(":",Table10[[#This Row],[Column1]]))=FALSE,ISNUMBER(SEARCH("Ronda",Table10[[#This Row],[Column1]]))=FALSE),1,0)</f>
        <v>1</v>
      </c>
      <c r="M1929">
        <f>IF(Table10[[#This Row],[cond]]=1,M1928+1,0)</f>
        <v>5</v>
      </c>
      <c r="N1929">
        <f>IF(ISNUMBER(SEARCH("Ronda",Table10[[#This Row],[Column1]]))=TRUE,1,0)</f>
        <v>0</v>
      </c>
      <c r="O1929" t="str">
        <f>IF(Table10[[#This Row],[cond2]]=1,MID(Table10[[#This Row],[Column1]],6,3),O1928)</f>
        <v xml:space="preserve"> 4</v>
      </c>
    </row>
    <row r="1930" spans="11:15" x14ac:dyDescent="0.3">
      <c r="K1930">
        <v>0</v>
      </c>
      <c r="L1930">
        <f>IF(AND(ISNUMBER(SEARCH(":",Table10[[#This Row],[Column1]]))=FALSE,ISNUMBER(SEARCH("Ronda",Table10[[#This Row],[Column1]]))=FALSE),1,0)</f>
        <v>1</v>
      </c>
      <c r="M1930">
        <f>IF(Table10[[#This Row],[cond]]=1,M1929+1,0)</f>
        <v>6</v>
      </c>
      <c r="N1930">
        <f>IF(ISNUMBER(SEARCH("Ronda",Table10[[#This Row],[Column1]]))=TRUE,1,0)</f>
        <v>0</v>
      </c>
      <c r="O1930" t="str">
        <f>IF(Table10[[#This Row],[cond2]]=1,MID(Table10[[#This Row],[Column1]],6,3),O1929)</f>
        <v xml:space="preserve"> 4</v>
      </c>
    </row>
    <row r="1931" spans="11:15" x14ac:dyDescent="0.3">
      <c r="K1931" t="s">
        <v>1021</v>
      </c>
      <c r="L1931">
        <f>IF(AND(ISNUMBER(SEARCH(":",Table10[[#This Row],[Column1]]))=FALSE,ISNUMBER(SEARCH("Ronda",Table10[[#This Row],[Column1]]))=FALSE),1,0)</f>
        <v>0</v>
      </c>
      <c r="M1931">
        <f>IF(Table10[[#This Row],[cond]]=1,M1930+1,0)</f>
        <v>0</v>
      </c>
      <c r="N1931">
        <f>IF(ISNUMBER(SEARCH("Ronda",Table10[[#This Row],[Column1]]))=TRUE,1,0)</f>
        <v>0</v>
      </c>
      <c r="O1931" t="str">
        <f>IF(Table10[[#This Row],[cond2]]=1,MID(Table10[[#This Row],[Column1]],6,3),O1930)</f>
        <v xml:space="preserve"> 4</v>
      </c>
    </row>
    <row r="1932" spans="11:15" x14ac:dyDescent="0.3">
      <c r="K1932" t="s">
        <v>13</v>
      </c>
      <c r="L1932">
        <f>IF(AND(ISNUMBER(SEARCH(":",Table10[[#This Row],[Column1]]))=FALSE,ISNUMBER(SEARCH("Ronda",Table10[[#This Row],[Column1]]))=FALSE),1,0)</f>
        <v>1</v>
      </c>
      <c r="M1932">
        <f>IF(Table10[[#This Row],[cond]]=1,M1931+1,0)</f>
        <v>1</v>
      </c>
      <c r="N1932">
        <f>IF(ISNUMBER(SEARCH("Ronda",Table10[[#This Row],[Column1]]))=TRUE,1,0)</f>
        <v>0</v>
      </c>
      <c r="O1932" t="str">
        <f>IF(Table10[[#This Row],[cond2]]=1,MID(Table10[[#This Row],[Column1]],6,3),O1931)</f>
        <v xml:space="preserve"> 4</v>
      </c>
    </row>
    <row r="1933" spans="11:15" x14ac:dyDescent="0.3">
      <c r="K1933" t="s">
        <v>8</v>
      </c>
      <c r="L1933">
        <f>IF(AND(ISNUMBER(SEARCH(":",Table10[[#This Row],[Column1]]))=FALSE,ISNUMBER(SEARCH("Ronda",Table10[[#This Row],[Column1]]))=FALSE),1,0)</f>
        <v>1</v>
      </c>
      <c r="M1933">
        <f>IF(Table10[[#This Row],[cond]]=1,M1932+1,0)</f>
        <v>2</v>
      </c>
      <c r="N1933">
        <f>IF(ISNUMBER(SEARCH("Ronda",Table10[[#This Row],[Column1]]))=TRUE,1,0)</f>
        <v>0</v>
      </c>
      <c r="O1933" t="str">
        <f>IF(Table10[[#This Row],[cond2]]=1,MID(Table10[[#This Row],[Column1]],6,3),O1932)</f>
        <v xml:space="preserve"> 4</v>
      </c>
    </row>
    <row r="1934" spans="11:15" x14ac:dyDescent="0.3">
      <c r="K1934">
        <v>0</v>
      </c>
      <c r="L1934">
        <f>IF(AND(ISNUMBER(SEARCH(":",Table10[[#This Row],[Column1]]))=FALSE,ISNUMBER(SEARCH("Ronda",Table10[[#This Row],[Column1]]))=FALSE),1,0)</f>
        <v>1</v>
      </c>
      <c r="M1934">
        <f>IF(Table10[[#This Row],[cond]]=1,M1933+1,0)</f>
        <v>3</v>
      </c>
      <c r="N1934">
        <f>IF(ISNUMBER(SEARCH("Ronda",Table10[[#This Row],[Column1]]))=TRUE,1,0)</f>
        <v>0</v>
      </c>
      <c r="O1934" t="str">
        <f>IF(Table10[[#This Row],[cond2]]=1,MID(Table10[[#This Row],[Column1]],6,3),O1933)</f>
        <v xml:space="preserve"> 4</v>
      </c>
    </row>
    <row r="1935" spans="11:15" x14ac:dyDescent="0.3">
      <c r="K1935">
        <v>1</v>
      </c>
      <c r="L1935">
        <f>IF(AND(ISNUMBER(SEARCH(":",Table10[[#This Row],[Column1]]))=FALSE,ISNUMBER(SEARCH("Ronda",Table10[[#This Row],[Column1]]))=FALSE),1,0)</f>
        <v>1</v>
      </c>
      <c r="M1935">
        <f>IF(Table10[[#This Row],[cond]]=1,M1934+1,0)</f>
        <v>4</v>
      </c>
      <c r="N1935">
        <f>IF(ISNUMBER(SEARCH("Ronda",Table10[[#This Row],[Column1]]))=TRUE,1,0)</f>
        <v>0</v>
      </c>
      <c r="O1935" t="str">
        <f>IF(Table10[[#This Row],[cond2]]=1,MID(Table10[[#This Row],[Column1]],6,3),O1934)</f>
        <v xml:space="preserve"> 4</v>
      </c>
    </row>
    <row r="1936" spans="11:15" x14ac:dyDescent="0.3">
      <c r="K1936">
        <v>0</v>
      </c>
      <c r="L1936">
        <f>IF(AND(ISNUMBER(SEARCH(":",Table10[[#This Row],[Column1]]))=FALSE,ISNUMBER(SEARCH("Ronda",Table10[[#This Row],[Column1]]))=FALSE),1,0)</f>
        <v>1</v>
      </c>
      <c r="M1936">
        <f>IF(Table10[[#This Row],[cond]]=1,M1935+1,0)</f>
        <v>5</v>
      </c>
      <c r="N1936">
        <f>IF(ISNUMBER(SEARCH("Ronda",Table10[[#This Row],[Column1]]))=TRUE,1,0)</f>
        <v>0</v>
      </c>
      <c r="O1936" t="str">
        <f>IF(Table10[[#This Row],[cond2]]=1,MID(Table10[[#This Row],[Column1]],6,3),O1935)</f>
        <v xml:space="preserve"> 4</v>
      </c>
    </row>
    <row r="1937" spans="11:15" x14ac:dyDescent="0.3">
      <c r="K1937">
        <v>-1</v>
      </c>
      <c r="L1937">
        <f>IF(AND(ISNUMBER(SEARCH(":",Table10[[#This Row],[Column1]]))=FALSE,ISNUMBER(SEARCH("Ronda",Table10[[#This Row],[Column1]]))=FALSE),1,0)</f>
        <v>1</v>
      </c>
      <c r="M1937">
        <f>IF(Table10[[#This Row],[cond]]=1,M1936+1,0)</f>
        <v>6</v>
      </c>
      <c r="N1937">
        <f>IF(ISNUMBER(SEARCH("Ronda",Table10[[#This Row],[Column1]]))=TRUE,1,0)</f>
        <v>0</v>
      </c>
      <c r="O1937" t="str">
        <f>IF(Table10[[#This Row],[cond2]]=1,MID(Table10[[#This Row],[Column1]],6,3),O1936)</f>
        <v xml:space="preserve"> 4</v>
      </c>
    </row>
    <row r="1938" spans="11:15" x14ac:dyDescent="0.3">
      <c r="K1938" t="s">
        <v>1022</v>
      </c>
      <c r="L1938">
        <f>IF(AND(ISNUMBER(SEARCH(":",Table10[[#This Row],[Column1]]))=FALSE,ISNUMBER(SEARCH("Ronda",Table10[[#This Row],[Column1]]))=FALSE),1,0)</f>
        <v>0</v>
      </c>
      <c r="M1938">
        <f>IF(Table10[[#This Row],[cond]]=1,M1937+1,0)</f>
        <v>0</v>
      </c>
      <c r="N1938">
        <f>IF(ISNUMBER(SEARCH("Ronda",Table10[[#This Row],[Column1]]))=TRUE,1,0)</f>
        <v>0</v>
      </c>
      <c r="O1938" t="str">
        <f>IF(Table10[[#This Row],[cond2]]=1,MID(Table10[[#This Row],[Column1]],6,3),O1937)</f>
        <v xml:space="preserve"> 4</v>
      </c>
    </row>
    <row r="1939" spans="11:15" x14ac:dyDescent="0.3">
      <c r="K1939" t="s">
        <v>7</v>
      </c>
      <c r="L1939">
        <f>IF(AND(ISNUMBER(SEARCH(":",Table10[[#This Row],[Column1]]))=FALSE,ISNUMBER(SEARCH("Ronda",Table10[[#This Row],[Column1]]))=FALSE),1,0)</f>
        <v>1</v>
      </c>
      <c r="M1939">
        <f>IF(Table10[[#This Row],[cond]]=1,M1938+1,0)</f>
        <v>1</v>
      </c>
      <c r="N1939">
        <f>IF(ISNUMBER(SEARCH("Ronda",Table10[[#This Row],[Column1]]))=TRUE,1,0)</f>
        <v>0</v>
      </c>
      <c r="O1939" t="str">
        <f>IF(Table10[[#This Row],[cond2]]=1,MID(Table10[[#This Row],[Column1]],6,3),O1938)</f>
        <v xml:space="preserve"> 4</v>
      </c>
    </row>
    <row r="1940" spans="11:15" x14ac:dyDescent="0.3">
      <c r="K1940" t="s">
        <v>25</v>
      </c>
      <c r="L1940">
        <f>IF(AND(ISNUMBER(SEARCH(":",Table10[[#This Row],[Column1]]))=FALSE,ISNUMBER(SEARCH("Ronda",Table10[[#This Row],[Column1]]))=FALSE),1,0)</f>
        <v>1</v>
      </c>
      <c r="M1940">
        <f>IF(Table10[[#This Row],[cond]]=1,M1939+1,0)</f>
        <v>2</v>
      </c>
      <c r="N1940">
        <f>IF(ISNUMBER(SEARCH("Ronda",Table10[[#This Row],[Column1]]))=TRUE,1,0)</f>
        <v>0</v>
      </c>
      <c r="O1940" t="str">
        <f>IF(Table10[[#This Row],[cond2]]=1,MID(Table10[[#This Row],[Column1]],6,3),O1939)</f>
        <v xml:space="preserve"> 4</v>
      </c>
    </row>
    <row r="1941" spans="11:15" x14ac:dyDescent="0.3">
      <c r="K1941">
        <v>2</v>
      </c>
      <c r="L1941">
        <f>IF(AND(ISNUMBER(SEARCH(":",Table10[[#This Row],[Column1]]))=FALSE,ISNUMBER(SEARCH("Ronda",Table10[[#This Row],[Column1]]))=FALSE),1,0)</f>
        <v>1</v>
      </c>
      <c r="M1941">
        <f>IF(Table10[[#This Row],[cond]]=1,M1940+1,0)</f>
        <v>3</v>
      </c>
      <c r="N1941">
        <f>IF(ISNUMBER(SEARCH("Ronda",Table10[[#This Row],[Column1]]))=TRUE,1,0)</f>
        <v>0</v>
      </c>
      <c r="O1941" t="str">
        <f>IF(Table10[[#This Row],[cond2]]=1,MID(Table10[[#This Row],[Column1]],6,3),O1940)</f>
        <v xml:space="preserve"> 4</v>
      </c>
    </row>
    <row r="1942" spans="11:15" x14ac:dyDescent="0.3">
      <c r="K1942">
        <v>1</v>
      </c>
      <c r="L1942">
        <f>IF(AND(ISNUMBER(SEARCH(":",Table10[[#This Row],[Column1]]))=FALSE,ISNUMBER(SEARCH("Ronda",Table10[[#This Row],[Column1]]))=FALSE),1,0)</f>
        <v>1</v>
      </c>
      <c r="M1942">
        <f>IF(Table10[[#This Row],[cond]]=1,M1941+1,0)</f>
        <v>4</v>
      </c>
      <c r="N1942">
        <f>IF(ISNUMBER(SEARCH("Ronda",Table10[[#This Row],[Column1]]))=TRUE,1,0)</f>
        <v>0</v>
      </c>
      <c r="O1942" t="str">
        <f>IF(Table10[[#This Row],[cond2]]=1,MID(Table10[[#This Row],[Column1]],6,3),O1941)</f>
        <v xml:space="preserve"> 4</v>
      </c>
    </row>
    <row r="1943" spans="11:15" x14ac:dyDescent="0.3">
      <c r="K1943">
        <v>-2</v>
      </c>
      <c r="L1943">
        <f>IF(AND(ISNUMBER(SEARCH(":",Table10[[#This Row],[Column1]]))=FALSE,ISNUMBER(SEARCH("Ronda",Table10[[#This Row],[Column1]]))=FALSE),1,0)</f>
        <v>1</v>
      </c>
      <c r="M1943">
        <f>IF(Table10[[#This Row],[cond]]=1,M1942+1,0)</f>
        <v>5</v>
      </c>
      <c r="N1943">
        <f>IF(ISNUMBER(SEARCH("Ronda",Table10[[#This Row],[Column1]]))=TRUE,1,0)</f>
        <v>0</v>
      </c>
      <c r="O1943" t="str">
        <f>IF(Table10[[#This Row],[cond2]]=1,MID(Table10[[#This Row],[Column1]],6,3),O1942)</f>
        <v xml:space="preserve"> 4</v>
      </c>
    </row>
    <row r="1944" spans="11:15" x14ac:dyDescent="0.3">
      <c r="K1944">
        <v>0</v>
      </c>
      <c r="L1944">
        <f>IF(AND(ISNUMBER(SEARCH(":",Table10[[#This Row],[Column1]]))=FALSE,ISNUMBER(SEARCH("Ronda",Table10[[#This Row],[Column1]]))=FALSE),1,0)</f>
        <v>1</v>
      </c>
      <c r="M1944">
        <f>IF(Table10[[#This Row],[cond]]=1,M1943+1,0)</f>
        <v>6</v>
      </c>
      <c r="N1944">
        <f>IF(ISNUMBER(SEARCH("Ronda",Table10[[#This Row],[Column1]]))=TRUE,1,0)</f>
        <v>0</v>
      </c>
      <c r="O1944" t="str">
        <f>IF(Table10[[#This Row],[cond2]]=1,MID(Table10[[#This Row],[Column1]],6,3),O1943)</f>
        <v xml:space="preserve"> 4</v>
      </c>
    </row>
    <row r="1945" spans="11:15" x14ac:dyDescent="0.3">
      <c r="K1945" t="s">
        <v>811</v>
      </c>
      <c r="L1945">
        <f>IF(AND(ISNUMBER(SEARCH(":",Table10[[#This Row],[Column1]]))=FALSE,ISNUMBER(SEARCH("Ronda",Table10[[#This Row],[Column1]]))=FALSE),1,0)</f>
        <v>0</v>
      </c>
      <c r="M1945">
        <f>IF(Table10[[#This Row],[cond]]=1,M1944+1,0)</f>
        <v>0</v>
      </c>
      <c r="N1945">
        <f>IF(ISNUMBER(SEARCH("Ronda",Table10[[#This Row],[Column1]]))=TRUE,1,0)</f>
        <v>0</v>
      </c>
      <c r="O1945" t="str">
        <f>IF(Table10[[#This Row],[cond2]]=1,MID(Table10[[#This Row],[Column1]],6,3),O1944)</f>
        <v xml:space="preserve"> 4</v>
      </c>
    </row>
    <row r="1946" spans="11:15" x14ac:dyDescent="0.3">
      <c r="K1946" t="s">
        <v>28</v>
      </c>
      <c r="L1946">
        <f>IF(AND(ISNUMBER(SEARCH(":",Table10[[#This Row],[Column1]]))=FALSE,ISNUMBER(SEARCH("Ronda",Table10[[#This Row],[Column1]]))=FALSE),1,0)</f>
        <v>1</v>
      </c>
      <c r="M1946">
        <f>IF(Table10[[#This Row],[cond]]=1,M1945+1,0)</f>
        <v>1</v>
      </c>
      <c r="N1946">
        <f>IF(ISNUMBER(SEARCH("Ronda",Table10[[#This Row],[Column1]]))=TRUE,1,0)</f>
        <v>0</v>
      </c>
      <c r="O1946" t="str">
        <f>IF(Table10[[#This Row],[cond2]]=1,MID(Table10[[#This Row],[Column1]],6,3),O1945)</f>
        <v xml:space="preserve"> 4</v>
      </c>
    </row>
    <row r="1947" spans="11:15" x14ac:dyDescent="0.3">
      <c r="K1947" t="s">
        <v>833</v>
      </c>
      <c r="L1947">
        <f>IF(AND(ISNUMBER(SEARCH(":",Table10[[#This Row],[Column1]]))=FALSE,ISNUMBER(SEARCH("Ronda",Table10[[#This Row],[Column1]]))=FALSE),1,0)</f>
        <v>1</v>
      </c>
      <c r="M1947">
        <f>IF(Table10[[#This Row],[cond]]=1,M1946+1,0)</f>
        <v>2</v>
      </c>
      <c r="N1947">
        <f>IF(ISNUMBER(SEARCH("Ronda",Table10[[#This Row],[Column1]]))=TRUE,1,0)</f>
        <v>0</v>
      </c>
      <c r="O1947" t="str">
        <f>IF(Table10[[#This Row],[cond2]]=1,MID(Table10[[#This Row],[Column1]],6,3),O1946)</f>
        <v xml:space="preserve"> 4</v>
      </c>
    </row>
    <row r="1948" spans="11:15" x14ac:dyDescent="0.3">
      <c r="K1948">
        <v>1</v>
      </c>
      <c r="L1948">
        <f>IF(AND(ISNUMBER(SEARCH(":",Table10[[#This Row],[Column1]]))=FALSE,ISNUMBER(SEARCH("Ronda",Table10[[#This Row],[Column1]]))=FALSE),1,0)</f>
        <v>1</v>
      </c>
      <c r="M1948">
        <f>IF(Table10[[#This Row],[cond]]=1,M1947+1,0)</f>
        <v>3</v>
      </c>
      <c r="N1948">
        <f>IF(ISNUMBER(SEARCH("Ronda",Table10[[#This Row],[Column1]]))=TRUE,1,0)</f>
        <v>0</v>
      </c>
      <c r="O1948" t="str">
        <f>IF(Table10[[#This Row],[cond2]]=1,MID(Table10[[#This Row],[Column1]],6,3),O1947)</f>
        <v xml:space="preserve"> 4</v>
      </c>
    </row>
    <row r="1949" spans="11:15" x14ac:dyDescent="0.3">
      <c r="K1949">
        <v>0</v>
      </c>
      <c r="L1949">
        <f>IF(AND(ISNUMBER(SEARCH(":",Table10[[#This Row],[Column1]]))=FALSE,ISNUMBER(SEARCH("Ronda",Table10[[#This Row],[Column1]]))=FALSE),1,0)</f>
        <v>1</v>
      </c>
      <c r="M1949">
        <f>IF(Table10[[#This Row],[cond]]=1,M1948+1,0)</f>
        <v>4</v>
      </c>
      <c r="N1949">
        <f>IF(ISNUMBER(SEARCH("Ronda",Table10[[#This Row],[Column1]]))=TRUE,1,0)</f>
        <v>0</v>
      </c>
      <c r="O1949" t="str">
        <f>IF(Table10[[#This Row],[cond2]]=1,MID(Table10[[#This Row],[Column1]],6,3),O1948)</f>
        <v xml:space="preserve"> 4</v>
      </c>
    </row>
    <row r="1950" spans="11:15" x14ac:dyDescent="0.3">
      <c r="K1950">
        <v>0</v>
      </c>
      <c r="L1950">
        <f>IF(AND(ISNUMBER(SEARCH(":",Table10[[#This Row],[Column1]]))=FALSE,ISNUMBER(SEARCH("Ronda",Table10[[#This Row],[Column1]]))=FALSE),1,0)</f>
        <v>1</v>
      </c>
      <c r="M1950">
        <f>IF(Table10[[#This Row],[cond]]=1,M1949+1,0)</f>
        <v>5</v>
      </c>
      <c r="N1950">
        <f>IF(ISNUMBER(SEARCH("Ronda",Table10[[#This Row],[Column1]]))=TRUE,1,0)</f>
        <v>0</v>
      </c>
      <c r="O1950" t="str">
        <f>IF(Table10[[#This Row],[cond2]]=1,MID(Table10[[#This Row],[Column1]],6,3),O1949)</f>
        <v xml:space="preserve"> 4</v>
      </c>
    </row>
    <row r="1951" spans="11:15" x14ac:dyDescent="0.3">
      <c r="K1951">
        <v>0</v>
      </c>
      <c r="L1951">
        <f>IF(AND(ISNUMBER(SEARCH(":",Table10[[#This Row],[Column1]]))=FALSE,ISNUMBER(SEARCH("Ronda",Table10[[#This Row],[Column1]]))=FALSE),1,0)</f>
        <v>1</v>
      </c>
      <c r="M1951">
        <f>IF(Table10[[#This Row],[cond]]=1,M1950+1,0)</f>
        <v>6</v>
      </c>
      <c r="N1951">
        <f>IF(ISNUMBER(SEARCH("Ronda",Table10[[#This Row],[Column1]]))=TRUE,1,0)</f>
        <v>0</v>
      </c>
      <c r="O1951" t="str">
        <f>IF(Table10[[#This Row],[cond2]]=1,MID(Table10[[#This Row],[Column1]],6,3),O1950)</f>
        <v xml:space="preserve"> 4</v>
      </c>
    </row>
    <row r="1952" spans="11:15" x14ac:dyDescent="0.3">
      <c r="K1952" t="s">
        <v>812</v>
      </c>
      <c r="L1952">
        <f>IF(AND(ISNUMBER(SEARCH(":",Table10[[#This Row],[Column1]]))=FALSE,ISNUMBER(SEARCH("Ronda",Table10[[#This Row],[Column1]]))=FALSE),1,0)</f>
        <v>0</v>
      </c>
      <c r="M1952">
        <f>IF(Table10[[#This Row],[cond]]=1,M1951+1,0)</f>
        <v>0</v>
      </c>
      <c r="N1952">
        <f>IF(ISNUMBER(SEARCH("Ronda",Table10[[#This Row],[Column1]]))=TRUE,1,0)</f>
        <v>0</v>
      </c>
      <c r="O1952" t="str">
        <f>IF(Table10[[#This Row],[cond2]]=1,MID(Table10[[#This Row],[Column1]],6,3),O1951)</f>
        <v xml:space="preserve"> 4</v>
      </c>
    </row>
    <row r="1953" spans="11:15" x14ac:dyDescent="0.3">
      <c r="K1953" t="s">
        <v>4</v>
      </c>
      <c r="L1953">
        <f>IF(AND(ISNUMBER(SEARCH(":",Table10[[#This Row],[Column1]]))=FALSE,ISNUMBER(SEARCH("Ronda",Table10[[#This Row],[Column1]]))=FALSE),1,0)</f>
        <v>1</v>
      </c>
      <c r="M1953">
        <f>IF(Table10[[#This Row],[cond]]=1,M1952+1,0)</f>
        <v>1</v>
      </c>
      <c r="N1953">
        <f>IF(ISNUMBER(SEARCH("Ronda",Table10[[#This Row],[Column1]]))=TRUE,1,0)</f>
        <v>0</v>
      </c>
      <c r="O1953" t="str">
        <f>IF(Table10[[#This Row],[cond2]]=1,MID(Table10[[#This Row],[Column1]],6,3),O1952)</f>
        <v xml:space="preserve"> 4</v>
      </c>
    </row>
    <row r="1954" spans="11:15" x14ac:dyDescent="0.3">
      <c r="K1954" t="s">
        <v>2</v>
      </c>
      <c r="L1954">
        <f>IF(AND(ISNUMBER(SEARCH(":",Table10[[#This Row],[Column1]]))=FALSE,ISNUMBER(SEARCH("Ronda",Table10[[#This Row],[Column1]]))=FALSE),1,0)</f>
        <v>1</v>
      </c>
      <c r="M1954">
        <f>IF(Table10[[#This Row],[cond]]=1,M1953+1,0)</f>
        <v>2</v>
      </c>
      <c r="N1954">
        <f>IF(ISNUMBER(SEARCH("Ronda",Table10[[#This Row],[Column1]]))=TRUE,1,0)</f>
        <v>0</v>
      </c>
      <c r="O1954" t="str">
        <f>IF(Table10[[#This Row],[cond2]]=1,MID(Table10[[#This Row],[Column1]],6,3),O1953)</f>
        <v xml:space="preserve"> 4</v>
      </c>
    </row>
    <row r="1955" spans="11:15" x14ac:dyDescent="0.3">
      <c r="K1955">
        <v>1</v>
      </c>
      <c r="L1955">
        <f>IF(AND(ISNUMBER(SEARCH(":",Table10[[#This Row],[Column1]]))=FALSE,ISNUMBER(SEARCH("Ronda",Table10[[#This Row],[Column1]]))=FALSE),1,0)</f>
        <v>1</v>
      </c>
      <c r="M1955">
        <f>IF(Table10[[#This Row],[cond]]=1,M1954+1,0)</f>
        <v>3</v>
      </c>
      <c r="N1955">
        <f>IF(ISNUMBER(SEARCH("Ronda",Table10[[#This Row],[Column1]]))=TRUE,1,0)</f>
        <v>0</v>
      </c>
      <c r="O1955" t="str">
        <f>IF(Table10[[#This Row],[cond2]]=1,MID(Table10[[#This Row],[Column1]],6,3),O1954)</f>
        <v xml:space="preserve"> 4</v>
      </c>
    </row>
    <row r="1956" spans="11:15" x14ac:dyDescent="0.3">
      <c r="K1956">
        <v>1</v>
      </c>
      <c r="L1956">
        <f>IF(AND(ISNUMBER(SEARCH(":",Table10[[#This Row],[Column1]]))=FALSE,ISNUMBER(SEARCH("Ronda",Table10[[#This Row],[Column1]]))=FALSE),1,0)</f>
        <v>1</v>
      </c>
      <c r="M1956">
        <f>IF(Table10[[#This Row],[cond]]=1,M1955+1,0)</f>
        <v>4</v>
      </c>
      <c r="N1956">
        <f>IF(ISNUMBER(SEARCH("Ronda",Table10[[#This Row],[Column1]]))=TRUE,1,0)</f>
        <v>0</v>
      </c>
      <c r="O1956" t="str">
        <f>IF(Table10[[#This Row],[cond2]]=1,MID(Table10[[#This Row],[Column1]],6,3),O1955)</f>
        <v xml:space="preserve"> 4</v>
      </c>
    </row>
    <row r="1957" spans="11:15" x14ac:dyDescent="0.3">
      <c r="K1957">
        <v>0</v>
      </c>
      <c r="L1957">
        <f>IF(AND(ISNUMBER(SEARCH(":",Table10[[#This Row],[Column1]]))=FALSE,ISNUMBER(SEARCH("Ronda",Table10[[#This Row],[Column1]]))=FALSE),1,0)</f>
        <v>1</v>
      </c>
      <c r="M1957">
        <f>IF(Table10[[#This Row],[cond]]=1,M1956+1,0)</f>
        <v>5</v>
      </c>
      <c r="N1957">
        <f>IF(ISNUMBER(SEARCH("Ronda",Table10[[#This Row],[Column1]]))=TRUE,1,0)</f>
        <v>0</v>
      </c>
      <c r="O1957" t="str">
        <f>IF(Table10[[#This Row],[cond2]]=1,MID(Table10[[#This Row],[Column1]],6,3),O1956)</f>
        <v xml:space="preserve"> 4</v>
      </c>
    </row>
    <row r="1958" spans="11:15" x14ac:dyDescent="0.3">
      <c r="K1958">
        <v>0</v>
      </c>
      <c r="L1958">
        <f>IF(AND(ISNUMBER(SEARCH(":",Table10[[#This Row],[Column1]]))=FALSE,ISNUMBER(SEARCH("Ronda",Table10[[#This Row],[Column1]]))=FALSE),1,0)</f>
        <v>1</v>
      </c>
      <c r="M1958">
        <f>IF(Table10[[#This Row],[cond]]=1,M1957+1,0)</f>
        <v>6</v>
      </c>
      <c r="N1958">
        <f>IF(ISNUMBER(SEARCH("Ronda",Table10[[#This Row],[Column1]]))=TRUE,1,0)</f>
        <v>0</v>
      </c>
      <c r="O1958" t="str">
        <f>IF(Table10[[#This Row],[cond2]]=1,MID(Table10[[#This Row],[Column1]],6,3),O1957)</f>
        <v xml:space="preserve"> 4</v>
      </c>
    </row>
    <row r="1959" spans="11:15" x14ac:dyDescent="0.3">
      <c r="K1959" t="s">
        <v>1023</v>
      </c>
      <c r="L1959">
        <f>IF(AND(ISNUMBER(SEARCH(":",Table10[[#This Row],[Column1]]))=FALSE,ISNUMBER(SEARCH("Ronda",Table10[[#This Row],[Column1]]))=FALSE),1,0)</f>
        <v>0</v>
      </c>
      <c r="M1959">
        <f>IF(Table10[[#This Row],[cond]]=1,M1958+1,0)</f>
        <v>0</v>
      </c>
      <c r="N1959">
        <f>IF(ISNUMBER(SEARCH("Ronda",Table10[[#This Row],[Column1]]))=TRUE,1,0)</f>
        <v>0</v>
      </c>
      <c r="O1959" t="str">
        <f>IF(Table10[[#This Row],[cond2]]=1,MID(Table10[[#This Row],[Column1]],6,3),O1958)</f>
        <v xml:space="preserve"> 4</v>
      </c>
    </row>
    <row r="1960" spans="11:15" x14ac:dyDescent="0.3">
      <c r="K1960" t="s">
        <v>564</v>
      </c>
      <c r="L1960">
        <f>IF(AND(ISNUMBER(SEARCH(":",Table10[[#This Row],[Column1]]))=FALSE,ISNUMBER(SEARCH("Ronda",Table10[[#This Row],[Column1]]))=FALSE),1,0)</f>
        <v>1</v>
      </c>
      <c r="M1960">
        <f>IF(Table10[[#This Row],[cond]]=1,M1959+1,0)</f>
        <v>1</v>
      </c>
      <c r="N1960">
        <f>IF(ISNUMBER(SEARCH("Ronda",Table10[[#This Row],[Column1]]))=TRUE,1,0)</f>
        <v>0</v>
      </c>
      <c r="O1960" t="str">
        <f>IF(Table10[[#This Row],[cond2]]=1,MID(Table10[[#This Row],[Column1]],6,3),O1959)</f>
        <v xml:space="preserve"> 4</v>
      </c>
    </row>
    <row r="1961" spans="11:15" x14ac:dyDescent="0.3">
      <c r="K1961" t="s">
        <v>568</v>
      </c>
      <c r="L1961">
        <f>IF(AND(ISNUMBER(SEARCH(":",Table10[[#This Row],[Column1]]))=FALSE,ISNUMBER(SEARCH("Ronda",Table10[[#This Row],[Column1]]))=FALSE),1,0)</f>
        <v>1</v>
      </c>
      <c r="M1961">
        <f>IF(Table10[[#This Row],[cond]]=1,M1960+1,0)</f>
        <v>2</v>
      </c>
      <c r="N1961">
        <f>IF(ISNUMBER(SEARCH("Ronda",Table10[[#This Row],[Column1]]))=TRUE,1,0)</f>
        <v>0</v>
      </c>
      <c r="O1961" t="str">
        <f>IF(Table10[[#This Row],[cond2]]=1,MID(Table10[[#This Row],[Column1]],6,3),O1960)</f>
        <v xml:space="preserve"> 4</v>
      </c>
    </row>
    <row r="1962" spans="11:15" x14ac:dyDescent="0.3">
      <c r="K1962">
        <v>0</v>
      </c>
      <c r="L1962">
        <f>IF(AND(ISNUMBER(SEARCH(":",Table10[[#This Row],[Column1]]))=FALSE,ISNUMBER(SEARCH("Ronda",Table10[[#This Row],[Column1]]))=FALSE),1,0)</f>
        <v>1</v>
      </c>
      <c r="M1962">
        <f>IF(Table10[[#This Row],[cond]]=1,M1961+1,0)</f>
        <v>3</v>
      </c>
      <c r="N1962">
        <f>IF(ISNUMBER(SEARCH("Ronda",Table10[[#This Row],[Column1]]))=TRUE,1,0)</f>
        <v>0</v>
      </c>
      <c r="O1962" t="str">
        <f>IF(Table10[[#This Row],[cond2]]=1,MID(Table10[[#This Row],[Column1]],6,3),O1961)</f>
        <v xml:space="preserve"> 4</v>
      </c>
    </row>
    <row r="1963" spans="11:15" x14ac:dyDescent="0.3">
      <c r="K1963">
        <v>2</v>
      </c>
      <c r="L1963">
        <f>IF(AND(ISNUMBER(SEARCH(":",Table10[[#This Row],[Column1]]))=FALSE,ISNUMBER(SEARCH("Ronda",Table10[[#This Row],[Column1]]))=FALSE),1,0)</f>
        <v>1</v>
      </c>
      <c r="M1963">
        <f>IF(Table10[[#This Row],[cond]]=1,M1962+1,0)</f>
        <v>4</v>
      </c>
      <c r="N1963">
        <f>IF(ISNUMBER(SEARCH("Ronda",Table10[[#This Row],[Column1]]))=TRUE,1,0)</f>
        <v>0</v>
      </c>
      <c r="O1963" t="str">
        <f>IF(Table10[[#This Row],[cond2]]=1,MID(Table10[[#This Row],[Column1]],6,3),O1962)</f>
        <v xml:space="preserve"> 4</v>
      </c>
    </row>
    <row r="1964" spans="11:15" x14ac:dyDescent="0.3">
      <c r="K1964">
        <v>0</v>
      </c>
      <c r="L1964">
        <f>IF(AND(ISNUMBER(SEARCH(":",Table10[[#This Row],[Column1]]))=FALSE,ISNUMBER(SEARCH("Ronda",Table10[[#This Row],[Column1]]))=FALSE),1,0)</f>
        <v>1</v>
      </c>
      <c r="M1964">
        <f>IF(Table10[[#This Row],[cond]]=1,M1963+1,0)</f>
        <v>5</v>
      </c>
      <c r="N1964">
        <f>IF(ISNUMBER(SEARCH("Ronda",Table10[[#This Row],[Column1]]))=TRUE,1,0)</f>
        <v>0</v>
      </c>
      <c r="O1964" t="str">
        <f>IF(Table10[[#This Row],[cond2]]=1,MID(Table10[[#This Row],[Column1]],6,3),O1963)</f>
        <v xml:space="preserve"> 4</v>
      </c>
    </row>
    <row r="1965" spans="11:15" x14ac:dyDescent="0.3">
      <c r="K1965">
        <v>-1</v>
      </c>
      <c r="L1965">
        <f>IF(AND(ISNUMBER(SEARCH(":",Table10[[#This Row],[Column1]]))=FALSE,ISNUMBER(SEARCH("Ronda",Table10[[#This Row],[Column1]]))=FALSE),1,0)</f>
        <v>1</v>
      </c>
      <c r="M1965">
        <f>IF(Table10[[#This Row],[cond]]=1,M1964+1,0)</f>
        <v>6</v>
      </c>
      <c r="N1965">
        <f>IF(ISNUMBER(SEARCH("Ronda",Table10[[#This Row],[Column1]]))=TRUE,1,0)</f>
        <v>0</v>
      </c>
      <c r="O1965" t="str">
        <f>IF(Table10[[#This Row],[cond2]]=1,MID(Table10[[#This Row],[Column1]],6,3),O1964)</f>
        <v xml:space="preserve"> 4</v>
      </c>
    </row>
    <row r="1966" spans="11:15" x14ac:dyDescent="0.3">
      <c r="K1966" t="s">
        <v>1024</v>
      </c>
      <c r="L1966">
        <f>IF(AND(ISNUMBER(SEARCH(":",Table10[[#This Row],[Column1]]))=FALSE,ISNUMBER(SEARCH("Ronda",Table10[[#This Row],[Column1]]))=FALSE),1,0)</f>
        <v>0</v>
      </c>
      <c r="M1966">
        <f>IF(Table10[[#This Row],[cond]]=1,M1965+1,0)</f>
        <v>0</v>
      </c>
      <c r="N1966">
        <f>IF(ISNUMBER(SEARCH("Ronda",Table10[[#This Row],[Column1]]))=TRUE,1,0)</f>
        <v>0</v>
      </c>
      <c r="O1966" t="str">
        <f>IF(Table10[[#This Row],[cond2]]=1,MID(Table10[[#This Row],[Column1]],6,3),O1965)</f>
        <v xml:space="preserve"> 4</v>
      </c>
    </row>
    <row r="1967" spans="11:15" x14ac:dyDescent="0.3">
      <c r="K1967" t="s">
        <v>33</v>
      </c>
      <c r="L1967">
        <f>IF(AND(ISNUMBER(SEARCH(":",Table10[[#This Row],[Column1]]))=FALSE,ISNUMBER(SEARCH("Ronda",Table10[[#This Row],[Column1]]))=FALSE),1,0)</f>
        <v>1</v>
      </c>
      <c r="M1967">
        <f>IF(Table10[[#This Row],[cond]]=1,M1966+1,0)</f>
        <v>1</v>
      </c>
      <c r="N1967">
        <f>IF(ISNUMBER(SEARCH("Ronda",Table10[[#This Row],[Column1]]))=TRUE,1,0)</f>
        <v>0</v>
      </c>
      <c r="O1967" t="str">
        <f>IF(Table10[[#This Row],[cond2]]=1,MID(Table10[[#This Row],[Column1]],6,3),O1966)</f>
        <v xml:space="preserve"> 4</v>
      </c>
    </row>
    <row r="1968" spans="11:15" x14ac:dyDescent="0.3">
      <c r="K1968" t="s">
        <v>303</v>
      </c>
      <c r="L1968">
        <f>IF(AND(ISNUMBER(SEARCH(":",Table10[[#This Row],[Column1]]))=FALSE,ISNUMBER(SEARCH("Ronda",Table10[[#This Row],[Column1]]))=FALSE),1,0)</f>
        <v>1</v>
      </c>
      <c r="M1968">
        <f>IF(Table10[[#This Row],[cond]]=1,M1967+1,0)</f>
        <v>2</v>
      </c>
      <c r="N1968">
        <f>IF(ISNUMBER(SEARCH("Ronda",Table10[[#This Row],[Column1]]))=TRUE,1,0)</f>
        <v>0</v>
      </c>
      <c r="O1968" t="str">
        <f>IF(Table10[[#This Row],[cond2]]=1,MID(Table10[[#This Row],[Column1]],6,3),O1967)</f>
        <v xml:space="preserve"> 4</v>
      </c>
    </row>
    <row r="1969" spans="11:15" x14ac:dyDescent="0.3">
      <c r="K1969">
        <v>0</v>
      </c>
      <c r="L1969">
        <f>IF(AND(ISNUMBER(SEARCH(":",Table10[[#This Row],[Column1]]))=FALSE,ISNUMBER(SEARCH("Ronda",Table10[[#This Row],[Column1]]))=FALSE),1,0)</f>
        <v>1</v>
      </c>
      <c r="M1969">
        <f>IF(Table10[[#This Row],[cond]]=1,M1968+1,0)</f>
        <v>3</v>
      </c>
      <c r="N1969">
        <f>IF(ISNUMBER(SEARCH("Ronda",Table10[[#This Row],[Column1]]))=TRUE,1,0)</f>
        <v>0</v>
      </c>
      <c r="O1969" t="str">
        <f>IF(Table10[[#This Row],[cond2]]=1,MID(Table10[[#This Row],[Column1]],6,3),O1968)</f>
        <v xml:space="preserve"> 4</v>
      </c>
    </row>
    <row r="1970" spans="11:15" x14ac:dyDescent="0.3">
      <c r="K1970">
        <v>3</v>
      </c>
      <c r="L1970">
        <f>IF(AND(ISNUMBER(SEARCH(":",Table10[[#This Row],[Column1]]))=FALSE,ISNUMBER(SEARCH("Ronda",Table10[[#This Row],[Column1]]))=FALSE),1,0)</f>
        <v>1</v>
      </c>
      <c r="M1970">
        <f>IF(Table10[[#This Row],[cond]]=1,M1969+1,0)</f>
        <v>4</v>
      </c>
      <c r="N1970">
        <f>IF(ISNUMBER(SEARCH("Ronda",Table10[[#This Row],[Column1]]))=TRUE,1,0)</f>
        <v>0</v>
      </c>
      <c r="O1970" t="str">
        <f>IF(Table10[[#This Row],[cond2]]=1,MID(Table10[[#This Row],[Column1]],6,3),O1969)</f>
        <v xml:space="preserve"> 4</v>
      </c>
    </row>
    <row r="1971" spans="11:15" x14ac:dyDescent="0.3">
      <c r="K1971">
        <v>0</v>
      </c>
      <c r="L1971">
        <f>IF(AND(ISNUMBER(SEARCH(":",Table10[[#This Row],[Column1]]))=FALSE,ISNUMBER(SEARCH("Ronda",Table10[[#This Row],[Column1]]))=FALSE),1,0)</f>
        <v>1</v>
      </c>
      <c r="M1971">
        <f>IF(Table10[[#This Row],[cond]]=1,M1970+1,0)</f>
        <v>5</v>
      </c>
      <c r="N1971">
        <f>IF(ISNUMBER(SEARCH("Ronda",Table10[[#This Row],[Column1]]))=TRUE,1,0)</f>
        <v>0</v>
      </c>
      <c r="O1971" t="str">
        <f>IF(Table10[[#This Row],[cond2]]=1,MID(Table10[[#This Row],[Column1]],6,3),O1970)</f>
        <v xml:space="preserve"> 4</v>
      </c>
    </row>
    <row r="1972" spans="11:15" x14ac:dyDescent="0.3">
      <c r="K1972">
        <v>-1</v>
      </c>
      <c r="L1972">
        <f>IF(AND(ISNUMBER(SEARCH(":",Table10[[#This Row],[Column1]]))=FALSE,ISNUMBER(SEARCH("Ronda",Table10[[#This Row],[Column1]]))=FALSE),1,0)</f>
        <v>1</v>
      </c>
      <c r="M1972">
        <f>IF(Table10[[#This Row],[cond]]=1,M1971+1,0)</f>
        <v>6</v>
      </c>
      <c r="N1972">
        <f>IF(ISNUMBER(SEARCH("Ronda",Table10[[#This Row],[Column1]]))=TRUE,1,0)</f>
        <v>0</v>
      </c>
      <c r="O1972" t="str">
        <f>IF(Table10[[#This Row],[cond2]]=1,MID(Table10[[#This Row],[Column1]],6,3),O1971)</f>
        <v xml:space="preserve"> 4</v>
      </c>
    </row>
    <row r="1973" spans="11:15" x14ac:dyDescent="0.3">
      <c r="K1973" t="s">
        <v>1024</v>
      </c>
      <c r="L1973">
        <f>IF(AND(ISNUMBER(SEARCH(":",Table10[[#This Row],[Column1]]))=FALSE,ISNUMBER(SEARCH("Ronda",Table10[[#This Row],[Column1]]))=FALSE),1,0)</f>
        <v>0</v>
      </c>
      <c r="M1973">
        <f>IF(Table10[[#This Row],[cond]]=1,M1972+1,0)</f>
        <v>0</v>
      </c>
      <c r="N1973">
        <f>IF(ISNUMBER(SEARCH("Ronda",Table10[[#This Row],[Column1]]))=TRUE,1,0)</f>
        <v>0</v>
      </c>
      <c r="O1973" t="str">
        <f>IF(Table10[[#This Row],[cond2]]=1,MID(Table10[[#This Row],[Column1]],6,3),O1972)</f>
        <v xml:space="preserve"> 4</v>
      </c>
    </row>
    <row r="1974" spans="11:15" x14ac:dyDescent="0.3">
      <c r="K1974" t="s">
        <v>6</v>
      </c>
      <c r="L1974">
        <f>IF(AND(ISNUMBER(SEARCH(":",Table10[[#This Row],[Column1]]))=FALSE,ISNUMBER(SEARCH("Ronda",Table10[[#This Row],[Column1]]))=FALSE),1,0)</f>
        <v>1</v>
      </c>
      <c r="M1974">
        <f>IF(Table10[[#This Row],[cond]]=1,M1973+1,0)</f>
        <v>1</v>
      </c>
      <c r="N1974">
        <f>IF(ISNUMBER(SEARCH("Ronda",Table10[[#This Row],[Column1]]))=TRUE,1,0)</f>
        <v>0</v>
      </c>
      <c r="O1974" t="str">
        <f>IF(Table10[[#This Row],[cond2]]=1,MID(Table10[[#This Row],[Column1]],6,3),O1973)</f>
        <v xml:space="preserve"> 4</v>
      </c>
    </row>
    <row r="1975" spans="11:15" x14ac:dyDescent="0.3">
      <c r="K1975" t="s">
        <v>1</v>
      </c>
      <c r="L1975">
        <f>IF(AND(ISNUMBER(SEARCH(":",Table10[[#This Row],[Column1]]))=FALSE,ISNUMBER(SEARCH("Ronda",Table10[[#This Row],[Column1]]))=FALSE),1,0)</f>
        <v>1</v>
      </c>
      <c r="M1975">
        <f>IF(Table10[[#This Row],[cond]]=1,M1974+1,0)</f>
        <v>2</v>
      </c>
      <c r="N1975">
        <f>IF(ISNUMBER(SEARCH("Ronda",Table10[[#This Row],[Column1]]))=TRUE,1,0)</f>
        <v>0</v>
      </c>
      <c r="O1975" t="str">
        <f>IF(Table10[[#This Row],[cond2]]=1,MID(Table10[[#This Row],[Column1]],6,3),O1974)</f>
        <v xml:space="preserve"> 4</v>
      </c>
    </row>
    <row r="1976" spans="11:15" x14ac:dyDescent="0.3">
      <c r="K1976">
        <v>0</v>
      </c>
      <c r="L1976">
        <f>IF(AND(ISNUMBER(SEARCH(":",Table10[[#This Row],[Column1]]))=FALSE,ISNUMBER(SEARCH("Ronda",Table10[[#This Row],[Column1]]))=FALSE),1,0)</f>
        <v>1</v>
      </c>
      <c r="M1976">
        <f>IF(Table10[[#This Row],[cond]]=1,M1975+1,0)</f>
        <v>3</v>
      </c>
      <c r="N1976">
        <f>IF(ISNUMBER(SEARCH("Ronda",Table10[[#This Row],[Column1]]))=TRUE,1,0)</f>
        <v>0</v>
      </c>
      <c r="O1976" t="str">
        <f>IF(Table10[[#This Row],[cond2]]=1,MID(Table10[[#This Row],[Column1]],6,3),O1975)</f>
        <v xml:space="preserve"> 4</v>
      </c>
    </row>
    <row r="1977" spans="11:15" x14ac:dyDescent="0.3">
      <c r="K1977">
        <v>0</v>
      </c>
      <c r="L1977">
        <f>IF(AND(ISNUMBER(SEARCH(":",Table10[[#This Row],[Column1]]))=FALSE,ISNUMBER(SEARCH("Ronda",Table10[[#This Row],[Column1]]))=FALSE),1,0)</f>
        <v>1</v>
      </c>
      <c r="M1977">
        <f>IF(Table10[[#This Row],[cond]]=1,M1976+1,0)</f>
        <v>4</v>
      </c>
      <c r="N1977">
        <f>IF(ISNUMBER(SEARCH("Ronda",Table10[[#This Row],[Column1]]))=TRUE,1,0)</f>
        <v>0</v>
      </c>
      <c r="O1977" t="str">
        <f>IF(Table10[[#This Row],[cond2]]=1,MID(Table10[[#This Row],[Column1]],6,3),O1976)</f>
        <v xml:space="preserve"> 4</v>
      </c>
    </row>
    <row r="1978" spans="11:15" x14ac:dyDescent="0.3">
      <c r="K1978">
        <v>0</v>
      </c>
      <c r="L1978">
        <f>IF(AND(ISNUMBER(SEARCH(":",Table10[[#This Row],[Column1]]))=FALSE,ISNUMBER(SEARCH("Ronda",Table10[[#This Row],[Column1]]))=FALSE),1,0)</f>
        <v>1</v>
      </c>
      <c r="M1978">
        <f>IF(Table10[[#This Row],[cond]]=1,M1977+1,0)</f>
        <v>5</v>
      </c>
      <c r="N1978">
        <f>IF(ISNUMBER(SEARCH("Ronda",Table10[[#This Row],[Column1]]))=TRUE,1,0)</f>
        <v>0</v>
      </c>
      <c r="O1978" t="str">
        <f>IF(Table10[[#This Row],[cond2]]=1,MID(Table10[[#This Row],[Column1]],6,3),O1977)</f>
        <v xml:space="preserve"> 4</v>
      </c>
    </row>
    <row r="1979" spans="11:15" x14ac:dyDescent="0.3">
      <c r="K1979">
        <v>0</v>
      </c>
      <c r="L1979">
        <f>IF(AND(ISNUMBER(SEARCH(":",Table10[[#This Row],[Column1]]))=FALSE,ISNUMBER(SEARCH("Ronda",Table10[[#This Row],[Column1]]))=FALSE),1,0)</f>
        <v>1</v>
      </c>
      <c r="M1979">
        <f>IF(Table10[[#This Row],[cond]]=1,M1978+1,0)</f>
        <v>6</v>
      </c>
      <c r="N1979">
        <f>IF(ISNUMBER(SEARCH("Ronda",Table10[[#This Row],[Column1]]))=TRUE,1,0)</f>
        <v>0</v>
      </c>
      <c r="O1979" t="str">
        <f>IF(Table10[[#This Row],[cond2]]=1,MID(Table10[[#This Row],[Column1]],6,3),O1978)</f>
        <v xml:space="preserve"> 4</v>
      </c>
    </row>
    <row r="1980" spans="11:15" x14ac:dyDescent="0.3">
      <c r="K1980" t="s">
        <v>1025</v>
      </c>
      <c r="L1980">
        <f>IF(AND(ISNUMBER(SEARCH(":",Table10[[#This Row],[Column1]]))=FALSE,ISNUMBER(SEARCH("Ronda",Table10[[#This Row],[Column1]]))=FALSE),1,0)</f>
        <v>0</v>
      </c>
      <c r="M1980">
        <f>IF(Table10[[#This Row],[cond]]=1,M1979+1,0)</f>
        <v>0</v>
      </c>
      <c r="N1980">
        <f>IF(ISNUMBER(SEARCH("Ronda",Table10[[#This Row],[Column1]]))=TRUE,1,0)</f>
        <v>0</v>
      </c>
      <c r="O1980" t="str">
        <f>IF(Table10[[#This Row],[cond2]]=1,MID(Table10[[#This Row],[Column1]],6,3),O1979)</f>
        <v xml:space="preserve"> 4</v>
      </c>
    </row>
    <row r="1981" spans="11:15" x14ac:dyDescent="0.3">
      <c r="K1981" t="s">
        <v>31</v>
      </c>
      <c r="L1981">
        <f>IF(AND(ISNUMBER(SEARCH(":",Table10[[#This Row],[Column1]]))=FALSE,ISNUMBER(SEARCH("Ronda",Table10[[#This Row],[Column1]]))=FALSE),1,0)</f>
        <v>1</v>
      </c>
      <c r="M1981">
        <f>IF(Table10[[#This Row],[cond]]=1,M1980+1,0)</f>
        <v>1</v>
      </c>
      <c r="N1981">
        <f>IF(ISNUMBER(SEARCH("Ronda",Table10[[#This Row],[Column1]]))=TRUE,1,0)</f>
        <v>0</v>
      </c>
      <c r="O1981" t="str">
        <f>IF(Table10[[#This Row],[cond2]]=1,MID(Table10[[#This Row],[Column1]],6,3),O1980)</f>
        <v xml:space="preserve"> 4</v>
      </c>
    </row>
    <row r="1982" spans="11:15" x14ac:dyDescent="0.3">
      <c r="K1982" t="s">
        <v>11</v>
      </c>
      <c r="L1982">
        <f>IF(AND(ISNUMBER(SEARCH(":",Table10[[#This Row],[Column1]]))=FALSE,ISNUMBER(SEARCH("Ronda",Table10[[#This Row],[Column1]]))=FALSE),1,0)</f>
        <v>1</v>
      </c>
      <c r="M1982">
        <f>IF(Table10[[#This Row],[cond]]=1,M1981+1,0)</f>
        <v>2</v>
      </c>
      <c r="N1982">
        <f>IF(ISNUMBER(SEARCH("Ronda",Table10[[#This Row],[Column1]]))=TRUE,1,0)</f>
        <v>0</v>
      </c>
      <c r="O1982" t="str">
        <f>IF(Table10[[#This Row],[cond2]]=1,MID(Table10[[#This Row],[Column1]],6,3),O1981)</f>
        <v xml:space="preserve"> 4</v>
      </c>
    </row>
    <row r="1983" spans="11:15" x14ac:dyDescent="0.3">
      <c r="K1983">
        <v>1</v>
      </c>
      <c r="L1983">
        <f>IF(AND(ISNUMBER(SEARCH(":",Table10[[#This Row],[Column1]]))=FALSE,ISNUMBER(SEARCH("Ronda",Table10[[#This Row],[Column1]]))=FALSE),1,0)</f>
        <v>1</v>
      </c>
      <c r="M1983">
        <f>IF(Table10[[#This Row],[cond]]=1,M1982+1,0)</f>
        <v>3</v>
      </c>
      <c r="N1983">
        <f>IF(ISNUMBER(SEARCH("Ronda",Table10[[#This Row],[Column1]]))=TRUE,1,0)</f>
        <v>0</v>
      </c>
      <c r="O1983" t="str">
        <f>IF(Table10[[#This Row],[cond2]]=1,MID(Table10[[#This Row],[Column1]],6,3),O1982)</f>
        <v xml:space="preserve"> 4</v>
      </c>
    </row>
    <row r="1984" spans="11:15" x14ac:dyDescent="0.3">
      <c r="K1984">
        <v>1</v>
      </c>
      <c r="L1984">
        <f>IF(AND(ISNUMBER(SEARCH(":",Table10[[#This Row],[Column1]]))=FALSE,ISNUMBER(SEARCH("Ronda",Table10[[#This Row],[Column1]]))=FALSE),1,0)</f>
        <v>1</v>
      </c>
      <c r="M1984">
        <f>IF(Table10[[#This Row],[cond]]=1,M1983+1,0)</f>
        <v>4</v>
      </c>
      <c r="N1984">
        <f>IF(ISNUMBER(SEARCH("Ronda",Table10[[#This Row],[Column1]]))=TRUE,1,0)</f>
        <v>0</v>
      </c>
      <c r="O1984" t="str">
        <f>IF(Table10[[#This Row],[cond2]]=1,MID(Table10[[#This Row],[Column1]],6,3),O1983)</f>
        <v xml:space="preserve"> 4</v>
      </c>
    </row>
    <row r="1985" spans="11:15" x14ac:dyDescent="0.3">
      <c r="K1985">
        <v>-1</v>
      </c>
      <c r="L1985">
        <f>IF(AND(ISNUMBER(SEARCH(":",Table10[[#This Row],[Column1]]))=FALSE,ISNUMBER(SEARCH("Ronda",Table10[[#This Row],[Column1]]))=FALSE),1,0)</f>
        <v>1</v>
      </c>
      <c r="M1985">
        <f>IF(Table10[[#This Row],[cond]]=1,M1984+1,0)</f>
        <v>5</v>
      </c>
      <c r="N1985">
        <f>IF(ISNUMBER(SEARCH("Ronda",Table10[[#This Row],[Column1]]))=TRUE,1,0)</f>
        <v>0</v>
      </c>
      <c r="O1985" t="str">
        <f>IF(Table10[[#This Row],[cond2]]=1,MID(Table10[[#This Row],[Column1]],6,3),O1984)</f>
        <v xml:space="preserve"> 4</v>
      </c>
    </row>
    <row r="1986" spans="11:15" x14ac:dyDescent="0.3">
      <c r="K1986">
        <v>0</v>
      </c>
      <c r="L1986">
        <f>IF(AND(ISNUMBER(SEARCH(":",Table10[[#This Row],[Column1]]))=FALSE,ISNUMBER(SEARCH("Ronda",Table10[[#This Row],[Column1]]))=FALSE),1,0)</f>
        <v>1</v>
      </c>
      <c r="M1986">
        <f>IF(Table10[[#This Row],[cond]]=1,M1985+1,0)</f>
        <v>6</v>
      </c>
      <c r="N1986">
        <f>IF(ISNUMBER(SEARCH("Ronda",Table10[[#This Row],[Column1]]))=TRUE,1,0)</f>
        <v>0</v>
      </c>
      <c r="O1986" t="str">
        <f>IF(Table10[[#This Row],[cond2]]=1,MID(Table10[[#This Row],[Column1]],6,3),O1985)</f>
        <v xml:space="preserve"> 4</v>
      </c>
    </row>
    <row r="1987" spans="11:15" x14ac:dyDescent="0.3">
      <c r="K1987" t="s">
        <v>48</v>
      </c>
      <c r="L1987">
        <f>IF(AND(ISNUMBER(SEARCH(":",Table10[[#This Row],[Column1]]))=FALSE,ISNUMBER(SEARCH("Ronda",Table10[[#This Row],[Column1]]))=FALSE),1,0)</f>
        <v>0</v>
      </c>
      <c r="M1987">
        <f>IF(Table10[[#This Row],[cond]]=1,M1986+1,0)</f>
        <v>0</v>
      </c>
      <c r="N1987">
        <f>IF(ISNUMBER(SEARCH("Ronda",Table10[[#This Row],[Column1]]))=TRUE,1,0)</f>
        <v>1</v>
      </c>
      <c r="O1987" t="str">
        <f>IF(Table10[[#This Row],[cond2]]=1,MID(Table10[[#This Row],[Column1]],6,3),O1986)</f>
        <v xml:space="preserve"> 3</v>
      </c>
    </row>
    <row r="1988" spans="11:15" x14ac:dyDescent="0.3">
      <c r="K1988" t="s">
        <v>1026</v>
      </c>
      <c r="L1988">
        <f>IF(AND(ISNUMBER(SEARCH(":",Table10[[#This Row],[Column1]]))=FALSE,ISNUMBER(SEARCH("Ronda",Table10[[#This Row],[Column1]]))=FALSE),1,0)</f>
        <v>0</v>
      </c>
      <c r="M1988">
        <f>IF(Table10[[#This Row],[cond]]=1,M1987+1,0)</f>
        <v>0</v>
      </c>
      <c r="N1988">
        <f>IF(ISNUMBER(SEARCH("Ronda",Table10[[#This Row],[Column1]]))=TRUE,1,0)</f>
        <v>0</v>
      </c>
      <c r="O1988" t="str">
        <f>IF(Table10[[#This Row],[cond2]]=1,MID(Table10[[#This Row],[Column1]],6,3),O1987)</f>
        <v xml:space="preserve"> 3</v>
      </c>
    </row>
    <row r="1989" spans="11:15" x14ac:dyDescent="0.3">
      <c r="K1989" t="s">
        <v>568</v>
      </c>
      <c r="L1989">
        <f>IF(AND(ISNUMBER(SEARCH(":",Table10[[#This Row],[Column1]]))=FALSE,ISNUMBER(SEARCH("Ronda",Table10[[#This Row],[Column1]]))=FALSE),1,0)</f>
        <v>1</v>
      </c>
      <c r="M1989">
        <f>IF(Table10[[#This Row],[cond]]=1,M1988+1,0)</f>
        <v>1</v>
      </c>
      <c r="N1989">
        <f>IF(ISNUMBER(SEARCH("Ronda",Table10[[#This Row],[Column1]]))=TRUE,1,0)</f>
        <v>0</v>
      </c>
      <c r="O1989" t="str">
        <f>IF(Table10[[#This Row],[cond2]]=1,MID(Table10[[#This Row],[Column1]],6,3),O1988)</f>
        <v xml:space="preserve"> 3</v>
      </c>
    </row>
    <row r="1990" spans="11:15" x14ac:dyDescent="0.3">
      <c r="K1990" t="s">
        <v>6</v>
      </c>
      <c r="L1990">
        <f>IF(AND(ISNUMBER(SEARCH(":",Table10[[#This Row],[Column1]]))=FALSE,ISNUMBER(SEARCH("Ronda",Table10[[#This Row],[Column1]]))=FALSE),1,0)</f>
        <v>1</v>
      </c>
      <c r="M1990">
        <f>IF(Table10[[#This Row],[cond]]=1,M1989+1,0)</f>
        <v>2</v>
      </c>
      <c r="N1990">
        <f>IF(ISNUMBER(SEARCH("Ronda",Table10[[#This Row],[Column1]]))=TRUE,1,0)</f>
        <v>0</v>
      </c>
      <c r="O1990" t="str">
        <f>IF(Table10[[#This Row],[cond2]]=1,MID(Table10[[#This Row],[Column1]],6,3),O1989)</f>
        <v xml:space="preserve"> 3</v>
      </c>
    </row>
    <row r="1991" spans="11:15" x14ac:dyDescent="0.3">
      <c r="K1991">
        <v>2</v>
      </c>
      <c r="L1991">
        <f>IF(AND(ISNUMBER(SEARCH(":",Table10[[#This Row],[Column1]]))=FALSE,ISNUMBER(SEARCH("Ronda",Table10[[#This Row],[Column1]]))=FALSE),1,0)</f>
        <v>1</v>
      </c>
      <c r="M1991">
        <f>IF(Table10[[#This Row],[cond]]=1,M1990+1,0)</f>
        <v>3</v>
      </c>
      <c r="N1991">
        <f>IF(ISNUMBER(SEARCH("Ronda",Table10[[#This Row],[Column1]]))=TRUE,1,0)</f>
        <v>0</v>
      </c>
      <c r="O1991" t="str">
        <f>IF(Table10[[#This Row],[cond2]]=1,MID(Table10[[#This Row],[Column1]],6,3),O1990)</f>
        <v xml:space="preserve"> 3</v>
      </c>
    </row>
    <row r="1992" spans="11:15" x14ac:dyDescent="0.3">
      <c r="K1992">
        <v>1</v>
      </c>
      <c r="L1992">
        <f>IF(AND(ISNUMBER(SEARCH(":",Table10[[#This Row],[Column1]]))=FALSE,ISNUMBER(SEARCH("Ronda",Table10[[#This Row],[Column1]]))=FALSE),1,0)</f>
        <v>1</v>
      </c>
      <c r="M1992">
        <f>IF(Table10[[#This Row],[cond]]=1,M1991+1,0)</f>
        <v>4</v>
      </c>
      <c r="N1992">
        <f>IF(ISNUMBER(SEARCH("Ronda",Table10[[#This Row],[Column1]]))=TRUE,1,0)</f>
        <v>0</v>
      </c>
      <c r="O1992" t="str">
        <f>IF(Table10[[#This Row],[cond2]]=1,MID(Table10[[#This Row],[Column1]],6,3),O1991)</f>
        <v xml:space="preserve"> 3</v>
      </c>
    </row>
    <row r="1993" spans="11:15" x14ac:dyDescent="0.3">
      <c r="K1993">
        <v>-1</v>
      </c>
      <c r="L1993">
        <f>IF(AND(ISNUMBER(SEARCH(":",Table10[[#This Row],[Column1]]))=FALSE,ISNUMBER(SEARCH("Ronda",Table10[[#This Row],[Column1]]))=FALSE),1,0)</f>
        <v>1</v>
      </c>
      <c r="M1993">
        <f>IF(Table10[[#This Row],[cond]]=1,M1992+1,0)</f>
        <v>5</v>
      </c>
      <c r="N1993">
        <f>IF(ISNUMBER(SEARCH("Ronda",Table10[[#This Row],[Column1]]))=TRUE,1,0)</f>
        <v>0</v>
      </c>
      <c r="O1993" t="str">
        <f>IF(Table10[[#This Row],[cond2]]=1,MID(Table10[[#This Row],[Column1]],6,3),O1992)</f>
        <v xml:space="preserve"> 3</v>
      </c>
    </row>
    <row r="1994" spans="11:15" x14ac:dyDescent="0.3">
      <c r="K1994">
        <v>-1</v>
      </c>
      <c r="L1994">
        <f>IF(AND(ISNUMBER(SEARCH(":",Table10[[#This Row],[Column1]]))=FALSE,ISNUMBER(SEARCH("Ronda",Table10[[#This Row],[Column1]]))=FALSE),1,0)</f>
        <v>1</v>
      </c>
      <c r="M1994">
        <f>IF(Table10[[#This Row],[cond]]=1,M1993+1,0)</f>
        <v>6</v>
      </c>
      <c r="N1994">
        <f>IF(ISNUMBER(SEARCH("Ronda",Table10[[#This Row],[Column1]]))=TRUE,1,0)</f>
        <v>0</v>
      </c>
      <c r="O1994" t="str">
        <f>IF(Table10[[#This Row],[cond2]]=1,MID(Table10[[#This Row],[Column1]],6,3),O1993)</f>
        <v xml:space="preserve"> 3</v>
      </c>
    </row>
    <row r="1995" spans="11:15" x14ac:dyDescent="0.3">
      <c r="K1995" t="s">
        <v>1027</v>
      </c>
      <c r="L1995">
        <f>IF(AND(ISNUMBER(SEARCH(":",Table10[[#This Row],[Column1]]))=FALSE,ISNUMBER(SEARCH("Ronda",Table10[[#This Row],[Column1]]))=FALSE),1,0)</f>
        <v>0</v>
      </c>
      <c r="M1995">
        <f>IF(Table10[[#This Row],[cond]]=1,M1994+1,0)</f>
        <v>0</v>
      </c>
      <c r="N1995">
        <f>IF(ISNUMBER(SEARCH("Ronda",Table10[[#This Row],[Column1]]))=TRUE,1,0)</f>
        <v>0</v>
      </c>
      <c r="O1995" t="str">
        <f>IF(Table10[[#This Row],[cond2]]=1,MID(Table10[[#This Row],[Column1]],6,3),O1994)</f>
        <v xml:space="preserve"> 3</v>
      </c>
    </row>
    <row r="1996" spans="11:15" x14ac:dyDescent="0.3">
      <c r="K1996" t="s">
        <v>10</v>
      </c>
      <c r="L1996">
        <f>IF(AND(ISNUMBER(SEARCH(":",Table10[[#This Row],[Column1]]))=FALSE,ISNUMBER(SEARCH("Ronda",Table10[[#This Row],[Column1]]))=FALSE),1,0)</f>
        <v>1</v>
      </c>
      <c r="M1996">
        <f>IF(Table10[[#This Row],[cond]]=1,M1995+1,0)</f>
        <v>1</v>
      </c>
      <c r="N1996">
        <f>IF(ISNUMBER(SEARCH("Ronda",Table10[[#This Row],[Column1]]))=TRUE,1,0)</f>
        <v>0</v>
      </c>
      <c r="O1996" t="str">
        <f>IF(Table10[[#This Row],[cond2]]=1,MID(Table10[[#This Row],[Column1]],6,3),O1995)</f>
        <v xml:space="preserve"> 3</v>
      </c>
    </row>
    <row r="1997" spans="11:15" x14ac:dyDescent="0.3">
      <c r="K1997" t="s">
        <v>28</v>
      </c>
      <c r="L1997">
        <f>IF(AND(ISNUMBER(SEARCH(":",Table10[[#This Row],[Column1]]))=FALSE,ISNUMBER(SEARCH("Ronda",Table10[[#This Row],[Column1]]))=FALSE),1,0)</f>
        <v>1</v>
      </c>
      <c r="M1997">
        <f>IF(Table10[[#This Row],[cond]]=1,M1996+1,0)</f>
        <v>2</v>
      </c>
      <c r="N1997">
        <f>IF(ISNUMBER(SEARCH("Ronda",Table10[[#This Row],[Column1]]))=TRUE,1,0)</f>
        <v>0</v>
      </c>
      <c r="O1997" t="str">
        <f>IF(Table10[[#This Row],[cond2]]=1,MID(Table10[[#This Row],[Column1]],6,3),O1996)</f>
        <v xml:space="preserve"> 3</v>
      </c>
    </row>
    <row r="1998" spans="11:15" x14ac:dyDescent="0.3">
      <c r="K1998">
        <v>1</v>
      </c>
      <c r="L1998">
        <f>IF(AND(ISNUMBER(SEARCH(":",Table10[[#This Row],[Column1]]))=FALSE,ISNUMBER(SEARCH("Ronda",Table10[[#This Row],[Column1]]))=FALSE),1,0)</f>
        <v>1</v>
      </c>
      <c r="M1998">
        <f>IF(Table10[[#This Row],[cond]]=1,M1997+1,0)</f>
        <v>3</v>
      </c>
      <c r="N1998">
        <f>IF(ISNUMBER(SEARCH("Ronda",Table10[[#This Row],[Column1]]))=TRUE,1,0)</f>
        <v>0</v>
      </c>
      <c r="O1998" t="str">
        <f>IF(Table10[[#This Row],[cond2]]=1,MID(Table10[[#This Row],[Column1]],6,3),O1997)</f>
        <v xml:space="preserve"> 3</v>
      </c>
    </row>
    <row r="1999" spans="11:15" x14ac:dyDescent="0.3">
      <c r="K1999">
        <v>0</v>
      </c>
      <c r="L1999">
        <f>IF(AND(ISNUMBER(SEARCH(":",Table10[[#This Row],[Column1]]))=FALSE,ISNUMBER(SEARCH("Ronda",Table10[[#This Row],[Column1]]))=FALSE),1,0)</f>
        <v>1</v>
      </c>
      <c r="M1999">
        <f>IF(Table10[[#This Row],[cond]]=1,M1998+1,0)</f>
        <v>4</v>
      </c>
      <c r="N1999">
        <f>IF(ISNUMBER(SEARCH("Ronda",Table10[[#This Row],[Column1]]))=TRUE,1,0)</f>
        <v>0</v>
      </c>
      <c r="O1999" t="str">
        <f>IF(Table10[[#This Row],[cond2]]=1,MID(Table10[[#This Row],[Column1]],6,3),O1998)</f>
        <v xml:space="preserve"> 3</v>
      </c>
    </row>
    <row r="2000" spans="11:15" x14ac:dyDescent="0.3">
      <c r="K2000">
        <v>0</v>
      </c>
      <c r="L2000">
        <f>IF(AND(ISNUMBER(SEARCH(":",Table10[[#This Row],[Column1]]))=FALSE,ISNUMBER(SEARCH("Ronda",Table10[[#This Row],[Column1]]))=FALSE),1,0)</f>
        <v>1</v>
      </c>
      <c r="M2000">
        <f>IF(Table10[[#This Row],[cond]]=1,M1999+1,0)</f>
        <v>5</v>
      </c>
      <c r="N2000">
        <f>IF(ISNUMBER(SEARCH("Ronda",Table10[[#This Row],[Column1]]))=TRUE,1,0)</f>
        <v>0</v>
      </c>
      <c r="O2000" t="str">
        <f>IF(Table10[[#This Row],[cond2]]=1,MID(Table10[[#This Row],[Column1]],6,3),O1999)</f>
        <v xml:space="preserve"> 3</v>
      </c>
    </row>
    <row r="2001" spans="11:15" x14ac:dyDescent="0.3">
      <c r="K2001">
        <v>0</v>
      </c>
      <c r="L2001">
        <f>IF(AND(ISNUMBER(SEARCH(":",Table10[[#This Row],[Column1]]))=FALSE,ISNUMBER(SEARCH("Ronda",Table10[[#This Row],[Column1]]))=FALSE),1,0)</f>
        <v>1</v>
      </c>
      <c r="M2001">
        <f>IF(Table10[[#This Row],[cond]]=1,M2000+1,0)</f>
        <v>6</v>
      </c>
      <c r="N2001">
        <f>IF(ISNUMBER(SEARCH("Ronda",Table10[[#This Row],[Column1]]))=TRUE,1,0)</f>
        <v>0</v>
      </c>
      <c r="O2001" t="str">
        <f>IF(Table10[[#This Row],[cond2]]=1,MID(Table10[[#This Row],[Column1]],6,3),O2000)</f>
        <v xml:space="preserve"> 3</v>
      </c>
    </row>
    <row r="2002" spans="11:15" x14ac:dyDescent="0.3">
      <c r="K2002" t="s">
        <v>1028</v>
      </c>
      <c r="L2002">
        <f>IF(AND(ISNUMBER(SEARCH(":",Table10[[#This Row],[Column1]]))=FALSE,ISNUMBER(SEARCH("Ronda",Table10[[#This Row],[Column1]]))=FALSE),1,0)</f>
        <v>0</v>
      </c>
      <c r="M2002">
        <f>IF(Table10[[#This Row],[cond]]=1,M2001+1,0)</f>
        <v>0</v>
      </c>
      <c r="N2002">
        <f>IF(ISNUMBER(SEARCH("Ronda",Table10[[#This Row],[Column1]]))=TRUE,1,0)</f>
        <v>0</v>
      </c>
      <c r="O2002" t="str">
        <f>IF(Table10[[#This Row],[cond2]]=1,MID(Table10[[#This Row],[Column1]],6,3),O2001)</f>
        <v xml:space="preserve"> 3</v>
      </c>
    </row>
    <row r="2003" spans="11:15" x14ac:dyDescent="0.3">
      <c r="K2003" t="s">
        <v>833</v>
      </c>
      <c r="L2003">
        <f>IF(AND(ISNUMBER(SEARCH(":",Table10[[#This Row],[Column1]]))=FALSE,ISNUMBER(SEARCH("Ronda",Table10[[#This Row],[Column1]]))=FALSE),1,0)</f>
        <v>1</v>
      </c>
      <c r="M2003">
        <f>IF(Table10[[#This Row],[cond]]=1,M2002+1,0)</f>
        <v>1</v>
      </c>
      <c r="N2003">
        <f>IF(ISNUMBER(SEARCH("Ronda",Table10[[#This Row],[Column1]]))=TRUE,1,0)</f>
        <v>0</v>
      </c>
      <c r="O2003" t="str">
        <f>IF(Table10[[#This Row],[cond2]]=1,MID(Table10[[#This Row],[Column1]],6,3),O2002)</f>
        <v xml:space="preserve"> 3</v>
      </c>
    </row>
    <row r="2004" spans="11:15" x14ac:dyDescent="0.3">
      <c r="K2004" t="s">
        <v>13</v>
      </c>
      <c r="L2004">
        <f>IF(AND(ISNUMBER(SEARCH(":",Table10[[#This Row],[Column1]]))=FALSE,ISNUMBER(SEARCH("Ronda",Table10[[#This Row],[Column1]]))=FALSE),1,0)</f>
        <v>1</v>
      </c>
      <c r="M2004">
        <f>IF(Table10[[#This Row],[cond]]=1,M2003+1,0)</f>
        <v>2</v>
      </c>
      <c r="N2004">
        <f>IF(ISNUMBER(SEARCH("Ronda",Table10[[#This Row],[Column1]]))=TRUE,1,0)</f>
        <v>0</v>
      </c>
      <c r="O2004" t="str">
        <f>IF(Table10[[#This Row],[cond2]]=1,MID(Table10[[#This Row],[Column1]],6,3),O2003)</f>
        <v xml:space="preserve"> 3</v>
      </c>
    </row>
    <row r="2005" spans="11:15" x14ac:dyDescent="0.3">
      <c r="K2005">
        <v>0</v>
      </c>
      <c r="L2005">
        <f>IF(AND(ISNUMBER(SEARCH(":",Table10[[#This Row],[Column1]]))=FALSE,ISNUMBER(SEARCH("Ronda",Table10[[#This Row],[Column1]]))=FALSE),1,0)</f>
        <v>1</v>
      </c>
      <c r="M2005">
        <f>IF(Table10[[#This Row],[cond]]=1,M2004+1,0)</f>
        <v>3</v>
      </c>
      <c r="N2005">
        <f>IF(ISNUMBER(SEARCH("Ronda",Table10[[#This Row],[Column1]]))=TRUE,1,0)</f>
        <v>0</v>
      </c>
      <c r="O2005" t="str">
        <f>IF(Table10[[#This Row],[cond2]]=1,MID(Table10[[#This Row],[Column1]],6,3),O2004)</f>
        <v xml:space="preserve"> 3</v>
      </c>
    </row>
    <row r="2006" spans="11:15" x14ac:dyDescent="0.3">
      <c r="K2006">
        <v>2</v>
      </c>
      <c r="L2006">
        <f>IF(AND(ISNUMBER(SEARCH(":",Table10[[#This Row],[Column1]]))=FALSE,ISNUMBER(SEARCH("Ronda",Table10[[#This Row],[Column1]]))=FALSE),1,0)</f>
        <v>1</v>
      </c>
      <c r="M2006">
        <f>IF(Table10[[#This Row],[cond]]=1,M2005+1,0)</f>
        <v>4</v>
      </c>
      <c r="N2006">
        <f>IF(ISNUMBER(SEARCH("Ronda",Table10[[#This Row],[Column1]]))=TRUE,1,0)</f>
        <v>0</v>
      </c>
      <c r="O2006" t="str">
        <f>IF(Table10[[#This Row],[cond2]]=1,MID(Table10[[#This Row],[Column1]],6,3),O2005)</f>
        <v xml:space="preserve"> 3</v>
      </c>
    </row>
    <row r="2007" spans="11:15" x14ac:dyDescent="0.3">
      <c r="K2007">
        <v>0</v>
      </c>
      <c r="L2007">
        <f>IF(AND(ISNUMBER(SEARCH(":",Table10[[#This Row],[Column1]]))=FALSE,ISNUMBER(SEARCH("Ronda",Table10[[#This Row],[Column1]]))=FALSE),1,0)</f>
        <v>1</v>
      </c>
      <c r="M2007">
        <f>IF(Table10[[#This Row],[cond]]=1,M2006+1,0)</f>
        <v>5</v>
      </c>
      <c r="N2007">
        <f>IF(ISNUMBER(SEARCH("Ronda",Table10[[#This Row],[Column1]]))=TRUE,1,0)</f>
        <v>0</v>
      </c>
      <c r="O2007" t="str">
        <f>IF(Table10[[#This Row],[cond2]]=1,MID(Table10[[#This Row],[Column1]],6,3),O2006)</f>
        <v xml:space="preserve"> 3</v>
      </c>
    </row>
    <row r="2008" spans="11:15" x14ac:dyDescent="0.3">
      <c r="K2008">
        <v>0</v>
      </c>
      <c r="L2008">
        <f>IF(AND(ISNUMBER(SEARCH(":",Table10[[#This Row],[Column1]]))=FALSE,ISNUMBER(SEARCH("Ronda",Table10[[#This Row],[Column1]]))=FALSE),1,0)</f>
        <v>1</v>
      </c>
      <c r="M2008">
        <f>IF(Table10[[#This Row],[cond]]=1,M2007+1,0)</f>
        <v>6</v>
      </c>
      <c r="N2008">
        <f>IF(ISNUMBER(SEARCH("Ronda",Table10[[#This Row],[Column1]]))=TRUE,1,0)</f>
        <v>0</v>
      </c>
      <c r="O2008" t="str">
        <f>IF(Table10[[#This Row],[cond2]]=1,MID(Table10[[#This Row],[Column1]],6,3),O2007)</f>
        <v xml:space="preserve"> 3</v>
      </c>
    </row>
    <row r="2009" spans="11:15" x14ac:dyDescent="0.3">
      <c r="K2009" t="s">
        <v>1029</v>
      </c>
      <c r="L2009">
        <f>IF(AND(ISNUMBER(SEARCH(":",Table10[[#This Row],[Column1]]))=FALSE,ISNUMBER(SEARCH("Ronda",Table10[[#This Row],[Column1]]))=FALSE),1,0)</f>
        <v>0</v>
      </c>
      <c r="M2009">
        <f>IF(Table10[[#This Row],[cond]]=1,M2008+1,0)</f>
        <v>0</v>
      </c>
      <c r="N2009">
        <f>IF(ISNUMBER(SEARCH("Ronda",Table10[[#This Row],[Column1]]))=TRUE,1,0)</f>
        <v>0</v>
      </c>
      <c r="O2009" t="str">
        <f>IF(Table10[[#This Row],[cond2]]=1,MID(Table10[[#This Row],[Column1]],6,3),O2008)</f>
        <v xml:space="preserve"> 3</v>
      </c>
    </row>
    <row r="2010" spans="11:15" x14ac:dyDescent="0.3">
      <c r="K2010" t="s">
        <v>8</v>
      </c>
      <c r="L2010">
        <f>IF(AND(ISNUMBER(SEARCH(":",Table10[[#This Row],[Column1]]))=FALSE,ISNUMBER(SEARCH("Ronda",Table10[[#This Row],[Column1]]))=FALSE),1,0)</f>
        <v>1</v>
      </c>
      <c r="M2010">
        <f>IF(Table10[[#This Row],[cond]]=1,M2009+1,0)</f>
        <v>1</v>
      </c>
      <c r="N2010">
        <f>IF(ISNUMBER(SEARCH("Ronda",Table10[[#This Row],[Column1]]))=TRUE,1,0)</f>
        <v>0</v>
      </c>
      <c r="O2010" t="str">
        <f>IF(Table10[[#This Row],[cond2]]=1,MID(Table10[[#This Row],[Column1]],6,3),O2009)</f>
        <v xml:space="preserve"> 3</v>
      </c>
    </row>
    <row r="2011" spans="11:15" x14ac:dyDescent="0.3">
      <c r="K2011" t="s">
        <v>33</v>
      </c>
      <c r="L2011">
        <f>IF(AND(ISNUMBER(SEARCH(":",Table10[[#This Row],[Column1]]))=FALSE,ISNUMBER(SEARCH("Ronda",Table10[[#This Row],[Column1]]))=FALSE),1,0)</f>
        <v>1</v>
      </c>
      <c r="M2011">
        <f>IF(Table10[[#This Row],[cond]]=1,M2010+1,0)</f>
        <v>2</v>
      </c>
      <c r="N2011">
        <f>IF(ISNUMBER(SEARCH("Ronda",Table10[[#This Row],[Column1]]))=TRUE,1,0)</f>
        <v>0</v>
      </c>
      <c r="O2011" t="str">
        <f>IF(Table10[[#This Row],[cond2]]=1,MID(Table10[[#This Row],[Column1]],6,3),O2010)</f>
        <v xml:space="preserve"> 3</v>
      </c>
    </row>
    <row r="2012" spans="11:15" x14ac:dyDescent="0.3">
      <c r="K2012">
        <v>3</v>
      </c>
      <c r="L2012">
        <f>IF(AND(ISNUMBER(SEARCH(":",Table10[[#This Row],[Column1]]))=FALSE,ISNUMBER(SEARCH("Ronda",Table10[[#This Row],[Column1]]))=FALSE),1,0)</f>
        <v>1</v>
      </c>
      <c r="M2012">
        <f>IF(Table10[[#This Row],[cond]]=1,M2011+1,0)</f>
        <v>3</v>
      </c>
      <c r="N2012">
        <f>IF(ISNUMBER(SEARCH("Ronda",Table10[[#This Row],[Column1]]))=TRUE,1,0)</f>
        <v>0</v>
      </c>
      <c r="O2012" t="str">
        <f>IF(Table10[[#This Row],[cond2]]=1,MID(Table10[[#This Row],[Column1]],6,3),O2011)</f>
        <v xml:space="preserve"> 3</v>
      </c>
    </row>
    <row r="2013" spans="11:15" x14ac:dyDescent="0.3">
      <c r="K2013">
        <v>0</v>
      </c>
      <c r="L2013">
        <f>IF(AND(ISNUMBER(SEARCH(":",Table10[[#This Row],[Column1]]))=FALSE,ISNUMBER(SEARCH("Ronda",Table10[[#This Row],[Column1]]))=FALSE),1,0)</f>
        <v>1</v>
      </c>
      <c r="M2013">
        <f>IF(Table10[[#This Row],[cond]]=1,M2012+1,0)</f>
        <v>4</v>
      </c>
      <c r="N2013">
        <f>IF(ISNUMBER(SEARCH("Ronda",Table10[[#This Row],[Column1]]))=TRUE,1,0)</f>
        <v>0</v>
      </c>
      <c r="O2013" t="str">
        <f>IF(Table10[[#This Row],[cond2]]=1,MID(Table10[[#This Row],[Column1]],6,3),O2012)</f>
        <v xml:space="preserve"> 3</v>
      </c>
    </row>
    <row r="2014" spans="11:15" x14ac:dyDescent="0.3">
      <c r="K2014">
        <v>-2</v>
      </c>
      <c r="L2014">
        <f>IF(AND(ISNUMBER(SEARCH(":",Table10[[#This Row],[Column1]]))=FALSE,ISNUMBER(SEARCH("Ronda",Table10[[#This Row],[Column1]]))=FALSE),1,0)</f>
        <v>1</v>
      </c>
      <c r="M2014">
        <f>IF(Table10[[#This Row],[cond]]=1,M2013+1,0)</f>
        <v>5</v>
      </c>
      <c r="N2014">
        <f>IF(ISNUMBER(SEARCH("Ronda",Table10[[#This Row],[Column1]]))=TRUE,1,0)</f>
        <v>0</v>
      </c>
      <c r="O2014" t="str">
        <f>IF(Table10[[#This Row],[cond2]]=1,MID(Table10[[#This Row],[Column1]],6,3),O2013)</f>
        <v xml:space="preserve"> 3</v>
      </c>
    </row>
    <row r="2015" spans="11:15" x14ac:dyDescent="0.3">
      <c r="K2015">
        <v>0</v>
      </c>
      <c r="L2015">
        <f>IF(AND(ISNUMBER(SEARCH(":",Table10[[#This Row],[Column1]]))=FALSE,ISNUMBER(SEARCH("Ronda",Table10[[#This Row],[Column1]]))=FALSE),1,0)</f>
        <v>1</v>
      </c>
      <c r="M2015">
        <f>IF(Table10[[#This Row],[cond]]=1,M2014+1,0)</f>
        <v>6</v>
      </c>
      <c r="N2015">
        <f>IF(ISNUMBER(SEARCH("Ronda",Table10[[#This Row],[Column1]]))=TRUE,1,0)</f>
        <v>0</v>
      </c>
      <c r="O2015" t="str">
        <f>IF(Table10[[#This Row],[cond2]]=1,MID(Table10[[#This Row],[Column1]],6,3),O2014)</f>
        <v xml:space="preserve"> 3</v>
      </c>
    </row>
    <row r="2016" spans="11:15" x14ac:dyDescent="0.3">
      <c r="K2016" t="s">
        <v>818</v>
      </c>
      <c r="L2016">
        <f>IF(AND(ISNUMBER(SEARCH(":",Table10[[#This Row],[Column1]]))=FALSE,ISNUMBER(SEARCH("Ronda",Table10[[#This Row],[Column1]]))=FALSE),1,0)</f>
        <v>0</v>
      </c>
      <c r="M2016">
        <f>IF(Table10[[#This Row],[cond]]=1,M2015+1,0)</f>
        <v>0</v>
      </c>
      <c r="N2016">
        <f>IF(ISNUMBER(SEARCH("Ronda",Table10[[#This Row],[Column1]]))=TRUE,1,0)</f>
        <v>0</v>
      </c>
      <c r="O2016" t="str">
        <f>IF(Table10[[#This Row],[cond2]]=1,MID(Table10[[#This Row],[Column1]],6,3),O2015)</f>
        <v xml:space="preserve"> 3</v>
      </c>
    </row>
    <row r="2017" spans="11:15" x14ac:dyDescent="0.3">
      <c r="K2017" t="s">
        <v>11</v>
      </c>
      <c r="L2017">
        <f>IF(AND(ISNUMBER(SEARCH(":",Table10[[#This Row],[Column1]]))=FALSE,ISNUMBER(SEARCH("Ronda",Table10[[#This Row],[Column1]]))=FALSE),1,0)</f>
        <v>1</v>
      </c>
      <c r="M2017">
        <f>IF(Table10[[#This Row],[cond]]=1,M2016+1,0)</f>
        <v>1</v>
      </c>
      <c r="N2017">
        <f>IF(ISNUMBER(SEARCH("Ronda",Table10[[#This Row],[Column1]]))=TRUE,1,0)</f>
        <v>0</v>
      </c>
      <c r="O2017" t="str">
        <f>IF(Table10[[#This Row],[cond2]]=1,MID(Table10[[#This Row],[Column1]],6,3),O2016)</f>
        <v xml:space="preserve"> 3</v>
      </c>
    </row>
    <row r="2018" spans="11:15" x14ac:dyDescent="0.3">
      <c r="K2018" t="s">
        <v>564</v>
      </c>
      <c r="L2018">
        <f>IF(AND(ISNUMBER(SEARCH(":",Table10[[#This Row],[Column1]]))=FALSE,ISNUMBER(SEARCH("Ronda",Table10[[#This Row],[Column1]]))=FALSE),1,0)</f>
        <v>1</v>
      </c>
      <c r="M2018">
        <f>IF(Table10[[#This Row],[cond]]=1,M2017+1,0)</f>
        <v>2</v>
      </c>
      <c r="N2018">
        <f>IF(ISNUMBER(SEARCH("Ronda",Table10[[#This Row],[Column1]]))=TRUE,1,0)</f>
        <v>0</v>
      </c>
      <c r="O2018" t="str">
        <f>IF(Table10[[#This Row],[cond2]]=1,MID(Table10[[#This Row],[Column1]],6,3),O2017)</f>
        <v xml:space="preserve"> 3</v>
      </c>
    </row>
    <row r="2019" spans="11:15" x14ac:dyDescent="0.3">
      <c r="K2019">
        <v>1</v>
      </c>
      <c r="L2019">
        <f>IF(AND(ISNUMBER(SEARCH(":",Table10[[#This Row],[Column1]]))=FALSE,ISNUMBER(SEARCH("Ronda",Table10[[#This Row],[Column1]]))=FALSE),1,0)</f>
        <v>1</v>
      </c>
      <c r="M2019">
        <f>IF(Table10[[#This Row],[cond]]=1,M2018+1,0)</f>
        <v>3</v>
      </c>
      <c r="N2019">
        <f>IF(ISNUMBER(SEARCH("Ronda",Table10[[#This Row],[Column1]]))=TRUE,1,0)</f>
        <v>0</v>
      </c>
      <c r="O2019" t="str">
        <f>IF(Table10[[#This Row],[cond2]]=1,MID(Table10[[#This Row],[Column1]],6,3),O2018)</f>
        <v xml:space="preserve"> 3</v>
      </c>
    </row>
    <row r="2020" spans="11:15" x14ac:dyDescent="0.3">
      <c r="K2020">
        <v>1</v>
      </c>
      <c r="L2020">
        <f>IF(AND(ISNUMBER(SEARCH(":",Table10[[#This Row],[Column1]]))=FALSE,ISNUMBER(SEARCH("Ronda",Table10[[#This Row],[Column1]]))=FALSE),1,0)</f>
        <v>1</v>
      </c>
      <c r="M2020">
        <f>IF(Table10[[#This Row],[cond]]=1,M2019+1,0)</f>
        <v>4</v>
      </c>
      <c r="N2020">
        <f>IF(ISNUMBER(SEARCH("Ronda",Table10[[#This Row],[Column1]]))=TRUE,1,0)</f>
        <v>0</v>
      </c>
      <c r="O2020" t="str">
        <f>IF(Table10[[#This Row],[cond2]]=1,MID(Table10[[#This Row],[Column1]],6,3),O2019)</f>
        <v xml:space="preserve"> 3</v>
      </c>
    </row>
    <row r="2021" spans="11:15" x14ac:dyDescent="0.3">
      <c r="K2021">
        <v>0</v>
      </c>
      <c r="L2021">
        <f>IF(AND(ISNUMBER(SEARCH(":",Table10[[#This Row],[Column1]]))=FALSE,ISNUMBER(SEARCH("Ronda",Table10[[#This Row],[Column1]]))=FALSE),1,0)</f>
        <v>1</v>
      </c>
      <c r="M2021">
        <f>IF(Table10[[#This Row],[cond]]=1,M2020+1,0)</f>
        <v>5</v>
      </c>
      <c r="N2021">
        <f>IF(ISNUMBER(SEARCH("Ronda",Table10[[#This Row],[Column1]]))=TRUE,1,0)</f>
        <v>0</v>
      </c>
      <c r="O2021" t="str">
        <f>IF(Table10[[#This Row],[cond2]]=1,MID(Table10[[#This Row],[Column1]],6,3),O2020)</f>
        <v xml:space="preserve"> 3</v>
      </c>
    </row>
    <row r="2022" spans="11:15" x14ac:dyDescent="0.3">
      <c r="K2022">
        <v>0</v>
      </c>
      <c r="L2022">
        <f>IF(AND(ISNUMBER(SEARCH(":",Table10[[#This Row],[Column1]]))=FALSE,ISNUMBER(SEARCH("Ronda",Table10[[#This Row],[Column1]]))=FALSE),1,0)</f>
        <v>1</v>
      </c>
      <c r="M2022">
        <f>IF(Table10[[#This Row],[cond]]=1,M2021+1,0)</f>
        <v>6</v>
      </c>
      <c r="N2022">
        <f>IF(ISNUMBER(SEARCH("Ronda",Table10[[#This Row],[Column1]]))=TRUE,1,0)</f>
        <v>0</v>
      </c>
      <c r="O2022" t="str">
        <f>IF(Table10[[#This Row],[cond2]]=1,MID(Table10[[#This Row],[Column1]],6,3),O2021)</f>
        <v xml:space="preserve"> 3</v>
      </c>
    </row>
    <row r="2023" spans="11:15" x14ac:dyDescent="0.3">
      <c r="K2023" t="s">
        <v>820</v>
      </c>
      <c r="L2023">
        <f>IF(AND(ISNUMBER(SEARCH(":",Table10[[#This Row],[Column1]]))=FALSE,ISNUMBER(SEARCH("Ronda",Table10[[#This Row],[Column1]]))=FALSE),1,0)</f>
        <v>0</v>
      </c>
      <c r="M2023">
        <f>IF(Table10[[#This Row],[cond]]=1,M2022+1,0)</f>
        <v>0</v>
      </c>
      <c r="N2023">
        <f>IF(ISNUMBER(SEARCH("Ronda",Table10[[#This Row],[Column1]]))=TRUE,1,0)</f>
        <v>0</v>
      </c>
      <c r="O2023" t="str">
        <f>IF(Table10[[#This Row],[cond2]]=1,MID(Table10[[#This Row],[Column1]],6,3),O2022)</f>
        <v xml:space="preserve"> 3</v>
      </c>
    </row>
    <row r="2024" spans="11:15" x14ac:dyDescent="0.3">
      <c r="K2024" t="s">
        <v>2</v>
      </c>
      <c r="L2024">
        <f>IF(AND(ISNUMBER(SEARCH(":",Table10[[#This Row],[Column1]]))=FALSE,ISNUMBER(SEARCH("Ronda",Table10[[#This Row],[Column1]]))=FALSE),1,0)</f>
        <v>1</v>
      </c>
      <c r="M2024">
        <f>IF(Table10[[#This Row],[cond]]=1,M2023+1,0)</f>
        <v>1</v>
      </c>
      <c r="N2024">
        <f>IF(ISNUMBER(SEARCH("Ronda",Table10[[#This Row],[Column1]]))=TRUE,1,0)</f>
        <v>0</v>
      </c>
      <c r="O2024" t="str">
        <f>IF(Table10[[#This Row],[cond2]]=1,MID(Table10[[#This Row],[Column1]],6,3),O2023)</f>
        <v xml:space="preserve"> 3</v>
      </c>
    </row>
    <row r="2025" spans="11:15" x14ac:dyDescent="0.3">
      <c r="K2025" t="s">
        <v>31</v>
      </c>
      <c r="L2025">
        <f>IF(AND(ISNUMBER(SEARCH(":",Table10[[#This Row],[Column1]]))=FALSE,ISNUMBER(SEARCH("Ronda",Table10[[#This Row],[Column1]]))=FALSE),1,0)</f>
        <v>1</v>
      </c>
      <c r="M2025">
        <f>IF(Table10[[#This Row],[cond]]=1,M2024+1,0)</f>
        <v>2</v>
      </c>
      <c r="N2025">
        <f>IF(ISNUMBER(SEARCH("Ronda",Table10[[#This Row],[Column1]]))=TRUE,1,0)</f>
        <v>0</v>
      </c>
      <c r="O2025" t="str">
        <f>IF(Table10[[#This Row],[cond2]]=1,MID(Table10[[#This Row],[Column1]],6,3),O2024)</f>
        <v xml:space="preserve"> 3</v>
      </c>
    </row>
    <row r="2026" spans="11:15" x14ac:dyDescent="0.3">
      <c r="K2026">
        <v>5</v>
      </c>
      <c r="L2026">
        <f>IF(AND(ISNUMBER(SEARCH(":",Table10[[#This Row],[Column1]]))=FALSE,ISNUMBER(SEARCH("Ronda",Table10[[#This Row],[Column1]]))=FALSE),1,0)</f>
        <v>1</v>
      </c>
      <c r="M2026">
        <f>IF(Table10[[#This Row],[cond]]=1,M2025+1,0)</f>
        <v>3</v>
      </c>
      <c r="N2026">
        <f>IF(ISNUMBER(SEARCH("Ronda",Table10[[#This Row],[Column1]]))=TRUE,1,0)</f>
        <v>0</v>
      </c>
      <c r="O2026" t="str">
        <f>IF(Table10[[#This Row],[cond2]]=1,MID(Table10[[#This Row],[Column1]],6,3),O2025)</f>
        <v xml:space="preserve"> 3</v>
      </c>
    </row>
    <row r="2027" spans="11:15" x14ac:dyDescent="0.3">
      <c r="K2027">
        <v>0</v>
      </c>
      <c r="L2027">
        <f>IF(AND(ISNUMBER(SEARCH(":",Table10[[#This Row],[Column1]]))=FALSE,ISNUMBER(SEARCH("Ronda",Table10[[#This Row],[Column1]]))=FALSE),1,0)</f>
        <v>1</v>
      </c>
      <c r="M2027">
        <f>IF(Table10[[#This Row],[cond]]=1,M2026+1,0)</f>
        <v>4</v>
      </c>
      <c r="N2027">
        <f>IF(ISNUMBER(SEARCH("Ronda",Table10[[#This Row],[Column1]]))=TRUE,1,0)</f>
        <v>0</v>
      </c>
      <c r="O2027" t="str">
        <f>IF(Table10[[#This Row],[cond2]]=1,MID(Table10[[#This Row],[Column1]],6,3),O2026)</f>
        <v xml:space="preserve"> 3</v>
      </c>
    </row>
    <row r="2028" spans="11:15" x14ac:dyDescent="0.3">
      <c r="K2028">
        <v>-3</v>
      </c>
      <c r="L2028">
        <f>IF(AND(ISNUMBER(SEARCH(":",Table10[[#This Row],[Column1]]))=FALSE,ISNUMBER(SEARCH("Ronda",Table10[[#This Row],[Column1]]))=FALSE),1,0)</f>
        <v>1</v>
      </c>
      <c r="M2028">
        <f>IF(Table10[[#This Row],[cond]]=1,M2027+1,0)</f>
        <v>5</v>
      </c>
      <c r="N2028">
        <f>IF(ISNUMBER(SEARCH("Ronda",Table10[[#This Row],[Column1]]))=TRUE,1,0)</f>
        <v>0</v>
      </c>
      <c r="O2028" t="str">
        <f>IF(Table10[[#This Row],[cond2]]=1,MID(Table10[[#This Row],[Column1]],6,3),O2027)</f>
        <v xml:space="preserve"> 3</v>
      </c>
    </row>
    <row r="2029" spans="11:15" x14ac:dyDescent="0.3">
      <c r="K2029">
        <v>0</v>
      </c>
      <c r="L2029">
        <f>IF(AND(ISNUMBER(SEARCH(":",Table10[[#This Row],[Column1]]))=FALSE,ISNUMBER(SEARCH("Ronda",Table10[[#This Row],[Column1]]))=FALSE),1,0)</f>
        <v>1</v>
      </c>
      <c r="M2029">
        <f>IF(Table10[[#This Row],[cond]]=1,M2028+1,0)</f>
        <v>6</v>
      </c>
      <c r="N2029">
        <f>IF(ISNUMBER(SEARCH("Ronda",Table10[[#This Row],[Column1]]))=TRUE,1,0)</f>
        <v>0</v>
      </c>
      <c r="O2029" t="str">
        <f>IF(Table10[[#This Row],[cond2]]=1,MID(Table10[[#This Row],[Column1]],6,3),O2028)</f>
        <v xml:space="preserve"> 3</v>
      </c>
    </row>
    <row r="2030" spans="11:15" x14ac:dyDescent="0.3">
      <c r="K2030" t="s">
        <v>1030</v>
      </c>
      <c r="L2030">
        <f>IF(AND(ISNUMBER(SEARCH(":",Table10[[#This Row],[Column1]]))=FALSE,ISNUMBER(SEARCH("Ronda",Table10[[#This Row],[Column1]]))=FALSE),1,0)</f>
        <v>0</v>
      </c>
      <c r="M2030">
        <f>IF(Table10[[#This Row],[cond]]=1,M2029+1,0)</f>
        <v>0</v>
      </c>
      <c r="N2030">
        <f>IF(ISNUMBER(SEARCH("Ronda",Table10[[#This Row],[Column1]]))=TRUE,1,0)</f>
        <v>0</v>
      </c>
      <c r="O2030" t="str">
        <f>IF(Table10[[#This Row],[cond2]]=1,MID(Table10[[#This Row],[Column1]],6,3),O2029)</f>
        <v xml:space="preserve"> 3</v>
      </c>
    </row>
    <row r="2031" spans="11:15" x14ac:dyDescent="0.3">
      <c r="K2031" t="s">
        <v>1</v>
      </c>
      <c r="L2031">
        <f>IF(AND(ISNUMBER(SEARCH(":",Table10[[#This Row],[Column1]]))=FALSE,ISNUMBER(SEARCH("Ronda",Table10[[#This Row],[Column1]]))=FALSE),1,0)</f>
        <v>1</v>
      </c>
      <c r="M2031">
        <f>IF(Table10[[#This Row],[cond]]=1,M2030+1,0)</f>
        <v>1</v>
      </c>
      <c r="N2031">
        <f>IF(ISNUMBER(SEARCH("Ronda",Table10[[#This Row],[Column1]]))=TRUE,1,0)</f>
        <v>0</v>
      </c>
      <c r="O2031" t="str">
        <f>IF(Table10[[#This Row],[cond2]]=1,MID(Table10[[#This Row],[Column1]],6,3),O2030)</f>
        <v xml:space="preserve"> 3</v>
      </c>
    </row>
    <row r="2032" spans="11:15" x14ac:dyDescent="0.3">
      <c r="K2032" t="s">
        <v>7</v>
      </c>
      <c r="L2032">
        <f>IF(AND(ISNUMBER(SEARCH(":",Table10[[#This Row],[Column1]]))=FALSE,ISNUMBER(SEARCH("Ronda",Table10[[#This Row],[Column1]]))=FALSE),1,0)</f>
        <v>1</v>
      </c>
      <c r="M2032">
        <f>IF(Table10[[#This Row],[cond]]=1,M2031+1,0)</f>
        <v>2</v>
      </c>
      <c r="N2032">
        <f>IF(ISNUMBER(SEARCH("Ronda",Table10[[#This Row],[Column1]]))=TRUE,1,0)</f>
        <v>0</v>
      </c>
      <c r="O2032" t="str">
        <f>IF(Table10[[#This Row],[cond2]]=1,MID(Table10[[#This Row],[Column1]],6,3),O2031)</f>
        <v xml:space="preserve"> 3</v>
      </c>
    </row>
    <row r="2033" spans="11:15" x14ac:dyDescent="0.3">
      <c r="K2033">
        <v>0</v>
      </c>
      <c r="L2033">
        <f>IF(AND(ISNUMBER(SEARCH(":",Table10[[#This Row],[Column1]]))=FALSE,ISNUMBER(SEARCH("Ronda",Table10[[#This Row],[Column1]]))=FALSE),1,0)</f>
        <v>1</v>
      </c>
      <c r="M2033">
        <f>IF(Table10[[#This Row],[cond]]=1,M2032+1,0)</f>
        <v>3</v>
      </c>
      <c r="N2033">
        <f>IF(ISNUMBER(SEARCH("Ronda",Table10[[#This Row],[Column1]]))=TRUE,1,0)</f>
        <v>0</v>
      </c>
      <c r="O2033" t="str">
        <f>IF(Table10[[#This Row],[cond2]]=1,MID(Table10[[#This Row],[Column1]],6,3),O2032)</f>
        <v xml:space="preserve"> 3</v>
      </c>
    </row>
    <row r="2034" spans="11:15" x14ac:dyDescent="0.3">
      <c r="K2034">
        <v>5</v>
      </c>
      <c r="L2034">
        <f>IF(AND(ISNUMBER(SEARCH(":",Table10[[#This Row],[Column1]]))=FALSE,ISNUMBER(SEARCH("Ronda",Table10[[#This Row],[Column1]]))=FALSE),1,0)</f>
        <v>1</v>
      </c>
      <c r="M2034">
        <f>IF(Table10[[#This Row],[cond]]=1,M2033+1,0)</f>
        <v>4</v>
      </c>
      <c r="N2034">
        <f>IF(ISNUMBER(SEARCH("Ronda",Table10[[#This Row],[Column1]]))=TRUE,1,0)</f>
        <v>0</v>
      </c>
      <c r="O2034" t="str">
        <f>IF(Table10[[#This Row],[cond2]]=1,MID(Table10[[#This Row],[Column1]],6,3),O2033)</f>
        <v xml:space="preserve"> 3</v>
      </c>
    </row>
    <row r="2035" spans="11:15" x14ac:dyDescent="0.3">
      <c r="K2035">
        <v>0</v>
      </c>
      <c r="L2035">
        <f>IF(AND(ISNUMBER(SEARCH(":",Table10[[#This Row],[Column1]]))=FALSE,ISNUMBER(SEARCH("Ronda",Table10[[#This Row],[Column1]]))=FALSE),1,0)</f>
        <v>1</v>
      </c>
      <c r="M2035">
        <f>IF(Table10[[#This Row],[cond]]=1,M2034+1,0)</f>
        <v>5</v>
      </c>
      <c r="N2035">
        <f>IF(ISNUMBER(SEARCH("Ronda",Table10[[#This Row],[Column1]]))=TRUE,1,0)</f>
        <v>0</v>
      </c>
      <c r="O2035" t="str">
        <f>IF(Table10[[#This Row],[cond2]]=1,MID(Table10[[#This Row],[Column1]],6,3),O2034)</f>
        <v xml:space="preserve"> 3</v>
      </c>
    </row>
    <row r="2036" spans="11:15" x14ac:dyDescent="0.3">
      <c r="K2036">
        <v>-3</v>
      </c>
      <c r="L2036">
        <f>IF(AND(ISNUMBER(SEARCH(":",Table10[[#This Row],[Column1]]))=FALSE,ISNUMBER(SEARCH("Ronda",Table10[[#This Row],[Column1]]))=FALSE),1,0)</f>
        <v>1</v>
      </c>
      <c r="M2036">
        <f>IF(Table10[[#This Row],[cond]]=1,M2035+1,0)</f>
        <v>6</v>
      </c>
      <c r="N2036">
        <f>IF(ISNUMBER(SEARCH("Ronda",Table10[[#This Row],[Column1]]))=TRUE,1,0)</f>
        <v>0</v>
      </c>
      <c r="O2036" t="str">
        <f>IF(Table10[[#This Row],[cond2]]=1,MID(Table10[[#This Row],[Column1]],6,3),O2035)</f>
        <v xml:space="preserve"> 3</v>
      </c>
    </row>
    <row r="2037" spans="11:15" x14ac:dyDescent="0.3">
      <c r="K2037" t="s">
        <v>1031</v>
      </c>
      <c r="L2037">
        <f>IF(AND(ISNUMBER(SEARCH(":",Table10[[#This Row],[Column1]]))=FALSE,ISNUMBER(SEARCH("Ronda",Table10[[#This Row],[Column1]]))=FALSE),1,0)</f>
        <v>0</v>
      </c>
      <c r="M2037">
        <f>IF(Table10[[#This Row],[cond]]=1,M2036+1,0)</f>
        <v>0</v>
      </c>
      <c r="N2037">
        <f>IF(ISNUMBER(SEARCH("Ronda",Table10[[#This Row],[Column1]]))=TRUE,1,0)</f>
        <v>0</v>
      </c>
      <c r="O2037" t="str">
        <f>IF(Table10[[#This Row],[cond2]]=1,MID(Table10[[#This Row],[Column1]],6,3),O2036)</f>
        <v xml:space="preserve"> 3</v>
      </c>
    </row>
    <row r="2038" spans="11:15" x14ac:dyDescent="0.3">
      <c r="K2038" t="s">
        <v>303</v>
      </c>
      <c r="L2038">
        <f>IF(AND(ISNUMBER(SEARCH(":",Table10[[#This Row],[Column1]]))=FALSE,ISNUMBER(SEARCH("Ronda",Table10[[#This Row],[Column1]]))=FALSE),1,0)</f>
        <v>1</v>
      </c>
      <c r="M2038">
        <f>IF(Table10[[#This Row],[cond]]=1,M2037+1,0)</f>
        <v>1</v>
      </c>
      <c r="N2038">
        <f>IF(ISNUMBER(SEARCH("Ronda",Table10[[#This Row],[Column1]]))=TRUE,1,0)</f>
        <v>0</v>
      </c>
      <c r="O2038" t="str">
        <f>IF(Table10[[#This Row],[cond2]]=1,MID(Table10[[#This Row],[Column1]],6,3),O2037)</f>
        <v xml:space="preserve"> 3</v>
      </c>
    </row>
    <row r="2039" spans="11:15" x14ac:dyDescent="0.3">
      <c r="K2039" t="s">
        <v>25</v>
      </c>
      <c r="L2039">
        <f>IF(AND(ISNUMBER(SEARCH(":",Table10[[#This Row],[Column1]]))=FALSE,ISNUMBER(SEARCH("Ronda",Table10[[#This Row],[Column1]]))=FALSE),1,0)</f>
        <v>1</v>
      </c>
      <c r="M2039">
        <f>IF(Table10[[#This Row],[cond]]=1,M2038+1,0)</f>
        <v>2</v>
      </c>
      <c r="N2039">
        <f>IF(ISNUMBER(SEARCH("Ronda",Table10[[#This Row],[Column1]]))=TRUE,1,0)</f>
        <v>0</v>
      </c>
      <c r="O2039" t="str">
        <f>IF(Table10[[#This Row],[cond2]]=1,MID(Table10[[#This Row],[Column1]],6,3),O2038)</f>
        <v xml:space="preserve"> 3</v>
      </c>
    </row>
    <row r="2040" spans="11:15" x14ac:dyDescent="0.3">
      <c r="K2040">
        <v>2</v>
      </c>
      <c r="L2040">
        <f>IF(AND(ISNUMBER(SEARCH(":",Table10[[#This Row],[Column1]]))=FALSE,ISNUMBER(SEARCH("Ronda",Table10[[#This Row],[Column1]]))=FALSE),1,0)</f>
        <v>1</v>
      </c>
      <c r="M2040">
        <f>IF(Table10[[#This Row],[cond]]=1,M2039+1,0)</f>
        <v>3</v>
      </c>
      <c r="N2040">
        <f>IF(ISNUMBER(SEARCH("Ronda",Table10[[#This Row],[Column1]]))=TRUE,1,0)</f>
        <v>0</v>
      </c>
      <c r="O2040" t="str">
        <f>IF(Table10[[#This Row],[cond2]]=1,MID(Table10[[#This Row],[Column1]],6,3),O2039)</f>
        <v xml:space="preserve"> 3</v>
      </c>
    </row>
    <row r="2041" spans="11:15" x14ac:dyDescent="0.3">
      <c r="K2041">
        <v>3</v>
      </c>
      <c r="L2041">
        <f>IF(AND(ISNUMBER(SEARCH(":",Table10[[#This Row],[Column1]]))=FALSE,ISNUMBER(SEARCH("Ronda",Table10[[#This Row],[Column1]]))=FALSE),1,0)</f>
        <v>1</v>
      </c>
      <c r="M2041">
        <f>IF(Table10[[#This Row],[cond]]=1,M2040+1,0)</f>
        <v>4</v>
      </c>
      <c r="N2041">
        <f>IF(ISNUMBER(SEARCH("Ronda",Table10[[#This Row],[Column1]]))=TRUE,1,0)</f>
        <v>0</v>
      </c>
      <c r="O2041" t="str">
        <f>IF(Table10[[#This Row],[cond2]]=1,MID(Table10[[#This Row],[Column1]],6,3),O2040)</f>
        <v xml:space="preserve"> 3</v>
      </c>
    </row>
    <row r="2042" spans="11:15" x14ac:dyDescent="0.3">
      <c r="K2042">
        <v>0</v>
      </c>
      <c r="L2042">
        <f>IF(AND(ISNUMBER(SEARCH(":",Table10[[#This Row],[Column1]]))=FALSE,ISNUMBER(SEARCH("Ronda",Table10[[#This Row],[Column1]]))=FALSE),1,0)</f>
        <v>1</v>
      </c>
      <c r="M2042">
        <f>IF(Table10[[#This Row],[cond]]=1,M2041+1,0)</f>
        <v>5</v>
      </c>
      <c r="N2042">
        <f>IF(ISNUMBER(SEARCH("Ronda",Table10[[#This Row],[Column1]]))=TRUE,1,0)</f>
        <v>0</v>
      </c>
      <c r="O2042" t="str">
        <f>IF(Table10[[#This Row],[cond2]]=1,MID(Table10[[#This Row],[Column1]],6,3),O2041)</f>
        <v xml:space="preserve"> 3</v>
      </c>
    </row>
    <row r="2043" spans="11:15" x14ac:dyDescent="0.3">
      <c r="K2043">
        <v>-2</v>
      </c>
      <c r="L2043">
        <f>IF(AND(ISNUMBER(SEARCH(":",Table10[[#This Row],[Column1]]))=FALSE,ISNUMBER(SEARCH("Ronda",Table10[[#This Row],[Column1]]))=FALSE),1,0)</f>
        <v>1</v>
      </c>
      <c r="M2043">
        <f>IF(Table10[[#This Row],[cond]]=1,M2042+1,0)</f>
        <v>6</v>
      </c>
      <c r="N2043">
        <f>IF(ISNUMBER(SEARCH("Ronda",Table10[[#This Row],[Column1]]))=TRUE,1,0)</f>
        <v>0</v>
      </c>
      <c r="O2043" t="str">
        <f>IF(Table10[[#This Row],[cond2]]=1,MID(Table10[[#This Row],[Column1]],6,3),O2042)</f>
        <v xml:space="preserve"> 3</v>
      </c>
    </row>
    <row r="2044" spans="11:15" x14ac:dyDescent="0.3">
      <c r="K2044" t="s">
        <v>1032</v>
      </c>
      <c r="L2044">
        <f>IF(AND(ISNUMBER(SEARCH(":",Table10[[#This Row],[Column1]]))=FALSE,ISNUMBER(SEARCH("Ronda",Table10[[#This Row],[Column1]]))=FALSE),1,0)</f>
        <v>0</v>
      </c>
      <c r="M2044">
        <f>IF(Table10[[#This Row],[cond]]=1,M2043+1,0)</f>
        <v>0</v>
      </c>
      <c r="N2044">
        <f>IF(ISNUMBER(SEARCH("Ronda",Table10[[#This Row],[Column1]]))=TRUE,1,0)</f>
        <v>0</v>
      </c>
      <c r="O2044" t="str">
        <f>IF(Table10[[#This Row],[cond2]]=1,MID(Table10[[#This Row],[Column1]],6,3),O2043)</f>
        <v xml:space="preserve"> 3</v>
      </c>
    </row>
    <row r="2045" spans="11:15" x14ac:dyDescent="0.3">
      <c r="K2045" t="s">
        <v>4</v>
      </c>
      <c r="L2045">
        <f>IF(AND(ISNUMBER(SEARCH(":",Table10[[#This Row],[Column1]]))=FALSE,ISNUMBER(SEARCH("Ronda",Table10[[#This Row],[Column1]]))=FALSE),1,0)</f>
        <v>1</v>
      </c>
      <c r="M2045">
        <f>IF(Table10[[#This Row],[cond]]=1,M2044+1,0)</f>
        <v>1</v>
      </c>
      <c r="N2045">
        <f>IF(ISNUMBER(SEARCH("Ronda",Table10[[#This Row],[Column1]]))=TRUE,1,0)</f>
        <v>0</v>
      </c>
      <c r="O2045" t="str">
        <f>IF(Table10[[#This Row],[cond2]]=1,MID(Table10[[#This Row],[Column1]],6,3),O2044)</f>
        <v xml:space="preserve"> 3</v>
      </c>
    </row>
    <row r="2046" spans="11:15" x14ac:dyDescent="0.3">
      <c r="K2046" t="s">
        <v>14</v>
      </c>
      <c r="L2046">
        <f>IF(AND(ISNUMBER(SEARCH(":",Table10[[#This Row],[Column1]]))=FALSE,ISNUMBER(SEARCH("Ronda",Table10[[#This Row],[Column1]]))=FALSE),1,0)</f>
        <v>1</v>
      </c>
      <c r="M2046">
        <f>IF(Table10[[#This Row],[cond]]=1,M2045+1,0)</f>
        <v>2</v>
      </c>
      <c r="N2046">
        <f>IF(ISNUMBER(SEARCH("Ronda",Table10[[#This Row],[Column1]]))=TRUE,1,0)</f>
        <v>0</v>
      </c>
      <c r="O2046" t="str">
        <f>IF(Table10[[#This Row],[cond2]]=1,MID(Table10[[#This Row],[Column1]],6,3),O2045)</f>
        <v xml:space="preserve"> 3</v>
      </c>
    </row>
    <row r="2047" spans="11:15" x14ac:dyDescent="0.3">
      <c r="K2047">
        <v>2</v>
      </c>
      <c r="L2047">
        <f>IF(AND(ISNUMBER(SEARCH(":",Table10[[#This Row],[Column1]]))=FALSE,ISNUMBER(SEARCH("Ronda",Table10[[#This Row],[Column1]]))=FALSE),1,0)</f>
        <v>1</v>
      </c>
      <c r="M2047">
        <f>IF(Table10[[#This Row],[cond]]=1,M2046+1,0)</f>
        <v>3</v>
      </c>
      <c r="N2047">
        <f>IF(ISNUMBER(SEARCH("Ronda",Table10[[#This Row],[Column1]]))=TRUE,1,0)</f>
        <v>0</v>
      </c>
      <c r="O2047" t="str">
        <f>IF(Table10[[#This Row],[cond2]]=1,MID(Table10[[#This Row],[Column1]],6,3),O2046)</f>
        <v xml:space="preserve"> 3</v>
      </c>
    </row>
    <row r="2048" spans="11:15" x14ac:dyDescent="0.3">
      <c r="K2048">
        <v>0</v>
      </c>
      <c r="L2048">
        <f>IF(AND(ISNUMBER(SEARCH(":",Table10[[#This Row],[Column1]]))=FALSE,ISNUMBER(SEARCH("Ronda",Table10[[#This Row],[Column1]]))=FALSE),1,0)</f>
        <v>1</v>
      </c>
      <c r="M2048">
        <f>IF(Table10[[#This Row],[cond]]=1,M2047+1,0)</f>
        <v>4</v>
      </c>
      <c r="N2048">
        <f>IF(ISNUMBER(SEARCH("Ronda",Table10[[#This Row],[Column1]]))=TRUE,1,0)</f>
        <v>0</v>
      </c>
      <c r="O2048" t="str">
        <f>IF(Table10[[#This Row],[cond2]]=1,MID(Table10[[#This Row],[Column1]],6,3),O2047)</f>
        <v xml:space="preserve"> 3</v>
      </c>
    </row>
    <row r="2049" spans="11:15" x14ac:dyDescent="0.3">
      <c r="K2049">
        <v>0</v>
      </c>
      <c r="L2049">
        <f>IF(AND(ISNUMBER(SEARCH(":",Table10[[#This Row],[Column1]]))=FALSE,ISNUMBER(SEARCH("Ronda",Table10[[#This Row],[Column1]]))=FALSE),1,0)</f>
        <v>1</v>
      </c>
      <c r="M2049">
        <f>IF(Table10[[#This Row],[cond]]=1,M2048+1,0)</f>
        <v>5</v>
      </c>
      <c r="N2049">
        <f>IF(ISNUMBER(SEARCH("Ronda",Table10[[#This Row],[Column1]]))=TRUE,1,0)</f>
        <v>0</v>
      </c>
      <c r="O2049" t="str">
        <f>IF(Table10[[#This Row],[cond2]]=1,MID(Table10[[#This Row],[Column1]],6,3),O2048)</f>
        <v xml:space="preserve"> 3</v>
      </c>
    </row>
    <row r="2050" spans="11:15" x14ac:dyDescent="0.3">
      <c r="K2050">
        <v>0</v>
      </c>
      <c r="L2050">
        <f>IF(AND(ISNUMBER(SEARCH(":",Table10[[#This Row],[Column1]]))=FALSE,ISNUMBER(SEARCH("Ronda",Table10[[#This Row],[Column1]]))=FALSE),1,0)</f>
        <v>1</v>
      </c>
      <c r="M2050">
        <f>IF(Table10[[#This Row],[cond]]=1,M2049+1,0)</f>
        <v>6</v>
      </c>
      <c r="N2050">
        <f>IF(ISNUMBER(SEARCH("Ronda",Table10[[#This Row],[Column1]]))=TRUE,1,0)</f>
        <v>0</v>
      </c>
      <c r="O2050" t="str">
        <f>IF(Table10[[#This Row],[cond2]]=1,MID(Table10[[#This Row],[Column1]],6,3),O2049)</f>
        <v xml:space="preserve"> 3</v>
      </c>
    </row>
    <row r="2051" spans="11:15" x14ac:dyDescent="0.3">
      <c r="K2051" t="s">
        <v>39</v>
      </c>
      <c r="L2051">
        <f>IF(AND(ISNUMBER(SEARCH(":",Table10[[#This Row],[Column1]]))=FALSE,ISNUMBER(SEARCH("Ronda",Table10[[#This Row],[Column1]]))=FALSE),1,0)</f>
        <v>0</v>
      </c>
      <c r="M2051">
        <f>IF(Table10[[#This Row],[cond]]=1,M2050+1,0)</f>
        <v>0</v>
      </c>
      <c r="N2051">
        <f>IF(ISNUMBER(SEARCH("Ronda",Table10[[#This Row],[Column1]]))=TRUE,1,0)</f>
        <v>1</v>
      </c>
      <c r="O2051" t="str">
        <f>IF(Table10[[#This Row],[cond2]]=1,MID(Table10[[#This Row],[Column1]],6,3),O2050)</f>
        <v xml:space="preserve"> 2</v>
      </c>
    </row>
    <row r="2052" spans="11:15" x14ac:dyDescent="0.3">
      <c r="K2052" t="s">
        <v>1033</v>
      </c>
      <c r="L2052">
        <f>IF(AND(ISNUMBER(SEARCH(":",Table10[[#This Row],[Column1]]))=FALSE,ISNUMBER(SEARCH("Ronda",Table10[[#This Row],[Column1]]))=FALSE),1,0)</f>
        <v>0</v>
      </c>
      <c r="M2052">
        <f>IF(Table10[[#This Row],[cond]]=1,M2051+1,0)</f>
        <v>0</v>
      </c>
      <c r="N2052">
        <f>IF(ISNUMBER(SEARCH("Ronda",Table10[[#This Row],[Column1]]))=TRUE,1,0)</f>
        <v>0</v>
      </c>
      <c r="O2052" t="str">
        <f>IF(Table10[[#This Row],[cond2]]=1,MID(Table10[[#This Row],[Column1]],6,3),O2051)</f>
        <v xml:space="preserve"> 2</v>
      </c>
    </row>
    <row r="2053" spans="11:15" x14ac:dyDescent="0.3">
      <c r="K2053" t="s">
        <v>564</v>
      </c>
      <c r="L2053">
        <f>IF(AND(ISNUMBER(SEARCH(":",Table10[[#This Row],[Column1]]))=FALSE,ISNUMBER(SEARCH("Ronda",Table10[[#This Row],[Column1]]))=FALSE),1,0)</f>
        <v>1</v>
      </c>
      <c r="M2053">
        <f>IF(Table10[[#This Row],[cond]]=1,M2052+1,0)</f>
        <v>1</v>
      </c>
      <c r="N2053">
        <f>IF(ISNUMBER(SEARCH("Ronda",Table10[[#This Row],[Column1]]))=TRUE,1,0)</f>
        <v>0</v>
      </c>
      <c r="O2053" t="str">
        <f>IF(Table10[[#This Row],[cond2]]=1,MID(Table10[[#This Row],[Column1]],6,3),O2052)</f>
        <v xml:space="preserve"> 2</v>
      </c>
    </row>
    <row r="2054" spans="11:15" x14ac:dyDescent="0.3">
      <c r="K2054" t="s">
        <v>2</v>
      </c>
      <c r="L2054">
        <f>IF(AND(ISNUMBER(SEARCH(":",Table10[[#This Row],[Column1]]))=FALSE,ISNUMBER(SEARCH("Ronda",Table10[[#This Row],[Column1]]))=FALSE),1,0)</f>
        <v>1</v>
      </c>
      <c r="M2054">
        <f>IF(Table10[[#This Row],[cond]]=1,M2053+1,0)</f>
        <v>2</v>
      </c>
      <c r="N2054">
        <f>IF(ISNUMBER(SEARCH("Ronda",Table10[[#This Row],[Column1]]))=TRUE,1,0)</f>
        <v>0</v>
      </c>
      <c r="O2054" t="str">
        <f>IF(Table10[[#This Row],[cond2]]=1,MID(Table10[[#This Row],[Column1]],6,3),O2053)</f>
        <v xml:space="preserve"> 2</v>
      </c>
    </row>
    <row r="2055" spans="11:15" x14ac:dyDescent="0.3">
      <c r="K2055">
        <v>0</v>
      </c>
      <c r="L2055">
        <f>IF(AND(ISNUMBER(SEARCH(":",Table10[[#This Row],[Column1]]))=FALSE,ISNUMBER(SEARCH("Ronda",Table10[[#This Row],[Column1]]))=FALSE),1,0)</f>
        <v>1</v>
      </c>
      <c r="M2055">
        <f>IF(Table10[[#This Row],[cond]]=1,M2054+1,0)</f>
        <v>3</v>
      </c>
      <c r="N2055">
        <f>IF(ISNUMBER(SEARCH("Ronda",Table10[[#This Row],[Column1]]))=TRUE,1,0)</f>
        <v>0</v>
      </c>
      <c r="O2055" t="str">
        <f>IF(Table10[[#This Row],[cond2]]=1,MID(Table10[[#This Row],[Column1]],6,3),O2054)</f>
        <v xml:space="preserve"> 2</v>
      </c>
    </row>
    <row r="2056" spans="11:15" x14ac:dyDescent="0.3">
      <c r="K2056">
        <v>1</v>
      </c>
      <c r="L2056">
        <f>IF(AND(ISNUMBER(SEARCH(":",Table10[[#This Row],[Column1]]))=FALSE,ISNUMBER(SEARCH("Ronda",Table10[[#This Row],[Column1]]))=FALSE),1,0)</f>
        <v>1</v>
      </c>
      <c r="M2056">
        <f>IF(Table10[[#This Row],[cond]]=1,M2055+1,0)</f>
        <v>4</v>
      </c>
      <c r="N2056">
        <f>IF(ISNUMBER(SEARCH("Ronda",Table10[[#This Row],[Column1]]))=TRUE,1,0)</f>
        <v>0</v>
      </c>
      <c r="O2056" t="str">
        <f>IF(Table10[[#This Row],[cond2]]=1,MID(Table10[[#This Row],[Column1]],6,3),O2055)</f>
        <v xml:space="preserve"> 2</v>
      </c>
    </row>
    <row r="2057" spans="11:15" x14ac:dyDescent="0.3">
      <c r="K2057">
        <v>0</v>
      </c>
      <c r="L2057">
        <f>IF(AND(ISNUMBER(SEARCH(":",Table10[[#This Row],[Column1]]))=FALSE,ISNUMBER(SEARCH("Ronda",Table10[[#This Row],[Column1]]))=FALSE),1,0)</f>
        <v>1</v>
      </c>
      <c r="M2057">
        <f>IF(Table10[[#This Row],[cond]]=1,M2056+1,0)</f>
        <v>5</v>
      </c>
      <c r="N2057">
        <f>IF(ISNUMBER(SEARCH("Ronda",Table10[[#This Row],[Column1]]))=TRUE,1,0)</f>
        <v>0</v>
      </c>
      <c r="O2057" t="str">
        <f>IF(Table10[[#This Row],[cond2]]=1,MID(Table10[[#This Row],[Column1]],6,3),O2056)</f>
        <v xml:space="preserve"> 2</v>
      </c>
    </row>
    <row r="2058" spans="11:15" x14ac:dyDescent="0.3">
      <c r="K2058">
        <v>0</v>
      </c>
      <c r="L2058">
        <f>IF(AND(ISNUMBER(SEARCH(":",Table10[[#This Row],[Column1]]))=FALSE,ISNUMBER(SEARCH("Ronda",Table10[[#This Row],[Column1]]))=FALSE),1,0)</f>
        <v>1</v>
      </c>
      <c r="M2058">
        <f>IF(Table10[[#This Row],[cond]]=1,M2057+1,0)</f>
        <v>6</v>
      </c>
      <c r="N2058">
        <f>IF(ISNUMBER(SEARCH("Ronda",Table10[[#This Row],[Column1]]))=TRUE,1,0)</f>
        <v>0</v>
      </c>
      <c r="O2058" t="str">
        <f>IF(Table10[[#This Row],[cond2]]=1,MID(Table10[[#This Row],[Column1]],6,3),O2057)</f>
        <v xml:space="preserve"> 2</v>
      </c>
    </row>
    <row r="2059" spans="11:15" x14ac:dyDescent="0.3">
      <c r="K2059" t="s">
        <v>1034</v>
      </c>
      <c r="L2059">
        <f>IF(AND(ISNUMBER(SEARCH(":",Table10[[#This Row],[Column1]]))=FALSE,ISNUMBER(SEARCH("Ronda",Table10[[#This Row],[Column1]]))=FALSE),1,0)</f>
        <v>0</v>
      </c>
      <c r="M2059">
        <f>IF(Table10[[#This Row],[cond]]=1,M2058+1,0)</f>
        <v>0</v>
      </c>
      <c r="N2059">
        <f>IF(ISNUMBER(SEARCH("Ronda",Table10[[#This Row],[Column1]]))=TRUE,1,0)</f>
        <v>0</v>
      </c>
      <c r="O2059" t="str">
        <f>IF(Table10[[#This Row],[cond2]]=1,MID(Table10[[#This Row],[Column1]],6,3),O2058)</f>
        <v xml:space="preserve"> 2</v>
      </c>
    </row>
    <row r="2060" spans="11:15" x14ac:dyDescent="0.3">
      <c r="K2060" t="s">
        <v>25</v>
      </c>
      <c r="L2060">
        <f>IF(AND(ISNUMBER(SEARCH(":",Table10[[#This Row],[Column1]]))=FALSE,ISNUMBER(SEARCH("Ronda",Table10[[#This Row],[Column1]]))=FALSE),1,0)</f>
        <v>1</v>
      </c>
      <c r="M2060">
        <f>IF(Table10[[#This Row],[cond]]=1,M2059+1,0)</f>
        <v>1</v>
      </c>
      <c r="N2060">
        <f>IF(ISNUMBER(SEARCH("Ronda",Table10[[#This Row],[Column1]]))=TRUE,1,0)</f>
        <v>0</v>
      </c>
      <c r="O2060" t="str">
        <f>IF(Table10[[#This Row],[cond2]]=1,MID(Table10[[#This Row],[Column1]],6,3),O2059)</f>
        <v xml:space="preserve"> 2</v>
      </c>
    </row>
    <row r="2061" spans="11:15" x14ac:dyDescent="0.3">
      <c r="K2061" t="s">
        <v>1</v>
      </c>
      <c r="L2061">
        <f>IF(AND(ISNUMBER(SEARCH(":",Table10[[#This Row],[Column1]]))=FALSE,ISNUMBER(SEARCH("Ronda",Table10[[#This Row],[Column1]]))=FALSE),1,0)</f>
        <v>1</v>
      </c>
      <c r="M2061">
        <f>IF(Table10[[#This Row],[cond]]=1,M2060+1,0)</f>
        <v>2</v>
      </c>
      <c r="N2061">
        <f>IF(ISNUMBER(SEARCH("Ronda",Table10[[#This Row],[Column1]]))=TRUE,1,0)</f>
        <v>0</v>
      </c>
      <c r="O2061" t="str">
        <f>IF(Table10[[#This Row],[cond2]]=1,MID(Table10[[#This Row],[Column1]],6,3),O2060)</f>
        <v xml:space="preserve"> 2</v>
      </c>
    </row>
    <row r="2062" spans="11:15" x14ac:dyDescent="0.3">
      <c r="K2062">
        <v>3</v>
      </c>
      <c r="L2062">
        <f>IF(AND(ISNUMBER(SEARCH(":",Table10[[#This Row],[Column1]]))=FALSE,ISNUMBER(SEARCH("Ronda",Table10[[#This Row],[Column1]]))=FALSE),1,0)</f>
        <v>1</v>
      </c>
      <c r="M2062">
        <f>IF(Table10[[#This Row],[cond]]=1,M2061+1,0)</f>
        <v>3</v>
      </c>
      <c r="N2062">
        <f>IF(ISNUMBER(SEARCH("Ronda",Table10[[#This Row],[Column1]]))=TRUE,1,0)</f>
        <v>0</v>
      </c>
      <c r="O2062" t="str">
        <f>IF(Table10[[#This Row],[cond2]]=1,MID(Table10[[#This Row],[Column1]],6,3),O2061)</f>
        <v xml:space="preserve"> 2</v>
      </c>
    </row>
    <row r="2063" spans="11:15" x14ac:dyDescent="0.3">
      <c r="K2063">
        <v>0</v>
      </c>
      <c r="L2063">
        <f>IF(AND(ISNUMBER(SEARCH(":",Table10[[#This Row],[Column1]]))=FALSE,ISNUMBER(SEARCH("Ronda",Table10[[#This Row],[Column1]]))=FALSE),1,0)</f>
        <v>1</v>
      </c>
      <c r="M2063">
        <f>IF(Table10[[#This Row],[cond]]=1,M2062+1,0)</f>
        <v>4</v>
      </c>
      <c r="N2063">
        <f>IF(ISNUMBER(SEARCH("Ronda",Table10[[#This Row],[Column1]]))=TRUE,1,0)</f>
        <v>0</v>
      </c>
      <c r="O2063" t="str">
        <f>IF(Table10[[#This Row],[cond2]]=1,MID(Table10[[#This Row],[Column1]],6,3),O2062)</f>
        <v xml:space="preserve"> 2</v>
      </c>
    </row>
    <row r="2064" spans="11:15" x14ac:dyDescent="0.3">
      <c r="K2064">
        <v>-1</v>
      </c>
      <c r="L2064">
        <f>IF(AND(ISNUMBER(SEARCH(":",Table10[[#This Row],[Column1]]))=FALSE,ISNUMBER(SEARCH("Ronda",Table10[[#This Row],[Column1]]))=FALSE),1,0)</f>
        <v>1</v>
      </c>
      <c r="M2064">
        <f>IF(Table10[[#This Row],[cond]]=1,M2063+1,0)</f>
        <v>5</v>
      </c>
      <c r="N2064">
        <f>IF(ISNUMBER(SEARCH("Ronda",Table10[[#This Row],[Column1]]))=TRUE,1,0)</f>
        <v>0</v>
      </c>
      <c r="O2064" t="str">
        <f>IF(Table10[[#This Row],[cond2]]=1,MID(Table10[[#This Row],[Column1]],6,3),O2063)</f>
        <v xml:space="preserve"> 2</v>
      </c>
    </row>
    <row r="2065" spans="11:15" x14ac:dyDescent="0.3">
      <c r="K2065">
        <v>0</v>
      </c>
      <c r="L2065">
        <f>IF(AND(ISNUMBER(SEARCH(":",Table10[[#This Row],[Column1]]))=FALSE,ISNUMBER(SEARCH("Ronda",Table10[[#This Row],[Column1]]))=FALSE),1,0)</f>
        <v>1</v>
      </c>
      <c r="M2065">
        <f>IF(Table10[[#This Row],[cond]]=1,M2064+1,0)</f>
        <v>6</v>
      </c>
      <c r="N2065">
        <f>IF(ISNUMBER(SEARCH("Ronda",Table10[[#This Row],[Column1]]))=TRUE,1,0)</f>
        <v>0</v>
      </c>
      <c r="O2065" t="str">
        <f>IF(Table10[[#This Row],[cond2]]=1,MID(Table10[[#This Row],[Column1]],6,3),O2064)</f>
        <v xml:space="preserve"> 2</v>
      </c>
    </row>
    <row r="2066" spans="11:15" x14ac:dyDescent="0.3">
      <c r="K2066" t="s">
        <v>12</v>
      </c>
      <c r="L2066">
        <f>IF(AND(ISNUMBER(SEARCH(":",Table10[[#This Row],[Column1]]))=FALSE,ISNUMBER(SEARCH("Ronda",Table10[[#This Row],[Column1]]))=FALSE),1,0)</f>
        <v>0</v>
      </c>
      <c r="M2066">
        <f>IF(Table10[[#This Row],[cond]]=1,M2065+1,0)</f>
        <v>0</v>
      </c>
      <c r="N2066">
        <f>IF(ISNUMBER(SEARCH("Ronda",Table10[[#This Row],[Column1]]))=TRUE,1,0)</f>
        <v>0</v>
      </c>
      <c r="O2066" t="str">
        <f>IF(Table10[[#This Row],[cond2]]=1,MID(Table10[[#This Row],[Column1]],6,3),O2065)</f>
        <v xml:space="preserve"> 2</v>
      </c>
    </row>
    <row r="2067" spans="11:15" x14ac:dyDescent="0.3">
      <c r="K2067" t="s">
        <v>303</v>
      </c>
      <c r="L2067">
        <f>IF(AND(ISNUMBER(SEARCH(":",Table10[[#This Row],[Column1]]))=FALSE,ISNUMBER(SEARCH("Ronda",Table10[[#This Row],[Column1]]))=FALSE),1,0)</f>
        <v>1</v>
      </c>
      <c r="M2067">
        <f>IF(Table10[[#This Row],[cond]]=1,M2066+1,0)</f>
        <v>1</v>
      </c>
      <c r="N2067">
        <f>IF(ISNUMBER(SEARCH("Ronda",Table10[[#This Row],[Column1]]))=TRUE,1,0)</f>
        <v>0</v>
      </c>
      <c r="O2067" t="str">
        <f>IF(Table10[[#This Row],[cond2]]=1,MID(Table10[[#This Row],[Column1]],6,3),O2066)</f>
        <v xml:space="preserve"> 2</v>
      </c>
    </row>
    <row r="2068" spans="11:15" x14ac:dyDescent="0.3">
      <c r="K2068" t="s">
        <v>8</v>
      </c>
      <c r="L2068">
        <f>IF(AND(ISNUMBER(SEARCH(":",Table10[[#This Row],[Column1]]))=FALSE,ISNUMBER(SEARCH("Ronda",Table10[[#This Row],[Column1]]))=FALSE),1,0)</f>
        <v>1</v>
      </c>
      <c r="M2068">
        <f>IF(Table10[[#This Row],[cond]]=1,M2067+1,0)</f>
        <v>2</v>
      </c>
      <c r="N2068">
        <f>IF(ISNUMBER(SEARCH("Ronda",Table10[[#This Row],[Column1]]))=TRUE,1,0)</f>
        <v>0</v>
      </c>
      <c r="O2068" t="str">
        <f>IF(Table10[[#This Row],[cond2]]=1,MID(Table10[[#This Row],[Column1]],6,3),O2067)</f>
        <v xml:space="preserve"> 2</v>
      </c>
    </row>
    <row r="2069" spans="11:15" x14ac:dyDescent="0.3">
      <c r="K2069">
        <v>0</v>
      </c>
      <c r="L2069">
        <f>IF(AND(ISNUMBER(SEARCH(":",Table10[[#This Row],[Column1]]))=FALSE,ISNUMBER(SEARCH("Ronda",Table10[[#This Row],[Column1]]))=FALSE),1,0)</f>
        <v>1</v>
      </c>
      <c r="M2069">
        <f>IF(Table10[[#This Row],[cond]]=1,M2068+1,0)</f>
        <v>3</v>
      </c>
      <c r="N2069">
        <f>IF(ISNUMBER(SEARCH("Ronda",Table10[[#This Row],[Column1]]))=TRUE,1,0)</f>
        <v>0</v>
      </c>
      <c r="O2069" t="str">
        <f>IF(Table10[[#This Row],[cond2]]=1,MID(Table10[[#This Row],[Column1]],6,3),O2068)</f>
        <v xml:space="preserve"> 2</v>
      </c>
    </row>
    <row r="2070" spans="11:15" x14ac:dyDescent="0.3">
      <c r="K2070">
        <v>1</v>
      </c>
      <c r="L2070">
        <f>IF(AND(ISNUMBER(SEARCH(":",Table10[[#This Row],[Column1]]))=FALSE,ISNUMBER(SEARCH("Ronda",Table10[[#This Row],[Column1]]))=FALSE),1,0)</f>
        <v>1</v>
      </c>
      <c r="M2070">
        <f>IF(Table10[[#This Row],[cond]]=1,M2069+1,0)</f>
        <v>4</v>
      </c>
      <c r="N2070">
        <f>IF(ISNUMBER(SEARCH("Ronda",Table10[[#This Row],[Column1]]))=TRUE,1,0)</f>
        <v>0</v>
      </c>
      <c r="O2070" t="str">
        <f>IF(Table10[[#This Row],[cond2]]=1,MID(Table10[[#This Row],[Column1]],6,3),O2069)</f>
        <v xml:space="preserve"> 2</v>
      </c>
    </row>
    <row r="2071" spans="11:15" x14ac:dyDescent="0.3">
      <c r="K2071">
        <v>0</v>
      </c>
      <c r="L2071">
        <f>IF(AND(ISNUMBER(SEARCH(":",Table10[[#This Row],[Column1]]))=FALSE,ISNUMBER(SEARCH("Ronda",Table10[[#This Row],[Column1]]))=FALSE),1,0)</f>
        <v>1</v>
      </c>
      <c r="M2071">
        <f>IF(Table10[[#This Row],[cond]]=1,M2070+1,0)</f>
        <v>5</v>
      </c>
      <c r="N2071">
        <f>IF(ISNUMBER(SEARCH("Ronda",Table10[[#This Row],[Column1]]))=TRUE,1,0)</f>
        <v>0</v>
      </c>
      <c r="O2071" t="str">
        <f>IF(Table10[[#This Row],[cond2]]=1,MID(Table10[[#This Row],[Column1]],6,3),O2070)</f>
        <v xml:space="preserve"> 2</v>
      </c>
    </row>
    <row r="2072" spans="11:15" x14ac:dyDescent="0.3">
      <c r="K2072">
        <v>-1</v>
      </c>
      <c r="L2072">
        <f>IF(AND(ISNUMBER(SEARCH(":",Table10[[#This Row],[Column1]]))=FALSE,ISNUMBER(SEARCH("Ronda",Table10[[#This Row],[Column1]]))=FALSE),1,0)</f>
        <v>1</v>
      </c>
      <c r="M2072">
        <f>IF(Table10[[#This Row],[cond]]=1,M2071+1,0)</f>
        <v>6</v>
      </c>
      <c r="N2072">
        <f>IF(ISNUMBER(SEARCH("Ronda",Table10[[#This Row],[Column1]]))=TRUE,1,0)</f>
        <v>0</v>
      </c>
      <c r="O2072" t="str">
        <f>IF(Table10[[#This Row],[cond2]]=1,MID(Table10[[#This Row],[Column1]],6,3),O2071)</f>
        <v xml:space="preserve"> 2</v>
      </c>
    </row>
    <row r="2073" spans="11:15" x14ac:dyDescent="0.3">
      <c r="K2073" t="s">
        <v>1035</v>
      </c>
      <c r="L2073">
        <f>IF(AND(ISNUMBER(SEARCH(":",Table10[[#This Row],[Column1]]))=FALSE,ISNUMBER(SEARCH("Ronda",Table10[[#This Row],[Column1]]))=FALSE),1,0)</f>
        <v>0</v>
      </c>
      <c r="M2073">
        <f>IF(Table10[[#This Row],[cond]]=1,M2072+1,0)</f>
        <v>0</v>
      </c>
      <c r="N2073">
        <f>IF(ISNUMBER(SEARCH("Ronda",Table10[[#This Row],[Column1]]))=TRUE,1,0)</f>
        <v>0</v>
      </c>
      <c r="O2073" t="str">
        <f>IF(Table10[[#This Row],[cond2]]=1,MID(Table10[[#This Row],[Column1]],6,3),O2072)</f>
        <v xml:space="preserve"> 2</v>
      </c>
    </row>
    <row r="2074" spans="11:15" x14ac:dyDescent="0.3">
      <c r="K2074" t="s">
        <v>13</v>
      </c>
      <c r="L2074">
        <f>IF(AND(ISNUMBER(SEARCH(":",Table10[[#This Row],[Column1]]))=FALSE,ISNUMBER(SEARCH("Ronda",Table10[[#This Row],[Column1]]))=FALSE),1,0)</f>
        <v>1</v>
      </c>
      <c r="M2074">
        <f>IF(Table10[[#This Row],[cond]]=1,M2073+1,0)</f>
        <v>1</v>
      </c>
      <c r="N2074">
        <f>IF(ISNUMBER(SEARCH("Ronda",Table10[[#This Row],[Column1]]))=TRUE,1,0)</f>
        <v>0</v>
      </c>
      <c r="O2074" t="str">
        <f>IF(Table10[[#This Row],[cond2]]=1,MID(Table10[[#This Row],[Column1]],6,3),O2073)</f>
        <v xml:space="preserve"> 2</v>
      </c>
    </row>
    <row r="2075" spans="11:15" x14ac:dyDescent="0.3">
      <c r="K2075" t="s">
        <v>14</v>
      </c>
      <c r="L2075">
        <f>IF(AND(ISNUMBER(SEARCH(":",Table10[[#This Row],[Column1]]))=FALSE,ISNUMBER(SEARCH("Ronda",Table10[[#This Row],[Column1]]))=FALSE),1,0)</f>
        <v>1</v>
      </c>
      <c r="M2075">
        <f>IF(Table10[[#This Row],[cond]]=1,M2074+1,0)</f>
        <v>2</v>
      </c>
      <c r="N2075">
        <f>IF(ISNUMBER(SEARCH("Ronda",Table10[[#This Row],[Column1]]))=TRUE,1,0)</f>
        <v>0</v>
      </c>
      <c r="O2075" t="str">
        <f>IF(Table10[[#This Row],[cond2]]=1,MID(Table10[[#This Row],[Column1]],6,3),O2074)</f>
        <v xml:space="preserve"> 2</v>
      </c>
    </row>
    <row r="2076" spans="11:15" x14ac:dyDescent="0.3">
      <c r="K2076">
        <v>2</v>
      </c>
      <c r="L2076">
        <f>IF(AND(ISNUMBER(SEARCH(":",Table10[[#This Row],[Column1]]))=FALSE,ISNUMBER(SEARCH("Ronda",Table10[[#This Row],[Column1]]))=FALSE),1,0)</f>
        <v>1</v>
      </c>
      <c r="M2076">
        <f>IF(Table10[[#This Row],[cond]]=1,M2075+1,0)</f>
        <v>3</v>
      </c>
      <c r="N2076">
        <f>IF(ISNUMBER(SEARCH("Ronda",Table10[[#This Row],[Column1]]))=TRUE,1,0)</f>
        <v>0</v>
      </c>
      <c r="O2076" t="str">
        <f>IF(Table10[[#This Row],[cond2]]=1,MID(Table10[[#This Row],[Column1]],6,3),O2075)</f>
        <v xml:space="preserve"> 2</v>
      </c>
    </row>
    <row r="2077" spans="11:15" x14ac:dyDescent="0.3">
      <c r="K2077">
        <v>1</v>
      </c>
      <c r="L2077">
        <f>IF(AND(ISNUMBER(SEARCH(":",Table10[[#This Row],[Column1]]))=FALSE,ISNUMBER(SEARCH("Ronda",Table10[[#This Row],[Column1]]))=FALSE),1,0)</f>
        <v>1</v>
      </c>
      <c r="M2077">
        <f>IF(Table10[[#This Row],[cond]]=1,M2076+1,0)</f>
        <v>4</v>
      </c>
      <c r="N2077">
        <f>IF(ISNUMBER(SEARCH("Ronda",Table10[[#This Row],[Column1]]))=TRUE,1,0)</f>
        <v>0</v>
      </c>
      <c r="O2077" t="str">
        <f>IF(Table10[[#This Row],[cond2]]=1,MID(Table10[[#This Row],[Column1]],6,3),O2076)</f>
        <v xml:space="preserve"> 2</v>
      </c>
    </row>
    <row r="2078" spans="11:15" x14ac:dyDescent="0.3">
      <c r="K2078">
        <v>-1</v>
      </c>
      <c r="L2078">
        <f>IF(AND(ISNUMBER(SEARCH(":",Table10[[#This Row],[Column1]]))=FALSE,ISNUMBER(SEARCH("Ronda",Table10[[#This Row],[Column1]]))=FALSE),1,0)</f>
        <v>1</v>
      </c>
      <c r="M2078">
        <f>IF(Table10[[#This Row],[cond]]=1,M2077+1,0)</f>
        <v>5</v>
      </c>
      <c r="N2078">
        <f>IF(ISNUMBER(SEARCH("Ronda",Table10[[#This Row],[Column1]]))=TRUE,1,0)</f>
        <v>0</v>
      </c>
      <c r="O2078" t="str">
        <f>IF(Table10[[#This Row],[cond2]]=1,MID(Table10[[#This Row],[Column1]],6,3),O2077)</f>
        <v xml:space="preserve"> 2</v>
      </c>
    </row>
    <row r="2079" spans="11:15" x14ac:dyDescent="0.3">
      <c r="K2079">
        <v>-1</v>
      </c>
      <c r="L2079">
        <f>IF(AND(ISNUMBER(SEARCH(":",Table10[[#This Row],[Column1]]))=FALSE,ISNUMBER(SEARCH("Ronda",Table10[[#This Row],[Column1]]))=FALSE),1,0)</f>
        <v>1</v>
      </c>
      <c r="M2079">
        <f>IF(Table10[[#This Row],[cond]]=1,M2078+1,0)</f>
        <v>6</v>
      </c>
      <c r="N2079">
        <f>IF(ISNUMBER(SEARCH("Ronda",Table10[[#This Row],[Column1]]))=TRUE,1,0)</f>
        <v>0</v>
      </c>
      <c r="O2079" t="str">
        <f>IF(Table10[[#This Row],[cond2]]=1,MID(Table10[[#This Row],[Column1]],6,3),O2078)</f>
        <v xml:space="preserve"> 2</v>
      </c>
    </row>
    <row r="2080" spans="11:15" x14ac:dyDescent="0.3">
      <c r="K2080" t="s">
        <v>825</v>
      </c>
      <c r="L2080">
        <f>IF(AND(ISNUMBER(SEARCH(":",Table10[[#This Row],[Column1]]))=FALSE,ISNUMBER(SEARCH("Ronda",Table10[[#This Row],[Column1]]))=FALSE),1,0)</f>
        <v>0</v>
      </c>
      <c r="M2080">
        <f>IF(Table10[[#This Row],[cond]]=1,M2079+1,0)</f>
        <v>0</v>
      </c>
      <c r="N2080">
        <f>IF(ISNUMBER(SEARCH("Ronda",Table10[[#This Row],[Column1]]))=TRUE,1,0)</f>
        <v>0</v>
      </c>
      <c r="O2080" t="str">
        <f>IF(Table10[[#This Row],[cond2]]=1,MID(Table10[[#This Row],[Column1]],6,3),O2079)</f>
        <v xml:space="preserve"> 2</v>
      </c>
    </row>
    <row r="2081" spans="11:15" x14ac:dyDescent="0.3">
      <c r="K2081" t="s">
        <v>6</v>
      </c>
      <c r="L2081">
        <f>IF(AND(ISNUMBER(SEARCH(":",Table10[[#This Row],[Column1]]))=FALSE,ISNUMBER(SEARCH("Ronda",Table10[[#This Row],[Column1]]))=FALSE),1,0)</f>
        <v>1</v>
      </c>
      <c r="M2081">
        <f>IF(Table10[[#This Row],[cond]]=1,M2080+1,0)</f>
        <v>1</v>
      </c>
      <c r="N2081">
        <f>IF(ISNUMBER(SEARCH("Ronda",Table10[[#This Row],[Column1]]))=TRUE,1,0)</f>
        <v>0</v>
      </c>
      <c r="O2081" t="str">
        <f>IF(Table10[[#This Row],[cond2]]=1,MID(Table10[[#This Row],[Column1]],6,3),O2080)</f>
        <v xml:space="preserve"> 2</v>
      </c>
    </row>
    <row r="2082" spans="11:15" x14ac:dyDescent="0.3">
      <c r="K2082" t="s">
        <v>833</v>
      </c>
      <c r="L2082">
        <f>IF(AND(ISNUMBER(SEARCH(":",Table10[[#This Row],[Column1]]))=FALSE,ISNUMBER(SEARCH("Ronda",Table10[[#This Row],[Column1]]))=FALSE),1,0)</f>
        <v>1</v>
      </c>
      <c r="M2082">
        <f>IF(Table10[[#This Row],[cond]]=1,M2081+1,0)</f>
        <v>2</v>
      </c>
      <c r="N2082">
        <f>IF(ISNUMBER(SEARCH("Ronda",Table10[[#This Row],[Column1]]))=TRUE,1,0)</f>
        <v>0</v>
      </c>
      <c r="O2082" t="str">
        <f>IF(Table10[[#This Row],[cond2]]=1,MID(Table10[[#This Row],[Column1]],6,3),O2081)</f>
        <v xml:space="preserve"> 2</v>
      </c>
    </row>
    <row r="2083" spans="11:15" x14ac:dyDescent="0.3">
      <c r="K2083">
        <v>2</v>
      </c>
      <c r="L2083">
        <f>IF(AND(ISNUMBER(SEARCH(":",Table10[[#This Row],[Column1]]))=FALSE,ISNUMBER(SEARCH("Ronda",Table10[[#This Row],[Column1]]))=FALSE),1,0)</f>
        <v>1</v>
      </c>
      <c r="M2083">
        <f>IF(Table10[[#This Row],[cond]]=1,M2082+1,0)</f>
        <v>3</v>
      </c>
      <c r="N2083">
        <f>IF(ISNUMBER(SEARCH("Ronda",Table10[[#This Row],[Column1]]))=TRUE,1,0)</f>
        <v>0</v>
      </c>
      <c r="O2083" t="str">
        <f>IF(Table10[[#This Row],[cond2]]=1,MID(Table10[[#This Row],[Column1]],6,3),O2082)</f>
        <v xml:space="preserve"> 2</v>
      </c>
    </row>
    <row r="2084" spans="11:15" x14ac:dyDescent="0.3">
      <c r="K2084">
        <v>2</v>
      </c>
      <c r="L2084">
        <f>IF(AND(ISNUMBER(SEARCH(":",Table10[[#This Row],[Column1]]))=FALSE,ISNUMBER(SEARCH("Ronda",Table10[[#This Row],[Column1]]))=FALSE),1,0)</f>
        <v>1</v>
      </c>
      <c r="M2084">
        <f>IF(Table10[[#This Row],[cond]]=1,M2083+1,0)</f>
        <v>4</v>
      </c>
      <c r="N2084">
        <f>IF(ISNUMBER(SEARCH("Ronda",Table10[[#This Row],[Column1]]))=TRUE,1,0)</f>
        <v>0</v>
      </c>
      <c r="O2084" t="str">
        <f>IF(Table10[[#This Row],[cond2]]=1,MID(Table10[[#This Row],[Column1]],6,3),O2083)</f>
        <v xml:space="preserve"> 2</v>
      </c>
    </row>
    <row r="2085" spans="11:15" x14ac:dyDescent="0.3">
      <c r="K2085">
        <v>0</v>
      </c>
      <c r="L2085">
        <f>IF(AND(ISNUMBER(SEARCH(":",Table10[[#This Row],[Column1]]))=FALSE,ISNUMBER(SEARCH("Ronda",Table10[[#This Row],[Column1]]))=FALSE),1,0)</f>
        <v>1</v>
      </c>
      <c r="M2085">
        <f>IF(Table10[[#This Row],[cond]]=1,M2084+1,0)</f>
        <v>5</v>
      </c>
      <c r="N2085">
        <f>IF(ISNUMBER(SEARCH("Ronda",Table10[[#This Row],[Column1]]))=TRUE,1,0)</f>
        <v>0</v>
      </c>
      <c r="O2085" t="str">
        <f>IF(Table10[[#This Row],[cond2]]=1,MID(Table10[[#This Row],[Column1]],6,3),O2084)</f>
        <v xml:space="preserve"> 2</v>
      </c>
    </row>
    <row r="2086" spans="11:15" x14ac:dyDescent="0.3">
      <c r="K2086">
        <v>-2</v>
      </c>
      <c r="L2086">
        <f>IF(AND(ISNUMBER(SEARCH(":",Table10[[#This Row],[Column1]]))=FALSE,ISNUMBER(SEARCH("Ronda",Table10[[#This Row],[Column1]]))=FALSE),1,0)</f>
        <v>1</v>
      </c>
      <c r="M2086">
        <f>IF(Table10[[#This Row],[cond]]=1,M2085+1,0)</f>
        <v>6</v>
      </c>
      <c r="N2086">
        <f>IF(ISNUMBER(SEARCH("Ronda",Table10[[#This Row],[Column1]]))=TRUE,1,0)</f>
        <v>0</v>
      </c>
      <c r="O2086" t="str">
        <f>IF(Table10[[#This Row],[cond2]]=1,MID(Table10[[#This Row],[Column1]],6,3),O2085)</f>
        <v xml:space="preserve"> 2</v>
      </c>
    </row>
    <row r="2087" spans="11:15" x14ac:dyDescent="0.3">
      <c r="K2087" t="s">
        <v>826</v>
      </c>
      <c r="L2087">
        <f>IF(AND(ISNUMBER(SEARCH(":",Table10[[#This Row],[Column1]]))=FALSE,ISNUMBER(SEARCH("Ronda",Table10[[#This Row],[Column1]]))=FALSE),1,0)</f>
        <v>0</v>
      </c>
      <c r="M2087">
        <f>IF(Table10[[#This Row],[cond]]=1,M2086+1,0)</f>
        <v>0</v>
      </c>
      <c r="N2087">
        <f>IF(ISNUMBER(SEARCH("Ronda",Table10[[#This Row],[Column1]]))=TRUE,1,0)</f>
        <v>0</v>
      </c>
      <c r="O2087" t="str">
        <f>IF(Table10[[#This Row],[cond2]]=1,MID(Table10[[#This Row],[Column1]],6,3),O2086)</f>
        <v xml:space="preserve"> 2</v>
      </c>
    </row>
    <row r="2088" spans="11:15" x14ac:dyDescent="0.3">
      <c r="K2088" t="s">
        <v>28</v>
      </c>
      <c r="L2088">
        <f>IF(AND(ISNUMBER(SEARCH(":",Table10[[#This Row],[Column1]]))=FALSE,ISNUMBER(SEARCH("Ronda",Table10[[#This Row],[Column1]]))=FALSE),1,0)</f>
        <v>1</v>
      </c>
      <c r="M2088">
        <f>IF(Table10[[#This Row],[cond]]=1,M2087+1,0)</f>
        <v>1</v>
      </c>
      <c r="N2088">
        <f>IF(ISNUMBER(SEARCH("Ronda",Table10[[#This Row],[Column1]]))=TRUE,1,0)</f>
        <v>0</v>
      </c>
      <c r="O2088" t="str">
        <f>IF(Table10[[#This Row],[cond2]]=1,MID(Table10[[#This Row],[Column1]],6,3),O2087)</f>
        <v xml:space="preserve"> 2</v>
      </c>
    </row>
    <row r="2089" spans="11:15" x14ac:dyDescent="0.3">
      <c r="K2089" t="s">
        <v>4</v>
      </c>
      <c r="L2089">
        <f>IF(AND(ISNUMBER(SEARCH(":",Table10[[#This Row],[Column1]]))=FALSE,ISNUMBER(SEARCH("Ronda",Table10[[#This Row],[Column1]]))=FALSE),1,0)</f>
        <v>1</v>
      </c>
      <c r="M2089">
        <f>IF(Table10[[#This Row],[cond]]=1,M2088+1,0)</f>
        <v>2</v>
      </c>
      <c r="N2089">
        <f>IF(ISNUMBER(SEARCH("Ronda",Table10[[#This Row],[Column1]]))=TRUE,1,0)</f>
        <v>0</v>
      </c>
      <c r="O2089" t="str">
        <f>IF(Table10[[#This Row],[cond2]]=1,MID(Table10[[#This Row],[Column1]],6,3),O2088)</f>
        <v xml:space="preserve"> 2</v>
      </c>
    </row>
    <row r="2090" spans="11:15" x14ac:dyDescent="0.3">
      <c r="K2090">
        <v>1</v>
      </c>
      <c r="L2090">
        <f>IF(AND(ISNUMBER(SEARCH(":",Table10[[#This Row],[Column1]]))=FALSE,ISNUMBER(SEARCH("Ronda",Table10[[#This Row],[Column1]]))=FALSE),1,0)</f>
        <v>1</v>
      </c>
      <c r="M2090">
        <f>IF(Table10[[#This Row],[cond]]=1,M2089+1,0)</f>
        <v>3</v>
      </c>
      <c r="N2090">
        <f>IF(ISNUMBER(SEARCH("Ronda",Table10[[#This Row],[Column1]]))=TRUE,1,0)</f>
        <v>0</v>
      </c>
      <c r="O2090" t="str">
        <f>IF(Table10[[#This Row],[cond2]]=1,MID(Table10[[#This Row],[Column1]],6,3),O2089)</f>
        <v xml:space="preserve"> 2</v>
      </c>
    </row>
    <row r="2091" spans="11:15" x14ac:dyDescent="0.3">
      <c r="K2091">
        <v>2</v>
      </c>
      <c r="L2091">
        <f>IF(AND(ISNUMBER(SEARCH(":",Table10[[#This Row],[Column1]]))=FALSE,ISNUMBER(SEARCH("Ronda",Table10[[#This Row],[Column1]]))=FALSE),1,0)</f>
        <v>1</v>
      </c>
      <c r="M2091">
        <f>IF(Table10[[#This Row],[cond]]=1,M2090+1,0)</f>
        <v>4</v>
      </c>
      <c r="N2091">
        <f>IF(ISNUMBER(SEARCH("Ronda",Table10[[#This Row],[Column1]]))=TRUE,1,0)</f>
        <v>0</v>
      </c>
      <c r="O2091" t="str">
        <f>IF(Table10[[#This Row],[cond2]]=1,MID(Table10[[#This Row],[Column1]],6,3),O2090)</f>
        <v xml:space="preserve"> 2</v>
      </c>
    </row>
    <row r="2092" spans="11:15" x14ac:dyDescent="0.3">
      <c r="K2092">
        <v>0</v>
      </c>
      <c r="L2092">
        <f>IF(AND(ISNUMBER(SEARCH(":",Table10[[#This Row],[Column1]]))=FALSE,ISNUMBER(SEARCH("Ronda",Table10[[#This Row],[Column1]]))=FALSE),1,0)</f>
        <v>1</v>
      </c>
      <c r="M2092">
        <f>IF(Table10[[#This Row],[cond]]=1,M2091+1,0)</f>
        <v>5</v>
      </c>
      <c r="N2092">
        <f>IF(ISNUMBER(SEARCH("Ronda",Table10[[#This Row],[Column1]]))=TRUE,1,0)</f>
        <v>0</v>
      </c>
      <c r="O2092" t="str">
        <f>IF(Table10[[#This Row],[cond2]]=1,MID(Table10[[#This Row],[Column1]],6,3),O2091)</f>
        <v xml:space="preserve"> 2</v>
      </c>
    </row>
    <row r="2093" spans="11:15" x14ac:dyDescent="0.3">
      <c r="K2093">
        <v>-1</v>
      </c>
      <c r="L2093">
        <f>IF(AND(ISNUMBER(SEARCH(":",Table10[[#This Row],[Column1]]))=FALSE,ISNUMBER(SEARCH("Ronda",Table10[[#This Row],[Column1]]))=FALSE),1,0)</f>
        <v>1</v>
      </c>
      <c r="M2093">
        <f>IF(Table10[[#This Row],[cond]]=1,M2092+1,0)</f>
        <v>6</v>
      </c>
      <c r="N2093">
        <f>IF(ISNUMBER(SEARCH("Ronda",Table10[[#This Row],[Column1]]))=TRUE,1,0)</f>
        <v>0</v>
      </c>
      <c r="O2093" t="str">
        <f>IF(Table10[[#This Row],[cond2]]=1,MID(Table10[[#This Row],[Column1]],6,3),O2092)</f>
        <v xml:space="preserve"> 2</v>
      </c>
    </row>
    <row r="2094" spans="11:15" x14ac:dyDescent="0.3">
      <c r="K2094" t="s">
        <v>1036</v>
      </c>
      <c r="L2094">
        <f>IF(AND(ISNUMBER(SEARCH(":",Table10[[#This Row],[Column1]]))=FALSE,ISNUMBER(SEARCH("Ronda",Table10[[#This Row],[Column1]]))=FALSE),1,0)</f>
        <v>0</v>
      </c>
      <c r="M2094">
        <f>IF(Table10[[#This Row],[cond]]=1,M2093+1,0)</f>
        <v>0</v>
      </c>
      <c r="N2094">
        <f>IF(ISNUMBER(SEARCH("Ronda",Table10[[#This Row],[Column1]]))=TRUE,1,0)</f>
        <v>0</v>
      </c>
      <c r="O2094" t="str">
        <f>IF(Table10[[#This Row],[cond2]]=1,MID(Table10[[#This Row],[Column1]],6,3),O2093)</f>
        <v xml:space="preserve"> 2</v>
      </c>
    </row>
    <row r="2095" spans="11:15" x14ac:dyDescent="0.3">
      <c r="K2095" t="s">
        <v>31</v>
      </c>
      <c r="L2095">
        <f>IF(AND(ISNUMBER(SEARCH(":",Table10[[#This Row],[Column1]]))=FALSE,ISNUMBER(SEARCH("Ronda",Table10[[#This Row],[Column1]]))=FALSE),1,0)</f>
        <v>1</v>
      </c>
      <c r="M2095">
        <f>IF(Table10[[#This Row],[cond]]=1,M2094+1,0)</f>
        <v>1</v>
      </c>
      <c r="N2095">
        <f>IF(ISNUMBER(SEARCH("Ronda",Table10[[#This Row],[Column1]]))=TRUE,1,0)</f>
        <v>0</v>
      </c>
      <c r="O2095" t="str">
        <f>IF(Table10[[#This Row],[cond2]]=1,MID(Table10[[#This Row],[Column1]],6,3),O2094)</f>
        <v xml:space="preserve"> 2</v>
      </c>
    </row>
    <row r="2096" spans="11:15" x14ac:dyDescent="0.3">
      <c r="K2096" t="s">
        <v>10</v>
      </c>
      <c r="L2096">
        <f>IF(AND(ISNUMBER(SEARCH(":",Table10[[#This Row],[Column1]]))=FALSE,ISNUMBER(SEARCH("Ronda",Table10[[#This Row],[Column1]]))=FALSE),1,0)</f>
        <v>1</v>
      </c>
      <c r="M2096">
        <f>IF(Table10[[#This Row],[cond]]=1,M2095+1,0)</f>
        <v>2</v>
      </c>
      <c r="N2096">
        <f>IF(ISNUMBER(SEARCH("Ronda",Table10[[#This Row],[Column1]]))=TRUE,1,0)</f>
        <v>0</v>
      </c>
      <c r="O2096" t="str">
        <f>IF(Table10[[#This Row],[cond2]]=1,MID(Table10[[#This Row],[Column1]],6,3),O2095)</f>
        <v xml:space="preserve"> 2</v>
      </c>
    </row>
    <row r="2097" spans="11:15" x14ac:dyDescent="0.3">
      <c r="K2097">
        <v>1</v>
      </c>
      <c r="L2097">
        <f>IF(AND(ISNUMBER(SEARCH(":",Table10[[#This Row],[Column1]]))=FALSE,ISNUMBER(SEARCH("Ronda",Table10[[#This Row],[Column1]]))=FALSE),1,0)</f>
        <v>1</v>
      </c>
      <c r="M2097">
        <f>IF(Table10[[#This Row],[cond]]=1,M2096+1,0)</f>
        <v>3</v>
      </c>
      <c r="N2097">
        <f>IF(ISNUMBER(SEARCH("Ronda",Table10[[#This Row],[Column1]]))=TRUE,1,0)</f>
        <v>0</v>
      </c>
      <c r="O2097" t="str">
        <f>IF(Table10[[#This Row],[cond2]]=1,MID(Table10[[#This Row],[Column1]],6,3),O2096)</f>
        <v xml:space="preserve"> 2</v>
      </c>
    </row>
    <row r="2098" spans="11:15" x14ac:dyDescent="0.3">
      <c r="K2098">
        <v>0</v>
      </c>
      <c r="L2098">
        <f>IF(AND(ISNUMBER(SEARCH(":",Table10[[#This Row],[Column1]]))=FALSE,ISNUMBER(SEARCH("Ronda",Table10[[#This Row],[Column1]]))=FALSE),1,0)</f>
        <v>1</v>
      </c>
      <c r="M2098">
        <f>IF(Table10[[#This Row],[cond]]=1,M2097+1,0)</f>
        <v>4</v>
      </c>
      <c r="N2098">
        <f>IF(ISNUMBER(SEARCH("Ronda",Table10[[#This Row],[Column1]]))=TRUE,1,0)</f>
        <v>0</v>
      </c>
      <c r="O2098" t="str">
        <f>IF(Table10[[#This Row],[cond2]]=1,MID(Table10[[#This Row],[Column1]],6,3),O2097)</f>
        <v xml:space="preserve"> 2</v>
      </c>
    </row>
    <row r="2099" spans="11:15" x14ac:dyDescent="0.3">
      <c r="K2099">
        <v>0</v>
      </c>
      <c r="L2099">
        <f>IF(AND(ISNUMBER(SEARCH(":",Table10[[#This Row],[Column1]]))=FALSE,ISNUMBER(SEARCH("Ronda",Table10[[#This Row],[Column1]]))=FALSE),1,0)</f>
        <v>1</v>
      </c>
      <c r="M2099">
        <f>IF(Table10[[#This Row],[cond]]=1,M2098+1,0)</f>
        <v>5</v>
      </c>
      <c r="N2099">
        <f>IF(ISNUMBER(SEARCH("Ronda",Table10[[#This Row],[Column1]]))=TRUE,1,0)</f>
        <v>0</v>
      </c>
      <c r="O2099" t="str">
        <f>IF(Table10[[#This Row],[cond2]]=1,MID(Table10[[#This Row],[Column1]],6,3),O2098)</f>
        <v xml:space="preserve"> 2</v>
      </c>
    </row>
    <row r="2100" spans="11:15" x14ac:dyDescent="0.3">
      <c r="K2100">
        <v>0</v>
      </c>
      <c r="L2100">
        <f>IF(AND(ISNUMBER(SEARCH(":",Table10[[#This Row],[Column1]]))=FALSE,ISNUMBER(SEARCH("Ronda",Table10[[#This Row],[Column1]]))=FALSE),1,0)</f>
        <v>1</v>
      </c>
      <c r="M2100">
        <f>IF(Table10[[#This Row],[cond]]=1,M2099+1,0)</f>
        <v>6</v>
      </c>
      <c r="N2100">
        <f>IF(ISNUMBER(SEARCH("Ronda",Table10[[#This Row],[Column1]]))=TRUE,1,0)</f>
        <v>0</v>
      </c>
      <c r="O2100" t="str">
        <f>IF(Table10[[#This Row],[cond2]]=1,MID(Table10[[#This Row],[Column1]],6,3),O2099)</f>
        <v xml:space="preserve"> 2</v>
      </c>
    </row>
    <row r="2101" spans="11:15" x14ac:dyDescent="0.3">
      <c r="K2101" t="s">
        <v>1037</v>
      </c>
      <c r="L2101">
        <f>IF(AND(ISNUMBER(SEARCH(":",Table10[[#This Row],[Column1]]))=FALSE,ISNUMBER(SEARCH("Ronda",Table10[[#This Row],[Column1]]))=FALSE),1,0)</f>
        <v>0</v>
      </c>
      <c r="M2101">
        <f>IF(Table10[[#This Row],[cond]]=1,M2100+1,0)</f>
        <v>0</v>
      </c>
      <c r="N2101">
        <f>IF(ISNUMBER(SEARCH("Ronda",Table10[[#This Row],[Column1]]))=TRUE,1,0)</f>
        <v>0</v>
      </c>
      <c r="O2101" t="str">
        <f>IF(Table10[[#This Row],[cond2]]=1,MID(Table10[[#This Row],[Column1]],6,3),O2100)</f>
        <v xml:space="preserve"> 2</v>
      </c>
    </row>
    <row r="2102" spans="11:15" x14ac:dyDescent="0.3">
      <c r="K2102" t="s">
        <v>33</v>
      </c>
      <c r="L2102">
        <f>IF(AND(ISNUMBER(SEARCH(":",Table10[[#This Row],[Column1]]))=FALSE,ISNUMBER(SEARCH("Ronda",Table10[[#This Row],[Column1]]))=FALSE),1,0)</f>
        <v>1</v>
      </c>
      <c r="M2102">
        <f>IF(Table10[[#This Row],[cond]]=1,M2101+1,0)</f>
        <v>1</v>
      </c>
      <c r="N2102">
        <f>IF(ISNUMBER(SEARCH("Ronda",Table10[[#This Row],[Column1]]))=TRUE,1,0)</f>
        <v>0</v>
      </c>
      <c r="O2102" t="str">
        <f>IF(Table10[[#This Row],[cond2]]=1,MID(Table10[[#This Row],[Column1]],6,3),O2101)</f>
        <v xml:space="preserve"> 2</v>
      </c>
    </row>
    <row r="2103" spans="11:15" x14ac:dyDescent="0.3">
      <c r="K2103" t="s">
        <v>568</v>
      </c>
      <c r="L2103">
        <f>IF(AND(ISNUMBER(SEARCH(":",Table10[[#This Row],[Column1]]))=FALSE,ISNUMBER(SEARCH("Ronda",Table10[[#This Row],[Column1]]))=FALSE),1,0)</f>
        <v>1</v>
      </c>
      <c r="M2103">
        <f>IF(Table10[[#This Row],[cond]]=1,M2102+1,0)</f>
        <v>2</v>
      </c>
      <c r="N2103">
        <f>IF(ISNUMBER(SEARCH("Ronda",Table10[[#This Row],[Column1]]))=TRUE,1,0)</f>
        <v>0</v>
      </c>
      <c r="O2103" t="str">
        <f>IF(Table10[[#This Row],[cond2]]=1,MID(Table10[[#This Row],[Column1]],6,3),O2102)</f>
        <v xml:space="preserve"> 2</v>
      </c>
    </row>
    <row r="2104" spans="11:15" x14ac:dyDescent="0.3">
      <c r="K2104">
        <v>0</v>
      </c>
      <c r="L2104">
        <f>IF(AND(ISNUMBER(SEARCH(":",Table10[[#This Row],[Column1]]))=FALSE,ISNUMBER(SEARCH("Ronda",Table10[[#This Row],[Column1]]))=FALSE),1,0)</f>
        <v>1</v>
      </c>
      <c r="M2104">
        <f>IF(Table10[[#This Row],[cond]]=1,M2103+1,0)</f>
        <v>3</v>
      </c>
      <c r="N2104">
        <f>IF(ISNUMBER(SEARCH("Ronda",Table10[[#This Row],[Column1]]))=TRUE,1,0)</f>
        <v>0</v>
      </c>
      <c r="O2104" t="str">
        <f>IF(Table10[[#This Row],[cond2]]=1,MID(Table10[[#This Row],[Column1]],6,3),O2103)</f>
        <v xml:space="preserve"> 2</v>
      </c>
    </row>
    <row r="2105" spans="11:15" x14ac:dyDescent="0.3">
      <c r="K2105">
        <v>0</v>
      </c>
      <c r="L2105">
        <f>IF(AND(ISNUMBER(SEARCH(":",Table10[[#This Row],[Column1]]))=FALSE,ISNUMBER(SEARCH("Ronda",Table10[[#This Row],[Column1]]))=FALSE),1,0)</f>
        <v>1</v>
      </c>
      <c r="M2105">
        <f>IF(Table10[[#This Row],[cond]]=1,M2104+1,0)</f>
        <v>4</v>
      </c>
      <c r="N2105">
        <f>IF(ISNUMBER(SEARCH("Ronda",Table10[[#This Row],[Column1]]))=TRUE,1,0)</f>
        <v>0</v>
      </c>
      <c r="O2105" t="str">
        <f>IF(Table10[[#This Row],[cond2]]=1,MID(Table10[[#This Row],[Column1]],6,3),O2104)</f>
        <v xml:space="preserve"> 2</v>
      </c>
    </row>
    <row r="2106" spans="11:15" x14ac:dyDescent="0.3">
      <c r="K2106">
        <v>0</v>
      </c>
      <c r="L2106">
        <f>IF(AND(ISNUMBER(SEARCH(":",Table10[[#This Row],[Column1]]))=FALSE,ISNUMBER(SEARCH("Ronda",Table10[[#This Row],[Column1]]))=FALSE),1,0)</f>
        <v>1</v>
      </c>
      <c r="M2106">
        <f>IF(Table10[[#This Row],[cond]]=1,M2105+1,0)</f>
        <v>5</v>
      </c>
      <c r="N2106">
        <f>IF(ISNUMBER(SEARCH("Ronda",Table10[[#This Row],[Column1]]))=TRUE,1,0)</f>
        <v>0</v>
      </c>
      <c r="O2106" t="str">
        <f>IF(Table10[[#This Row],[cond2]]=1,MID(Table10[[#This Row],[Column1]],6,3),O2105)</f>
        <v xml:space="preserve"> 2</v>
      </c>
    </row>
    <row r="2107" spans="11:15" x14ac:dyDescent="0.3">
      <c r="K2107">
        <v>0</v>
      </c>
      <c r="L2107">
        <f>IF(AND(ISNUMBER(SEARCH(":",Table10[[#This Row],[Column1]]))=FALSE,ISNUMBER(SEARCH("Ronda",Table10[[#This Row],[Column1]]))=FALSE),1,0)</f>
        <v>1</v>
      </c>
      <c r="M2107">
        <f>IF(Table10[[#This Row],[cond]]=1,M2106+1,0)</f>
        <v>6</v>
      </c>
      <c r="N2107">
        <f>IF(ISNUMBER(SEARCH("Ronda",Table10[[#This Row],[Column1]]))=TRUE,1,0)</f>
        <v>0</v>
      </c>
      <c r="O2107" t="str">
        <f>IF(Table10[[#This Row],[cond2]]=1,MID(Table10[[#This Row],[Column1]],6,3),O2106)</f>
        <v xml:space="preserve"> 2</v>
      </c>
    </row>
    <row r="2108" spans="11:15" x14ac:dyDescent="0.3">
      <c r="K2108" t="s">
        <v>1038</v>
      </c>
      <c r="L2108">
        <f>IF(AND(ISNUMBER(SEARCH(":",Table10[[#This Row],[Column1]]))=FALSE,ISNUMBER(SEARCH("Ronda",Table10[[#This Row],[Column1]]))=FALSE),1,0)</f>
        <v>0</v>
      </c>
      <c r="M2108">
        <f>IF(Table10[[#This Row],[cond]]=1,M2107+1,0)</f>
        <v>0</v>
      </c>
      <c r="N2108">
        <f>IF(ISNUMBER(SEARCH("Ronda",Table10[[#This Row],[Column1]]))=TRUE,1,0)</f>
        <v>0</v>
      </c>
      <c r="O2108" t="str">
        <f>IF(Table10[[#This Row],[cond2]]=1,MID(Table10[[#This Row],[Column1]],6,3),O2107)</f>
        <v xml:space="preserve"> 2</v>
      </c>
    </row>
    <row r="2109" spans="11:15" x14ac:dyDescent="0.3">
      <c r="K2109" t="s">
        <v>7</v>
      </c>
      <c r="L2109">
        <f>IF(AND(ISNUMBER(SEARCH(":",Table10[[#This Row],[Column1]]))=FALSE,ISNUMBER(SEARCH("Ronda",Table10[[#This Row],[Column1]]))=FALSE),1,0)</f>
        <v>1</v>
      </c>
      <c r="M2109">
        <f>IF(Table10[[#This Row],[cond]]=1,M2108+1,0)</f>
        <v>1</v>
      </c>
      <c r="N2109">
        <f>IF(ISNUMBER(SEARCH("Ronda",Table10[[#This Row],[Column1]]))=TRUE,1,0)</f>
        <v>0</v>
      </c>
      <c r="O2109" t="str">
        <f>IF(Table10[[#This Row],[cond2]]=1,MID(Table10[[#This Row],[Column1]],6,3),O2108)</f>
        <v xml:space="preserve"> 2</v>
      </c>
    </row>
    <row r="2110" spans="11:15" x14ac:dyDescent="0.3">
      <c r="K2110" t="s">
        <v>11</v>
      </c>
      <c r="L2110">
        <f>IF(AND(ISNUMBER(SEARCH(":",Table10[[#This Row],[Column1]]))=FALSE,ISNUMBER(SEARCH("Ronda",Table10[[#This Row],[Column1]]))=FALSE),1,0)</f>
        <v>1</v>
      </c>
      <c r="M2110">
        <f>IF(Table10[[#This Row],[cond]]=1,M2109+1,0)</f>
        <v>2</v>
      </c>
      <c r="N2110">
        <f>IF(ISNUMBER(SEARCH("Ronda",Table10[[#This Row],[Column1]]))=TRUE,1,0)</f>
        <v>0</v>
      </c>
      <c r="O2110" t="str">
        <f>IF(Table10[[#This Row],[cond2]]=1,MID(Table10[[#This Row],[Column1]],6,3),O2109)</f>
        <v xml:space="preserve"> 2</v>
      </c>
    </row>
    <row r="2111" spans="11:15" x14ac:dyDescent="0.3">
      <c r="K2111">
        <v>1</v>
      </c>
      <c r="L2111">
        <f>IF(AND(ISNUMBER(SEARCH(":",Table10[[#This Row],[Column1]]))=FALSE,ISNUMBER(SEARCH("Ronda",Table10[[#This Row],[Column1]]))=FALSE),1,0)</f>
        <v>1</v>
      </c>
      <c r="M2111">
        <f>IF(Table10[[#This Row],[cond]]=1,M2110+1,0)</f>
        <v>3</v>
      </c>
      <c r="N2111">
        <f>IF(ISNUMBER(SEARCH("Ronda",Table10[[#This Row],[Column1]]))=TRUE,1,0)</f>
        <v>0</v>
      </c>
      <c r="O2111" t="str">
        <f>IF(Table10[[#This Row],[cond2]]=1,MID(Table10[[#This Row],[Column1]],6,3),O2110)</f>
        <v xml:space="preserve"> 2</v>
      </c>
    </row>
    <row r="2112" spans="11:15" x14ac:dyDescent="0.3">
      <c r="K2112">
        <v>0</v>
      </c>
      <c r="L2112">
        <f>IF(AND(ISNUMBER(SEARCH(":",Table10[[#This Row],[Column1]]))=FALSE,ISNUMBER(SEARCH("Ronda",Table10[[#This Row],[Column1]]))=FALSE),1,0)</f>
        <v>1</v>
      </c>
      <c r="M2112">
        <f>IF(Table10[[#This Row],[cond]]=1,M2111+1,0)</f>
        <v>4</v>
      </c>
      <c r="N2112">
        <f>IF(ISNUMBER(SEARCH("Ronda",Table10[[#This Row],[Column1]]))=TRUE,1,0)</f>
        <v>0</v>
      </c>
      <c r="O2112" t="str">
        <f>IF(Table10[[#This Row],[cond2]]=1,MID(Table10[[#This Row],[Column1]],6,3),O2111)</f>
        <v xml:space="preserve"> 2</v>
      </c>
    </row>
    <row r="2113" spans="11:15" x14ac:dyDescent="0.3">
      <c r="K2113">
        <v>0</v>
      </c>
      <c r="L2113">
        <f>IF(AND(ISNUMBER(SEARCH(":",Table10[[#This Row],[Column1]]))=FALSE,ISNUMBER(SEARCH("Ronda",Table10[[#This Row],[Column1]]))=FALSE),1,0)</f>
        <v>1</v>
      </c>
      <c r="M2113">
        <f>IF(Table10[[#This Row],[cond]]=1,M2112+1,0)</f>
        <v>5</v>
      </c>
      <c r="N2113">
        <f>IF(ISNUMBER(SEARCH("Ronda",Table10[[#This Row],[Column1]]))=TRUE,1,0)</f>
        <v>0</v>
      </c>
      <c r="O2113" t="str">
        <f>IF(Table10[[#This Row],[cond2]]=1,MID(Table10[[#This Row],[Column1]],6,3),O2112)</f>
        <v xml:space="preserve"> 2</v>
      </c>
    </row>
    <row r="2114" spans="11:15" x14ac:dyDescent="0.3">
      <c r="K2114">
        <v>0</v>
      </c>
      <c r="L2114">
        <f>IF(AND(ISNUMBER(SEARCH(":",Table10[[#This Row],[Column1]]))=FALSE,ISNUMBER(SEARCH("Ronda",Table10[[#This Row],[Column1]]))=FALSE),1,0)</f>
        <v>1</v>
      </c>
      <c r="M2114">
        <f>IF(Table10[[#This Row],[cond]]=1,M2113+1,0)</f>
        <v>6</v>
      </c>
      <c r="N2114">
        <f>IF(ISNUMBER(SEARCH("Ronda",Table10[[#This Row],[Column1]]))=TRUE,1,0)</f>
        <v>0</v>
      </c>
      <c r="O2114" t="str">
        <f>IF(Table10[[#This Row],[cond2]]=1,MID(Table10[[#This Row],[Column1]],6,3),O2113)</f>
        <v xml:space="preserve"> 2</v>
      </c>
    </row>
    <row r="2115" spans="11:15" x14ac:dyDescent="0.3">
      <c r="K2115" t="s">
        <v>0</v>
      </c>
      <c r="L2115">
        <f>IF(AND(ISNUMBER(SEARCH(":",Table10[[#This Row],[Column1]]))=FALSE,ISNUMBER(SEARCH("Ronda",Table10[[#This Row],[Column1]]))=FALSE),1,0)</f>
        <v>0</v>
      </c>
      <c r="M2115">
        <f>IF(Table10[[#This Row],[cond]]=1,M2114+1,0)</f>
        <v>0</v>
      </c>
      <c r="N2115">
        <f>IF(ISNUMBER(SEARCH("Ronda",Table10[[#This Row],[Column1]]))=TRUE,1,0)</f>
        <v>1</v>
      </c>
      <c r="O2115" t="str">
        <f>IF(Table10[[#This Row],[cond2]]=1,MID(Table10[[#This Row],[Column1]],6,3),O2114)</f>
        <v xml:space="preserve"> 1</v>
      </c>
    </row>
    <row r="2116" spans="11:15" x14ac:dyDescent="0.3">
      <c r="K2116" t="s">
        <v>1039</v>
      </c>
      <c r="L2116">
        <f>IF(AND(ISNUMBER(SEARCH(":",Table10[[#This Row],[Column1]]))=FALSE,ISNUMBER(SEARCH("Ronda",Table10[[#This Row],[Column1]]))=FALSE),1,0)</f>
        <v>0</v>
      </c>
      <c r="M2116">
        <f>IF(Table10[[#This Row],[cond]]=1,M2115+1,0)</f>
        <v>0</v>
      </c>
      <c r="N2116">
        <f>IF(ISNUMBER(SEARCH("Ronda",Table10[[#This Row],[Column1]]))=TRUE,1,0)</f>
        <v>0</v>
      </c>
      <c r="O2116" t="str">
        <f>IF(Table10[[#This Row],[cond2]]=1,MID(Table10[[#This Row],[Column1]],6,3),O2115)</f>
        <v xml:space="preserve"> 1</v>
      </c>
    </row>
    <row r="2117" spans="11:15" x14ac:dyDescent="0.3">
      <c r="K2117" t="s">
        <v>1</v>
      </c>
      <c r="L2117">
        <f>IF(AND(ISNUMBER(SEARCH(":",Table10[[#This Row],[Column1]]))=FALSE,ISNUMBER(SEARCH("Ronda",Table10[[#This Row],[Column1]]))=FALSE),1,0)</f>
        <v>1</v>
      </c>
      <c r="M2117">
        <f>IF(Table10[[#This Row],[cond]]=1,M2116+1,0)</f>
        <v>1</v>
      </c>
      <c r="N2117">
        <f>IF(ISNUMBER(SEARCH("Ronda",Table10[[#This Row],[Column1]]))=TRUE,1,0)</f>
        <v>0</v>
      </c>
      <c r="O2117" t="str">
        <f>IF(Table10[[#This Row],[cond2]]=1,MID(Table10[[#This Row],[Column1]],6,3),O2116)</f>
        <v xml:space="preserve"> 1</v>
      </c>
    </row>
    <row r="2118" spans="11:15" x14ac:dyDescent="0.3">
      <c r="K2118" t="s">
        <v>564</v>
      </c>
      <c r="L2118">
        <f>IF(AND(ISNUMBER(SEARCH(":",Table10[[#This Row],[Column1]]))=FALSE,ISNUMBER(SEARCH("Ronda",Table10[[#This Row],[Column1]]))=FALSE),1,0)</f>
        <v>1</v>
      </c>
      <c r="M2118">
        <f>IF(Table10[[#This Row],[cond]]=1,M2117+1,0)</f>
        <v>2</v>
      </c>
      <c r="N2118">
        <f>IF(ISNUMBER(SEARCH("Ronda",Table10[[#This Row],[Column1]]))=TRUE,1,0)</f>
        <v>0</v>
      </c>
      <c r="O2118" t="str">
        <f>IF(Table10[[#This Row],[cond2]]=1,MID(Table10[[#This Row],[Column1]],6,3),O2117)</f>
        <v xml:space="preserve"> 1</v>
      </c>
    </row>
    <row r="2119" spans="11:15" x14ac:dyDescent="0.3">
      <c r="K2119">
        <v>3</v>
      </c>
      <c r="L2119">
        <f>IF(AND(ISNUMBER(SEARCH(":",Table10[[#This Row],[Column1]]))=FALSE,ISNUMBER(SEARCH("Ronda",Table10[[#This Row],[Column1]]))=FALSE),1,0)</f>
        <v>1</v>
      </c>
      <c r="M2119">
        <f>IF(Table10[[#This Row],[cond]]=1,M2118+1,0)</f>
        <v>3</v>
      </c>
      <c r="N2119">
        <f>IF(ISNUMBER(SEARCH("Ronda",Table10[[#This Row],[Column1]]))=TRUE,1,0)</f>
        <v>0</v>
      </c>
      <c r="O2119" t="str">
        <f>IF(Table10[[#This Row],[cond2]]=1,MID(Table10[[#This Row],[Column1]],6,3),O2118)</f>
        <v xml:space="preserve"> 1</v>
      </c>
    </row>
    <row r="2120" spans="11:15" x14ac:dyDescent="0.3">
      <c r="K2120">
        <v>2</v>
      </c>
      <c r="L2120">
        <f>IF(AND(ISNUMBER(SEARCH(":",Table10[[#This Row],[Column1]]))=FALSE,ISNUMBER(SEARCH("Ronda",Table10[[#This Row],[Column1]]))=FALSE),1,0)</f>
        <v>1</v>
      </c>
      <c r="M2120">
        <f>IF(Table10[[#This Row],[cond]]=1,M2119+1,0)</f>
        <v>4</v>
      </c>
      <c r="N2120">
        <f>IF(ISNUMBER(SEARCH("Ronda",Table10[[#This Row],[Column1]]))=TRUE,1,0)</f>
        <v>0</v>
      </c>
      <c r="O2120" t="str">
        <f>IF(Table10[[#This Row],[cond2]]=1,MID(Table10[[#This Row],[Column1]],6,3),O2119)</f>
        <v xml:space="preserve"> 1</v>
      </c>
    </row>
    <row r="2121" spans="11:15" x14ac:dyDescent="0.3">
      <c r="K2121">
        <v>-2</v>
      </c>
      <c r="L2121">
        <f>IF(AND(ISNUMBER(SEARCH(":",Table10[[#This Row],[Column1]]))=FALSE,ISNUMBER(SEARCH("Ronda",Table10[[#This Row],[Column1]]))=FALSE),1,0)</f>
        <v>1</v>
      </c>
      <c r="M2121">
        <f>IF(Table10[[#This Row],[cond]]=1,M2120+1,0)</f>
        <v>5</v>
      </c>
      <c r="N2121">
        <f>IF(ISNUMBER(SEARCH("Ronda",Table10[[#This Row],[Column1]]))=TRUE,1,0)</f>
        <v>0</v>
      </c>
      <c r="O2121" t="str">
        <f>IF(Table10[[#This Row],[cond2]]=1,MID(Table10[[#This Row],[Column1]],6,3),O2120)</f>
        <v xml:space="preserve"> 1</v>
      </c>
    </row>
    <row r="2122" spans="11:15" x14ac:dyDescent="0.3">
      <c r="K2122">
        <v>0</v>
      </c>
      <c r="L2122">
        <f>IF(AND(ISNUMBER(SEARCH(":",Table10[[#This Row],[Column1]]))=FALSE,ISNUMBER(SEARCH("Ronda",Table10[[#This Row],[Column1]]))=FALSE),1,0)</f>
        <v>1</v>
      </c>
      <c r="M2122">
        <f>IF(Table10[[#This Row],[cond]]=1,M2121+1,0)</f>
        <v>6</v>
      </c>
      <c r="N2122">
        <f>IF(ISNUMBER(SEARCH("Ronda",Table10[[#This Row],[Column1]]))=TRUE,1,0)</f>
        <v>0</v>
      </c>
      <c r="O2122" t="str">
        <f>IF(Table10[[#This Row],[cond2]]=1,MID(Table10[[#This Row],[Column1]],6,3),O2121)</f>
        <v xml:space="preserve"> 1</v>
      </c>
    </row>
    <row r="2123" spans="11:15" x14ac:dyDescent="0.3">
      <c r="K2123" t="s">
        <v>1040</v>
      </c>
      <c r="L2123">
        <f>IF(AND(ISNUMBER(SEARCH(":",Table10[[#This Row],[Column1]]))=FALSE,ISNUMBER(SEARCH("Ronda",Table10[[#This Row],[Column1]]))=FALSE),1,0)</f>
        <v>0</v>
      </c>
      <c r="M2123">
        <f>IF(Table10[[#This Row],[cond]]=1,M2122+1,0)</f>
        <v>0</v>
      </c>
      <c r="N2123">
        <f>IF(ISNUMBER(SEARCH("Ronda",Table10[[#This Row],[Column1]]))=TRUE,1,0)</f>
        <v>0</v>
      </c>
      <c r="O2123" t="str">
        <f>IF(Table10[[#This Row],[cond2]]=1,MID(Table10[[#This Row],[Column1]],6,3),O2122)</f>
        <v xml:space="preserve"> 1</v>
      </c>
    </row>
    <row r="2124" spans="11:15" x14ac:dyDescent="0.3">
      <c r="K2124" t="s">
        <v>2</v>
      </c>
      <c r="L2124">
        <f>IF(AND(ISNUMBER(SEARCH(":",Table10[[#This Row],[Column1]]))=FALSE,ISNUMBER(SEARCH("Ronda",Table10[[#This Row],[Column1]]))=FALSE),1,0)</f>
        <v>1</v>
      </c>
      <c r="M2124">
        <f>IF(Table10[[#This Row],[cond]]=1,M2123+1,0)</f>
        <v>1</v>
      </c>
      <c r="N2124">
        <f>IF(ISNUMBER(SEARCH("Ronda",Table10[[#This Row],[Column1]]))=TRUE,1,0)</f>
        <v>0</v>
      </c>
      <c r="O2124" t="str">
        <f>IF(Table10[[#This Row],[cond2]]=1,MID(Table10[[#This Row],[Column1]],6,3),O2123)</f>
        <v xml:space="preserve"> 1</v>
      </c>
    </row>
    <row r="2125" spans="11:15" x14ac:dyDescent="0.3">
      <c r="K2125" t="s">
        <v>13</v>
      </c>
      <c r="L2125">
        <f>IF(AND(ISNUMBER(SEARCH(":",Table10[[#This Row],[Column1]]))=FALSE,ISNUMBER(SEARCH("Ronda",Table10[[#This Row],[Column1]]))=FALSE),1,0)</f>
        <v>1</v>
      </c>
      <c r="M2125">
        <f>IF(Table10[[#This Row],[cond]]=1,M2124+1,0)</f>
        <v>2</v>
      </c>
      <c r="N2125">
        <f>IF(ISNUMBER(SEARCH("Ronda",Table10[[#This Row],[Column1]]))=TRUE,1,0)</f>
        <v>0</v>
      </c>
      <c r="O2125" t="str">
        <f>IF(Table10[[#This Row],[cond2]]=1,MID(Table10[[#This Row],[Column1]],6,3),O2124)</f>
        <v xml:space="preserve"> 1</v>
      </c>
    </row>
    <row r="2126" spans="11:15" x14ac:dyDescent="0.3">
      <c r="K2126">
        <v>3</v>
      </c>
      <c r="L2126">
        <f>IF(AND(ISNUMBER(SEARCH(":",Table10[[#This Row],[Column1]]))=FALSE,ISNUMBER(SEARCH("Ronda",Table10[[#This Row],[Column1]]))=FALSE),1,0)</f>
        <v>1</v>
      </c>
      <c r="M2126">
        <f>IF(Table10[[#This Row],[cond]]=1,M2125+1,0)</f>
        <v>3</v>
      </c>
      <c r="N2126">
        <f>IF(ISNUMBER(SEARCH("Ronda",Table10[[#This Row],[Column1]]))=TRUE,1,0)</f>
        <v>0</v>
      </c>
      <c r="O2126" t="str">
        <f>IF(Table10[[#This Row],[cond2]]=1,MID(Table10[[#This Row],[Column1]],6,3),O2125)</f>
        <v xml:space="preserve"> 1</v>
      </c>
    </row>
    <row r="2127" spans="11:15" x14ac:dyDescent="0.3">
      <c r="K2127">
        <v>1</v>
      </c>
      <c r="L2127">
        <f>IF(AND(ISNUMBER(SEARCH(":",Table10[[#This Row],[Column1]]))=FALSE,ISNUMBER(SEARCH("Ronda",Table10[[#This Row],[Column1]]))=FALSE),1,0)</f>
        <v>1</v>
      </c>
      <c r="M2127">
        <f>IF(Table10[[#This Row],[cond]]=1,M2126+1,0)</f>
        <v>4</v>
      </c>
      <c r="N2127">
        <f>IF(ISNUMBER(SEARCH("Ronda",Table10[[#This Row],[Column1]]))=TRUE,1,0)</f>
        <v>0</v>
      </c>
      <c r="O2127" t="str">
        <f>IF(Table10[[#This Row],[cond2]]=1,MID(Table10[[#This Row],[Column1]],6,3),O2126)</f>
        <v xml:space="preserve"> 1</v>
      </c>
    </row>
    <row r="2128" spans="11:15" x14ac:dyDescent="0.3">
      <c r="K2128">
        <v>-2</v>
      </c>
      <c r="L2128">
        <f>IF(AND(ISNUMBER(SEARCH(":",Table10[[#This Row],[Column1]]))=FALSE,ISNUMBER(SEARCH("Ronda",Table10[[#This Row],[Column1]]))=FALSE),1,0)</f>
        <v>1</v>
      </c>
      <c r="M2128">
        <f>IF(Table10[[#This Row],[cond]]=1,M2127+1,0)</f>
        <v>5</v>
      </c>
      <c r="N2128">
        <f>IF(ISNUMBER(SEARCH("Ronda",Table10[[#This Row],[Column1]]))=TRUE,1,0)</f>
        <v>0</v>
      </c>
      <c r="O2128" t="str">
        <f>IF(Table10[[#This Row],[cond2]]=1,MID(Table10[[#This Row],[Column1]],6,3),O2127)</f>
        <v xml:space="preserve"> 1</v>
      </c>
    </row>
    <row r="2129" spans="11:15" x14ac:dyDescent="0.3">
      <c r="K2129">
        <v>-1</v>
      </c>
      <c r="L2129">
        <f>IF(AND(ISNUMBER(SEARCH(":",Table10[[#This Row],[Column1]]))=FALSE,ISNUMBER(SEARCH("Ronda",Table10[[#This Row],[Column1]]))=FALSE),1,0)</f>
        <v>1</v>
      </c>
      <c r="M2129">
        <f>IF(Table10[[#This Row],[cond]]=1,M2128+1,0)</f>
        <v>6</v>
      </c>
      <c r="N2129">
        <f>IF(ISNUMBER(SEARCH("Ronda",Table10[[#This Row],[Column1]]))=TRUE,1,0)</f>
        <v>0</v>
      </c>
      <c r="O2129" t="str">
        <f>IF(Table10[[#This Row],[cond2]]=1,MID(Table10[[#This Row],[Column1]],6,3),O2128)</f>
        <v xml:space="preserve"> 1</v>
      </c>
    </row>
    <row r="2130" spans="11:15" x14ac:dyDescent="0.3">
      <c r="K2130" t="s">
        <v>1041</v>
      </c>
      <c r="L2130">
        <f>IF(AND(ISNUMBER(SEARCH(":",Table10[[#This Row],[Column1]]))=FALSE,ISNUMBER(SEARCH("Ronda",Table10[[#This Row],[Column1]]))=FALSE),1,0)</f>
        <v>0</v>
      </c>
      <c r="M2130">
        <f>IF(Table10[[#This Row],[cond]]=1,M2129+1,0)</f>
        <v>0</v>
      </c>
      <c r="N2130">
        <f>IF(ISNUMBER(SEARCH("Ronda",Table10[[#This Row],[Column1]]))=TRUE,1,0)</f>
        <v>0</v>
      </c>
      <c r="O2130" t="str">
        <f>IF(Table10[[#This Row],[cond2]]=1,MID(Table10[[#This Row],[Column1]],6,3),O2129)</f>
        <v xml:space="preserve"> 1</v>
      </c>
    </row>
    <row r="2131" spans="11:15" x14ac:dyDescent="0.3">
      <c r="K2131" t="s">
        <v>8</v>
      </c>
      <c r="L2131">
        <f>IF(AND(ISNUMBER(SEARCH(":",Table10[[#This Row],[Column1]]))=FALSE,ISNUMBER(SEARCH("Ronda",Table10[[#This Row],[Column1]]))=FALSE),1,0)</f>
        <v>1</v>
      </c>
      <c r="M2131">
        <f>IF(Table10[[#This Row],[cond]]=1,M2130+1,0)</f>
        <v>1</v>
      </c>
      <c r="N2131">
        <f>IF(ISNUMBER(SEARCH("Ronda",Table10[[#This Row],[Column1]]))=TRUE,1,0)</f>
        <v>0</v>
      </c>
      <c r="O2131" t="str">
        <f>IF(Table10[[#This Row],[cond2]]=1,MID(Table10[[#This Row],[Column1]],6,3),O2130)</f>
        <v xml:space="preserve"> 1</v>
      </c>
    </row>
    <row r="2132" spans="11:15" x14ac:dyDescent="0.3">
      <c r="K2132" t="s">
        <v>25</v>
      </c>
      <c r="L2132">
        <f>IF(AND(ISNUMBER(SEARCH(":",Table10[[#This Row],[Column1]]))=FALSE,ISNUMBER(SEARCH("Ronda",Table10[[#This Row],[Column1]]))=FALSE),1,0)</f>
        <v>1</v>
      </c>
      <c r="M2132">
        <f>IF(Table10[[#This Row],[cond]]=1,M2131+1,0)</f>
        <v>2</v>
      </c>
      <c r="N2132">
        <f>IF(ISNUMBER(SEARCH("Ronda",Table10[[#This Row],[Column1]]))=TRUE,1,0)</f>
        <v>0</v>
      </c>
      <c r="O2132" t="str">
        <f>IF(Table10[[#This Row],[cond2]]=1,MID(Table10[[#This Row],[Column1]],6,3),O2131)</f>
        <v xml:space="preserve"> 1</v>
      </c>
    </row>
    <row r="2133" spans="11:15" x14ac:dyDescent="0.3">
      <c r="K2133">
        <v>4</v>
      </c>
      <c r="L2133">
        <f>IF(AND(ISNUMBER(SEARCH(":",Table10[[#This Row],[Column1]]))=FALSE,ISNUMBER(SEARCH("Ronda",Table10[[#This Row],[Column1]]))=FALSE),1,0)</f>
        <v>1</v>
      </c>
      <c r="M2133">
        <f>IF(Table10[[#This Row],[cond]]=1,M2132+1,0)</f>
        <v>3</v>
      </c>
      <c r="N2133">
        <f>IF(ISNUMBER(SEARCH("Ronda",Table10[[#This Row],[Column1]]))=TRUE,1,0)</f>
        <v>0</v>
      </c>
      <c r="O2133" t="str">
        <f>IF(Table10[[#This Row],[cond2]]=1,MID(Table10[[#This Row],[Column1]],6,3),O2132)</f>
        <v xml:space="preserve"> 1</v>
      </c>
    </row>
    <row r="2134" spans="11:15" x14ac:dyDescent="0.3">
      <c r="K2134">
        <v>0</v>
      </c>
      <c r="L2134">
        <f>IF(AND(ISNUMBER(SEARCH(":",Table10[[#This Row],[Column1]]))=FALSE,ISNUMBER(SEARCH("Ronda",Table10[[#This Row],[Column1]]))=FALSE),1,0)</f>
        <v>1</v>
      </c>
      <c r="M2134">
        <f>IF(Table10[[#This Row],[cond]]=1,M2133+1,0)</f>
        <v>4</v>
      </c>
      <c r="N2134">
        <f>IF(ISNUMBER(SEARCH("Ronda",Table10[[#This Row],[Column1]]))=TRUE,1,0)</f>
        <v>0</v>
      </c>
      <c r="O2134" t="str">
        <f>IF(Table10[[#This Row],[cond2]]=1,MID(Table10[[#This Row],[Column1]],6,3),O2133)</f>
        <v xml:space="preserve"> 1</v>
      </c>
    </row>
    <row r="2135" spans="11:15" x14ac:dyDescent="0.3">
      <c r="K2135">
        <v>-1</v>
      </c>
      <c r="L2135">
        <f>IF(AND(ISNUMBER(SEARCH(":",Table10[[#This Row],[Column1]]))=FALSE,ISNUMBER(SEARCH("Ronda",Table10[[#This Row],[Column1]]))=FALSE),1,0)</f>
        <v>1</v>
      </c>
      <c r="M2135">
        <f>IF(Table10[[#This Row],[cond]]=1,M2134+1,0)</f>
        <v>5</v>
      </c>
      <c r="N2135">
        <f>IF(ISNUMBER(SEARCH("Ronda",Table10[[#This Row],[Column1]]))=TRUE,1,0)</f>
        <v>0</v>
      </c>
      <c r="O2135" t="str">
        <f>IF(Table10[[#This Row],[cond2]]=1,MID(Table10[[#This Row],[Column1]],6,3),O2134)</f>
        <v xml:space="preserve"> 1</v>
      </c>
    </row>
    <row r="2136" spans="11:15" x14ac:dyDescent="0.3">
      <c r="K2136">
        <v>0</v>
      </c>
      <c r="L2136">
        <f>IF(AND(ISNUMBER(SEARCH(":",Table10[[#This Row],[Column1]]))=FALSE,ISNUMBER(SEARCH("Ronda",Table10[[#This Row],[Column1]]))=FALSE),1,0)</f>
        <v>1</v>
      </c>
      <c r="M2136">
        <f>IF(Table10[[#This Row],[cond]]=1,M2135+1,0)</f>
        <v>6</v>
      </c>
      <c r="N2136">
        <f>IF(ISNUMBER(SEARCH("Ronda",Table10[[#This Row],[Column1]]))=TRUE,1,0)</f>
        <v>0</v>
      </c>
      <c r="O2136" t="str">
        <f>IF(Table10[[#This Row],[cond2]]=1,MID(Table10[[#This Row],[Column1]],6,3),O2135)</f>
        <v xml:space="preserve"> 1</v>
      </c>
    </row>
    <row r="2137" spans="11:15" x14ac:dyDescent="0.3">
      <c r="K2137" t="s">
        <v>1042</v>
      </c>
      <c r="L2137">
        <f>IF(AND(ISNUMBER(SEARCH(":",Table10[[#This Row],[Column1]]))=FALSE,ISNUMBER(SEARCH("Ronda",Table10[[#This Row],[Column1]]))=FALSE),1,0)</f>
        <v>0</v>
      </c>
      <c r="M2137">
        <f>IF(Table10[[#This Row],[cond]]=1,M2136+1,0)</f>
        <v>0</v>
      </c>
      <c r="N2137">
        <f>IF(ISNUMBER(SEARCH("Ronda",Table10[[#This Row],[Column1]]))=TRUE,1,0)</f>
        <v>0</v>
      </c>
      <c r="O2137" t="str">
        <f>IF(Table10[[#This Row],[cond2]]=1,MID(Table10[[#This Row],[Column1]],6,3),O2136)</f>
        <v xml:space="preserve"> 1</v>
      </c>
    </row>
    <row r="2138" spans="11:15" x14ac:dyDescent="0.3">
      <c r="K2138" t="s">
        <v>10</v>
      </c>
      <c r="L2138">
        <f>IF(AND(ISNUMBER(SEARCH(":",Table10[[#This Row],[Column1]]))=FALSE,ISNUMBER(SEARCH("Ronda",Table10[[#This Row],[Column1]]))=FALSE),1,0)</f>
        <v>1</v>
      </c>
      <c r="M2138">
        <f>IF(Table10[[#This Row],[cond]]=1,M2137+1,0)</f>
        <v>1</v>
      </c>
      <c r="N2138">
        <f>IF(ISNUMBER(SEARCH("Ronda",Table10[[#This Row],[Column1]]))=TRUE,1,0)</f>
        <v>0</v>
      </c>
      <c r="O2138" t="str">
        <f>IF(Table10[[#This Row],[cond2]]=1,MID(Table10[[#This Row],[Column1]],6,3),O2137)</f>
        <v xml:space="preserve"> 1</v>
      </c>
    </row>
    <row r="2139" spans="11:15" x14ac:dyDescent="0.3">
      <c r="K2139" t="s">
        <v>6</v>
      </c>
      <c r="L2139">
        <f>IF(AND(ISNUMBER(SEARCH(":",Table10[[#This Row],[Column1]]))=FALSE,ISNUMBER(SEARCH("Ronda",Table10[[#This Row],[Column1]]))=FALSE),1,0)</f>
        <v>1</v>
      </c>
      <c r="M2139">
        <f>IF(Table10[[#This Row],[cond]]=1,M2138+1,0)</f>
        <v>2</v>
      </c>
      <c r="N2139">
        <f>IF(ISNUMBER(SEARCH("Ronda",Table10[[#This Row],[Column1]]))=TRUE,1,0)</f>
        <v>0</v>
      </c>
      <c r="O2139" t="str">
        <f>IF(Table10[[#This Row],[cond2]]=1,MID(Table10[[#This Row],[Column1]],6,3),O2138)</f>
        <v xml:space="preserve"> 1</v>
      </c>
    </row>
    <row r="2140" spans="11:15" x14ac:dyDescent="0.3">
      <c r="K2140">
        <v>1</v>
      </c>
      <c r="L2140">
        <f>IF(AND(ISNUMBER(SEARCH(":",Table10[[#This Row],[Column1]]))=FALSE,ISNUMBER(SEARCH("Ronda",Table10[[#This Row],[Column1]]))=FALSE),1,0)</f>
        <v>1</v>
      </c>
      <c r="M2140">
        <f>IF(Table10[[#This Row],[cond]]=1,M2139+1,0)</f>
        <v>3</v>
      </c>
      <c r="N2140">
        <f>IF(ISNUMBER(SEARCH("Ronda",Table10[[#This Row],[Column1]]))=TRUE,1,0)</f>
        <v>0</v>
      </c>
      <c r="O2140" t="str">
        <f>IF(Table10[[#This Row],[cond2]]=1,MID(Table10[[#This Row],[Column1]],6,3),O2139)</f>
        <v xml:space="preserve"> 1</v>
      </c>
    </row>
    <row r="2141" spans="11:15" x14ac:dyDescent="0.3">
      <c r="K2141">
        <v>0</v>
      </c>
      <c r="L2141">
        <f>IF(AND(ISNUMBER(SEARCH(":",Table10[[#This Row],[Column1]]))=FALSE,ISNUMBER(SEARCH("Ronda",Table10[[#This Row],[Column1]]))=FALSE),1,0)</f>
        <v>1</v>
      </c>
      <c r="M2141">
        <f>IF(Table10[[#This Row],[cond]]=1,M2140+1,0)</f>
        <v>4</v>
      </c>
      <c r="N2141">
        <f>IF(ISNUMBER(SEARCH("Ronda",Table10[[#This Row],[Column1]]))=TRUE,1,0)</f>
        <v>0</v>
      </c>
      <c r="O2141" t="str">
        <f>IF(Table10[[#This Row],[cond2]]=1,MID(Table10[[#This Row],[Column1]],6,3),O2140)</f>
        <v xml:space="preserve"> 1</v>
      </c>
    </row>
    <row r="2142" spans="11:15" x14ac:dyDescent="0.3">
      <c r="K2142">
        <v>0</v>
      </c>
      <c r="L2142">
        <f>IF(AND(ISNUMBER(SEARCH(":",Table10[[#This Row],[Column1]]))=FALSE,ISNUMBER(SEARCH("Ronda",Table10[[#This Row],[Column1]]))=FALSE),1,0)</f>
        <v>1</v>
      </c>
      <c r="M2142">
        <f>IF(Table10[[#This Row],[cond]]=1,M2141+1,0)</f>
        <v>5</v>
      </c>
      <c r="N2142">
        <f>IF(ISNUMBER(SEARCH("Ronda",Table10[[#This Row],[Column1]]))=TRUE,1,0)</f>
        <v>0</v>
      </c>
      <c r="O2142" t="str">
        <f>IF(Table10[[#This Row],[cond2]]=1,MID(Table10[[#This Row],[Column1]],6,3),O2141)</f>
        <v xml:space="preserve"> 1</v>
      </c>
    </row>
    <row r="2143" spans="11:15" x14ac:dyDescent="0.3">
      <c r="K2143">
        <v>0</v>
      </c>
      <c r="L2143">
        <f>IF(AND(ISNUMBER(SEARCH(":",Table10[[#This Row],[Column1]]))=FALSE,ISNUMBER(SEARCH("Ronda",Table10[[#This Row],[Column1]]))=FALSE),1,0)</f>
        <v>1</v>
      </c>
      <c r="M2143">
        <f>IF(Table10[[#This Row],[cond]]=1,M2142+1,0)</f>
        <v>6</v>
      </c>
      <c r="N2143">
        <f>IF(ISNUMBER(SEARCH("Ronda",Table10[[#This Row],[Column1]]))=TRUE,1,0)</f>
        <v>0</v>
      </c>
      <c r="O2143" t="str">
        <f>IF(Table10[[#This Row],[cond2]]=1,MID(Table10[[#This Row],[Column1]],6,3),O2142)</f>
        <v xml:space="preserve"> 1</v>
      </c>
    </row>
    <row r="2144" spans="11:15" x14ac:dyDescent="0.3">
      <c r="K2144" t="s">
        <v>1043</v>
      </c>
      <c r="L2144">
        <f>IF(AND(ISNUMBER(SEARCH(":",Table10[[#This Row],[Column1]]))=FALSE,ISNUMBER(SEARCH("Ronda",Table10[[#This Row],[Column1]]))=FALSE),1,0)</f>
        <v>0</v>
      </c>
      <c r="M2144">
        <f>IF(Table10[[#This Row],[cond]]=1,M2143+1,0)</f>
        <v>0</v>
      </c>
      <c r="N2144">
        <f>IF(ISNUMBER(SEARCH("Ronda",Table10[[#This Row],[Column1]]))=TRUE,1,0)</f>
        <v>0</v>
      </c>
      <c r="O2144" t="str">
        <f>IF(Table10[[#This Row],[cond2]]=1,MID(Table10[[#This Row],[Column1]],6,3),O2143)</f>
        <v xml:space="preserve"> 1</v>
      </c>
    </row>
    <row r="2145" spans="11:15" x14ac:dyDescent="0.3">
      <c r="K2145" t="s">
        <v>4</v>
      </c>
      <c r="L2145">
        <f>IF(AND(ISNUMBER(SEARCH(":",Table10[[#This Row],[Column1]]))=FALSE,ISNUMBER(SEARCH("Ronda",Table10[[#This Row],[Column1]]))=FALSE),1,0)</f>
        <v>1</v>
      </c>
      <c r="M2145">
        <f>IF(Table10[[#This Row],[cond]]=1,M2144+1,0)</f>
        <v>1</v>
      </c>
      <c r="N2145">
        <f>IF(ISNUMBER(SEARCH("Ronda",Table10[[#This Row],[Column1]]))=TRUE,1,0)</f>
        <v>0</v>
      </c>
      <c r="O2145" t="str">
        <f>IF(Table10[[#This Row],[cond2]]=1,MID(Table10[[#This Row],[Column1]],6,3),O2144)</f>
        <v xml:space="preserve"> 1</v>
      </c>
    </row>
    <row r="2146" spans="11:15" x14ac:dyDescent="0.3">
      <c r="K2146" t="s">
        <v>31</v>
      </c>
      <c r="L2146">
        <f>IF(AND(ISNUMBER(SEARCH(":",Table10[[#This Row],[Column1]]))=FALSE,ISNUMBER(SEARCH("Ronda",Table10[[#This Row],[Column1]]))=FALSE),1,0)</f>
        <v>1</v>
      </c>
      <c r="M2146">
        <f>IF(Table10[[#This Row],[cond]]=1,M2145+1,0)</f>
        <v>2</v>
      </c>
      <c r="N2146">
        <f>IF(ISNUMBER(SEARCH("Ronda",Table10[[#This Row],[Column1]]))=TRUE,1,0)</f>
        <v>0</v>
      </c>
      <c r="O2146" t="str">
        <f>IF(Table10[[#This Row],[cond2]]=1,MID(Table10[[#This Row],[Column1]],6,3),O2145)</f>
        <v xml:space="preserve"> 1</v>
      </c>
    </row>
    <row r="2147" spans="11:15" x14ac:dyDescent="0.3">
      <c r="K2147">
        <v>1</v>
      </c>
      <c r="L2147">
        <f>IF(AND(ISNUMBER(SEARCH(":",Table10[[#This Row],[Column1]]))=FALSE,ISNUMBER(SEARCH("Ronda",Table10[[#This Row],[Column1]]))=FALSE),1,0)</f>
        <v>1</v>
      </c>
      <c r="M2147">
        <f>IF(Table10[[#This Row],[cond]]=1,M2146+1,0)</f>
        <v>3</v>
      </c>
      <c r="N2147">
        <f>IF(ISNUMBER(SEARCH("Ronda",Table10[[#This Row],[Column1]]))=TRUE,1,0)</f>
        <v>0</v>
      </c>
      <c r="O2147" t="str">
        <f>IF(Table10[[#This Row],[cond2]]=1,MID(Table10[[#This Row],[Column1]],6,3),O2146)</f>
        <v xml:space="preserve"> 1</v>
      </c>
    </row>
    <row r="2148" spans="11:15" x14ac:dyDescent="0.3">
      <c r="K2148">
        <v>0</v>
      </c>
      <c r="L2148">
        <f>IF(AND(ISNUMBER(SEARCH(":",Table10[[#This Row],[Column1]]))=FALSE,ISNUMBER(SEARCH("Ronda",Table10[[#This Row],[Column1]]))=FALSE),1,0)</f>
        <v>1</v>
      </c>
      <c r="M2148">
        <f>IF(Table10[[#This Row],[cond]]=1,M2147+1,0)</f>
        <v>4</v>
      </c>
      <c r="N2148">
        <f>IF(ISNUMBER(SEARCH("Ronda",Table10[[#This Row],[Column1]]))=TRUE,1,0)</f>
        <v>0</v>
      </c>
      <c r="O2148" t="str">
        <f>IF(Table10[[#This Row],[cond2]]=1,MID(Table10[[#This Row],[Column1]],6,3),O2147)</f>
        <v xml:space="preserve"> 1</v>
      </c>
    </row>
    <row r="2149" spans="11:15" x14ac:dyDescent="0.3">
      <c r="K2149">
        <v>-1</v>
      </c>
      <c r="L2149">
        <f>IF(AND(ISNUMBER(SEARCH(":",Table10[[#This Row],[Column1]]))=FALSE,ISNUMBER(SEARCH("Ronda",Table10[[#This Row],[Column1]]))=FALSE),1,0)</f>
        <v>1</v>
      </c>
      <c r="M2149">
        <f>IF(Table10[[#This Row],[cond]]=1,M2148+1,0)</f>
        <v>5</v>
      </c>
      <c r="N2149">
        <f>IF(ISNUMBER(SEARCH("Ronda",Table10[[#This Row],[Column1]]))=TRUE,1,0)</f>
        <v>0</v>
      </c>
      <c r="O2149" t="str">
        <f>IF(Table10[[#This Row],[cond2]]=1,MID(Table10[[#This Row],[Column1]],6,3),O2148)</f>
        <v xml:space="preserve"> 1</v>
      </c>
    </row>
    <row r="2150" spans="11:15" x14ac:dyDescent="0.3">
      <c r="K2150">
        <v>0</v>
      </c>
      <c r="L2150">
        <f>IF(AND(ISNUMBER(SEARCH(":",Table10[[#This Row],[Column1]]))=FALSE,ISNUMBER(SEARCH("Ronda",Table10[[#This Row],[Column1]]))=FALSE),1,0)</f>
        <v>1</v>
      </c>
      <c r="M2150">
        <f>IF(Table10[[#This Row],[cond]]=1,M2149+1,0)</f>
        <v>6</v>
      </c>
      <c r="N2150">
        <f>IF(ISNUMBER(SEARCH("Ronda",Table10[[#This Row],[Column1]]))=TRUE,1,0)</f>
        <v>0</v>
      </c>
      <c r="O2150" t="str">
        <f>IF(Table10[[#This Row],[cond2]]=1,MID(Table10[[#This Row],[Column1]],6,3),O2149)</f>
        <v xml:space="preserve"> 1</v>
      </c>
    </row>
    <row r="2151" spans="11:15" x14ac:dyDescent="0.3">
      <c r="K2151" t="s">
        <v>1044</v>
      </c>
      <c r="L2151">
        <f>IF(AND(ISNUMBER(SEARCH(":",Table10[[#This Row],[Column1]]))=FALSE,ISNUMBER(SEARCH("Ronda",Table10[[#This Row],[Column1]]))=FALSE),1,0)</f>
        <v>0</v>
      </c>
      <c r="M2151">
        <f>IF(Table10[[#This Row],[cond]]=1,M2150+1,0)</f>
        <v>0</v>
      </c>
      <c r="N2151">
        <f>IF(ISNUMBER(SEARCH("Ronda",Table10[[#This Row],[Column1]]))=TRUE,1,0)</f>
        <v>0</v>
      </c>
      <c r="O2151" t="str">
        <f>IF(Table10[[#This Row],[cond2]]=1,MID(Table10[[#This Row],[Column1]],6,3),O2150)</f>
        <v xml:space="preserve"> 1</v>
      </c>
    </row>
    <row r="2152" spans="11:15" x14ac:dyDescent="0.3">
      <c r="K2152" t="s">
        <v>568</v>
      </c>
      <c r="L2152">
        <f>IF(AND(ISNUMBER(SEARCH(":",Table10[[#This Row],[Column1]]))=FALSE,ISNUMBER(SEARCH("Ronda",Table10[[#This Row],[Column1]]))=FALSE),1,0)</f>
        <v>1</v>
      </c>
      <c r="M2152">
        <f>IF(Table10[[#This Row],[cond]]=1,M2151+1,0)</f>
        <v>1</v>
      </c>
      <c r="N2152">
        <f>IF(ISNUMBER(SEARCH("Ronda",Table10[[#This Row],[Column1]]))=TRUE,1,0)</f>
        <v>0</v>
      </c>
      <c r="O2152" t="str">
        <f>IF(Table10[[#This Row],[cond2]]=1,MID(Table10[[#This Row],[Column1]],6,3),O2151)</f>
        <v xml:space="preserve"> 1</v>
      </c>
    </row>
    <row r="2153" spans="11:15" x14ac:dyDescent="0.3">
      <c r="K2153" t="s">
        <v>303</v>
      </c>
      <c r="L2153">
        <f>IF(AND(ISNUMBER(SEARCH(":",Table10[[#This Row],[Column1]]))=FALSE,ISNUMBER(SEARCH("Ronda",Table10[[#This Row],[Column1]]))=FALSE),1,0)</f>
        <v>1</v>
      </c>
      <c r="M2153">
        <f>IF(Table10[[#This Row],[cond]]=1,M2152+1,0)</f>
        <v>2</v>
      </c>
      <c r="N2153">
        <f>IF(ISNUMBER(SEARCH("Ronda",Table10[[#This Row],[Column1]]))=TRUE,1,0)</f>
        <v>0</v>
      </c>
      <c r="O2153" t="str">
        <f>IF(Table10[[#This Row],[cond2]]=1,MID(Table10[[#This Row],[Column1]],6,3),O2152)</f>
        <v xml:space="preserve"> 1</v>
      </c>
    </row>
    <row r="2154" spans="11:15" x14ac:dyDescent="0.3">
      <c r="K2154">
        <v>1</v>
      </c>
      <c r="L2154">
        <f>IF(AND(ISNUMBER(SEARCH(":",Table10[[#This Row],[Column1]]))=FALSE,ISNUMBER(SEARCH("Ronda",Table10[[#This Row],[Column1]]))=FALSE),1,0)</f>
        <v>1</v>
      </c>
      <c r="M2154">
        <f>IF(Table10[[#This Row],[cond]]=1,M2153+1,0)</f>
        <v>3</v>
      </c>
      <c r="N2154">
        <f>IF(ISNUMBER(SEARCH("Ronda",Table10[[#This Row],[Column1]]))=TRUE,1,0)</f>
        <v>0</v>
      </c>
      <c r="O2154" t="str">
        <f>IF(Table10[[#This Row],[cond2]]=1,MID(Table10[[#This Row],[Column1]],6,3),O2153)</f>
        <v xml:space="preserve"> 1</v>
      </c>
    </row>
    <row r="2155" spans="11:15" x14ac:dyDescent="0.3">
      <c r="K2155">
        <v>1</v>
      </c>
      <c r="L2155">
        <f>IF(AND(ISNUMBER(SEARCH(":",Table10[[#This Row],[Column1]]))=FALSE,ISNUMBER(SEARCH("Ronda",Table10[[#This Row],[Column1]]))=FALSE),1,0)</f>
        <v>1</v>
      </c>
      <c r="M2155">
        <f>IF(Table10[[#This Row],[cond]]=1,M2154+1,0)</f>
        <v>4</v>
      </c>
      <c r="N2155">
        <f>IF(ISNUMBER(SEARCH("Ronda",Table10[[#This Row],[Column1]]))=TRUE,1,0)</f>
        <v>0</v>
      </c>
      <c r="O2155" t="str">
        <f>IF(Table10[[#This Row],[cond2]]=1,MID(Table10[[#This Row],[Column1]],6,3),O2154)</f>
        <v xml:space="preserve"> 1</v>
      </c>
    </row>
    <row r="2156" spans="11:15" x14ac:dyDescent="0.3">
      <c r="K2156">
        <v>0</v>
      </c>
      <c r="L2156">
        <f>IF(AND(ISNUMBER(SEARCH(":",Table10[[#This Row],[Column1]]))=FALSE,ISNUMBER(SEARCH("Ronda",Table10[[#This Row],[Column1]]))=FALSE),1,0)</f>
        <v>1</v>
      </c>
      <c r="M2156">
        <f>IF(Table10[[#This Row],[cond]]=1,M2155+1,0)</f>
        <v>5</v>
      </c>
      <c r="N2156">
        <f>IF(ISNUMBER(SEARCH("Ronda",Table10[[#This Row],[Column1]]))=TRUE,1,0)</f>
        <v>0</v>
      </c>
      <c r="O2156" t="str">
        <f>IF(Table10[[#This Row],[cond2]]=1,MID(Table10[[#This Row],[Column1]],6,3),O2155)</f>
        <v xml:space="preserve"> 1</v>
      </c>
    </row>
    <row r="2157" spans="11:15" x14ac:dyDescent="0.3">
      <c r="K2157">
        <v>-1</v>
      </c>
      <c r="L2157">
        <f>IF(AND(ISNUMBER(SEARCH(":",Table10[[#This Row],[Column1]]))=FALSE,ISNUMBER(SEARCH("Ronda",Table10[[#This Row],[Column1]]))=FALSE),1,0)</f>
        <v>1</v>
      </c>
      <c r="M2157">
        <f>IF(Table10[[#This Row],[cond]]=1,M2156+1,0)</f>
        <v>6</v>
      </c>
      <c r="N2157">
        <f>IF(ISNUMBER(SEARCH("Ronda",Table10[[#This Row],[Column1]]))=TRUE,1,0)</f>
        <v>0</v>
      </c>
      <c r="O2157" t="str">
        <f>IF(Table10[[#This Row],[cond2]]=1,MID(Table10[[#This Row],[Column1]],6,3),O2156)</f>
        <v xml:space="preserve"> 1</v>
      </c>
    </row>
    <row r="2158" spans="11:15" x14ac:dyDescent="0.3">
      <c r="K2158" t="s">
        <v>1045</v>
      </c>
      <c r="L2158">
        <f>IF(AND(ISNUMBER(SEARCH(":",Table10[[#This Row],[Column1]]))=FALSE,ISNUMBER(SEARCH("Ronda",Table10[[#This Row],[Column1]]))=FALSE),1,0)</f>
        <v>0</v>
      </c>
      <c r="M2158">
        <f>IF(Table10[[#This Row],[cond]]=1,M2157+1,0)</f>
        <v>0</v>
      </c>
      <c r="N2158">
        <f>IF(ISNUMBER(SEARCH("Ronda",Table10[[#This Row],[Column1]]))=TRUE,1,0)</f>
        <v>0</v>
      </c>
      <c r="O2158" t="str">
        <f>IF(Table10[[#This Row],[cond2]]=1,MID(Table10[[#This Row],[Column1]],6,3),O2157)</f>
        <v xml:space="preserve"> 1</v>
      </c>
    </row>
    <row r="2159" spans="11:15" x14ac:dyDescent="0.3">
      <c r="K2159" t="s">
        <v>14</v>
      </c>
      <c r="L2159">
        <f>IF(AND(ISNUMBER(SEARCH(":",Table10[[#This Row],[Column1]]))=FALSE,ISNUMBER(SEARCH("Ronda",Table10[[#This Row],[Column1]]))=FALSE),1,0)</f>
        <v>1</v>
      </c>
      <c r="M2159">
        <f>IF(Table10[[#This Row],[cond]]=1,M2158+1,0)</f>
        <v>1</v>
      </c>
      <c r="N2159">
        <f>IF(ISNUMBER(SEARCH("Ronda",Table10[[#This Row],[Column1]]))=TRUE,1,0)</f>
        <v>0</v>
      </c>
      <c r="O2159" t="str">
        <f>IF(Table10[[#This Row],[cond2]]=1,MID(Table10[[#This Row],[Column1]],6,3),O2158)</f>
        <v xml:space="preserve"> 1</v>
      </c>
    </row>
    <row r="2160" spans="11:15" x14ac:dyDescent="0.3">
      <c r="K2160" t="s">
        <v>28</v>
      </c>
      <c r="L2160">
        <f>IF(AND(ISNUMBER(SEARCH(":",Table10[[#This Row],[Column1]]))=FALSE,ISNUMBER(SEARCH("Ronda",Table10[[#This Row],[Column1]]))=FALSE),1,0)</f>
        <v>1</v>
      </c>
      <c r="M2160">
        <f>IF(Table10[[#This Row],[cond]]=1,M2159+1,0)</f>
        <v>2</v>
      </c>
      <c r="N2160">
        <f>IF(ISNUMBER(SEARCH("Ronda",Table10[[#This Row],[Column1]]))=TRUE,1,0)</f>
        <v>0</v>
      </c>
      <c r="O2160" t="str">
        <f>IF(Table10[[#This Row],[cond2]]=1,MID(Table10[[#This Row],[Column1]],6,3),O2159)</f>
        <v xml:space="preserve"> 1</v>
      </c>
    </row>
    <row r="2161" spans="11:15" x14ac:dyDescent="0.3">
      <c r="K2161">
        <v>2</v>
      </c>
      <c r="L2161">
        <f>IF(AND(ISNUMBER(SEARCH(":",Table10[[#This Row],[Column1]]))=FALSE,ISNUMBER(SEARCH("Ronda",Table10[[#This Row],[Column1]]))=FALSE),1,0)</f>
        <v>1</v>
      </c>
      <c r="M2161">
        <f>IF(Table10[[#This Row],[cond]]=1,M2160+1,0)</f>
        <v>3</v>
      </c>
      <c r="N2161">
        <f>IF(ISNUMBER(SEARCH("Ronda",Table10[[#This Row],[Column1]]))=TRUE,1,0)</f>
        <v>0</v>
      </c>
      <c r="O2161" t="str">
        <f>IF(Table10[[#This Row],[cond2]]=1,MID(Table10[[#This Row],[Column1]],6,3),O2160)</f>
        <v xml:space="preserve"> 1</v>
      </c>
    </row>
    <row r="2162" spans="11:15" x14ac:dyDescent="0.3">
      <c r="K2162">
        <v>1</v>
      </c>
      <c r="L2162">
        <f>IF(AND(ISNUMBER(SEARCH(":",Table10[[#This Row],[Column1]]))=FALSE,ISNUMBER(SEARCH("Ronda",Table10[[#This Row],[Column1]]))=FALSE),1,0)</f>
        <v>1</v>
      </c>
      <c r="M2162">
        <f>IF(Table10[[#This Row],[cond]]=1,M2161+1,0)</f>
        <v>4</v>
      </c>
      <c r="N2162">
        <f>IF(ISNUMBER(SEARCH("Ronda",Table10[[#This Row],[Column1]]))=TRUE,1,0)</f>
        <v>0</v>
      </c>
      <c r="O2162" t="str">
        <f>IF(Table10[[#This Row],[cond2]]=1,MID(Table10[[#This Row],[Column1]],6,3),O2161)</f>
        <v xml:space="preserve"> 1</v>
      </c>
    </row>
    <row r="2163" spans="11:15" x14ac:dyDescent="0.3">
      <c r="K2163">
        <v>0</v>
      </c>
      <c r="L2163">
        <f>IF(AND(ISNUMBER(SEARCH(":",Table10[[#This Row],[Column1]]))=FALSE,ISNUMBER(SEARCH("Ronda",Table10[[#This Row],[Column1]]))=FALSE),1,0)</f>
        <v>1</v>
      </c>
      <c r="M2163">
        <f>IF(Table10[[#This Row],[cond]]=1,M2162+1,0)</f>
        <v>5</v>
      </c>
      <c r="N2163">
        <f>IF(ISNUMBER(SEARCH("Ronda",Table10[[#This Row],[Column1]]))=TRUE,1,0)</f>
        <v>0</v>
      </c>
      <c r="O2163" t="str">
        <f>IF(Table10[[#This Row],[cond2]]=1,MID(Table10[[#This Row],[Column1]],6,3),O2162)</f>
        <v xml:space="preserve"> 1</v>
      </c>
    </row>
    <row r="2164" spans="11:15" x14ac:dyDescent="0.3">
      <c r="K2164">
        <v>-1</v>
      </c>
      <c r="L2164">
        <f>IF(AND(ISNUMBER(SEARCH(":",Table10[[#This Row],[Column1]]))=FALSE,ISNUMBER(SEARCH("Ronda",Table10[[#This Row],[Column1]]))=FALSE),1,0)</f>
        <v>1</v>
      </c>
      <c r="M2164">
        <f>IF(Table10[[#This Row],[cond]]=1,M2163+1,0)</f>
        <v>6</v>
      </c>
      <c r="N2164">
        <f>IF(ISNUMBER(SEARCH("Ronda",Table10[[#This Row],[Column1]]))=TRUE,1,0)</f>
        <v>0</v>
      </c>
      <c r="O2164" t="str">
        <f>IF(Table10[[#This Row],[cond2]]=1,MID(Table10[[#This Row],[Column1]],6,3),O2163)</f>
        <v xml:space="preserve"> 1</v>
      </c>
    </row>
    <row r="2165" spans="11:15" x14ac:dyDescent="0.3">
      <c r="K2165" t="s">
        <v>1046</v>
      </c>
      <c r="L2165">
        <f>IF(AND(ISNUMBER(SEARCH(":",Table10[[#This Row],[Column1]]))=FALSE,ISNUMBER(SEARCH("Ronda",Table10[[#This Row],[Column1]]))=FALSE),1,0)</f>
        <v>0</v>
      </c>
      <c r="M2165">
        <f>IF(Table10[[#This Row],[cond]]=1,M2164+1,0)</f>
        <v>0</v>
      </c>
      <c r="N2165">
        <f>IF(ISNUMBER(SEARCH("Ronda",Table10[[#This Row],[Column1]]))=TRUE,1,0)</f>
        <v>0</v>
      </c>
      <c r="O2165" t="str">
        <f>IF(Table10[[#This Row],[cond2]]=1,MID(Table10[[#This Row],[Column1]],6,3),O2164)</f>
        <v xml:space="preserve"> 1</v>
      </c>
    </row>
    <row r="2166" spans="11:15" x14ac:dyDescent="0.3">
      <c r="K2166" t="s">
        <v>11</v>
      </c>
      <c r="L2166">
        <f>IF(AND(ISNUMBER(SEARCH(":",Table10[[#This Row],[Column1]]))=FALSE,ISNUMBER(SEARCH("Ronda",Table10[[#This Row],[Column1]]))=FALSE),1,0)</f>
        <v>1</v>
      </c>
      <c r="M2166">
        <f>IF(Table10[[#This Row],[cond]]=1,M2165+1,0)</f>
        <v>1</v>
      </c>
      <c r="N2166">
        <f>IF(ISNUMBER(SEARCH("Ronda",Table10[[#This Row],[Column1]]))=TRUE,1,0)</f>
        <v>0</v>
      </c>
      <c r="O2166" t="str">
        <f>IF(Table10[[#This Row],[cond2]]=1,MID(Table10[[#This Row],[Column1]],6,3),O2165)</f>
        <v xml:space="preserve"> 1</v>
      </c>
    </row>
    <row r="2167" spans="11:15" x14ac:dyDescent="0.3">
      <c r="K2167" t="s">
        <v>33</v>
      </c>
      <c r="L2167">
        <f>IF(AND(ISNUMBER(SEARCH(":",Table10[[#This Row],[Column1]]))=FALSE,ISNUMBER(SEARCH("Ronda",Table10[[#This Row],[Column1]]))=FALSE),1,0)</f>
        <v>1</v>
      </c>
      <c r="M2167">
        <f>IF(Table10[[#This Row],[cond]]=1,M2166+1,0)</f>
        <v>2</v>
      </c>
      <c r="N2167">
        <f>IF(ISNUMBER(SEARCH("Ronda",Table10[[#This Row],[Column1]]))=TRUE,1,0)</f>
        <v>0</v>
      </c>
      <c r="O2167" t="str">
        <f>IF(Table10[[#This Row],[cond2]]=1,MID(Table10[[#This Row],[Column1]],6,3),O2166)</f>
        <v xml:space="preserve"> 1</v>
      </c>
    </row>
    <row r="2168" spans="11:15" x14ac:dyDescent="0.3">
      <c r="K2168">
        <v>1</v>
      </c>
      <c r="L2168">
        <f>IF(AND(ISNUMBER(SEARCH(":",Table10[[#This Row],[Column1]]))=FALSE,ISNUMBER(SEARCH("Ronda",Table10[[#This Row],[Column1]]))=FALSE),1,0)</f>
        <v>1</v>
      </c>
      <c r="M2168">
        <f>IF(Table10[[#This Row],[cond]]=1,M2167+1,0)</f>
        <v>3</v>
      </c>
      <c r="N2168">
        <f>IF(ISNUMBER(SEARCH("Ronda",Table10[[#This Row],[Column1]]))=TRUE,1,0)</f>
        <v>0</v>
      </c>
      <c r="O2168" t="str">
        <f>IF(Table10[[#This Row],[cond2]]=1,MID(Table10[[#This Row],[Column1]],6,3),O2167)</f>
        <v xml:space="preserve"> 1</v>
      </c>
    </row>
    <row r="2169" spans="11:15" x14ac:dyDescent="0.3">
      <c r="K2169">
        <v>1</v>
      </c>
      <c r="L2169">
        <f>IF(AND(ISNUMBER(SEARCH(":",Table10[[#This Row],[Column1]]))=FALSE,ISNUMBER(SEARCH("Ronda",Table10[[#This Row],[Column1]]))=FALSE),1,0)</f>
        <v>1</v>
      </c>
      <c r="M2169">
        <f>IF(Table10[[#This Row],[cond]]=1,M2168+1,0)</f>
        <v>4</v>
      </c>
      <c r="N2169">
        <f>IF(ISNUMBER(SEARCH("Ronda",Table10[[#This Row],[Column1]]))=TRUE,1,0)</f>
        <v>0</v>
      </c>
      <c r="O2169" t="str">
        <f>IF(Table10[[#This Row],[cond2]]=1,MID(Table10[[#This Row],[Column1]],6,3),O2168)</f>
        <v xml:space="preserve"> 1</v>
      </c>
    </row>
    <row r="2170" spans="11:15" x14ac:dyDescent="0.3">
      <c r="K2170">
        <v>-1</v>
      </c>
      <c r="L2170">
        <f>IF(AND(ISNUMBER(SEARCH(":",Table10[[#This Row],[Column1]]))=FALSE,ISNUMBER(SEARCH("Ronda",Table10[[#This Row],[Column1]]))=FALSE),1,0)</f>
        <v>1</v>
      </c>
      <c r="M2170">
        <f>IF(Table10[[#This Row],[cond]]=1,M2169+1,0)</f>
        <v>5</v>
      </c>
      <c r="N2170">
        <f>IF(ISNUMBER(SEARCH("Ronda",Table10[[#This Row],[Column1]]))=TRUE,1,0)</f>
        <v>0</v>
      </c>
      <c r="O2170" t="str">
        <f>IF(Table10[[#This Row],[cond2]]=1,MID(Table10[[#This Row],[Column1]],6,3),O2169)</f>
        <v xml:space="preserve"> 1</v>
      </c>
    </row>
    <row r="2171" spans="11:15" x14ac:dyDescent="0.3">
      <c r="K2171">
        <v>0</v>
      </c>
      <c r="L2171">
        <f>IF(AND(ISNUMBER(SEARCH(":",Table10[[#This Row],[Column1]]))=FALSE,ISNUMBER(SEARCH("Ronda",Table10[[#This Row],[Column1]]))=FALSE),1,0)</f>
        <v>1</v>
      </c>
      <c r="M2171">
        <f>IF(Table10[[#This Row],[cond]]=1,M2170+1,0)</f>
        <v>6</v>
      </c>
      <c r="N2171">
        <f>IF(ISNUMBER(SEARCH("Ronda",Table10[[#This Row],[Column1]]))=TRUE,1,0)</f>
        <v>0</v>
      </c>
      <c r="O2171" t="str">
        <f>IF(Table10[[#This Row],[cond2]]=1,MID(Table10[[#This Row],[Column1]],6,3),O2170)</f>
        <v xml:space="preserve"> 1</v>
      </c>
    </row>
    <row r="2172" spans="11:15" x14ac:dyDescent="0.3">
      <c r="K2172" t="s">
        <v>1047</v>
      </c>
      <c r="L2172">
        <f>IF(AND(ISNUMBER(SEARCH(":",Table10[[#This Row],[Column1]]))=FALSE,ISNUMBER(SEARCH("Ronda",Table10[[#This Row],[Column1]]))=FALSE),1,0)</f>
        <v>0</v>
      </c>
      <c r="M2172">
        <f>IF(Table10[[#This Row],[cond]]=1,M2171+1,0)</f>
        <v>0</v>
      </c>
      <c r="N2172">
        <f>IF(ISNUMBER(SEARCH("Ronda",Table10[[#This Row],[Column1]]))=TRUE,1,0)</f>
        <v>0</v>
      </c>
      <c r="O2172" t="str">
        <f>IF(Table10[[#This Row],[cond2]]=1,MID(Table10[[#This Row],[Column1]],6,3),O2171)</f>
        <v xml:space="preserve"> 1</v>
      </c>
    </row>
    <row r="2173" spans="11:15" x14ac:dyDescent="0.3">
      <c r="K2173" t="s">
        <v>833</v>
      </c>
      <c r="L2173">
        <f>IF(AND(ISNUMBER(SEARCH(":",Table10[[#This Row],[Column1]]))=FALSE,ISNUMBER(SEARCH("Ronda",Table10[[#This Row],[Column1]]))=FALSE),1,0)</f>
        <v>1</v>
      </c>
      <c r="M2173">
        <f>IF(Table10[[#This Row],[cond]]=1,M2172+1,0)</f>
        <v>1</v>
      </c>
      <c r="N2173">
        <f>IF(ISNUMBER(SEARCH("Ronda",Table10[[#This Row],[Column1]]))=TRUE,1,0)</f>
        <v>0</v>
      </c>
      <c r="O2173" t="str">
        <f>IF(Table10[[#This Row],[cond2]]=1,MID(Table10[[#This Row],[Column1]],6,3),O2172)</f>
        <v xml:space="preserve"> 1</v>
      </c>
    </row>
    <row r="2174" spans="11:15" x14ac:dyDescent="0.3">
      <c r="K2174" t="s">
        <v>7</v>
      </c>
      <c r="L2174">
        <f>IF(AND(ISNUMBER(SEARCH(":",Table10[[#This Row],[Column1]]))=FALSE,ISNUMBER(SEARCH("Ronda",Table10[[#This Row],[Column1]]))=FALSE),1,0)</f>
        <v>1</v>
      </c>
      <c r="M2174">
        <f>IF(Table10[[#This Row],[cond]]=1,M2173+1,0)</f>
        <v>2</v>
      </c>
      <c r="N2174">
        <f>IF(ISNUMBER(SEARCH("Ronda",Table10[[#This Row],[Column1]]))=TRUE,1,0)</f>
        <v>0</v>
      </c>
      <c r="O2174" t="str">
        <f>IF(Table10[[#This Row],[cond2]]=1,MID(Table10[[#This Row],[Column1]],6,3),O2173)</f>
        <v xml:space="preserve"> 1</v>
      </c>
    </row>
    <row r="2175" spans="11:15" x14ac:dyDescent="0.3">
      <c r="K2175">
        <v>0</v>
      </c>
      <c r="L2175">
        <f>IF(AND(ISNUMBER(SEARCH(":",Table10[[#This Row],[Column1]]))=FALSE,ISNUMBER(SEARCH("Ronda",Table10[[#This Row],[Column1]]))=FALSE),1,0)</f>
        <v>1</v>
      </c>
      <c r="M2175">
        <f>IF(Table10[[#This Row],[cond]]=1,M2174+1,0)</f>
        <v>3</v>
      </c>
      <c r="N2175">
        <f>IF(ISNUMBER(SEARCH("Ronda",Table10[[#This Row],[Column1]]))=TRUE,1,0)</f>
        <v>0</v>
      </c>
      <c r="O2175" t="str">
        <f>IF(Table10[[#This Row],[cond2]]=1,MID(Table10[[#This Row],[Column1]],6,3),O2174)</f>
        <v xml:space="preserve"> 1</v>
      </c>
    </row>
    <row r="2176" spans="11:15" x14ac:dyDescent="0.3">
      <c r="K2176">
        <v>2</v>
      </c>
      <c r="L2176">
        <f>IF(AND(ISNUMBER(SEARCH(":",Table10[[#This Row],[Column1]]))=FALSE,ISNUMBER(SEARCH("Ronda",Table10[[#This Row],[Column1]]))=FALSE),1,0)</f>
        <v>1</v>
      </c>
      <c r="M2176">
        <f>IF(Table10[[#This Row],[cond]]=1,M2175+1,0)</f>
        <v>4</v>
      </c>
      <c r="N2176">
        <f>IF(ISNUMBER(SEARCH("Ronda",Table10[[#This Row],[Column1]]))=TRUE,1,0)</f>
        <v>0</v>
      </c>
      <c r="O2176" t="str">
        <f>IF(Table10[[#This Row],[cond2]]=1,MID(Table10[[#This Row],[Column1]],6,3),O2175)</f>
        <v xml:space="preserve"> 1</v>
      </c>
    </row>
    <row r="2177" spans="11:15" x14ac:dyDescent="0.3">
      <c r="K2177">
        <v>0</v>
      </c>
      <c r="L2177">
        <f>IF(AND(ISNUMBER(SEARCH(":",Table10[[#This Row],[Column1]]))=FALSE,ISNUMBER(SEARCH("Ronda",Table10[[#This Row],[Column1]]))=FALSE),1,0)</f>
        <v>1</v>
      </c>
      <c r="M2177">
        <f>IF(Table10[[#This Row],[cond]]=1,M2176+1,0)</f>
        <v>5</v>
      </c>
      <c r="N2177">
        <f>IF(ISNUMBER(SEARCH("Ronda",Table10[[#This Row],[Column1]]))=TRUE,1,0)</f>
        <v>0</v>
      </c>
      <c r="O2177" t="str">
        <f>IF(Table10[[#This Row],[cond2]]=1,MID(Table10[[#This Row],[Column1]],6,3),O2176)</f>
        <v xml:space="preserve"> 1</v>
      </c>
    </row>
    <row r="2178" spans="11:15" x14ac:dyDescent="0.3">
      <c r="K2178">
        <v>-1</v>
      </c>
      <c r="L2178">
        <f>IF(AND(ISNUMBER(SEARCH(":",Table10[[#This Row],[Column1]]))=FALSE,ISNUMBER(SEARCH("Ronda",Table10[[#This Row],[Column1]]))=FALSE),1,0)</f>
        <v>1</v>
      </c>
      <c r="M2178">
        <f>IF(Table10[[#This Row],[cond]]=1,M2177+1,0)</f>
        <v>6</v>
      </c>
      <c r="N2178">
        <f>IF(ISNUMBER(SEARCH("Ronda",Table10[[#This Row],[Column1]]))=TRUE,1,0)</f>
        <v>0</v>
      </c>
      <c r="O2178" t="str">
        <f>IF(Table10[[#This Row],[cond2]]=1,MID(Table10[[#This Row],[Column1]],6,3),O2177)</f>
        <v xml:space="preserve"> 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2177"/>
  <sheetViews>
    <sheetView zoomScaleNormal="100" workbookViewId="0">
      <selection activeCell="D3" sqref="D3:D21"/>
    </sheetView>
  </sheetViews>
  <sheetFormatPr defaultRowHeight="14.4" x14ac:dyDescent="0.3"/>
  <cols>
    <col min="11" max="11" width="11" customWidth="1"/>
  </cols>
  <sheetData>
    <row r="1" spans="2:15" x14ac:dyDescent="0.3">
      <c r="K1" t="s">
        <v>38</v>
      </c>
      <c r="L1" t="s">
        <v>298</v>
      </c>
      <c r="M1" t="s">
        <v>299</v>
      </c>
      <c r="N1" t="s">
        <v>526</v>
      </c>
      <c r="O1" t="s">
        <v>827</v>
      </c>
    </row>
    <row r="2" spans="2:15" x14ac:dyDescent="0.3">
      <c r="K2" t="s">
        <v>67</v>
      </c>
      <c r="L2">
        <f>IF(AND(ISNUMBER(SEARCH(":",Table11[[#This Row],[Column1]]))=FALSE,ISNUMBER(SEARCH("Ronda",Table11[[#This Row],[Column1]]))=FALSE),1,0)</f>
        <v>0</v>
      </c>
      <c r="M2">
        <f>IF(Table11[[#This Row],[cond]]=1,M1+1,0)</f>
        <v>0</v>
      </c>
      <c r="N2">
        <f>IF(ISNUMBER(SEARCH("Ronda",Table11[[#This Row],[Column1]]))=TRUE,1,0)</f>
        <v>1</v>
      </c>
      <c r="O2" t="str">
        <f>IF(Table11[[#This Row],[cond2]]=1,MID(Table11[[#This Row],[Column1]],6,3),O1)</f>
        <v xml:space="preserve"> 34</v>
      </c>
    </row>
    <row r="3" spans="2:15" x14ac:dyDescent="0.3">
      <c r="B3" t="s">
        <v>1484</v>
      </c>
      <c r="D3" t="s">
        <v>1737</v>
      </c>
      <c r="K3" t="s">
        <v>1048</v>
      </c>
      <c r="L3">
        <f>IF(AND(ISNUMBER(SEARCH(":",Table11[[#This Row],[Column1]]))=FALSE,ISNUMBER(SEARCH("Ronda",Table11[[#This Row],[Column1]]))=FALSE),1,0)</f>
        <v>0</v>
      </c>
      <c r="M3">
        <f>IF(Table11[[#This Row],[cond]]=1,M2+1,0)</f>
        <v>0</v>
      </c>
      <c r="N3">
        <f>IF(ISNUMBER(SEARCH("Ronda",Table11[[#This Row],[Column1]]))=TRUE,1,0)</f>
        <v>0</v>
      </c>
      <c r="O3" t="str">
        <f>IF(Table11[[#This Row],[cond2]]=1,MID(Table11[[#This Row],[Column1]],6,3),O2)</f>
        <v xml:space="preserve"> 34</v>
      </c>
    </row>
    <row r="4" spans="2:15" x14ac:dyDescent="0.3">
      <c r="B4" t="s">
        <v>1051</v>
      </c>
      <c r="D4" t="s">
        <v>833</v>
      </c>
      <c r="E4">
        <v>1</v>
      </c>
      <c r="K4" t="s">
        <v>33</v>
      </c>
      <c r="L4">
        <f>IF(AND(ISNUMBER(SEARCH(":",Table11[[#This Row],[Column1]]))=FALSE,ISNUMBER(SEARCH("Ronda",Table11[[#This Row],[Column1]]))=FALSE),1,0)</f>
        <v>1</v>
      </c>
      <c r="M4">
        <f>IF(Table11[[#This Row],[cond]]=1,M3+1,0)</f>
        <v>1</v>
      </c>
      <c r="N4">
        <f>IF(ISNUMBER(SEARCH("Ronda",Table11[[#This Row],[Column1]]))=TRUE,1,0)</f>
        <v>0</v>
      </c>
      <c r="O4" t="str">
        <f>IF(Table11[[#This Row],[cond2]]=1,MID(Table11[[#This Row],[Column1]],6,3),O3)</f>
        <v xml:space="preserve"> 34</v>
      </c>
    </row>
    <row r="5" spans="2:15" x14ac:dyDescent="0.3">
      <c r="D5" t="s">
        <v>31</v>
      </c>
      <c r="E5">
        <v>2</v>
      </c>
      <c r="K5" t="s">
        <v>1</v>
      </c>
      <c r="L5">
        <f>IF(AND(ISNUMBER(SEARCH(":",Table11[[#This Row],[Column1]]))=FALSE,ISNUMBER(SEARCH("Ronda",Table11[[#This Row],[Column1]]))=FALSE),1,0)</f>
        <v>1</v>
      </c>
      <c r="M5">
        <f>IF(Table11[[#This Row],[cond]]=1,M4+1,0)</f>
        <v>2</v>
      </c>
      <c r="N5">
        <f>IF(ISNUMBER(SEARCH("Ronda",Table11[[#This Row],[Column1]]))=TRUE,1,0)</f>
        <v>0</v>
      </c>
      <c r="O5" t="str">
        <f>IF(Table11[[#This Row],[cond2]]=1,MID(Table11[[#This Row],[Column1]],6,3),O4)</f>
        <v xml:space="preserve"> 34</v>
      </c>
    </row>
    <row r="6" spans="2:15" x14ac:dyDescent="0.3">
      <c r="D6" t="s">
        <v>2</v>
      </c>
      <c r="E6">
        <v>3</v>
      </c>
      <c r="K6">
        <v>1</v>
      </c>
      <c r="L6">
        <f>IF(AND(ISNUMBER(SEARCH(":",Table11[[#This Row],[Column1]]))=FALSE,ISNUMBER(SEARCH("Ronda",Table11[[#This Row],[Column1]]))=FALSE),1,0)</f>
        <v>1</v>
      </c>
      <c r="M6">
        <f>IF(Table11[[#This Row],[cond]]=1,M5+1,0)</f>
        <v>3</v>
      </c>
      <c r="N6">
        <f>IF(ISNUMBER(SEARCH("Ronda",Table11[[#This Row],[Column1]]))=TRUE,1,0)</f>
        <v>0</v>
      </c>
      <c r="O6" t="str">
        <f>IF(Table11[[#This Row],[cond2]]=1,MID(Table11[[#This Row],[Column1]],6,3),O5)</f>
        <v xml:space="preserve"> 34</v>
      </c>
    </row>
    <row r="7" spans="2:15" x14ac:dyDescent="0.3">
      <c r="D7" t="s">
        <v>28</v>
      </c>
      <c r="E7">
        <v>4</v>
      </c>
      <c r="K7">
        <v>3</v>
      </c>
      <c r="L7">
        <f>IF(AND(ISNUMBER(SEARCH(":",Table11[[#This Row],[Column1]]))=FALSE,ISNUMBER(SEARCH("Ronda",Table11[[#This Row],[Column1]]))=FALSE),1,0)</f>
        <v>1</v>
      </c>
      <c r="M7">
        <f>IF(Table11[[#This Row],[cond]]=1,M6+1,0)</f>
        <v>4</v>
      </c>
      <c r="N7">
        <f>IF(ISNUMBER(SEARCH("Ronda",Table11[[#This Row],[Column1]]))=TRUE,1,0)</f>
        <v>0</v>
      </c>
      <c r="O7" t="str">
        <f>IF(Table11[[#This Row],[cond2]]=1,MID(Table11[[#This Row],[Column1]],6,3),O6)</f>
        <v xml:space="preserve"> 34</v>
      </c>
    </row>
    <row r="8" spans="2:15" x14ac:dyDescent="0.3">
      <c r="D8" t="s">
        <v>13</v>
      </c>
      <c r="E8">
        <v>5</v>
      </c>
      <c r="K8">
        <v>-1</v>
      </c>
      <c r="L8">
        <f>IF(AND(ISNUMBER(SEARCH(":",Table11[[#This Row],[Column1]]))=FALSE,ISNUMBER(SEARCH("Ronda",Table11[[#This Row],[Column1]]))=FALSE),1,0)</f>
        <v>1</v>
      </c>
      <c r="M8">
        <f>IF(Table11[[#This Row],[cond]]=1,M7+1,0)</f>
        <v>5</v>
      </c>
      <c r="N8">
        <f>IF(ISNUMBER(SEARCH("Ronda",Table11[[#This Row],[Column1]]))=TRUE,1,0)</f>
        <v>0</v>
      </c>
      <c r="O8" t="str">
        <f>IF(Table11[[#This Row],[cond2]]=1,MID(Table11[[#This Row],[Column1]],6,3),O7)</f>
        <v xml:space="preserve"> 34</v>
      </c>
    </row>
    <row r="9" spans="2:15" x14ac:dyDescent="0.3">
      <c r="D9" t="s">
        <v>564</v>
      </c>
      <c r="E9">
        <v>6</v>
      </c>
      <c r="K9">
        <v>-1</v>
      </c>
      <c r="L9">
        <f>IF(AND(ISNUMBER(SEARCH(":",Table11[[#This Row],[Column1]]))=FALSE,ISNUMBER(SEARCH("Ronda",Table11[[#This Row],[Column1]]))=FALSE),1,0)</f>
        <v>1</v>
      </c>
      <c r="M9">
        <f>IF(Table11[[#This Row],[cond]]=1,M8+1,0)</f>
        <v>6</v>
      </c>
      <c r="N9">
        <f>IF(ISNUMBER(SEARCH("Ronda",Table11[[#This Row],[Column1]]))=TRUE,1,0)</f>
        <v>0</v>
      </c>
      <c r="O9" t="str">
        <f>IF(Table11[[#This Row],[cond2]]=1,MID(Table11[[#This Row],[Column1]],6,3),O8)</f>
        <v xml:space="preserve"> 34</v>
      </c>
    </row>
    <row r="10" spans="2:15" x14ac:dyDescent="0.3">
      <c r="D10" t="s">
        <v>8</v>
      </c>
      <c r="E10">
        <v>7</v>
      </c>
      <c r="K10" t="s">
        <v>1049</v>
      </c>
      <c r="L10">
        <f>IF(AND(ISNUMBER(SEARCH(":",Table11[[#This Row],[Column1]]))=FALSE,ISNUMBER(SEARCH("Ronda",Table11[[#This Row],[Column1]]))=FALSE),1,0)</f>
        <v>0</v>
      </c>
      <c r="M10">
        <f>IF(Table11[[#This Row],[cond]]=1,M9+1,0)</f>
        <v>0</v>
      </c>
      <c r="N10">
        <f>IF(ISNUMBER(SEARCH("Ronda",Table11[[#This Row],[Column1]]))=TRUE,1,0)</f>
        <v>0</v>
      </c>
      <c r="O10" t="str">
        <f>IF(Table11[[#This Row],[cond2]]=1,MID(Table11[[#This Row],[Column1]],6,3),O9)</f>
        <v xml:space="preserve"> 34</v>
      </c>
    </row>
    <row r="11" spans="2:15" x14ac:dyDescent="0.3">
      <c r="D11" t="s">
        <v>568</v>
      </c>
      <c r="E11">
        <v>8</v>
      </c>
      <c r="K11" t="s">
        <v>303</v>
      </c>
      <c r="L11">
        <f>IF(AND(ISNUMBER(SEARCH(":",Table11[[#This Row],[Column1]]))=FALSE,ISNUMBER(SEARCH("Ronda",Table11[[#This Row],[Column1]]))=FALSE),1,0)</f>
        <v>1</v>
      </c>
      <c r="M11">
        <f>IF(Table11[[#This Row],[cond]]=1,M10+1,0)</f>
        <v>1</v>
      </c>
      <c r="N11">
        <f>IF(ISNUMBER(SEARCH("Ronda",Table11[[#This Row],[Column1]]))=TRUE,1,0)</f>
        <v>0</v>
      </c>
      <c r="O11" t="str">
        <f>IF(Table11[[#This Row],[cond2]]=1,MID(Table11[[#This Row],[Column1]],6,3),O10)</f>
        <v xml:space="preserve"> 34</v>
      </c>
    </row>
    <row r="12" spans="2:15" x14ac:dyDescent="0.3">
      <c r="D12" t="s">
        <v>10</v>
      </c>
      <c r="E12">
        <v>9</v>
      </c>
      <c r="K12" t="s">
        <v>564</v>
      </c>
      <c r="L12">
        <f>IF(AND(ISNUMBER(SEARCH(":",Table11[[#This Row],[Column1]]))=FALSE,ISNUMBER(SEARCH("Ronda",Table11[[#This Row],[Column1]]))=FALSE),1,0)</f>
        <v>1</v>
      </c>
      <c r="M12">
        <f>IF(Table11[[#This Row],[cond]]=1,M11+1,0)</f>
        <v>2</v>
      </c>
      <c r="N12">
        <f>IF(ISNUMBER(SEARCH("Ronda",Table11[[#This Row],[Column1]]))=TRUE,1,0)</f>
        <v>0</v>
      </c>
      <c r="O12" t="str">
        <f>IF(Table11[[#This Row],[cond2]]=1,MID(Table11[[#This Row],[Column1]],6,3),O11)</f>
        <v xml:space="preserve"> 34</v>
      </c>
    </row>
    <row r="13" spans="2:15" x14ac:dyDescent="0.3">
      <c r="D13" t="s">
        <v>33</v>
      </c>
      <c r="E13">
        <v>10</v>
      </c>
      <c r="K13">
        <v>5</v>
      </c>
      <c r="L13">
        <f>IF(AND(ISNUMBER(SEARCH(":",Table11[[#This Row],[Column1]]))=FALSE,ISNUMBER(SEARCH("Ronda",Table11[[#This Row],[Column1]]))=FALSE),1,0)</f>
        <v>1</v>
      </c>
      <c r="M13">
        <f>IF(Table11[[#This Row],[cond]]=1,M12+1,0)</f>
        <v>3</v>
      </c>
      <c r="N13">
        <f>IF(ISNUMBER(SEARCH("Ronda",Table11[[#This Row],[Column1]]))=TRUE,1,0)</f>
        <v>0</v>
      </c>
      <c r="O13" t="str">
        <f>IF(Table11[[#This Row],[cond2]]=1,MID(Table11[[#This Row],[Column1]],6,3),O12)</f>
        <v xml:space="preserve"> 34</v>
      </c>
    </row>
    <row r="14" spans="2:15" x14ac:dyDescent="0.3">
      <c r="D14" t="s">
        <v>5</v>
      </c>
      <c r="E14">
        <v>11</v>
      </c>
      <c r="K14">
        <v>2</v>
      </c>
      <c r="L14">
        <f>IF(AND(ISNUMBER(SEARCH(":",Table11[[#This Row],[Column1]]))=FALSE,ISNUMBER(SEARCH("Ronda",Table11[[#This Row],[Column1]]))=FALSE),1,0)</f>
        <v>1</v>
      </c>
      <c r="M14">
        <f>IF(Table11[[#This Row],[cond]]=1,M13+1,0)</f>
        <v>4</v>
      </c>
      <c r="N14">
        <f>IF(ISNUMBER(SEARCH("Ronda",Table11[[#This Row],[Column1]]))=TRUE,1,0)</f>
        <v>0</v>
      </c>
      <c r="O14" t="str">
        <f>IF(Table11[[#This Row],[cond2]]=1,MID(Table11[[#This Row],[Column1]],6,3),O13)</f>
        <v xml:space="preserve"> 34</v>
      </c>
    </row>
    <row r="15" spans="2:15" x14ac:dyDescent="0.3">
      <c r="D15" t="s">
        <v>14</v>
      </c>
      <c r="E15">
        <v>12</v>
      </c>
      <c r="K15">
        <v>-4</v>
      </c>
      <c r="L15">
        <f>IF(AND(ISNUMBER(SEARCH(":",Table11[[#This Row],[Column1]]))=FALSE,ISNUMBER(SEARCH("Ronda",Table11[[#This Row],[Column1]]))=FALSE),1,0)</f>
        <v>1</v>
      </c>
      <c r="M15">
        <f>IF(Table11[[#This Row],[cond]]=1,M14+1,0)</f>
        <v>5</v>
      </c>
      <c r="N15">
        <f>IF(ISNUMBER(SEARCH("Ronda",Table11[[#This Row],[Column1]]))=TRUE,1,0)</f>
        <v>0</v>
      </c>
      <c r="O15" t="str">
        <f>IF(Table11[[#This Row],[cond2]]=1,MID(Table11[[#This Row],[Column1]],6,3),O14)</f>
        <v xml:space="preserve"> 34</v>
      </c>
    </row>
    <row r="16" spans="2:15" x14ac:dyDescent="0.3">
      <c r="D16" t="s">
        <v>4</v>
      </c>
      <c r="E16">
        <v>13</v>
      </c>
      <c r="K16">
        <v>-2</v>
      </c>
      <c r="L16">
        <f>IF(AND(ISNUMBER(SEARCH(":",Table11[[#This Row],[Column1]]))=FALSE,ISNUMBER(SEARCH("Ronda",Table11[[#This Row],[Column1]]))=FALSE),1,0)</f>
        <v>1</v>
      </c>
      <c r="M16">
        <f>IF(Table11[[#This Row],[cond]]=1,M15+1,0)</f>
        <v>6</v>
      </c>
      <c r="N16">
        <f>IF(ISNUMBER(SEARCH("Ronda",Table11[[#This Row],[Column1]]))=TRUE,1,0)</f>
        <v>0</v>
      </c>
      <c r="O16" t="str">
        <f>IF(Table11[[#This Row],[cond2]]=1,MID(Table11[[#This Row],[Column1]],6,3),O15)</f>
        <v xml:space="preserve"> 34</v>
      </c>
    </row>
    <row r="17" spans="4:15" x14ac:dyDescent="0.3">
      <c r="D17" t="s">
        <v>1051</v>
      </c>
      <c r="E17">
        <v>14</v>
      </c>
      <c r="K17" t="s">
        <v>1050</v>
      </c>
      <c r="L17">
        <f>IF(AND(ISNUMBER(SEARCH(":",Table11[[#This Row],[Column1]]))=FALSE,ISNUMBER(SEARCH("Ronda",Table11[[#This Row],[Column1]]))=FALSE),1,0)</f>
        <v>0</v>
      </c>
      <c r="M17">
        <f>IF(Table11[[#This Row],[cond]]=1,M16+1,0)</f>
        <v>0</v>
      </c>
      <c r="N17">
        <f>IF(ISNUMBER(SEARCH("Ronda",Table11[[#This Row],[Column1]]))=TRUE,1,0)</f>
        <v>0</v>
      </c>
      <c r="O17" t="str">
        <f>IF(Table11[[#This Row],[cond2]]=1,MID(Table11[[#This Row],[Column1]],6,3),O16)</f>
        <v xml:space="preserve"> 34</v>
      </c>
    </row>
    <row r="18" spans="4:15" x14ac:dyDescent="0.3">
      <c r="D18" t="s">
        <v>7</v>
      </c>
      <c r="E18">
        <v>15</v>
      </c>
      <c r="K18" t="s">
        <v>2</v>
      </c>
      <c r="L18">
        <f>IF(AND(ISNUMBER(SEARCH(":",Table11[[#This Row],[Column1]]))=FALSE,ISNUMBER(SEARCH("Ronda",Table11[[#This Row],[Column1]]))=FALSE),1,0)</f>
        <v>1</v>
      </c>
      <c r="M18">
        <f>IF(Table11[[#This Row],[cond]]=1,M17+1,0)</f>
        <v>1</v>
      </c>
      <c r="N18">
        <f>IF(ISNUMBER(SEARCH("Ronda",Table11[[#This Row],[Column1]]))=TRUE,1,0)</f>
        <v>0</v>
      </c>
      <c r="O18" t="str">
        <f>IF(Table11[[#This Row],[cond2]]=1,MID(Table11[[#This Row],[Column1]],6,3),O17)</f>
        <v xml:space="preserve"> 34</v>
      </c>
    </row>
    <row r="19" spans="4:15" x14ac:dyDescent="0.3">
      <c r="D19" t="s">
        <v>303</v>
      </c>
      <c r="E19">
        <v>16</v>
      </c>
      <c r="K19" t="s">
        <v>1051</v>
      </c>
      <c r="L19">
        <f>IF(AND(ISNUMBER(SEARCH(":",Table11[[#This Row],[Column1]]))=FALSE,ISNUMBER(SEARCH("Ronda",Table11[[#This Row],[Column1]]))=FALSE),1,0)</f>
        <v>1</v>
      </c>
      <c r="M19">
        <f>IF(Table11[[#This Row],[cond]]=1,M18+1,0)</f>
        <v>2</v>
      </c>
      <c r="N19">
        <f>IF(ISNUMBER(SEARCH("Ronda",Table11[[#This Row],[Column1]]))=TRUE,1,0)</f>
        <v>0</v>
      </c>
      <c r="O19" t="str">
        <f>IF(Table11[[#This Row],[cond2]]=1,MID(Table11[[#This Row],[Column1]],6,3),O18)</f>
        <v xml:space="preserve"> 34</v>
      </c>
    </row>
    <row r="20" spans="4:15" x14ac:dyDescent="0.3">
      <c r="D20" t="s">
        <v>11</v>
      </c>
      <c r="E20">
        <v>17</v>
      </c>
      <c r="K20">
        <v>4</v>
      </c>
      <c r="L20">
        <f>IF(AND(ISNUMBER(SEARCH(":",Table11[[#This Row],[Column1]]))=FALSE,ISNUMBER(SEARCH("Ronda",Table11[[#This Row],[Column1]]))=FALSE),1,0)</f>
        <v>1</v>
      </c>
      <c r="M20">
        <f>IF(Table11[[#This Row],[cond]]=1,M19+1,0)</f>
        <v>3</v>
      </c>
      <c r="N20">
        <f>IF(ISNUMBER(SEARCH("Ronda",Table11[[#This Row],[Column1]]))=TRUE,1,0)</f>
        <v>0</v>
      </c>
      <c r="O20" t="str">
        <f>IF(Table11[[#This Row],[cond2]]=1,MID(Table11[[#This Row],[Column1]],6,3),O19)</f>
        <v xml:space="preserve"> 34</v>
      </c>
    </row>
    <row r="21" spans="4:15" x14ac:dyDescent="0.3">
      <c r="D21" t="s">
        <v>1</v>
      </c>
      <c r="E21">
        <v>18</v>
      </c>
      <c r="K21">
        <v>1</v>
      </c>
      <c r="L21">
        <f>IF(AND(ISNUMBER(SEARCH(":",Table11[[#This Row],[Column1]]))=FALSE,ISNUMBER(SEARCH("Ronda",Table11[[#This Row],[Column1]]))=FALSE),1,0)</f>
        <v>1</v>
      </c>
      <c r="M21">
        <f>IF(Table11[[#This Row],[cond]]=1,M20+1,0)</f>
        <v>4</v>
      </c>
      <c r="N21">
        <f>IF(ISNUMBER(SEARCH("Ronda",Table11[[#This Row],[Column1]]))=TRUE,1,0)</f>
        <v>0</v>
      </c>
      <c r="O21" t="str">
        <f>IF(Table11[[#This Row],[cond2]]=1,MID(Table11[[#This Row],[Column1]],6,3),O20)</f>
        <v xml:space="preserve"> 34</v>
      </c>
    </row>
    <row r="22" spans="4:15" x14ac:dyDescent="0.3">
      <c r="K22">
        <v>-3</v>
      </c>
      <c r="L22">
        <f>IF(AND(ISNUMBER(SEARCH(":",Table11[[#This Row],[Column1]]))=FALSE,ISNUMBER(SEARCH("Ronda",Table11[[#This Row],[Column1]]))=FALSE),1,0)</f>
        <v>1</v>
      </c>
      <c r="M22">
        <f>IF(Table11[[#This Row],[cond]]=1,M21+1,0)</f>
        <v>5</v>
      </c>
      <c r="N22">
        <f>IF(ISNUMBER(SEARCH("Ronda",Table11[[#This Row],[Column1]]))=TRUE,1,0)</f>
        <v>0</v>
      </c>
      <c r="O22" t="str">
        <f>IF(Table11[[#This Row],[cond2]]=1,MID(Table11[[#This Row],[Column1]],6,3),O21)</f>
        <v xml:space="preserve"> 34</v>
      </c>
    </row>
    <row r="23" spans="4:15" x14ac:dyDescent="0.3">
      <c r="K23">
        <v>0</v>
      </c>
      <c r="L23">
        <f>IF(AND(ISNUMBER(SEARCH(":",Table11[[#This Row],[Column1]]))=FALSE,ISNUMBER(SEARCH("Ronda",Table11[[#This Row],[Column1]]))=FALSE),1,0)</f>
        <v>1</v>
      </c>
      <c r="M23">
        <f>IF(Table11[[#This Row],[cond]]=1,M22+1,0)</f>
        <v>6</v>
      </c>
      <c r="N23">
        <f>IF(ISNUMBER(SEARCH("Ronda",Table11[[#This Row],[Column1]]))=TRUE,1,0)</f>
        <v>0</v>
      </c>
      <c r="O23" t="str">
        <f>IF(Table11[[#This Row],[cond2]]=1,MID(Table11[[#This Row],[Column1]],6,3),O22)</f>
        <v xml:space="preserve"> 34</v>
      </c>
    </row>
    <row r="24" spans="4:15" x14ac:dyDescent="0.3">
      <c r="K24" t="s">
        <v>1050</v>
      </c>
      <c r="L24">
        <f>IF(AND(ISNUMBER(SEARCH(":",Table11[[#This Row],[Column1]]))=FALSE,ISNUMBER(SEARCH("Ronda",Table11[[#This Row],[Column1]]))=FALSE),1,0)</f>
        <v>0</v>
      </c>
      <c r="M24">
        <f>IF(Table11[[#This Row],[cond]]=1,M23+1,0)</f>
        <v>0</v>
      </c>
      <c r="N24">
        <f>IF(ISNUMBER(SEARCH("Ronda",Table11[[#This Row],[Column1]]))=TRUE,1,0)</f>
        <v>0</v>
      </c>
      <c r="O24" t="str">
        <f>IF(Table11[[#This Row],[cond2]]=1,MID(Table11[[#This Row],[Column1]],6,3),O23)</f>
        <v xml:space="preserve"> 34</v>
      </c>
    </row>
    <row r="25" spans="4:15" x14ac:dyDescent="0.3">
      <c r="K25" t="s">
        <v>8</v>
      </c>
      <c r="L25">
        <f>IF(AND(ISNUMBER(SEARCH(":",Table11[[#This Row],[Column1]]))=FALSE,ISNUMBER(SEARCH("Ronda",Table11[[#This Row],[Column1]]))=FALSE),1,0)</f>
        <v>1</v>
      </c>
      <c r="M25">
        <f>IF(Table11[[#This Row],[cond]]=1,M24+1,0)</f>
        <v>1</v>
      </c>
      <c r="N25">
        <f>IF(ISNUMBER(SEARCH("Ronda",Table11[[#This Row],[Column1]]))=TRUE,1,0)</f>
        <v>0</v>
      </c>
      <c r="O25" t="str">
        <f>IF(Table11[[#This Row],[cond2]]=1,MID(Table11[[#This Row],[Column1]],6,3),O24)</f>
        <v xml:space="preserve"> 34</v>
      </c>
    </row>
    <row r="26" spans="4:15" x14ac:dyDescent="0.3">
      <c r="K26" t="s">
        <v>7</v>
      </c>
      <c r="L26">
        <f>IF(AND(ISNUMBER(SEARCH(":",Table11[[#This Row],[Column1]]))=FALSE,ISNUMBER(SEARCH("Ronda",Table11[[#This Row],[Column1]]))=FALSE),1,0)</f>
        <v>1</v>
      </c>
      <c r="M26">
        <f>IF(Table11[[#This Row],[cond]]=1,M25+1,0)</f>
        <v>2</v>
      </c>
      <c r="N26">
        <f>IF(ISNUMBER(SEARCH("Ronda",Table11[[#This Row],[Column1]]))=TRUE,1,0)</f>
        <v>0</v>
      </c>
      <c r="O26" t="str">
        <f>IF(Table11[[#This Row],[cond2]]=1,MID(Table11[[#This Row],[Column1]],6,3),O25)</f>
        <v xml:space="preserve"> 34</v>
      </c>
    </row>
    <row r="27" spans="4:15" x14ac:dyDescent="0.3">
      <c r="K27">
        <v>2</v>
      </c>
      <c r="L27">
        <f>IF(AND(ISNUMBER(SEARCH(":",Table11[[#This Row],[Column1]]))=FALSE,ISNUMBER(SEARCH("Ronda",Table11[[#This Row],[Column1]]))=FALSE),1,0)</f>
        <v>1</v>
      </c>
      <c r="M27">
        <f>IF(Table11[[#This Row],[cond]]=1,M26+1,0)</f>
        <v>3</v>
      </c>
      <c r="N27">
        <f>IF(ISNUMBER(SEARCH("Ronda",Table11[[#This Row],[Column1]]))=TRUE,1,0)</f>
        <v>0</v>
      </c>
      <c r="O27" t="str">
        <f>IF(Table11[[#This Row],[cond2]]=1,MID(Table11[[#This Row],[Column1]],6,3),O26)</f>
        <v xml:space="preserve"> 34</v>
      </c>
    </row>
    <row r="28" spans="4:15" x14ac:dyDescent="0.3">
      <c r="K28">
        <v>1</v>
      </c>
      <c r="L28">
        <f>IF(AND(ISNUMBER(SEARCH(":",Table11[[#This Row],[Column1]]))=FALSE,ISNUMBER(SEARCH("Ronda",Table11[[#This Row],[Column1]]))=FALSE),1,0)</f>
        <v>1</v>
      </c>
      <c r="M28">
        <f>IF(Table11[[#This Row],[cond]]=1,M27+1,0)</f>
        <v>4</v>
      </c>
      <c r="N28">
        <f>IF(ISNUMBER(SEARCH("Ronda",Table11[[#This Row],[Column1]]))=TRUE,1,0)</f>
        <v>0</v>
      </c>
      <c r="O28" t="str">
        <f>IF(Table11[[#This Row],[cond2]]=1,MID(Table11[[#This Row],[Column1]],6,3),O27)</f>
        <v xml:space="preserve"> 34</v>
      </c>
    </row>
    <row r="29" spans="4:15" x14ac:dyDescent="0.3">
      <c r="K29">
        <v>0</v>
      </c>
      <c r="L29">
        <f>IF(AND(ISNUMBER(SEARCH(":",Table11[[#This Row],[Column1]]))=FALSE,ISNUMBER(SEARCH("Ronda",Table11[[#This Row],[Column1]]))=FALSE),1,0)</f>
        <v>1</v>
      </c>
      <c r="M29">
        <f>IF(Table11[[#This Row],[cond]]=1,M28+1,0)</f>
        <v>5</v>
      </c>
      <c r="N29">
        <f>IF(ISNUMBER(SEARCH("Ronda",Table11[[#This Row],[Column1]]))=TRUE,1,0)</f>
        <v>0</v>
      </c>
      <c r="O29" t="str">
        <f>IF(Table11[[#This Row],[cond2]]=1,MID(Table11[[#This Row],[Column1]],6,3),O28)</f>
        <v xml:space="preserve"> 34</v>
      </c>
    </row>
    <row r="30" spans="4:15" x14ac:dyDescent="0.3">
      <c r="K30">
        <v>0</v>
      </c>
      <c r="L30">
        <f>IF(AND(ISNUMBER(SEARCH(":",Table11[[#This Row],[Column1]]))=FALSE,ISNUMBER(SEARCH("Ronda",Table11[[#This Row],[Column1]]))=FALSE),1,0)</f>
        <v>1</v>
      </c>
      <c r="M30">
        <f>IF(Table11[[#This Row],[cond]]=1,M29+1,0)</f>
        <v>6</v>
      </c>
      <c r="N30">
        <f>IF(ISNUMBER(SEARCH("Ronda",Table11[[#This Row],[Column1]]))=TRUE,1,0)</f>
        <v>0</v>
      </c>
      <c r="O30" t="str">
        <f>IF(Table11[[#This Row],[cond2]]=1,MID(Table11[[#This Row],[Column1]],6,3),O29)</f>
        <v xml:space="preserve"> 34</v>
      </c>
    </row>
    <row r="31" spans="4:15" x14ac:dyDescent="0.3">
      <c r="K31" t="s">
        <v>1052</v>
      </c>
      <c r="L31">
        <f>IF(AND(ISNUMBER(SEARCH(":",Table11[[#This Row],[Column1]]))=FALSE,ISNUMBER(SEARCH("Ronda",Table11[[#This Row],[Column1]]))=FALSE),1,0)</f>
        <v>0</v>
      </c>
      <c r="M31">
        <f>IF(Table11[[#This Row],[cond]]=1,M30+1,0)</f>
        <v>0</v>
      </c>
      <c r="N31">
        <f>IF(ISNUMBER(SEARCH("Ronda",Table11[[#This Row],[Column1]]))=TRUE,1,0)</f>
        <v>0</v>
      </c>
      <c r="O31" t="str">
        <f>IF(Table11[[#This Row],[cond2]]=1,MID(Table11[[#This Row],[Column1]],6,3),O30)</f>
        <v xml:space="preserve"> 34</v>
      </c>
    </row>
    <row r="32" spans="4:15" x14ac:dyDescent="0.3">
      <c r="K32" t="s">
        <v>568</v>
      </c>
      <c r="L32">
        <f>IF(AND(ISNUMBER(SEARCH(":",Table11[[#This Row],[Column1]]))=FALSE,ISNUMBER(SEARCH("Ronda",Table11[[#This Row],[Column1]]))=FALSE),1,0)</f>
        <v>1</v>
      </c>
      <c r="M32">
        <f>IF(Table11[[#This Row],[cond]]=1,M31+1,0)</f>
        <v>1</v>
      </c>
      <c r="N32">
        <f>IF(ISNUMBER(SEARCH("Ronda",Table11[[#This Row],[Column1]]))=TRUE,1,0)</f>
        <v>0</v>
      </c>
      <c r="O32" t="str">
        <f>IF(Table11[[#This Row],[cond2]]=1,MID(Table11[[#This Row],[Column1]],6,3),O31)</f>
        <v xml:space="preserve"> 34</v>
      </c>
    </row>
    <row r="33" spans="11:15" x14ac:dyDescent="0.3">
      <c r="K33" t="s">
        <v>833</v>
      </c>
      <c r="L33">
        <f>IF(AND(ISNUMBER(SEARCH(":",Table11[[#This Row],[Column1]]))=FALSE,ISNUMBER(SEARCH("Ronda",Table11[[#This Row],[Column1]]))=FALSE),1,0)</f>
        <v>1</v>
      </c>
      <c r="M33">
        <f>IF(Table11[[#This Row],[cond]]=1,M32+1,0)</f>
        <v>2</v>
      </c>
      <c r="N33">
        <f>IF(ISNUMBER(SEARCH("Ronda",Table11[[#This Row],[Column1]]))=TRUE,1,0)</f>
        <v>0</v>
      </c>
      <c r="O33" t="str">
        <f>IF(Table11[[#This Row],[cond2]]=1,MID(Table11[[#This Row],[Column1]],6,3),O32)</f>
        <v xml:space="preserve"> 34</v>
      </c>
    </row>
    <row r="34" spans="11:15" x14ac:dyDescent="0.3">
      <c r="K34">
        <v>2</v>
      </c>
      <c r="L34">
        <f>IF(AND(ISNUMBER(SEARCH(":",Table11[[#This Row],[Column1]]))=FALSE,ISNUMBER(SEARCH("Ronda",Table11[[#This Row],[Column1]]))=FALSE),1,0)</f>
        <v>1</v>
      </c>
      <c r="M34">
        <f>IF(Table11[[#This Row],[cond]]=1,M33+1,0)</f>
        <v>3</v>
      </c>
      <c r="N34">
        <f>IF(ISNUMBER(SEARCH("Ronda",Table11[[#This Row],[Column1]]))=TRUE,1,0)</f>
        <v>0</v>
      </c>
      <c r="O34" t="str">
        <f>IF(Table11[[#This Row],[cond2]]=1,MID(Table11[[#This Row],[Column1]],6,3),O33)</f>
        <v xml:space="preserve"> 34</v>
      </c>
    </row>
    <row r="35" spans="11:15" x14ac:dyDescent="0.3">
      <c r="K35">
        <v>1</v>
      </c>
      <c r="L35">
        <f>IF(AND(ISNUMBER(SEARCH(":",Table11[[#This Row],[Column1]]))=FALSE,ISNUMBER(SEARCH("Ronda",Table11[[#This Row],[Column1]]))=FALSE),1,0)</f>
        <v>1</v>
      </c>
      <c r="M35">
        <f>IF(Table11[[#This Row],[cond]]=1,M34+1,0)</f>
        <v>4</v>
      </c>
      <c r="N35">
        <f>IF(ISNUMBER(SEARCH("Ronda",Table11[[#This Row],[Column1]]))=TRUE,1,0)</f>
        <v>0</v>
      </c>
      <c r="O35" t="str">
        <f>IF(Table11[[#This Row],[cond2]]=1,MID(Table11[[#This Row],[Column1]],6,3),O34)</f>
        <v xml:space="preserve"> 34</v>
      </c>
    </row>
    <row r="36" spans="11:15" x14ac:dyDescent="0.3">
      <c r="K36">
        <v>0</v>
      </c>
      <c r="L36">
        <f>IF(AND(ISNUMBER(SEARCH(":",Table11[[#This Row],[Column1]]))=FALSE,ISNUMBER(SEARCH("Ronda",Table11[[#This Row],[Column1]]))=FALSE),1,0)</f>
        <v>1</v>
      </c>
      <c r="M36">
        <f>IF(Table11[[#This Row],[cond]]=1,M35+1,0)</f>
        <v>5</v>
      </c>
      <c r="N36">
        <f>IF(ISNUMBER(SEARCH("Ronda",Table11[[#This Row],[Column1]]))=TRUE,1,0)</f>
        <v>0</v>
      </c>
      <c r="O36" t="str">
        <f>IF(Table11[[#This Row],[cond2]]=1,MID(Table11[[#This Row],[Column1]],6,3),O35)</f>
        <v xml:space="preserve"> 34</v>
      </c>
    </row>
    <row r="37" spans="11:15" x14ac:dyDescent="0.3">
      <c r="K37">
        <v>-1</v>
      </c>
      <c r="L37">
        <f>IF(AND(ISNUMBER(SEARCH(":",Table11[[#This Row],[Column1]]))=FALSE,ISNUMBER(SEARCH("Ronda",Table11[[#This Row],[Column1]]))=FALSE),1,0)</f>
        <v>1</v>
      </c>
      <c r="M37">
        <f>IF(Table11[[#This Row],[cond]]=1,M36+1,0)</f>
        <v>6</v>
      </c>
      <c r="N37">
        <f>IF(ISNUMBER(SEARCH("Ronda",Table11[[#This Row],[Column1]]))=TRUE,1,0)</f>
        <v>0</v>
      </c>
      <c r="O37" t="str">
        <f>IF(Table11[[#This Row],[cond2]]=1,MID(Table11[[#This Row],[Column1]],6,3),O36)</f>
        <v xml:space="preserve"> 34</v>
      </c>
    </row>
    <row r="38" spans="11:15" x14ac:dyDescent="0.3">
      <c r="K38" t="s">
        <v>1052</v>
      </c>
      <c r="L38">
        <f>IF(AND(ISNUMBER(SEARCH(":",Table11[[#This Row],[Column1]]))=FALSE,ISNUMBER(SEARCH("Ronda",Table11[[#This Row],[Column1]]))=FALSE),1,0)</f>
        <v>0</v>
      </c>
      <c r="M38">
        <f>IF(Table11[[#This Row],[cond]]=1,M37+1,0)</f>
        <v>0</v>
      </c>
      <c r="N38">
        <f>IF(ISNUMBER(SEARCH("Ronda",Table11[[#This Row],[Column1]]))=TRUE,1,0)</f>
        <v>0</v>
      </c>
      <c r="O38" t="str">
        <f>IF(Table11[[#This Row],[cond2]]=1,MID(Table11[[#This Row],[Column1]],6,3),O37)</f>
        <v xml:space="preserve"> 34</v>
      </c>
    </row>
    <row r="39" spans="11:15" x14ac:dyDescent="0.3">
      <c r="K39" t="s">
        <v>10</v>
      </c>
      <c r="L39">
        <f>IF(AND(ISNUMBER(SEARCH(":",Table11[[#This Row],[Column1]]))=FALSE,ISNUMBER(SEARCH("Ronda",Table11[[#This Row],[Column1]]))=FALSE),1,0)</f>
        <v>1</v>
      </c>
      <c r="M39">
        <f>IF(Table11[[#This Row],[cond]]=1,M38+1,0)</f>
        <v>1</v>
      </c>
      <c r="N39">
        <f>IF(ISNUMBER(SEARCH("Ronda",Table11[[#This Row],[Column1]]))=TRUE,1,0)</f>
        <v>0</v>
      </c>
      <c r="O39" t="str">
        <f>IF(Table11[[#This Row],[cond2]]=1,MID(Table11[[#This Row],[Column1]],6,3),O38)</f>
        <v xml:space="preserve"> 34</v>
      </c>
    </row>
    <row r="40" spans="11:15" x14ac:dyDescent="0.3">
      <c r="K40" t="s">
        <v>28</v>
      </c>
      <c r="L40">
        <f>IF(AND(ISNUMBER(SEARCH(":",Table11[[#This Row],[Column1]]))=FALSE,ISNUMBER(SEARCH("Ronda",Table11[[#This Row],[Column1]]))=FALSE),1,0)</f>
        <v>1</v>
      </c>
      <c r="M40">
        <f>IF(Table11[[#This Row],[cond]]=1,M39+1,0)</f>
        <v>2</v>
      </c>
      <c r="N40">
        <f>IF(ISNUMBER(SEARCH("Ronda",Table11[[#This Row],[Column1]]))=TRUE,1,0)</f>
        <v>0</v>
      </c>
      <c r="O40" t="str">
        <f>IF(Table11[[#This Row],[cond2]]=1,MID(Table11[[#This Row],[Column1]],6,3),O39)</f>
        <v xml:space="preserve"> 34</v>
      </c>
    </row>
    <row r="41" spans="11:15" x14ac:dyDescent="0.3">
      <c r="K41">
        <v>0</v>
      </c>
      <c r="L41">
        <f>IF(AND(ISNUMBER(SEARCH(":",Table11[[#This Row],[Column1]]))=FALSE,ISNUMBER(SEARCH("Ronda",Table11[[#This Row],[Column1]]))=FALSE),1,0)</f>
        <v>1</v>
      </c>
      <c r="M41">
        <f>IF(Table11[[#This Row],[cond]]=1,M40+1,0)</f>
        <v>3</v>
      </c>
      <c r="N41">
        <f>IF(ISNUMBER(SEARCH("Ronda",Table11[[#This Row],[Column1]]))=TRUE,1,0)</f>
        <v>0</v>
      </c>
      <c r="O41" t="str">
        <f>IF(Table11[[#This Row],[cond2]]=1,MID(Table11[[#This Row],[Column1]],6,3),O40)</f>
        <v xml:space="preserve"> 34</v>
      </c>
    </row>
    <row r="42" spans="11:15" x14ac:dyDescent="0.3">
      <c r="K42">
        <v>1</v>
      </c>
      <c r="L42">
        <f>IF(AND(ISNUMBER(SEARCH(":",Table11[[#This Row],[Column1]]))=FALSE,ISNUMBER(SEARCH("Ronda",Table11[[#This Row],[Column1]]))=FALSE),1,0)</f>
        <v>1</v>
      </c>
      <c r="M42">
        <f>IF(Table11[[#This Row],[cond]]=1,M41+1,0)</f>
        <v>4</v>
      </c>
      <c r="N42">
        <f>IF(ISNUMBER(SEARCH("Ronda",Table11[[#This Row],[Column1]]))=TRUE,1,0)</f>
        <v>0</v>
      </c>
      <c r="O42" t="str">
        <f>IF(Table11[[#This Row],[cond2]]=1,MID(Table11[[#This Row],[Column1]],6,3),O41)</f>
        <v xml:space="preserve"> 34</v>
      </c>
    </row>
    <row r="43" spans="11:15" x14ac:dyDescent="0.3">
      <c r="K43">
        <v>0</v>
      </c>
      <c r="L43">
        <f>IF(AND(ISNUMBER(SEARCH(":",Table11[[#This Row],[Column1]]))=FALSE,ISNUMBER(SEARCH("Ronda",Table11[[#This Row],[Column1]]))=FALSE),1,0)</f>
        <v>1</v>
      </c>
      <c r="M43">
        <f>IF(Table11[[#This Row],[cond]]=1,M42+1,0)</f>
        <v>5</v>
      </c>
      <c r="N43">
        <f>IF(ISNUMBER(SEARCH("Ronda",Table11[[#This Row],[Column1]]))=TRUE,1,0)</f>
        <v>0</v>
      </c>
      <c r="O43" t="str">
        <f>IF(Table11[[#This Row],[cond2]]=1,MID(Table11[[#This Row],[Column1]],6,3),O42)</f>
        <v xml:space="preserve"> 34</v>
      </c>
    </row>
    <row r="44" spans="11:15" x14ac:dyDescent="0.3">
      <c r="K44">
        <v>-1</v>
      </c>
      <c r="L44">
        <f>IF(AND(ISNUMBER(SEARCH(":",Table11[[#This Row],[Column1]]))=FALSE,ISNUMBER(SEARCH("Ronda",Table11[[#This Row],[Column1]]))=FALSE),1,0)</f>
        <v>1</v>
      </c>
      <c r="M44">
        <f>IF(Table11[[#This Row],[cond]]=1,M43+1,0)</f>
        <v>6</v>
      </c>
      <c r="N44">
        <f>IF(ISNUMBER(SEARCH("Ronda",Table11[[#This Row],[Column1]]))=TRUE,1,0)</f>
        <v>0</v>
      </c>
      <c r="O44" t="str">
        <f>IF(Table11[[#This Row],[cond2]]=1,MID(Table11[[#This Row],[Column1]],6,3),O43)</f>
        <v xml:space="preserve"> 34</v>
      </c>
    </row>
    <row r="45" spans="11:15" x14ac:dyDescent="0.3">
      <c r="K45" t="s">
        <v>1052</v>
      </c>
      <c r="L45">
        <f>IF(AND(ISNUMBER(SEARCH(":",Table11[[#This Row],[Column1]]))=FALSE,ISNUMBER(SEARCH("Ronda",Table11[[#This Row],[Column1]]))=FALSE),1,0)</f>
        <v>0</v>
      </c>
      <c r="M45">
        <f>IF(Table11[[#This Row],[cond]]=1,M44+1,0)</f>
        <v>0</v>
      </c>
      <c r="N45">
        <f>IF(ISNUMBER(SEARCH("Ronda",Table11[[#This Row],[Column1]]))=TRUE,1,0)</f>
        <v>0</v>
      </c>
      <c r="O45" t="str">
        <f>IF(Table11[[#This Row],[cond2]]=1,MID(Table11[[#This Row],[Column1]],6,3),O44)</f>
        <v xml:space="preserve"> 34</v>
      </c>
    </row>
    <row r="46" spans="11:15" x14ac:dyDescent="0.3">
      <c r="K46" t="s">
        <v>11</v>
      </c>
      <c r="L46">
        <f>IF(AND(ISNUMBER(SEARCH(":",Table11[[#This Row],[Column1]]))=FALSE,ISNUMBER(SEARCH("Ronda",Table11[[#This Row],[Column1]]))=FALSE),1,0)</f>
        <v>1</v>
      </c>
      <c r="M46">
        <f>IF(Table11[[#This Row],[cond]]=1,M45+1,0)</f>
        <v>1</v>
      </c>
      <c r="N46">
        <f>IF(ISNUMBER(SEARCH("Ronda",Table11[[#This Row],[Column1]]))=TRUE,1,0)</f>
        <v>0</v>
      </c>
      <c r="O46" t="str">
        <f>IF(Table11[[#This Row],[cond2]]=1,MID(Table11[[#This Row],[Column1]],6,3),O45)</f>
        <v xml:space="preserve"> 34</v>
      </c>
    </row>
    <row r="47" spans="11:15" x14ac:dyDescent="0.3">
      <c r="K47" t="s">
        <v>4</v>
      </c>
      <c r="L47">
        <f>IF(AND(ISNUMBER(SEARCH(":",Table11[[#This Row],[Column1]]))=FALSE,ISNUMBER(SEARCH("Ronda",Table11[[#This Row],[Column1]]))=FALSE),1,0)</f>
        <v>1</v>
      </c>
      <c r="M47">
        <f>IF(Table11[[#This Row],[cond]]=1,M46+1,0)</f>
        <v>2</v>
      </c>
      <c r="N47">
        <f>IF(ISNUMBER(SEARCH("Ronda",Table11[[#This Row],[Column1]]))=TRUE,1,0)</f>
        <v>0</v>
      </c>
      <c r="O47" t="str">
        <f>IF(Table11[[#This Row],[cond2]]=1,MID(Table11[[#This Row],[Column1]],6,3),O46)</f>
        <v xml:space="preserve"> 34</v>
      </c>
    </row>
    <row r="48" spans="11:15" x14ac:dyDescent="0.3">
      <c r="K48">
        <v>1</v>
      </c>
      <c r="L48">
        <f>IF(AND(ISNUMBER(SEARCH(":",Table11[[#This Row],[Column1]]))=FALSE,ISNUMBER(SEARCH("Ronda",Table11[[#This Row],[Column1]]))=FALSE),1,0)</f>
        <v>1</v>
      </c>
      <c r="M48">
        <f>IF(Table11[[#This Row],[cond]]=1,M47+1,0)</f>
        <v>3</v>
      </c>
      <c r="N48">
        <f>IF(ISNUMBER(SEARCH("Ronda",Table11[[#This Row],[Column1]]))=TRUE,1,0)</f>
        <v>0</v>
      </c>
      <c r="O48" t="str">
        <f>IF(Table11[[#This Row],[cond2]]=1,MID(Table11[[#This Row],[Column1]],6,3),O47)</f>
        <v xml:space="preserve"> 34</v>
      </c>
    </row>
    <row r="49" spans="11:15" x14ac:dyDescent="0.3">
      <c r="K49">
        <v>3</v>
      </c>
      <c r="L49">
        <f>IF(AND(ISNUMBER(SEARCH(":",Table11[[#This Row],[Column1]]))=FALSE,ISNUMBER(SEARCH("Ronda",Table11[[#This Row],[Column1]]))=FALSE),1,0)</f>
        <v>1</v>
      </c>
      <c r="M49">
        <f>IF(Table11[[#This Row],[cond]]=1,M48+1,0)</f>
        <v>4</v>
      </c>
      <c r="N49">
        <f>IF(ISNUMBER(SEARCH("Ronda",Table11[[#This Row],[Column1]]))=TRUE,1,0)</f>
        <v>0</v>
      </c>
      <c r="O49" t="str">
        <f>IF(Table11[[#This Row],[cond2]]=1,MID(Table11[[#This Row],[Column1]],6,3),O48)</f>
        <v xml:space="preserve"> 34</v>
      </c>
    </row>
    <row r="50" spans="11:15" x14ac:dyDescent="0.3">
      <c r="K50">
        <v>0</v>
      </c>
      <c r="L50">
        <f>IF(AND(ISNUMBER(SEARCH(":",Table11[[#This Row],[Column1]]))=FALSE,ISNUMBER(SEARCH("Ronda",Table11[[#This Row],[Column1]]))=FALSE),1,0)</f>
        <v>1</v>
      </c>
      <c r="M50">
        <f>IF(Table11[[#This Row],[cond]]=1,M49+1,0)</f>
        <v>5</v>
      </c>
      <c r="N50">
        <f>IF(ISNUMBER(SEARCH("Ronda",Table11[[#This Row],[Column1]]))=TRUE,1,0)</f>
        <v>0</v>
      </c>
      <c r="O50" t="str">
        <f>IF(Table11[[#This Row],[cond2]]=1,MID(Table11[[#This Row],[Column1]],6,3),O49)</f>
        <v xml:space="preserve"> 34</v>
      </c>
    </row>
    <row r="51" spans="11:15" x14ac:dyDescent="0.3">
      <c r="K51">
        <v>0</v>
      </c>
      <c r="L51">
        <f>IF(AND(ISNUMBER(SEARCH(":",Table11[[#This Row],[Column1]]))=FALSE,ISNUMBER(SEARCH("Ronda",Table11[[#This Row],[Column1]]))=FALSE),1,0)</f>
        <v>1</v>
      </c>
      <c r="M51">
        <f>IF(Table11[[#This Row],[cond]]=1,M50+1,0)</f>
        <v>6</v>
      </c>
      <c r="N51">
        <f>IF(ISNUMBER(SEARCH("Ronda",Table11[[#This Row],[Column1]]))=TRUE,1,0)</f>
        <v>0</v>
      </c>
      <c r="O51" t="str">
        <f>IF(Table11[[#This Row],[cond2]]=1,MID(Table11[[#This Row],[Column1]],6,3),O50)</f>
        <v xml:space="preserve"> 34</v>
      </c>
    </row>
    <row r="52" spans="11:15" x14ac:dyDescent="0.3">
      <c r="K52" t="s">
        <v>1053</v>
      </c>
      <c r="L52">
        <f>IF(AND(ISNUMBER(SEARCH(":",Table11[[#This Row],[Column1]]))=FALSE,ISNUMBER(SEARCH("Ronda",Table11[[#This Row],[Column1]]))=FALSE),1,0)</f>
        <v>0</v>
      </c>
      <c r="M52">
        <f>IF(Table11[[#This Row],[cond]]=1,M51+1,0)</f>
        <v>0</v>
      </c>
      <c r="N52">
        <f>IF(ISNUMBER(SEARCH("Ronda",Table11[[#This Row],[Column1]]))=TRUE,1,0)</f>
        <v>0</v>
      </c>
      <c r="O52" t="str">
        <f>IF(Table11[[#This Row],[cond2]]=1,MID(Table11[[#This Row],[Column1]],6,3),O51)</f>
        <v xml:space="preserve"> 34</v>
      </c>
    </row>
    <row r="53" spans="11:15" x14ac:dyDescent="0.3">
      <c r="K53" t="s">
        <v>13</v>
      </c>
      <c r="L53">
        <f>IF(AND(ISNUMBER(SEARCH(":",Table11[[#This Row],[Column1]]))=FALSE,ISNUMBER(SEARCH("Ronda",Table11[[#This Row],[Column1]]))=FALSE),1,0)</f>
        <v>1</v>
      </c>
      <c r="M53">
        <f>IF(Table11[[#This Row],[cond]]=1,M52+1,0)</f>
        <v>1</v>
      </c>
      <c r="N53">
        <f>IF(ISNUMBER(SEARCH("Ronda",Table11[[#This Row],[Column1]]))=TRUE,1,0)</f>
        <v>0</v>
      </c>
      <c r="O53" t="str">
        <f>IF(Table11[[#This Row],[cond2]]=1,MID(Table11[[#This Row],[Column1]],6,3),O52)</f>
        <v xml:space="preserve"> 34</v>
      </c>
    </row>
    <row r="54" spans="11:15" x14ac:dyDescent="0.3">
      <c r="K54" t="s">
        <v>14</v>
      </c>
      <c r="L54">
        <f>IF(AND(ISNUMBER(SEARCH(":",Table11[[#This Row],[Column1]]))=FALSE,ISNUMBER(SEARCH("Ronda",Table11[[#This Row],[Column1]]))=FALSE),1,0)</f>
        <v>1</v>
      </c>
      <c r="M54">
        <f>IF(Table11[[#This Row],[cond]]=1,M53+1,0)</f>
        <v>2</v>
      </c>
      <c r="N54">
        <f>IF(ISNUMBER(SEARCH("Ronda",Table11[[#This Row],[Column1]]))=TRUE,1,0)</f>
        <v>0</v>
      </c>
      <c r="O54" t="str">
        <f>IF(Table11[[#This Row],[cond2]]=1,MID(Table11[[#This Row],[Column1]],6,3),O53)</f>
        <v xml:space="preserve"> 34</v>
      </c>
    </row>
    <row r="55" spans="11:15" x14ac:dyDescent="0.3">
      <c r="K55">
        <v>2</v>
      </c>
      <c r="L55">
        <f>IF(AND(ISNUMBER(SEARCH(":",Table11[[#This Row],[Column1]]))=FALSE,ISNUMBER(SEARCH("Ronda",Table11[[#This Row],[Column1]]))=FALSE),1,0)</f>
        <v>1</v>
      </c>
      <c r="M55">
        <f>IF(Table11[[#This Row],[cond]]=1,M54+1,0)</f>
        <v>3</v>
      </c>
      <c r="N55">
        <f>IF(ISNUMBER(SEARCH("Ronda",Table11[[#This Row],[Column1]]))=TRUE,1,0)</f>
        <v>0</v>
      </c>
      <c r="O55" t="str">
        <f>IF(Table11[[#This Row],[cond2]]=1,MID(Table11[[#This Row],[Column1]],6,3),O54)</f>
        <v xml:space="preserve"> 34</v>
      </c>
    </row>
    <row r="56" spans="11:15" x14ac:dyDescent="0.3">
      <c r="K56">
        <v>0</v>
      </c>
      <c r="L56">
        <f>IF(AND(ISNUMBER(SEARCH(":",Table11[[#This Row],[Column1]]))=FALSE,ISNUMBER(SEARCH("Ronda",Table11[[#This Row],[Column1]]))=FALSE),1,0)</f>
        <v>1</v>
      </c>
      <c r="M56">
        <f>IF(Table11[[#This Row],[cond]]=1,M55+1,0)</f>
        <v>4</v>
      </c>
      <c r="N56">
        <f>IF(ISNUMBER(SEARCH("Ronda",Table11[[#This Row],[Column1]]))=TRUE,1,0)</f>
        <v>0</v>
      </c>
      <c r="O56" t="str">
        <f>IF(Table11[[#This Row],[cond2]]=1,MID(Table11[[#This Row],[Column1]],6,3),O55)</f>
        <v xml:space="preserve"> 34</v>
      </c>
    </row>
    <row r="57" spans="11:15" x14ac:dyDescent="0.3">
      <c r="K57">
        <v>-1</v>
      </c>
      <c r="L57">
        <f>IF(AND(ISNUMBER(SEARCH(":",Table11[[#This Row],[Column1]]))=FALSE,ISNUMBER(SEARCH("Ronda",Table11[[#This Row],[Column1]]))=FALSE),1,0)</f>
        <v>1</v>
      </c>
      <c r="M57">
        <f>IF(Table11[[#This Row],[cond]]=1,M56+1,0)</f>
        <v>5</v>
      </c>
      <c r="N57">
        <f>IF(ISNUMBER(SEARCH("Ronda",Table11[[#This Row],[Column1]]))=TRUE,1,0)</f>
        <v>0</v>
      </c>
      <c r="O57" t="str">
        <f>IF(Table11[[#This Row],[cond2]]=1,MID(Table11[[#This Row],[Column1]],6,3),O56)</f>
        <v xml:space="preserve"> 34</v>
      </c>
    </row>
    <row r="58" spans="11:15" x14ac:dyDescent="0.3">
      <c r="K58">
        <v>0</v>
      </c>
      <c r="L58">
        <f>IF(AND(ISNUMBER(SEARCH(":",Table11[[#This Row],[Column1]]))=FALSE,ISNUMBER(SEARCH("Ronda",Table11[[#This Row],[Column1]]))=FALSE),1,0)</f>
        <v>1</v>
      </c>
      <c r="M58">
        <f>IF(Table11[[#This Row],[cond]]=1,M57+1,0)</f>
        <v>6</v>
      </c>
      <c r="N58">
        <f>IF(ISNUMBER(SEARCH("Ronda",Table11[[#This Row],[Column1]]))=TRUE,1,0)</f>
        <v>0</v>
      </c>
      <c r="O58" t="str">
        <f>IF(Table11[[#This Row],[cond2]]=1,MID(Table11[[#This Row],[Column1]],6,3),O57)</f>
        <v xml:space="preserve"> 34</v>
      </c>
    </row>
    <row r="59" spans="11:15" x14ac:dyDescent="0.3">
      <c r="K59" t="s">
        <v>1054</v>
      </c>
      <c r="L59">
        <f>IF(AND(ISNUMBER(SEARCH(":",Table11[[#This Row],[Column1]]))=FALSE,ISNUMBER(SEARCH("Ronda",Table11[[#This Row],[Column1]]))=FALSE),1,0)</f>
        <v>0</v>
      </c>
      <c r="M59">
        <f>IF(Table11[[#This Row],[cond]]=1,M58+1,0)</f>
        <v>0</v>
      </c>
      <c r="N59">
        <f>IF(ISNUMBER(SEARCH("Ronda",Table11[[#This Row],[Column1]]))=TRUE,1,0)</f>
        <v>0</v>
      </c>
      <c r="O59" t="str">
        <f>IF(Table11[[#This Row],[cond2]]=1,MID(Table11[[#This Row],[Column1]],6,3),O58)</f>
        <v xml:space="preserve"> 34</v>
      </c>
    </row>
    <row r="60" spans="11:15" x14ac:dyDescent="0.3">
      <c r="K60" t="s">
        <v>31</v>
      </c>
      <c r="L60">
        <f>IF(AND(ISNUMBER(SEARCH(":",Table11[[#This Row],[Column1]]))=FALSE,ISNUMBER(SEARCH("Ronda",Table11[[#This Row],[Column1]]))=FALSE),1,0)</f>
        <v>1</v>
      </c>
      <c r="M60">
        <f>IF(Table11[[#This Row],[cond]]=1,M59+1,0)</f>
        <v>1</v>
      </c>
      <c r="N60">
        <f>IF(ISNUMBER(SEARCH("Ronda",Table11[[#This Row],[Column1]]))=TRUE,1,0)</f>
        <v>0</v>
      </c>
      <c r="O60" t="str">
        <f>IF(Table11[[#This Row],[cond2]]=1,MID(Table11[[#This Row],[Column1]],6,3),O59)</f>
        <v xml:space="preserve"> 34</v>
      </c>
    </row>
    <row r="61" spans="11:15" x14ac:dyDescent="0.3">
      <c r="K61" t="s">
        <v>5</v>
      </c>
      <c r="L61">
        <f>IF(AND(ISNUMBER(SEARCH(":",Table11[[#This Row],[Column1]]))=FALSE,ISNUMBER(SEARCH("Ronda",Table11[[#This Row],[Column1]]))=FALSE),1,0)</f>
        <v>1</v>
      </c>
      <c r="M61">
        <f>IF(Table11[[#This Row],[cond]]=1,M60+1,0)</f>
        <v>2</v>
      </c>
      <c r="N61">
        <f>IF(ISNUMBER(SEARCH("Ronda",Table11[[#This Row],[Column1]]))=TRUE,1,0)</f>
        <v>0</v>
      </c>
      <c r="O61" t="str">
        <f>IF(Table11[[#This Row],[cond2]]=1,MID(Table11[[#This Row],[Column1]],6,3),O60)</f>
        <v xml:space="preserve"> 34</v>
      </c>
    </row>
    <row r="62" spans="11:15" x14ac:dyDescent="0.3">
      <c r="K62">
        <v>3</v>
      </c>
      <c r="L62">
        <f>IF(AND(ISNUMBER(SEARCH(":",Table11[[#This Row],[Column1]]))=FALSE,ISNUMBER(SEARCH("Ronda",Table11[[#This Row],[Column1]]))=FALSE),1,0)</f>
        <v>1</v>
      </c>
      <c r="M62">
        <f>IF(Table11[[#This Row],[cond]]=1,M61+1,0)</f>
        <v>3</v>
      </c>
      <c r="N62">
        <f>IF(ISNUMBER(SEARCH("Ronda",Table11[[#This Row],[Column1]]))=TRUE,1,0)</f>
        <v>0</v>
      </c>
      <c r="O62" t="str">
        <f>IF(Table11[[#This Row],[cond2]]=1,MID(Table11[[#This Row],[Column1]],6,3),O61)</f>
        <v xml:space="preserve"> 34</v>
      </c>
    </row>
    <row r="63" spans="11:15" x14ac:dyDescent="0.3">
      <c r="K63">
        <v>0</v>
      </c>
      <c r="L63">
        <f>IF(AND(ISNUMBER(SEARCH(":",Table11[[#This Row],[Column1]]))=FALSE,ISNUMBER(SEARCH("Ronda",Table11[[#This Row],[Column1]]))=FALSE),1,0)</f>
        <v>1</v>
      </c>
      <c r="M63">
        <f>IF(Table11[[#This Row],[cond]]=1,M62+1,0)</f>
        <v>4</v>
      </c>
      <c r="N63">
        <f>IF(ISNUMBER(SEARCH("Ronda",Table11[[#This Row],[Column1]]))=TRUE,1,0)</f>
        <v>0</v>
      </c>
      <c r="O63" t="str">
        <f>IF(Table11[[#This Row],[cond2]]=1,MID(Table11[[#This Row],[Column1]],6,3),O62)</f>
        <v xml:space="preserve"> 34</v>
      </c>
    </row>
    <row r="64" spans="11:15" x14ac:dyDescent="0.3">
      <c r="K64">
        <v>-1</v>
      </c>
      <c r="L64">
        <f>IF(AND(ISNUMBER(SEARCH(":",Table11[[#This Row],[Column1]]))=FALSE,ISNUMBER(SEARCH("Ronda",Table11[[#This Row],[Column1]]))=FALSE),1,0)</f>
        <v>1</v>
      </c>
      <c r="M64">
        <f>IF(Table11[[#This Row],[cond]]=1,M63+1,0)</f>
        <v>5</v>
      </c>
      <c r="N64">
        <f>IF(ISNUMBER(SEARCH("Ronda",Table11[[#This Row],[Column1]]))=TRUE,1,0)</f>
        <v>0</v>
      </c>
      <c r="O64" t="str">
        <f>IF(Table11[[#This Row],[cond2]]=1,MID(Table11[[#This Row],[Column1]],6,3),O63)</f>
        <v xml:space="preserve"> 34</v>
      </c>
    </row>
    <row r="65" spans="11:15" x14ac:dyDescent="0.3">
      <c r="K65">
        <v>0</v>
      </c>
      <c r="L65">
        <f>IF(AND(ISNUMBER(SEARCH(":",Table11[[#This Row],[Column1]]))=FALSE,ISNUMBER(SEARCH("Ronda",Table11[[#This Row],[Column1]]))=FALSE),1,0)</f>
        <v>1</v>
      </c>
      <c r="M65">
        <f>IF(Table11[[#This Row],[cond]]=1,M64+1,0)</f>
        <v>6</v>
      </c>
      <c r="N65">
        <f>IF(ISNUMBER(SEARCH("Ronda",Table11[[#This Row],[Column1]]))=TRUE,1,0)</f>
        <v>0</v>
      </c>
      <c r="O65" t="str">
        <f>IF(Table11[[#This Row],[cond2]]=1,MID(Table11[[#This Row],[Column1]],6,3),O64)</f>
        <v xml:space="preserve"> 34</v>
      </c>
    </row>
    <row r="66" spans="11:15" x14ac:dyDescent="0.3">
      <c r="K66" t="s">
        <v>72</v>
      </c>
      <c r="L66">
        <f>IF(AND(ISNUMBER(SEARCH(":",Table11[[#This Row],[Column1]]))=FALSE,ISNUMBER(SEARCH("Ronda",Table11[[#This Row],[Column1]]))=FALSE),1,0)</f>
        <v>0</v>
      </c>
      <c r="M66">
        <f>IF(Table11[[#This Row],[cond]]=1,M65+1,0)</f>
        <v>0</v>
      </c>
      <c r="N66">
        <f>IF(ISNUMBER(SEARCH("Ronda",Table11[[#This Row],[Column1]]))=TRUE,1,0)</f>
        <v>1</v>
      </c>
      <c r="O66" t="str">
        <f>IF(Table11[[#This Row],[cond2]]=1,MID(Table11[[#This Row],[Column1]],6,3),O65)</f>
        <v xml:space="preserve"> 33</v>
      </c>
    </row>
    <row r="67" spans="11:15" x14ac:dyDescent="0.3">
      <c r="K67" t="s">
        <v>830</v>
      </c>
      <c r="L67">
        <f>IF(AND(ISNUMBER(SEARCH(":",Table11[[#This Row],[Column1]]))=FALSE,ISNUMBER(SEARCH("Ronda",Table11[[#This Row],[Column1]]))=FALSE),1,0)</f>
        <v>0</v>
      </c>
      <c r="M67">
        <f>IF(Table11[[#This Row],[cond]]=1,M66+1,0)</f>
        <v>0</v>
      </c>
      <c r="N67">
        <f>IF(ISNUMBER(SEARCH("Ronda",Table11[[#This Row],[Column1]]))=TRUE,1,0)</f>
        <v>0</v>
      </c>
      <c r="O67" t="str">
        <f>IF(Table11[[#This Row],[cond2]]=1,MID(Table11[[#This Row],[Column1]],6,3),O66)</f>
        <v xml:space="preserve"> 33</v>
      </c>
    </row>
    <row r="68" spans="11:15" x14ac:dyDescent="0.3">
      <c r="K68" t="s">
        <v>4</v>
      </c>
      <c r="L68">
        <f>IF(AND(ISNUMBER(SEARCH(":",Table11[[#This Row],[Column1]]))=FALSE,ISNUMBER(SEARCH("Ronda",Table11[[#This Row],[Column1]]))=FALSE),1,0)</f>
        <v>1</v>
      </c>
      <c r="M68">
        <f>IF(Table11[[#This Row],[cond]]=1,M67+1,0)</f>
        <v>1</v>
      </c>
      <c r="N68">
        <f>IF(ISNUMBER(SEARCH("Ronda",Table11[[#This Row],[Column1]]))=TRUE,1,0)</f>
        <v>0</v>
      </c>
      <c r="O68" t="str">
        <f>IF(Table11[[#This Row],[cond2]]=1,MID(Table11[[#This Row],[Column1]],6,3),O67)</f>
        <v xml:space="preserve"> 33</v>
      </c>
    </row>
    <row r="69" spans="11:15" x14ac:dyDescent="0.3">
      <c r="K69" t="s">
        <v>2</v>
      </c>
      <c r="L69">
        <f>IF(AND(ISNUMBER(SEARCH(":",Table11[[#This Row],[Column1]]))=FALSE,ISNUMBER(SEARCH("Ronda",Table11[[#This Row],[Column1]]))=FALSE),1,0)</f>
        <v>1</v>
      </c>
      <c r="M69">
        <f>IF(Table11[[#This Row],[cond]]=1,M68+1,0)</f>
        <v>2</v>
      </c>
      <c r="N69">
        <f>IF(ISNUMBER(SEARCH("Ronda",Table11[[#This Row],[Column1]]))=TRUE,1,0)</f>
        <v>0</v>
      </c>
      <c r="O69" t="str">
        <f>IF(Table11[[#This Row],[cond2]]=1,MID(Table11[[#This Row],[Column1]],6,3),O68)</f>
        <v xml:space="preserve"> 33</v>
      </c>
    </row>
    <row r="70" spans="11:15" x14ac:dyDescent="0.3">
      <c r="K70">
        <v>2</v>
      </c>
      <c r="L70">
        <f>IF(AND(ISNUMBER(SEARCH(":",Table11[[#This Row],[Column1]]))=FALSE,ISNUMBER(SEARCH("Ronda",Table11[[#This Row],[Column1]]))=FALSE),1,0)</f>
        <v>1</v>
      </c>
      <c r="M70">
        <f>IF(Table11[[#This Row],[cond]]=1,M69+1,0)</f>
        <v>3</v>
      </c>
      <c r="N70">
        <f>IF(ISNUMBER(SEARCH("Ronda",Table11[[#This Row],[Column1]]))=TRUE,1,0)</f>
        <v>0</v>
      </c>
      <c r="O70" t="str">
        <f>IF(Table11[[#This Row],[cond2]]=1,MID(Table11[[#This Row],[Column1]],6,3),O69)</f>
        <v xml:space="preserve"> 33</v>
      </c>
    </row>
    <row r="71" spans="11:15" x14ac:dyDescent="0.3">
      <c r="K71">
        <v>3</v>
      </c>
      <c r="L71">
        <f>IF(AND(ISNUMBER(SEARCH(":",Table11[[#This Row],[Column1]]))=FALSE,ISNUMBER(SEARCH("Ronda",Table11[[#This Row],[Column1]]))=FALSE),1,0)</f>
        <v>1</v>
      </c>
      <c r="M71">
        <f>IF(Table11[[#This Row],[cond]]=1,M70+1,0)</f>
        <v>4</v>
      </c>
      <c r="N71">
        <f>IF(ISNUMBER(SEARCH("Ronda",Table11[[#This Row],[Column1]]))=TRUE,1,0)</f>
        <v>0</v>
      </c>
      <c r="O71" t="str">
        <f>IF(Table11[[#This Row],[cond2]]=1,MID(Table11[[#This Row],[Column1]],6,3),O70)</f>
        <v xml:space="preserve"> 33</v>
      </c>
    </row>
    <row r="72" spans="11:15" x14ac:dyDescent="0.3">
      <c r="K72">
        <v>0</v>
      </c>
      <c r="L72">
        <f>IF(AND(ISNUMBER(SEARCH(":",Table11[[#This Row],[Column1]]))=FALSE,ISNUMBER(SEARCH("Ronda",Table11[[#This Row],[Column1]]))=FALSE),1,0)</f>
        <v>1</v>
      </c>
      <c r="M72">
        <f>IF(Table11[[#This Row],[cond]]=1,M71+1,0)</f>
        <v>5</v>
      </c>
      <c r="N72">
        <f>IF(ISNUMBER(SEARCH("Ronda",Table11[[#This Row],[Column1]]))=TRUE,1,0)</f>
        <v>0</v>
      </c>
      <c r="O72" t="str">
        <f>IF(Table11[[#This Row],[cond2]]=1,MID(Table11[[#This Row],[Column1]],6,3),O71)</f>
        <v xml:space="preserve"> 33</v>
      </c>
    </row>
    <row r="73" spans="11:15" x14ac:dyDescent="0.3">
      <c r="K73">
        <v>-2</v>
      </c>
      <c r="L73">
        <f>IF(AND(ISNUMBER(SEARCH(":",Table11[[#This Row],[Column1]]))=FALSE,ISNUMBER(SEARCH("Ronda",Table11[[#This Row],[Column1]]))=FALSE),1,0)</f>
        <v>1</v>
      </c>
      <c r="M73">
        <f>IF(Table11[[#This Row],[cond]]=1,M72+1,0)</f>
        <v>6</v>
      </c>
      <c r="N73">
        <f>IF(ISNUMBER(SEARCH("Ronda",Table11[[#This Row],[Column1]]))=TRUE,1,0)</f>
        <v>0</v>
      </c>
      <c r="O73" t="str">
        <f>IF(Table11[[#This Row],[cond2]]=1,MID(Table11[[#This Row],[Column1]],6,3),O72)</f>
        <v xml:space="preserve"> 33</v>
      </c>
    </row>
    <row r="74" spans="11:15" x14ac:dyDescent="0.3">
      <c r="K74" t="s">
        <v>1055</v>
      </c>
      <c r="L74">
        <f>IF(AND(ISNUMBER(SEARCH(":",Table11[[#This Row],[Column1]]))=FALSE,ISNUMBER(SEARCH("Ronda",Table11[[#This Row],[Column1]]))=FALSE),1,0)</f>
        <v>0</v>
      </c>
      <c r="M74">
        <f>IF(Table11[[#This Row],[cond]]=1,M73+1,0)</f>
        <v>0</v>
      </c>
      <c r="N74">
        <f>IF(ISNUMBER(SEARCH("Ronda",Table11[[#This Row],[Column1]]))=TRUE,1,0)</f>
        <v>0</v>
      </c>
      <c r="O74" t="str">
        <f>IF(Table11[[#This Row],[cond2]]=1,MID(Table11[[#This Row],[Column1]],6,3),O73)</f>
        <v xml:space="preserve"> 33</v>
      </c>
    </row>
    <row r="75" spans="11:15" x14ac:dyDescent="0.3">
      <c r="K75" t="s">
        <v>5</v>
      </c>
      <c r="L75">
        <f>IF(AND(ISNUMBER(SEARCH(":",Table11[[#This Row],[Column1]]))=FALSE,ISNUMBER(SEARCH("Ronda",Table11[[#This Row],[Column1]]))=FALSE),1,0)</f>
        <v>1</v>
      </c>
      <c r="M75">
        <f>IF(Table11[[#This Row],[cond]]=1,M74+1,0)</f>
        <v>1</v>
      </c>
      <c r="N75">
        <f>IF(ISNUMBER(SEARCH("Ronda",Table11[[#This Row],[Column1]]))=TRUE,1,0)</f>
        <v>0</v>
      </c>
      <c r="O75" t="str">
        <f>IF(Table11[[#This Row],[cond2]]=1,MID(Table11[[#This Row],[Column1]],6,3),O74)</f>
        <v xml:space="preserve"> 33</v>
      </c>
    </row>
    <row r="76" spans="11:15" x14ac:dyDescent="0.3">
      <c r="K76" t="s">
        <v>8</v>
      </c>
      <c r="L76">
        <f>IF(AND(ISNUMBER(SEARCH(":",Table11[[#This Row],[Column1]]))=FALSE,ISNUMBER(SEARCH("Ronda",Table11[[#This Row],[Column1]]))=FALSE),1,0)</f>
        <v>1</v>
      </c>
      <c r="M76">
        <f>IF(Table11[[#This Row],[cond]]=1,M75+1,0)</f>
        <v>2</v>
      </c>
      <c r="N76">
        <f>IF(ISNUMBER(SEARCH("Ronda",Table11[[#This Row],[Column1]]))=TRUE,1,0)</f>
        <v>0</v>
      </c>
      <c r="O76" t="str">
        <f>IF(Table11[[#This Row],[cond2]]=1,MID(Table11[[#This Row],[Column1]],6,3),O75)</f>
        <v xml:space="preserve"> 33</v>
      </c>
    </row>
    <row r="77" spans="11:15" x14ac:dyDescent="0.3">
      <c r="K77">
        <v>0</v>
      </c>
      <c r="L77">
        <f>IF(AND(ISNUMBER(SEARCH(":",Table11[[#This Row],[Column1]]))=FALSE,ISNUMBER(SEARCH("Ronda",Table11[[#This Row],[Column1]]))=FALSE),1,0)</f>
        <v>1</v>
      </c>
      <c r="M77">
        <f>IF(Table11[[#This Row],[cond]]=1,M76+1,0)</f>
        <v>3</v>
      </c>
      <c r="N77">
        <f>IF(ISNUMBER(SEARCH("Ronda",Table11[[#This Row],[Column1]]))=TRUE,1,0)</f>
        <v>0</v>
      </c>
      <c r="O77" t="str">
        <f>IF(Table11[[#This Row],[cond2]]=1,MID(Table11[[#This Row],[Column1]],6,3),O76)</f>
        <v xml:space="preserve"> 33</v>
      </c>
    </row>
    <row r="78" spans="11:15" x14ac:dyDescent="0.3">
      <c r="K78">
        <v>4</v>
      </c>
      <c r="L78">
        <f>IF(AND(ISNUMBER(SEARCH(":",Table11[[#This Row],[Column1]]))=FALSE,ISNUMBER(SEARCH("Ronda",Table11[[#This Row],[Column1]]))=FALSE),1,0)</f>
        <v>1</v>
      </c>
      <c r="M78">
        <f>IF(Table11[[#This Row],[cond]]=1,M77+1,0)</f>
        <v>4</v>
      </c>
      <c r="N78">
        <f>IF(ISNUMBER(SEARCH("Ronda",Table11[[#This Row],[Column1]]))=TRUE,1,0)</f>
        <v>0</v>
      </c>
      <c r="O78" t="str">
        <f>IF(Table11[[#This Row],[cond2]]=1,MID(Table11[[#This Row],[Column1]],6,3),O77)</f>
        <v xml:space="preserve"> 33</v>
      </c>
    </row>
    <row r="79" spans="11:15" x14ac:dyDescent="0.3">
      <c r="K79">
        <v>0</v>
      </c>
      <c r="L79">
        <f>IF(AND(ISNUMBER(SEARCH(":",Table11[[#This Row],[Column1]]))=FALSE,ISNUMBER(SEARCH("Ronda",Table11[[#This Row],[Column1]]))=FALSE),1,0)</f>
        <v>1</v>
      </c>
      <c r="M79">
        <f>IF(Table11[[#This Row],[cond]]=1,M78+1,0)</f>
        <v>5</v>
      </c>
      <c r="N79">
        <f>IF(ISNUMBER(SEARCH("Ronda",Table11[[#This Row],[Column1]]))=TRUE,1,0)</f>
        <v>0</v>
      </c>
      <c r="O79" t="str">
        <f>IF(Table11[[#This Row],[cond2]]=1,MID(Table11[[#This Row],[Column1]],6,3),O78)</f>
        <v xml:space="preserve"> 33</v>
      </c>
    </row>
    <row r="80" spans="11:15" x14ac:dyDescent="0.3">
      <c r="K80">
        <v>-2</v>
      </c>
      <c r="L80">
        <f>IF(AND(ISNUMBER(SEARCH(":",Table11[[#This Row],[Column1]]))=FALSE,ISNUMBER(SEARCH("Ronda",Table11[[#This Row],[Column1]]))=FALSE),1,0)</f>
        <v>1</v>
      </c>
      <c r="M80">
        <f>IF(Table11[[#This Row],[cond]]=1,M79+1,0)</f>
        <v>6</v>
      </c>
      <c r="N80">
        <f>IF(ISNUMBER(SEARCH("Ronda",Table11[[#This Row],[Column1]]))=TRUE,1,0)</f>
        <v>0</v>
      </c>
      <c r="O80" t="str">
        <f>IF(Table11[[#This Row],[cond2]]=1,MID(Table11[[#This Row],[Column1]],6,3),O79)</f>
        <v xml:space="preserve"> 33</v>
      </c>
    </row>
    <row r="81" spans="11:15" x14ac:dyDescent="0.3">
      <c r="K81" t="s">
        <v>1056</v>
      </c>
      <c r="L81">
        <f>IF(AND(ISNUMBER(SEARCH(":",Table11[[#This Row],[Column1]]))=FALSE,ISNUMBER(SEARCH("Ronda",Table11[[#This Row],[Column1]]))=FALSE),1,0)</f>
        <v>0</v>
      </c>
      <c r="M81">
        <f>IF(Table11[[#This Row],[cond]]=1,M80+1,0)</f>
        <v>0</v>
      </c>
      <c r="N81">
        <f>IF(ISNUMBER(SEARCH("Ronda",Table11[[#This Row],[Column1]]))=TRUE,1,0)</f>
        <v>0</v>
      </c>
      <c r="O81" t="str">
        <f>IF(Table11[[#This Row],[cond2]]=1,MID(Table11[[#This Row],[Column1]],6,3),O80)</f>
        <v xml:space="preserve"> 33</v>
      </c>
    </row>
    <row r="82" spans="11:15" x14ac:dyDescent="0.3">
      <c r="K82" t="s">
        <v>564</v>
      </c>
      <c r="L82">
        <f>IF(AND(ISNUMBER(SEARCH(":",Table11[[#This Row],[Column1]]))=FALSE,ISNUMBER(SEARCH("Ronda",Table11[[#This Row],[Column1]]))=FALSE),1,0)</f>
        <v>1</v>
      </c>
      <c r="M82">
        <f>IF(Table11[[#This Row],[cond]]=1,M81+1,0)</f>
        <v>1</v>
      </c>
      <c r="N82">
        <f>IF(ISNUMBER(SEARCH("Ronda",Table11[[#This Row],[Column1]]))=TRUE,1,0)</f>
        <v>0</v>
      </c>
      <c r="O82" t="str">
        <f>IF(Table11[[#This Row],[cond2]]=1,MID(Table11[[#This Row],[Column1]],6,3),O81)</f>
        <v xml:space="preserve"> 33</v>
      </c>
    </row>
    <row r="83" spans="11:15" x14ac:dyDescent="0.3">
      <c r="K83" t="s">
        <v>11</v>
      </c>
      <c r="L83">
        <f>IF(AND(ISNUMBER(SEARCH(":",Table11[[#This Row],[Column1]]))=FALSE,ISNUMBER(SEARCH("Ronda",Table11[[#This Row],[Column1]]))=FALSE),1,0)</f>
        <v>1</v>
      </c>
      <c r="M83">
        <f>IF(Table11[[#This Row],[cond]]=1,M82+1,0)</f>
        <v>2</v>
      </c>
      <c r="N83">
        <f>IF(ISNUMBER(SEARCH("Ronda",Table11[[#This Row],[Column1]]))=TRUE,1,0)</f>
        <v>0</v>
      </c>
      <c r="O83" t="str">
        <f>IF(Table11[[#This Row],[cond2]]=1,MID(Table11[[#This Row],[Column1]],6,3),O82)</f>
        <v xml:space="preserve"> 33</v>
      </c>
    </row>
    <row r="84" spans="11:15" x14ac:dyDescent="0.3">
      <c r="K84">
        <v>1</v>
      </c>
      <c r="L84">
        <f>IF(AND(ISNUMBER(SEARCH(":",Table11[[#This Row],[Column1]]))=FALSE,ISNUMBER(SEARCH("Ronda",Table11[[#This Row],[Column1]]))=FALSE),1,0)</f>
        <v>1</v>
      </c>
      <c r="M84">
        <f>IF(Table11[[#This Row],[cond]]=1,M83+1,0)</f>
        <v>3</v>
      </c>
      <c r="N84">
        <f>IF(ISNUMBER(SEARCH("Ronda",Table11[[#This Row],[Column1]]))=TRUE,1,0)</f>
        <v>0</v>
      </c>
      <c r="O84" t="str">
        <f>IF(Table11[[#This Row],[cond2]]=1,MID(Table11[[#This Row],[Column1]],6,3),O83)</f>
        <v xml:space="preserve"> 33</v>
      </c>
    </row>
    <row r="85" spans="11:15" x14ac:dyDescent="0.3">
      <c r="K85">
        <v>2</v>
      </c>
      <c r="L85">
        <f>IF(AND(ISNUMBER(SEARCH(":",Table11[[#This Row],[Column1]]))=FALSE,ISNUMBER(SEARCH("Ronda",Table11[[#This Row],[Column1]]))=FALSE),1,0)</f>
        <v>1</v>
      </c>
      <c r="M85">
        <f>IF(Table11[[#This Row],[cond]]=1,M84+1,0)</f>
        <v>4</v>
      </c>
      <c r="N85">
        <f>IF(ISNUMBER(SEARCH("Ronda",Table11[[#This Row],[Column1]]))=TRUE,1,0)</f>
        <v>0</v>
      </c>
      <c r="O85" t="str">
        <f>IF(Table11[[#This Row],[cond2]]=1,MID(Table11[[#This Row],[Column1]],6,3),O84)</f>
        <v xml:space="preserve"> 33</v>
      </c>
    </row>
    <row r="86" spans="11:15" x14ac:dyDescent="0.3">
      <c r="K86">
        <v>0</v>
      </c>
      <c r="L86">
        <f>IF(AND(ISNUMBER(SEARCH(":",Table11[[#This Row],[Column1]]))=FALSE,ISNUMBER(SEARCH("Ronda",Table11[[#This Row],[Column1]]))=FALSE),1,0)</f>
        <v>1</v>
      </c>
      <c r="M86">
        <f>IF(Table11[[#This Row],[cond]]=1,M85+1,0)</f>
        <v>5</v>
      </c>
      <c r="N86">
        <f>IF(ISNUMBER(SEARCH("Ronda",Table11[[#This Row],[Column1]]))=TRUE,1,0)</f>
        <v>0</v>
      </c>
      <c r="O86" t="str">
        <f>IF(Table11[[#This Row],[cond2]]=1,MID(Table11[[#This Row],[Column1]],6,3),O85)</f>
        <v xml:space="preserve"> 33</v>
      </c>
    </row>
    <row r="87" spans="11:15" x14ac:dyDescent="0.3">
      <c r="K87">
        <v>-2</v>
      </c>
      <c r="L87">
        <f>IF(AND(ISNUMBER(SEARCH(":",Table11[[#This Row],[Column1]]))=FALSE,ISNUMBER(SEARCH("Ronda",Table11[[#This Row],[Column1]]))=FALSE),1,0)</f>
        <v>1</v>
      </c>
      <c r="M87">
        <f>IF(Table11[[#This Row],[cond]]=1,M86+1,0)</f>
        <v>6</v>
      </c>
      <c r="N87">
        <f>IF(ISNUMBER(SEARCH("Ronda",Table11[[#This Row],[Column1]]))=TRUE,1,0)</f>
        <v>0</v>
      </c>
      <c r="O87" t="str">
        <f>IF(Table11[[#This Row],[cond2]]=1,MID(Table11[[#This Row],[Column1]],6,3),O86)</f>
        <v xml:space="preserve"> 33</v>
      </c>
    </row>
    <row r="88" spans="11:15" x14ac:dyDescent="0.3">
      <c r="K88" t="s">
        <v>1056</v>
      </c>
      <c r="L88">
        <f>IF(AND(ISNUMBER(SEARCH(":",Table11[[#This Row],[Column1]]))=FALSE,ISNUMBER(SEARCH("Ronda",Table11[[#This Row],[Column1]]))=FALSE),1,0)</f>
        <v>0</v>
      </c>
      <c r="M88">
        <f>IF(Table11[[#This Row],[cond]]=1,M87+1,0)</f>
        <v>0</v>
      </c>
      <c r="N88">
        <f>IF(ISNUMBER(SEARCH("Ronda",Table11[[#This Row],[Column1]]))=TRUE,1,0)</f>
        <v>0</v>
      </c>
      <c r="O88" t="str">
        <f>IF(Table11[[#This Row],[cond2]]=1,MID(Table11[[#This Row],[Column1]],6,3),O87)</f>
        <v xml:space="preserve"> 33</v>
      </c>
    </row>
    <row r="89" spans="11:15" x14ac:dyDescent="0.3">
      <c r="K89" t="s">
        <v>1</v>
      </c>
      <c r="L89">
        <f>IF(AND(ISNUMBER(SEARCH(":",Table11[[#This Row],[Column1]]))=FALSE,ISNUMBER(SEARCH("Ronda",Table11[[#This Row],[Column1]]))=FALSE),1,0)</f>
        <v>1</v>
      </c>
      <c r="M89">
        <f>IF(Table11[[#This Row],[cond]]=1,M88+1,0)</f>
        <v>1</v>
      </c>
      <c r="N89">
        <f>IF(ISNUMBER(SEARCH("Ronda",Table11[[#This Row],[Column1]]))=TRUE,1,0)</f>
        <v>0</v>
      </c>
      <c r="O89" t="str">
        <f>IF(Table11[[#This Row],[cond2]]=1,MID(Table11[[#This Row],[Column1]],6,3),O88)</f>
        <v xml:space="preserve"> 33</v>
      </c>
    </row>
    <row r="90" spans="11:15" x14ac:dyDescent="0.3">
      <c r="K90" t="s">
        <v>31</v>
      </c>
      <c r="L90">
        <f>IF(AND(ISNUMBER(SEARCH(":",Table11[[#This Row],[Column1]]))=FALSE,ISNUMBER(SEARCH("Ronda",Table11[[#This Row],[Column1]]))=FALSE),1,0)</f>
        <v>1</v>
      </c>
      <c r="M90">
        <f>IF(Table11[[#This Row],[cond]]=1,M89+1,0)</f>
        <v>2</v>
      </c>
      <c r="N90">
        <f>IF(ISNUMBER(SEARCH("Ronda",Table11[[#This Row],[Column1]]))=TRUE,1,0)</f>
        <v>0</v>
      </c>
      <c r="O90" t="str">
        <f>IF(Table11[[#This Row],[cond2]]=1,MID(Table11[[#This Row],[Column1]],6,3),O89)</f>
        <v xml:space="preserve"> 33</v>
      </c>
    </row>
    <row r="91" spans="11:15" x14ac:dyDescent="0.3">
      <c r="K91">
        <v>5</v>
      </c>
      <c r="L91">
        <f>IF(AND(ISNUMBER(SEARCH(":",Table11[[#This Row],[Column1]]))=FALSE,ISNUMBER(SEARCH("Ronda",Table11[[#This Row],[Column1]]))=FALSE),1,0)</f>
        <v>1</v>
      </c>
      <c r="M91">
        <f>IF(Table11[[#This Row],[cond]]=1,M90+1,0)</f>
        <v>3</v>
      </c>
      <c r="N91">
        <f>IF(ISNUMBER(SEARCH("Ronda",Table11[[#This Row],[Column1]]))=TRUE,1,0)</f>
        <v>0</v>
      </c>
      <c r="O91" t="str">
        <f>IF(Table11[[#This Row],[cond2]]=1,MID(Table11[[#This Row],[Column1]],6,3),O90)</f>
        <v xml:space="preserve"> 33</v>
      </c>
    </row>
    <row r="92" spans="11:15" x14ac:dyDescent="0.3">
      <c r="K92">
        <v>1</v>
      </c>
      <c r="L92">
        <f>IF(AND(ISNUMBER(SEARCH(":",Table11[[#This Row],[Column1]]))=FALSE,ISNUMBER(SEARCH("Ronda",Table11[[#This Row],[Column1]]))=FALSE),1,0)</f>
        <v>1</v>
      </c>
      <c r="M92">
        <f>IF(Table11[[#This Row],[cond]]=1,M91+1,0)</f>
        <v>4</v>
      </c>
      <c r="N92">
        <f>IF(ISNUMBER(SEARCH("Ronda",Table11[[#This Row],[Column1]]))=TRUE,1,0)</f>
        <v>0</v>
      </c>
      <c r="O92" t="str">
        <f>IF(Table11[[#This Row],[cond2]]=1,MID(Table11[[#This Row],[Column1]],6,3),O91)</f>
        <v xml:space="preserve"> 33</v>
      </c>
    </row>
    <row r="93" spans="11:15" x14ac:dyDescent="0.3">
      <c r="K93">
        <v>0</v>
      </c>
      <c r="L93">
        <f>IF(AND(ISNUMBER(SEARCH(":",Table11[[#This Row],[Column1]]))=FALSE,ISNUMBER(SEARCH("Ronda",Table11[[#This Row],[Column1]]))=FALSE),1,0)</f>
        <v>1</v>
      </c>
      <c r="M93">
        <f>IF(Table11[[#This Row],[cond]]=1,M92+1,0)</f>
        <v>5</v>
      </c>
      <c r="N93">
        <f>IF(ISNUMBER(SEARCH("Ronda",Table11[[#This Row],[Column1]]))=TRUE,1,0)</f>
        <v>0</v>
      </c>
      <c r="O93" t="str">
        <f>IF(Table11[[#This Row],[cond2]]=1,MID(Table11[[#This Row],[Column1]],6,3),O92)</f>
        <v xml:space="preserve"> 33</v>
      </c>
    </row>
    <row r="94" spans="11:15" x14ac:dyDescent="0.3">
      <c r="K94">
        <v>0</v>
      </c>
      <c r="L94">
        <f>IF(AND(ISNUMBER(SEARCH(":",Table11[[#This Row],[Column1]]))=FALSE,ISNUMBER(SEARCH("Ronda",Table11[[#This Row],[Column1]]))=FALSE),1,0)</f>
        <v>1</v>
      </c>
      <c r="M94">
        <f>IF(Table11[[#This Row],[cond]]=1,M93+1,0)</f>
        <v>6</v>
      </c>
      <c r="N94">
        <f>IF(ISNUMBER(SEARCH("Ronda",Table11[[#This Row],[Column1]]))=TRUE,1,0)</f>
        <v>0</v>
      </c>
      <c r="O94" t="str">
        <f>IF(Table11[[#This Row],[cond2]]=1,MID(Table11[[#This Row],[Column1]],6,3),O93)</f>
        <v xml:space="preserve"> 33</v>
      </c>
    </row>
    <row r="95" spans="11:15" x14ac:dyDescent="0.3">
      <c r="K95" t="s">
        <v>832</v>
      </c>
      <c r="L95">
        <f>IF(AND(ISNUMBER(SEARCH(":",Table11[[#This Row],[Column1]]))=FALSE,ISNUMBER(SEARCH("Ronda",Table11[[#This Row],[Column1]]))=FALSE),1,0)</f>
        <v>0</v>
      </c>
      <c r="M95">
        <f>IF(Table11[[#This Row],[cond]]=1,M94+1,0)</f>
        <v>0</v>
      </c>
      <c r="N95">
        <f>IF(ISNUMBER(SEARCH("Ronda",Table11[[#This Row],[Column1]]))=TRUE,1,0)</f>
        <v>0</v>
      </c>
      <c r="O95" t="str">
        <f>IF(Table11[[#This Row],[cond2]]=1,MID(Table11[[#This Row],[Column1]],6,3),O94)</f>
        <v xml:space="preserve"> 33</v>
      </c>
    </row>
    <row r="96" spans="11:15" x14ac:dyDescent="0.3">
      <c r="K96" t="s">
        <v>7</v>
      </c>
      <c r="L96">
        <f>IF(AND(ISNUMBER(SEARCH(":",Table11[[#This Row],[Column1]]))=FALSE,ISNUMBER(SEARCH("Ronda",Table11[[#This Row],[Column1]]))=FALSE),1,0)</f>
        <v>1</v>
      </c>
      <c r="M96">
        <f>IF(Table11[[#This Row],[cond]]=1,M95+1,0)</f>
        <v>1</v>
      </c>
      <c r="N96">
        <f>IF(ISNUMBER(SEARCH("Ronda",Table11[[#This Row],[Column1]]))=TRUE,1,0)</f>
        <v>0</v>
      </c>
      <c r="O96" t="str">
        <f>IF(Table11[[#This Row],[cond2]]=1,MID(Table11[[#This Row],[Column1]],6,3),O95)</f>
        <v xml:space="preserve"> 33</v>
      </c>
    </row>
    <row r="97" spans="11:15" x14ac:dyDescent="0.3">
      <c r="K97" t="s">
        <v>303</v>
      </c>
      <c r="L97">
        <f>IF(AND(ISNUMBER(SEARCH(":",Table11[[#This Row],[Column1]]))=FALSE,ISNUMBER(SEARCH("Ronda",Table11[[#This Row],[Column1]]))=FALSE),1,0)</f>
        <v>1</v>
      </c>
      <c r="M97">
        <f>IF(Table11[[#This Row],[cond]]=1,M96+1,0)</f>
        <v>2</v>
      </c>
      <c r="N97">
        <f>IF(ISNUMBER(SEARCH("Ronda",Table11[[#This Row],[Column1]]))=TRUE,1,0)</f>
        <v>0</v>
      </c>
      <c r="O97" t="str">
        <f>IF(Table11[[#This Row],[cond2]]=1,MID(Table11[[#This Row],[Column1]],6,3),O96)</f>
        <v xml:space="preserve"> 33</v>
      </c>
    </row>
    <row r="98" spans="11:15" x14ac:dyDescent="0.3">
      <c r="K98">
        <v>1</v>
      </c>
      <c r="L98">
        <f>IF(AND(ISNUMBER(SEARCH(":",Table11[[#This Row],[Column1]]))=FALSE,ISNUMBER(SEARCH("Ronda",Table11[[#This Row],[Column1]]))=FALSE),1,0)</f>
        <v>1</v>
      </c>
      <c r="M98">
        <f>IF(Table11[[#This Row],[cond]]=1,M97+1,0)</f>
        <v>3</v>
      </c>
      <c r="N98">
        <f>IF(ISNUMBER(SEARCH("Ronda",Table11[[#This Row],[Column1]]))=TRUE,1,0)</f>
        <v>0</v>
      </c>
      <c r="O98" t="str">
        <f>IF(Table11[[#This Row],[cond2]]=1,MID(Table11[[#This Row],[Column1]],6,3),O97)</f>
        <v xml:space="preserve"> 33</v>
      </c>
    </row>
    <row r="99" spans="11:15" x14ac:dyDescent="0.3">
      <c r="K99">
        <v>1</v>
      </c>
      <c r="L99">
        <f>IF(AND(ISNUMBER(SEARCH(":",Table11[[#This Row],[Column1]]))=FALSE,ISNUMBER(SEARCH("Ronda",Table11[[#This Row],[Column1]]))=FALSE),1,0)</f>
        <v>1</v>
      </c>
      <c r="M99">
        <f>IF(Table11[[#This Row],[cond]]=1,M98+1,0)</f>
        <v>4</v>
      </c>
      <c r="N99">
        <f>IF(ISNUMBER(SEARCH("Ronda",Table11[[#This Row],[Column1]]))=TRUE,1,0)</f>
        <v>0</v>
      </c>
      <c r="O99" t="str">
        <f>IF(Table11[[#This Row],[cond2]]=1,MID(Table11[[#This Row],[Column1]],6,3),O98)</f>
        <v xml:space="preserve"> 33</v>
      </c>
    </row>
    <row r="100" spans="11:15" x14ac:dyDescent="0.3">
      <c r="K100">
        <v>-1</v>
      </c>
      <c r="L100">
        <f>IF(AND(ISNUMBER(SEARCH(":",Table11[[#This Row],[Column1]]))=FALSE,ISNUMBER(SEARCH("Ronda",Table11[[#This Row],[Column1]]))=FALSE),1,0)</f>
        <v>1</v>
      </c>
      <c r="M100">
        <f>IF(Table11[[#This Row],[cond]]=1,M99+1,0)</f>
        <v>5</v>
      </c>
      <c r="N100">
        <f>IF(ISNUMBER(SEARCH("Ronda",Table11[[#This Row],[Column1]]))=TRUE,1,0)</f>
        <v>0</v>
      </c>
      <c r="O100" t="str">
        <f>IF(Table11[[#This Row],[cond2]]=1,MID(Table11[[#This Row],[Column1]],6,3),O99)</f>
        <v xml:space="preserve"> 33</v>
      </c>
    </row>
    <row r="101" spans="11:15" x14ac:dyDescent="0.3">
      <c r="K101">
        <v>0</v>
      </c>
      <c r="L101">
        <f>IF(AND(ISNUMBER(SEARCH(":",Table11[[#This Row],[Column1]]))=FALSE,ISNUMBER(SEARCH("Ronda",Table11[[#This Row],[Column1]]))=FALSE),1,0)</f>
        <v>1</v>
      </c>
      <c r="M101">
        <f>IF(Table11[[#This Row],[cond]]=1,M100+1,0)</f>
        <v>6</v>
      </c>
      <c r="N101">
        <f>IF(ISNUMBER(SEARCH("Ronda",Table11[[#This Row],[Column1]]))=TRUE,1,0)</f>
        <v>0</v>
      </c>
      <c r="O101" t="str">
        <f>IF(Table11[[#This Row],[cond2]]=1,MID(Table11[[#This Row],[Column1]],6,3),O100)</f>
        <v xml:space="preserve"> 33</v>
      </c>
    </row>
    <row r="102" spans="11:15" x14ac:dyDescent="0.3">
      <c r="K102" t="s">
        <v>1057</v>
      </c>
      <c r="L102">
        <f>IF(AND(ISNUMBER(SEARCH(":",Table11[[#This Row],[Column1]]))=FALSE,ISNUMBER(SEARCH("Ronda",Table11[[#This Row],[Column1]]))=FALSE),1,0)</f>
        <v>0</v>
      </c>
      <c r="M102">
        <f>IF(Table11[[#This Row],[cond]]=1,M101+1,0)</f>
        <v>0</v>
      </c>
      <c r="N102">
        <f>IF(ISNUMBER(SEARCH("Ronda",Table11[[#This Row],[Column1]]))=TRUE,1,0)</f>
        <v>0</v>
      </c>
      <c r="O102" t="str">
        <f>IF(Table11[[#This Row],[cond2]]=1,MID(Table11[[#This Row],[Column1]],6,3),O101)</f>
        <v xml:space="preserve"> 33</v>
      </c>
    </row>
    <row r="103" spans="11:15" x14ac:dyDescent="0.3">
      <c r="K103" t="s">
        <v>28</v>
      </c>
      <c r="L103">
        <f>IF(AND(ISNUMBER(SEARCH(":",Table11[[#This Row],[Column1]]))=FALSE,ISNUMBER(SEARCH("Ronda",Table11[[#This Row],[Column1]]))=FALSE),1,0)</f>
        <v>1</v>
      </c>
      <c r="M103">
        <f>IF(Table11[[#This Row],[cond]]=1,M102+1,0)</f>
        <v>1</v>
      </c>
      <c r="N103">
        <f>IF(ISNUMBER(SEARCH("Ronda",Table11[[#This Row],[Column1]]))=TRUE,1,0)</f>
        <v>0</v>
      </c>
      <c r="O103" t="str">
        <f>IF(Table11[[#This Row],[cond2]]=1,MID(Table11[[#This Row],[Column1]],6,3),O102)</f>
        <v xml:space="preserve"> 33</v>
      </c>
    </row>
    <row r="104" spans="11:15" x14ac:dyDescent="0.3">
      <c r="K104" t="s">
        <v>13</v>
      </c>
      <c r="L104">
        <f>IF(AND(ISNUMBER(SEARCH(":",Table11[[#This Row],[Column1]]))=FALSE,ISNUMBER(SEARCH("Ronda",Table11[[#This Row],[Column1]]))=FALSE),1,0)</f>
        <v>1</v>
      </c>
      <c r="M104">
        <f>IF(Table11[[#This Row],[cond]]=1,M103+1,0)</f>
        <v>2</v>
      </c>
      <c r="N104">
        <f>IF(ISNUMBER(SEARCH("Ronda",Table11[[#This Row],[Column1]]))=TRUE,1,0)</f>
        <v>0</v>
      </c>
      <c r="O104" t="str">
        <f>IF(Table11[[#This Row],[cond2]]=1,MID(Table11[[#This Row],[Column1]],6,3),O103)</f>
        <v xml:space="preserve"> 33</v>
      </c>
    </row>
    <row r="105" spans="11:15" x14ac:dyDescent="0.3">
      <c r="K105">
        <v>4</v>
      </c>
      <c r="L105">
        <f>IF(AND(ISNUMBER(SEARCH(":",Table11[[#This Row],[Column1]]))=FALSE,ISNUMBER(SEARCH("Ronda",Table11[[#This Row],[Column1]]))=FALSE),1,0)</f>
        <v>1</v>
      </c>
      <c r="M105">
        <f>IF(Table11[[#This Row],[cond]]=1,M104+1,0)</f>
        <v>3</v>
      </c>
      <c r="N105">
        <f>IF(ISNUMBER(SEARCH("Ronda",Table11[[#This Row],[Column1]]))=TRUE,1,0)</f>
        <v>0</v>
      </c>
      <c r="O105" t="str">
        <f>IF(Table11[[#This Row],[cond2]]=1,MID(Table11[[#This Row],[Column1]],6,3),O104)</f>
        <v xml:space="preserve"> 33</v>
      </c>
    </row>
    <row r="106" spans="11:15" x14ac:dyDescent="0.3">
      <c r="K106">
        <v>2</v>
      </c>
      <c r="L106">
        <f>IF(AND(ISNUMBER(SEARCH(":",Table11[[#This Row],[Column1]]))=FALSE,ISNUMBER(SEARCH("Ronda",Table11[[#This Row],[Column1]]))=FALSE),1,0)</f>
        <v>1</v>
      </c>
      <c r="M106">
        <f>IF(Table11[[#This Row],[cond]]=1,M105+1,0)</f>
        <v>4</v>
      </c>
      <c r="N106">
        <f>IF(ISNUMBER(SEARCH("Ronda",Table11[[#This Row],[Column1]]))=TRUE,1,0)</f>
        <v>0</v>
      </c>
      <c r="O106" t="str">
        <f>IF(Table11[[#This Row],[cond2]]=1,MID(Table11[[#This Row],[Column1]],6,3),O105)</f>
        <v xml:space="preserve"> 33</v>
      </c>
    </row>
    <row r="107" spans="11:15" x14ac:dyDescent="0.3">
      <c r="K107">
        <v>-3</v>
      </c>
      <c r="L107">
        <f>IF(AND(ISNUMBER(SEARCH(":",Table11[[#This Row],[Column1]]))=FALSE,ISNUMBER(SEARCH("Ronda",Table11[[#This Row],[Column1]]))=FALSE),1,0)</f>
        <v>1</v>
      </c>
      <c r="M107">
        <f>IF(Table11[[#This Row],[cond]]=1,M106+1,0)</f>
        <v>5</v>
      </c>
      <c r="N107">
        <f>IF(ISNUMBER(SEARCH("Ronda",Table11[[#This Row],[Column1]]))=TRUE,1,0)</f>
        <v>0</v>
      </c>
      <c r="O107" t="str">
        <f>IF(Table11[[#This Row],[cond2]]=1,MID(Table11[[#This Row],[Column1]],6,3),O106)</f>
        <v xml:space="preserve"> 33</v>
      </c>
    </row>
    <row r="108" spans="11:15" x14ac:dyDescent="0.3">
      <c r="K108">
        <v>-2</v>
      </c>
      <c r="L108">
        <f>IF(AND(ISNUMBER(SEARCH(":",Table11[[#This Row],[Column1]]))=FALSE,ISNUMBER(SEARCH("Ronda",Table11[[#This Row],[Column1]]))=FALSE),1,0)</f>
        <v>1</v>
      </c>
      <c r="M108">
        <f>IF(Table11[[#This Row],[cond]]=1,M107+1,0)</f>
        <v>6</v>
      </c>
      <c r="N108">
        <f>IF(ISNUMBER(SEARCH("Ronda",Table11[[#This Row],[Column1]]))=TRUE,1,0)</f>
        <v>0</v>
      </c>
      <c r="O108" t="str">
        <f>IF(Table11[[#This Row],[cond2]]=1,MID(Table11[[#This Row],[Column1]],6,3),O107)</f>
        <v xml:space="preserve"> 33</v>
      </c>
    </row>
    <row r="109" spans="11:15" x14ac:dyDescent="0.3">
      <c r="K109" t="s">
        <v>1058</v>
      </c>
      <c r="L109">
        <f>IF(AND(ISNUMBER(SEARCH(":",Table11[[#This Row],[Column1]]))=FALSE,ISNUMBER(SEARCH("Ronda",Table11[[#This Row],[Column1]]))=FALSE),1,0)</f>
        <v>0</v>
      </c>
      <c r="M109">
        <f>IF(Table11[[#This Row],[cond]]=1,M108+1,0)</f>
        <v>0</v>
      </c>
      <c r="N109">
        <f>IF(ISNUMBER(SEARCH("Ronda",Table11[[#This Row],[Column1]]))=TRUE,1,0)</f>
        <v>0</v>
      </c>
      <c r="O109" t="str">
        <f>IF(Table11[[#This Row],[cond2]]=1,MID(Table11[[#This Row],[Column1]],6,3),O108)</f>
        <v xml:space="preserve"> 33</v>
      </c>
    </row>
    <row r="110" spans="11:15" x14ac:dyDescent="0.3">
      <c r="K110" t="s">
        <v>14</v>
      </c>
      <c r="L110">
        <f>IF(AND(ISNUMBER(SEARCH(":",Table11[[#This Row],[Column1]]))=FALSE,ISNUMBER(SEARCH("Ronda",Table11[[#This Row],[Column1]]))=FALSE),1,0)</f>
        <v>1</v>
      </c>
      <c r="M110">
        <f>IF(Table11[[#This Row],[cond]]=1,M109+1,0)</f>
        <v>1</v>
      </c>
      <c r="N110">
        <f>IF(ISNUMBER(SEARCH("Ronda",Table11[[#This Row],[Column1]]))=TRUE,1,0)</f>
        <v>0</v>
      </c>
      <c r="O110" t="str">
        <f>IF(Table11[[#This Row],[cond2]]=1,MID(Table11[[#This Row],[Column1]],6,3),O109)</f>
        <v xml:space="preserve"> 33</v>
      </c>
    </row>
    <row r="111" spans="11:15" x14ac:dyDescent="0.3">
      <c r="K111" t="s">
        <v>10</v>
      </c>
      <c r="L111">
        <f>IF(AND(ISNUMBER(SEARCH(":",Table11[[#This Row],[Column1]]))=FALSE,ISNUMBER(SEARCH("Ronda",Table11[[#This Row],[Column1]]))=FALSE),1,0)</f>
        <v>1</v>
      </c>
      <c r="M111">
        <f>IF(Table11[[#This Row],[cond]]=1,M110+1,0)</f>
        <v>2</v>
      </c>
      <c r="N111">
        <f>IF(ISNUMBER(SEARCH("Ronda",Table11[[#This Row],[Column1]]))=TRUE,1,0)</f>
        <v>0</v>
      </c>
      <c r="O111" t="str">
        <f>IF(Table11[[#This Row],[cond2]]=1,MID(Table11[[#This Row],[Column1]],6,3),O110)</f>
        <v xml:space="preserve"> 33</v>
      </c>
    </row>
    <row r="112" spans="11:15" x14ac:dyDescent="0.3">
      <c r="K112">
        <v>3</v>
      </c>
      <c r="L112">
        <f>IF(AND(ISNUMBER(SEARCH(":",Table11[[#This Row],[Column1]]))=FALSE,ISNUMBER(SEARCH("Ronda",Table11[[#This Row],[Column1]]))=FALSE),1,0)</f>
        <v>1</v>
      </c>
      <c r="M112">
        <f>IF(Table11[[#This Row],[cond]]=1,M111+1,0)</f>
        <v>3</v>
      </c>
      <c r="N112">
        <f>IF(ISNUMBER(SEARCH("Ronda",Table11[[#This Row],[Column1]]))=TRUE,1,0)</f>
        <v>0</v>
      </c>
      <c r="O112" t="str">
        <f>IF(Table11[[#This Row],[cond2]]=1,MID(Table11[[#This Row],[Column1]],6,3),O111)</f>
        <v xml:space="preserve"> 33</v>
      </c>
    </row>
    <row r="113" spans="11:15" x14ac:dyDescent="0.3">
      <c r="K113">
        <v>2</v>
      </c>
      <c r="L113">
        <f>IF(AND(ISNUMBER(SEARCH(":",Table11[[#This Row],[Column1]]))=FALSE,ISNUMBER(SEARCH("Ronda",Table11[[#This Row],[Column1]]))=FALSE),1,0)</f>
        <v>1</v>
      </c>
      <c r="M113">
        <f>IF(Table11[[#This Row],[cond]]=1,M112+1,0)</f>
        <v>4</v>
      </c>
      <c r="N113">
        <f>IF(ISNUMBER(SEARCH("Ronda",Table11[[#This Row],[Column1]]))=TRUE,1,0)</f>
        <v>0</v>
      </c>
      <c r="O113" t="str">
        <f>IF(Table11[[#This Row],[cond2]]=1,MID(Table11[[#This Row],[Column1]],6,3),O112)</f>
        <v xml:space="preserve"> 33</v>
      </c>
    </row>
    <row r="114" spans="11:15" x14ac:dyDescent="0.3">
      <c r="K114">
        <v>-1</v>
      </c>
      <c r="L114">
        <f>IF(AND(ISNUMBER(SEARCH(":",Table11[[#This Row],[Column1]]))=FALSE,ISNUMBER(SEARCH("Ronda",Table11[[#This Row],[Column1]]))=FALSE),1,0)</f>
        <v>1</v>
      </c>
      <c r="M114">
        <f>IF(Table11[[#This Row],[cond]]=1,M113+1,0)</f>
        <v>5</v>
      </c>
      <c r="N114">
        <f>IF(ISNUMBER(SEARCH("Ronda",Table11[[#This Row],[Column1]]))=TRUE,1,0)</f>
        <v>0</v>
      </c>
      <c r="O114" t="str">
        <f>IF(Table11[[#This Row],[cond2]]=1,MID(Table11[[#This Row],[Column1]],6,3),O113)</f>
        <v xml:space="preserve"> 33</v>
      </c>
    </row>
    <row r="115" spans="11:15" x14ac:dyDescent="0.3">
      <c r="K115">
        <v>-2</v>
      </c>
      <c r="L115">
        <f>IF(AND(ISNUMBER(SEARCH(":",Table11[[#This Row],[Column1]]))=FALSE,ISNUMBER(SEARCH("Ronda",Table11[[#This Row],[Column1]]))=FALSE),1,0)</f>
        <v>1</v>
      </c>
      <c r="M115">
        <f>IF(Table11[[#This Row],[cond]]=1,M114+1,0)</f>
        <v>6</v>
      </c>
      <c r="N115">
        <f>IF(ISNUMBER(SEARCH("Ronda",Table11[[#This Row],[Column1]]))=TRUE,1,0)</f>
        <v>0</v>
      </c>
      <c r="O115" t="str">
        <f>IF(Table11[[#This Row],[cond2]]=1,MID(Table11[[#This Row],[Column1]],6,3),O114)</f>
        <v xml:space="preserve"> 33</v>
      </c>
    </row>
    <row r="116" spans="11:15" x14ac:dyDescent="0.3">
      <c r="K116" t="s">
        <v>1058</v>
      </c>
      <c r="L116">
        <f>IF(AND(ISNUMBER(SEARCH(":",Table11[[#This Row],[Column1]]))=FALSE,ISNUMBER(SEARCH("Ronda",Table11[[#This Row],[Column1]]))=FALSE),1,0)</f>
        <v>0</v>
      </c>
      <c r="M116">
        <f>IF(Table11[[#This Row],[cond]]=1,M115+1,0)</f>
        <v>0</v>
      </c>
      <c r="N116">
        <f>IF(ISNUMBER(SEARCH("Ronda",Table11[[#This Row],[Column1]]))=TRUE,1,0)</f>
        <v>0</v>
      </c>
      <c r="O116" t="str">
        <f>IF(Table11[[#This Row],[cond2]]=1,MID(Table11[[#This Row],[Column1]],6,3),O115)</f>
        <v xml:space="preserve"> 33</v>
      </c>
    </row>
    <row r="117" spans="11:15" x14ac:dyDescent="0.3">
      <c r="K117" t="s">
        <v>1051</v>
      </c>
      <c r="L117">
        <f>IF(AND(ISNUMBER(SEARCH(":",Table11[[#This Row],[Column1]]))=FALSE,ISNUMBER(SEARCH("Ronda",Table11[[#This Row],[Column1]]))=FALSE),1,0)</f>
        <v>1</v>
      </c>
      <c r="M117">
        <f>IF(Table11[[#This Row],[cond]]=1,M116+1,0)</f>
        <v>1</v>
      </c>
      <c r="N117">
        <f>IF(ISNUMBER(SEARCH("Ronda",Table11[[#This Row],[Column1]]))=TRUE,1,0)</f>
        <v>0</v>
      </c>
      <c r="O117" t="str">
        <f>IF(Table11[[#This Row],[cond2]]=1,MID(Table11[[#This Row],[Column1]],6,3),O116)</f>
        <v xml:space="preserve"> 33</v>
      </c>
    </row>
    <row r="118" spans="11:15" x14ac:dyDescent="0.3">
      <c r="K118" t="s">
        <v>568</v>
      </c>
      <c r="L118">
        <f>IF(AND(ISNUMBER(SEARCH(":",Table11[[#This Row],[Column1]]))=FALSE,ISNUMBER(SEARCH("Ronda",Table11[[#This Row],[Column1]]))=FALSE),1,0)</f>
        <v>1</v>
      </c>
      <c r="M118">
        <f>IF(Table11[[#This Row],[cond]]=1,M117+1,0)</f>
        <v>2</v>
      </c>
      <c r="N118">
        <f>IF(ISNUMBER(SEARCH("Ronda",Table11[[#This Row],[Column1]]))=TRUE,1,0)</f>
        <v>0</v>
      </c>
      <c r="O118" t="str">
        <f>IF(Table11[[#This Row],[cond2]]=1,MID(Table11[[#This Row],[Column1]],6,3),O117)</f>
        <v xml:space="preserve"> 33</v>
      </c>
    </row>
    <row r="119" spans="11:15" x14ac:dyDescent="0.3">
      <c r="K119">
        <v>4</v>
      </c>
      <c r="L119">
        <f>IF(AND(ISNUMBER(SEARCH(":",Table11[[#This Row],[Column1]]))=FALSE,ISNUMBER(SEARCH("Ronda",Table11[[#This Row],[Column1]]))=FALSE),1,0)</f>
        <v>1</v>
      </c>
      <c r="M119">
        <f>IF(Table11[[#This Row],[cond]]=1,M118+1,0)</f>
        <v>3</v>
      </c>
      <c r="N119">
        <f>IF(ISNUMBER(SEARCH("Ronda",Table11[[#This Row],[Column1]]))=TRUE,1,0)</f>
        <v>0</v>
      </c>
      <c r="O119" t="str">
        <f>IF(Table11[[#This Row],[cond2]]=1,MID(Table11[[#This Row],[Column1]],6,3),O118)</f>
        <v xml:space="preserve"> 33</v>
      </c>
    </row>
    <row r="120" spans="11:15" x14ac:dyDescent="0.3">
      <c r="K120">
        <v>4</v>
      </c>
      <c r="L120">
        <f>IF(AND(ISNUMBER(SEARCH(":",Table11[[#This Row],[Column1]]))=FALSE,ISNUMBER(SEARCH("Ronda",Table11[[#This Row],[Column1]]))=FALSE),1,0)</f>
        <v>1</v>
      </c>
      <c r="M120">
        <f>IF(Table11[[#This Row],[cond]]=1,M119+1,0)</f>
        <v>4</v>
      </c>
      <c r="N120">
        <f>IF(ISNUMBER(SEARCH("Ronda",Table11[[#This Row],[Column1]]))=TRUE,1,0)</f>
        <v>0</v>
      </c>
      <c r="O120" t="str">
        <f>IF(Table11[[#This Row],[cond2]]=1,MID(Table11[[#This Row],[Column1]],6,3),O119)</f>
        <v xml:space="preserve"> 33</v>
      </c>
    </row>
    <row r="121" spans="11:15" x14ac:dyDescent="0.3">
      <c r="K121">
        <v>-2</v>
      </c>
      <c r="L121">
        <f>IF(AND(ISNUMBER(SEARCH(":",Table11[[#This Row],[Column1]]))=FALSE,ISNUMBER(SEARCH("Ronda",Table11[[#This Row],[Column1]]))=FALSE),1,0)</f>
        <v>1</v>
      </c>
      <c r="M121">
        <f>IF(Table11[[#This Row],[cond]]=1,M120+1,0)</f>
        <v>5</v>
      </c>
      <c r="N121">
        <f>IF(ISNUMBER(SEARCH("Ronda",Table11[[#This Row],[Column1]]))=TRUE,1,0)</f>
        <v>0</v>
      </c>
      <c r="O121" t="str">
        <f>IF(Table11[[#This Row],[cond2]]=1,MID(Table11[[#This Row],[Column1]],6,3),O120)</f>
        <v xml:space="preserve"> 33</v>
      </c>
    </row>
    <row r="122" spans="11:15" x14ac:dyDescent="0.3">
      <c r="K122">
        <v>-3</v>
      </c>
      <c r="L122">
        <f>IF(AND(ISNUMBER(SEARCH(":",Table11[[#This Row],[Column1]]))=FALSE,ISNUMBER(SEARCH("Ronda",Table11[[#This Row],[Column1]]))=FALSE),1,0)</f>
        <v>1</v>
      </c>
      <c r="M122">
        <f>IF(Table11[[#This Row],[cond]]=1,M121+1,0)</f>
        <v>6</v>
      </c>
      <c r="N122">
        <f>IF(ISNUMBER(SEARCH("Ronda",Table11[[#This Row],[Column1]]))=TRUE,1,0)</f>
        <v>0</v>
      </c>
      <c r="O122" t="str">
        <f>IF(Table11[[#This Row],[cond2]]=1,MID(Table11[[#This Row],[Column1]],6,3),O121)</f>
        <v xml:space="preserve"> 33</v>
      </c>
    </row>
    <row r="123" spans="11:15" x14ac:dyDescent="0.3">
      <c r="K123" t="s">
        <v>1059</v>
      </c>
      <c r="L123">
        <f>IF(AND(ISNUMBER(SEARCH(":",Table11[[#This Row],[Column1]]))=FALSE,ISNUMBER(SEARCH("Ronda",Table11[[#This Row],[Column1]]))=FALSE),1,0)</f>
        <v>0</v>
      </c>
      <c r="M123">
        <f>IF(Table11[[#This Row],[cond]]=1,M122+1,0)</f>
        <v>0</v>
      </c>
      <c r="N123">
        <f>IF(ISNUMBER(SEARCH("Ronda",Table11[[#This Row],[Column1]]))=TRUE,1,0)</f>
        <v>0</v>
      </c>
      <c r="O123" t="str">
        <f>IF(Table11[[#This Row],[cond2]]=1,MID(Table11[[#This Row],[Column1]],6,3),O122)</f>
        <v xml:space="preserve"> 33</v>
      </c>
    </row>
    <row r="124" spans="11:15" x14ac:dyDescent="0.3">
      <c r="K124" t="s">
        <v>833</v>
      </c>
      <c r="L124">
        <f>IF(AND(ISNUMBER(SEARCH(":",Table11[[#This Row],[Column1]]))=FALSE,ISNUMBER(SEARCH("Ronda",Table11[[#This Row],[Column1]]))=FALSE),1,0)</f>
        <v>1</v>
      </c>
      <c r="M124">
        <f>IF(Table11[[#This Row],[cond]]=1,M123+1,0)</f>
        <v>1</v>
      </c>
      <c r="N124">
        <f>IF(ISNUMBER(SEARCH("Ronda",Table11[[#This Row],[Column1]]))=TRUE,1,0)</f>
        <v>0</v>
      </c>
      <c r="O124" t="str">
        <f>IF(Table11[[#This Row],[cond2]]=1,MID(Table11[[#This Row],[Column1]],6,3),O123)</f>
        <v xml:space="preserve"> 33</v>
      </c>
    </row>
    <row r="125" spans="11:15" x14ac:dyDescent="0.3">
      <c r="K125" t="s">
        <v>33</v>
      </c>
      <c r="L125">
        <f>IF(AND(ISNUMBER(SEARCH(":",Table11[[#This Row],[Column1]]))=FALSE,ISNUMBER(SEARCH("Ronda",Table11[[#This Row],[Column1]]))=FALSE),1,0)</f>
        <v>1</v>
      </c>
      <c r="M125">
        <f>IF(Table11[[#This Row],[cond]]=1,M124+1,0)</f>
        <v>2</v>
      </c>
      <c r="N125">
        <f>IF(ISNUMBER(SEARCH("Ronda",Table11[[#This Row],[Column1]]))=TRUE,1,0)</f>
        <v>0</v>
      </c>
      <c r="O125" t="str">
        <f>IF(Table11[[#This Row],[cond2]]=1,MID(Table11[[#This Row],[Column1]],6,3),O124)</f>
        <v xml:space="preserve"> 33</v>
      </c>
    </row>
    <row r="126" spans="11:15" x14ac:dyDescent="0.3">
      <c r="K126">
        <v>0</v>
      </c>
      <c r="L126">
        <f>IF(AND(ISNUMBER(SEARCH(":",Table11[[#This Row],[Column1]]))=FALSE,ISNUMBER(SEARCH("Ronda",Table11[[#This Row],[Column1]]))=FALSE),1,0)</f>
        <v>1</v>
      </c>
      <c r="M126">
        <f>IF(Table11[[#This Row],[cond]]=1,M125+1,0)</f>
        <v>3</v>
      </c>
      <c r="N126">
        <f>IF(ISNUMBER(SEARCH("Ronda",Table11[[#This Row],[Column1]]))=TRUE,1,0)</f>
        <v>0</v>
      </c>
      <c r="O126" t="str">
        <f>IF(Table11[[#This Row],[cond2]]=1,MID(Table11[[#This Row],[Column1]],6,3),O125)</f>
        <v xml:space="preserve"> 33</v>
      </c>
    </row>
    <row r="127" spans="11:15" x14ac:dyDescent="0.3">
      <c r="K127">
        <v>1</v>
      </c>
      <c r="L127">
        <f>IF(AND(ISNUMBER(SEARCH(":",Table11[[#This Row],[Column1]]))=FALSE,ISNUMBER(SEARCH("Ronda",Table11[[#This Row],[Column1]]))=FALSE),1,0)</f>
        <v>1</v>
      </c>
      <c r="M127">
        <f>IF(Table11[[#This Row],[cond]]=1,M126+1,0)</f>
        <v>4</v>
      </c>
      <c r="N127">
        <f>IF(ISNUMBER(SEARCH("Ronda",Table11[[#This Row],[Column1]]))=TRUE,1,0)</f>
        <v>0</v>
      </c>
      <c r="O127" t="str">
        <f>IF(Table11[[#This Row],[cond2]]=1,MID(Table11[[#This Row],[Column1]],6,3),O126)</f>
        <v xml:space="preserve"> 33</v>
      </c>
    </row>
    <row r="128" spans="11:15" x14ac:dyDescent="0.3">
      <c r="K128">
        <v>0</v>
      </c>
      <c r="L128">
        <f>IF(AND(ISNUMBER(SEARCH(":",Table11[[#This Row],[Column1]]))=FALSE,ISNUMBER(SEARCH("Ronda",Table11[[#This Row],[Column1]]))=FALSE),1,0)</f>
        <v>1</v>
      </c>
      <c r="M128">
        <f>IF(Table11[[#This Row],[cond]]=1,M127+1,0)</f>
        <v>5</v>
      </c>
      <c r="N128">
        <f>IF(ISNUMBER(SEARCH("Ronda",Table11[[#This Row],[Column1]]))=TRUE,1,0)</f>
        <v>0</v>
      </c>
      <c r="O128" t="str">
        <f>IF(Table11[[#This Row],[cond2]]=1,MID(Table11[[#This Row],[Column1]],6,3),O127)</f>
        <v xml:space="preserve"> 33</v>
      </c>
    </row>
    <row r="129" spans="11:15" x14ac:dyDescent="0.3">
      <c r="K129">
        <v>0</v>
      </c>
      <c r="L129">
        <f>IF(AND(ISNUMBER(SEARCH(":",Table11[[#This Row],[Column1]]))=FALSE,ISNUMBER(SEARCH("Ronda",Table11[[#This Row],[Column1]]))=FALSE),1,0)</f>
        <v>1</v>
      </c>
      <c r="M129">
        <f>IF(Table11[[#This Row],[cond]]=1,M128+1,0)</f>
        <v>6</v>
      </c>
      <c r="N129">
        <f>IF(ISNUMBER(SEARCH("Ronda",Table11[[#This Row],[Column1]]))=TRUE,1,0)</f>
        <v>0</v>
      </c>
      <c r="O129" t="str">
        <f>IF(Table11[[#This Row],[cond2]]=1,MID(Table11[[#This Row],[Column1]],6,3),O128)</f>
        <v xml:space="preserve"> 33</v>
      </c>
    </row>
    <row r="130" spans="11:15" x14ac:dyDescent="0.3">
      <c r="K130" t="s">
        <v>73</v>
      </c>
      <c r="L130">
        <f>IF(AND(ISNUMBER(SEARCH(":",Table11[[#This Row],[Column1]]))=FALSE,ISNUMBER(SEARCH("Ronda",Table11[[#This Row],[Column1]]))=FALSE),1,0)</f>
        <v>0</v>
      </c>
      <c r="M130">
        <f>IF(Table11[[#This Row],[cond]]=1,M129+1,0)</f>
        <v>0</v>
      </c>
      <c r="N130">
        <f>IF(ISNUMBER(SEARCH("Ronda",Table11[[#This Row],[Column1]]))=TRUE,1,0)</f>
        <v>1</v>
      </c>
      <c r="O130" t="str">
        <f>IF(Table11[[#This Row],[cond2]]=1,MID(Table11[[#This Row],[Column1]],6,3),O129)</f>
        <v xml:space="preserve"> 32</v>
      </c>
    </row>
    <row r="131" spans="11:15" x14ac:dyDescent="0.3">
      <c r="K131" t="s">
        <v>835</v>
      </c>
      <c r="L131">
        <f>IF(AND(ISNUMBER(SEARCH(":",Table11[[#This Row],[Column1]]))=FALSE,ISNUMBER(SEARCH("Ronda",Table11[[#This Row],[Column1]]))=FALSE),1,0)</f>
        <v>0</v>
      </c>
      <c r="M131">
        <f>IF(Table11[[#This Row],[cond]]=1,M130+1,0)</f>
        <v>0</v>
      </c>
      <c r="N131">
        <f>IF(ISNUMBER(SEARCH("Ronda",Table11[[#This Row],[Column1]]))=TRUE,1,0)</f>
        <v>0</v>
      </c>
      <c r="O131" t="str">
        <f>IF(Table11[[#This Row],[cond2]]=1,MID(Table11[[#This Row],[Column1]],6,3),O130)</f>
        <v xml:space="preserve"> 32</v>
      </c>
    </row>
    <row r="132" spans="11:15" x14ac:dyDescent="0.3">
      <c r="K132" t="s">
        <v>11</v>
      </c>
      <c r="L132">
        <f>IF(AND(ISNUMBER(SEARCH(":",Table11[[#This Row],[Column1]]))=FALSE,ISNUMBER(SEARCH("Ronda",Table11[[#This Row],[Column1]]))=FALSE),1,0)</f>
        <v>1</v>
      </c>
      <c r="M132">
        <f>IF(Table11[[#This Row],[cond]]=1,M131+1,0)</f>
        <v>1</v>
      </c>
      <c r="N132">
        <f>IF(ISNUMBER(SEARCH("Ronda",Table11[[#This Row],[Column1]]))=TRUE,1,0)</f>
        <v>0</v>
      </c>
      <c r="O132" t="str">
        <f>IF(Table11[[#This Row],[cond2]]=1,MID(Table11[[#This Row],[Column1]],6,3),O131)</f>
        <v xml:space="preserve"> 32</v>
      </c>
    </row>
    <row r="133" spans="11:15" x14ac:dyDescent="0.3">
      <c r="K133" t="s">
        <v>28</v>
      </c>
      <c r="L133">
        <f>IF(AND(ISNUMBER(SEARCH(":",Table11[[#This Row],[Column1]]))=FALSE,ISNUMBER(SEARCH("Ronda",Table11[[#This Row],[Column1]]))=FALSE),1,0)</f>
        <v>1</v>
      </c>
      <c r="M133">
        <f>IF(Table11[[#This Row],[cond]]=1,M132+1,0)</f>
        <v>2</v>
      </c>
      <c r="N133">
        <f>IF(ISNUMBER(SEARCH("Ronda",Table11[[#This Row],[Column1]]))=TRUE,1,0)</f>
        <v>0</v>
      </c>
      <c r="O133" t="str">
        <f>IF(Table11[[#This Row],[cond2]]=1,MID(Table11[[#This Row],[Column1]],6,3),O132)</f>
        <v xml:space="preserve"> 32</v>
      </c>
    </row>
    <row r="134" spans="11:15" x14ac:dyDescent="0.3">
      <c r="K134">
        <v>0</v>
      </c>
      <c r="L134">
        <f>IF(AND(ISNUMBER(SEARCH(":",Table11[[#This Row],[Column1]]))=FALSE,ISNUMBER(SEARCH("Ronda",Table11[[#This Row],[Column1]]))=FALSE),1,0)</f>
        <v>1</v>
      </c>
      <c r="M134">
        <f>IF(Table11[[#This Row],[cond]]=1,M133+1,0)</f>
        <v>3</v>
      </c>
      <c r="N134">
        <f>IF(ISNUMBER(SEARCH("Ronda",Table11[[#This Row],[Column1]]))=TRUE,1,0)</f>
        <v>0</v>
      </c>
      <c r="O134" t="str">
        <f>IF(Table11[[#This Row],[cond2]]=1,MID(Table11[[#This Row],[Column1]],6,3),O133)</f>
        <v xml:space="preserve"> 32</v>
      </c>
    </row>
    <row r="135" spans="11:15" x14ac:dyDescent="0.3">
      <c r="K135">
        <v>3</v>
      </c>
      <c r="L135">
        <f>IF(AND(ISNUMBER(SEARCH(":",Table11[[#This Row],[Column1]]))=FALSE,ISNUMBER(SEARCH("Ronda",Table11[[#This Row],[Column1]]))=FALSE),1,0)</f>
        <v>1</v>
      </c>
      <c r="M135">
        <f>IF(Table11[[#This Row],[cond]]=1,M134+1,0)</f>
        <v>4</v>
      </c>
      <c r="N135">
        <f>IF(ISNUMBER(SEARCH("Ronda",Table11[[#This Row],[Column1]]))=TRUE,1,0)</f>
        <v>0</v>
      </c>
      <c r="O135" t="str">
        <f>IF(Table11[[#This Row],[cond2]]=1,MID(Table11[[#This Row],[Column1]],6,3),O134)</f>
        <v xml:space="preserve"> 32</v>
      </c>
    </row>
    <row r="136" spans="11:15" x14ac:dyDescent="0.3">
      <c r="K136">
        <v>0</v>
      </c>
      <c r="L136">
        <f>IF(AND(ISNUMBER(SEARCH(":",Table11[[#This Row],[Column1]]))=FALSE,ISNUMBER(SEARCH("Ronda",Table11[[#This Row],[Column1]]))=FALSE),1,0)</f>
        <v>1</v>
      </c>
      <c r="M136">
        <f>IF(Table11[[#This Row],[cond]]=1,M135+1,0)</f>
        <v>5</v>
      </c>
      <c r="N136">
        <f>IF(ISNUMBER(SEARCH("Ronda",Table11[[#This Row],[Column1]]))=TRUE,1,0)</f>
        <v>0</v>
      </c>
      <c r="O136" t="str">
        <f>IF(Table11[[#This Row],[cond2]]=1,MID(Table11[[#This Row],[Column1]],6,3),O135)</f>
        <v xml:space="preserve"> 32</v>
      </c>
    </row>
    <row r="137" spans="11:15" x14ac:dyDescent="0.3">
      <c r="K137">
        <v>0</v>
      </c>
      <c r="L137">
        <f>IF(AND(ISNUMBER(SEARCH(":",Table11[[#This Row],[Column1]]))=FALSE,ISNUMBER(SEARCH("Ronda",Table11[[#This Row],[Column1]]))=FALSE),1,0)</f>
        <v>1</v>
      </c>
      <c r="M137">
        <f>IF(Table11[[#This Row],[cond]]=1,M136+1,0)</f>
        <v>6</v>
      </c>
      <c r="N137">
        <f>IF(ISNUMBER(SEARCH("Ronda",Table11[[#This Row],[Column1]]))=TRUE,1,0)</f>
        <v>0</v>
      </c>
      <c r="O137" t="str">
        <f>IF(Table11[[#This Row],[cond2]]=1,MID(Table11[[#This Row],[Column1]],6,3),O136)</f>
        <v xml:space="preserve"> 32</v>
      </c>
    </row>
    <row r="138" spans="11:15" x14ac:dyDescent="0.3">
      <c r="K138" t="s">
        <v>1060</v>
      </c>
      <c r="L138">
        <f>IF(AND(ISNUMBER(SEARCH(":",Table11[[#This Row],[Column1]]))=FALSE,ISNUMBER(SEARCH("Ronda",Table11[[#This Row],[Column1]]))=FALSE),1,0)</f>
        <v>0</v>
      </c>
      <c r="M138">
        <f>IF(Table11[[#This Row],[cond]]=1,M137+1,0)</f>
        <v>0</v>
      </c>
      <c r="N138">
        <f>IF(ISNUMBER(SEARCH("Ronda",Table11[[#This Row],[Column1]]))=TRUE,1,0)</f>
        <v>0</v>
      </c>
      <c r="O138" t="str">
        <f>IF(Table11[[#This Row],[cond2]]=1,MID(Table11[[#This Row],[Column1]],6,3),O137)</f>
        <v xml:space="preserve"> 32</v>
      </c>
    </row>
    <row r="139" spans="11:15" x14ac:dyDescent="0.3">
      <c r="K139" t="s">
        <v>1</v>
      </c>
      <c r="L139">
        <f>IF(AND(ISNUMBER(SEARCH(":",Table11[[#This Row],[Column1]]))=FALSE,ISNUMBER(SEARCH("Ronda",Table11[[#This Row],[Column1]]))=FALSE),1,0)</f>
        <v>1</v>
      </c>
      <c r="M139">
        <f>IF(Table11[[#This Row],[cond]]=1,M138+1,0)</f>
        <v>1</v>
      </c>
      <c r="N139">
        <f>IF(ISNUMBER(SEARCH("Ronda",Table11[[#This Row],[Column1]]))=TRUE,1,0)</f>
        <v>0</v>
      </c>
      <c r="O139" t="str">
        <f>IF(Table11[[#This Row],[cond2]]=1,MID(Table11[[#This Row],[Column1]],6,3),O138)</f>
        <v xml:space="preserve"> 32</v>
      </c>
    </row>
    <row r="140" spans="11:15" x14ac:dyDescent="0.3">
      <c r="K140" t="s">
        <v>5</v>
      </c>
      <c r="L140">
        <f>IF(AND(ISNUMBER(SEARCH(":",Table11[[#This Row],[Column1]]))=FALSE,ISNUMBER(SEARCH("Ronda",Table11[[#This Row],[Column1]]))=FALSE),1,0)</f>
        <v>1</v>
      </c>
      <c r="M140">
        <f>IF(Table11[[#This Row],[cond]]=1,M139+1,0)</f>
        <v>2</v>
      </c>
      <c r="N140">
        <f>IF(ISNUMBER(SEARCH("Ronda",Table11[[#This Row],[Column1]]))=TRUE,1,0)</f>
        <v>0</v>
      </c>
      <c r="O140" t="str">
        <f>IF(Table11[[#This Row],[cond2]]=1,MID(Table11[[#This Row],[Column1]],6,3),O139)</f>
        <v xml:space="preserve"> 32</v>
      </c>
    </row>
    <row r="141" spans="11:15" x14ac:dyDescent="0.3">
      <c r="K141">
        <v>2</v>
      </c>
      <c r="L141">
        <f>IF(AND(ISNUMBER(SEARCH(":",Table11[[#This Row],[Column1]]))=FALSE,ISNUMBER(SEARCH("Ronda",Table11[[#This Row],[Column1]]))=FALSE),1,0)</f>
        <v>1</v>
      </c>
      <c r="M141">
        <f>IF(Table11[[#This Row],[cond]]=1,M140+1,0)</f>
        <v>3</v>
      </c>
      <c r="N141">
        <f>IF(ISNUMBER(SEARCH("Ronda",Table11[[#This Row],[Column1]]))=TRUE,1,0)</f>
        <v>0</v>
      </c>
      <c r="O141" t="str">
        <f>IF(Table11[[#This Row],[cond2]]=1,MID(Table11[[#This Row],[Column1]],6,3),O140)</f>
        <v xml:space="preserve"> 32</v>
      </c>
    </row>
    <row r="142" spans="11:15" x14ac:dyDescent="0.3">
      <c r="K142">
        <v>2</v>
      </c>
      <c r="L142">
        <f>IF(AND(ISNUMBER(SEARCH(":",Table11[[#This Row],[Column1]]))=FALSE,ISNUMBER(SEARCH("Ronda",Table11[[#This Row],[Column1]]))=FALSE),1,0)</f>
        <v>1</v>
      </c>
      <c r="M142">
        <f>IF(Table11[[#This Row],[cond]]=1,M141+1,0)</f>
        <v>4</v>
      </c>
      <c r="N142">
        <f>IF(ISNUMBER(SEARCH("Ronda",Table11[[#This Row],[Column1]]))=TRUE,1,0)</f>
        <v>0</v>
      </c>
      <c r="O142" t="str">
        <f>IF(Table11[[#This Row],[cond2]]=1,MID(Table11[[#This Row],[Column1]],6,3),O141)</f>
        <v xml:space="preserve"> 32</v>
      </c>
    </row>
    <row r="143" spans="11:15" x14ac:dyDescent="0.3">
      <c r="K143">
        <v>-1</v>
      </c>
      <c r="L143">
        <f>IF(AND(ISNUMBER(SEARCH(":",Table11[[#This Row],[Column1]]))=FALSE,ISNUMBER(SEARCH("Ronda",Table11[[#This Row],[Column1]]))=FALSE),1,0)</f>
        <v>1</v>
      </c>
      <c r="M143">
        <f>IF(Table11[[#This Row],[cond]]=1,M142+1,0)</f>
        <v>5</v>
      </c>
      <c r="N143">
        <f>IF(ISNUMBER(SEARCH("Ronda",Table11[[#This Row],[Column1]]))=TRUE,1,0)</f>
        <v>0</v>
      </c>
      <c r="O143" t="str">
        <f>IF(Table11[[#This Row],[cond2]]=1,MID(Table11[[#This Row],[Column1]],6,3),O142)</f>
        <v xml:space="preserve"> 32</v>
      </c>
    </row>
    <row r="144" spans="11:15" x14ac:dyDescent="0.3">
      <c r="K144">
        <v>0</v>
      </c>
      <c r="L144">
        <f>IF(AND(ISNUMBER(SEARCH(":",Table11[[#This Row],[Column1]]))=FALSE,ISNUMBER(SEARCH("Ronda",Table11[[#This Row],[Column1]]))=FALSE),1,0)</f>
        <v>1</v>
      </c>
      <c r="M144">
        <f>IF(Table11[[#This Row],[cond]]=1,M143+1,0)</f>
        <v>6</v>
      </c>
      <c r="N144">
        <f>IF(ISNUMBER(SEARCH("Ronda",Table11[[#This Row],[Column1]]))=TRUE,1,0)</f>
        <v>0</v>
      </c>
      <c r="O144" t="str">
        <f>IF(Table11[[#This Row],[cond2]]=1,MID(Table11[[#This Row],[Column1]],6,3),O143)</f>
        <v xml:space="preserve"> 32</v>
      </c>
    </row>
    <row r="145" spans="11:15" x14ac:dyDescent="0.3">
      <c r="K145" t="s">
        <v>1061</v>
      </c>
      <c r="L145">
        <f>IF(AND(ISNUMBER(SEARCH(":",Table11[[#This Row],[Column1]]))=FALSE,ISNUMBER(SEARCH("Ronda",Table11[[#This Row],[Column1]]))=FALSE),1,0)</f>
        <v>0</v>
      </c>
      <c r="M145">
        <f>IF(Table11[[#This Row],[cond]]=1,M144+1,0)</f>
        <v>0</v>
      </c>
      <c r="N145">
        <f>IF(ISNUMBER(SEARCH("Ronda",Table11[[#This Row],[Column1]]))=TRUE,1,0)</f>
        <v>0</v>
      </c>
      <c r="O145" t="str">
        <f>IF(Table11[[#This Row],[cond2]]=1,MID(Table11[[#This Row],[Column1]],6,3),O144)</f>
        <v xml:space="preserve"> 32</v>
      </c>
    </row>
    <row r="146" spans="11:15" x14ac:dyDescent="0.3">
      <c r="K146" t="s">
        <v>31</v>
      </c>
      <c r="L146">
        <f>IF(AND(ISNUMBER(SEARCH(":",Table11[[#This Row],[Column1]]))=FALSE,ISNUMBER(SEARCH("Ronda",Table11[[#This Row],[Column1]]))=FALSE),1,0)</f>
        <v>1</v>
      </c>
      <c r="M146">
        <f>IF(Table11[[#This Row],[cond]]=1,M145+1,0)</f>
        <v>1</v>
      </c>
      <c r="N146">
        <f>IF(ISNUMBER(SEARCH("Ronda",Table11[[#This Row],[Column1]]))=TRUE,1,0)</f>
        <v>0</v>
      </c>
      <c r="O146" t="str">
        <f>IF(Table11[[#This Row],[cond2]]=1,MID(Table11[[#This Row],[Column1]],6,3),O145)</f>
        <v xml:space="preserve"> 32</v>
      </c>
    </row>
    <row r="147" spans="11:15" x14ac:dyDescent="0.3">
      <c r="K147" t="s">
        <v>7</v>
      </c>
      <c r="L147">
        <f>IF(AND(ISNUMBER(SEARCH(":",Table11[[#This Row],[Column1]]))=FALSE,ISNUMBER(SEARCH("Ronda",Table11[[#This Row],[Column1]]))=FALSE),1,0)</f>
        <v>1</v>
      </c>
      <c r="M147">
        <f>IF(Table11[[#This Row],[cond]]=1,M146+1,0)</f>
        <v>2</v>
      </c>
      <c r="N147">
        <f>IF(ISNUMBER(SEARCH("Ronda",Table11[[#This Row],[Column1]]))=TRUE,1,0)</f>
        <v>0</v>
      </c>
      <c r="O147" t="str">
        <f>IF(Table11[[#This Row],[cond2]]=1,MID(Table11[[#This Row],[Column1]],6,3),O146)</f>
        <v xml:space="preserve"> 32</v>
      </c>
    </row>
    <row r="148" spans="11:15" x14ac:dyDescent="0.3">
      <c r="K148">
        <v>1</v>
      </c>
      <c r="L148">
        <f>IF(AND(ISNUMBER(SEARCH(":",Table11[[#This Row],[Column1]]))=FALSE,ISNUMBER(SEARCH("Ronda",Table11[[#This Row],[Column1]]))=FALSE),1,0)</f>
        <v>1</v>
      </c>
      <c r="M148">
        <f>IF(Table11[[#This Row],[cond]]=1,M147+1,0)</f>
        <v>3</v>
      </c>
      <c r="N148">
        <f>IF(ISNUMBER(SEARCH("Ronda",Table11[[#This Row],[Column1]]))=TRUE,1,0)</f>
        <v>0</v>
      </c>
      <c r="O148" t="str">
        <f>IF(Table11[[#This Row],[cond2]]=1,MID(Table11[[#This Row],[Column1]],6,3),O147)</f>
        <v xml:space="preserve"> 32</v>
      </c>
    </row>
    <row r="149" spans="11:15" x14ac:dyDescent="0.3">
      <c r="K149">
        <v>8</v>
      </c>
      <c r="L149">
        <f>IF(AND(ISNUMBER(SEARCH(":",Table11[[#This Row],[Column1]]))=FALSE,ISNUMBER(SEARCH("Ronda",Table11[[#This Row],[Column1]]))=FALSE),1,0)</f>
        <v>1</v>
      </c>
      <c r="M149">
        <f>IF(Table11[[#This Row],[cond]]=1,M148+1,0)</f>
        <v>4</v>
      </c>
      <c r="N149">
        <f>IF(ISNUMBER(SEARCH("Ronda",Table11[[#This Row],[Column1]]))=TRUE,1,0)</f>
        <v>0</v>
      </c>
      <c r="O149" t="str">
        <f>IF(Table11[[#This Row],[cond2]]=1,MID(Table11[[#This Row],[Column1]],6,3),O148)</f>
        <v xml:space="preserve"> 32</v>
      </c>
    </row>
    <row r="150" spans="11:15" x14ac:dyDescent="0.3">
      <c r="K150">
        <v>0</v>
      </c>
      <c r="L150">
        <f>IF(AND(ISNUMBER(SEARCH(":",Table11[[#This Row],[Column1]]))=FALSE,ISNUMBER(SEARCH("Ronda",Table11[[#This Row],[Column1]]))=FALSE),1,0)</f>
        <v>1</v>
      </c>
      <c r="M150">
        <f>IF(Table11[[#This Row],[cond]]=1,M149+1,0)</f>
        <v>5</v>
      </c>
      <c r="N150">
        <f>IF(ISNUMBER(SEARCH("Ronda",Table11[[#This Row],[Column1]]))=TRUE,1,0)</f>
        <v>0</v>
      </c>
      <c r="O150" t="str">
        <f>IF(Table11[[#This Row],[cond2]]=1,MID(Table11[[#This Row],[Column1]],6,3),O149)</f>
        <v xml:space="preserve"> 32</v>
      </c>
    </row>
    <row r="151" spans="11:15" x14ac:dyDescent="0.3">
      <c r="K151">
        <v>-2</v>
      </c>
      <c r="L151">
        <f>IF(AND(ISNUMBER(SEARCH(":",Table11[[#This Row],[Column1]]))=FALSE,ISNUMBER(SEARCH("Ronda",Table11[[#This Row],[Column1]]))=FALSE),1,0)</f>
        <v>1</v>
      </c>
      <c r="M151">
        <f>IF(Table11[[#This Row],[cond]]=1,M150+1,0)</f>
        <v>6</v>
      </c>
      <c r="N151">
        <f>IF(ISNUMBER(SEARCH("Ronda",Table11[[#This Row],[Column1]]))=TRUE,1,0)</f>
        <v>0</v>
      </c>
      <c r="O151" t="str">
        <f>IF(Table11[[#This Row],[cond2]]=1,MID(Table11[[#This Row],[Column1]],6,3),O150)</f>
        <v xml:space="preserve"> 32</v>
      </c>
    </row>
    <row r="152" spans="11:15" x14ac:dyDescent="0.3">
      <c r="K152" t="s">
        <v>1062</v>
      </c>
      <c r="L152">
        <f>IF(AND(ISNUMBER(SEARCH(":",Table11[[#This Row],[Column1]]))=FALSE,ISNUMBER(SEARCH("Ronda",Table11[[#This Row],[Column1]]))=FALSE),1,0)</f>
        <v>0</v>
      </c>
      <c r="M152">
        <f>IF(Table11[[#This Row],[cond]]=1,M151+1,0)</f>
        <v>0</v>
      </c>
      <c r="N152">
        <f>IF(ISNUMBER(SEARCH("Ronda",Table11[[#This Row],[Column1]]))=TRUE,1,0)</f>
        <v>0</v>
      </c>
      <c r="O152" t="str">
        <f>IF(Table11[[#This Row],[cond2]]=1,MID(Table11[[#This Row],[Column1]],6,3),O151)</f>
        <v xml:space="preserve"> 32</v>
      </c>
    </row>
    <row r="153" spans="11:15" x14ac:dyDescent="0.3">
      <c r="K153" t="s">
        <v>303</v>
      </c>
      <c r="L153">
        <f>IF(AND(ISNUMBER(SEARCH(":",Table11[[#This Row],[Column1]]))=FALSE,ISNUMBER(SEARCH("Ronda",Table11[[#This Row],[Column1]]))=FALSE),1,0)</f>
        <v>1</v>
      </c>
      <c r="M153">
        <f>IF(Table11[[#This Row],[cond]]=1,M152+1,0)</f>
        <v>1</v>
      </c>
      <c r="N153">
        <f>IF(ISNUMBER(SEARCH("Ronda",Table11[[#This Row],[Column1]]))=TRUE,1,0)</f>
        <v>0</v>
      </c>
      <c r="O153" t="str">
        <f>IF(Table11[[#This Row],[cond2]]=1,MID(Table11[[#This Row],[Column1]],6,3),O152)</f>
        <v xml:space="preserve"> 32</v>
      </c>
    </row>
    <row r="154" spans="11:15" x14ac:dyDescent="0.3">
      <c r="K154" t="s">
        <v>1051</v>
      </c>
      <c r="L154">
        <f>IF(AND(ISNUMBER(SEARCH(":",Table11[[#This Row],[Column1]]))=FALSE,ISNUMBER(SEARCH("Ronda",Table11[[#This Row],[Column1]]))=FALSE),1,0)</f>
        <v>1</v>
      </c>
      <c r="M154">
        <f>IF(Table11[[#This Row],[cond]]=1,M153+1,0)</f>
        <v>2</v>
      </c>
      <c r="N154">
        <f>IF(ISNUMBER(SEARCH("Ronda",Table11[[#This Row],[Column1]]))=TRUE,1,0)</f>
        <v>0</v>
      </c>
      <c r="O154" t="str">
        <f>IF(Table11[[#This Row],[cond2]]=1,MID(Table11[[#This Row],[Column1]],6,3),O153)</f>
        <v xml:space="preserve"> 32</v>
      </c>
    </row>
    <row r="155" spans="11:15" x14ac:dyDescent="0.3">
      <c r="K155">
        <v>1</v>
      </c>
      <c r="L155">
        <f>IF(AND(ISNUMBER(SEARCH(":",Table11[[#This Row],[Column1]]))=FALSE,ISNUMBER(SEARCH("Ronda",Table11[[#This Row],[Column1]]))=FALSE),1,0)</f>
        <v>1</v>
      </c>
      <c r="M155">
        <f>IF(Table11[[#This Row],[cond]]=1,M154+1,0)</f>
        <v>3</v>
      </c>
      <c r="N155">
        <f>IF(ISNUMBER(SEARCH("Ronda",Table11[[#This Row],[Column1]]))=TRUE,1,0)</f>
        <v>0</v>
      </c>
      <c r="O155" t="str">
        <f>IF(Table11[[#This Row],[cond2]]=1,MID(Table11[[#This Row],[Column1]],6,3),O154)</f>
        <v xml:space="preserve"> 32</v>
      </c>
    </row>
    <row r="156" spans="11:15" x14ac:dyDescent="0.3">
      <c r="K156">
        <v>3</v>
      </c>
      <c r="L156">
        <f>IF(AND(ISNUMBER(SEARCH(":",Table11[[#This Row],[Column1]]))=FALSE,ISNUMBER(SEARCH("Ronda",Table11[[#This Row],[Column1]]))=FALSE),1,0)</f>
        <v>1</v>
      </c>
      <c r="M156">
        <f>IF(Table11[[#This Row],[cond]]=1,M155+1,0)</f>
        <v>4</v>
      </c>
      <c r="N156">
        <f>IF(ISNUMBER(SEARCH("Ronda",Table11[[#This Row],[Column1]]))=TRUE,1,0)</f>
        <v>0</v>
      </c>
      <c r="O156" t="str">
        <f>IF(Table11[[#This Row],[cond2]]=1,MID(Table11[[#This Row],[Column1]],6,3),O155)</f>
        <v xml:space="preserve"> 32</v>
      </c>
    </row>
    <row r="157" spans="11:15" x14ac:dyDescent="0.3">
      <c r="K157">
        <v>0</v>
      </c>
      <c r="L157">
        <f>IF(AND(ISNUMBER(SEARCH(":",Table11[[#This Row],[Column1]]))=FALSE,ISNUMBER(SEARCH("Ronda",Table11[[#This Row],[Column1]]))=FALSE),1,0)</f>
        <v>1</v>
      </c>
      <c r="M157">
        <f>IF(Table11[[#This Row],[cond]]=1,M156+1,0)</f>
        <v>5</v>
      </c>
      <c r="N157">
        <f>IF(ISNUMBER(SEARCH("Ronda",Table11[[#This Row],[Column1]]))=TRUE,1,0)</f>
        <v>0</v>
      </c>
      <c r="O157" t="str">
        <f>IF(Table11[[#This Row],[cond2]]=1,MID(Table11[[#This Row],[Column1]],6,3),O156)</f>
        <v xml:space="preserve"> 32</v>
      </c>
    </row>
    <row r="158" spans="11:15" x14ac:dyDescent="0.3">
      <c r="K158">
        <v>-1</v>
      </c>
      <c r="L158">
        <f>IF(AND(ISNUMBER(SEARCH(":",Table11[[#This Row],[Column1]]))=FALSE,ISNUMBER(SEARCH("Ronda",Table11[[#This Row],[Column1]]))=FALSE),1,0)</f>
        <v>1</v>
      </c>
      <c r="M158">
        <f>IF(Table11[[#This Row],[cond]]=1,M157+1,0)</f>
        <v>6</v>
      </c>
      <c r="N158">
        <f>IF(ISNUMBER(SEARCH("Ronda",Table11[[#This Row],[Column1]]))=TRUE,1,0)</f>
        <v>0</v>
      </c>
      <c r="O158" t="str">
        <f>IF(Table11[[#This Row],[cond2]]=1,MID(Table11[[#This Row],[Column1]],6,3),O157)</f>
        <v xml:space="preserve"> 32</v>
      </c>
    </row>
    <row r="159" spans="11:15" x14ac:dyDescent="0.3">
      <c r="K159" t="s">
        <v>839</v>
      </c>
      <c r="L159">
        <f>IF(AND(ISNUMBER(SEARCH(":",Table11[[#This Row],[Column1]]))=FALSE,ISNUMBER(SEARCH("Ronda",Table11[[#This Row],[Column1]]))=FALSE),1,0)</f>
        <v>0</v>
      </c>
      <c r="M159">
        <f>IF(Table11[[#This Row],[cond]]=1,M158+1,0)</f>
        <v>0</v>
      </c>
      <c r="N159">
        <f>IF(ISNUMBER(SEARCH("Ronda",Table11[[#This Row],[Column1]]))=TRUE,1,0)</f>
        <v>0</v>
      </c>
      <c r="O159" t="str">
        <f>IF(Table11[[#This Row],[cond2]]=1,MID(Table11[[#This Row],[Column1]],6,3),O158)</f>
        <v xml:space="preserve"> 32</v>
      </c>
    </row>
    <row r="160" spans="11:15" x14ac:dyDescent="0.3">
      <c r="K160" t="s">
        <v>8</v>
      </c>
      <c r="L160">
        <f>IF(AND(ISNUMBER(SEARCH(":",Table11[[#This Row],[Column1]]))=FALSE,ISNUMBER(SEARCH("Ronda",Table11[[#This Row],[Column1]]))=FALSE),1,0)</f>
        <v>1</v>
      </c>
      <c r="M160">
        <f>IF(Table11[[#This Row],[cond]]=1,M159+1,0)</f>
        <v>1</v>
      </c>
      <c r="N160">
        <f>IF(ISNUMBER(SEARCH("Ronda",Table11[[#This Row],[Column1]]))=TRUE,1,0)</f>
        <v>0</v>
      </c>
      <c r="O160" t="str">
        <f>IF(Table11[[#This Row],[cond2]]=1,MID(Table11[[#This Row],[Column1]],6,3),O159)</f>
        <v xml:space="preserve"> 32</v>
      </c>
    </row>
    <row r="161" spans="11:15" x14ac:dyDescent="0.3">
      <c r="K161" t="s">
        <v>833</v>
      </c>
      <c r="L161">
        <f>IF(AND(ISNUMBER(SEARCH(":",Table11[[#This Row],[Column1]]))=FALSE,ISNUMBER(SEARCH("Ronda",Table11[[#This Row],[Column1]]))=FALSE),1,0)</f>
        <v>1</v>
      </c>
      <c r="M161">
        <f>IF(Table11[[#This Row],[cond]]=1,M160+1,0)</f>
        <v>2</v>
      </c>
      <c r="N161">
        <f>IF(ISNUMBER(SEARCH("Ronda",Table11[[#This Row],[Column1]]))=TRUE,1,0)</f>
        <v>0</v>
      </c>
      <c r="O161" t="str">
        <f>IF(Table11[[#This Row],[cond2]]=1,MID(Table11[[#This Row],[Column1]],6,3),O160)</f>
        <v xml:space="preserve"> 32</v>
      </c>
    </row>
    <row r="162" spans="11:15" x14ac:dyDescent="0.3">
      <c r="K162">
        <v>4</v>
      </c>
      <c r="L162">
        <f>IF(AND(ISNUMBER(SEARCH(":",Table11[[#This Row],[Column1]]))=FALSE,ISNUMBER(SEARCH("Ronda",Table11[[#This Row],[Column1]]))=FALSE),1,0)</f>
        <v>1</v>
      </c>
      <c r="M162">
        <f>IF(Table11[[#This Row],[cond]]=1,M161+1,0)</f>
        <v>3</v>
      </c>
      <c r="N162">
        <f>IF(ISNUMBER(SEARCH("Ronda",Table11[[#This Row],[Column1]]))=TRUE,1,0)</f>
        <v>0</v>
      </c>
      <c r="O162" t="str">
        <f>IF(Table11[[#This Row],[cond2]]=1,MID(Table11[[#This Row],[Column1]],6,3),O161)</f>
        <v xml:space="preserve"> 32</v>
      </c>
    </row>
    <row r="163" spans="11:15" x14ac:dyDescent="0.3">
      <c r="K163">
        <v>0</v>
      </c>
      <c r="L163">
        <f>IF(AND(ISNUMBER(SEARCH(":",Table11[[#This Row],[Column1]]))=FALSE,ISNUMBER(SEARCH("Ronda",Table11[[#This Row],[Column1]]))=FALSE),1,0)</f>
        <v>1</v>
      </c>
      <c r="M163">
        <f>IF(Table11[[#This Row],[cond]]=1,M162+1,0)</f>
        <v>4</v>
      </c>
      <c r="N163">
        <f>IF(ISNUMBER(SEARCH("Ronda",Table11[[#This Row],[Column1]]))=TRUE,1,0)</f>
        <v>0</v>
      </c>
      <c r="O163" t="str">
        <f>IF(Table11[[#This Row],[cond2]]=1,MID(Table11[[#This Row],[Column1]],6,3),O162)</f>
        <v xml:space="preserve"> 32</v>
      </c>
    </row>
    <row r="164" spans="11:15" x14ac:dyDescent="0.3">
      <c r="K164">
        <v>-2</v>
      </c>
      <c r="L164">
        <f>IF(AND(ISNUMBER(SEARCH(":",Table11[[#This Row],[Column1]]))=FALSE,ISNUMBER(SEARCH("Ronda",Table11[[#This Row],[Column1]]))=FALSE),1,0)</f>
        <v>1</v>
      </c>
      <c r="M164">
        <f>IF(Table11[[#This Row],[cond]]=1,M163+1,0)</f>
        <v>5</v>
      </c>
      <c r="N164">
        <f>IF(ISNUMBER(SEARCH("Ronda",Table11[[#This Row],[Column1]]))=TRUE,1,0)</f>
        <v>0</v>
      </c>
      <c r="O164" t="str">
        <f>IF(Table11[[#This Row],[cond2]]=1,MID(Table11[[#This Row],[Column1]],6,3),O163)</f>
        <v xml:space="preserve"> 32</v>
      </c>
    </row>
    <row r="165" spans="11:15" x14ac:dyDescent="0.3">
      <c r="K165">
        <v>0</v>
      </c>
      <c r="L165">
        <f>IF(AND(ISNUMBER(SEARCH(":",Table11[[#This Row],[Column1]]))=FALSE,ISNUMBER(SEARCH("Ronda",Table11[[#This Row],[Column1]]))=FALSE),1,0)</f>
        <v>1</v>
      </c>
      <c r="M165">
        <f>IF(Table11[[#This Row],[cond]]=1,M164+1,0)</f>
        <v>6</v>
      </c>
      <c r="N165">
        <f>IF(ISNUMBER(SEARCH("Ronda",Table11[[#This Row],[Column1]]))=TRUE,1,0)</f>
        <v>0</v>
      </c>
      <c r="O165" t="str">
        <f>IF(Table11[[#This Row],[cond2]]=1,MID(Table11[[#This Row],[Column1]],6,3),O164)</f>
        <v xml:space="preserve"> 32</v>
      </c>
    </row>
    <row r="166" spans="11:15" x14ac:dyDescent="0.3">
      <c r="K166" t="s">
        <v>1063</v>
      </c>
      <c r="L166">
        <f>IF(AND(ISNUMBER(SEARCH(":",Table11[[#This Row],[Column1]]))=FALSE,ISNUMBER(SEARCH("Ronda",Table11[[#This Row],[Column1]]))=FALSE),1,0)</f>
        <v>0</v>
      </c>
      <c r="M166">
        <f>IF(Table11[[#This Row],[cond]]=1,M165+1,0)</f>
        <v>0</v>
      </c>
      <c r="N166">
        <f>IF(ISNUMBER(SEARCH("Ronda",Table11[[#This Row],[Column1]]))=TRUE,1,0)</f>
        <v>0</v>
      </c>
      <c r="O166" t="str">
        <f>IF(Table11[[#This Row],[cond2]]=1,MID(Table11[[#This Row],[Column1]],6,3),O165)</f>
        <v xml:space="preserve"> 32</v>
      </c>
    </row>
    <row r="167" spans="11:15" x14ac:dyDescent="0.3">
      <c r="K167" t="s">
        <v>2</v>
      </c>
      <c r="L167">
        <f>IF(AND(ISNUMBER(SEARCH(":",Table11[[#This Row],[Column1]]))=FALSE,ISNUMBER(SEARCH("Ronda",Table11[[#This Row],[Column1]]))=FALSE),1,0)</f>
        <v>1</v>
      </c>
      <c r="M167">
        <f>IF(Table11[[#This Row],[cond]]=1,M166+1,0)</f>
        <v>1</v>
      </c>
      <c r="N167">
        <f>IF(ISNUMBER(SEARCH("Ronda",Table11[[#This Row],[Column1]]))=TRUE,1,0)</f>
        <v>0</v>
      </c>
      <c r="O167" t="str">
        <f>IF(Table11[[#This Row],[cond2]]=1,MID(Table11[[#This Row],[Column1]],6,3),O166)</f>
        <v xml:space="preserve"> 32</v>
      </c>
    </row>
    <row r="168" spans="11:15" x14ac:dyDescent="0.3">
      <c r="K168" t="s">
        <v>14</v>
      </c>
      <c r="L168">
        <f>IF(AND(ISNUMBER(SEARCH(":",Table11[[#This Row],[Column1]]))=FALSE,ISNUMBER(SEARCH("Ronda",Table11[[#This Row],[Column1]]))=FALSE),1,0)</f>
        <v>1</v>
      </c>
      <c r="M168">
        <f>IF(Table11[[#This Row],[cond]]=1,M167+1,0)</f>
        <v>2</v>
      </c>
      <c r="N168">
        <f>IF(ISNUMBER(SEARCH("Ronda",Table11[[#This Row],[Column1]]))=TRUE,1,0)</f>
        <v>0</v>
      </c>
      <c r="O168" t="str">
        <f>IF(Table11[[#This Row],[cond2]]=1,MID(Table11[[#This Row],[Column1]],6,3),O167)</f>
        <v xml:space="preserve"> 32</v>
      </c>
    </row>
    <row r="169" spans="11:15" x14ac:dyDescent="0.3">
      <c r="K169">
        <v>5</v>
      </c>
      <c r="L169">
        <f>IF(AND(ISNUMBER(SEARCH(":",Table11[[#This Row],[Column1]]))=FALSE,ISNUMBER(SEARCH("Ronda",Table11[[#This Row],[Column1]]))=FALSE),1,0)</f>
        <v>1</v>
      </c>
      <c r="M169">
        <f>IF(Table11[[#This Row],[cond]]=1,M168+1,0)</f>
        <v>3</v>
      </c>
      <c r="N169">
        <f>IF(ISNUMBER(SEARCH("Ronda",Table11[[#This Row],[Column1]]))=TRUE,1,0)</f>
        <v>0</v>
      </c>
      <c r="O169" t="str">
        <f>IF(Table11[[#This Row],[cond2]]=1,MID(Table11[[#This Row],[Column1]],6,3),O168)</f>
        <v xml:space="preserve"> 32</v>
      </c>
    </row>
    <row r="170" spans="11:15" x14ac:dyDescent="0.3">
      <c r="K170">
        <v>1</v>
      </c>
      <c r="L170">
        <f>IF(AND(ISNUMBER(SEARCH(":",Table11[[#This Row],[Column1]]))=FALSE,ISNUMBER(SEARCH("Ronda",Table11[[#This Row],[Column1]]))=FALSE),1,0)</f>
        <v>1</v>
      </c>
      <c r="M170">
        <f>IF(Table11[[#This Row],[cond]]=1,M169+1,0)</f>
        <v>4</v>
      </c>
      <c r="N170">
        <f>IF(ISNUMBER(SEARCH("Ronda",Table11[[#This Row],[Column1]]))=TRUE,1,0)</f>
        <v>0</v>
      </c>
      <c r="O170" t="str">
        <f>IF(Table11[[#This Row],[cond2]]=1,MID(Table11[[#This Row],[Column1]],6,3),O169)</f>
        <v xml:space="preserve"> 32</v>
      </c>
    </row>
    <row r="171" spans="11:15" x14ac:dyDescent="0.3">
      <c r="K171">
        <v>0</v>
      </c>
      <c r="L171">
        <f>IF(AND(ISNUMBER(SEARCH(":",Table11[[#This Row],[Column1]]))=FALSE,ISNUMBER(SEARCH("Ronda",Table11[[#This Row],[Column1]]))=FALSE),1,0)</f>
        <v>1</v>
      </c>
      <c r="M171">
        <f>IF(Table11[[#This Row],[cond]]=1,M170+1,0)</f>
        <v>5</v>
      </c>
      <c r="N171">
        <f>IF(ISNUMBER(SEARCH("Ronda",Table11[[#This Row],[Column1]]))=TRUE,1,0)</f>
        <v>0</v>
      </c>
      <c r="O171" t="str">
        <f>IF(Table11[[#This Row],[cond2]]=1,MID(Table11[[#This Row],[Column1]],6,3),O170)</f>
        <v xml:space="preserve"> 32</v>
      </c>
    </row>
    <row r="172" spans="11:15" x14ac:dyDescent="0.3">
      <c r="K172">
        <v>0</v>
      </c>
      <c r="L172">
        <f>IF(AND(ISNUMBER(SEARCH(":",Table11[[#This Row],[Column1]]))=FALSE,ISNUMBER(SEARCH("Ronda",Table11[[#This Row],[Column1]]))=FALSE),1,0)</f>
        <v>1</v>
      </c>
      <c r="M172">
        <f>IF(Table11[[#This Row],[cond]]=1,M171+1,0)</f>
        <v>6</v>
      </c>
      <c r="N172">
        <f>IF(ISNUMBER(SEARCH("Ronda",Table11[[#This Row],[Column1]]))=TRUE,1,0)</f>
        <v>0</v>
      </c>
      <c r="O172" t="str">
        <f>IF(Table11[[#This Row],[cond2]]=1,MID(Table11[[#This Row],[Column1]],6,3),O171)</f>
        <v xml:space="preserve"> 32</v>
      </c>
    </row>
    <row r="173" spans="11:15" x14ac:dyDescent="0.3">
      <c r="K173" t="s">
        <v>1064</v>
      </c>
      <c r="L173">
        <f>IF(AND(ISNUMBER(SEARCH(":",Table11[[#This Row],[Column1]]))=FALSE,ISNUMBER(SEARCH("Ronda",Table11[[#This Row],[Column1]]))=FALSE),1,0)</f>
        <v>0</v>
      </c>
      <c r="M173">
        <f>IF(Table11[[#This Row],[cond]]=1,M172+1,0)</f>
        <v>0</v>
      </c>
      <c r="N173">
        <f>IF(ISNUMBER(SEARCH("Ronda",Table11[[#This Row],[Column1]]))=TRUE,1,0)</f>
        <v>0</v>
      </c>
      <c r="O173" t="str">
        <f>IF(Table11[[#This Row],[cond2]]=1,MID(Table11[[#This Row],[Column1]],6,3),O172)</f>
        <v xml:space="preserve"> 32</v>
      </c>
    </row>
    <row r="174" spans="11:15" x14ac:dyDescent="0.3">
      <c r="K174" t="s">
        <v>568</v>
      </c>
      <c r="L174">
        <f>IF(AND(ISNUMBER(SEARCH(":",Table11[[#This Row],[Column1]]))=FALSE,ISNUMBER(SEARCH("Ronda",Table11[[#This Row],[Column1]]))=FALSE),1,0)</f>
        <v>1</v>
      </c>
      <c r="M174">
        <f>IF(Table11[[#This Row],[cond]]=1,M173+1,0)</f>
        <v>1</v>
      </c>
      <c r="N174">
        <f>IF(ISNUMBER(SEARCH("Ronda",Table11[[#This Row],[Column1]]))=TRUE,1,0)</f>
        <v>0</v>
      </c>
      <c r="O174" t="str">
        <f>IF(Table11[[#This Row],[cond2]]=1,MID(Table11[[#This Row],[Column1]],6,3),O173)</f>
        <v xml:space="preserve"> 32</v>
      </c>
    </row>
    <row r="175" spans="11:15" x14ac:dyDescent="0.3">
      <c r="K175" t="s">
        <v>564</v>
      </c>
      <c r="L175">
        <f>IF(AND(ISNUMBER(SEARCH(":",Table11[[#This Row],[Column1]]))=FALSE,ISNUMBER(SEARCH("Ronda",Table11[[#This Row],[Column1]]))=FALSE),1,0)</f>
        <v>1</v>
      </c>
      <c r="M175">
        <f>IF(Table11[[#This Row],[cond]]=1,M174+1,0)</f>
        <v>2</v>
      </c>
      <c r="N175">
        <f>IF(ISNUMBER(SEARCH("Ronda",Table11[[#This Row],[Column1]]))=TRUE,1,0)</f>
        <v>0</v>
      </c>
      <c r="O175" t="str">
        <f>IF(Table11[[#This Row],[cond2]]=1,MID(Table11[[#This Row],[Column1]],6,3),O174)</f>
        <v xml:space="preserve"> 32</v>
      </c>
    </row>
    <row r="176" spans="11:15" x14ac:dyDescent="0.3">
      <c r="K176">
        <v>4</v>
      </c>
      <c r="L176">
        <f>IF(AND(ISNUMBER(SEARCH(":",Table11[[#This Row],[Column1]]))=FALSE,ISNUMBER(SEARCH("Ronda",Table11[[#This Row],[Column1]]))=FALSE),1,0)</f>
        <v>1</v>
      </c>
      <c r="M176">
        <f>IF(Table11[[#This Row],[cond]]=1,M175+1,0)</f>
        <v>3</v>
      </c>
      <c r="N176">
        <f>IF(ISNUMBER(SEARCH("Ronda",Table11[[#This Row],[Column1]]))=TRUE,1,0)</f>
        <v>0</v>
      </c>
      <c r="O176" t="str">
        <f>IF(Table11[[#This Row],[cond2]]=1,MID(Table11[[#This Row],[Column1]],6,3),O175)</f>
        <v xml:space="preserve"> 32</v>
      </c>
    </row>
    <row r="177" spans="11:15" x14ac:dyDescent="0.3">
      <c r="K177">
        <v>4</v>
      </c>
      <c r="L177">
        <f>IF(AND(ISNUMBER(SEARCH(":",Table11[[#This Row],[Column1]]))=FALSE,ISNUMBER(SEARCH("Ronda",Table11[[#This Row],[Column1]]))=FALSE),1,0)</f>
        <v>1</v>
      </c>
      <c r="M177">
        <f>IF(Table11[[#This Row],[cond]]=1,M176+1,0)</f>
        <v>4</v>
      </c>
      <c r="N177">
        <f>IF(ISNUMBER(SEARCH("Ronda",Table11[[#This Row],[Column1]]))=TRUE,1,0)</f>
        <v>0</v>
      </c>
      <c r="O177" t="str">
        <f>IF(Table11[[#This Row],[cond2]]=1,MID(Table11[[#This Row],[Column1]],6,3),O176)</f>
        <v xml:space="preserve"> 32</v>
      </c>
    </row>
    <row r="178" spans="11:15" x14ac:dyDescent="0.3">
      <c r="K178">
        <v>-2</v>
      </c>
      <c r="L178">
        <f>IF(AND(ISNUMBER(SEARCH(":",Table11[[#This Row],[Column1]]))=FALSE,ISNUMBER(SEARCH("Ronda",Table11[[#This Row],[Column1]]))=FALSE),1,0)</f>
        <v>1</v>
      </c>
      <c r="M178">
        <f>IF(Table11[[#This Row],[cond]]=1,M177+1,0)</f>
        <v>5</v>
      </c>
      <c r="N178">
        <f>IF(ISNUMBER(SEARCH("Ronda",Table11[[#This Row],[Column1]]))=TRUE,1,0)</f>
        <v>0</v>
      </c>
      <c r="O178" t="str">
        <f>IF(Table11[[#This Row],[cond2]]=1,MID(Table11[[#This Row],[Column1]],6,3),O177)</f>
        <v xml:space="preserve"> 32</v>
      </c>
    </row>
    <row r="179" spans="11:15" x14ac:dyDescent="0.3">
      <c r="K179">
        <v>-1</v>
      </c>
      <c r="L179">
        <f>IF(AND(ISNUMBER(SEARCH(":",Table11[[#This Row],[Column1]]))=FALSE,ISNUMBER(SEARCH("Ronda",Table11[[#This Row],[Column1]]))=FALSE),1,0)</f>
        <v>1</v>
      </c>
      <c r="M179">
        <f>IF(Table11[[#This Row],[cond]]=1,M178+1,0)</f>
        <v>6</v>
      </c>
      <c r="N179">
        <f>IF(ISNUMBER(SEARCH("Ronda",Table11[[#This Row],[Column1]]))=TRUE,1,0)</f>
        <v>0</v>
      </c>
      <c r="O179" t="str">
        <f>IF(Table11[[#This Row],[cond2]]=1,MID(Table11[[#This Row],[Column1]],6,3),O178)</f>
        <v xml:space="preserve"> 32</v>
      </c>
    </row>
    <row r="180" spans="11:15" x14ac:dyDescent="0.3">
      <c r="K180" t="s">
        <v>1064</v>
      </c>
      <c r="L180">
        <f>IF(AND(ISNUMBER(SEARCH(":",Table11[[#This Row],[Column1]]))=FALSE,ISNUMBER(SEARCH("Ronda",Table11[[#This Row],[Column1]]))=FALSE),1,0)</f>
        <v>0</v>
      </c>
      <c r="M180">
        <f>IF(Table11[[#This Row],[cond]]=1,M179+1,0)</f>
        <v>0</v>
      </c>
      <c r="N180">
        <f>IF(ISNUMBER(SEARCH("Ronda",Table11[[#This Row],[Column1]]))=TRUE,1,0)</f>
        <v>0</v>
      </c>
      <c r="O180" t="str">
        <f>IF(Table11[[#This Row],[cond2]]=1,MID(Table11[[#This Row],[Column1]],6,3),O179)</f>
        <v xml:space="preserve"> 32</v>
      </c>
    </row>
    <row r="181" spans="11:15" x14ac:dyDescent="0.3">
      <c r="K181" t="s">
        <v>10</v>
      </c>
      <c r="L181">
        <f>IF(AND(ISNUMBER(SEARCH(":",Table11[[#This Row],[Column1]]))=FALSE,ISNUMBER(SEARCH("Ronda",Table11[[#This Row],[Column1]]))=FALSE),1,0)</f>
        <v>1</v>
      </c>
      <c r="M181">
        <f>IF(Table11[[#This Row],[cond]]=1,M180+1,0)</f>
        <v>1</v>
      </c>
      <c r="N181">
        <f>IF(ISNUMBER(SEARCH("Ronda",Table11[[#This Row],[Column1]]))=TRUE,1,0)</f>
        <v>0</v>
      </c>
      <c r="O181" t="str">
        <f>IF(Table11[[#This Row],[cond2]]=1,MID(Table11[[#This Row],[Column1]],6,3),O180)</f>
        <v xml:space="preserve"> 32</v>
      </c>
    </row>
    <row r="182" spans="11:15" x14ac:dyDescent="0.3">
      <c r="K182" t="s">
        <v>13</v>
      </c>
      <c r="L182">
        <f>IF(AND(ISNUMBER(SEARCH(":",Table11[[#This Row],[Column1]]))=FALSE,ISNUMBER(SEARCH("Ronda",Table11[[#This Row],[Column1]]))=FALSE),1,0)</f>
        <v>1</v>
      </c>
      <c r="M182">
        <f>IF(Table11[[#This Row],[cond]]=1,M181+1,0)</f>
        <v>2</v>
      </c>
      <c r="N182">
        <f>IF(ISNUMBER(SEARCH("Ronda",Table11[[#This Row],[Column1]]))=TRUE,1,0)</f>
        <v>0</v>
      </c>
      <c r="O182" t="str">
        <f>IF(Table11[[#This Row],[cond2]]=1,MID(Table11[[#This Row],[Column1]],6,3),O181)</f>
        <v xml:space="preserve"> 32</v>
      </c>
    </row>
    <row r="183" spans="11:15" x14ac:dyDescent="0.3">
      <c r="K183">
        <v>1</v>
      </c>
      <c r="L183">
        <f>IF(AND(ISNUMBER(SEARCH(":",Table11[[#This Row],[Column1]]))=FALSE,ISNUMBER(SEARCH("Ronda",Table11[[#This Row],[Column1]]))=FALSE),1,0)</f>
        <v>1</v>
      </c>
      <c r="M183">
        <f>IF(Table11[[#This Row],[cond]]=1,M182+1,0)</f>
        <v>3</v>
      </c>
      <c r="N183">
        <f>IF(ISNUMBER(SEARCH("Ronda",Table11[[#This Row],[Column1]]))=TRUE,1,0)</f>
        <v>0</v>
      </c>
      <c r="O183" t="str">
        <f>IF(Table11[[#This Row],[cond2]]=1,MID(Table11[[#This Row],[Column1]],6,3),O182)</f>
        <v xml:space="preserve"> 32</v>
      </c>
    </row>
    <row r="184" spans="11:15" x14ac:dyDescent="0.3">
      <c r="K184">
        <v>0</v>
      </c>
      <c r="L184">
        <f>IF(AND(ISNUMBER(SEARCH(":",Table11[[#This Row],[Column1]]))=FALSE,ISNUMBER(SEARCH("Ronda",Table11[[#This Row],[Column1]]))=FALSE),1,0)</f>
        <v>1</v>
      </c>
      <c r="M184">
        <f>IF(Table11[[#This Row],[cond]]=1,M183+1,0)</f>
        <v>4</v>
      </c>
      <c r="N184">
        <f>IF(ISNUMBER(SEARCH("Ronda",Table11[[#This Row],[Column1]]))=TRUE,1,0)</f>
        <v>0</v>
      </c>
      <c r="O184" t="str">
        <f>IF(Table11[[#This Row],[cond2]]=1,MID(Table11[[#This Row],[Column1]],6,3),O183)</f>
        <v xml:space="preserve"> 32</v>
      </c>
    </row>
    <row r="185" spans="11:15" x14ac:dyDescent="0.3">
      <c r="K185">
        <v>0</v>
      </c>
      <c r="L185">
        <f>IF(AND(ISNUMBER(SEARCH(":",Table11[[#This Row],[Column1]]))=FALSE,ISNUMBER(SEARCH("Ronda",Table11[[#This Row],[Column1]]))=FALSE),1,0)</f>
        <v>1</v>
      </c>
      <c r="M185">
        <f>IF(Table11[[#This Row],[cond]]=1,M184+1,0)</f>
        <v>5</v>
      </c>
      <c r="N185">
        <f>IF(ISNUMBER(SEARCH("Ronda",Table11[[#This Row],[Column1]]))=TRUE,1,0)</f>
        <v>0</v>
      </c>
      <c r="O185" t="str">
        <f>IF(Table11[[#This Row],[cond2]]=1,MID(Table11[[#This Row],[Column1]],6,3),O184)</f>
        <v xml:space="preserve"> 32</v>
      </c>
    </row>
    <row r="186" spans="11:15" x14ac:dyDescent="0.3">
      <c r="K186">
        <v>0</v>
      </c>
      <c r="L186">
        <f>IF(AND(ISNUMBER(SEARCH(":",Table11[[#This Row],[Column1]]))=FALSE,ISNUMBER(SEARCH("Ronda",Table11[[#This Row],[Column1]]))=FALSE),1,0)</f>
        <v>1</v>
      </c>
      <c r="M186">
        <f>IF(Table11[[#This Row],[cond]]=1,M185+1,0)</f>
        <v>6</v>
      </c>
      <c r="N186">
        <f>IF(ISNUMBER(SEARCH("Ronda",Table11[[#This Row],[Column1]]))=TRUE,1,0)</f>
        <v>0</v>
      </c>
      <c r="O186" t="str">
        <f>IF(Table11[[#This Row],[cond2]]=1,MID(Table11[[#This Row],[Column1]],6,3),O185)</f>
        <v xml:space="preserve"> 32</v>
      </c>
    </row>
    <row r="187" spans="11:15" x14ac:dyDescent="0.3">
      <c r="K187" t="s">
        <v>1065</v>
      </c>
      <c r="L187">
        <f>IF(AND(ISNUMBER(SEARCH(":",Table11[[#This Row],[Column1]]))=FALSE,ISNUMBER(SEARCH("Ronda",Table11[[#This Row],[Column1]]))=FALSE),1,0)</f>
        <v>0</v>
      </c>
      <c r="M187">
        <f>IF(Table11[[#This Row],[cond]]=1,M186+1,0)</f>
        <v>0</v>
      </c>
      <c r="N187">
        <f>IF(ISNUMBER(SEARCH("Ronda",Table11[[#This Row],[Column1]]))=TRUE,1,0)</f>
        <v>0</v>
      </c>
      <c r="O187" t="str">
        <f>IF(Table11[[#This Row],[cond2]]=1,MID(Table11[[#This Row],[Column1]],6,3),O186)</f>
        <v xml:space="preserve"> 32</v>
      </c>
    </row>
    <row r="188" spans="11:15" x14ac:dyDescent="0.3">
      <c r="K188" t="s">
        <v>33</v>
      </c>
      <c r="L188">
        <f>IF(AND(ISNUMBER(SEARCH(":",Table11[[#This Row],[Column1]]))=FALSE,ISNUMBER(SEARCH("Ronda",Table11[[#This Row],[Column1]]))=FALSE),1,0)</f>
        <v>1</v>
      </c>
      <c r="M188">
        <f>IF(Table11[[#This Row],[cond]]=1,M187+1,0)</f>
        <v>1</v>
      </c>
      <c r="N188">
        <f>IF(ISNUMBER(SEARCH("Ronda",Table11[[#This Row],[Column1]]))=TRUE,1,0)</f>
        <v>0</v>
      </c>
      <c r="O188" t="str">
        <f>IF(Table11[[#This Row],[cond2]]=1,MID(Table11[[#This Row],[Column1]],6,3),O187)</f>
        <v xml:space="preserve"> 32</v>
      </c>
    </row>
    <row r="189" spans="11:15" x14ac:dyDescent="0.3">
      <c r="K189" t="s">
        <v>4</v>
      </c>
      <c r="L189">
        <f>IF(AND(ISNUMBER(SEARCH(":",Table11[[#This Row],[Column1]]))=FALSE,ISNUMBER(SEARCH("Ronda",Table11[[#This Row],[Column1]]))=FALSE),1,0)</f>
        <v>1</v>
      </c>
      <c r="M189">
        <f>IF(Table11[[#This Row],[cond]]=1,M188+1,0)</f>
        <v>2</v>
      </c>
      <c r="N189">
        <f>IF(ISNUMBER(SEARCH("Ronda",Table11[[#This Row],[Column1]]))=TRUE,1,0)</f>
        <v>0</v>
      </c>
      <c r="O189" t="str">
        <f>IF(Table11[[#This Row],[cond2]]=1,MID(Table11[[#This Row],[Column1]],6,3),O188)</f>
        <v xml:space="preserve"> 32</v>
      </c>
    </row>
    <row r="190" spans="11:15" x14ac:dyDescent="0.3">
      <c r="K190">
        <v>1</v>
      </c>
      <c r="L190">
        <f>IF(AND(ISNUMBER(SEARCH(":",Table11[[#This Row],[Column1]]))=FALSE,ISNUMBER(SEARCH("Ronda",Table11[[#This Row],[Column1]]))=FALSE),1,0)</f>
        <v>1</v>
      </c>
      <c r="M190">
        <f>IF(Table11[[#This Row],[cond]]=1,M189+1,0)</f>
        <v>3</v>
      </c>
      <c r="N190">
        <f>IF(ISNUMBER(SEARCH("Ronda",Table11[[#This Row],[Column1]]))=TRUE,1,0)</f>
        <v>0</v>
      </c>
      <c r="O190" t="str">
        <f>IF(Table11[[#This Row],[cond2]]=1,MID(Table11[[#This Row],[Column1]],6,3),O189)</f>
        <v xml:space="preserve"> 32</v>
      </c>
    </row>
    <row r="191" spans="11:15" x14ac:dyDescent="0.3">
      <c r="K191">
        <v>2</v>
      </c>
      <c r="L191">
        <f>IF(AND(ISNUMBER(SEARCH(":",Table11[[#This Row],[Column1]]))=FALSE,ISNUMBER(SEARCH("Ronda",Table11[[#This Row],[Column1]]))=FALSE),1,0)</f>
        <v>1</v>
      </c>
      <c r="M191">
        <f>IF(Table11[[#This Row],[cond]]=1,M190+1,0)</f>
        <v>4</v>
      </c>
      <c r="N191">
        <f>IF(ISNUMBER(SEARCH("Ronda",Table11[[#This Row],[Column1]]))=TRUE,1,0)</f>
        <v>0</v>
      </c>
      <c r="O191" t="str">
        <f>IF(Table11[[#This Row],[cond2]]=1,MID(Table11[[#This Row],[Column1]],6,3),O190)</f>
        <v xml:space="preserve"> 32</v>
      </c>
    </row>
    <row r="192" spans="11:15" x14ac:dyDescent="0.3">
      <c r="K192">
        <v>-1</v>
      </c>
      <c r="L192">
        <f>IF(AND(ISNUMBER(SEARCH(":",Table11[[#This Row],[Column1]]))=FALSE,ISNUMBER(SEARCH("Ronda",Table11[[#This Row],[Column1]]))=FALSE),1,0)</f>
        <v>1</v>
      </c>
      <c r="M192">
        <f>IF(Table11[[#This Row],[cond]]=1,M191+1,0)</f>
        <v>5</v>
      </c>
      <c r="N192">
        <f>IF(ISNUMBER(SEARCH("Ronda",Table11[[#This Row],[Column1]]))=TRUE,1,0)</f>
        <v>0</v>
      </c>
      <c r="O192" t="str">
        <f>IF(Table11[[#This Row],[cond2]]=1,MID(Table11[[#This Row],[Column1]],6,3),O191)</f>
        <v xml:space="preserve"> 32</v>
      </c>
    </row>
    <row r="193" spans="11:15" x14ac:dyDescent="0.3">
      <c r="K193">
        <v>-1</v>
      </c>
      <c r="L193">
        <f>IF(AND(ISNUMBER(SEARCH(":",Table11[[#This Row],[Column1]]))=FALSE,ISNUMBER(SEARCH("Ronda",Table11[[#This Row],[Column1]]))=FALSE),1,0)</f>
        <v>1</v>
      </c>
      <c r="M193">
        <f>IF(Table11[[#This Row],[cond]]=1,M192+1,0)</f>
        <v>6</v>
      </c>
      <c r="N193">
        <f>IF(ISNUMBER(SEARCH("Ronda",Table11[[#This Row],[Column1]]))=TRUE,1,0)</f>
        <v>0</v>
      </c>
      <c r="O193" t="str">
        <f>IF(Table11[[#This Row],[cond2]]=1,MID(Table11[[#This Row],[Column1]],6,3),O192)</f>
        <v xml:space="preserve"> 32</v>
      </c>
    </row>
    <row r="194" spans="11:15" x14ac:dyDescent="0.3">
      <c r="K194" t="s">
        <v>82</v>
      </c>
      <c r="L194">
        <f>IF(AND(ISNUMBER(SEARCH(":",Table11[[#This Row],[Column1]]))=FALSE,ISNUMBER(SEARCH("Ronda",Table11[[#This Row],[Column1]]))=FALSE),1,0)</f>
        <v>0</v>
      </c>
      <c r="M194">
        <f>IF(Table11[[#This Row],[cond]]=1,M193+1,0)</f>
        <v>0</v>
      </c>
      <c r="N194">
        <f>IF(ISNUMBER(SEARCH("Ronda",Table11[[#This Row],[Column1]]))=TRUE,1,0)</f>
        <v>1</v>
      </c>
      <c r="O194" t="str">
        <f>IF(Table11[[#This Row],[cond2]]=1,MID(Table11[[#This Row],[Column1]],6,3),O193)</f>
        <v xml:space="preserve"> 31</v>
      </c>
    </row>
    <row r="195" spans="11:15" x14ac:dyDescent="0.3">
      <c r="K195" t="s">
        <v>1066</v>
      </c>
      <c r="L195">
        <f>IF(AND(ISNUMBER(SEARCH(":",Table11[[#This Row],[Column1]]))=FALSE,ISNUMBER(SEARCH("Ronda",Table11[[#This Row],[Column1]]))=FALSE),1,0)</f>
        <v>0</v>
      </c>
      <c r="M195">
        <f>IF(Table11[[#This Row],[cond]]=1,M194+1,0)</f>
        <v>0</v>
      </c>
      <c r="N195">
        <f>IF(ISNUMBER(SEARCH("Ronda",Table11[[#This Row],[Column1]]))=TRUE,1,0)</f>
        <v>0</v>
      </c>
      <c r="O195" t="str">
        <f>IF(Table11[[#This Row],[cond2]]=1,MID(Table11[[#This Row],[Column1]],6,3),O194)</f>
        <v xml:space="preserve"> 31</v>
      </c>
    </row>
    <row r="196" spans="11:15" x14ac:dyDescent="0.3">
      <c r="K196" t="s">
        <v>28</v>
      </c>
      <c r="L196">
        <f>IF(AND(ISNUMBER(SEARCH(":",Table11[[#This Row],[Column1]]))=FALSE,ISNUMBER(SEARCH("Ronda",Table11[[#This Row],[Column1]]))=FALSE),1,0)</f>
        <v>1</v>
      </c>
      <c r="M196">
        <f>IF(Table11[[#This Row],[cond]]=1,M195+1,0)</f>
        <v>1</v>
      </c>
      <c r="N196">
        <f>IF(ISNUMBER(SEARCH("Ronda",Table11[[#This Row],[Column1]]))=TRUE,1,0)</f>
        <v>0</v>
      </c>
      <c r="O196" t="str">
        <f>IF(Table11[[#This Row],[cond2]]=1,MID(Table11[[#This Row],[Column1]],6,3),O195)</f>
        <v xml:space="preserve"> 31</v>
      </c>
    </row>
    <row r="197" spans="11:15" x14ac:dyDescent="0.3">
      <c r="K197" t="s">
        <v>33</v>
      </c>
      <c r="L197">
        <f>IF(AND(ISNUMBER(SEARCH(":",Table11[[#This Row],[Column1]]))=FALSE,ISNUMBER(SEARCH("Ronda",Table11[[#This Row],[Column1]]))=FALSE),1,0)</f>
        <v>1</v>
      </c>
      <c r="M197">
        <f>IF(Table11[[#This Row],[cond]]=1,M196+1,0)</f>
        <v>2</v>
      </c>
      <c r="N197">
        <f>IF(ISNUMBER(SEARCH("Ronda",Table11[[#This Row],[Column1]]))=TRUE,1,0)</f>
        <v>0</v>
      </c>
      <c r="O197" t="str">
        <f>IF(Table11[[#This Row],[cond2]]=1,MID(Table11[[#This Row],[Column1]],6,3),O196)</f>
        <v xml:space="preserve"> 31</v>
      </c>
    </row>
    <row r="198" spans="11:15" x14ac:dyDescent="0.3">
      <c r="K198">
        <v>3</v>
      </c>
      <c r="L198">
        <f>IF(AND(ISNUMBER(SEARCH(":",Table11[[#This Row],[Column1]]))=FALSE,ISNUMBER(SEARCH("Ronda",Table11[[#This Row],[Column1]]))=FALSE),1,0)</f>
        <v>1</v>
      </c>
      <c r="M198">
        <f>IF(Table11[[#This Row],[cond]]=1,M197+1,0)</f>
        <v>3</v>
      </c>
      <c r="N198">
        <f>IF(ISNUMBER(SEARCH("Ronda",Table11[[#This Row],[Column1]]))=TRUE,1,0)</f>
        <v>0</v>
      </c>
      <c r="O198" t="str">
        <f>IF(Table11[[#This Row],[cond2]]=1,MID(Table11[[#This Row],[Column1]],6,3),O197)</f>
        <v xml:space="preserve"> 31</v>
      </c>
    </row>
    <row r="199" spans="11:15" x14ac:dyDescent="0.3">
      <c r="K199">
        <v>1</v>
      </c>
      <c r="L199">
        <f>IF(AND(ISNUMBER(SEARCH(":",Table11[[#This Row],[Column1]]))=FALSE,ISNUMBER(SEARCH("Ronda",Table11[[#This Row],[Column1]]))=FALSE),1,0)</f>
        <v>1</v>
      </c>
      <c r="M199">
        <f>IF(Table11[[#This Row],[cond]]=1,M198+1,0)</f>
        <v>4</v>
      </c>
      <c r="N199">
        <f>IF(ISNUMBER(SEARCH("Ronda",Table11[[#This Row],[Column1]]))=TRUE,1,0)</f>
        <v>0</v>
      </c>
      <c r="O199" t="str">
        <f>IF(Table11[[#This Row],[cond2]]=1,MID(Table11[[#This Row],[Column1]],6,3),O198)</f>
        <v xml:space="preserve"> 31</v>
      </c>
    </row>
    <row r="200" spans="11:15" x14ac:dyDescent="0.3">
      <c r="K200">
        <v>-1</v>
      </c>
      <c r="L200">
        <f>IF(AND(ISNUMBER(SEARCH(":",Table11[[#This Row],[Column1]]))=FALSE,ISNUMBER(SEARCH("Ronda",Table11[[#This Row],[Column1]]))=FALSE),1,0)</f>
        <v>1</v>
      </c>
      <c r="M200">
        <f>IF(Table11[[#This Row],[cond]]=1,M199+1,0)</f>
        <v>5</v>
      </c>
      <c r="N200">
        <f>IF(ISNUMBER(SEARCH("Ronda",Table11[[#This Row],[Column1]]))=TRUE,1,0)</f>
        <v>0</v>
      </c>
      <c r="O200" t="str">
        <f>IF(Table11[[#This Row],[cond2]]=1,MID(Table11[[#This Row],[Column1]],6,3),O199)</f>
        <v xml:space="preserve"> 31</v>
      </c>
    </row>
    <row r="201" spans="11:15" x14ac:dyDescent="0.3">
      <c r="K201">
        <v>0</v>
      </c>
      <c r="L201">
        <f>IF(AND(ISNUMBER(SEARCH(":",Table11[[#This Row],[Column1]]))=FALSE,ISNUMBER(SEARCH("Ronda",Table11[[#This Row],[Column1]]))=FALSE),1,0)</f>
        <v>1</v>
      </c>
      <c r="M201">
        <f>IF(Table11[[#This Row],[cond]]=1,M200+1,0)</f>
        <v>6</v>
      </c>
      <c r="N201">
        <f>IF(ISNUMBER(SEARCH("Ronda",Table11[[#This Row],[Column1]]))=TRUE,1,0)</f>
        <v>0</v>
      </c>
      <c r="O201" t="str">
        <f>IF(Table11[[#This Row],[cond2]]=1,MID(Table11[[#This Row],[Column1]],6,3),O200)</f>
        <v xml:space="preserve"> 31</v>
      </c>
    </row>
    <row r="202" spans="11:15" x14ac:dyDescent="0.3">
      <c r="K202" t="s">
        <v>1067</v>
      </c>
      <c r="L202">
        <f>IF(AND(ISNUMBER(SEARCH(":",Table11[[#This Row],[Column1]]))=FALSE,ISNUMBER(SEARCH("Ronda",Table11[[#This Row],[Column1]]))=FALSE),1,0)</f>
        <v>0</v>
      </c>
      <c r="M202">
        <f>IF(Table11[[#This Row],[cond]]=1,M201+1,0)</f>
        <v>0</v>
      </c>
      <c r="N202">
        <f>IF(ISNUMBER(SEARCH("Ronda",Table11[[#This Row],[Column1]]))=TRUE,1,0)</f>
        <v>0</v>
      </c>
      <c r="O202" t="str">
        <f>IF(Table11[[#This Row],[cond2]]=1,MID(Table11[[#This Row],[Column1]],6,3),O201)</f>
        <v xml:space="preserve"> 31</v>
      </c>
    </row>
    <row r="203" spans="11:15" x14ac:dyDescent="0.3">
      <c r="K203" t="s">
        <v>13</v>
      </c>
      <c r="L203">
        <f>IF(AND(ISNUMBER(SEARCH(":",Table11[[#This Row],[Column1]]))=FALSE,ISNUMBER(SEARCH("Ronda",Table11[[#This Row],[Column1]]))=FALSE),1,0)</f>
        <v>1</v>
      </c>
      <c r="M203">
        <f>IF(Table11[[#This Row],[cond]]=1,M202+1,0)</f>
        <v>1</v>
      </c>
      <c r="N203">
        <f>IF(ISNUMBER(SEARCH("Ronda",Table11[[#This Row],[Column1]]))=TRUE,1,0)</f>
        <v>0</v>
      </c>
      <c r="O203" t="str">
        <f>IF(Table11[[#This Row],[cond2]]=1,MID(Table11[[#This Row],[Column1]],6,3),O202)</f>
        <v xml:space="preserve"> 31</v>
      </c>
    </row>
    <row r="204" spans="11:15" x14ac:dyDescent="0.3">
      <c r="K204" t="s">
        <v>2</v>
      </c>
      <c r="L204">
        <f>IF(AND(ISNUMBER(SEARCH(":",Table11[[#This Row],[Column1]]))=FALSE,ISNUMBER(SEARCH("Ronda",Table11[[#This Row],[Column1]]))=FALSE),1,0)</f>
        <v>1</v>
      </c>
      <c r="M204">
        <f>IF(Table11[[#This Row],[cond]]=1,M203+1,0)</f>
        <v>2</v>
      </c>
      <c r="N204">
        <f>IF(ISNUMBER(SEARCH("Ronda",Table11[[#This Row],[Column1]]))=TRUE,1,0)</f>
        <v>0</v>
      </c>
      <c r="O204" t="str">
        <f>IF(Table11[[#This Row],[cond2]]=1,MID(Table11[[#This Row],[Column1]],6,3),O203)</f>
        <v xml:space="preserve"> 31</v>
      </c>
    </row>
    <row r="205" spans="11:15" x14ac:dyDescent="0.3">
      <c r="K205">
        <v>1</v>
      </c>
      <c r="L205">
        <f>IF(AND(ISNUMBER(SEARCH(":",Table11[[#This Row],[Column1]]))=FALSE,ISNUMBER(SEARCH("Ronda",Table11[[#This Row],[Column1]]))=FALSE),1,0)</f>
        <v>1</v>
      </c>
      <c r="M205">
        <f>IF(Table11[[#This Row],[cond]]=1,M204+1,0)</f>
        <v>3</v>
      </c>
      <c r="N205">
        <f>IF(ISNUMBER(SEARCH("Ronda",Table11[[#This Row],[Column1]]))=TRUE,1,0)</f>
        <v>0</v>
      </c>
      <c r="O205" t="str">
        <f>IF(Table11[[#This Row],[cond2]]=1,MID(Table11[[#This Row],[Column1]],6,3),O204)</f>
        <v xml:space="preserve"> 31</v>
      </c>
    </row>
    <row r="206" spans="11:15" x14ac:dyDescent="0.3">
      <c r="K206">
        <v>4</v>
      </c>
      <c r="L206">
        <f>IF(AND(ISNUMBER(SEARCH(":",Table11[[#This Row],[Column1]]))=FALSE,ISNUMBER(SEARCH("Ronda",Table11[[#This Row],[Column1]]))=FALSE),1,0)</f>
        <v>1</v>
      </c>
      <c r="M206">
        <f>IF(Table11[[#This Row],[cond]]=1,M205+1,0)</f>
        <v>4</v>
      </c>
      <c r="N206">
        <f>IF(ISNUMBER(SEARCH("Ronda",Table11[[#This Row],[Column1]]))=TRUE,1,0)</f>
        <v>0</v>
      </c>
      <c r="O206" t="str">
        <f>IF(Table11[[#This Row],[cond2]]=1,MID(Table11[[#This Row],[Column1]],6,3),O205)</f>
        <v xml:space="preserve"> 31</v>
      </c>
    </row>
    <row r="207" spans="11:15" x14ac:dyDescent="0.3">
      <c r="K207">
        <v>-1</v>
      </c>
      <c r="L207">
        <f>IF(AND(ISNUMBER(SEARCH(":",Table11[[#This Row],[Column1]]))=FALSE,ISNUMBER(SEARCH("Ronda",Table11[[#This Row],[Column1]]))=FALSE),1,0)</f>
        <v>1</v>
      </c>
      <c r="M207">
        <f>IF(Table11[[#This Row],[cond]]=1,M206+1,0)</f>
        <v>5</v>
      </c>
      <c r="N207">
        <f>IF(ISNUMBER(SEARCH("Ronda",Table11[[#This Row],[Column1]]))=TRUE,1,0)</f>
        <v>0</v>
      </c>
      <c r="O207" t="str">
        <f>IF(Table11[[#This Row],[cond2]]=1,MID(Table11[[#This Row],[Column1]],6,3),O206)</f>
        <v xml:space="preserve"> 31</v>
      </c>
    </row>
    <row r="208" spans="11:15" x14ac:dyDescent="0.3">
      <c r="K208">
        <v>0</v>
      </c>
      <c r="L208">
        <f>IF(AND(ISNUMBER(SEARCH(":",Table11[[#This Row],[Column1]]))=FALSE,ISNUMBER(SEARCH("Ronda",Table11[[#This Row],[Column1]]))=FALSE),1,0)</f>
        <v>1</v>
      </c>
      <c r="M208">
        <f>IF(Table11[[#This Row],[cond]]=1,M207+1,0)</f>
        <v>6</v>
      </c>
      <c r="N208">
        <f>IF(ISNUMBER(SEARCH("Ronda",Table11[[#This Row],[Column1]]))=TRUE,1,0)</f>
        <v>0</v>
      </c>
      <c r="O208" t="str">
        <f>IF(Table11[[#This Row],[cond2]]=1,MID(Table11[[#This Row],[Column1]],6,3),O207)</f>
        <v xml:space="preserve"> 31</v>
      </c>
    </row>
    <row r="209" spans="11:15" x14ac:dyDescent="0.3">
      <c r="K209" t="s">
        <v>1068</v>
      </c>
      <c r="L209">
        <f>IF(AND(ISNUMBER(SEARCH(":",Table11[[#This Row],[Column1]]))=FALSE,ISNUMBER(SEARCH("Ronda",Table11[[#This Row],[Column1]]))=FALSE),1,0)</f>
        <v>0</v>
      </c>
      <c r="M209">
        <f>IF(Table11[[#This Row],[cond]]=1,M208+1,0)</f>
        <v>0</v>
      </c>
      <c r="N209">
        <f>IF(ISNUMBER(SEARCH("Ronda",Table11[[#This Row],[Column1]]))=TRUE,1,0)</f>
        <v>0</v>
      </c>
      <c r="O209" t="str">
        <f>IF(Table11[[#This Row],[cond2]]=1,MID(Table11[[#This Row],[Column1]],6,3),O208)</f>
        <v xml:space="preserve"> 31</v>
      </c>
    </row>
    <row r="210" spans="11:15" x14ac:dyDescent="0.3">
      <c r="K210" t="s">
        <v>564</v>
      </c>
      <c r="L210">
        <f>IF(AND(ISNUMBER(SEARCH(":",Table11[[#This Row],[Column1]]))=FALSE,ISNUMBER(SEARCH("Ronda",Table11[[#This Row],[Column1]]))=FALSE),1,0)</f>
        <v>1</v>
      </c>
      <c r="M210">
        <f>IF(Table11[[#This Row],[cond]]=1,M209+1,0)</f>
        <v>1</v>
      </c>
      <c r="N210">
        <f>IF(ISNUMBER(SEARCH("Ronda",Table11[[#This Row],[Column1]]))=TRUE,1,0)</f>
        <v>0</v>
      </c>
      <c r="O210" t="str">
        <f>IF(Table11[[#This Row],[cond2]]=1,MID(Table11[[#This Row],[Column1]],6,3),O209)</f>
        <v xml:space="preserve"> 31</v>
      </c>
    </row>
    <row r="211" spans="11:15" x14ac:dyDescent="0.3">
      <c r="K211" t="s">
        <v>5</v>
      </c>
      <c r="L211">
        <f>IF(AND(ISNUMBER(SEARCH(":",Table11[[#This Row],[Column1]]))=FALSE,ISNUMBER(SEARCH("Ronda",Table11[[#This Row],[Column1]]))=FALSE),1,0)</f>
        <v>1</v>
      </c>
      <c r="M211">
        <f>IF(Table11[[#This Row],[cond]]=1,M210+1,0)</f>
        <v>2</v>
      </c>
      <c r="N211">
        <f>IF(ISNUMBER(SEARCH("Ronda",Table11[[#This Row],[Column1]]))=TRUE,1,0)</f>
        <v>0</v>
      </c>
      <c r="O211" t="str">
        <f>IF(Table11[[#This Row],[cond2]]=1,MID(Table11[[#This Row],[Column1]],6,3),O210)</f>
        <v xml:space="preserve"> 31</v>
      </c>
    </row>
    <row r="212" spans="11:15" x14ac:dyDescent="0.3">
      <c r="K212">
        <v>4</v>
      </c>
      <c r="L212">
        <f>IF(AND(ISNUMBER(SEARCH(":",Table11[[#This Row],[Column1]]))=FALSE,ISNUMBER(SEARCH("Ronda",Table11[[#This Row],[Column1]]))=FALSE),1,0)</f>
        <v>1</v>
      </c>
      <c r="M212">
        <f>IF(Table11[[#This Row],[cond]]=1,M211+1,0)</f>
        <v>3</v>
      </c>
      <c r="N212">
        <f>IF(ISNUMBER(SEARCH("Ronda",Table11[[#This Row],[Column1]]))=TRUE,1,0)</f>
        <v>0</v>
      </c>
      <c r="O212" t="str">
        <f>IF(Table11[[#This Row],[cond2]]=1,MID(Table11[[#This Row],[Column1]],6,3),O211)</f>
        <v xml:space="preserve"> 31</v>
      </c>
    </row>
    <row r="213" spans="11:15" x14ac:dyDescent="0.3">
      <c r="K213">
        <v>1</v>
      </c>
      <c r="L213">
        <f>IF(AND(ISNUMBER(SEARCH(":",Table11[[#This Row],[Column1]]))=FALSE,ISNUMBER(SEARCH("Ronda",Table11[[#This Row],[Column1]]))=FALSE),1,0)</f>
        <v>1</v>
      </c>
      <c r="M213">
        <f>IF(Table11[[#This Row],[cond]]=1,M212+1,0)</f>
        <v>4</v>
      </c>
      <c r="N213">
        <f>IF(ISNUMBER(SEARCH("Ronda",Table11[[#This Row],[Column1]]))=TRUE,1,0)</f>
        <v>0</v>
      </c>
      <c r="O213" t="str">
        <f>IF(Table11[[#This Row],[cond2]]=1,MID(Table11[[#This Row],[Column1]],6,3),O212)</f>
        <v xml:space="preserve"> 31</v>
      </c>
    </row>
    <row r="214" spans="11:15" x14ac:dyDescent="0.3">
      <c r="K214">
        <v>-2</v>
      </c>
      <c r="L214">
        <f>IF(AND(ISNUMBER(SEARCH(":",Table11[[#This Row],[Column1]]))=FALSE,ISNUMBER(SEARCH("Ronda",Table11[[#This Row],[Column1]]))=FALSE),1,0)</f>
        <v>1</v>
      </c>
      <c r="M214">
        <f>IF(Table11[[#This Row],[cond]]=1,M213+1,0)</f>
        <v>5</v>
      </c>
      <c r="N214">
        <f>IF(ISNUMBER(SEARCH("Ronda",Table11[[#This Row],[Column1]]))=TRUE,1,0)</f>
        <v>0</v>
      </c>
      <c r="O214" t="str">
        <f>IF(Table11[[#This Row],[cond2]]=1,MID(Table11[[#This Row],[Column1]],6,3),O213)</f>
        <v xml:space="preserve"> 31</v>
      </c>
    </row>
    <row r="215" spans="11:15" x14ac:dyDescent="0.3">
      <c r="K215">
        <v>-1</v>
      </c>
      <c r="L215">
        <f>IF(AND(ISNUMBER(SEARCH(":",Table11[[#This Row],[Column1]]))=FALSE,ISNUMBER(SEARCH("Ronda",Table11[[#This Row],[Column1]]))=FALSE),1,0)</f>
        <v>1</v>
      </c>
      <c r="M215">
        <f>IF(Table11[[#This Row],[cond]]=1,M214+1,0)</f>
        <v>6</v>
      </c>
      <c r="N215">
        <f>IF(ISNUMBER(SEARCH("Ronda",Table11[[#This Row],[Column1]]))=TRUE,1,0)</f>
        <v>0</v>
      </c>
      <c r="O215" t="str">
        <f>IF(Table11[[#This Row],[cond2]]=1,MID(Table11[[#This Row],[Column1]],6,3),O214)</f>
        <v xml:space="preserve"> 31</v>
      </c>
    </row>
    <row r="216" spans="11:15" x14ac:dyDescent="0.3">
      <c r="K216" t="s">
        <v>1068</v>
      </c>
      <c r="L216">
        <f>IF(AND(ISNUMBER(SEARCH(":",Table11[[#This Row],[Column1]]))=FALSE,ISNUMBER(SEARCH("Ronda",Table11[[#This Row],[Column1]]))=FALSE),1,0)</f>
        <v>0</v>
      </c>
      <c r="M216">
        <f>IF(Table11[[#This Row],[cond]]=1,M215+1,0)</f>
        <v>0</v>
      </c>
      <c r="N216">
        <f>IF(ISNUMBER(SEARCH("Ronda",Table11[[#This Row],[Column1]]))=TRUE,1,0)</f>
        <v>0</v>
      </c>
      <c r="O216" t="str">
        <f>IF(Table11[[#This Row],[cond2]]=1,MID(Table11[[#This Row],[Column1]],6,3),O215)</f>
        <v xml:space="preserve"> 31</v>
      </c>
    </row>
    <row r="217" spans="11:15" x14ac:dyDescent="0.3">
      <c r="K217" t="s">
        <v>10</v>
      </c>
      <c r="L217">
        <f>IF(AND(ISNUMBER(SEARCH(":",Table11[[#This Row],[Column1]]))=FALSE,ISNUMBER(SEARCH("Ronda",Table11[[#This Row],[Column1]]))=FALSE),1,0)</f>
        <v>1</v>
      </c>
      <c r="M217">
        <f>IF(Table11[[#This Row],[cond]]=1,M216+1,0)</f>
        <v>1</v>
      </c>
      <c r="N217">
        <f>IF(ISNUMBER(SEARCH("Ronda",Table11[[#This Row],[Column1]]))=TRUE,1,0)</f>
        <v>0</v>
      </c>
      <c r="O217" t="str">
        <f>IF(Table11[[#This Row],[cond2]]=1,MID(Table11[[#This Row],[Column1]],6,3),O216)</f>
        <v xml:space="preserve"> 31</v>
      </c>
    </row>
    <row r="218" spans="11:15" x14ac:dyDescent="0.3">
      <c r="K218" t="s">
        <v>303</v>
      </c>
      <c r="L218">
        <f>IF(AND(ISNUMBER(SEARCH(":",Table11[[#This Row],[Column1]]))=FALSE,ISNUMBER(SEARCH("Ronda",Table11[[#This Row],[Column1]]))=FALSE),1,0)</f>
        <v>1</v>
      </c>
      <c r="M218">
        <f>IF(Table11[[#This Row],[cond]]=1,M217+1,0)</f>
        <v>2</v>
      </c>
      <c r="N218">
        <f>IF(ISNUMBER(SEARCH("Ronda",Table11[[#This Row],[Column1]]))=TRUE,1,0)</f>
        <v>0</v>
      </c>
      <c r="O218" t="str">
        <f>IF(Table11[[#This Row],[cond2]]=1,MID(Table11[[#This Row],[Column1]],6,3),O217)</f>
        <v xml:space="preserve"> 31</v>
      </c>
    </row>
    <row r="219" spans="11:15" x14ac:dyDescent="0.3">
      <c r="K219">
        <v>2</v>
      </c>
      <c r="L219">
        <f>IF(AND(ISNUMBER(SEARCH(":",Table11[[#This Row],[Column1]]))=FALSE,ISNUMBER(SEARCH("Ronda",Table11[[#This Row],[Column1]]))=FALSE),1,0)</f>
        <v>1</v>
      </c>
      <c r="M219">
        <f>IF(Table11[[#This Row],[cond]]=1,M218+1,0)</f>
        <v>3</v>
      </c>
      <c r="N219">
        <f>IF(ISNUMBER(SEARCH("Ronda",Table11[[#This Row],[Column1]]))=TRUE,1,0)</f>
        <v>0</v>
      </c>
      <c r="O219" t="str">
        <f>IF(Table11[[#This Row],[cond2]]=1,MID(Table11[[#This Row],[Column1]],6,3),O218)</f>
        <v xml:space="preserve"> 31</v>
      </c>
    </row>
    <row r="220" spans="11:15" x14ac:dyDescent="0.3">
      <c r="K220">
        <v>0</v>
      </c>
      <c r="L220">
        <f>IF(AND(ISNUMBER(SEARCH(":",Table11[[#This Row],[Column1]]))=FALSE,ISNUMBER(SEARCH("Ronda",Table11[[#This Row],[Column1]]))=FALSE),1,0)</f>
        <v>1</v>
      </c>
      <c r="M220">
        <f>IF(Table11[[#This Row],[cond]]=1,M219+1,0)</f>
        <v>4</v>
      </c>
      <c r="N220">
        <f>IF(ISNUMBER(SEARCH("Ronda",Table11[[#This Row],[Column1]]))=TRUE,1,0)</f>
        <v>0</v>
      </c>
      <c r="O220" t="str">
        <f>IF(Table11[[#This Row],[cond2]]=1,MID(Table11[[#This Row],[Column1]],6,3),O219)</f>
        <v xml:space="preserve"> 31</v>
      </c>
    </row>
    <row r="221" spans="11:15" x14ac:dyDescent="0.3">
      <c r="K221">
        <v>-1</v>
      </c>
      <c r="L221">
        <f>IF(AND(ISNUMBER(SEARCH(":",Table11[[#This Row],[Column1]]))=FALSE,ISNUMBER(SEARCH("Ronda",Table11[[#This Row],[Column1]]))=FALSE),1,0)</f>
        <v>1</v>
      </c>
      <c r="M221">
        <f>IF(Table11[[#This Row],[cond]]=1,M220+1,0)</f>
        <v>5</v>
      </c>
      <c r="N221">
        <f>IF(ISNUMBER(SEARCH("Ronda",Table11[[#This Row],[Column1]]))=TRUE,1,0)</f>
        <v>0</v>
      </c>
      <c r="O221" t="str">
        <f>IF(Table11[[#This Row],[cond2]]=1,MID(Table11[[#This Row],[Column1]],6,3),O220)</f>
        <v xml:space="preserve"> 31</v>
      </c>
    </row>
    <row r="222" spans="11:15" x14ac:dyDescent="0.3">
      <c r="K222">
        <v>0</v>
      </c>
      <c r="L222">
        <f>IF(AND(ISNUMBER(SEARCH(":",Table11[[#This Row],[Column1]]))=FALSE,ISNUMBER(SEARCH("Ronda",Table11[[#This Row],[Column1]]))=FALSE),1,0)</f>
        <v>1</v>
      </c>
      <c r="M222">
        <f>IF(Table11[[#This Row],[cond]]=1,M221+1,0)</f>
        <v>6</v>
      </c>
      <c r="N222">
        <f>IF(ISNUMBER(SEARCH("Ronda",Table11[[#This Row],[Column1]]))=TRUE,1,0)</f>
        <v>0</v>
      </c>
      <c r="O222" t="str">
        <f>IF(Table11[[#This Row],[cond2]]=1,MID(Table11[[#This Row],[Column1]],6,3),O221)</f>
        <v xml:space="preserve"> 31</v>
      </c>
    </row>
    <row r="223" spans="11:15" x14ac:dyDescent="0.3">
      <c r="K223" t="s">
        <v>845</v>
      </c>
      <c r="L223">
        <f>IF(AND(ISNUMBER(SEARCH(":",Table11[[#This Row],[Column1]]))=FALSE,ISNUMBER(SEARCH("Ronda",Table11[[#This Row],[Column1]]))=FALSE),1,0)</f>
        <v>0</v>
      </c>
      <c r="M223">
        <f>IF(Table11[[#This Row],[cond]]=1,M222+1,0)</f>
        <v>0</v>
      </c>
      <c r="N223">
        <f>IF(ISNUMBER(SEARCH("Ronda",Table11[[#This Row],[Column1]]))=TRUE,1,0)</f>
        <v>0</v>
      </c>
      <c r="O223" t="str">
        <f>IF(Table11[[#This Row],[cond2]]=1,MID(Table11[[#This Row],[Column1]],6,3),O222)</f>
        <v xml:space="preserve"> 31</v>
      </c>
    </row>
    <row r="224" spans="11:15" x14ac:dyDescent="0.3">
      <c r="K224" t="s">
        <v>833</v>
      </c>
      <c r="L224">
        <f>IF(AND(ISNUMBER(SEARCH(":",Table11[[#This Row],[Column1]]))=FALSE,ISNUMBER(SEARCH("Ronda",Table11[[#This Row],[Column1]]))=FALSE),1,0)</f>
        <v>1</v>
      </c>
      <c r="M224">
        <f>IF(Table11[[#This Row],[cond]]=1,M223+1,0)</f>
        <v>1</v>
      </c>
      <c r="N224">
        <f>IF(ISNUMBER(SEARCH("Ronda",Table11[[#This Row],[Column1]]))=TRUE,1,0)</f>
        <v>0</v>
      </c>
      <c r="O224" t="str">
        <f>IF(Table11[[#This Row],[cond2]]=1,MID(Table11[[#This Row],[Column1]],6,3),O223)</f>
        <v xml:space="preserve"> 31</v>
      </c>
    </row>
    <row r="225" spans="11:15" x14ac:dyDescent="0.3">
      <c r="K225" t="s">
        <v>31</v>
      </c>
      <c r="L225">
        <f>IF(AND(ISNUMBER(SEARCH(":",Table11[[#This Row],[Column1]]))=FALSE,ISNUMBER(SEARCH("Ronda",Table11[[#This Row],[Column1]]))=FALSE),1,0)</f>
        <v>1</v>
      </c>
      <c r="M225">
        <f>IF(Table11[[#This Row],[cond]]=1,M224+1,0)</f>
        <v>2</v>
      </c>
      <c r="N225">
        <f>IF(ISNUMBER(SEARCH("Ronda",Table11[[#This Row],[Column1]]))=TRUE,1,0)</f>
        <v>0</v>
      </c>
      <c r="O225" t="str">
        <f>IF(Table11[[#This Row],[cond2]]=1,MID(Table11[[#This Row],[Column1]],6,3),O224)</f>
        <v xml:space="preserve"> 31</v>
      </c>
    </row>
    <row r="226" spans="11:15" x14ac:dyDescent="0.3">
      <c r="K226">
        <v>3</v>
      </c>
      <c r="L226">
        <f>IF(AND(ISNUMBER(SEARCH(":",Table11[[#This Row],[Column1]]))=FALSE,ISNUMBER(SEARCH("Ronda",Table11[[#This Row],[Column1]]))=FALSE),1,0)</f>
        <v>1</v>
      </c>
      <c r="M226">
        <f>IF(Table11[[#This Row],[cond]]=1,M225+1,0)</f>
        <v>3</v>
      </c>
      <c r="N226">
        <f>IF(ISNUMBER(SEARCH("Ronda",Table11[[#This Row],[Column1]]))=TRUE,1,0)</f>
        <v>0</v>
      </c>
      <c r="O226" t="str">
        <f>IF(Table11[[#This Row],[cond2]]=1,MID(Table11[[#This Row],[Column1]],6,3),O225)</f>
        <v xml:space="preserve"> 31</v>
      </c>
    </row>
    <row r="227" spans="11:15" x14ac:dyDescent="0.3">
      <c r="K227">
        <v>0</v>
      </c>
      <c r="L227">
        <f>IF(AND(ISNUMBER(SEARCH(":",Table11[[#This Row],[Column1]]))=FALSE,ISNUMBER(SEARCH("Ronda",Table11[[#This Row],[Column1]]))=FALSE),1,0)</f>
        <v>1</v>
      </c>
      <c r="M227">
        <f>IF(Table11[[#This Row],[cond]]=1,M226+1,0)</f>
        <v>4</v>
      </c>
      <c r="N227">
        <f>IF(ISNUMBER(SEARCH("Ronda",Table11[[#This Row],[Column1]]))=TRUE,1,0)</f>
        <v>0</v>
      </c>
      <c r="O227" t="str">
        <f>IF(Table11[[#This Row],[cond2]]=1,MID(Table11[[#This Row],[Column1]],6,3),O226)</f>
        <v xml:space="preserve"> 31</v>
      </c>
    </row>
    <row r="228" spans="11:15" x14ac:dyDescent="0.3">
      <c r="K228">
        <v>0</v>
      </c>
      <c r="L228">
        <f>IF(AND(ISNUMBER(SEARCH(":",Table11[[#This Row],[Column1]]))=FALSE,ISNUMBER(SEARCH("Ronda",Table11[[#This Row],[Column1]]))=FALSE),1,0)</f>
        <v>1</v>
      </c>
      <c r="M228">
        <f>IF(Table11[[#This Row],[cond]]=1,M227+1,0)</f>
        <v>5</v>
      </c>
      <c r="N228">
        <f>IF(ISNUMBER(SEARCH("Ronda",Table11[[#This Row],[Column1]]))=TRUE,1,0)</f>
        <v>0</v>
      </c>
      <c r="O228" t="str">
        <f>IF(Table11[[#This Row],[cond2]]=1,MID(Table11[[#This Row],[Column1]],6,3),O227)</f>
        <v xml:space="preserve"> 31</v>
      </c>
    </row>
    <row r="229" spans="11:15" x14ac:dyDescent="0.3">
      <c r="K229">
        <v>0</v>
      </c>
      <c r="L229">
        <f>IF(AND(ISNUMBER(SEARCH(":",Table11[[#This Row],[Column1]]))=FALSE,ISNUMBER(SEARCH("Ronda",Table11[[#This Row],[Column1]]))=FALSE),1,0)</f>
        <v>1</v>
      </c>
      <c r="M229">
        <f>IF(Table11[[#This Row],[cond]]=1,M228+1,0)</f>
        <v>6</v>
      </c>
      <c r="N229">
        <f>IF(ISNUMBER(SEARCH("Ronda",Table11[[#This Row],[Column1]]))=TRUE,1,0)</f>
        <v>0</v>
      </c>
      <c r="O229" t="str">
        <f>IF(Table11[[#This Row],[cond2]]=1,MID(Table11[[#This Row],[Column1]],6,3),O228)</f>
        <v xml:space="preserve"> 31</v>
      </c>
    </row>
    <row r="230" spans="11:15" x14ac:dyDescent="0.3">
      <c r="K230" t="s">
        <v>1069</v>
      </c>
      <c r="L230">
        <f>IF(AND(ISNUMBER(SEARCH(":",Table11[[#This Row],[Column1]]))=FALSE,ISNUMBER(SEARCH("Ronda",Table11[[#This Row],[Column1]]))=FALSE),1,0)</f>
        <v>0</v>
      </c>
      <c r="M230">
        <f>IF(Table11[[#This Row],[cond]]=1,M229+1,0)</f>
        <v>0</v>
      </c>
      <c r="N230">
        <f>IF(ISNUMBER(SEARCH("Ronda",Table11[[#This Row],[Column1]]))=TRUE,1,0)</f>
        <v>0</v>
      </c>
      <c r="O230" t="str">
        <f>IF(Table11[[#This Row],[cond2]]=1,MID(Table11[[#This Row],[Column1]],6,3),O229)</f>
        <v xml:space="preserve"> 31</v>
      </c>
    </row>
    <row r="231" spans="11:15" x14ac:dyDescent="0.3">
      <c r="K231" t="s">
        <v>7</v>
      </c>
      <c r="L231">
        <f>IF(AND(ISNUMBER(SEARCH(":",Table11[[#This Row],[Column1]]))=FALSE,ISNUMBER(SEARCH("Ronda",Table11[[#This Row],[Column1]]))=FALSE),1,0)</f>
        <v>1</v>
      </c>
      <c r="M231">
        <f>IF(Table11[[#This Row],[cond]]=1,M230+1,0)</f>
        <v>1</v>
      </c>
      <c r="N231">
        <f>IF(ISNUMBER(SEARCH("Ronda",Table11[[#This Row],[Column1]]))=TRUE,1,0)</f>
        <v>0</v>
      </c>
      <c r="O231" t="str">
        <f>IF(Table11[[#This Row],[cond2]]=1,MID(Table11[[#This Row],[Column1]],6,3),O230)</f>
        <v xml:space="preserve"> 31</v>
      </c>
    </row>
    <row r="232" spans="11:15" x14ac:dyDescent="0.3">
      <c r="K232" t="s">
        <v>1</v>
      </c>
      <c r="L232">
        <f>IF(AND(ISNUMBER(SEARCH(":",Table11[[#This Row],[Column1]]))=FALSE,ISNUMBER(SEARCH("Ronda",Table11[[#This Row],[Column1]]))=FALSE),1,0)</f>
        <v>1</v>
      </c>
      <c r="M232">
        <f>IF(Table11[[#This Row],[cond]]=1,M231+1,0)</f>
        <v>2</v>
      </c>
      <c r="N232">
        <f>IF(ISNUMBER(SEARCH("Ronda",Table11[[#This Row],[Column1]]))=TRUE,1,0)</f>
        <v>0</v>
      </c>
      <c r="O232" t="str">
        <f>IF(Table11[[#This Row],[cond2]]=1,MID(Table11[[#This Row],[Column1]],6,3),O231)</f>
        <v xml:space="preserve"> 31</v>
      </c>
    </row>
    <row r="233" spans="11:15" x14ac:dyDescent="0.3">
      <c r="K233">
        <v>2</v>
      </c>
      <c r="L233">
        <f>IF(AND(ISNUMBER(SEARCH(":",Table11[[#This Row],[Column1]]))=FALSE,ISNUMBER(SEARCH("Ronda",Table11[[#This Row],[Column1]]))=FALSE),1,0)</f>
        <v>1</v>
      </c>
      <c r="M233">
        <f>IF(Table11[[#This Row],[cond]]=1,M232+1,0)</f>
        <v>3</v>
      </c>
      <c r="N233">
        <f>IF(ISNUMBER(SEARCH("Ronda",Table11[[#This Row],[Column1]]))=TRUE,1,0)</f>
        <v>0</v>
      </c>
      <c r="O233" t="str">
        <f>IF(Table11[[#This Row],[cond2]]=1,MID(Table11[[#This Row],[Column1]],6,3),O232)</f>
        <v xml:space="preserve"> 31</v>
      </c>
    </row>
    <row r="234" spans="11:15" x14ac:dyDescent="0.3">
      <c r="K234">
        <v>0</v>
      </c>
      <c r="L234">
        <f>IF(AND(ISNUMBER(SEARCH(":",Table11[[#This Row],[Column1]]))=FALSE,ISNUMBER(SEARCH("Ronda",Table11[[#This Row],[Column1]]))=FALSE),1,0)</f>
        <v>1</v>
      </c>
      <c r="M234">
        <f>IF(Table11[[#This Row],[cond]]=1,M233+1,0)</f>
        <v>4</v>
      </c>
      <c r="N234">
        <f>IF(ISNUMBER(SEARCH("Ronda",Table11[[#This Row],[Column1]]))=TRUE,1,0)</f>
        <v>0</v>
      </c>
      <c r="O234" t="str">
        <f>IF(Table11[[#This Row],[cond2]]=1,MID(Table11[[#This Row],[Column1]],6,3),O233)</f>
        <v xml:space="preserve"> 31</v>
      </c>
    </row>
    <row r="235" spans="11:15" x14ac:dyDescent="0.3">
      <c r="K235">
        <v>-1</v>
      </c>
      <c r="L235">
        <f>IF(AND(ISNUMBER(SEARCH(":",Table11[[#This Row],[Column1]]))=FALSE,ISNUMBER(SEARCH("Ronda",Table11[[#This Row],[Column1]]))=FALSE),1,0)</f>
        <v>1</v>
      </c>
      <c r="M235">
        <f>IF(Table11[[#This Row],[cond]]=1,M234+1,0)</f>
        <v>5</v>
      </c>
      <c r="N235">
        <f>IF(ISNUMBER(SEARCH("Ronda",Table11[[#This Row],[Column1]]))=TRUE,1,0)</f>
        <v>0</v>
      </c>
      <c r="O235" t="str">
        <f>IF(Table11[[#This Row],[cond2]]=1,MID(Table11[[#This Row],[Column1]],6,3),O234)</f>
        <v xml:space="preserve"> 31</v>
      </c>
    </row>
    <row r="236" spans="11:15" x14ac:dyDescent="0.3">
      <c r="K236">
        <v>0</v>
      </c>
      <c r="L236">
        <f>IF(AND(ISNUMBER(SEARCH(":",Table11[[#This Row],[Column1]]))=FALSE,ISNUMBER(SEARCH("Ronda",Table11[[#This Row],[Column1]]))=FALSE),1,0)</f>
        <v>1</v>
      </c>
      <c r="M236">
        <f>IF(Table11[[#This Row],[cond]]=1,M235+1,0)</f>
        <v>6</v>
      </c>
      <c r="N236">
        <f>IF(ISNUMBER(SEARCH("Ronda",Table11[[#This Row],[Column1]]))=TRUE,1,0)</f>
        <v>0</v>
      </c>
      <c r="O236" t="str">
        <f>IF(Table11[[#This Row],[cond2]]=1,MID(Table11[[#This Row],[Column1]],6,3),O235)</f>
        <v xml:space="preserve"> 31</v>
      </c>
    </row>
    <row r="237" spans="11:15" x14ac:dyDescent="0.3">
      <c r="K237" t="s">
        <v>1070</v>
      </c>
      <c r="L237">
        <f>IF(AND(ISNUMBER(SEARCH(":",Table11[[#This Row],[Column1]]))=FALSE,ISNUMBER(SEARCH("Ronda",Table11[[#This Row],[Column1]]))=FALSE),1,0)</f>
        <v>0</v>
      </c>
      <c r="M237">
        <f>IF(Table11[[#This Row],[cond]]=1,M236+1,0)</f>
        <v>0</v>
      </c>
      <c r="N237">
        <f>IF(ISNUMBER(SEARCH("Ronda",Table11[[#This Row],[Column1]]))=TRUE,1,0)</f>
        <v>0</v>
      </c>
      <c r="O237" t="str">
        <f>IF(Table11[[#This Row],[cond2]]=1,MID(Table11[[#This Row],[Column1]],6,3),O236)</f>
        <v xml:space="preserve"> 31</v>
      </c>
    </row>
    <row r="238" spans="11:15" x14ac:dyDescent="0.3">
      <c r="K238" t="s">
        <v>14</v>
      </c>
      <c r="L238">
        <f>IF(AND(ISNUMBER(SEARCH(":",Table11[[#This Row],[Column1]]))=FALSE,ISNUMBER(SEARCH("Ronda",Table11[[#This Row],[Column1]]))=FALSE),1,0)</f>
        <v>1</v>
      </c>
      <c r="M238">
        <f>IF(Table11[[#This Row],[cond]]=1,M237+1,0)</f>
        <v>1</v>
      </c>
      <c r="N238">
        <f>IF(ISNUMBER(SEARCH("Ronda",Table11[[#This Row],[Column1]]))=TRUE,1,0)</f>
        <v>0</v>
      </c>
      <c r="O238" t="str">
        <f>IF(Table11[[#This Row],[cond2]]=1,MID(Table11[[#This Row],[Column1]],6,3),O237)</f>
        <v xml:space="preserve"> 31</v>
      </c>
    </row>
    <row r="239" spans="11:15" x14ac:dyDescent="0.3">
      <c r="K239" t="s">
        <v>568</v>
      </c>
      <c r="L239">
        <f>IF(AND(ISNUMBER(SEARCH(":",Table11[[#This Row],[Column1]]))=FALSE,ISNUMBER(SEARCH("Ronda",Table11[[#This Row],[Column1]]))=FALSE),1,0)</f>
        <v>1</v>
      </c>
      <c r="M239">
        <f>IF(Table11[[#This Row],[cond]]=1,M238+1,0)</f>
        <v>2</v>
      </c>
      <c r="N239">
        <f>IF(ISNUMBER(SEARCH("Ronda",Table11[[#This Row],[Column1]]))=TRUE,1,0)</f>
        <v>0</v>
      </c>
      <c r="O239" t="str">
        <f>IF(Table11[[#This Row],[cond2]]=1,MID(Table11[[#This Row],[Column1]],6,3),O238)</f>
        <v xml:space="preserve"> 31</v>
      </c>
    </row>
    <row r="240" spans="11:15" x14ac:dyDescent="0.3">
      <c r="K240">
        <v>1</v>
      </c>
      <c r="L240">
        <f>IF(AND(ISNUMBER(SEARCH(":",Table11[[#This Row],[Column1]]))=FALSE,ISNUMBER(SEARCH("Ronda",Table11[[#This Row],[Column1]]))=FALSE),1,0)</f>
        <v>1</v>
      </c>
      <c r="M240">
        <f>IF(Table11[[#This Row],[cond]]=1,M239+1,0)</f>
        <v>3</v>
      </c>
      <c r="N240">
        <f>IF(ISNUMBER(SEARCH("Ronda",Table11[[#This Row],[Column1]]))=TRUE,1,0)</f>
        <v>0</v>
      </c>
      <c r="O240" t="str">
        <f>IF(Table11[[#This Row],[cond2]]=1,MID(Table11[[#This Row],[Column1]],6,3),O239)</f>
        <v xml:space="preserve"> 31</v>
      </c>
    </row>
    <row r="241" spans="11:15" x14ac:dyDescent="0.3">
      <c r="K241">
        <v>0</v>
      </c>
      <c r="L241">
        <f>IF(AND(ISNUMBER(SEARCH(":",Table11[[#This Row],[Column1]]))=FALSE,ISNUMBER(SEARCH("Ronda",Table11[[#This Row],[Column1]]))=FALSE),1,0)</f>
        <v>1</v>
      </c>
      <c r="M241">
        <f>IF(Table11[[#This Row],[cond]]=1,M240+1,0)</f>
        <v>4</v>
      </c>
      <c r="N241">
        <f>IF(ISNUMBER(SEARCH("Ronda",Table11[[#This Row],[Column1]]))=TRUE,1,0)</f>
        <v>0</v>
      </c>
      <c r="O241" t="str">
        <f>IF(Table11[[#This Row],[cond2]]=1,MID(Table11[[#This Row],[Column1]],6,3),O240)</f>
        <v xml:space="preserve"> 31</v>
      </c>
    </row>
    <row r="242" spans="11:15" x14ac:dyDescent="0.3">
      <c r="K242">
        <v>-1</v>
      </c>
      <c r="L242">
        <f>IF(AND(ISNUMBER(SEARCH(":",Table11[[#This Row],[Column1]]))=FALSE,ISNUMBER(SEARCH("Ronda",Table11[[#This Row],[Column1]]))=FALSE),1,0)</f>
        <v>1</v>
      </c>
      <c r="M242">
        <f>IF(Table11[[#This Row],[cond]]=1,M241+1,0)</f>
        <v>5</v>
      </c>
      <c r="N242">
        <f>IF(ISNUMBER(SEARCH("Ronda",Table11[[#This Row],[Column1]]))=TRUE,1,0)</f>
        <v>0</v>
      </c>
      <c r="O242" t="str">
        <f>IF(Table11[[#This Row],[cond2]]=1,MID(Table11[[#This Row],[Column1]],6,3),O241)</f>
        <v xml:space="preserve"> 31</v>
      </c>
    </row>
    <row r="243" spans="11:15" x14ac:dyDescent="0.3">
      <c r="K243">
        <v>0</v>
      </c>
      <c r="L243">
        <f>IF(AND(ISNUMBER(SEARCH(":",Table11[[#This Row],[Column1]]))=FALSE,ISNUMBER(SEARCH("Ronda",Table11[[#This Row],[Column1]]))=FALSE),1,0)</f>
        <v>1</v>
      </c>
      <c r="M243">
        <f>IF(Table11[[#This Row],[cond]]=1,M242+1,0)</f>
        <v>6</v>
      </c>
      <c r="N243">
        <f>IF(ISNUMBER(SEARCH("Ronda",Table11[[#This Row],[Column1]]))=TRUE,1,0)</f>
        <v>0</v>
      </c>
      <c r="O243" t="str">
        <f>IF(Table11[[#This Row],[cond2]]=1,MID(Table11[[#This Row],[Column1]],6,3),O242)</f>
        <v xml:space="preserve"> 31</v>
      </c>
    </row>
    <row r="244" spans="11:15" x14ac:dyDescent="0.3">
      <c r="K244" t="s">
        <v>1070</v>
      </c>
      <c r="L244">
        <f>IF(AND(ISNUMBER(SEARCH(":",Table11[[#This Row],[Column1]]))=FALSE,ISNUMBER(SEARCH("Ronda",Table11[[#This Row],[Column1]]))=FALSE),1,0)</f>
        <v>0</v>
      </c>
      <c r="M244">
        <f>IF(Table11[[#This Row],[cond]]=1,M243+1,0)</f>
        <v>0</v>
      </c>
      <c r="N244">
        <f>IF(ISNUMBER(SEARCH("Ronda",Table11[[#This Row],[Column1]]))=TRUE,1,0)</f>
        <v>0</v>
      </c>
      <c r="O244" t="str">
        <f>IF(Table11[[#This Row],[cond2]]=1,MID(Table11[[#This Row],[Column1]],6,3),O243)</f>
        <v xml:space="preserve"> 31</v>
      </c>
    </row>
    <row r="245" spans="11:15" x14ac:dyDescent="0.3">
      <c r="K245" t="s">
        <v>1051</v>
      </c>
      <c r="L245">
        <f>IF(AND(ISNUMBER(SEARCH(":",Table11[[#This Row],[Column1]]))=FALSE,ISNUMBER(SEARCH("Ronda",Table11[[#This Row],[Column1]]))=FALSE),1,0)</f>
        <v>1</v>
      </c>
      <c r="M245">
        <f>IF(Table11[[#This Row],[cond]]=1,M244+1,0)</f>
        <v>1</v>
      </c>
      <c r="N245">
        <f>IF(ISNUMBER(SEARCH("Ronda",Table11[[#This Row],[Column1]]))=TRUE,1,0)</f>
        <v>0</v>
      </c>
      <c r="O245" t="str">
        <f>IF(Table11[[#This Row],[cond2]]=1,MID(Table11[[#This Row],[Column1]],6,3),O244)</f>
        <v xml:space="preserve"> 31</v>
      </c>
    </row>
    <row r="246" spans="11:15" x14ac:dyDescent="0.3">
      <c r="K246" t="s">
        <v>11</v>
      </c>
      <c r="L246">
        <f>IF(AND(ISNUMBER(SEARCH(":",Table11[[#This Row],[Column1]]))=FALSE,ISNUMBER(SEARCH("Ronda",Table11[[#This Row],[Column1]]))=FALSE),1,0)</f>
        <v>1</v>
      </c>
      <c r="M246">
        <f>IF(Table11[[#This Row],[cond]]=1,M245+1,0)</f>
        <v>2</v>
      </c>
      <c r="N246">
        <f>IF(ISNUMBER(SEARCH("Ronda",Table11[[#This Row],[Column1]]))=TRUE,1,0)</f>
        <v>0</v>
      </c>
      <c r="O246" t="str">
        <f>IF(Table11[[#This Row],[cond2]]=1,MID(Table11[[#This Row],[Column1]],6,3),O245)</f>
        <v xml:space="preserve"> 31</v>
      </c>
    </row>
    <row r="247" spans="11:15" x14ac:dyDescent="0.3">
      <c r="K247">
        <v>0</v>
      </c>
      <c r="L247">
        <f>IF(AND(ISNUMBER(SEARCH(":",Table11[[#This Row],[Column1]]))=FALSE,ISNUMBER(SEARCH("Ronda",Table11[[#This Row],[Column1]]))=FALSE),1,0)</f>
        <v>1</v>
      </c>
      <c r="M247">
        <f>IF(Table11[[#This Row],[cond]]=1,M246+1,0)</f>
        <v>3</v>
      </c>
      <c r="N247">
        <f>IF(ISNUMBER(SEARCH("Ronda",Table11[[#This Row],[Column1]]))=TRUE,1,0)</f>
        <v>0</v>
      </c>
      <c r="O247" t="str">
        <f>IF(Table11[[#This Row],[cond2]]=1,MID(Table11[[#This Row],[Column1]],6,3),O246)</f>
        <v xml:space="preserve"> 31</v>
      </c>
    </row>
    <row r="248" spans="11:15" x14ac:dyDescent="0.3">
      <c r="K248">
        <v>0</v>
      </c>
      <c r="L248">
        <f>IF(AND(ISNUMBER(SEARCH(":",Table11[[#This Row],[Column1]]))=FALSE,ISNUMBER(SEARCH("Ronda",Table11[[#This Row],[Column1]]))=FALSE),1,0)</f>
        <v>1</v>
      </c>
      <c r="M248">
        <f>IF(Table11[[#This Row],[cond]]=1,M247+1,0)</f>
        <v>4</v>
      </c>
      <c r="N248">
        <f>IF(ISNUMBER(SEARCH("Ronda",Table11[[#This Row],[Column1]]))=TRUE,1,0)</f>
        <v>0</v>
      </c>
      <c r="O248" t="str">
        <f>IF(Table11[[#This Row],[cond2]]=1,MID(Table11[[#This Row],[Column1]],6,3),O247)</f>
        <v xml:space="preserve"> 31</v>
      </c>
    </row>
    <row r="249" spans="11:15" x14ac:dyDescent="0.3">
      <c r="K249">
        <v>0</v>
      </c>
      <c r="L249">
        <f>IF(AND(ISNUMBER(SEARCH(":",Table11[[#This Row],[Column1]]))=FALSE,ISNUMBER(SEARCH("Ronda",Table11[[#This Row],[Column1]]))=FALSE),1,0)</f>
        <v>1</v>
      </c>
      <c r="M249">
        <f>IF(Table11[[#This Row],[cond]]=1,M248+1,0)</f>
        <v>5</v>
      </c>
      <c r="N249">
        <f>IF(ISNUMBER(SEARCH("Ronda",Table11[[#This Row],[Column1]]))=TRUE,1,0)</f>
        <v>0</v>
      </c>
      <c r="O249" t="str">
        <f>IF(Table11[[#This Row],[cond2]]=1,MID(Table11[[#This Row],[Column1]],6,3),O248)</f>
        <v xml:space="preserve"> 31</v>
      </c>
    </row>
    <row r="250" spans="11:15" x14ac:dyDescent="0.3">
      <c r="K250">
        <v>0</v>
      </c>
      <c r="L250">
        <f>IF(AND(ISNUMBER(SEARCH(":",Table11[[#This Row],[Column1]]))=FALSE,ISNUMBER(SEARCH("Ronda",Table11[[#This Row],[Column1]]))=FALSE),1,0)</f>
        <v>1</v>
      </c>
      <c r="M250">
        <f>IF(Table11[[#This Row],[cond]]=1,M249+1,0)</f>
        <v>6</v>
      </c>
      <c r="N250">
        <f>IF(ISNUMBER(SEARCH("Ronda",Table11[[#This Row],[Column1]]))=TRUE,1,0)</f>
        <v>0</v>
      </c>
      <c r="O250" t="str">
        <f>IF(Table11[[#This Row],[cond2]]=1,MID(Table11[[#This Row],[Column1]],6,3),O249)</f>
        <v xml:space="preserve"> 31</v>
      </c>
    </row>
    <row r="251" spans="11:15" x14ac:dyDescent="0.3">
      <c r="K251" t="s">
        <v>1071</v>
      </c>
      <c r="L251">
        <f>IF(AND(ISNUMBER(SEARCH(":",Table11[[#This Row],[Column1]]))=FALSE,ISNUMBER(SEARCH("Ronda",Table11[[#This Row],[Column1]]))=FALSE),1,0)</f>
        <v>0</v>
      </c>
      <c r="M251">
        <f>IF(Table11[[#This Row],[cond]]=1,M250+1,0)</f>
        <v>0</v>
      </c>
      <c r="N251">
        <f>IF(ISNUMBER(SEARCH("Ronda",Table11[[#This Row],[Column1]]))=TRUE,1,0)</f>
        <v>0</v>
      </c>
      <c r="O251" t="str">
        <f>IF(Table11[[#This Row],[cond2]]=1,MID(Table11[[#This Row],[Column1]],6,3),O250)</f>
        <v xml:space="preserve"> 31</v>
      </c>
    </row>
    <row r="252" spans="11:15" x14ac:dyDescent="0.3">
      <c r="K252" t="s">
        <v>4</v>
      </c>
      <c r="L252">
        <f>IF(AND(ISNUMBER(SEARCH(":",Table11[[#This Row],[Column1]]))=FALSE,ISNUMBER(SEARCH("Ronda",Table11[[#This Row],[Column1]]))=FALSE),1,0)</f>
        <v>1</v>
      </c>
      <c r="M252">
        <f>IF(Table11[[#This Row],[cond]]=1,M251+1,0)</f>
        <v>1</v>
      </c>
      <c r="N252">
        <f>IF(ISNUMBER(SEARCH("Ronda",Table11[[#This Row],[Column1]]))=TRUE,1,0)</f>
        <v>0</v>
      </c>
      <c r="O252" t="str">
        <f>IF(Table11[[#This Row],[cond2]]=1,MID(Table11[[#This Row],[Column1]],6,3),O251)</f>
        <v xml:space="preserve"> 31</v>
      </c>
    </row>
    <row r="253" spans="11:15" x14ac:dyDescent="0.3">
      <c r="K253" t="s">
        <v>8</v>
      </c>
      <c r="L253">
        <f>IF(AND(ISNUMBER(SEARCH(":",Table11[[#This Row],[Column1]]))=FALSE,ISNUMBER(SEARCH("Ronda",Table11[[#This Row],[Column1]]))=FALSE),1,0)</f>
        <v>1</v>
      </c>
      <c r="M253">
        <f>IF(Table11[[#This Row],[cond]]=1,M252+1,0)</f>
        <v>2</v>
      </c>
      <c r="N253">
        <f>IF(ISNUMBER(SEARCH("Ronda",Table11[[#This Row],[Column1]]))=TRUE,1,0)</f>
        <v>0</v>
      </c>
      <c r="O253" t="str">
        <f>IF(Table11[[#This Row],[cond2]]=1,MID(Table11[[#This Row],[Column1]],6,3),O252)</f>
        <v xml:space="preserve"> 31</v>
      </c>
    </row>
    <row r="254" spans="11:15" x14ac:dyDescent="0.3">
      <c r="K254">
        <v>2</v>
      </c>
      <c r="L254">
        <f>IF(AND(ISNUMBER(SEARCH(":",Table11[[#This Row],[Column1]]))=FALSE,ISNUMBER(SEARCH("Ronda",Table11[[#This Row],[Column1]]))=FALSE),1,0)</f>
        <v>1</v>
      </c>
      <c r="M254">
        <f>IF(Table11[[#This Row],[cond]]=1,M253+1,0)</f>
        <v>3</v>
      </c>
      <c r="N254">
        <f>IF(ISNUMBER(SEARCH("Ronda",Table11[[#This Row],[Column1]]))=TRUE,1,0)</f>
        <v>0</v>
      </c>
      <c r="O254" t="str">
        <f>IF(Table11[[#This Row],[cond2]]=1,MID(Table11[[#This Row],[Column1]],6,3),O253)</f>
        <v xml:space="preserve"> 31</v>
      </c>
    </row>
    <row r="255" spans="11:15" x14ac:dyDescent="0.3">
      <c r="K255">
        <v>2</v>
      </c>
      <c r="L255">
        <f>IF(AND(ISNUMBER(SEARCH(":",Table11[[#This Row],[Column1]]))=FALSE,ISNUMBER(SEARCH("Ronda",Table11[[#This Row],[Column1]]))=FALSE),1,0)</f>
        <v>1</v>
      </c>
      <c r="M255">
        <f>IF(Table11[[#This Row],[cond]]=1,M254+1,0)</f>
        <v>4</v>
      </c>
      <c r="N255">
        <f>IF(ISNUMBER(SEARCH("Ronda",Table11[[#This Row],[Column1]]))=TRUE,1,0)</f>
        <v>0</v>
      </c>
      <c r="O255" t="str">
        <f>IF(Table11[[#This Row],[cond2]]=1,MID(Table11[[#This Row],[Column1]],6,3),O254)</f>
        <v xml:space="preserve"> 31</v>
      </c>
    </row>
    <row r="256" spans="11:15" x14ac:dyDescent="0.3">
      <c r="K256">
        <v>0</v>
      </c>
      <c r="L256">
        <f>IF(AND(ISNUMBER(SEARCH(":",Table11[[#This Row],[Column1]]))=FALSE,ISNUMBER(SEARCH("Ronda",Table11[[#This Row],[Column1]]))=FALSE),1,0)</f>
        <v>1</v>
      </c>
      <c r="M256">
        <f>IF(Table11[[#This Row],[cond]]=1,M255+1,0)</f>
        <v>5</v>
      </c>
      <c r="N256">
        <f>IF(ISNUMBER(SEARCH("Ronda",Table11[[#This Row],[Column1]]))=TRUE,1,0)</f>
        <v>0</v>
      </c>
      <c r="O256" t="str">
        <f>IF(Table11[[#This Row],[cond2]]=1,MID(Table11[[#This Row],[Column1]],6,3),O255)</f>
        <v xml:space="preserve"> 31</v>
      </c>
    </row>
    <row r="257" spans="11:15" x14ac:dyDescent="0.3">
      <c r="K257">
        <v>-2</v>
      </c>
      <c r="L257">
        <f>IF(AND(ISNUMBER(SEARCH(":",Table11[[#This Row],[Column1]]))=FALSE,ISNUMBER(SEARCH("Ronda",Table11[[#This Row],[Column1]]))=FALSE),1,0)</f>
        <v>1</v>
      </c>
      <c r="M257">
        <f>IF(Table11[[#This Row],[cond]]=1,M256+1,0)</f>
        <v>6</v>
      </c>
      <c r="N257">
        <f>IF(ISNUMBER(SEARCH("Ronda",Table11[[#This Row],[Column1]]))=TRUE,1,0)</f>
        <v>0</v>
      </c>
      <c r="O257" t="str">
        <f>IF(Table11[[#This Row],[cond2]]=1,MID(Table11[[#This Row],[Column1]],6,3),O256)</f>
        <v xml:space="preserve"> 31</v>
      </c>
    </row>
    <row r="258" spans="11:15" x14ac:dyDescent="0.3">
      <c r="K258" t="s">
        <v>90</v>
      </c>
      <c r="L258">
        <f>IF(AND(ISNUMBER(SEARCH(":",Table11[[#This Row],[Column1]]))=FALSE,ISNUMBER(SEARCH("Ronda",Table11[[#This Row],[Column1]]))=FALSE),1,0)</f>
        <v>0</v>
      </c>
      <c r="M258">
        <f>IF(Table11[[#This Row],[cond]]=1,M257+1,0)</f>
        <v>0</v>
      </c>
      <c r="N258">
        <f>IF(ISNUMBER(SEARCH("Ronda",Table11[[#This Row],[Column1]]))=TRUE,1,0)</f>
        <v>1</v>
      </c>
      <c r="O258" t="str">
        <f>IF(Table11[[#This Row],[cond2]]=1,MID(Table11[[#This Row],[Column1]],6,3),O257)</f>
        <v xml:space="preserve"> 30</v>
      </c>
    </row>
    <row r="259" spans="11:15" x14ac:dyDescent="0.3">
      <c r="K259" t="s">
        <v>847</v>
      </c>
      <c r="L259">
        <f>IF(AND(ISNUMBER(SEARCH(":",Table11[[#This Row],[Column1]]))=FALSE,ISNUMBER(SEARCH("Ronda",Table11[[#This Row],[Column1]]))=FALSE),1,0)</f>
        <v>0</v>
      </c>
      <c r="M259">
        <f>IF(Table11[[#This Row],[cond]]=1,M258+1,0)</f>
        <v>0</v>
      </c>
      <c r="N259">
        <f>IF(ISNUMBER(SEARCH("Ronda",Table11[[#This Row],[Column1]]))=TRUE,1,0)</f>
        <v>0</v>
      </c>
      <c r="O259" t="str">
        <f>IF(Table11[[#This Row],[cond2]]=1,MID(Table11[[#This Row],[Column1]],6,3),O258)</f>
        <v xml:space="preserve"> 30</v>
      </c>
    </row>
    <row r="260" spans="11:15" x14ac:dyDescent="0.3">
      <c r="K260" t="s">
        <v>2</v>
      </c>
      <c r="L260">
        <f>IF(AND(ISNUMBER(SEARCH(":",Table11[[#This Row],[Column1]]))=FALSE,ISNUMBER(SEARCH("Ronda",Table11[[#This Row],[Column1]]))=FALSE),1,0)</f>
        <v>1</v>
      </c>
      <c r="M260">
        <f>IF(Table11[[#This Row],[cond]]=1,M259+1,0)</f>
        <v>1</v>
      </c>
      <c r="N260">
        <f>IF(ISNUMBER(SEARCH("Ronda",Table11[[#This Row],[Column1]]))=TRUE,1,0)</f>
        <v>0</v>
      </c>
      <c r="O260" t="str">
        <f>IF(Table11[[#This Row],[cond2]]=1,MID(Table11[[#This Row],[Column1]],6,3),O259)</f>
        <v xml:space="preserve"> 30</v>
      </c>
    </row>
    <row r="261" spans="11:15" x14ac:dyDescent="0.3">
      <c r="K261" t="s">
        <v>10</v>
      </c>
      <c r="L261">
        <f>IF(AND(ISNUMBER(SEARCH(":",Table11[[#This Row],[Column1]]))=FALSE,ISNUMBER(SEARCH("Ronda",Table11[[#This Row],[Column1]]))=FALSE),1,0)</f>
        <v>1</v>
      </c>
      <c r="M261">
        <f>IF(Table11[[#This Row],[cond]]=1,M260+1,0)</f>
        <v>2</v>
      </c>
      <c r="N261">
        <f>IF(ISNUMBER(SEARCH("Ronda",Table11[[#This Row],[Column1]]))=TRUE,1,0)</f>
        <v>0</v>
      </c>
      <c r="O261" t="str">
        <f>IF(Table11[[#This Row],[cond2]]=1,MID(Table11[[#This Row],[Column1]],6,3),O260)</f>
        <v xml:space="preserve"> 30</v>
      </c>
    </row>
    <row r="262" spans="11:15" x14ac:dyDescent="0.3">
      <c r="K262">
        <v>6</v>
      </c>
      <c r="L262">
        <f>IF(AND(ISNUMBER(SEARCH(":",Table11[[#This Row],[Column1]]))=FALSE,ISNUMBER(SEARCH("Ronda",Table11[[#This Row],[Column1]]))=FALSE),1,0)</f>
        <v>1</v>
      </c>
      <c r="M262">
        <f>IF(Table11[[#This Row],[cond]]=1,M261+1,0)</f>
        <v>3</v>
      </c>
      <c r="N262">
        <f>IF(ISNUMBER(SEARCH("Ronda",Table11[[#This Row],[Column1]]))=TRUE,1,0)</f>
        <v>0</v>
      </c>
      <c r="O262" t="str">
        <f>IF(Table11[[#This Row],[cond2]]=1,MID(Table11[[#This Row],[Column1]],6,3),O261)</f>
        <v xml:space="preserve"> 30</v>
      </c>
    </row>
    <row r="263" spans="11:15" x14ac:dyDescent="0.3">
      <c r="K263">
        <v>0</v>
      </c>
      <c r="L263">
        <f>IF(AND(ISNUMBER(SEARCH(":",Table11[[#This Row],[Column1]]))=FALSE,ISNUMBER(SEARCH("Ronda",Table11[[#This Row],[Column1]]))=FALSE),1,0)</f>
        <v>1</v>
      </c>
      <c r="M263">
        <f>IF(Table11[[#This Row],[cond]]=1,M262+1,0)</f>
        <v>4</v>
      </c>
      <c r="N263">
        <f>IF(ISNUMBER(SEARCH("Ronda",Table11[[#This Row],[Column1]]))=TRUE,1,0)</f>
        <v>0</v>
      </c>
      <c r="O263" t="str">
        <f>IF(Table11[[#This Row],[cond2]]=1,MID(Table11[[#This Row],[Column1]],6,3),O262)</f>
        <v xml:space="preserve"> 30</v>
      </c>
    </row>
    <row r="264" spans="11:15" x14ac:dyDescent="0.3">
      <c r="K264">
        <v>-1</v>
      </c>
      <c r="L264">
        <f>IF(AND(ISNUMBER(SEARCH(":",Table11[[#This Row],[Column1]]))=FALSE,ISNUMBER(SEARCH("Ronda",Table11[[#This Row],[Column1]]))=FALSE),1,0)</f>
        <v>1</v>
      </c>
      <c r="M264">
        <f>IF(Table11[[#This Row],[cond]]=1,M263+1,0)</f>
        <v>5</v>
      </c>
      <c r="N264">
        <f>IF(ISNUMBER(SEARCH("Ronda",Table11[[#This Row],[Column1]]))=TRUE,1,0)</f>
        <v>0</v>
      </c>
      <c r="O264" t="str">
        <f>IF(Table11[[#This Row],[cond2]]=1,MID(Table11[[#This Row],[Column1]],6,3),O263)</f>
        <v xml:space="preserve"> 30</v>
      </c>
    </row>
    <row r="265" spans="11:15" x14ac:dyDescent="0.3">
      <c r="K265">
        <v>0</v>
      </c>
      <c r="L265">
        <f>IF(AND(ISNUMBER(SEARCH(":",Table11[[#This Row],[Column1]]))=FALSE,ISNUMBER(SEARCH("Ronda",Table11[[#This Row],[Column1]]))=FALSE),1,0)</f>
        <v>1</v>
      </c>
      <c r="M265">
        <f>IF(Table11[[#This Row],[cond]]=1,M264+1,0)</f>
        <v>6</v>
      </c>
      <c r="N265">
        <f>IF(ISNUMBER(SEARCH("Ronda",Table11[[#This Row],[Column1]]))=TRUE,1,0)</f>
        <v>0</v>
      </c>
      <c r="O265" t="str">
        <f>IF(Table11[[#This Row],[cond2]]=1,MID(Table11[[#This Row],[Column1]],6,3),O264)</f>
        <v xml:space="preserve"> 30</v>
      </c>
    </row>
    <row r="266" spans="11:15" x14ac:dyDescent="0.3">
      <c r="K266" t="s">
        <v>851</v>
      </c>
      <c r="L266">
        <f>IF(AND(ISNUMBER(SEARCH(":",Table11[[#This Row],[Column1]]))=FALSE,ISNUMBER(SEARCH("Ronda",Table11[[#This Row],[Column1]]))=FALSE),1,0)</f>
        <v>0</v>
      </c>
      <c r="M266">
        <f>IF(Table11[[#This Row],[cond]]=1,M265+1,0)</f>
        <v>0</v>
      </c>
      <c r="N266">
        <f>IF(ISNUMBER(SEARCH("Ronda",Table11[[#This Row],[Column1]]))=TRUE,1,0)</f>
        <v>0</v>
      </c>
      <c r="O266" t="str">
        <f>IF(Table11[[#This Row],[cond2]]=1,MID(Table11[[#This Row],[Column1]],6,3),O265)</f>
        <v xml:space="preserve"> 30</v>
      </c>
    </row>
    <row r="267" spans="11:15" x14ac:dyDescent="0.3">
      <c r="K267" t="s">
        <v>8</v>
      </c>
      <c r="L267">
        <f>IF(AND(ISNUMBER(SEARCH(":",Table11[[#This Row],[Column1]]))=FALSE,ISNUMBER(SEARCH("Ronda",Table11[[#This Row],[Column1]]))=FALSE),1,0)</f>
        <v>1</v>
      </c>
      <c r="M267">
        <f>IF(Table11[[#This Row],[cond]]=1,M266+1,0)</f>
        <v>1</v>
      </c>
      <c r="N267">
        <f>IF(ISNUMBER(SEARCH("Ronda",Table11[[#This Row],[Column1]]))=TRUE,1,0)</f>
        <v>0</v>
      </c>
      <c r="O267" t="str">
        <f>IF(Table11[[#This Row],[cond2]]=1,MID(Table11[[#This Row],[Column1]],6,3),O266)</f>
        <v xml:space="preserve"> 30</v>
      </c>
    </row>
    <row r="268" spans="11:15" x14ac:dyDescent="0.3">
      <c r="K268" t="s">
        <v>1051</v>
      </c>
      <c r="L268">
        <f>IF(AND(ISNUMBER(SEARCH(":",Table11[[#This Row],[Column1]]))=FALSE,ISNUMBER(SEARCH("Ronda",Table11[[#This Row],[Column1]]))=FALSE),1,0)</f>
        <v>1</v>
      </c>
      <c r="M268">
        <f>IF(Table11[[#This Row],[cond]]=1,M267+1,0)</f>
        <v>2</v>
      </c>
      <c r="N268">
        <f>IF(ISNUMBER(SEARCH("Ronda",Table11[[#This Row],[Column1]]))=TRUE,1,0)</f>
        <v>0</v>
      </c>
      <c r="O268" t="str">
        <f>IF(Table11[[#This Row],[cond2]]=1,MID(Table11[[#This Row],[Column1]],6,3),O267)</f>
        <v xml:space="preserve"> 30</v>
      </c>
    </row>
    <row r="269" spans="11:15" x14ac:dyDescent="0.3">
      <c r="K269">
        <v>1</v>
      </c>
      <c r="L269">
        <f>IF(AND(ISNUMBER(SEARCH(":",Table11[[#This Row],[Column1]]))=FALSE,ISNUMBER(SEARCH("Ronda",Table11[[#This Row],[Column1]]))=FALSE),1,0)</f>
        <v>1</v>
      </c>
      <c r="M269">
        <f>IF(Table11[[#This Row],[cond]]=1,M268+1,0)</f>
        <v>3</v>
      </c>
      <c r="N269">
        <f>IF(ISNUMBER(SEARCH("Ronda",Table11[[#This Row],[Column1]]))=TRUE,1,0)</f>
        <v>0</v>
      </c>
      <c r="O269" t="str">
        <f>IF(Table11[[#This Row],[cond2]]=1,MID(Table11[[#This Row],[Column1]],6,3),O268)</f>
        <v xml:space="preserve"> 30</v>
      </c>
    </row>
    <row r="270" spans="11:15" x14ac:dyDescent="0.3">
      <c r="K270">
        <v>0</v>
      </c>
      <c r="L270">
        <f>IF(AND(ISNUMBER(SEARCH(":",Table11[[#This Row],[Column1]]))=FALSE,ISNUMBER(SEARCH("Ronda",Table11[[#This Row],[Column1]]))=FALSE),1,0)</f>
        <v>1</v>
      </c>
      <c r="M270">
        <f>IF(Table11[[#This Row],[cond]]=1,M269+1,0)</f>
        <v>4</v>
      </c>
      <c r="N270">
        <f>IF(ISNUMBER(SEARCH("Ronda",Table11[[#This Row],[Column1]]))=TRUE,1,0)</f>
        <v>0</v>
      </c>
      <c r="O270" t="str">
        <f>IF(Table11[[#This Row],[cond2]]=1,MID(Table11[[#This Row],[Column1]],6,3),O269)</f>
        <v xml:space="preserve"> 30</v>
      </c>
    </row>
    <row r="271" spans="11:15" x14ac:dyDescent="0.3">
      <c r="K271">
        <v>-1</v>
      </c>
      <c r="L271">
        <f>IF(AND(ISNUMBER(SEARCH(":",Table11[[#This Row],[Column1]]))=FALSE,ISNUMBER(SEARCH("Ronda",Table11[[#This Row],[Column1]]))=FALSE),1,0)</f>
        <v>1</v>
      </c>
      <c r="M271">
        <f>IF(Table11[[#This Row],[cond]]=1,M270+1,0)</f>
        <v>5</v>
      </c>
      <c r="N271">
        <f>IF(ISNUMBER(SEARCH("Ronda",Table11[[#This Row],[Column1]]))=TRUE,1,0)</f>
        <v>0</v>
      </c>
      <c r="O271" t="str">
        <f>IF(Table11[[#This Row],[cond2]]=1,MID(Table11[[#This Row],[Column1]],6,3),O270)</f>
        <v xml:space="preserve"> 30</v>
      </c>
    </row>
    <row r="272" spans="11:15" x14ac:dyDescent="0.3">
      <c r="K272">
        <v>0</v>
      </c>
      <c r="L272">
        <f>IF(AND(ISNUMBER(SEARCH(":",Table11[[#This Row],[Column1]]))=FALSE,ISNUMBER(SEARCH("Ronda",Table11[[#This Row],[Column1]]))=FALSE),1,0)</f>
        <v>1</v>
      </c>
      <c r="M272">
        <f>IF(Table11[[#This Row],[cond]]=1,M271+1,0)</f>
        <v>6</v>
      </c>
      <c r="N272">
        <f>IF(ISNUMBER(SEARCH("Ronda",Table11[[#This Row],[Column1]]))=TRUE,1,0)</f>
        <v>0</v>
      </c>
      <c r="O272" t="str">
        <f>IF(Table11[[#This Row],[cond2]]=1,MID(Table11[[#This Row],[Column1]],6,3),O271)</f>
        <v xml:space="preserve"> 30</v>
      </c>
    </row>
    <row r="273" spans="11:15" x14ac:dyDescent="0.3">
      <c r="K273" t="s">
        <v>1072</v>
      </c>
      <c r="L273">
        <f>IF(AND(ISNUMBER(SEARCH(":",Table11[[#This Row],[Column1]]))=FALSE,ISNUMBER(SEARCH("Ronda",Table11[[#This Row],[Column1]]))=FALSE),1,0)</f>
        <v>0</v>
      </c>
      <c r="M273">
        <f>IF(Table11[[#This Row],[cond]]=1,M272+1,0)</f>
        <v>0</v>
      </c>
      <c r="N273">
        <f>IF(ISNUMBER(SEARCH("Ronda",Table11[[#This Row],[Column1]]))=TRUE,1,0)</f>
        <v>0</v>
      </c>
      <c r="O273" t="str">
        <f>IF(Table11[[#This Row],[cond2]]=1,MID(Table11[[#This Row],[Column1]],6,3),O272)</f>
        <v xml:space="preserve"> 30</v>
      </c>
    </row>
    <row r="274" spans="11:15" x14ac:dyDescent="0.3">
      <c r="K274" t="s">
        <v>568</v>
      </c>
      <c r="L274">
        <f>IF(AND(ISNUMBER(SEARCH(":",Table11[[#This Row],[Column1]]))=FALSE,ISNUMBER(SEARCH("Ronda",Table11[[#This Row],[Column1]]))=FALSE),1,0)</f>
        <v>1</v>
      </c>
      <c r="M274">
        <f>IF(Table11[[#This Row],[cond]]=1,M273+1,0)</f>
        <v>1</v>
      </c>
      <c r="N274">
        <f>IF(ISNUMBER(SEARCH("Ronda",Table11[[#This Row],[Column1]]))=TRUE,1,0)</f>
        <v>0</v>
      </c>
      <c r="O274" t="str">
        <f>IF(Table11[[#This Row],[cond2]]=1,MID(Table11[[#This Row],[Column1]],6,3),O273)</f>
        <v xml:space="preserve"> 30</v>
      </c>
    </row>
    <row r="275" spans="11:15" x14ac:dyDescent="0.3">
      <c r="K275" t="s">
        <v>13</v>
      </c>
      <c r="L275">
        <f>IF(AND(ISNUMBER(SEARCH(":",Table11[[#This Row],[Column1]]))=FALSE,ISNUMBER(SEARCH("Ronda",Table11[[#This Row],[Column1]]))=FALSE),1,0)</f>
        <v>1</v>
      </c>
      <c r="M275">
        <f>IF(Table11[[#This Row],[cond]]=1,M274+1,0)</f>
        <v>2</v>
      </c>
      <c r="N275">
        <f>IF(ISNUMBER(SEARCH("Ronda",Table11[[#This Row],[Column1]]))=TRUE,1,0)</f>
        <v>0</v>
      </c>
      <c r="O275" t="str">
        <f>IF(Table11[[#This Row],[cond2]]=1,MID(Table11[[#This Row],[Column1]],6,3),O274)</f>
        <v xml:space="preserve"> 30</v>
      </c>
    </row>
    <row r="276" spans="11:15" x14ac:dyDescent="0.3">
      <c r="K276">
        <v>0</v>
      </c>
      <c r="L276">
        <f>IF(AND(ISNUMBER(SEARCH(":",Table11[[#This Row],[Column1]]))=FALSE,ISNUMBER(SEARCH("Ronda",Table11[[#This Row],[Column1]]))=FALSE),1,0)</f>
        <v>1</v>
      </c>
      <c r="M276">
        <f>IF(Table11[[#This Row],[cond]]=1,M275+1,0)</f>
        <v>3</v>
      </c>
      <c r="N276">
        <f>IF(ISNUMBER(SEARCH("Ronda",Table11[[#This Row],[Column1]]))=TRUE,1,0)</f>
        <v>0</v>
      </c>
      <c r="O276" t="str">
        <f>IF(Table11[[#This Row],[cond2]]=1,MID(Table11[[#This Row],[Column1]],6,3),O275)</f>
        <v xml:space="preserve"> 30</v>
      </c>
    </row>
    <row r="277" spans="11:15" x14ac:dyDescent="0.3">
      <c r="K277">
        <v>2</v>
      </c>
      <c r="L277">
        <f>IF(AND(ISNUMBER(SEARCH(":",Table11[[#This Row],[Column1]]))=FALSE,ISNUMBER(SEARCH("Ronda",Table11[[#This Row],[Column1]]))=FALSE),1,0)</f>
        <v>1</v>
      </c>
      <c r="M277">
        <f>IF(Table11[[#This Row],[cond]]=1,M276+1,0)</f>
        <v>4</v>
      </c>
      <c r="N277">
        <f>IF(ISNUMBER(SEARCH("Ronda",Table11[[#This Row],[Column1]]))=TRUE,1,0)</f>
        <v>0</v>
      </c>
      <c r="O277" t="str">
        <f>IF(Table11[[#This Row],[cond2]]=1,MID(Table11[[#This Row],[Column1]],6,3),O276)</f>
        <v xml:space="preserve"> 30</v>
      </c>
    </row>
    <row r="278" spans="11:15" x14ac:dyDescent="0.3">
      <c r="K278">
        <v>0</v>
      </c>
      <c r="L278">
        <f>IF(AND(ISNUMBER(SEARCH(":",Table11[[#This Row],[Column1]]))=FALSE,ISNUMBER(SEARCH("Ronda",Table11[[#This Row],[Column1]]))=FALSE),1,0)</f>
        <v>1</v>
      </c>
      <c r="M278">
        <f>IF(Table11[[#This Row],[cond]]=1,M277+1,0)</f>
        <v>5</v>
      </c>
      <c r="N278">
        <f>IF(ISNUMBER(SEARCH("Ronda",Table11[[#This Row],[Column1]]))=TRUE,1,0)</f>
        <v>0</v>
      </c>
      <c r="O278" t="str">
        <f>IF(Table11[[#This Row],[cond2]]=1,MID(Table11[[#This Row],[Column1]],6,3),O277)</f>
        <v xml:space="preserve"> 30</v>
      </c>
    </row>
    <row r="279" spans="11:15" x14ac:dyDescent="0.3">
      <c r="K279">
        <v>0</v>
      </c>
      <c r="L279">
        <f>IF(AND(ISNUMBER(SEARCH(":",Table11[[#This Row],[Column1]]))=FALSE,ISNUMBER(SEARCH("Ronda",Table11[[#This Row],[Column1]]))=FALSE),1,0)</f>
        <v>1</v>
      </c>
      <c r="M279">
        <f>IF(Table11[[#This Row],[cond]]=1,M278+1,0)</f>
        <v>6</v>
      </c>
      <c r="N279">
        <f>IF(ISNUMBER(SEARCH("Ronda",Table11[[#This Row],[Column1]]))=TRUE,1,0)</f>
        <v>0</v>
      </c>
      <c r="O279" t="str">
        <f>IF(Table11[[#This Row],[cond2]]=1,MID(Table11[[#This Row],[Column1]],6,3),O278)</f>
        <v xml:space="preserve"> 30</v>
      </c>
    </row>
    <row r="280" spans="11:15" x14ac:dyDescent="0.3">
      <c r="K280" t="s">
        <v>1073</v>
      </c>
      <c r="L280">
        <f>IF(AND(ISNUMBER(SEARCH(":",Table11[[#This Row],[Column1]]))=FALSE,ISNUMBER(SEARCH("Ronda",Table11[[#This Row],[Column1]]))=FALSE),1,0)</f>
        <v>0</v>
      </c>
      <c r="M280">
        <f>IF(Table11[[#This Row],[cond]]=1,M279+1,0)</f>
        <v>0</v>
      </c>
      <c r="N280">
        <f>IF(ISNUMBER(SEARCH("Ronda",Table11[[#This Row],[Column1]]))=TRUE,1,0)</f>
        <v>0</v>
      </c>
      <c r="O280" t="str">
        <f>IF(Table11[[#This Row],[cond2]]=1,MID(Table11[[#This Row],[Column1]],6,3),O279)</f>
        <v xml:space="preserve"> 30</v>
      </c>
    </row>
    <row r="281" spans="11:15" x14ac:dyDescent="0.3">
      <c r="K281" t="s">
        <v>31</v>
      </c>
      <c r="L281">
        <f>IF(AND(ISNUMBER(SEARCH(":",Table11[[#This Row],[Column1]]))=FALSE,ISNUMBER(SEARCH("Ronda",Table11[[#This Row],[Column1]]))=FALSE),1,0)</f>
        <v>1</v>
      </c>
      <c r="M281">
        <f>IF(Table11[[#This Row],[cond]]=1,M280+1,0)</f>
        <v>1</v>
      </c>
      <c r="N281">
        <f>IF(ISNUMBER(SEARCH("Ronda",Table11[[#This Row],[Column1]]))=TRUE,1,0)</f>
        <v>0</v>
      </c>
      <c r="O281" t="str">
        <f>IF(Table11[[#This Row],[cond2]]=1,MID(Table11[[#This Row],[Column1]],6,3),O280)</f>
        <v xml:space="preserve"> 30</v>
      </c>
    </row>
    <row r="282" spans="11:15" x14ac:dyDescent="0.3">
      <c r="K282" t="s">
        <v>4</v>
      </c>
      <c r="L282">
        <f>IF(AND(ISNUMBER(SEARCH(":",Table11[[#This Row],[Column1]]))=FALSE,ISNUMBER(SEARCH("Ronda",Table11[[#This Row],[Column1]]))=FALSE),1,0)</f>
        <v>1</v>
      </c>
      <c r="M282">
        <f>IF(Table11[[#This Row],[cond]]=1,M281+1,0)</f>
        <v>2</v>
      </c>
      <c r="N282">
        <f>IF(ISNUMBER(SEARCH("Ronda",Table11[[#This Row],[Column1]]))=TRUE,1,0)</f>
        <v>0</v>
      </c>
      <c r="O282" t="str">
        <f>IF(Table11[[#This Row],[cond2]]=1,MID(Table11[[#This Row],[Column1]],6,3),O281)</f>
        <v xml:space="preserve"> 30</v>
      </c>
    </row>
    <row r="283" spans="11:15" x14ac:dyDescent="0.3">
      <c r="K283">
        <v>1</v>
      </c>
      <c r="L283">
        <f>IF(AND(ISNUMBER(SEARCH(":",Table11[[#This Row],[Column1]]))=FALSE,ISNUMBER(SEARCH("Ronda",Table11[[#This Row],[Column1]]))=FALSE),1,0)</f>
        <v>1</v>
      </c>
      <c r="M283">
        <f>IF(Table11[[#This Row],[cond]]=1,M282+1,0)</f>
        <v>3</v>
      </c>
      <c r="N283">
        <f>IF(ISNUMBER(SEARCH("Ronda",Table11[[#This Row],[Column1]]))=TRUE,1,0)</f>
        <v>0</v>
      </c>
      <c r="O283" t="str">
        <f>IF(Table11[[#This Row],[cond2]]=1,MID(Table11[[#This Row],[Column1]],6,3),O282)</f>
        <v xml:space="preserve"> 30</v>
      </c>
    </row>
    <row r="284" spans="11:15" x14ac:dyDescent="0.3">
      <c r="K284">
        <v>3</v>
      </c>
      <c r="L284">
        <f>IF(AND(ISNUMBER(SEARCH(":",Table11[[#This Row],[Column1]]))=FALSE,ISNUMBER(SEARCH("Ronda",Table11[[#This Row],[Column1]]))=FALSE),1,0)</f>
        <v>1</v>
      </c>
      <c r="M284">
        <f>IF(Table11[[#This Row],[cond]]=1,M283+1,0)</f>
        <v>4</v>
      </c>
      <c r="N284">
        <f>IF(ISNUMBER(SEARCH("Ronda",Table11[[#This Row],[Column1]]))=TRUE,1,0)</f>
        <v>0</v>
      </c>
      <c r="O284" t="str">
        <f>IF(Table11[[#This Row],[cond2]]=1,MID(Table11[[#This Row],[Column1]],6,3),O283)</f>
        <v xml:space="preserve"> 30</v>
      </c>
    </row>
    <row r="285" spans="11:15" x14ac:dyDescent="0.3">
      <c r="K285">
        <v>0</v>
      </c>
      <c r="L285">
        <f>IF(AND(ISNUMBER(SEARCH(":",Table11[[#This Row],[Column1]]))=FALSE,ISNUMBER(SEARCH("Ronda",Table11[[#This Row],[Column1]]))=FALSE),1,0)</f>
        <v>1</v>
      </c>
      <c r="M285">
        <f>IF(Table11[[#This Row],[cond]]=1,M284+1,0)</f>
        <v>5</v>
      </c>
      <c r="N285">
        <f>IF(ISNUMBER(SEARCH("Ronda",Table11[[#This Row],[Column1]]))=TRUE,1,0)</f>
        <v>0</v>
      </c>
      <c r="O285" t="str">
        <f>IF(Table11[[#This Row],[cond2]]=1,MID(Table11[[#This Row],[Column1]],6,3),O284)</f>
        <v xml:space="preserve"> 30</v>
      </c>
    </row>
    <row r="286" spans="11:15" x14ac:dyDescent="0.3">
      <c r="K286">
        <v>-2</v>
      </c>
      <c r="L286">
        <f>IF(AND(ISNUMBER(SEARCH(":",Table11[[#This Row],[Column1]]))=FALSE,ISNUMBER(SEARCH("Ronda",Table11[[#This Row],[Column1]]))=FALSE),1,0)</f>
        <v>1</v>
      </c>
      <c r="M286">
        <f>IF(Table11[[#This Row],[cond]]=1,M285+1,0)</f>
        <v>6</v>
      </c>
      <c r="N286">
        <f>IF(ISNUMBER(SEARCH("Ronda",Table11[[#This Row],[Column1]]))=TRUE,1,0)</f>
        <v>0</v>
      </c>
      <c r="O286" t="str">
        <f>IF(Table11[[#This Row],[cond2]]=1,MID(Table11[[#This Row],[Column1]],6,3),O285)</f>
        <v xml:space="preserve"> 30</v>
      </c>
    </row>
    <row r="287" spans="11:15" x14ac:dyDescent="0.3">
      <c r="K287" t="s">
        <v>1073</v>
      </c>
      <c r="L287">
        <f>IF(AND(ISNUMBER(SEARCH(":",Table11[[#This Row],[Column1]]))=FALSE,ISNUMBER(SEARCH("Ronda",Table11[[#This Row],[Column1]]))=FALSE),1,0)</f>
        <v>0</v>
      </c>
      <c r="M287">
        <f>IF(Table11[[#This Row],[cond]]=1,M286+1,0)</f>
        <v>0</v>
      </c>
      <c r="N287">
        <f>IF(ISNUMBER(SEARCH("Ronda",Table11[[#This Row],[Column1]]))=TRUE,1,0)</f>
        <v>0</v>
      </c>
      <c r="O287" t="str">
        <f>IF(Table11[[#This Row],[cond2]]=1,MID(Table11[[#This Row],[Column1]],6,3),O286)</f>
        <v xml:space="preserve"> 30</v>
      </c>
    </row>
    <row r="288" spans="11:15" x14ac:dyDescent="0.3">
      <c r="K288" t="s">
        <v>33</v>
      </c>
      <c r="L288">
        <f>IF(AND(ISNUMBER(SEARCH(":",Table11[[#This Row],[Column1]]))=FALSE,ISNUMBER(SEARCH("Ronda",Table11[[#This Row],[Column1]]))=FALSE),1,0)</f>
        <v>1</v>
      </c>
      <c r="M288">
        <f>IF(Table11[[#This Row],[cond]]=1,M287+1,0)</f>
        <v>1</v>
      </c>
      <c r="N288">
        <f>IF(ISNUMBER(SEARCH("Ronda",Table11[[#This Row],[Column1]]))=TRUE,1,0)</f>
        <v>0</v>
      </c>
      <c r="O288" t="str">
        <f>IF(Table11[[#This Row],[cond2]]=1,MID(Table11[[#This Row],[Column1]],6,3),O287)</f>
        <v xml:space="preserve"> 30</v>
      </c>
    </row>
    <row r="289" spans="11:15" x14ac:dyDescent="0.3">
      <c r="K289" t="s">
        <v>564</v>
      </c>
      <c r="L289">
        <f>IF(AND(ISNUMBER(SEARCH(":",Table11[[#This Row],[Column1]]))=FALSE,ISNUMBER(SEARCH("Ronda",Table11[[#This Row],[Column1]]))=FALSE),1,0)</f>
        <v>1</v>
      </c>
      <c r="M289">
        <f>IF(Table11[[#This Row],[cond]]=1,M288+1,0)</f>
        <v>2</v>
      </c>
      <c r="N289">
        <f>IF(ISNUMBER(SEARCH("Ronda",Table11[[#This Row],[Column1]]))=TRUE,1,0)</f>
        <v>0</v>
      </c>
      <c r="O289" t="str">
        <f>IF(Table11[[#This Row],[cond2]]=1,MID(Table11[[#This Row],[Column1]],6,3),O288)</f>
        <v xml:space="preserve"> 30</v>
      </c>
    </row>
    <row r="290" spans="11:15" x14ac:dyDescent="0.3">
      <c r="K290">
        <v>0</v>
      </c>
      <c r="L290">
        <f>IF(AND(ISNUMBER(SEARCH(":",Table11[[#This Row],[Column1]]))=FALSE,ISNUMBER(SEARCH("Ronda",Table11[[#This Row],[Column1]]))=FALSE),1,0)</f>
        <v>1</v>
      </c>
      <c r="M290">
        <f>IF(Table11[[#This Row],[cond]]=1,M289+1,0)</f>
        <v>3</v>
      </c>
      <c r="N290">
        <f>IF(ISNUMBER(SEARCH("Ronda",Table11[[#This Row],[Column1]]))=TRUE,1,0)</f>
        <v>0</v>
      </c>
      <c r="O290" t="str">
        <f>IF(Table11[[#This Row],[cond2]]=1,MID(Table11[[#This Row],[Column1]],6,3),O289)</f>
        <v xml:space="preserve"> 30</v>
      </c>
    </row>
    <row r="291" spans="11:15" x14ac:dyDescent="0.3">
      <c r="K291">
        <v>1</v>
      </c>
      <c r="L291">
        <f>IF(AND(ISNUMBER(SEARCH(":",Table11[[#This Row],[Column1]]))=FALSE,ISNUMBER(SEARCH("Ronda",Table11[[#This Row],[Column1]]))=FALSE),1,0)</f>
        <v>1</v>
      </c>
      <c r="M291">
        <f>IF(Table11[[#This Row],[cond]]=1,M290+1,0)</f>
        <v>4</v>
      </c>
      <c r="N291">
        <f>IF(ISNUMBER(SEARCH("Ronda",Table11[[#This Row],[Column1]]))=TRUE,1,0)</f>
        <v>0</v>
      </c>
      <c r="O291" t="str">
        <f>IF(Table11[[#This Row],[cond2]]=1,MID(Table11[[#This Row],[Column1]],6,3),O290)</f>
        <v xml:space="preserve"> 30</v>
      </c>
    </row>
    <row r="292" spans="11:15" x14ac:dyDescent="0.3">
      <c r="K292">
        <v>0</v>
      </c>
      <c r="L292">
        <f>IF(AND(ISNUMBER(SEARCH(":",Table11[[#This Row],[Column1]]))=FALSE,ISNUMBER(SEARCH("Ronda",Table11[[#This Row],[Column1]]))=FALSE),1,0)</f>
        <v>1</v>
      </c>
      <c r="M292">
        <f>IF(Table11[[#This Row],[cond]]=1,M291+1,0)</f>
        <v>5</v>
      </c>
      <c r="N292">
        <f>IF(ISNUMBER(SEARCH("Ronda",Table11[[#This Row],[Column1]]))=TRUE,1,0)</f>
        <v>0</v>
      </c>
      <c r="O292" t="str">
        <f>IF(Table11[[#This Row],[cond2]]=1,MID(Table11[[#This Row],[Column1]],6,3),O291)</f>
        <v xml:space="preserve"> 30</v>
      </c>
    </row>
    <row r="293" spans="11:15" x14ac:dyDescent="0.3">
      <c r="K293">
        <v>0</v>
      </c>
      <c r="L293">
        <f>IF(AND(ISNUMBER(SEARCH(":",Table11[[#This Row],[Column1]]))=FALSE,ISNUMBER(SEARCH("Ronda",Table11[[#This Row],[Column1]]))=FALSE),1,0)</f>
        <v>1</v>
      </c>
      <c r="M293">
        <f>IF(Table11[[#This Row],[cond]]=1,M292+1,0)</f>
        <v>6</v>
      </c>
      <c r="N293">
        <f>IF(ISNUMBER(SEARCH("Ronda",Table11[[#This Row],[Column1]]))=TRUE,1,0)</f>
        <v>0</v>
      </c>
      <c r="O293" t="str">
        <f>IF(Table11[[#This Row],[cond2]]=1,MID(Table11[[#This Row],[Column1]],6,3),O292)</f>
        <v xml:space="preserve"> 30</v>
      </c>
    </row>
    <row r="294" spans="11:15" x14ac:dyDescent="0.3">
      <c r="K294" t="s">
        <v>1074</v>
      </c>
      <c r="L294">
        <f>IF(AND(ISNUMBER(SEARCH(":",Table11[[#This Row],[Column1]]))=FALSE,ISNUMBER(SEARCH("Ronda",Table11[[#This Row],[Column1]]))=FALSE),1,0)</f>
        <v>0</v>
      </c>
      <c r="M294">
        <f>IF(Table11[[#This Row],[cond]]=1,M293+1,0)</f>
        <v>0</v>
      </c>
      <c r="N294">
        <f>IF(ISNUMBER(SEARCH("Ronda",Table11[[#This Row],[Column1]]))=TRUE,1,0)</f>
        <v>0</v>
      </c>
      <c r="O294" t="str">
        <f>IF(Table11[[#This Row],[cond2]]=1,MID(Table11[[#This Row],[Column1]],6,3),O293)</f>
        <v xml:space="preserve"> 30</v>
      </c>
    </row>
    <row r="295" spans="11:15" x14ac:dyDescent="0.3">
      <c r="K295" t="s">
        <v>1</v>
      </c>
      <c r="L295">
        <f>IF(AND(ISNUMBER(SEARCH(":",Table11[[#This Row],[Column1]]))=FALSE,ISNUMBER(SEARCH("Ronda",Table11[[#This Row],[Column1]]))=FALSE),1,0)</f>
        <v>1</v>
      </c>
      <c r="M295">
        <f>IF(Table11[[#This Row],[cond]]=1,M294+1,0)</f>
        <v>1</v>
      </c>
      <c r="N295">
        <f>IF(ISNUMBER(SEARCH("Ronda",Table11[[#This Row],[Column1]]))=TRUE,1,0)</f>
        <v>0</v>
      </c>
      <c r="O295" t="str">
        <f>IF(Table11[[#This Row],[cond2]]=1,MID(Table11[[#This Row],[Column1]],6,3),O294)</f>
        <v xml:space="preserve"> 30</v>
      </c>
    </row>
    <row r="296" spans="11:15" x14ac:dyDescent="0.3">
      <c r="K296" t="s">
        <v>833</v>
      </c>
      <c r="L296">
        <f>IF(AND(ISNUMBER(SEARCH(":",Table11[[#This Row],[Column1]]))=FALSE,ISNUMBER(SEARCH("Ronda",Table11[[#This Row],[Column1]]))=FALSE),1,0)</f>
        <v>1</v>
      </c>
      <c r="M296">
        <f>IF(Table11[[#This Row],[cond]]=1,M295+1,0)</f>
        <v>2</v>
      </c>
      <c r="N296">
        <f>IF(ISNUMBER(SEARCH("Ronda",Table11[[#This Row],[Column1]]))=TRUE,1,0)</f>
        <v>0</v>
      </c>
      <c r="O296" t="str">
        <f>IF(Table11[[#This Row],[cond2]]=1,MID(Table11[[#This Row],[Column1]],6,3),O295)</f>
        <v xml:space="preserve"> 30</v>
      </c>
    </row>
    <row r="297" spans="11:15" x14ac:dyDescent="0.3">
      <c r="K297">
        <v>0</v>
      </c>
      <c r="L297">
        <f>IF(AND(ISNUMBER(SEARCH(":",Table11[[#This Row],[Column1]]))=FALSE,ISNUMBER(SEARCH("Ronda",Table11[[#This Row],[Column1]]))=FALSE),1,0)</f>
        <v>1</v>
      </c>
      <c r="M297">
        <f>IF(Table11[[#This Row],[cond]]=1,M296+1,0)</f>
        <v>3</v>
      </c>
      <c r="N297">
        <f>IF(ISNUMBER(SEARCH("Ronda",Table11[[#This Row],[Column1]]))=TRUE,1,0)</f>
        <v>0</v>
      </c>
      <c r="O297" t="str">
        <f>IF(Table11[[#This Row],[cond2]]=1,MID(Table11[[#This Row],[Column1]],6,3),O296)</f>
        <v xml:space="preserve"> 30</v>
      </c>
    </row>
    <row r="298" spans="11:15" x14ac:dyDescent="0.3">
      <c r="K298">
        <v>2</v>
      </c>
      <c r="L298">
        <f>IF(AND(ISNUMBER(SEARCH(":",Table11[[#This Row],[Column1]]))=FALSE,ISNUMBER(SEARCH("Ronda",Table11[[#This Row],[Column1]]))=FALSE),1,0)</f>
        <v>1</v>
      </c>
      <c r="M298">
        <f>IF(Table11[[#This Row],[cond]]=1,M297+1,0)</f>
        <v>4</v>
      </c>
      <c r="N298">
        <f>IF(ISNUMBER(SEARCH("Ronda",Table11[[#This Row],[Column1]]))=TRUE,1,0)</f>
        <v>0</v>
      </c>
      <c r="O298" t="str">
        <f>IF(Table11[[#This Row],[cond2]]=1,MID(Table11[[#This Row],[Column1]],6,3),O297)</f>
        <v xml:space="preserve"> 30</v>
      </c>
    </row>
    <row r="299" spans="11:15" x14ac:dyDescent="0.3">
      <c r="K299">
        <v>0</v>
      </c>
      <c r="L299">
        <f>IF(AND(ISNUMBER(SEARCH(":",Table11[[#This Row],[Column1]]))=FALSE,ISNUMBER(SEARCH("Ronda",Table11[[#This Row],[Column1]]))=FALSE),1,0)</f>
        <v>1</v>
      </c>
      <c r="M299">
        <f>IF(Table11[[#This Row],[cond]]=1,M298+1,0)</f>
        <v>5</v>
      </c>
      <c r="N299">
        <f>IF(ISNUMBER(SEARCH("Ronda",Table11[[#This Row],[Column1]]))=TRUE,1,0)</f>
        <v>0</v>
      </c>
      <c r="O299" t="str">
        <f>IF(Table11[[#This Row],[cond2]]=1,MID(Table11[[#This Row],[Column1]],6,3),O298)</f>
        <v xml:space="preserve"> 30</v>
      </c>
    </row>
    <row r="300" spans="11:15" x14ac:dyDescent="0.3">
      <c r="K300">
        <v>-1</v>
      </c>
      <c r="L300">
        <f>IF(AND(ISNUMBER(SEARCH(":",Table11[[#This Row],[Column1]]))=FALSE,ISNUMBER(SEARCH("Ronda",Table11[[#This Row],[Column1]]))=FALSE),1,0)</f>
        <v>1</v>
      </c>
      <c r="M300">
        <f>IF(Table11[[#This Row],[cond]]=1,M299+1,0)</f>
        <v>6</v>
      </c>
      <c r="N300">
        <f>IF(ISNUMBER(SEARCH("Ronda",Table11[[#This Row],[Column1]]))=TRUE,1,0)</f>
        <v>0</v>
      </c>
      <c r="O300" t="str">
        <f>IF(Table11[[#This Row],[cond2]]=1,MID(Table11[[#This Row],[Column1]],6,3),O299)</f>
        <v xml:space="preserve"> 30</v>
      </c>
    </row>
    <row r="301" spans="11:15" x14ac:dyDescent="0.3">
      <c r="K301" t="s">
        <v>101</v>
      </c>
      <c r="L301">
        <f>IF(AND(ISNUMBER(SEARCH(":",Table11[[#This Row],[Column1]]))=FALSE,ISNUMBER(SEARCH("Ronda",Table11[[#This Row],[Column1]]))=FALSE),1,0)</f>
        <v>0</v>
      </c>
      <c r="M301">
        <f>IF(Table11[[#This Row],[cond]]=1,M300+1,0)</f>
        <v>0</v>
      </c>
      <c r="N301">
        <f>IF(ISNUMBER(SEARCH("Ronda",Table11[[#This Row],[Column1]]))=TRUE,1,0)</f>
        <v>0</v>
      </c>
      <c r="O301" t="str">
        <f>IF(Table11[[#This Row],[cond2]]=1,MID(Table11[[#This Row],[Column1]],6,3),O300)</f>
        <v xml:space="preserve"> 30</v>
      </c>
    </row>
    <row r="302" spans="11:15" x14ac:dyDescent="0.3">
      <c r="K302" t="s">
        <v>5</v>
      </c>
      <c r="L302">
        <f>IF(AND(ISNUMBER(SEARCH(":",Table11[[#This Row],[Column1]]))=FALSE,ISNUMBER(SEARCH("Ronda",Table11[[#This Row],[Column1]]))=FALSE),1,0)</f>
        <v>1</v>
      </c>
      <c r="M302">
        <f>IF(Table11[[#This Row],[cond]]=1,M301+1,0)</f>
        <v>1</v>
      </c>
      <c r="N302">
        <f>IF(ISNUMBER(SEARCH("Ronda",Table11[[#This Row],[Column1]]))=TRUE,1,0)</f>
        <v>0</v>
      </c>
      <c r="O302" t="str">
        <f>IF(Table11[[#This Row],[cond2]]=1,MID(Table11[[#This Row],[Column1]],6,3),O301)</f>
        <v xml:space="preserve"> 30</v>
      </c>
    </row>
    <row r="303" spans="11:15" x14ac:dyDescent="0.3">
      <c r="K303" t="s">
        <v>7</v>
      </c>
      <c r="L303">
        <f>IF(AND(ISNUMBER(SEARCH(":",Table11[[#This Row],[Column1]]))=FALSE,ISNUMBER(SEARCH("Ronda",Table11[[#This Row],[Column1]]))=FALSE),1,0)</f>
        <v>1</v>
      </c>
      <c r="M303">
        <f>IF(Table11[[#This Row],[cond]]=1,M302+1,0)</f>
        <v>2</v>
      </c>
      <c r="N303">
        <f>IF(ISNUMBER(SEARCH("Ronda",Table11[[#This Row],[Column1]]))=TRUE,1,0)</f>
        <v>0</v>
      </c>
      <c r="O303" t="str">
        <f>IF(Table11[[#This Row],[cond2]]=1,MID(Table11[[#This Row],[Column1]],6,3),O302)</f>
        <v xml:space="preserve"> 30</v>
      </c>
    </row>
    <row r="304" spans="11:15" x14ac:dyDescent="0.3">
      <c r="K304">
        <v>0</v>
      </c>
      <c r="L304">
        <f>IF(AND(ISNUMBER(SEARCH(":",Table11[[#This Row],[Column1]]))=FALSE,ISNUMBER(SEARCH("Ronda",Table11[[#This Row],[Column1]]))=FALSE),1,0)</f>
        <v>1</v>
      </c>
      <c r="M304">
        <f>IF(Table11[[#This Row],[cond]]=1,M303+1,0)</f>
        <v>3</v>
      </c>
      <c r="N304">
        <f>IF(ISNUMBER(SEARCH("Ronda",Table11[[#This Row],[Column1]]))=TRUE,1,0)</f>
        <v>0</v>
      </c>
      <c r="O304" t="str">
        <f>IF(Table11[[#This Row],[cond2]]=1,MID(Table11[[#This Row],[Column1]],6,3),O303)</f>
        <v xml:space="preserve"> 30</v>
      </c>
    </row>
    <row r="305" spans="11:15" x14ac:dyDescent="0.3">
      <c r="K305">
        <v>1</v>
      </c>
      <c r="L305">
        <f>IF(AND(ISNUMBER(SEARCH(":",Table11[[#This Row],[Column1]]))=FALSE,ISNUMBER(SEARCH("Ronda",Table11[[#This Row],[Column1]]))=FALSE),1,0)</f>
        <v>1</v>
      </c>
      <c r="M305">
        <f>IF(Table11[[#This Row],[cond]]=1,M304+1,0)</f>
        <v>4</v>
      </c>
      <c r="N305">
        <f>IF(ISNUMBER(SEARCH("Ronda",Table11[[#This Row],[Column1]]))=TRUE,1,0)</f>
        <v>0</v>
      </c>
      <c r="O305" t="str">
        <f>IF(Table11[[#This Row],[cond2]]=1,MID(Table11[[#This Row],[Column1]],6,3),O304)</f>
        <v xml:space="preserve"> 30</v>
      </c>
    </row>
    <row r="306" spans="11:15" x14ac:dyDescent="0.3">
      <c r="K306">
        <v>0</v>
      </c>
      <c r="L306">
        <f>IF(AND(ISNUMBER(SEARCH(":",Table11[[#This Row],[Column1]]))=FALSE,ISNUMBER(SEARCH("Ronda",Table11[[#This Row],[Column1]]))=FALSE),1,0)</f>
        <v>1</v>
      </c>
      <c r="M306">
        <f>IF(Table11[[#This Row],[cond]]=1,M305+1,0)</f>
        <v>5</v>
      </c>
      <c r="N306">
        <f>IF(ISNUMBER(SEARCH("Ronda",Table11[[#This Row],[Column1]]))=TRUE,1,0)</f>
        <v>0</v>
      </c>
      <c r="O306" t="str">
        <f>IF(Table11[[#This Row],[cond2]]=1,MID(Table11[[#This Row],[Column1]],6,3),O305)</f>
        <v xml:space="preserve"> 30</v>
      </c>
    </row>
    <row r="307" spans="11:15" x14ac:dyDescent="0.3">
      <c r="K307">
        <v>0</v>
      </c>
      <c r="L307">
        <f>IF(AND(ISNUMBER(SEARCH(":",Table11[[#This Row],[Column1]]))=FALSE,ISNUMBER(SEARCH("Ronda",Table11[[#This Row],[Column1]]))=FALSE),1,0)</f>
        <v>1</v>
      </c>
      <c r="M307">
        <f>IF(Table11[[#This Row],[cond]]=1,M306+1,0)</f>
        <v>6</v>
      </c>
      <c r="N307">
        <f>IF(ISNUMBER(SEARCH("Ronda",Table11[[#This Row],[Column1]]))=TRUE,1,0)</f>
        <v>0</v>
      </c>
      <c r="O307" t="str">
        <f>IF(Table11[[#This Row],[cond2]]=1,MID(Table11[[#This Row],[Column1]],6,3),O306)</f>
        <v xml:space="preserve"> 30</v>
      </c>
    </row>
    <row r="308" spans="11:15" x14ac:dyDescent="0.3">
      <c r="K308" t="s">
        <v>1075</v>
      </c>
      <c r="L308">
        <f>IF(AND(ISNUMBER(SEARCH(":",Table11[[#This Row],[Column1]]))=FALSE,ISNUMBER(SEARCH("Ronda",Table11[[#This Row],[Column1]]))=FALSE),1,0)</f>
        <v>0</v>
      </c>
      <c r="M308">
        <f>IF(Table11[[#This Row],[cond]]=1,M307+1,0)</f>
        <v>0</v>
      </c>
      <c r="N308">
        <f>IF(ISNUMBER(SEARCH("Ronda",Table11[[#This Row],[Column1]]))=TRUE,1,0)</f>
        <v>0</v>
      </c>
      <c r="O308" t="str">
        <f>IF(Table11[[#This Row],[cond2]]=1,MID(Table11[[#This Row],[Column1]],6,3),O307)</f>
        <v xml:space="preserve"> 30</v>
      </c>
    </row>
    <row r="309" spans="11:15" x14ac:dyDescent="0.3">
      <c r="K309" t="s">
        <v>303</v>
      </c>
      <c r="L309">
        <f>IF(AND(ISNUMBER(SEARCH(":",Table11[[#This Row],[Column1]]))=FALSE,ISNUMBER(SEARCH("Ronda",Table11[[#This Row],[Column1]]))=FALSE),1,0)</f>
        <v>1</v>
      </c>
      <c r="M309">
        <f>IF(Table11[[#This Row],[cond]]=1,M308+1,0)</f>
        <v>1</v>
      </c>
      <c r="N309">
        <f>IF(ISNUMBER(SEARCH("Ronda",Table11[[#This Row],[Column1]]))=TRUE,1,0)</f>
        <v>0</v>
      </c>
      <c r="O309" t="str">
        <f>IF(Table11[[#This Row],[cond2]]=1,MID(Table11[[#This Row],[Column1]],6,3),O308)</f>
        <v xml:space="preserve"> 30</v>
      </c>
    </row>
    <row r="310" spans="11:15" x14ac:dyDescent="0.3">
      <c r="K310" t="s">
        <v>28</v>
      </c>
      <c r="L310">
        <f>IF(AND(ISNUMBER(SEARCH(":",Table11[[#This Row],[Column1]]))=FALSE,ISNUMBER(SEARCH("Ronda",Table11[[#This Row],[Column1]]))=FALSE),1,0)</f>
        <v>1</v>
      </c>
      <c r="M310">
        <f>IF(Table11[[#This Row],[cond]]=1,M309+1,0)</f>
        <v>2</v>
      </c>
      <c r="N310">
        <f>IF(ISNUMBER(SEARCH("Ronda",Table11[[#This Row],[Column1]]))=TRUE,1,0)</f>
        <v>0</v>
      </c>
      <c r="O310" t="str">
        <f>IF(Table11[[#This Row],[cond2]]=1,MID(Table11[[#This Row],[Column1]],6,3),O309)</f>
        <v xml:space="preserve"> 30</v>
      </c>
    </row>
    <row r="311" spans="11:15" x14ac:dyDescent="0.3">
      <c r="K311">
        <v>1</v>
      </c>
      <c r="L311">
        <f>IF(AND(ISNUMBER(SEARCH(":",Table11[[#This Row],[Column1]]))=FALSE,ISNUMBER(SEARCH("Ronda",Table11[[#This Row],[Column1]]))=FALSE),1,0)</f>
        <v>1</v>
      </c>
      <c r="M311">
        <f>IF(Table11[[#This Row],[cond]]=1,M310+1,0)</f>
        <v>3</v>
      </c>
      <c r="N311">
        <f>IF(ISNUMBER(SEARCH("Ronda",Table11[[#This Row],[Column1]]))=TRUE,1,0)</f>
        <v>0</v>
      </c>
      <c r="O311" t="str">
        <f>IF(Table11[[#This Row],[cond2]]=1,MID(Table11[[#This Row],[Column1]],6,3),O310)</f>
        <v xml:space="preserve"> 30</v>
      </c>
    </row>
    <row r="312" spans="11:15" x14ac:dyDescent="0.3">
      <c r="K312">
        <v>0</v>
      </c>
      <c r="L312">
        <f>IF(AND(ISNUMBER(SEARCH(":",Table11[[#This Row],[Column1]]))=FALSE,ISNUMBER(SEARCH("Ronda",Table11[[#This Row],[Column1]]))=FALSE),1,0)</f>
        <v>1</v>
      </c>
      <c r="M312">
        <f>IF(Table11[[#This Row],[cond]]=1,M311+1,0)</f>
        <v>4</v>
      </c>
      <c r="N312">
        <f>IF(ISNUMBER(SEARCH("Ronda",Table11[[#This Row],[Column1]]))=TRUE,1,0)</f>
        <v>0</v>
      </c>
      <c r="O312" t="str">
        <f>IF(Table11[[#This Row],[cond2]]=1,MID(Table11[[#This Row],[Column1]],6,3),O311)</f>
        <v xml:space="preserve"> 30</v>
      </c>
    </row>
    <row r="313" spans="11:15" x14ac:dyDescent="0.3">
      <c r="K313">
        <v>-1</v>
      </c>
      <c r="L313">
        <f>IF(AND(ISNUMBER(SEARCH(":",Table11[[#This Row],[Column1]]))=FALSE,ISNUMBER(SEARCH("Ronda",Table11[[#This Row],[Column1]]))=FALSE),1,0)</f>
        <v>1</v>
      </c>
      <c r="M313">
        <f>IF(Table11[[#This Row],[cond]]=1,M312+1,0)</f>
        <v>5</v>
      </c>
      <c r="N313">
        <f>IF(ISNUMBER(SEARCH("Ronda",Table11[[#This Row],[Column1]]))=TRUE,1,0)</f>
        <v>0</v>
      </c>
      <c r="O313" t="str">
        <f>IF(Table11[[#This Row],[cond2]]=1,MID(Table11[[#This Row],[Column1]],6,3),O312)</f>
        <v xml:space="preserve"> 30</v>
      </c>
    </row>
    <row r="314" spans="11:15" x14ac:dyDescent="0.3">
      <c r="K314">
        <v>0</v>
      </c>
      <c r="L314">
        <f>IF(AND(ISNUMBER(SEARCH(":",Table11[[#This Row],[Column1]]))=FALSE,ISNUMBER(SEARCH("Ronda",Table11[[#This Row],[Column1]]))=FALSE),1,0)</f>
        <v>1</v>
      </c>
      <c r="M314">
        <f>IF(Table11[[#This Row],[cond]]=1,M313+1,0)</f>
        <v>6</v>
      </c>
      <c r="N314">
        <f>IF(ISNUMBER(SEARCH("Ronda",Table11[[#This Row],[Column1]]))=TRUE,1,0)</f>
        <v>0</v>
      </c>
      <c r="O314" t="str">
        <f>IF(Table11[[#This Row],[cond2]]=1,MID(Table11[[#This Row],[Column1]],6,3),O313)</f>
        <v xml:space="preserve"> 30</v>
      </c>
    </row>
    <row r="315" spans="11:15" x14ac:dyDescent="0.3">
      <c r="K315" t="s">
        <v>1075</v>
      </c>
      <c r="L315">
        <f>IF(AND(ISNUMBER(SEARCH(":",Table11[[#This Row],[Column1]]))=FALSE,ISNUMBER(SEARCH("Ronda",Table11[[#This Row],[Column1]]))=FALSE),1,0)</f>
        <v>0</v>
      </c>
      <c r="M315">
        <f>IF(Table11[[#This Row],[cond]]=1,M314+1,0)</f>
        <v>0</v>
      </c>
      <c r="N315">
        <f>IF(ISNUMBER(SEARCH("Ronda",Table11[[#This Row],[Column1]]))=TRUE,1,0)</f>
        <v>0</v>
      </c>
      <c r="O315" t="str">
        <f>IF(Table11[[#This Row],[cond2]]=1,MID(Table11[[#This Row],[Column1]],6,3),O314)</f>
        <v xml:space="preserve"> 30</v>
      </c>
    </row>
    <row r="316" spans="11:15" x14ac:dyDescent="0.3">
      <c r="K316" t="s">
        <v>11</v>
      </c>
      <c r="L316">
        <f>IF(AND(ISNUMBER(SEARCH(":",Table11[[#This Row],[Column1]]))=FALSE,ISNUMBER(SEARCH("Ronda",Table11[[#This Row],[Column1]]))=FALSE),1,0)</f>
        <v>1</v>
      </c>
      <c r="M316">
        <f>IF(Table11[[#This Row],[cond]]=1,M315+1,0)</f>
        <v>1</v>
      </c>
      <c r="N316">
        <f>IF(ISNUMBER(SEARCH("Ronda",Table11[[#This Row],[Column1]]))=TRUE,1,0)</f>
        <v>0</v>
      </c>
      <c r="O316" t="str">
        <f>IF(Table11[[#This Row],[cond2]]=1,MID(Table11[[#This Row],[Column1]],6,3),O315)</f>
        <v xml:space="preserve"> 30</v>
      </c>
    </row>
    <row r="317" spans="11:15" x14ac:dyDescent="0.3">
      <c r="K317" t="s">
        <v>14</v>
      </c>
      <c r="L317">
        <f>IF(AND(ISNUMBER(SEARCH(":",Table11[[#This Row],[Column1]]))=FALSE,ISNUMBER(SEARCH("Ronda",Table11[[#This Row],[Column1]]))=FALSE),1,0)</f>
        <v>1</v>
      </c>
      <c r="M317">
        <f>IF(Table11[[#This Row],[cond]]=1,M316+1,0)</f>
        <v>2</v>
      </c>
      <c r="N317">
        <f>IF(ISNUMBER(SEARCH("Ronda",Table11[[#This Row],[Column1]]))=TRUE,1,0)</f>
        <v>0</v>
      </c>
      <c r="O317" t="str">
        <f>IF(Table11[[#This Row],[cond2]]=1,MID(Table11[[#This Row],[Column1]],6,3),O316)</f>
        <v xml:space="preserve"> 30</v>
      </c>
    </row>
    <row r="318" spans="11:15" x14ac:dyDescent="0.3">
      <c r="K318">
        <v>1</v>
      </c>
      <c r="L318">
        <f>IF(AND(ISNUMBER(SEARCH(":",Table11[[#This Row],[Column1]]))=FALSE,ISNUMBER(SEARCH("Ronda",Table11[[#This Row],[Column1]]))=FALSE),1,0)</f>
        <v>1</v>
      </c>
      <c r="M318">
        <f>IF(Table11[[#This Row],[cond]]=1,M317+1,0)</f>
        <v>3</v>
      </c>
      <c r="N318">
        <f>IF(ISNUMBER(SEARCH("Ronda",Table11[[#This Row],[Column1]]))=TRUE,1,0)</f>
        <v>0</v>
      </c>
      <c r="O318" t="str">
        <f>IF(Table11[[#This Row],[cond2]]=1,MID(Table11[[#This Row],[Column1]],6,3),O317)</f>
        <v xml:space="preserve"> 30</v>
      </c>
    </row>
    <row r="319" spans="11:15" x14ac:dyDescent="0.3">
      <c r="K319">
        <v>1</v>
      </c>
      <c r="L319">
        <f>IF(AND(ISNUMBER(SEARCH(":",Table11[[#This Row],[Column1]]))=FALSE,ISNUMBER(SEARCH("Ronda",Table11[[#This Row],[Column1]]))=FALSE),1,0)</f>
        <v>1</v>
      </c>
      <c r="M319">
        <f>IF(Table11[[#This Row],[cond]]=1,M318+1,0)</f>
        <v>4</v>
      </c>
      <c r="N319">
        <f>IF(ISNUMBER(SEARCH("Ronda",Table11[[#This Row],[Column1]]))=TRUE,1,0)</f>
        <v>0</v>
      </c>
      <c r="O319" t="str">
        <f>IF(Table11[[#This Row],[cond2]]=1,MID(Table11[[#This Row],[Column1]],6,3),O318)</f>
        <v xml:space="preserve"> 30</v>
      </c>
    </row>
    <row r="320" spans="11:15" x14ac:dyDescent="0.3">
      <c r="K320">
        <v>0</v>
      </c>
      <c r="L320">
        <f>IF(AND(ISNUMBER(SEARCH(":",Table11[[#This Row],[Column1]]))=FALSE,ISNUMBER(SEARCH("Ronda",Table11[[#This Row],[Column1]]))=FALSE),1,0)</f>
        <v>1</v>
      </c>
      <c r="M320">
        <f>IF(Table11[[#This Row],[cond]]=1,M319+1,0)</f>
        <v>5</v>
      </c>
      <c r="N320">
        <f>IF(ISNUMBER(SEARCH("Ronda",Table11[[#This Row],[Column1]]))=TRUE,1,0)</f>
        <v>0</v>
      </c>
      <c r="O320" t="str">
        <f>IF(Table11[[#This Row],[cond2]]=1,MID(Table11[[#This Row],[Column1]],6,3),O319)</f>
        <v xml:space="preserve"> 30</v>
      </c>
    </row>
    <row r="321" spans="11:15" x14ac:dyDescent="0.3">
      <c r="K321">
        <v>0</v>
      </c>
      <c r="L321">
        <f>IF(AND(ISNUMBER(SEARCH(":",Table11[[#This Row],[Column1]]))=FALSE,ISNUMBER(SEARCH("Ronda",Table11[[#This Row],[Column1]]))=FALSE),1,0)</f>
        <v>1</v>
      </c>
      <c r="M321">
        <f>IF(Table11[[#This Row],[cond]]=1,M320+1,0)</f>
        <v>6</v>
      </c>
      <c r="N321">
        <f>IF(ISNUMBER(SEARCH("Ronda",Table11[[#This Row],[Column1]]))=TRUE,1,0)</f>
        <v>0</v>
      </c>
      <c r="O321" t="str">
        <f>IF(Table11[[#This Row],[cond2]]=1,MID(Table11[[#This Row],[Column1]],6,3),O320)</f>
        <v xml:space="preserve"> 30</v>
      </c>
    </row>
    <row r="322" spans="11:15" x14ac:dyDescent="0.3">
      <c r="K322" t="s">
        <v>99</v>
      </c>
      <c r="L322">
        <f>IF(AND(ISNUMBER(SEARCH(":",Table11[[#This Row],[Column1]]))=FALSE,ISNUMBER(SEARCH("Ronda",Table11[[#This Row],[Column1]]))=FALSE),1,0)</f>
        <v>0</v>
      </c>
      <c r="M322">
        <f>IF(Table11[[#This Row],[cond]]=1,M321+1,0)</f>
        <v>0</v>
      </c>
      <c r="N322">
        <f>IF(ISNUMBER(SEARCH("Ronda",Table11[[#This Row],[Column1]]))=TRUE,1,0)</f>
        <v>1</v>
      </c>
      <c r="O322" t="str">
        <f>IF(Table11[[#This Row],[cond2]]=1,MID(Table11[[#This Row],[Column1]],6,3),O321)</f>
        <v xml:space="preserve"> 29</v>
      </c>
    </row>
    <row r="323" spans="11:15" x14ac:dyDescent="0.3">
      <c r="K323" t="s">
        <v>1076</v>
      </c>
      <c r="L323">
        <f>IF(AND(ISNUMBER(SEARCH(":",Table11[[#This Row],[Column1]]))=FALSE,ISNUMBER(SEARCH("Ronda",Table11[[#This Row],[Column1]]))=FALSE),1,0)</f>
        <v>0</v>
      </c>
      <c r="M323">
        <f>IF(Table11[[#This Row],[cond]]=1,M322+1,0)</f>
        <v>0</v>
      </c>
      <c r="N323">
        <f>IF(ISNUMBER(SEARCH("Ronda",Table11[[#This Row],[Column1]]))=TRUE,1,0)</f>
        <v>0</v>
      </c>
      <c r="O323" t="str">
        <f>IF(Table11[[#This Row],[cond2]]=1,MID(Table11[[#This Row],[Column1]],6,3),O322)</f>
        <v xml:space="preserve"> 29</v>
      </c>
    </row>
    <row r="324" spans="11:15" x14ac:dyDescent="0.3">
      <c r="K324" t="s">
        <v>2</v>
      </c>
      <c r="L324">
        <f>IF(AND(ISNUMBER(SEARCH(":",Table11[[#This Row],[Column1]]))=FALSE,ISNUMBER(SEARCH("Ronda",Table11[[#This Row],[Column1]]))=FALSE),1,0)</f>
        <v>1</v>
      </c>
      <c r="M324">
        <f>IF(Table11[[#This Row],[cond]]=1,M323+1,0)</f>
        <v>1</v>
      </c>
      <c r="N324">
        <f>IF(ISNUMBER(SEARCH("Ronda",Table11[[#This Row],[Column1]]))=TRUE,1,0)</f>
        <v>0</v>
      </c>
      <c r="O324" t="str">
        <f>IF(Table11[[#This Row],[cond2]]=1,MID(Table11[[#This Row],[Column1]],6,3),O323)</f>
        <v xml:space="preserve"> 29</v>
      </c>
    </row>
    <row r="325" spans="11:15" x14ac:dyDescent="0.3">
      <c r="K325" t="s">
        <v>11</v>
      </c>
      <c r="L325">
        <f>IF(AND(ISNUMBER(SEARCH(":",Table11[[#This Row],[Column1]]))=FALSE,ISNUMBER(SEARCH("Ronda",Table11[[#This Row],[Column1]]))=FALSE),1,0)</f>
        <v>1</v>
      </c>
      <c r="M325">
        <f>IF(Table11[[#This Row],[cond]]=1,M324+1,0)</f>
        <v>2</v>
      </c>
      <c r="N325">
        <f>IF(ISNUMBER(SEARCH("Ronda",Table11[[#This Row],[Column1]]))=TRUE,1,0)</f>
        <v>0</v>
      </c>
      <c r="O325" t="str">
        <f>IF(Table11[[#This Row],[cond2]]=1,MID(Table11[[#This Row],[Column1]],6,3),O324)</f>
        <v xml:space="preserve"> 29</v>
      </c>
    </row>
    <row r="326" spans="11:15" x14ac:dyDescent="0.3">
      <c r="K326">
        <v>4</v>
      </c>
      <c r="L326">
        <f>IF(AND(ISNUMBER(SEARCH(":",Table11[[#This Row],[Column1]]))=FALSE,ISNUMBER(SEARCH("Ronda",Table11[[#This Row],[Column1]]))=FALSE),1,0)</f>
        <v>1</v>
      </c>
      <c r="M326">
        <f>IF(Table11[[#This Row],[cond]]=1,M325+1,0)</f>
        <v>3</v>
      </c>
      <c r="N326">
        <f>IF(ISNUMBER(SEARCH("Ronda",Table11[[#This Row],[Column1]]))=TRUE,1,0)</f>
        <v>0</v>
      </c>
      <c r="O326" t="str">
        <f>IF(Table11[[#This Row],[cond2]]=1,MID(Table11[[#This Row],[Column1]],6,3),O325)</f>
        <v xml:space="preserve"> 29</v>
      </c>
    </row>
    <row r="327" spans="11:15" x14ac:dyDescent="0.3">
      <c r="K327">
        <v>2</v>
      </c>
      <c r="L327">
        <f>IF(AND(ISNUMBER(SEARCH(":",Table11[[#This Row],[Column1]]))=FALSE,ISNUMBER(SEARCH("Ronda",Table11[[#This Row],[Column1]]))=FALSE),1,0)</f>
        <v>1</v>
      </c>
      <c r="M327">
        <f>IF(Table11[[#This Row],[cond]]=1,M326+1,0)</f>
        <v>4</v>
      </c>
      <c r="N327">
        <f>IF(ISNUMBER(SEARCH("Ronda",Table11[[#This Row],[Column1]]))=TRUE,1,0)</f>
        <v>0</v>
      </c>
      <c r="O327" t="str">
        <f>IF(Table11[[#This Row],[cond2]]=1,MID(Table11[[#This Row],[Column1]],6,3),O326)</f>
        <v xml:space="preserve"> 29</v>
      </c>
    </row>
    <row r="328" spans="11:15" x14ac:dyDescent="0.3">
      <c r="K328">
        <v>-2</v>
      </c>
      <c r="L328">
        <f>IF(AND(ISNUMBER(SEARCH(":",Table11[[#This Row],[Column1]]))=FALSE,ISNUMBER(SEARCH("Ronda",Table11[[#This Row],[Column1]]))=FALSE),1,0)</f>
        <v>1</v>
      </c>
      <c r="M328">
        <f>IF(Table11[[#This Row],[cond]]=1,M327+1,0)</f>
        <v>5</v>
      </c>
      <c r="N328">
        <f>IF(ISNUMBER(SEARCH("Ronda",Table11[[#This Row],[Column1]]))=TRUE,1,0)</f>
        <v>0</v>
      </c>
      <c r="O328" t="str">
        <f>IF(Table11[[#This Row],[cond2]]=1,MID(Table11[[#This Row],[Column1]],6,3),O327)</f>
        <v xml:space="preserve"> 29</v>
      </c>
    </row>
    <row r="329" spans="11:15" x14ac:dyDescent="0.3">
      <c r="K329">
        <v>-1</v>
      </c>
      <c r="L329">
        <f>IF(AND(ISNUMBER(SEARCH(":",Table11[[#This Row],[Column1]]))=FALSE,ISNUMBER(SEARCH("Ronda",Table11[[#This Row],[Column1]]))=FALSE),1,0)</f>
        <v>1</v>
      </c>
      <c r="M329">
        <f>IF(Table11[[#This Row],[cond]]=1,M328+1,0)</f>
        <v>6</v>
      </c>
      <c r="N329">
        <f>IF(ISNUMBER(SEARCH("Ronda",Table11[[#This Row],[Column1]]))=TRUE,1,0)</f>
        <v>0</v>
      </c>
      <c r="O329" t="str">
        <f>IF(Table11[[#This Row],[cond2]]=1,MID(Table11[[#This Row],[Column1]],6,3),O328)</f>
        <v xml:space="preserve"> 29</v>
      </c>
    </row>
    <row r="330" spans="11:15" x14ac:dyDescent="0.3">
      <c r="K330" t="s">
        <v>1077</v>
      </c>
      <c r="L330">
        <f>IF(AND(ISNUMBER(SEARCH(":",Table11[[#This Row],[Column1]]))=FALSE,ISNUMBER(SEARCH("Ronda",Table11[[#This Row],[Column1]]))=FALSE),1,0)</f>
        <v>0</v>
      </c>
      <c r="M330">
        <f>IF(Table11[[#This Row],[cond]]=1,M329+1,0)</f>
        <v>0</v>
      </c>
      <c r="N330">
        <f>IF(ISNUMBER(SEARCH("Ronda",Table11[[#This Row],[Column1]]))=TRUE,1,0)</f>
        <v>0</v>
      </c>
      <c r="O330" t="str">
        <f>IF(Table11[[#This Row],[cond2]]=1,MID(Table11[[#This Row],[Column1]],6,3),O329)</f>
        <v xml:space="preserve"> 29</v>
      </c>
    </row>
    <row r="331" spans="11:15" x14ac:dyDescent="0.3">
      <c r="K331" t="s">
        <v>28</v>
      </c>
      <c r="L331">
        <f>IF(AND(ISNUMBER(SEARCH(":",Table11[[#This Row],[Column1]]))=FALSE,ISNUMBER(SEARCH("Ronda",Table11[[#This Row],[Column1]]))=FALSE),1,0)</f>
        <v>1</v>
      </c>
      <c r="M331">
        <f>IF(Table11[[#This Row],[cond]]=1,M330+1,0)</f>
        <v>1</v>
      </c>
      <c r="N331">
        <f>IF(ISNUMBER(SEARCH("Ronda",Table11[[#This Row],[Column1]]))=TRUE,1,0)</f>
        <v>0</v>
      </c>
      <c r="O331" t="str">
        <f>IF(Table11[[#This Row],[cond2]]=1,MID(Table11[[#This Row],[Column1]],6,3),O330)</f>
        <v xml:space="preserve"> 29</v>
      </c>
    </row>
    <row r="332" spans="11:15" x14ac:dyDescent="0.3">
      <c r="K332" t="s">
        <v>5</v>
      </c>
      <c r="L332">
        <f>IF(AND(ISNUMBER(SEARCH(":",Table11[[#This Row],[Column1]]))=FALSE,ISNUMBER(SEARCH("Ronda",Table11[[#This Row],[Column1]]))=FALSE),1,0)</f>
        <v>1</v>
      </c>
      <c r="M332">
        <f>IF(Table11[[#This Row],[cond]]=1,M331+1,0)</f>
        <v>2</v>
      </c>
      <c r="N332">
        <f>IF(ISNUMBER(SEARCH("Ronda",Table11[[#This Row],[Column1]]))=TRUE,1,0)</f>
        <v>0</v>
      </c>
      <c r="O332" t="str">
        <f>IF(Table11[[#This Row],[cond2]]=1,MID(Table11[[#This Row],[Column1]],6,3),O331)</f>
        <v xml:space="preserve"> 29</v>
      </c>
    </row>
    <row r="333" spans="11:15" x14ac:dyDescent="0.3">
      <c r="K333">
        <v>1</v>
      </c>
      <c r="L333">
        <f>IF(AND(ISNUMBER(SEARCH(":",Table11[[#This Row],[Column1]]))=FALSE,ISNUMBER(SEARCH("Ronda",Table11[[#This Row],[Column1]]))=FALSE),1,0)</f>
        <v>1</v>
      </c>
      <c r="M333">
        <f>IF(Table11[[#This Row],[cond]]=1,M332+1,0)</f>
        <v>3</v>
      </c>
      <c r="N333">
        <f>IF(ISNUMBER(SEARCH("Ronda",Table11[[#This Row],[Column1]]))=TRUE,1,0)</f>
        <v>0</v>
      </c>
      <c r="O333" t="str">
        <f>IF(Table11[[#This Row],[cond2]]=1,MID(Table11[[#This Row],[Column1]],6,3),O332)</f>
        <v xml:space="preserve"> 29</v>
      </c>
    </row>
    <row r="334" spans="11:15" x14ac:dyDescent="0.3">
      <c r="K334">
        <v>0</v>
      </c>
      <c r="L334">
        <f>IF(AND(ISNUMBER(SEARCH(":",Table11[[#This Row],[Column1]]))=FALSE,ISNUMBER(SEARCH("Ronda",Table11[[#This Row],[Column1]]))=FALSE),1,0)</f>
        <v>1</v>
      </c>
      <c r="M334">
        <f>IF(Table11[[#This Row],[cond]]=1,M333+1,0)</f>
        <v>4</v>
      </c>
      <c r="N334">
        <f>IF(ISNUMBER(SEARCH("Ronda",Table11[[#This Row],[Column1]]))=TRUE,1,0)</f>
        <v>0</v>
      </c>
      <c r="O334" t="str">
        <f>IF(Table11[[#This Row],[cond2]]=1,MID(Table11[[#This Row],[Column1]],6,3),O333)</f>
        <v xml:space="preserve"> 29</v>
      </c>
    </row>
    <row r="335" spans="11:15" x14ac:dyDescent="0.3">
      <c r="K335">
        <v>-1</v>
      </c>
      <c r="L335">
        <f>IF(AND(ISNUMBER(SEARCH(":",Table11[[#This Row],[Column1]]))=FALSE,ISNUMBER(SEARCH("Ronda",Table11[[#This Row],[Column1]]))=FALSE),1,0)</f>
        <v>1</v>
      </c>
      <c r="M335">
        <f>IF(Table11[[#This Row],[cond]]=1,M334+1,0)</f>
        <v>5</v>
      </c>
      <c r="N335">
        <f>IF(ISNUMBER(SEARCH("Ronda",Table11[[#This Row],[Column1]]))=TRUE,1,0)</f>
        <v>0</v>
      </c>
      <c r="O335" t="str">
        <f>IF(Table11[[#This Row],[cond2]]=1,MID(Table11[[#This Row],[Column1]],6,3),O334)</f>
        <v xml:space="preserve"> 29</v>
      </c>
    </row>
    <row r="336" spans="11:15" x14ac:dyDescent="0.3">
      <c r="K336">
        <v>0</v>
      </c>
      <c r="L336">
        <f>IF(AND(ISNUMBER(SEARCH(":",Table11[[#This Row],[Column1]]))=FALSE,ISNUMBER(SEARCH("Ronda",Table11[[#This Row],[Column1]]))=FALSE),1,0)</f>
        <v>1</v>
      </c>
      <c r="M336">
        <f>IF(Table11[[#This Row],[cond]]=1,M335+1,0)</f>
        <v>6</v>
      </c>
      <c r="N336">
        <f>IF(ISNUMBER(SEARCH("Ronda",Table11[[#This Row],[Column1]]))=TRUE,1,0)</f>
        <v>0</v>
      </c>
      <c r="O336" t="str">
        <f>IF(Table11[[#This Row],[cond2]]=1,MID(Table11[[#This Row],[Column1]],6,3),O335)</f>
        <v xml:space="preserve"> 29</v>
      </c>
    </row>
    <row r="337" spans="11:15" x14ac:dyDescent="0.3">
      <c r="K337" t="s">
        <v>1077</v>
      </c>
      <c r="L337">
        <f>IF(AND(ISNUMBER(SEARCH(":",Table11[[#This Row],[Column1]]))=FALSE,ISNUMBER(SEARCH("Ronda",Table11[[#This Row],[Column1]]))=FALSE),1,0)</f>
        <v>0</v>
      </c>
      <c r="M337">
        <f>IF(Table11[[#This Row],[cond]]=1,M336+1,0)</f>
        <v>0</v>
      </c>
      <c r="N337">
        <f>IF(ISNUMBER(SEARCH("Ronda",Table11[[#This Row],[Column1]]))=TRUE,1,0)</f>
        <v>0</v>
      </c>
      <c r="O337" t="str">
        <f>IF(Table11[[#This Row],[cond2]]=1,MID(Table11[[#This Row],[Column1]],6,3),O336)</f>
        <v xml:space="preserve"> 29</v>
      </c>
    </row>
    <row r="338" spans="11:15" x14ac:dyDescent="0.3">
      <c r="K338" t="s">
        <v>13</v>
      </c>
      <c r="L338">
        <f>IF(AND(ISNUMBER(SEARCH(":",Table11[[#This Row],[Column1]]))=FALSE,ISNUMBER(SEARCH("Ronda",Table11[[#This Row],[Column1]]))=FALSE),1,0)</f>
        <v>1</v>
      </c>
      <c r="M338">
        <f>IF(Table11[[#This Row],[cond]]=1,M337+1,0)</f>
        <v>1</v>
      </c>
      <c r="N338">
        <f>IF(ISNUMBER(SEARCH("Ronda",Table11[[#This Row],[Column1]]))=TRUE,1,0)</f>
        <v>0</v>
      </c>
      <c r="O338" t="str">
        <f>IF(Table11[[#This Row],[cond2]]=1,MID(Table11[[#This Row],[Column1]],6,3),O337)</f>
        <v xml:space="preserve"> 29</v>
      </c>
    </row>
    <row r="339" spans="11:15" x14ac:dyDescent="0.3">
      <c r="K339" t="s">
        <v>303</v>
      </c>
      <c r="L339">
        <f>IF(AND(ISNUMBER(SEARCH(":",Table11[[#This Row],[Column1]]))=FALSE,ISNUMBER(SEARCH("Ronda",Table11[[#This Row],[Column1]]))=FALSE),1,0)</f>
        <v>1</v>
      </c>
      <c r="M339">
        <f>IF(Table11[[#This Row],[cond]]=1,M338+1,0)</f>
        <v>2</v>
      </c>
      <c r="N339">
        <f>IF(ISNUMBER(SEARCH("Ronda",Table11[[#This Row],[Column1]]))=TRUE,1,0)</f>
        <v>0</v>
      </c>
      <c r="O339" t="str">
        <f>IF(Table11[[#This Row],[cond2]]=1,MID(Table11[[#This Row],[Column1]],6,3),O338)</f>
        <v xml:space="preserve"> 29</v>
      </c>
    </row>
    <row r="340" spans="11:15" x14ac:dyDescent="0.3">
      <c r="K340">
        <v>3</v>
      </c>
      <c r="L340">
        <f>IF(AND(ISNUMBER(SEARCH(":",Table11[[#This Row],[Column1]]))=FALSE,ISNUMBER(SEARCH("Ronda",Table11[[#This Row],[Column1]]))=FALSE),1,0)</f>
        <v>1</v>
      </c>
      <c r="M340">
        <f>IF(Table11[[#This Row],[cond]]=1,M339+1,0)</f>
        <v>3</v>
      </c>
      <c r="N340">
        <f>IF(ISNUMBER(SEARCH("Ronda",Table11[[#This Row],[Column1]]))=TRUE,1,0)</f>
        <v>0</v>
      </c>
      <c r="O340" t="str">
        <f>IF(Table11[[#This Row],[cond2]]=1,MID(Table11[[#This Row],[Column1]],6,3),O339)</f>
        <v xml:space="preserve"> 29</v>
      </c>
    </row>
    <row r="341" spans="11:15" x14ac:dyDescent="0.3">
      <c r="K341">
        <v>0</v>
      </c>
      <c r="L341">
        <f>IF(AND(ISNUMBER(SEARCH(":",Table11[[#This Row],[Column1]]))=FALSE,ISNUMBER(SEARCH("Ronda",Table11[[#This Row],[Column1]]))=FALSE),1,0)</f>
        <v>1</v>
      </c>
      <c r="M341">
        <f>IF(Table11[[#This Row],[cond]]=1,M340+1,0)</f>
        <v>4</v>
      </c>
      <c r="N341">
        <f>IF(ISNUMBER(SEARCH("Ronda",Table11[[#This Row],[Column1]]))=TRUE,1,0)</f>
        <v>0</v>
      </c>
      <c r="O341" t="str">
        <f>IF(Table11[[#This Row],[cond2]]=1,MID(Table11[[#This Row],[Column1]],6,3),O340)</f>
        <v xml:space="preserve"> 29</v>
      </c>
    </row>
    <row r="342" spans="11:15" x14ac:dyDescent="0.3">
      <c r="K342">
        <v>-1</v>
      </c>
      <c r="L342">
        <f>IF(AND(ISNUMBER(SEARCH(":",Table11[[#This Row],[Column1]]))=FALSE,ISNUMBER(SEARCH("Ronda",Table11[[#This Row],[Column1]]))=FALSE),1,0)</f>
        <v>1</v>
      </c>
      <c r="M342">
        <f>IF(Table11[[#This Row],[cond]]=1,M341+1,0)</f>
        <v>5</v>
      </c>
      <c r="N342">
        <f>IF(ISNUMBER(SEARCH("Ronda",Table11[[#This Row],[Column1]]))=TRUE,1,0)</f>
        <v>0</v>
      </c>
      <c r="O342" t="str">
        <f>IF(Table11[[#This Row],[cond2]]=1,MID(Table11[[#This Row],[Column1]],6,3),O341)</f>
        <v xml:space="preserve"> 29</v>
      </c>
    </row>
    <row r="343" spans="11:15" x14ac:dyDescent="0.3">
      <c r="K343">
        <v>0</v>
      </c>
      <c r="L343">
        <f>IF(AND(ISNUMBER(SEARCH(":",Table11[[#This Row],[Column1]]))=FALSE,ISNUMBER(SEARCH("Ronda",Table11[[#This Row],[Column1]]))=FALSE),1,0)</f>
        <v>1</v>
      </c>
      <c r="M343">
        <f>IF(Table11[[#This Row],[cond]]=1,M342+1,0)</f>
        <v>6</v>
      </c>
      <c r="N343">
        <f>IF(ISNUMBER(SEARCH("Ronda",Table11[[#This Row],[Column1]]))=TRUE,1,0)</f>
        <v>0</v>
      </c>
      <c r="O343" t="str">
        <f>IF(Table11[[#This Row],[cond2]]=1,MID(Table11[[#This Row],[Column1]],6,3),O342)</f>
        <v xml:space="preserve"> 29</v>
      </c>
    </row>
    <row r="344" spans="11:15" x14ac:dyDescent="0.3">
      <c r="K344" t="s">
        <v>1078</v>
      </c>
      <c r="L344">
        <f>IF(AND(ISNUMBER(SEARCH(":",Table11[[#This Row],[Column1]]))=FALSE,ISNUMBER(SEARCH("Ronda",Table11[[#This Row],[Column1]]))=FALSE),1,0)</f>
        <v>0</v>
      </c>
      <c r="M344">
        <f>IF(Table11[[#This Row],[cond]]=1,M343+1,0)</f>
        <v>0</v>
      </c>
      <c r="N344">
        <f>IF(ISNUMBER(SEARCH("Ronda",Table11[[#This Row],[Column1]]))=TRUE,1,0)</f>
        <v>0</v>
      </c>
      <c r="O344" t="str">
        <f>IF(Table11[[#This Row],[cond2]]=1,MID(Table11[[#This Row],[Column1]],6,3),O343)</f>
        <v xml:space="preserve"> 29</v>
      </c>
    </row>
    <row r="345" spans="11:15" x14ac:dyDescent="0.3">
      <c r="K345" t="s">
        <v>10</v>
      </c>
      <c r="L345">
        <f>IF(AND(ISNUMBER(SEARCH(":",Table11[[#This Row],[Column1]]))=FALSE,ISNUMBER(SEARCH("Ronda",Table11[[#This Row],[Column1]]))=FALSE),1,0)</f>
        <v>1</v>
      </c>
      <c r="M345">
        <f>IF(Table11[[#This Row],[cond]]=1,M344+1,0)</f>
        <v>1</v>
      </c>
      <c r="N345">
        <f>IF(ISNUMBER(SEARCH("Ronda",Table11[[#This Row],[Column1]]))=TRUE,1,0)</f>
        <v>0</v>
      </c>
      <c r="O345" t="str">
        <f>IF(Table11[[#This Row],[cond2]]=1,MID(Table11[[#This Row],[Column1]],6,3),O344)</f>
        <v xml:space="preserve"> 29</v>
      </c>
    </row>
    <row r="346" spans="11:15" x14ac:dyDescent="0.3">
      <c r="K346" t="s">
        <v>568</v>
      </c>
      <c r="L346">
        <f>IF(AND(ISNUMBER(SEARCH(":",Table11[[#This Row],[Column1]]))=FALSE,ISNUMBER(SEARCH("Ronda",Table11[[#This Row],[Column1]]))=FALSE),1,0)</f>
        <v>1</v>
      </c>
      <c r="M346">
        <f>IF(Table11[[#This Row],[cond]]=1,M345+1,0)</f>
        <v>2</v>
      </c>
      <c r="N346">
        <f>IF(ISNUMBER(SEARCH("Ronda",Table11[[#This Row],[Column1]]))=TRUE,1,0)</f>
        <v>0</v>
      </c>
      <c r="O346" t="str">
        <f>IF(Table11[[#This Row],[cond2]]=1,MID(Table11[[#This Row],[Column1]],6,3),O345)</f>
        <v xml:space="preserve"> 29</v>
      </c>
    </row>
    <row r="347" spans="11:15" x14ac:dyDescent="0.3">
      <c r="K347">
        <v>2</v>
      </c>
      <c r="L347">
        <f>IF(AND(ISNUMBER(SEARCH(":",Table11[[#This Row],[Column1]]))=FALSE,ISNUMBER(SEARCH("Ronda",Table11[[#This Row],[Column1]]))=FALSE),1,0)</f>
        <v>1</v>
      </c>
      <c r="M347">
        <f>IF(Table11[[#This Row],[cond]]=1,M346+1,0)</f>
        <v>3</v>
      </c>
      <c r="N347">
        <f>IF(ISNUMBER(SEARCH("Ronda",Table11[[#This Row],[Column1]]))=TRUE,1,0)</f>
        <v>0</v>
      </c>
      <c r="O347" t="str">
        <f>IF(Table11[[#This Row],[cond2]]=1,MID(Table11[[#This Row],[Column1]],6,3),O346)</f>
        <v xml:space="preserve"> 29</v>
      </c>
    </row>
    <row r="348" spans="11:15" x14ac:dyDescent="0.3">
      <c r="K348">
        <v>0</v>
      </c>
      <c r="L348">
        <f>IF(AND(ISNUMBER(SEARCH(":",Table11[[#This Row],[Column1]]))=FALSE,ISNUMBER(SEARCH("Ronda",Table11[[#This Row],[Column1]]))=FALSE),1,0)</f>
        <v>1</v>
      </c>
      <c r="M348">
        <f>IF(Table11[[#This Row],[cond]]=1,M347+1,0)</f>
        <v>4</v>
      </c>
      <c r="N348">
        <f>IF(ISNUMBER(SEARCH("Ronda",Table11[[#This Row],[Column1]]))=TRUE,1,0)</f>
        <v>0</v>
      </c>
      <c r="O348" t="str">
        <f>IF(Table11[[#This Row],[cond2]]=1,MID(Table11[[#This Row],[Column1]],6,3),O347)</f>
        <v xml:space="preserve"> 29</v>
      </c>
    </row>
    <row r="349" spans="11:15" x14ac:dyDescent="0.3">
      <c r="K349">
        <v>-2</v>
      </c>
      <c r="L349">
        <f>IF(AND(ISNUMBER(SEARCH(":",Table11[[#This Row],[Column1]]))=FALSE,ISNUMBER(SEARCH("Ronda",Table11[[#This Row],[Column1]]))=FALSE),1,0)</f>
        <v>1</v>
      </c>
      <c r="M349">
        <f>IF(Table11[[#This Row],[cond]]=1,M348+1,0)</f>
        <v>5</v>
      </c>
      <c r="N349">
        <f>IF(ISNUMBER(SEARCH("Ronda",Table11[[#This Row],[Column1]]))=TRUE,1,0)</f>
        <v>0</v>
      </c>
      <c r="O349" t="str">
        <f>IF(Table11[[#This Row],[cond2]]=1,MID(Table11[[#This Row],[Column1]],6,3),O348)</f>
        <v xml:space="preserve"> 29</v>
      </c>
    </row>
    <row r="350" spans="11:15" x14ac:dyDescent="0.3">
      <c r="K350">
        <v>0</v>
      </c>
      <c r="L350">
        <f>IF(AND(ISNUMBER(SEARCH(":",Table11[[#This Row],[Column1]]))=FALSE,ISNUMBER(SEARCH("Ronda",Table11[[#This Row],[Column1]]))=FALSE),1,0)</f>
        <v>1</v>
      </c>
      <c r="M350">
        <f>IF(Table11[[#This Row],[cond]]=1,M349+1,0)</f>
        <v>6</v>
      </c>
      <c r="N350">
        <f>IF(ISNUMBER(SEARCH("Ronda",Table11[[#This Row],[Column1]]))=TRUE,1,0)</f>
        <v>0</v>
      </c>
      <c r="O350" t="str">
        <f>IF(Table11[[#This Row],[cond2]]=1,MID(Table11[[#This Row],[Column1]],6,3),O349)</f>
        <v xml:space="preserve"> 29</v>
      </c>
    </row>
    <row r="351" spans="11:15" x14ac:dyDescent="0.3">
      <c r="K351" t="s">
        <v>1078</v>
      </c>
      <c r="L351">
        <f>IF(AND(ISNUMBER(SEARCH(":",Table11[[#This Row],[Column1]]))=FALSE,ISNUMBER(SEARCH("Ronda",Table11[[#This Row],[Column1]]))=FALSE),1,0)</f>
        <v>0</v>
      </c>
      <c r="M351">
        <f>IF(Table11[[#This Row],[cond]]=1,M350+1,0)</f>
        <v>0</v>
      </c>
      <c r="N351">
        <f>IF(ISNUMBER(SEARCH("Ronda",Table11[[#This Row],[Column1]]))=TRUE,1,0)</f>
        <v>0</v>
      </c>
      <c r="O351" t="str">
        <f>IF(Table11[[#This Row],[cond2]]=1,MID(Table11[[#This Row],[Column1]],6,3),O350)</f>
        <v xml:space="preserve"> 29</v>
      </c>
    </row>
    <row r="352" spans="11:15" x14ac:dyDescent="0.3">
      <c r="K352" t="s">
        <v>4</v>
      </c>
      <c r="L352">
        <f>IF(AND(ISNUMBER(SEARCH(":",Table11[[#This Row],[Column1]]))=FALSE,ISNUMBER(SEARCH("Ronda",Table11[[#This Row],[Column1]]))=FALSE),1,0)</f>
        <v>1</v>
      </c>
      <c r="M352">
        <f>IF(Table11[[#This Row],[cond]]=1,M351+1,0)</f>
        <v>1</v>
      </c>
      <c r="N352">
        <f>IF(ISNUMBER(SEARCH("Ronda",Table11[[#This Row],[Column1]]))=TRUE,1,0)</f>
        <v>0</v>
      </c>
      <c r="O352" t="str">
        <f>IF(Table11[[#This Row],[cond2]]=1,MID(Table11[[#This Row],[Column1]],6,3),O351)</f>
        <v xml:space="preserve"> 29</v>
      </c>
    </row>
    <row r="353" spans="11:15" x14ac:dyDescent="0.3">
      <c r="K353" t="s">
        <v>1</v>
      </c>
      <c r="L353">
        <f>IF(AND(ISNUMBER(SEARCH(":",Table11[[#This Row],[Column1]]))=FALSE,ISNUMBER(SEARCH("Ronda",Table11[[#This Row],[Column1]]))=FALSE),1,0)</f>
        <v>1</v>
      </c>
      <c r="M353">
        <f>IF(Table11[[#This Row],[cond]]=1,M352+1,0)</f>
        <v>2</v>
      </c>
      <c r="N353">
        <f>IF(ISNUMBER(SEARCH("Ronda",Table11[[#This Row],[Column1]]))=TRUE,1,0)</f>
        <v>0</v>
      </c>
      <c r="O353" t="str">
        <f>IF(Table11[[#This Row],[cond2]]=1,MID(Table11[[#This Row],[Column1]],6,3),O352)</f>
        <v xml:space="preserve"> 29</v>
      </c>
    </row>
    <row r="354" spans="11:15" x14ac:dyDescent="0.3">
      <c r="K354">
        <v>2</v>
      </c>
      <c r="L354">
        <f>IF(AND(ISNUMBER(SEARCH(":",Table11[[#This Row],[Column1]]))=FALSE,ISNUMBER(SEARCH("Ronda",Table11[[#This Row],[Column1]]))=FALSE),1,0)</f>
        <v>1</v>
      </c>
      <c r="M354">
        <f>IF(Table11[[#This Row],[cond]]=1,M353+1,0)</f>
        <v>3</v>
      </c>
      <c r="N354">
        <f>IF(ISNUMBER(SEARCH("Ronda",Table11[[#This Row],[Column1]]))=TRUE,1,0)</f>
        <v>0</v>
      </c>
      <c r="O354" t="str">
        <f>IF(Table11[[#This Row],[cond2]]=1,MID(Table11[[#This Row],[Column1]],6,3),O353)</f>
        <v xml:space="preserve"> 29</v>
      </c>
    </row>
    <row r="355" spans="11:15" x14ac:dyDescent="0.3">
      <c r="K355">
        <v>1</v>
      </c>
      <c r="L355">
        <f>IF(AND(ISNUMBER(SEARCH(":",Table11[[#This Row],[Column1]]))=FALSE,ISNUMBER(SEARCH("Ronda",Table11[[#This Row],[Column1]]))=FALSE),1,0)</f>
        <v>1</v>
      </c>
      <c r="M355">
        <f>IF(Table11[[#This Row],[cond]]=1,M354+1,0)</f>
        <v>4</v>
      </c>
      <c r="N355">
        <f>IF(ISNUMBER(SEARCH("Ronda",Table11[[#This Row],[Column1]]))=TRUE,1,0)</f>
        <v>0</v>
      </c>
      <c r="O355" t="str">
        <f>IF(Table11[[#This Row],[cond2]]=1,MID(Table11[[#This Row],[Column1]],6,3),O354)</f>
        <v xml:space="preserve"> 29</v>
      </c>
    </row>
    <row r="356" spans="11:15" x14ac:dyDescent="0.3">
      <c r="K356">
        <v>-1</v>
      </c>
      <c r="L356">
        <f>IF(AND(ISNUMBER(SEARCH(":",Table11[[#This Row],[Column1]]))=FALSE,ISNUMBER(SEARCH("Ronda",Table11[[#This Row],[Column1]]))=FALSE),1,0)</f>
        <v>1</v>
      </c>
      <c r="M356">
        <f>IF(Table11[[#This Row],[cond]]=1,M355+1,0)</f>
        <v>5</v>
      </c>
      <c r="N356">
        <f>IF(ISNUMBER(SEARCH("Ronda",Table11[[#This Row],[Column1]]))=TRUE,1,0)</f>
        <v>0</v>
      </c>
      <c r="O356" t="str">
        <f>IF(Table11[[#This Row],[cond2]]=1,MID(Table11[[#This Row],[Column1]],6,3),O355)</f>
        <v xml:space="preserve"> 29</v>
      </c>
    </row>
    <row r="357" spans="11:15" x14ac:dyDescent="0.3">
      <c r="K357">
        <v>0</v>
      </c>
      <c r="L357">
        <f>IF(AND(ISNUMBER(SEARCH(":",Table11[[#This Row],[Column1]]))=FALSE,ISNUMBER(SEARCH("Ronda",Table11[[#This Row],[Column1]]))=FALSE),1,0)</f>
        <v>1</v>
      </c>
      <c r="M357">
        <f>IF(Table11[[#This Row],[cond]]=1,M356+1,0)</f>
        <v>6</v>
      </c>
      <c r="N357">
        <f>IF(ISNUMBER(SEARCH("Ronda",Table11[[#This Row],[Column1]]))=TRUE,1,0)</f>
        <v>0</v>
      </c>
      <c r="O357" t="str">
        <f>IF(Table11[[#This Row],[cond2]]=1,MID(Table11[[#This Row],[Column1]],6,3),O356)</f>
        <v xml:space="preserve"> 29</v>
      </c>
    </row>
    <row r="358" spans="11:15" x14ac:dyDescent="0.3">
      <c r="K358" t="s">
        <v>855</v>
      </c>
      <c r="L358">
        <f>IF(AND(ISNUMBER(SEARCH(":",Table11[[#This Row],[Column1]]))=FALSE,ISNUMBER(SEARCH("Ronda",Table11[[#This Row],[Column1]]))=FALSE),1,0)</f>
        <v>0</v>
      </c>
      <c r="M358">
        <f>IF(Table11[[#This Row],[cond]]=1,M357+1,0)</f>
        <v>0</v>
      </c>
      <c r="N358">
        <f>IF(ISNUMBER(SEARCH("Ronda",Table11[[#This Row],[Column1]]))=TRUE,1,0)</f>
        <v>0</v>
      </c>
      <c r="O358" t="str">
        <f>IF(Table11[[#This Row],[cond2]]=1,MID(Table11[[#This Row],[Column1]],6,3),O357)</f>
        <v xml:space="preserve"> 29</v>
      </c>
    </row>
    <row r="359" spans="11:15" x14ac:dyDescent="0.3">
      <c r="K359" t="s">
        <v>833</v>
      </c>
      <c r="L359">
        <f>IF(AND(ISNUMBER(SEARCH(":",Table11[[#This Row],[Column1]]))=FALSE,ISNUMBER(SEARCH("Ronda",Table11[[#This Row],[Column1]]))=FALSE),1,0)</f>
        <v>1</v>
      </c>
      <c r="M359">
        <f>IF(Table11[[#This Row],[cond]]=1,M358+1,0)</f>
        <v>1</v>
      </c>
      <c r="N359">
        <f>IF(ISNUMBER(SEARCH("Ronda",Table11[[#This Row],[Column1]]))=TRUE,1,0)</f>
        <v>0</v>
      </c>
      <c r="O359" t="str">
        <f>IF(Table11[[#This Row],[cond2]]=1,MID(Table11[[#This Row],[Column1]],6,3),O358)</f>
        <v xml:space="preserve"> 29</v>
      </c>
    </row>
    <row r="360" spans="11:15" x14ac:dyDescent="0.3">
      <c r="K360" t="s">
        <v>7</v>
      </c>
      <c r="L360">
        <f>IF(AND(ISNUMBER(SEARCH(":",Table11[[#This Row],[Column1]]))=FALSE,ISNUMBER(SEARCH("Ronda",Table11[[#This Row],[Column1]]))=FALSE),1,0)</f>
        <v>1</v>
      </c>
      <c r="M360">
        <f>IF(Table11[[#This Row],[cond]]=1,M359+1,0)</f>
        <v>2</v>
      </c>
      <c r="N360">
        <f>IF(ISNUMBER(SEARCH("Ronda",Table11[[#This Row],[Column1]]))=TRUE,1,0)</f>
        <v>0</v>
      </c>
      <c r="O360" t="str">
        <f>IF(Table11[[#This Row],[cond2]]=1,MID(Table11[[#This Row],[Column1]],6,3),O359)</f>
        <v xml:space="preserve"> 29</v>
      </c>
    </row>
    <row r="361" spans="11:15" x14ac:dyDescent="0.3">
      <c r="K361">
        <v>1</v>
      </c>
      <c r="L361">
        <f>IF(AND(ISNUMBER(SEARCH(":",Table11[[#This Row],[Column1]]))=FALSE,ISNUMBER(SEARCH("Ronda",Table11[[#This Row],[Column1]]))=FALSE),1,0)</f>
        <v>1</v>
      </c>
      <c r="M361">
        <f>IF(Table11[[#This Row],[cond]]=1,M360+1,0)</f>
        <v>3</v>
      </c>
      <c r="N361">
        <f>IF(ISNUMBER(SEARCH("Ronda",Table11[[#This Row],[Column1]]))=TRUE,1,0)</f>
        <v>0</v>
      </c>
      <c r="O361" t="str">
        <f>IF(Table11[[#This Row],[cond2]]=1,MID(Table11[[#This Row],[Column1]],6,3),O360)</f>
        <v xml:space="preserve"> 29</v>
      </c>
    </row>
    <row r="362" spans="11:15" x14ac:dyDescent="0.3">
      <c r="K362">
        <v>3</v>
      </c>
      <c r="L362">
        <f>IF(AND(ISNUMBER(SEARCH(":",Table11[[#This Row],[Column1]]))=FALSE,ISNUMBER(SEARCH("Ronda",Table11[[#This Row],[Column1]]))=FALSE),1,0)</f>
        <v>1</v>
      </c>
      <c r="M362">
        <f>IF(Table11[[#This Row],[cond]]=1,M361+1,0)</f>
        <v>4</v>
      </c>
      <c r="N362">
        <f>IF(ISNUMBER(SEARCH("Ronda",Table11[[#This Row],[Column1]]))=TRUE,1,0)</f>
        <v>0</v>
      </c>
      <c r="O362" t="str">
        <f>IF(Table11[[#This Row],[cond2]]=1,MID(Table11[[#This Row],[Column1]],6,3),O361)</f>
        <v xml:space="preserve"> 29</v>
      </c>
    </row>
    <row r="363" spans="11:15" x14ac:dyDescent="0.3">
      <c r="K363">
        <v>-1</v>
      </c>
      <c r="L363">
        <f>IF(AND(ISNUMBER(SEARCH(":",Table11[[#This Row],[Column1]]))=FALSE,ISNUMBER(SEARCH("Ronda",Table11[[#This Row],[Column1]]))=FALSE),1,0)</f>
        <v>1</v>
      </c>
      <c r="M363">
        <f>IF(Table11[[#This Row],[cond]]=1,M362+1,0)</f>
        <v>5</v>
      </c>
      <c r="N363">
        <f>IF(ISNUMBER(SEARCH("Ronda",Table11[[#This Row],[Column1]]))=TRUE,1,0)</f>
        <v>0</v>
      </c>
      <c r="O363" t="str">
        <f>IF(Table11[[#This Row],[cond2]]=1,MID(Table11[[#This Row],[Column1]],6,3),O362)</f>
        <v xml:space="preserve"> 29</v>
      </c>
    </row>
    <row r="364" spans="11:15" x14ac:dyDescent="0.3">
      <c r="K364">
        <v>-2</v>
      </c>
      <c r="L364">
        <f>IF(AND(ISNUMBER(SEARCH(":",Table11[[#This Row],[Column1]]))=FALSE,ISNUMBER(SEARCH("Ronda",Table11[[#This Row],[Column1]]))=FALSE),1,0)</f>
        <v>1</v>
      </c>
      <c r="M364">
        <f>IF(Table11[[#This Row],[cond]]=1,M363+1,0)</f>
        <v>6</v>
      </c>
      <c r="N364">
        <f>IF(ISNUMBER(SEARCH("Ronda",Table11[[#This Row],[Column1]]))=TRUE,1,0)</f>
        <v>0</v>
      </c>
      <c r="O364" t="str">
        <f>IF(Table11[[#This Row],[cond2]]=1,MID(Table11[[#This Row],[Column1]],6,3),O363)</f>
        <v xml:space="preserve"> 29</v>
      </c>
    </row>
    <row r="365" spans="11:15" x14ac:dyDescent="0.3">
      <c r="K365" t="s">
        <v>1079</v>
      </c>
      <c r="L365">
        <f>IF(AND(ISNUMBER(SEARCH(":",Table11[[#This Row],[Column1]]))=FALSE,ISNUMBER(SEARCH("Ronda",Table11[[#This Row],[Column1]]))=FALSE),1,0)</f>
        <v>0</v>
      </c>
      <c r="M365">
        <f>IF(Table11[[#This Row],[cond]]=1,M364+1,0)</f>
        <v>0</v>
      </c>
      <c r="N365">
        <f>IF(ISNUMBER(SEARCH("Ronda",Table11[[#This Row],[Column1]]))=TRUE,1,0)</f>
        <v>0</v>
      </c>
      <c r="O365" t="str">
        <f>IF(Table11[[#This Row],[cond2]]=1,MID(Table11[[#This Row],[Column1]],6,3),O364)</f>
        <v xml:space="preserve"> 29</v>
      </c>
    </row>
    <row r="366" spans="11:15" x14ac:dyDescent="0.3">
      <c r="K366" t="s">
        <v>14</v>
      </c>
      <c r="L366">
        <f>IF(AND(ISNUMBER(SEARCH(":",Table11[[#This Row],[Column1]]))=FALSE,ISNUMBER(SEARCH("Ronda",Table11[[#This Row],[Column1]]))=FALSE),1,0)</f>
        <v>1</v>
      </c>
      <c r="M366">
        <f>IF(Table11[[#This Row],[cond]]=1,M365+1,0)</f>
        <v>1</v>
      </c>
      <c r="N366">
        <f>IF(ISNUMBER(SEARCH("Ronda",Table11[[#This Row],[Column1]]))=TRUE,1,0)</f>
        <v>0</v>
      </c>
      <c r="O366" t="str">
        <f>IF(Table11[[#This Row],[cond2]]=1,MID(Table11[[#This Row],[Column1]],6,3),O365)</f>
        <v xml:space="preserve"> 29</v>
      </c>
    </row>
    <row r="367" spans="11:15" x14ac:dyDescent="0.3">
      <c r="K367" t="s">
        <v>8</v>
      </c>
      <c r="L367">
        <f>IF(AND(ISNUMBER(SEARCH(":",Table11[[#This Row],[Column1]]))=FALSE,ISNUMBER(SEARCH("Ronda",Table11[[#This Row],[Column1]]))=FALSE),1,0)</f>
        <v>1</v>
      </c>
      <c r="M367">
        <f>IF(Table11[[#This Row],[cond]]=1,M366+1,0)</f>
        <v>2</v>
      </c>
      <c r="N367">
        <f>IF(ISNUMBER(SEARCH("Ronda",Table11[[#This Row],[Column1]]))=TRUE,1,0)</f>
        <v>0</v>
      </c>
      <c r="O367" t="str">
        <f>IF(Table11[[#This Row],[cond2]]=1,MID(Table11[[#This Row],[Column1]],6,3),O366)</f>
        <v xml:space="preserve"> 29</v>
      </c>
    </row>
    <row r="368" spans="11:15" x14ac:dyDescent="0.3">
      <c r="K368">
        <v>0</v>
      </c>
      <c r="L368">
        <f>IF(AND(ISNUMBER(SEARCH(":",Table11[[#This Row],[Column1]]))=FALSE,ISNUMBER(SEARCH("Ronda",Table11[[#This Row],[Column1]]))=FALSE),1,0)</f>
        <v>1</v>
      </c>
      <c r="M368">
        <f>IF(Table11[[#This Row],[cond]]=1,M367+1,0)</f>
        <v>3</v>
      </c>
      <c r="N368">
        <f>IF(ISNUMBER(SEARCH("Ronda",Table11[[#This Row],[Column1]]))=TRUE,1,0)</f>
        <v>0</v>
      </c>
      <c r="O368" t="str">
        <f>IF(Table11[[#This Row],[cond2]]=1,MID(Table11[[#This Row],[Column1]],6,3),O367)</f>
        <v xml:space="preserve"> 29</v>
      </c>
    </row>
    <row r="369" spans="11:15" x14ac:dyDescent="0.3">
      <c r="K369">
        <v>3</v>
      </c>
      <c r="L369">
        <f>IF(AND(ISNUMBER(SEARCH(":",Table11[[#This Row],[Column1]]))=FALSE,ISNUMBER(SEARCH("Ronda",Table11[[#This Row],[Column1]]))=FALSE),1,0)</f>
        <v>1</v>
      </c>
      <c r="M369">
        <f>IF(Table11[[#This Row],[cond]]=1,M368+1,0)</f>
        <v>4</v>
      </c>
      <c r="N369">
        <f>IF(ISNUMBER(SEARCH("Ronda",Table11[[#This Row],[Column1]]))=TRUE,1,0)</f>
        <v>0</v>
      </c>
      <c r="O369" t="str">
        <f>IF(Table11[[#This Row],[cond2]]=1,MID(Table11[[#This Row],[Column1]],6,3),O368)</f>
        <v xml:space="preserve"> 29</v>
      </c>
    </row>
    <row r="370" spans="11:15" x14ac:dyDescent="0.3">
      <c r="K370">
        <v>0</v>
      </c>
      <c r="L370">
        <f>IF(AND(ISNUMBER(SEARCH(":",Table11[[#This Row],[Column1]]))=FALSE,ISNUMBER(SEARCH("Ronda",Table11[[#This Row],[Column1]]))=FALSE),1,0)</f>
        <v>1</v>
      </c>
      <c r="M370">
        <f>IF(Table11[[#This Row],[cond]]=1,M369+1,0)</f>
        <v>5</v>
      </c>
      <c r="N370">
        <f>IF(ISNUMBER(SEARCH("Ronda",Table11[[#This Row],[Column1]]))=TRUE,1,0)</f>
        <v>0</v>
      </c>
      <c r="O370" t="str">
        <f>IF(Table11[[#This Row],[cond2]]=1,MID(Table11[[#This Row],[Column1]],6,3),O369)</f>
        <v xml:space="preserve"> 29</v>
      </c>
    </row>
    <row r="371" spans="11:15" x14ac:dyDescent="0.3">
      <c r="K371">
        <v>-1</v>
      </c>
      <c r="L371">
        <f>IF(AND(ISNUMBER(SEARCH(":",Table11[[#This Row],[Column1]]))=FALSE,ISNUMBER(SEARCH("Ronda",Table11[[#This Row],[Column1]]))=FALSE),1,0)</f>
        <v>1</v>
      </c>
      <c r="M371">
        <f>IF(Table11[[#This Row],[cond]]=1,M370+1,0)</f>
        <v>6</v>
      </c>
      <c r="N371">
        <f>IF(ISNUMBER(SEARCH("Ronda",Table11[[#This Row],[Column1]]))=TRUE,1,0)</f>
        <v>0</v>
      </c>
      <c r="O371" t="str">
        <f>IF(Table11[[#This Row],[cond2]]=1,MID(Table11[[#This Row],[Column1]],6,3),O370)</f>
        <v xml:space="preserve"> 29</v>
      </c>
    </row>
    <row r="372" spans="11:15" x14ac:dyDescent="0.3">
      <c r="K372" t="s">
        <v>1080</v>
      </c>
      <c r="L372">
        <f>IF(AND(ISNUMBER(SEARCH(":",Table11[[#This Row],[Column1]]))=FALSE,ISNUMBER(SEARCH("Ronda",Table11[[#This Row],[Column1]]))=FALSE),1,0)</f>
        <v>0</v>
      </c>
      <c r="M372">
        <f>IF(Table11[[#This Row],[cond]]=1,M371+1,0)</f>
        <v>0</v>
      </c>
      <c r="N372">
        <f>IF(ISNUMBER(SEARCH("Ronda",Table11[[#This Row],[Column1]]))=TRUE,1,0)</f>
        <v>0</v>
      </c>
      <c r="O372" t="str">
        <f>IF(Table11[[#This Row],[cond2]]=1,MID(Table11[[#This Row],[Column1]],6,3),O371)</f>
        <v xml:space="preserve"> 29</v>
      </c>
    </row>
    <row r="373" spans="11:15" x14ac:dyDescent="0.3">
      <c r="K373" t="s">
        <v>1051</v>
      </c>
      <c r="L373">
        <f>IF(AND(ISNUMBER(SEARCH(":",Table11[[#This Row],[Column1]]))=FALSE,ISNUMBER(SEARCH("Ronda",Table11[[#This Row],[Column1]]))=FALSE),1,0)</f>
        <v>1</v>
      </c>
      <c r="M373">
        <f>IF(Table11[[#This Row],[cond]]=1,M372+1,0)</f>
        <v>1</v>
      </c>
      <c r="N373">
        <f>IF(ISNUMBER(SEARCH("Ronda",Table11[[#This Row],[Column1]]))=TRUE,1,0)</f>
        <v>0</v>
      </c>
      <c r="O373" t="str">
        <f>IF(Table11[[#This Row],[cond2]]=1,MID(Table11[[#This Row],[Column1]],6,3),O372)</f>
        <v xml:space="preserve"> 29</v>
      </c>
    </row>
    <row r="374" spans="11:15" x14ac:dyDescent="0.3">
      <c r="K374" t="s">
        <v>33</v>
      </c>
      <c r="L374">
        <f>IF(AND(ISNUMBER(SEARCH(":",Table11[[#This Row],[Column1]]))=FALSE,ISNUMBER(SEARCH("Ronda",Table11[[#This Row],[Column1]]))=FALSE),1,0)</f>
        <v>1</v>
      </c>
      <c r="M374">
        <f>IF(Table11[[#This Row],[cond]]=1,M373+1,0)</f>
        <v>2</v>
      </c>
      <c r="N374">
        <f>IF(ISNUMBER(SEARCH("Ronda",Table11[[#This Row],[Column1]]))=TRUE,1,0)</f>
        <v>0</v>
      </c>
      <c r="O374" t="str">
        <f>IF(Table11[[#This Row],[cond2]]=1,MID(Table11[[#This Row],[Column1]],6,3),O373)</f>
        <v xml:space="preserve"> 29</v>
      </c>
    </row>
    <row r="375" spans="11:15" x14ac:dyDescent="0.3">
      <c r="K375">
        <v>1</v>
      </c>
      <c r="L375">
        <f>IF(AND(ISNUMBER(SEARCH(":",Table11[[#This Row],[Column1]]))=FALSE,ISNUMBER(SEARCH("Ronda",Table11[[#This Row],[Column1]]))=FALSE),1,0)</f>
        <v>1</v>
      </c>
      <c r="M375">
        <f>IF(Table11[[#This Row],[cond]]=1,M374+1,0)</f>
        <v>3</v>
      </c>
      <c r="N375">
        <f>IF(ISNUMBER(SEARCH("Ronda",Table11[[#This Row],[Column1]]))=TRUE,1,0)</f>
        <v>0</v>
      </c>
      <c r="O375" t="str">
        <f>IF(Table11[[#This Row],[cond2]]=1,MID(Table11[[#This Row],[Column1]],6,3),O374)</f>
        <v xml:space="preserve"> 29</v>
      </c>
    </row>
    <row r="376" spans="11:15" x14ac:dyDescent="0.3">
      <c r="K376">
        <v>1</v>
      </c>
      <c r="L376">
        <f>IF(AND(ISNUMBER(SEARCH(":",Table11[[#This Row],[Column1]]))=FALSE,ISNUMBER(SEARCH("Ronda",Table11[[#This Row],[Column1]]))=FALSE),1,0)</f>
        <v>1</v>
      </c>
      <c r="M376">
        <f>IF(Table11[[#This Row],[cond]]=1,M375+1,0)</f>
        <v>4</v>
      </c>
      <c r="N376">
        <f>IF(ISNUMBER(SEARCH("Ronda",Table11[[#This Row],[Column1]]))=TRUE,1,0)</f>
        <v>0</v>
      </c>
      <c r="O376" t="str">
        <f>IF(Table11[[#This Row],[cond2]]=1,MID(Table11[[#This Row],[Column1]],6,3),O375)</f>
        <v xml:space="preserve"> 29</v>
      </c>
    </row>
    <row r="377" spans="11:15" x14ac:dyDescent="0.3">
      <c r="K377">
        <v>-1</v>
      </c>
      <c r="L377">
        <f>IF(AND(ISNUMBER(SEARCH(":",Table11[[#This Row],[Column1]]))=FALSE,ISNUMBER(SEARCH("Ronda",Table11[[#This Row],[Column1]]))=FALSE),1,0)</f>
        <v>1</v>
      </c>
      <c r="M377">
        <f>IF(Table11[[#This Row],[cond]]=1,M376+1,0)</f>
        <v>5</v>
      </c>
      <c r="N377">
        <f>IF(ISNUMBER(SEARCH("Ronda",Table11[[#This Row],[Column1]]))=TRUE,1,0)</f>
        <v>0</v>
      </c>
      <c r="O377" t="str">
        <f>IF(Table11[[#This Row],[cond2]]=1,MID(Table11[[#This Row],[Column1]],6,3),O376)</f>
        <v xml:space="preserve"> 29</v>
      </c>
    </row>
    <row r="378" spans="11:15" x14ac:dyDescent="0.3">
      <c r="K378">
        <v>-1</v>
      </c>
      <c r="L378">
        <f>IF(AND(ISNUMBER(SEARCH(":",Table11[[#This Row],[Column1]]))=FALSE,ISNUMBER(SEARCH("Ronda",Table11[[#This Row],[Column1]]))=FALSE),1,0)</f>
        <v>1</v>
      </c>
      <c r="M378">
        <f>IF(Table11[[#This Row],[cond]]=1,M377+1,0)</f>
        <v>6</v>
      </c>
      <c r="N378">
        <f>IF(ISNUMBER(SEARCH("Ronda",Table11[[#This Row],[Column1]]))=TRUE,1,0)</f>
        <v>0</v>
      </c>
      <c r="O378" t="str">
        <f>IF(Table11[[#This Row],[cond2]]=1,MID(Table11[[#This Row],[Column1]],6,3),O377)</f>
        <v xml:space="preserve"> 29</v>
      </c>
    </row>
    <row r="379" spans="11:15" x14ac:dyDescent="0.3">
      <c r="K379" t="s">
        <v>1081</v>
      </c>
      <c r="L379">
        <f>IF(AND(ISNUMBER(SEARCH(":",Table11[[#This Row],[Column1]]))=FALSE,ISNUMBER(SEARCH("Ronda",Table11[[#This Row],[Column1]]))=FALSE),1,0)</f>
        <v>0</v>
      </c>
      <c r="M379">
        <f>IF(Table11[[#This Row],[cond]]=1,M378+1,0)</f>
        <v>0</v>
      </c>
      <c r="N379">
        <f>IF(ISNUMBER(SEARCH("Ronda",Table11[[#This Row],[Column1]]))=TRUE,1,0)</f>
        <v>0</v>
      </c>
      <c r="O379" t="str">
        <f>IF(Table11[[#This Row],[cond2]]=1,MID(Table11[[#This Row],[Column1]],6,3),O378)</f>
        <v xml:space="preserve"> 29</v>
      </c>
    </row>
    <row r="380" spans="11:15" x14ac:dyDescent="0.3">
      <c r="K380" t="s">
        <v>564</v>
      </c>
      <c r="L380">
        <f>IF(AND(ISNUMBER(SEARCH(":",Table11[[#This Row],[Column1]]))=FALSE,ISNUMBER(SEARCH("Ronda",Table11[[#This Row],[Column1]]))=FALSE),1,0)</f>
        <v>1</v>
      </c>
      <c r="M380">
        <f>IF(Table11[[#This Row],[cond]]=1,M379+1,0)</f>
        <v>1</v>
      </c>
      <c r="N380">
        <f>IF(ISNUMBER(SEARCH("Ronda",Table11[[#This Row],[Column1]]))=TRUE,1,0)</f>
        <v>0</v>
      </c>
      <c r="O380" t="str">
        <f>IF(Table11[[#This Row],[cond2]]=1,MID(Table11[[#This Row],[Column1]],6,3),O379)</f>
        <v xml:space="preserve"> 29</v>
      </c>
    </row>
    <row r="381" spans="11:15" x14ac:dyDescent="0.3">
      <c r="K381" t="s">
        <v>31</v>
      </c>
      <c r="L381">
        <f>IF(AND(ISNUMBER(SEARCH(":",Table11[[#This Row],[Column1]]))=FALSE,ISNUMBER(SEARCH("Ronda",Table11[[#This Row],[Column1]]))=FALSE),1,0)</f>
        <v>1</v>
      </c>
      <c r="M381">
        <f>IF(Table11[[#This Row],[cond]]=1,M380+1,0)</f>
        <v>2</v>
      </c>
      <c r="N381">
        <f>IF(ISNUMBER(SEARCH("Ronda",Table11[[#This Row],[Column1]]))=TRUE,1,0)</f>
        <v>0</v>
      </c>
      <c r="O381" t="str">
        <f>IF(Table11[[#This Row],[cond2]]=1,MID(Table11[[#This Row],[Column1]],6,3),O380)</f>
        <v xml:space="preserve"> 29</v>
      </c>
    </row>
    <row r="382" spans="11:15" x14ac:dyDescent="0.3">
      <c r="K382">
        <v>2</v>
      </c>
      <c r="L382">
        <f>IF(AND(ISNUMBER(SEARCH(":",Table11[[#This Row],[Column1]]))=FALSE,ISNUMBER(SEARCH("Ronda",Table11[[#This Row],[Column1]]))=FALSE),1,0)</f>
        <v>1</v>
      </c>
      <c r="M382">
        <f>IF(Table11[[#This Row],[cond]]=1,M381+1,0)</f>
        <v>3</v>
      </c>
      <c r="N382">
        <f>IF(ISNUMBER(SEARCH("Ronda",Table11[[#This Row],[Column1]]))=TRUE,1,0)</f>
        <v>0</v>
      </c>
      <c r="O382" t="str">
        <f>IF(Table11[[#This Row],[cond2]]=1,MID(Table11[[#This Row],[Column1]],6,3),O381)</f>
        <v xml:space="preserve"> 29</v>
      </c>
    </row>
    <row r="383" spans="11:15" x14ac:dyDescent="0.3">
      <c r="K383">
        <v>2</v>
      </c>
      <c r="L383">
        <f>IF(AND(ISNUMBER(SEARCH(":",Table11[[#This Row],[Column1]]))=FALSE,ISNUMBER(SEARCH("Ronda",Table11[[#This Row],[Column1]]))=FALSE),1,0)</f>
        <v>1</v>
      </c>
      <c r="M383">
        <f>IF(Table11[[#This Row],[cond]]=1,M382+1,0)</f>
        <v>4</v>
      </c>
      <c r="N383">
        <f>IF(ISNUMBER(SEARCH("Ronda",Table11[[#This Row],[Column1]]))=TRUE,1,0)</f>
        <v>0</v>
      </c>
      <c r="O383" t="str">
        <f>IF(Table11[[#This Row],[cond2]]=1,MID(Table11[[#This Row],[Column1]],6,3),O382)</f>
        <v xml:space="preserve"> 29</v>
      </c>
    </row>
    <row r="384" spans="11:15" x14ac:dyDescent="0.3">
      <c r="K384">
        <v>-1</v>
      </c>
      <c r="L384">
        <f>IF(AND(ISNUMBER(SEARCH(":",Table11[[#This Row],[Column1]]))=FALSE,ISNUMBER(SEARCH("Ronda",Table11[[#This Row],[Column1]]))=FALSE),1,0)</f>
        <v>1</v>
      </c>
      <c r="M384">
        <f>IF(Table11[[#This Row],[cond]]=1,M383+1,0)</f>
        <v>5</v>
      </c>
      <c r="N384">
        <f>IF(ISNUMBER(SEARCH("Ronda",Table11[[#This Row],[Column1]]))=TRUE,1,0)</f>
        <v>0</v>
      </c>
      <c r="O384" t="str">
        <f>IF(Table11[[#This Row],[cond2]]=1,MID(Table11[[#This Row],[Column1]],6,3),O383)</f>
        <v xml:space="preserve"> 29</v>
      </c>
    </row>
    <row r="385" spans="11:15" x14ac:dyDescent="0.3">
      <c r="K385">
        <v>-1</v>
      </c>
      <c r="L385">
        <f>IF(AND(ISNUMBER(SEARCH(":",Table11[[#This Row],[Column1]]))=FALSE,ISNUMBER(SEARCH("Ronda",Table11[[#This Row],[Column1]]))=FALSE),1,0)</f>
        <v>1</v>
      </c>
      <c r="M385">
        <f>IF(Table11[[#This Row],[cond]]=1,M384+1,0)</f>
        <v>6</v>
      </c>
      <c r="N385">
        <f>IF(ISNUMBER(SEARCH("Ronda",Table11[[#This Row],[Column1]]))=TRUE,1,0)</f>
        <v>0</v>
      </c>
      <c r="O385" t="str">
        <f>IF(Table11[[#This Row],[cond2]]=1,MID(Table11[[#This Row],[Column1]],6,3),O384)</f>
        <v xml:space="preserve"> 29</v>
      </c>
    </row>
    <row r="386" spans="11:15" x14ac:dyDescent="0.3">
      <c r="K386" t="s">
        <v>106</v>
      </c>
      <c r="L386">
        <f>IF(AND(ISNUMBER(SEARCH(":",Table11[[#This Row],[Column1]]))=FALSE,ISNUMBER(SEARCH("Ronda",Table11[[#This Row],[Column1]]))=FALSE),1,0)</f>
        <v>0</v>
      </c>
      <c r="M386">
        <f>IF(Table11[[#This Row],[cond]]=1,M385+1,0)</f>
        <v>0</v>
      </c>
      <c r="N386">
        <f>IF(ISNUMBER(SEARCH("Ronda",Table11[[#This Row],[Column1]]))=TRUE,1,0)</f>
        <v>1</v>
      </c>
      <c r="O386" t="str">
        <f>IF(Table11[[#This Row],[cond2]]=1,MID(Table11[[#This Row],[Column1]],6,3),O385)</f>
        <v xml:space="preserve"> 28</v>
      </c>
    </row>
    <row r="387" spans="11:15" x14ac:dyDescent="0.3">
      <c r="K387" t="s">
        <v>857</v>
      </c>
      <c r="L387">
        <f>IF(AND(ISNUMBER(SEARCH(":",Table11[[#This Row],[Column1]]))=FALSE,ISNUMBER(SEARCH("Ronda",Table11[[#This Row],[Column1]]))=FALSE),1,0)</f>
        <v>0</v>
      </c>
      <c r="M387">
        <f>IF(Table11[[#This Row],[cond]]=1,M386+1,0)</f>
        <v>0</v>
      </c>
      <c r="N387">
        <f>IF(ISNUMBER(SEARCH("Ronda",Table11[[#This Row],[Column1]]))=TRUE,1,0)</f>
        <v>0</v>
      </c>
      <c r="O387" t="str">
        <f>IF(Table11[[#This Row],[cond2]]=1,MID(Table11[[#This Row],[Column1]],6,3),O386)</f>
        <v xml:space="preserve"> 28</v>
      </c>
    </row>
    <row r="388" spans="11:15" x14ac:dyDescent="0.3">
      <c r="K388" t="s">
        <v>303</v>
      </c>
      <c r="L388">
        <f>IF(AND(ISNUMBER(SEARCH(":",Table11[[#This Row],[Column1]]))=FALSE,ISNUMBER(SEARCH("Ronda",Table11[[#This Row],[Column1]]))=FALSE),1,0)</f>
        <v>1</v>
      </c>
      <c r="M388">
        <f>IF(Table11[[#This Row],[cond]]=1,M387+1,0)</f>
        <v>1</v>
      </c>
      <c r="N388">
        <f>IF(ISNUMBER(SEARCH("Ronda",Table11[[#This Row],[Column1]]))=TRUE,1,0)</f>
        <v>0</v>
      </c>
      <c r="O388" t="str">
        <f>IF(Table11[[#This Row],[cond2]]=1,MID(Table11[[#This Row],[Column1]],6,3),O387)</f>
        <v xml:space="preserve"> 28</v>
      </c>
    </row>
    <row r="389" spans="11:15" x14ac:dyDescent="0.3">
      <c r="K389" t="s">
        <v>14</v>
      </c>
      <c r="L389">
        <f>IF(AND(ISNUMBER(SEARCH(":",Table11[[#This Row],[Column1]]))=FALSE,ISNUMBER(SEARCH("Ronda",Table11[[#This Row],[Column1]]))=FALSE),1,0)</f>
        <v>1</v>
      </c>
      <c r="M389">
        <f>IF(Table11[[#This Row],[cond]]=1,M388+1,0)</f>
        <v>2</v>
      </c>
      <c r="N389">
        <f>IF(ISNUMBER(SEARCH("Ronda",Table11[[#This Row],[Column1]]))=TRUE,1,0)</f>
        <v>0</v>
      </c>
      <c r="O389" t="str">
        <f>IF(Table11[[#This Row],[cond2]]=1,MID(Table11[[#This Row],[Column1]],6,3),O388)</f>
        <v xml:space="preserve"> 28</v>
      </c>
    </row>
    <row r="390" spans="11:15" x14ac:dyDescent="0.3">
      <c r="K390">
        <v>3</v>
      </c>
      <c r="L390">
        <f>IF(AND(ISNUMBER(SEARCH(":",Table11[[#This Row],[Column1]]))=FALSE,ISNUMBER(SEARCH("Ronda",Table11[[#This Row],[Column1]]))=FALSE),1,0)</f>
        <v>1</v>
      </c>
      <c r="M390">
        <f>IF(Table11[[#This Row],[cond]]=1,M389+1,0)</f>
        <v>3</v>
      </c>
      <c r="N390">
        <f>IF(ISNUMBER(SEARCH("Ronda",Table11[[#This Row],[Column1]]))=TRUE,1,0)</f>
        <v>0</v>
      </c>
      <c r="O390" t="str">
        <f>IF(Table11[[#This Row],[cond2]]=1,MID(Table11[[#This Row],[Column1]],6,3),O389)</f>
        <v xml:space="preserve"> 28</v>
      </c>
    </row>
    <row r="391" spans="11:15" x14ac:dyDescent="0.3">
      <c r="K391">
        <v>2</v>
      </c>
      <c r="L391">
        <f>IF(AND(ISNUMBER(SEARCH(":",Table11[[#This Row],[Column1]]))=FALSE,ISNUMBER(SEARCH("Ronda",Table11[[#This Row],[Column1]]))=FALSE),1,0)</f>
        <v>1</v>
      </c>
      <c r="M391">
        <f>IF(Table11[[#This Row],[cond]]=1,M390+1,0)</f>
        <v>4</v>
      </c>
      <c r="N391">
        <f>IF(ISNUMBER(SEARCH("Ronda",Table11[[#This Row],[Column1]]))=TRUE,1,0)</f>
        <v>0</v>
      </c>
      <c r="O391" t="str">
        <f>IF(Table11[[#This Row],[cond2]]=1,MID(Table11[[#This Row],[Column1]],6,3),O390)</f>
        <v xml:space="preserve"> 28</v>
      </c>
    </row>
    <row r="392" spans="11:15" x14ac:dyDescent="0.3">
      <c r="K392">
        <v>0</v>
      </c>
      <c r="L392">
        <f>IF(AND(ISNUMBER(SEARCH(":",Table11[[#This Row],[Column1]]))=FALSE,ISNUMBER(SEARCH("Ronda",Table11[[#This Row],[Column1]]))=FALSE),1,0)</f>
        <v>1</v>
      </c>
      <c r="M392">
        <f>IF(Table11[[#This Row],[cond]]=1,M391+1,0)</f>
        <v>5</v>
      </c>
      <c r="N392">
        <f>IF(ISNUMBER(SEARCH("Ronda",Table11[[#This Row],[Column1]]))=TRUE,1,0)</f>
        <v>0</v>
      </c>
      <c r="O392" t="str">
        <f>IF(Table11[[#This Row],[cond2]]=1,MID(Table11[[#This Row],[Column1]],6,3),O391)</f>
        <v xml:space="preserve"> 28</v>
      </c>
    </row>
    <row r="393" spans="11:15" x14ac:dyDescent="0.3">
      <c r="K393">
        <v>-2</v>
      </c>
      <c r="L393">
        <f>IF(AND(ISNUMBER(SEARCH(":",Table11[[#This Row],[Column1]]))=FALSE,ISNUMBER(SEARCH("Ronda",Table11[[#This Row],[Column1]]))=FALSE),1,0)</f>
        <v>1</v>
      </c>
      <c r="M393">
        <f>IF(Table11[[#This Row],[cond]]=1,M392+1,0)</f>
        <v>6</v>
      </c>
      <c r="N393">
        <f>IF(ISNUMBER(SEARCH("Ronda",Table11[[#This Row],[Column1]]))=TRUE,1,0)</f>
        <v>0</v>
      </c>
      <c r="O393" t="str">
        <f>IF(Table11[[#This Row],[cond2]]=1,MID(Table11[[#This Row],[Column1]],6,3),O392)</f>
        <v xml:space="preserve"> 28</v>
      </c>
    </row>
    <row r="394" spans="11:15" x14ac:dyDescent="0.3">
      <c r="K394" t="s">
        <v>1082</v>
      </c>
      <c r="L394">
        <f>IF(AND(ISNUMBER(SEARCH(":",Table11[[#This Row],[Column1]]))=FALSE,ISNUMBER(SEARCH("Ronda",Table11[[#This Row],[Column1]]))=FALSE),1,0)</f>
        <v>0</v>
      </c>
      <c r="M394">
        <f>IF(Table11[[#This Row],[cond]]=1,M393+1,0)</f>
        <v>0</v>
      </c>
      <c r="N394">
        <f>IF(ISNUMBER(SEARCH("Ronda",Table11[[#This Row],[Column1]]))=TRUE,1,0)</f>
        <v>0</v>
      </c>
      <c r="O394" t="str">
        <f>IF(Table11[[#This Row],[cond2]]=1,MID(Table11[[#This Row],[Column1]],6,3),O393)</f>
        <v xml:space="preserve"> 28</v>
      </c>
    </row>
    <row r="395" spans="11:15" x14ac:dyDescent="0.3">
      <c r="K395" t="s">
        <v>7</v>
      </c>
      <c r="L395">
        <f>IF(AND(ISNUMBER(SEARCH(":",Table11[[#This Row],[Column1]]))=FALSE,ISNUMBER(SEARCH("Ronda",Table11[[#This Row],[Column1]]))=FALSE),1,0)</f>
        <v>1</v>
      </c>
      <c r="M395">
        <f>IF(Table11[[#This Row],[cond]]=1,M394+1,0)</f>
        <v>1</v>
      </c>
      <c r="N395">
        <f>IF(ISNUMBER(SEARCH("Ronda",Table11[[#This Row],[Column1]]))=TRUE,1,0)</f>
        <v>0</v>
      </c>
      <c r="O395" t="str">
        <f>IF(Table11[[#This Row],[cond2]]=1,MID(Table11[[#This Row],[Column1]],6,3),O394)</f>
        <v xml:space="preserve"> 28</v>
      </c>
    </row>
    <row r="396" spans="11:15" x14ac:dyDescent="0.3">
      <c r="K396" t="s">
        <v>4</v>
      </c>
      <c r="L396">
        <f>IF(AND(ISNUMBER(SEARCH(":",Table11[[#This Row],[Column1]]))=FALSE,ISNUMBER(SEARCH("Ronda",Table11[[#This Row],[Column1]]))=FALSE),1,0)</f>
        <v>1</v>
      </c>
      <c r="M396">
        <f>IF(Table11[[#This Row],[cond]]=1,M395+1,0)</f>
        <v>2</v>
      </c>
      <c r="N396">
        <f>IF(ISNUMBER(SEARCH("Ronda",Table11[[#This Row],[Column1]]))=TRUE,1,0)</f>
        <v>0</v>
      </c>
      <c r="O396" t="str">
        <f>IF(Table11[[#This Row],[cond2]]=1,MID(Table11[[#This Row],[Column1]],6,3),O395)</f>
        <v xml:space="preserve"> 28</v>
      </c>
    </row>
    <row r="397" spans="11:15" x14ac:dyDescent="0.3">
      <c r="K397">
        <v>3</v>
      </c>
      <c r="L397">
        <f>IF(AND(ISNUMBER(SEARCH(":",Table11[[#This Row],[Column1]]))=FALSE,ISNUMBER(SEARCH("Ronda",Table11[[#This Row],[Column1]]))=FALSE),1,0)</f>
        <v>1</v>
      </c>
      <c r="M397">
        <f>IF(Table11[[#This Row],[cond]]=1,M396+1,0)</f>
        <v>3</v>
      </c>
      <c r="N397">
        <f>IF(ISNUMBER(SEARCH("Ronda",Table11[[#This Row],[Column1]]))=TRUE,1,0)</f>
        <v>0</v>
      </c>
      <c r="O397" t="str">
        <f>IF(Table11[[#This Row],[cond2]]=1,MID(Table11[[#This Row],[Column1]],6,3),O396)</f>
        <v xml:space="preserve"> 28</v>
      </c>
    </row>
    <row r="398" spans="11:15" x14ac:dyDescent="0.3">
      <c r="K398">
        <v>0</v>
      </c>
      <c r="L398">
        <f>IF(AND(ISNUMBER(SEARCH(":",Table11[[#This Row],[Column1]]))=FALSE,ISNUMBER(SEARCH("Ronda",Table11[[#This Row],[Column1]]))=FALSE),1,0)</f>
        <v>1</v>
      </c>
      <c r="M398">
        <f>IF(Table11[[#This Row],[cond]]=1,M397+1,0)</f>
        <v>4</v>
      </c>
      <c r="N398">
        <f>IF(ISNUMBER(SEARCH("Ronda",Table11[[#This Row],[Column1]]))=TRUE,1,0)</f>
        <v>0</v>
      </c>
      <c r="O398" t="str">
        <f>IF(Table11[[#This Row],[cond2]]=1,MID(Table11[[#This Row],[Column1]],6,3),O397)</f>
        <v xml:space="preserve"> 28</v>
      </c>
    </row>
    <row r="399" spans="11:15" x14ac:dyDescent="0.3">
      <c r="K399">
        <v>-2</v>
      </c>
      <c r="L399">
        <f>IF(AND(ISNUMBER(SEARCH(":",Table11[[#This Row],[Column1]]))=FALSE,ISNUMBER(SEARCH("Ronda",Table11[[#This Row],[Column1]]))=FALSE),1,0)</f>
        <v>1</v>
      </c>
      <c r="M399">
        <f>IF(Table11[[#This Row],[cond]]=1,M398+1,0)</f>
        <v>5</v>
      </c>
      <c r="N399">
        <f>IF(ISNUMBER(SEARCH("Ronda",Table11[[#This Row],[Column1]]))=TRUE,1,0)</f>
        <v>0</v>
      </c>
      <c r="O399" t="str">
        <f>IF(Table11[[#This Row],[cond2]]=1,MID(Table11[[#This Row],[Column1]],6,3),O398)</f>
        <v xml:space="preserve"> 28</v>
      </c>
    </row>
    <row r="400" spans="11:15" x14ac:dyDescent="0.3">
      <c r="K400">
        <v>0</v>
      </c>
      <c r="L400">
        <f>IF(AND(ISNUMBER(SEARCH(":",Table11[[#This Row],[Column1]]))=FALSE,ISNUMBER(SEARCH("Ronda",Table11[[#This Row],[Column1]]))=FALSE),1,0)</f>
        <v>1</v>
      </c>
      <c r="M400">
        <f>IF(Table11[[#This Row],[cond]]=1,M399+1,0)</f>
        <v>6</v>
      </c>
      <c r="N400">
        <f>IF(ISNUMBER(SEARCH("Ronda",Table11[[#This Row],[Column1]]))=TRUE,1,0)</f>
        <v>0</v>
      </c>
      <c r="O400" t="str">
        <f>IF(Table11[[#This Row],[cond2]]=1,MID(Table11[[#This Row],[Column1]],6,3),O399)</f>
        <v xml:space="preserve"> 28</v>
      </c>
    </row>
    <row r="401" spans="11:15" x14ac:dyDescent="0.3">
      <c r="K401" t="s">
        <v>1083</v>
      </c>
      <c r="L401">
        <f>IF(AND(ISNUMBER(SEARCH(":",Table11[[#This Row],[Column1]]))=FALSE,ISNUMBER(SEARCH("Ronda",Table11[[#This Row],[Column1]]))=FALSE),1,0)</f>
        <v>0</v>
      </c>
      <c r="M401">
        <f>IF(Table11[[#This Row],[cond]]=1,M400+1,0)</f>
        <v>0</v>
      </c>
      <c r="N401">
        <f>IF(ISNUMBER(SEARCH("Ronda",Table11[[#This Row],[Column1]]))=TRUE,1,0)</f>
        <v>0</v>
      </c>
      <c r="O401" t="str">
        <f>IF(Table11[[#This Row],[cond2]]=1,MID(Table11[[#This Row],[Column1]],6,3),O400)</f>
        <v xml:space="preserve"> 28</v>
      </c>
    </row>
    <row r="402" spans="11:15" x14ac:dyDescent="0.3">
      <c r="K402" t="s">
        <v>568</v>
      </c>
      <c r="L402">
        <f>IF(AND(ISNUMBER(SEARCH(":",Table11[[#This Row],[Column1]]))=FALSE,ISNUMBER(SEARCH("Ronda",Table11[[#This Row],[Column1]]))=FALSE),1,0)</f>
        <v>1</v>
      </c>
      <c r="M402">
        <f>IF(Table11[[#This Row],[cond]]=1,M401+1,0)</f>
        <v>1</v>
      </c>
      <c r="N402">
        <f>IF(ISNUMBER(SEARCH("Ronda",Table11[[#This Row],[Column1]]))=TRUE,1,0)</f>
        <v>0</v>
      </c>
      <c r="O402" t="str">
        <f>IF(Table11[[#This Row],[cond2]]=1,MID(Table11[[#This Row],[Column1]],6,3),O401)</f>
        <v xml:space="preserve"> 28</v>
      </c>
    </row>
    <row r="403" spans="11:15" x14ac:dyDescent="0.3">
      <c r="K403" t="s">
        <v>2</v>
      </c>
      <c r="L403">
        <f>IF(AND(ISNUMBER(SEARCH(":",Table11[[#This Row],[Column1]]))=FALSE,ISNUMBER(SEARCH("Ronda",Table11[[#This Row],[Column1]]))=FALSE),1,0)</f>
        <v>1</v>
      </c>
      <c r="M403">
        <f>IF(Table11[[#This Row],[cond]]=1,M402+1,0)</f>
        <v>2</v>
      </c>
      <c r="N403">
        <f>IF(ISNUMBER(SEARCH("Ronda",Table11[[#This Row],[Column1]]))=TRUE,1,0)</f>
        <v>0</v>
      </c>
      <c r="O403" t="str">
        <f>IF(Table11[[#This Row],[cond2]]=1,MID(Table11[[#This Row],[Column1]],6,3),O402)</f>
        <v xml:space="preserve"> 28</v>
      </c>
    </row>
    <row r="404" spans="11:15" x14ac:dyDescent="0.3">
      <c r="K404">
        <v>1</v>
      </c>
      <c r="L404">
        <f>IF(AND(ISNUMBER(SEARCH(":",Table11[[#This Row],[Column1]]))=FALSE,ISNUMBER(SEARCH("Ronda",Table11[[#This Row],[Column1]]))=FALSE),1,0)</f>
        <v>1</v>
      </c>
      <c r="M404">
        <f>IF(Table11[[#This Row],[cond]]=1,M403+1,0)</f>
        <v>3</v>
      </c>
      <c r="N404">
        <f>IF(ISNUMBER(SEARCH("Ronda",Table11[[#This Row],[Column1]]))=TRUE,1,0)</f>
        <v>0</v>
      </c>
      <c r="O404" t="str">
        <f>IF(Table11[[#This Row],[cond2]]=1,MID(Table11[[#This Row],[Column1]],6,3),O403)</f>
        <v xml:space="preserve"> 28</v>
      </c>
    </row>
    <row r="405" spans="11:15" x14ac:dyDescent="0.3">
      <c r="K405">
        <v>4</v>
      </c>
      <c r="L405">
        <f>IF(AND(ISNUMBER(SEARCH(":",Table11[[#This Row],[Column1]]))=FALSE,ISNUMBER(SEARCH("Ronda",Table11[[#This Row],[Column1]]))=FALSE),1,0)</f>
        <v>1</v>
      </c>
      <c r="M405">
        <f>IF(Table11[[#This Row],[cond]]=1,M404+1,0)</f>
        <v>4</v>
      </c>
      <c r="N405">
        <f>IF(ISNUMBER(SEARCH("Ronda",Table11[[#This Row],[Column1]]))=TRUE,1,0)</f>
        <v>0</v>
      </c>
      <c r="O405" t="str">
        <f>IF(Table11[[#This Row],[cond2]]=1,MID(Table11[[#This Row],[Column1]],6,3),O404)</f>
        <v xml:space="preserve"> 28</v>
      </c>
    </row>
    <row r="406" spans="11:15" x14ac:dyDescent="0.3">
      <c r="K406">
        <v>-1</v>
      </c>
      <c r="L406">
        <f>IF(AND(ISNUMBER(SEARCH(":",Table11[[#This Row],[Column1]]))=FALSE,ISNUMBER(SEARCH("Ronda",Table11[[#This Row],[Column1]]))=FALSE),1,0)</f>
        <v>1</v>
      </c>
      <c r="M406">
        <f>IF(Table11[[#This Row],[cond]]=1,M405+1,0)</f>
        <v>5</v>
      </c>
      <c r="N406">
        <f>IF(ISNUMBER(SEARCH("Ronda",Table11[[#This Row],[Column1]]))=TRUE,1,0)</f>
        <v>0</v>
      </c>
      <c r="O406" t="str">
        <f>IF(Table11[[#This Row],[cond2]]=1,MID(Table11[[#This Row],[Column1]],6,3),O405)</f>
        <v xml:space="preserve"> 28</v>
      </c>
    </row>
    <row r="407" spans="11:15" x14ac:dyDescent="0.3">
      <c r="K407">
        <v>-2</v>
      </c>
      <c r="L407">
        <f>IF(AND(ISNUMBER(SEARCH(":",Table11[[#This Row],[Column1]]))=FALSE,ISNUMBER(SEARCH("Ronda",Table11[[#This Row],[Column1]]))=FALSE),1,0)</f>
        <v>1</v>
      </c>
      <c r="M407">
        <f>IF(Table11[[#This Row],[cond]]=1,M406+1,0)</f>
        <v>6</v>
      </c>
      <c r="N407">
        <f>IF(ISNUMBER(SEARCH("Ronda",Table11[[#This Row],[Column1]]))=TRUE,1,0)</f>
        <v>0</v>
      </c>
      <c r="O407" t="str">
        <f>IF(Table11[[#This Row],[cond2]]=1,MID(Table11[[#This Row],[Column1]],6,3),O406)</f>
        <v xml:space="preserve"> 28</v>
      </c>
    </row>
    <row r="408" spans="11:15" x14ac:dyDescent="0.3">
      <c r="K408" t="s">
        <v>1084</v>
      </c>
      <c r="L408">
        <f>IF(AND(ISNUMBER(SEARCH(":",Table11[[#This Row],[Column1]]))=FALSE,ISNUMBER(SEARCH("Ronda",Table11[[#This Row],[Column1]]))=FALSE),1,0)</f>
        <v>0</v>
      </c>
      <c r="M408">
        <f>IF(Table11[[#This Row],[cond]]=1,M407+1,0)</f>
        <v>0</v>
      </c>
      <c r="N408">
        <f>IF(ISNUMBER(SEARCH("Ronda",Table11[[#This Row],[Column1]]))=TRUE,1,0)</f>
        <v>0</v>
      </c>
      <c r="O408" t="str">
        <f>IF(Table11[[#This Row],[cond2]]=1,MID(Table11[[#This Row],[Column1]],6,3),O407)</f>
        <v xml:space="preserve"> 28</v>
      </c>
    </row>
    <row r="409" spans="11:15" x14ac:dyDescent="0.3">
      <c r="K409" t="s">
        <v>11</v>
      </c>
      <c r="L409">
        <f>IF(AND(ISNUMBER(SEARCH(":",Table11[[#This Row],[Column1]]))=FALSE,ISNUMBER(SEARCH("Ronda",Table11[[#This Row],[Column1]]))=FALSE),1,0)</f>
        <v>1</v>
      </c>
      <c r="M409">
        <f>IF(Table11[[#This Row],[cond]]=1,M408+1,0)</f>
        <v>1</v>
      </c>
      <c r="N409">
        <f>IF(ISNUMBER(SEARCH("Ronda",Table11[[#This Row],[Column1]]))=TRUE,1,0)</f>
        <v>0</v>
      </c>
      <c r="O409" t="str">
        <f>IF(Table11[[#This Row],[cond2]]=1,MID(Table11[[#This Row],[Column1]],6,3),O408)</f>
        <v xml:space="preserve"> 28</v>
      </c>
    </row>
    <row r="410" spans="11:15" x14ac:dyDescent="0.3">
      <c r="K410" t="s">
        <v>10</v>
      </c>
      <c r="L410">
        <f>IF(AND(ISNUMBER(SEARCH(":",Table11[[#This Row],[Column1]]))=FALSE,ISNUMBER(SEARCH("Ronda",Table11[[#This Row],[Column1]]))=FALSE),1,0)</f>
        <v>1</v>
      </c>
      <c r="M410">
        <f>IF(Table11[[#This Row],[cond]]=1,M409+1,0)</f>
        <v>2</v>
      </c>
      <c r="N410">
        <f>IF(ISNUMBER(SEARCH("Ronda",Table11[[#This Row],[Column1]]))=TRUE,1,0)</f>
        <v>0</v>
      </c>
      <c r="O410" t="str">
        <f>IF(Table11[[#This Row],[cond2]]=1,MID(Table11[[#This Row],[Column1]],6,3),O409)</f>
        <v xml:space="preserve"> 28</v>
      </c>
    </row>
    <row r="411" spans="11:15" x14ac:dyDescent="0.3">
      <c r="K411">
        <v>1</v>
      </c>
      <c r="L411">
        <f>IF(AND(ISNUMBER(SEARCH(":",Table11[[#This Row],[Column1]]))=FALSE,ISNUMBER(SEARCH("Ronda",Table11[[#This Row],[Column1]]))=FALSE),1,0)</f>
        <v>1</v>
      </c>
      <c r="M411">
        <f>IF(Table11[[#This Row],[cond]]=1,M410+1,0)</f>
        <v>3</v>
      </c>
      <c r="N411">
        <f>IF(ISNUMBER(SEARCH("Ronda",Table11[[#This Row],[Column1]]))=TRUE,1,0)</f>
        <v>0</v>
      </c>
      <c r="O411" t="str">
        <f>IF(Table11[[#This Row],[cond2]]=1,MID(Table11[[#This Row],[Column1]],6,3),O410)</f>
        <v xml:space="preserve"> 28</v>
      </c>
    </row>
    <row r="412" spans="11:15" x14ac:dyDescent="0.3">
      <c r="K412">
        <v>0</v>
      </c>
      <c r="L412">
        <f>IF(AND(ISNUMBER(SEARCH(":",Table11[[#This Row],[Column1]]))=FALSE,ISNUMBER(SEARCH("Ronda",Table11[[#This Row],[Column1]]))=FALSE),1,0)</f>
        <v>1</v>
      </c>
      <c r="M412">
        <f>IF(Table11[[#This Row],[cond]]=1,M411+1,0)</f>
        <v>4</v>
      </c>
      <c r="N412">
        <f>IF(ISNUMBER(SEARCH("Ronda",Table11[[#This Row],[Column1]]))=TRUE,1,0)</f>
        <v>0</v>
      </c>
      <c r="O412" t="str">
        <f>IF(Table11[[#This Row],[cond2]]=1,MID(Table11[[#This Row],[Column1]],6,3),O411)</f>
        <v xml:space="preserve"> 28</v>
      </c>
    </row>
    <row r="413" spans="11:15" x14ac:dyDescent="0.3">
      <c r="K413">
        <v>-1</v>
      </c>
      <c r="L413">
        <f>IF(AND(ISNUMBER(SEARCH(":",Table11[[#This Row],[Column1]]))=FALSE,ISNUMBER(SEARCH("Ronda",Table11[[#This Row],[Column1]]))=FALSE),1,0)</f>
        <v>1</v>
      </c>
      <c r="M413">
        <f>IF(Table11[[#This Row],[cond]]=1,M412+1,0)</f>
        <v>5</v>
      </c>
      <c r="N413">
        <f>IF(ISNUMBER(SEARCH("Ronda",Table11[[#This Row],[Column1]]))=TRUE,1,0)</f>
        <v>0</v>
      </c>
      <c r="O413" t="str">
        <f>IF(Table11[[#This Row],[cond2]]=1,MID(Table11[[#This Row],[Column1]],6,3),O412)</f>
        <v xml:space="preserve"> 28</v>
      </c>
    </row>
    <row r="414" spans="11:15" x14ac:dyDescent="0.3">
      <c r="K414">
        <v>0</v>
      </c>
      <c r="L414">
        <f>IF(AND(ISNUMBER(SEARCH(":",Table11[[#This Row],[Column1]]))=FALSE,ISNUMBER(SEARCH("Ronda",Table11[[#This Row],[Column1]]))=FALSE),1,0)</f>
        <v>1</v>
      </c>
      <c r="M414">
        <f>IF(Table11[[#This Row],[cond]]=1,M413+1,0)</f>
        <v>6</v>
      </c>
      <c r="N414">
        <f>IF(ISNUMBER(SEARCH("Ronda",Table11[[#This Row],[Column1]]))=TRUE,1,0)</f>
        <v>0</v>
      </c>
      <c r="O414" t="str">
        <f>IF(Table11[[#This Row],[cond2]]=1,MID(Table11[[#This Row],[Column1]],6,3),O413)</f>
        <v xml:space="preserve"> 28</v>
      </c>
    </row>
    <row r="415" spans="11:15" x14ac:dyDescent="0.3">
      <c r="K415" t="s">
        <v>861</v>
      </c>
      <c r="L415">
        <f>IF(AND(ISNUMBER(SEARCH(":",Table11[[#This Row],[Column1]]))=FALSE,ISNUMBER(SEARCH("Ronda",Table11[[#This Row],[Column1]]))=FALSE),1,0)</f>
        <v>0</v>
      </c>
      <c r="M415">
        <f>IF(Table11[[#This Row],[cond]]=1,M414+1,0)</f>
        <v>0</v>
      </c>
      <c r="N415">
        <f>IF(ISNUMBER(SEARCH("Ronda",Table11[[#This Row],[Column1]]))=TRUE,1,0)</f>
        <v>0</v>
      </c>
      <c r="O415" t="str">
        <f>IF(Table11[[#This Row],[cond2]]=1,MID(Table11[[#This Row],[Column1]],6,3),O414)</f>
        <v xml:space="preserve"> 28</v>
      </c>
    </row>
    <row r="416" spans="11:15" x14ac:dyDescent="0.3">
      <c r="K416" t="s">
        <v>33</v>
      </c>
      <c r="L416">
        <f>IF(AND(ISNUMBER(SEARCH(":",Table11[[#This Row],[Column1]]))=FALSE,ISNUMBER(SEARCH("Ronda",Table11[[#This Row],[Column1]]))=FALSE),1,0)</f>
        <v>1</v>
      </c>
      <c r="M416">
        <f>IF(Table11[[#This Row],[cond]]=1,M415+1,0)</f>
        <v>1</v>
      </c>
      <c r="N416">
        <f>IF(ISNUMBER(SEARCH("Ronda",Table11[[#This Row],[Column1]]))=TRUE,1,0)</f>
        <v>0</v>
      </c>
      <c r="O416" t="str">
        <f>IF(Table11[[#This Row],[cond2]]=1,MID(Table11[[#This Row],[Column1]],6,3),O415)</f>
        <v xml:space="preserve"> 28</v>
      </c>
    </row>
    <row r="417" spans="11:15" x14ac:dyDescent="0.3">
      <c r="K417" t="s">
        <v>13</v>
      </c>
      <c r="L417">
        <f>IF(AND(ISNUMBER(SEARCH(":",Table11[[#This Row],[Column1]]))=FALSE,ISNUMBER(SEARCH("Ronda",Table11[[#This Row],[Column1]]))=FALSE),1,0)</f>
        <v>1</v>
      </c>
      <c r="M417">
        <f>IF(Table11[[#This Row],[cond]]=1,M416+1,0)</f>
        <v>2</v>
      </c>
      <c r="N417">
        <f>IF(ISNUMBER(SEARCH("Ronda",Table11[[#This Row],[Column1]]))=TRUE,1,0)</f>
        <v>0</v>
      </c>
      <c r="O417" t="str">
        <f>IF(Table11[[#This Row],[cond2]]=1,MID(Table11[[#This Row],[Column1]],6,3),O416)</f>
        <v xml:space="preserve"> 28</v>
      </c>
    </row>
    <row r="418" spans="11:15" x14ac:dyDescent="0.3">
      <c r="K418">
        <v>1</v>
      </c>
      <c r="L418">
        <f>IF(AND(ISNUMBER(SEARCH(":",Table11[[#This Row],[Column1]]))=FALSE,ISNUMBER(SEARCH("Ronda",Table11[[#This Row],[Column1]]))=FALSE),1,0)</f>
        <v>1</v>
      </c>
      <c r="M418">
        <f>IF(Table11[[#This Row],[cond]]=1,M417+1,0)</f>
        <v>3</v>
      </c>
      <c r="N418">
        <f>IF(ISNUMBER(SEARCH("Ronda",Table11[[#This Row],[Column1]]))=TRUE,1,0)</f>
        <v>0</v>
      </c>
      <c r="O418" t="str">
        <f>IF(Table11[[#This Row],[cond2]]=1,MID(Table11[[#This Row],[Column1]],6,3),O417)</f>
        <v xml:space="preserve"> 28</v>
      </c>
    </row>
    <row r="419" spans="11:15" x14ac:dyDescent="0.3">
      <c r="K419">
        <v>0</v>
      </c>
      <c r="L419">
        <f>IF(AND(ISNUMBER(SEARCH(":",Table11[[#This Row],[Column1]]))=FALSE,ISNUMBER(SEARCH("Ronda",Table11[[#This Row],[Column1]]))=FALSE),1,0)</f>
        <v>1</v>
      </c>
      <c r="M419">
        <f>IF(Table11[[#This Row],[cond]]=1,M418+1,0)</f>
        <v>4</v>
      </c>
      <c r="N419">
        <f>IF(ISNUMBER(SEARCH("Ronda",Table11[[#This Row],[Column1]]))=TRUE,1,0)</f>
        <v>0</v>
      </c>
      <c r="O419" t="str">
        <f>IF(Table11[[#This Row],[cond2]]=1,MID(Table11[[#This Row],[Column1]],6,3),O418)</f>
        <v xml:space="preserve"> 28</v>
      </c>
    </row>
    <row r="420" spans="11:15" x14ac:dyDescent="0.3">
      <c r="K420">
        <v>0</v>
      </c>
      <c r="L420">
        <f>IF(AND(ISNUMBER(SEARCH(":",Table11[[#This Row],[Column1]]))=FALSE,ISNUMBER(SEARCH("Ronda",Table11[[#This Row],[Column1]]))=FALSE),1,0)</f>
        <v>1</v>
      </c>
      <c r="M420">
        <f>IF(Table11[[#This Row],[cond]]=1,M419+1,0)</f>
        <v>5</v>
      </c>
      <c r="N420">
        <f>IF(ISNUMBER(SEARCH("Ronda",Table11[[#This Row],[Column1]]))=TRUE,1,0)</f>
        <v>0</v>
      </c>
      <c r="O420" t="str">
        <f>IF(Table11[[#This Row],[cond2]]=1,MID(Table11[[#This Row],[Column1]],6,3),O419)</f>
        <v xml:space="preserve"> 28</v>
      </c>
    </row>
    <row r="421" spans="11:15" x14ac:dyDescent="0.3">
      <c r="K421">
        <v>0</v>
      </c>
      <c r="L421">
        <f>IF(AND(ISNUMBER(SEARCH(":",Table11[[#This Row],[Column1]]))=FALSE,ISNUMBER(SEARCH("Ronda",Table11[[#This Row],[Column1]]))=FALSE),1,0)</f>
        <v>1</v>
      </c>
      <c r="M421">
        <f>IF(Table11[[#This Row],[cond]]=1,M420+1,0)</f>
        <v>6</v>
      </c>
      <c r="N421">
        <f>IF(ISNUMBER(SEARCH("Ronda",Table11[[#This Row],[Column1]]))=TRUE,1,0)</f>
        <v>0</v>
      </c>
      <c r="O421" t="str">
        <f>IF(Table11[[#This Row],[cond2]]=1,MID(Table11[[#This Row],[Column1]],6,3),O420)</f>
        <v xml:space="preserve"> 28</v>
      </c>
    </row>
    <row r="422" spans="11:15" x14ac:dyDescent="0.3">
      <c r="K422" t="s">
        <v>118</v>
      </c>
      <c r="L422">
        <f>IF(AND(ISNUMBER(SEARCH(":",Table11[[#This Row],[Column1]]))=FALSE,ISNUMBER(SEARCH("Ronda",Table11[[#This Row],[Column1]]))=FALSE),1,0)</f>
        <v>0</v>
      </c>
      <c r="M422">
        <f>IF(Table11[[#This Row],[cond]]=1,M421+1,0)</f>
        <v>0</v>
      </c>
      <c r="N422">
        <f>IF(ISNUMBER(SEARCH("Ronda",Table11[[#This Row],[Column1]]))=TRUE,1,0)</f>
        <v>0</v>
      </c>
      <c r="O422" t="str">
        <f>IF(Table11[[#This Row],[cond2]]=1,MID(Table11[[#This Row],[Column1]],6,3),O421)</f>
        <v xml:space="preserve"> 28</v>
      </c>
    </row>
    <row r="423" spans="11:15" x14ac:dyDescent="0.3">
      <c r="K423" t="s">
        <v>1</v>
      </c>
      <c r="L423">
        <f>IF(AND(ISNUMBER(SEARCH(":",Table11[[#This Row],[Column1]]))=FALSE,ISNUMBER(SEARCH("Ronda",Table11[[#This Row],[Column1]]))=FALSE),1,0)</f>
        <v>1</v>
      </c>
      <c r="M423">
        <f>IF(Table11[[#This Row],[cond]]=1,M422+1,0)</f>
        <v>1</v>
      </c>
      <c r="N423">
        <f>IF(ISNUMBER(SEARCH("Ronda",Table11[[#This Row],[Column1]]))=TRUE,1,0)</f>
        <v>0</v>
      </c>
      <c r="O423" t="str">
        <f>IF(Table11[[#This Row],[cond2]]=1,MID(Table11[[#This Row],[Column1]],6,3),O422)</f>
        <v xml:space="preserve"> 28</v>
      </c>
    </row>
    <row r="424" spans="11:15" x14ac:dyDescent="0.3">
      <c r="K424" t="s">
        <v>564</v>
      </c>
      <c r="L424">
        <f>IF(AND(ISNUMBER(SEARCH(":",Table11[[#This Row],[Column1]]))=FALSE,ISNUMBER(SEARCH("Ronda",Table11[[#This Row],[Column1]]))=FALSE),1,0)</f>
        <v>1</v>
      </c>
      <c r="M424">
        <f>IF(Table11[[#This Row],[cond]]=1,M423+1,0)</f>
        <v>2</v>
      </c>
      <c r="N424">
        <f>IF(ISNUMBER(SEARCH("Ronda",Table11[[#This Row],[Column1]]))=TRUE,1,0)</f>
        <v>0</v>
      </c>
      <c r="O424" t="str">
        <f>IF(Table11[[#This Row],[cond2]]=1,MID(Table11[[#This Row],[Column1]],6,3),O423)</f>
        <v xml:space="preserve"> 28</v>
      </c>
    </row>
    <row r="425" spans="11:15" x14ac:dyDescent="0.3">
      <c r="K425">
        <v>4</v>
      </c>
      <c r="L425">
        <f>IF(AND(ISNUMBER(SEARCH(":",Table11[[#This Row],[Column1]]))=FALSE,ISNUMBER(SEARCH("Ronda",Table11[[#This Row],[Column1]]))=FALSE),1,0)</f>
        <v>1</v>
      </c>
      <c r="M425">
        <f>IF(Table11[[#This Row],[cond]]=1,M424+1,0)</f>
        <v>3</v>
      </c>
      <c r="N425">
        <f>IF(ISNUMBER(SEARCH("Ronda",Table11[[#This Row],[Column1]]))=TRUE,1,0)</f>
        <v>0</v>
      </c>
      <c r="O425" t="str">
        <f>IF(Table11[[#This Row],[cond2]]=1,MID(Table11[[#This Row],[Column1]],6,3),O424)</f>
        <v xml:space="preserve"> 28</v>
      </c>
    </row>
    <row r="426" spans="11:15" x14ac:dyDescent="0.3">
      <c r="K426">
        <v>0</v>
      </c>
      <c r="L426">
        <f>IF(AND(ISNUMBER(SEARCH(":",Table11[[#This Row],[Column1]]))=FALSE,ISNUMBER(SEARCH("Ronda",Table11[[#This Row],[Column1]]))=FALSE),1,0)</f>
        <v>1</v>
      </c>
      <c r="M426">
        <f>IF(Table11[[#This Row],[cond]]=1,M425+1,0)</f>
        <v>4</v>
      </c>
      <c r="N426">
        <f>IF(ISNUMBER(SEARCH("Ronda",Table11[[#This Row],[Column1]]))=TRUE,1,0)</f>
        <v>0</v>
      </c>
      <c r="O426" t="str">
        <f>IF(Table11[[#This Row],[cond2]]=1,MID(Table11[[#This Row],[Column1]],6,3),O425)</f>
        <v xml:space="preserve"> 28</v>
      </c>
    </row>
    <row r="427" spans="11:15" x14ac:dyDescent="0.3">
      <c r="K427">
        <v>-3</v>
      </c>
      <c r="L427">
        <f>IF(AND(ISNUMBER(SEARCH(":",Table11[[#This Row],[Column1]]))=FALSE,ISNUMBER(SEARCH("Ronda",Table11[[#This Row],[Column1]]))=FALSE),1,0)</f>
        <v>1</v>
      </c>
      <c r="M427">
        <f>IF(Table11[[#This Row],[cond]]=1,M426+1,0)</f>
        <v>5</v>
      </c>
      <c r="N427">
        <f>IF(ISNUMBER(SEARCH("Ronda",Table11[[#This Row],[Column1]]))=TRUE,1,0)</f>
        <v>0</v>
      </c>
      <c r="O427" t="str">
        <f>IF(Table11[[#This Row],[cond2]]=1,MID(Table11[[#This Row],[Column1]],6,3),O426)</f>
        <v xml:space="preserve"> 28</v>
      </c>
    </row>
    <row r="428" spans="11:15" x14ac:dyDescent="0.3">
      <c r="K428">
        <v>0</v>
      </c>
      <c r="L428">
        <f>IF(AND(ISNUMBER(SEARCH(":",Table11[[#This Row],[Column1]]))=FALSE,ISNUMBER(SEARCH("Ronda",Table11[[#This Row],[Column1]]))=FALSE),1,0)</f>
        <v>1</v>
      </c>
      <c r="M428">
        <f>IF(Table11[[#This Row],[cond]]=1,M427+1,0)</f>
        <v>6</v>
      </c>
      <c r="N428">
        <f>IF(ISNUMBER(SEARCH("Ronda",Table11[[#This Row],[Column1]]))=TRUE,1,0)</f>
        <v>0</v>
      </c>
      <c r="O428" t="str">
        <f>IF(Table11[[#This Row],[cond2]]=1,MID(Table11[[#This Row],[Column1]],6,3),O427)</f>
        <v xml:space="preserve"> 28</v>
      </c>
    </row>
    <row r="429" spans="11:15" x14ac:dyDescent="0.3">
      <c r="K429" t="s">
        <v>1085</v>
      </c>
      <c r="L429">
        <f>IF(AND(ISNUMBER(SEARCH(":",Table11[[#This Row],[Column1]]))=FALSE,ISNUMBER(SEARCH("Ronda",Table11[[#This Row],[Column1]]))=FALSE),1,0)</f>
        <v>0</v>
      </c>
      <c r="M429">
        <f>IF(Table11[[#This Row],[cond]]=1,M428+1,0)</f>
        <v>0</v>
      </c>
      <c r="N429">
        <f>IF(ISNUMBER(SEARCH("Ronda",Table11[[#This Row],[Column1]]))=TRUE,1,0)</f>
        <v>0</v>
      </c>
      <c r="O429" t="str">
        <f>IF(Table11[[#This Row],[cond2]]=1,MID(Table11[[#This Row],[Column1]],6,3),O428)</f>
        <v xml:space="preserve"> 28</v>
      </c>
    </row>
    <row r="430" spans="11:15" x14ac:dyDescent="0.3">
      <c r="K430" t="s">
        <v>31</v>
      </c>
      <c r="L430">
        <f>IF(AND(ISNUMBER(SEARCH(":",Table11[[#This Row],[Column1]]))=FALSE,ISNUMBER(SEARCH("Ronda",Table11[[#This Row],[Column1]]))=FALSE),1,0)</f>
        <v>1</v>
      </c>
      <c r="M430">
        <f>IF(Table11[[#This Row],[cond]]=1,M429+1,0)</f>
        <v>1</v>
      </c>
      <c r="N430">
        <f>IF(ISNUMBER(SEARCH("Ronda",Table11[[#This Row],[Column1]]))=TRUE,1,0)</f>
        <v>0</v>
      </c>
      <c r="O430" t="str">
        <f>IF(Table11[[#This Row],[cond2]]=1,MID(Table11[[#This Row],[Column1]],6,3),O429)</f>
        <v xml:space="preserve"> 28</v>
      </c>
    </row>
    <row r="431" spans="11:15" x14ac:dyDescent="0.3">
      <c r="K431" t="s">
        <v>1051</v>
      </c>
      <c r="L431">
        <f>IF(AND(ISNUMBER(SEARCH(":",Table11[[#This Row],[Column1]]))=FALSE,ISNUMBER(SEARCH("Ronda",Table11[[#This Row],[Column1]]))=FALSE),1,0)</f>
        <v>1</v>
      </c>
      <c r="M431">
        <f>IF(Table11[[#This Row],[cond]]=1,M430+1,0)</f>
        <v>2</v>
      </c>
      <c r="N431">
        <f>IF(ISNUMBER(SEARCH("Ronda",Table11[[#This Row],[Column1]]))=TRUE,1,0)</f>
        <v>0</v>
      </c>
      <c r="O431" t="str">
        <f>IF(Table11[[#This Row],[cond2]]=1,MID(Table11[[#This Row],[Column1]],6,3),O430)</f>
        <v xml:space="preserve"> 28</v>
      </c>
    </row>
    <row r="432" spans="11:15" x14ac:dyDescent="0.3">
      <c r="K432">
        <v>1</v>
      </c>
      <c r="L432">
        <f>IF(AND(ISNUMBER(SEARCH(":",Table11[[#This Row],[Column1]]))=FALSE,ISNUMBER(SEARCH("Ronda",Table11[[#This Row],[Column1]]))=FALSE),1,0)</f>
        <v>1</v>
      </c>
      <c r="M432">
        <f>IF(Table11[[#This Row],[cond]]=1,M431+1,0)</f>
        <v>3</v>
      </c>
      <c r="N432">
        <f>IF(ISNUMBER(SEARCH("Ronda",Table11[[#This Row],[Column1]]))=TRUE,1,0)</f>
        <v>0</v>
      </c>
      <c r="O432" t="str">
        <f>IF(Table11[[#This Row],[cond2]]=1,MID(Table11[[#This Row],[Column1]],6,3),O431)</f>
        <v xml:space="preserve"> 28</v>
      </c>
    </row>
    <row r="433" spans="11:15" x14ac:dyDescent="0.3">
      <c r="K433">
        <v>1</v>
      </c>
      <c r="L433">
        <f>IF(AND(ISNUMBER(SEARCH(":",Table11[[#This Row],[Column1]]))=FALSE,ISNUMBER(SEARCH("Ronda",Table11[[#This Row],[Column1]]))=FALSE),1,0)</f>
        <v>1</v>
      </c>
      <c r="M433">
        <f>IF(Table11[[#This Row],[cond]]=1,M432+1,0)</f>
        <v>4</v>
      </c>
      <c r="N433">
        <f>IF(ISNUMBER(SEARCH("Ronda",Table11[[#This Row],[Column1]]))=TRUE,1,0)</f>
        <v>0</v>
      </c>
      <c r="O433" t="str">
        <f>IF(Table11[[#This Row],[cond2]]=1,MID(Table11[[#This Row],[Column1]],6,3),O432)</f>
        <v xml:space="preserve"> 28</v>
      </c>
    </row>
    <row r="434" spans="11:15" x14ac:dyDescent="0.3">
      <c r="K434">
        <v>-1</v>
      </c>
      <c r="L434">
        <f>IF(AND(ISNUMBER(SEARCH(":",Table11[[#This Row],[Column1]]))=FALSE,ISNUMBER(SEARCH("Ronda",Table11[[#This Row],[Column1]]))=FALSE),1,0)</f>
        <v>1</v>
      </c>
      <c r="M434">
        <f>IF(Table11[[#This Row],[cond]]=1,M433+1,0)</f>
        <v>5</v>
      </c>
      <c r="N434">
        <f>IF(ISNUMBER(SEARCH("Ronda",Table11[[#This Row],[Column1]]))=TRUE,1,0)</f>
        <v>0</v>
      </c>
      <c r="O434" t="str">
        <f>IF(Table11[[#This Row],[cond2]]=1,MID(Table11[[#This Row],[Column1]],6,3),O433)</f>
        <v xml:space="preserve"> 28</v>
      </c>
    </row>
    <row r="435" spans="11:15" x14ac:dyDescent="0.3">
      <c r="K435">
        <v>-1</v>
      </c>
      <c r="L435">
        <f>IF(AND(ISNUMBER(SEARCH(":",Table11[[#This Row],[Column1]]))=FALSE,ISNUMBER(SEARCH("Ronda",Table11[[#This Row],[Column1]]))=FALSE),1,0)</f>
        <v>1</v>
      </c>
      <c r="M435">
        <f>IF(Table11[[#This Row],[cond]]=1,M434+1,0)</f>
        <v>6</v>
      </c>
      <c r="N435">
        <f>IF(ISNUMBER(SEARCH("Ronda",Table11[[#This Row],[Column1]]))=TRUE,1,0)</f>
        <v>0</v>
      </c>
      <c r="O435" t="str">
        <f>IF(Table11[[#This Row],[cond2]]=1,MID(Table11[[#This Row],[Column1]],6,3),O434)</f>
        <v xml:space="preserve"> 28</v>
      </c>
    </row>
    <row r="436" spans="11:15" x14ac:dyDescent="0.3">
      <c r="K436" t="s">
        <v>1085</v>
      </c>
      <c r="L436">
        <f>IF(AND(ISNUMBER(SEARCH(":",Table11[[#This Row],[Column1]]))=FALSE,ISNUMBER(SEARCH("Ronda",Table11[[#This Row],[Column1]]))=FALSE),1,0)</f>
        <v>0</v>
      </c>
      <c r="M436">
        <f>IF(Table11[[#This Row],[cond]]=1,M435+1,0)</f>
        <v>0</v>
      </c>
      <c r="N436">
        <f>IF(ISNUMBER(SEARCH("Ronda",Table11[[#This Row],[Column1]]))=TRUE,1,0)</f>
        <v>0</v>
      </c>
      <c r="O436" t="str">
        <f>IF(Table11[[#This Row],[cond2]]=1,MID(Table11[[#This Row],[Column1]],6,3),O435)</f>
        <v xml:space="preserve"> 28</v>
      </c>
    </row>
    <row r="437" spans="11:15" x14ac:dyDescent="0.3">
      <c r="K437" t="s">
        <v>5</v>
      </c>
      <c r="L437">
        <f>IF(AND(ISNUMBER(SEARCH(":",Table11[[#This Row],[Column1]]))=FALSE,ISNUMBER(SEARCH("Ronda",Table11[[#This Row],[Column1]]))=FALSE),1,0)</f>
        <v>1</v>
      </c>
      <c r="M437">
        <f>IF(Table11[[#This Row],[cond]]=1,M436+1,0)</f>
        <v>1</v>
      </c>
      <c r="N437">
        <f>IF(ISNUMBER(SEARCH("Ronda",Table11[[#This Row],[Column1]]))=TRUE,1,0)</f>
        <v>0</v>
      </c>
      <c r="O437" t="str">
        <f>IF(Table11[[#This Row],[cond2]]=1,MID(Table11[[#This Row],[Column1]],6,3),O436)</f>
        <v xml:space="preserve"> 28</v>
      </c>
    </row>
    <row r="438" spans="11:15" x14ac:dyDescent="0.3">
      <c r="K438" t="s">
        <v>833</v>
      </c>
      <c r="L438">
        <f>IF(AND(ISNUMBER(SEARCH(":",Table11[[#This Row],[Column1]]))=FALSE,ISNUMBER(SEARCH("Ronda",Table11[[#This Row],[Column1]]))=FALSE),1,0)</f>
        <v>1</v>
      </c>
      <c r="M438">
        <f>IF(Table11[[#This Row],[cond]]=1,M437+1,0)</f>
        <v>2</v>
      </c>
      <c r="N438">
        <f>IF(ISNUMBER(SEARCH("Ronda",Table11[[#This Row],[Column1]]))=TRUE,1,0)</f>
        <v>0</v>
      </c>
      <c r="O438" t="str">
        <f>IF(Table11[[#This Row],[cond2]]=1,MID(Table11[[#This Row],[Column1]],6,3),O437)</f>
        <v xml:space="preserve"> 28</v>
      </c>
    </row>
    <row r="439" spans="11:15" x14ac:dyDescent="0.3">
      <c r="K439">
        <v>0</v>
      </c>
      <c r="L439">
        <f>IF(AND(ISNUMBER(SEARCH(":",Table11[[#This Row],[Column1]]))=FALSE,ISNUMBER(SEARCH("Ronda",Table11[[#This Row],[Column1]]))=FALSE),1,0)</f>
        <v>1</v>
      </c>
      <c r="M439">
        <f>IF(Table11[[#This Row],[cond]]=1,M438+1,0)</f>
        <v>3</v>
      </c>
      <c r="N439">
        <f>IF(ISNUMBER(SEARCH("Ronda",Table11[[#This Row],[Column1]]))=TRUE,1,0)</f>
        <v>0</v>
      </c>
      <c r="O439" t="str">
        <f>IF(Table11[[#This Row],[cond2]]=1,MID(Table11[[#This Row],[Column1]],6,3),O438)</f>
        <v xml:space="preserve"> 28</v>
      </c>
    </row>
    <row r="440" spans="11:15" x14ac:dyDescent="0.3">
      <c r="K440">
        <v>0</v>
      </c>
      <c r="L440">
        <f>IF(AND(ISNUMBER(SEARCH(":",Table11[[#This Row],[Column1]]))=FALSE,ISNUMBER(SEARCH("Ronda",Table11[[#This Row],[Column1]]))=FALSE),1,0)</f>
        <v>1</v>
      </c>
      <c r="M440">
        <f>IF(Table11[[#This Row],[cond]]=1,M439+1,0)</f>
        <v>4</v>
      </c>
      <c r="N440">
        <f>IF(ISNUMBER(SEARCH("Ronda",Table11[[#This Row],[Column1]]))=TRUE,1,0)</f>
        <v>0</v>
      </c>
      <c r="O440" t="str">
        <f>IF(Table11[[#This Row],[cond2]]=1,MID(Table11[[#This Row],[Column1]],6,3),O439)</f>
        <v xml:space="preserve"> 28</v>
      </c>
    </row>
    <row r="441" spans="11:15" x14ac:dyDescent="0.3">
      <c r="K441">
        <v>0</v>
      </c>
      <c r="L441">
        <f>IF(AND(ISNUMBER(SEARCH(":",Table11[[#This Row],[Column1]]))=FALSE,ISNUMBER(SEARCH("Ronda",Table11[[#This Row],[Column1]]))=FALSE),1,0)</f>
        <v>1</v>
      </c>
      <c r="M441">
        <f>IF(Table11[[#This Row],[cond]]=1,M440+1,0)</f>
        <v>5</v>
      </c>
      <c r="N441">
        <f>IF(ISNUMBER(SEARCH("Ronda",Table11[[#This Row],[Column1]]))=TRUE,1,0)</f>
        <v>0</v>
      </c>
      <c r="O441" t="str">
        <f>IF(Table11[[#This Row],[cond2]]=1,MID(Table11[[#This Row],[Column1]],6,3),O440)</f>
        <v xml:space="preserve"> 28</v>
      </c>
    </row>
    <row r="442" spans="11:15" x14ac:dyDescent="0.3">
      <c r="K442">
        <v>0</v>
      </c>
      <c r="L442">
        <f>IF(AND(ISNUMBER(SEARCH(":",Table11[[#This Row],[Column1]]))=FALSE,ISNUMBER(SEARCH("Ronda",Table11[[#This Row],[Column1]]))=FALSE),1,0)</f>
        <v>1</v>
      </c>
      <c r="M442">
        <f>IF(Table11[[#This Row],[cond]]=1,M441+1,0)</f>
        <v>6</v>
      </c>
      <c r="N442">
        <f>IF(ISNUMBER(SEARCH("Ronda",Table11[[#This Row],[Column1]]))=TRUE,1,0)</f>
        <v>0</v>
      </c>
      <c r="O442" t="str">
        <f>IF(Table11[[#This Row],[cond2]]=1,MID(Table11[[#This Row],[Column1]],6,3),O441)</f>
        <v xml:space="preserve"> 28</v>
      </c>
    </row>
    <row r="443" spans="11:15" x14ac:dyDescent="0.3">
      <c r="K443" t="s">
        <v>1086</v>
      </c>
      <c r="L443">
        <f>IF(AND(ISNUMBER(SEARCH(":",Table11[[#This Row],[Column1]]))=FALSE,ISNUMBER(SEARCH("Ronda",Table11[[#This Row],[Column1]]))=FALSE),1,0)</f>
        <v>0</v>
      </c>
      <c r="M443">
        <f>IF(Table11[[#This Row],[cond]]=1,M442+1,0)</f>
        <v>0</v>
      </c>
      <c r="N443">
        <f>IF(ISNUMBER(SEARCH("Ronda",Table11[[#This Row],[Column1]]))=TRUE,1,0)</f>
        <v>0</v>
      </c>
      <c r="O443" t="str">
        <f>IF(Table11[[#This Row],[cond2]]=1,MID(Table11[[#This Row],[Column1]],6,3),O442)</f>
        <v xml:space="preserve"> 28</v>
      </c>
    </row>
    <row r="444" spans="11:15" x14ac:dyDescent="0.3">
      <c r="K444" t="s">
        <v>8</v>
      </c>
      <c r="L444">
        <f>IF(AND(ISNUMBER(SEARCH(":",Table11[[#This Row],[Column1]]))=FALSE,ISNUMBER(SEARCH("Ronda",Table11[[#This Row],[Column1]]))=FALSE),1,0)</f>
        <v>1</v>
      </c>
      <c r="M444">
        <f>IF(Table11[[#This Row],[cond]]=1,M443+1,0)</f>
        <v>1</v>
      </c>
      <c r="N444">
        <f>IF(ISNUMBER(SEARCH("Ronda",Table11[[#This Row],[Column1]]))=TRUE,1,0)</f>
        <v>0</v>
      </c>
      <c r="O444" t="str">
        <f>IF(Table11[[#This Row],[cond2]]=1,MID(Table11[[#This Row],[Column1]],6,3),O443)</f>
        <v xml:space="preserve"> 28</v>
      </c>
    </row>
    <row r="445" spans="11:15" x14ac:dyDescent="0.3">
      <c r="K445" t="s">
        <v>28</v>
      </c>
      <c r="L445">
        <f>IF(AND(ISNUMBER(SEARCH(":",Table11[[#This Row],[Column1]]))=FALSE,ISNUMBER(SEARCH("Ronda",Table11[[#This Row],[Column1]]))=FALSE),1,0)</f>
        <v>1</v>
      </c>
      <c r="M445">
        <f>IF(Table11[[#This Row],[cond]]=1,M444+1,0)</f>
        <v>2</v>
      </c>
      <c r="N445">
        <f>IF(ISNUMBER(SEARCH("Ronda",Table11[[#This Row],[Column1]]))=TRUE,1,0)</f>
        <v>0</v>
      </c>
      <c r="O445" t="str">
        <f>IF(Table11[[#This Row],[cond2]]=1,MID(Table11[[#This Row],[Column1]],6,3),O444)</f>
        <v xml:space="preserve"> 28</v>
      </c>
    </row>
    <row r="446" spans="11:15" x14ac:dyDescent="0.3">
      <c r="K446">
        <v>2</v>
      </c>
      <c r="L446">
        <f>IF(AND(ISNUMBER(SEARCH(":",Table11[[#This Row],[Column1]]))=FALSE,ISNUMBER(SEARCH("Ronda",Table11[[#This Row],[Column1]]))=FALSE),1,0)</f>
        <v>1</v>
      </c>
      <c r="M446">
        <f>IF(Table11[[#This Row],[cond]]=1,M445+1,0)</f>
        <v>3</v>
      </c>
      <c r="N446">
        <f>IF(ISNUMBER(SEARCH("Ronda",Table11[[#This Row],[Column1]]))=TRUE,1,0)</f>
        <v>0</v>
      </c>
      <c r="O446" t="str">
        <f>IF(Table11[[#This Row],[cond2]]=1,MID(Table11[[#This Row],[Column1]],6,3),O445)</f>
        <v xml:space="preserve"> 28</v>
      </c>
    </row>
    <row r="447" spans="11:15" x14ac:dyDescent="0.3">
      <c r="K447">
        <v>0</v>
      </c>
      <c r="L447">
        <f>IF(AND(ISNUMBER(SEARCH(":",Table11[[#This Row],[Column1]]))=FALSE,ISNUMBER(SEARCH("Ronda",Table11[[#This Row],[Column1]]))=FALSE),1,0)</f>
        <v>1</v>
      </c>
      <c r="M447">
        <f>IF(Table11[[#This Row],[cond]]=1,M446+1,0)</f>
        <v>4</v>
      </c>
      <c r="N447">
        <f>IF(ISNUMBER(SEARCH("Ronda",Table11[[#This Row],[Column1]]))=TRUE,1,0)</f>
        <v>0</v>
      </c>
      <c r="O447" t="str">
        <f>IF(Table11[[#This Row],[cond2]]=1,MID(Table11[[#This Row],[Column1]],6,3),O446)</f>
        <v xml:space="preserve"> 28</v>
      </c>
    </row>
    <row r="448" spans="11:15" x14ac:dyDescent="0.3">
      <c r="K448">
        <v>-1</v>
      </c>
      <c r="L448">
        <f>IF(AND(ISNUMBER(SEARCH(":",Table11[[#This Row],[Column1]]))=FALSE,ISNUMBER(SEARCH("Ronda",Table11[[#This Row],[Column1]]))=FALSE),1,0)</f>
        <v>1</v>
      </c>
      <c r="M448">
        <f>IF(Table11[[#This Row],[cond]]=1,M447+1,0)</f>
        <v>5</v>
      </c>
      <c r="N448">
        <f>IF(ISNUMBER(SEARCH("Ronda",Table11[[#This Row],[Column1]]))=TRUE,1,0)</f>
        <v>0</v>
      </c>
      <c r="O448" t="str">
        <f>IF(Table11[[#This Row],[cond2]]=1,MID(Table11[[#This Row],[Column1]],6,3),O447)</f>
        <v xml:space="preserve"> 28</v>
      </c>
    </row>
    <row r="449" spans="11:15" x14ac:dyDescent="0.3">
      <c r="K449">
        <v>0</v>
      </c>
      <c r="L449">
        <f>IF(AND(ISNUMBER(SEARCH(":",Table11[[#This Row],[Column1]]))=FALSE,ISNUMBER(SEARCH("Ronda",Table11[[#This Row],[Column1]]))=FALSE),1,0)</f>
        <v>1</v>
      </c>
      <c r="M449">
        <f>IF(Table11[[#This Row],[cond]]=1,M448+1,0)</f>
        <v>6</v>
      </c>
      <c r="N449">
        <f>IF(ISNUMBER(SEARCH("Ronda",Table11[[#This Row],[Column1]]))=TRUE,1,0)</f>
        <v>0</v>
      </c>
      <c r="O449" t="str">
        <f>IF(Table11[[#This Row],[cond2]]=1,MID(Table11[[#This Row],[Column1]],6,3),O448)</f>
        <v xml:space="preserve"> 28</v>
      </c>
    </row>
    <row r="450" spans="11:15" x14ac:dyDescent="0.3">
      <c r="K450" t="s">
        <v>116</v>
      </c>
      <c r="L450">
        <f>IF(AND(ISNUMBER(SEARCH(":",Table11[[#This Row],[Column1]]))=FALSE,ISNUMBER(SEARCH("Ronda",Table11[[#This Row],[Column1]]))=FALSE),1,0)</f>
        <v>0</v>
      </c>
      <c r="M450">
        <f>IF(Table11[[#This Row],[cond]]=1,M449+1,0)</f>
        <v>0</v>
      </c>
      <c r="N450">
        <f>IF(ISNUMBER(SEARCH("Ronda",Table11[[#This Row],[Column1]]))=TRUE,1,0)</f>
        <v>1</v>
      </c>
      <c r="O450" t="str">
        <f>IF(Table11[[#This Row],[cond2]]=1,MID(Table11[[#This Row],[Column1]],6,3),O449)</f>
        <v xml:space="preserve"> 27</v>
      </c>
    </row>
    <row r="451" spans="11:15" x14ac:dyDescent="0.3">
      <c r="K451" t="s">
        <v>1087</v>
      </c>
      <c r="L451">
        <f>IF(AND(ISNUMBER(SEARCH(":",Table11[[#This Row],[Column1]]))=FALSE,ISNUMBER(SEARCH("Ronda",Table11[[#This Row],[Column1]]))=FALSE),1,0)</f>
        <v>0</v>
      </c>
      <c r="M451">
        <f>IF(Table11[[#This Row],[cond]]=1,M450+1,0)</f>
        <v>0</v>
      </c>
      <c r="N451">
        <f>IF(ISNUMBER(SEARCH("Ronda",Table11[[#This Row],[Column1]]))=TRUE,1,0)</f>
        <v>0</v>
      </c>
      <c r="O451" t="str">
        <f>IF(Table11[[#This Row],[cond2]]=1,MID(Table11[[#This Row],[Column1]],6,3),O450)</f>
        <v xml:space="preserve"> 27</v>
      </c>
    </row>
    <row r="452" spans="11:15" x14ac:dyDescent="0.3">
      <c r="K452" t="s">
        <v>568</v>
      </c>
      <c r="L452">
        <f>IF(AND(ISNUMBER(SEARCH(":",Table11[[#This Row],[Column1]]))=FALSE,ISNUMBER(SEARCH("Ronda",Table11[[#This Row],[Column1]]))=FALSE),1,0)</f>
        <v>1</v>
      </c>
      <c r="M452">
        <f>IF(Table11[[#This Row],[cond]]=1,M451+1,0)</f>
        <v>1</v>
      </c>
      <c r="N452">
        <f>IF(ISNUMBER(SEARCH("Ronda",Table11[[#This Row],[Column1]]))=TRUE,1,0)</f>
        <v>0</v>
      </c>
      <c r="O452" t="str">
        <f>IF(Table11[[#This Row],[cond2]]=1,MID(Table11[[#This Row],[Column1]],6,3),O451)</f>
        <v xml:space="preserve"> 27</v>
      </c>
    </row>
    <row r="453" spans="11:15" x14ac:dyDescent="0.3">
      <c r="K453" t="s">
        <v>11</v>
      </c>
      <c r="L453">
        <f>IF(AND(ISNUMBER(SEARCH(":",Table11[[#This Row],[Column1]]))=FALSE,ISNUMBER(SEARCH("Ronda",Table11[[#This Row],[Column1]]))=FALSE),1,0)</f>
        <v>1</v>
      </c>
      <c r="M453">
        <f>IF(Table11[[#This Row],[cond]]=1,M452+1,0)</f>
        <v>2</v>
      </c>
      <c r="N453">
        <f>IF(ISNUMBER(SEARCH("Ronda",Table11[[#This Row],[Column1]]))=TRUE,1,0)</f>
        <v>0</v>
      </c>
      <c r="O453" t="str">
        <f>IF(Table11[[#This Row],[cond2]]=1,MID(Table11[[#This Row],[Column1]],6,3),O452)</f>
        <v xml:space="preserve"> 27</v>
      </c>
    </row>
    <row r="454" spans="11:15" x14ac:dyDescent="0.3">
      <c r="K454">
        <v>0</v>
      </c>
      <c r="L454">
        <f>IF(AND(ISNUMBER(SEARCH(":",Table11[[#This Row],[Column1]]))=FALSE,ISNUMBER(SEARCH("Ronda",Table11[[#This Row],[Column1]]))=FALSE),1,0)</f>
        <v>1</v>
      </c>
      <c r="M454">
        <f>IF(Table11[[#This Row],[cond]]=1,M453+1,0)</f>
        <v>3</v>
      </c>
      <c r="N454">
        <f>IF(ISNUMBER(SEARCH("Ronda",Table11[[#This Row],[Column1]]))=TRUE,1,0)</f>
        <v>0</v>
      </c>
      <c r="O454" t="str">
        <f>IF(Table11[[#This Row],[cond2]]=1,MID(Table11[[#This Row],[Column1]],6,3),O453)</f>
        <v xml:space="preserve"> 27</v>
      </c>
    </row>
    <row r="455" spans="11:15" x14ac:dyDescent="0.3">
      <c r="K455">
        <v>1</v>
      </c>
      <c r="L455">
        <f>IF(AND(ISNUMBER(SEARCH(":",Table11[[#This Row],[Column1]]))=FALSE,ISNUMBER(SEARCH("Ronda",Table11[[#This Row],[Column1]]))=FALSE),1,0)</f>
        <v>1</v>
      </c>
      <c r="M455">
        <f>IF(Table11[[#This Row],[cond]]=1,M454+1,0)</f>
        <v>4</v>
      </c>
      <c r="N455">
        <f>IF(ISNUMBER(SEARCH("Ronda",Table11[[#This Row],[Column1]]))=TRUE,1,0)</f>
        <v>0</v>
      </c>
      <c r="O455" t="str">
        <f>IF(Table11[[#This Row],[cond2]]=1,MID(Table11[[#This Row],[Column1]],6,3),O454)</f>
        <v xml:space="preserve"> 27</v>
      </c>
    </row>
    <row r="456" spans="11:15" x14ac:dyDescent="0.3">
      <c r="K456">
        <v>0</v>
      </c>
      <c r="L456">
        <f>IF(AND(ISNUMBER(SEARCH(":",Table11[[#This Row],[Column1]]))=FALSE,ISNUMBER(SEARCH("Ronda",Table11[[#This Row],[Column1]]))=FALSE),1,0)</f>
        <v>1</v>
      </c>
      <c r="M456">
        <f>IF(Table11[[#This Row],[cond]]=1,M455+1,0)</f>
        <v>5</v>
      </c>
      <c r="N456">
        <f>IF(ISNUMBER(SEARCH("Ronda",Table11[[#This Row],[Column1]]))=TRUE,1,0)</f>
        <v>0</v>
      </c>
      <c r="O456" t="str">
        <f>IF(Table11[[#This Row],[cond2]]=1,MID(Table11[[#This Row],[Column1]],6,3),O455)</f>
        <v xml:space="preserve"> 27</v>
      </c>
    </row>
    <row r="457" spans="11:15" x14ac:dyDescent="0.3">
      <c r="K457">
        <v>0</v>
      </c>
      <c r="L457">
        <f>IF(AND(ISNUMBER(SEARCH(":",Table11[[#This Row],[Column1]]))=FALSE,ISNUMBER(SEARCH("Ronda",Table11[[#This Row],[Column1]]))=FALSE),1,0)</f>
        <v>1</v>
      </c>
      <c r="M457">
        <f>IF(Table11[[#This Row],[cond]]=1,M456+1,0)</f>
        <v>6</v>
      </c>
      <c r="N457">
        <f>IF(ISNUMBER(SEARCH("Ronda",Table11[[#This Row],[Column1]]))=TRUE,1,0)</f>
        <v>0</v>
      </c>
      <c r="O457" t="str">
        <f>IF(Table11[[#This Row],[cond2]]=1,MID(Table11[[#This Row],[Column1]],6,3),O456)</f>
        <v xml:space="preserve"> 27</v>
      </c>
    </row>
    <row r="458" spans="11:15" x14ac:dyDescent="0.3">
      <c r="K458" t="s">
        <v>1088</v>
      </c>
      <c r="L458">
        <f>IF(AND(ISNUMBER(SEARCH(":",Table11[[#This Row],[Column1]]))=FALSE,ISNUMBER(SEARCH("Ronda",Table11[[#This Row],[Column1]]))=FALSE),1,0)</f>
        <v>0</v>
      </c>
      <c r="M458">
        <f>IF(Table11[[#This Row],[cond]]=1,M457+1,0)</f>
        <v>0</v>
      </c>
      <c r="N458">
        <f>IF(ISNUMBER(SEARCH("Ronda",Table11[[#This Row],[Column1]]))=TRUE,1,0)</f>
        <v>0</v>
      </c>
      <c r="O458" t="str">
        <f>IF(Table11[[#This Row],[cond2]]=1,MID(Table11[[#This Row],[Column1]],6,3),O457)</f>
        <v xml:space="preserve"> 27</v>
      </c>
    </row>
    <row r="459" spans="11:15" x14ac:dyDescent="0.3">
      <c r="K459" t="s">
        <v>28</v>
      </c>
      <c r="L459">
        <f>IF(AND(ISNUMBER(SEARCH(":",Table11[[#This Row],[Column1]]))=FALSE,ISNUMBER(SEARCH("Ronda",Table11[[#This Row],[Column1]]))=FALSE),1,0)</f>
        <v>1</v>
      </c>
      <c r="M459">
        <f>IF(Table11[[#This Row],[cond]]=1,M458+1,0)</f>
        <v>1</v>
      </c>
      <c r="N459">
        <f>IF(ISNUMBER(SEARCH("Ronda",Table11[[#This Row],[Column1]]))=TRUE,1,0)</f>
        <v>0</v>
      </c>
      <c r="O459" t="str">
        <f>IF(Table11[[#This Row],[cond2]]=1,MID(Table11[[#This Row],[Column1]],6,3),O458)</f>
        <v xml:space="preserve"> 27</v>
      </c>
    </row>
    <row r="460" spans="11:15" x14ac:dyDescent="0.3">
      <c r="K460" t="s">
        <v>31</v>
      </c>
      <c r="L460">
        <f>IF(AND(ISNUMBER(SEARCH(":",Table11[[#This Row],[Column1]]))=FALSE,ISNUMBER(SEARCH("Ronda",Table11[[#This Row],[Column1]]))=FALSE),1,0)</f>
        <v>1</v>
      </c>
      <c r="M460">
        <f>IF(Table11[[#This Row],[cond]]=1,M459+1,0)</f>
        <v>2</v>
      </c>
      <c r="N460">
        <f>IF(ISNUMBER(SEARCH("Ronda",Table11[[#This Row],[Column1]]))=TRUE,1,0)</f>
        <v>0</v>
      </c>
      <c r="O460" t="str">
        <f>IF(Table11[[#This Row],[cond2]]=1,MID(Table11[[#This Row],[Column1]],6,3),O459)</f>
        <v xml:space="preserve"> 27</v>
      </c>
    </row>
    <row r="461" spans="11:15" x14ac:dyDescent="0.3">
      <c r="K461">
        <v>2</v>
      </c>
      <c r="L461">
        <f>IF(AND(ISNUMBER(SEARCH(":",Table11[[#This Row],[Column1]]))=FALSE,ISNUMBER(SEARCH("Ronda",Table11[[#This Row],[Column1]]))=FALSE),1,0)</f>
        <v>1</v>
      </c>
      <c r="M461">
        <f>IF(Table11[[#This Row],[cond]]=1,M460+1,0)</f>
        <v>3</v>
      </c>
      <c r="N461">
        <f>IF(ISNUMBER(SEARCH("Ronda",Table11[[#This Row],[Column1]]))=TRUE,1,0)</f>
        <v>0</v>
      </c>
      <c r="O461" t="str">
        <f>IF(Table11[[#This Row],[cond2]]=1,MID(Table11[[#This Row],[Column1]],6,3),O460)</f>
        <v xml:space="preserve"> 27</v>
      </c>
    </row>
    <row r="462" spans="11:15" x14ac:dyDescent="0.3">
      <c r="K462">
        <v>0</v>
      </c>
      <c r="L462">
        <f>IF(AND(ISNUMBER(SEARCH(":",Table11[[#This Row],[Column1]]))=FALSE,ISNUMBER(SEARCH("Ronda",Table11[[#This Row],[Column1]]))=FALSE),1,0)</f>
        <v>1</v>
      </c>
      <c r="M462">
        <f>IF(Table11[[#This Row],[cond]]=1,M461+1,0)</f>
        <v>4</v>
      </c>
      <c r="N462">
        <f>IF(ISNUMBER(SEARCH("Ronda",Table11[[#This Row],[Column1]]))=TRUE,1,0)</f>
        <v>0</v>
      </c>
      <c r="O462" t="str">
        <f>IF(Table11[[#This Row],[cond2]]=1,MID(Table11[[#This Row],[Column1]],6,3),O461)</f>
        <v xml:space="preserve"> 27</v>
      </c>
    </row>
    <row r="463" spans="11:15" x14ac:dyDescent="0.3">
      <c r="K463">
        <v>0</v>
      </c>
      <c r="L463">
        <f>IF(AND(ISNUMBER(SEARCH(":",Table11[[#This Row],[Column1]]))=FALSE,ISNUMBER(SEARCH("Ronda",Table11[[#This Row],[Column1]]))=FALSE),1,0)</f>
        <v>1</v>
      </c>
      <c r="M463">
        <f>IF(Table11[[#This Row],[cond]]=1,M462+1,0)</f>
        <v>5</v>
      </c>
      <c r="N463">
        <f>IF(ISNUMBER(SEARCH("Ronda",Table11[[#This Row],[Column1]]))=TRUE,1,0)</f>
        <v>0</v>
      </c>
      <c r="O463" t="str">
        <f>IF(Table11[[#This Row],[cond2]]=1,MID(Table11[[#This Row],[Column1]],6,3),O462)</f>
        <v xml:space="preserve"> 27</v>
      </c>
    </row>
    <row r="464" spans="11:15" x14ac:dyDescent="0.3">
      <c r="K464">
        <v>0</v>
      </c>
      <c r="L464">
        <f>IF(AND(ISNUMBER(SEARCH(":",Table11[[#This Row],[Column1]]))=FALSE,ISNUMBER(SEARCH("Ronda",Table11[[#This Row],[Column1]]))=FALSE),1,0)</f>
        <v>1</v>
      </c>
      <c r="M464">
        <f>IF(Table11[[#This Row],[cond]]=1,M463+1,0)</f>
        <v>6</v>
      </c>
      <c r="N464">
        <f>IF(ISNUMBER(SEARCH("Ronda",Table11[[#This Row],[Column1]]))=TRUE,1,0)</f>
        <v>0</v>
      </c>
      <c r="O464" t="str">
        <f>IF(Table11[[#This Row],[cond2]]=1,MID(Table11[[#This Row],[Column1]],6,3),O463)</f>
        <v xml:space="preserve"> 27</v>
      </c>
    </row>
    <row r="465" spans="11:15" x14ac:dyDescent="0.3">
      <c r="K465" t="s">
        <v>1089</v>
      </c>
      <c r="L465">
        <f>IF(AND(ISNUMBER(SEARCH(":",Table11[[#This Row],[Column1]]))=FALSE,ISNUMBER(SEARCH("Ronda",Table11[[#This Row],[Column1]]))=FALSE),1,0)</f>
        <v>0</v>
      </c>
      <c r="M465">
        <f>IF(Table11[[#This Row],[cond]]=1,M464+1,0)</f>
        <v>0</v>
      </c>
      <c r="N465">
        <f>IF(ISNUMBER(SEARCH("Ronda",Table11[[#This Row],[Column1]]))=TRUE,1,0)</f>
        <v>0</v>
      </c>
      <c r="O465" t="str">
        <f>IF(Table11[[#This Row],[cond2]]=1,MID(Table11[[#This Row],[Column1]],6,3),O464)</f>
        <v xml:space="preserve"> 27</v>
      </c>
    </row>
    <row r="466" spans="11:15" x14ac:dyDescent="0.3">
      <c r="K466" t="s">
        <v>4</v>
      </c>
      <c r="L466">
        <f>IF(AND(ISNUMBER(SEARCH(":",Table11[[#This Row],[Column1]]))=FALSE,ISNUMBER(SEARCH("Ronda",Table11[[#This Row],[Column1]]))=FALSE),1,0)</f>
        <v>1</v>
      </c>
      <c r="M466">
        <f>IF(Table11[[#This Row],[cond]]=1,M465+1,0)</f>
        <v>1</v>
      </c>
      <c r="N466">
        <f>IF(ISNUMBER(SEARCH("Ronda",Table11[[#This Row],[Column1]]))=TRUE,1,0)</f>
        <v>0</v>
      </c>
      <c r="O466" t="str">
        <f>IF(Table11[[#This Row],[cond2]]=1,MID(Table11[[#This Row],[Column1]],6,3),O465)</f>
        <v xml:space="preserve"> 27</v>
      </c>
    </row>
    <row r="467" spans="11:15" x14ac:dyDescent="0.3">
      <c r="K467" t="s">
        <v>833</v>
      </c>
      <c r="L467">
        <f>IF(AND(ISNUMBER(SEARCH(":",Table11[[#This Row],[Column1]]))=FALSE,ISNUMBER(SEARCH("Ronda",Table11[[#This Row],[Column1]]))=FALSE),1,0)</f>
        <v>1</v>
      </c>
      <c r="M467">
        <f>IF(Table11[[#This Row],[cond]]=1,M466+1,0)</f>
        <v>2</v>
      </c>
      <c r="N467">
        <f>IF(ISNUMBER(SEARCH("Ronda",Table11[[#This Row],[Column1]]))=TRUE,1,0)</f>
        <v>0</v>
      </c>
      <c r="O467" t="str">
        <f>IF(Table11[[#This Row],[cond2]]=1,MID(Table11[[#This Row],[Column1]],6,3),O466)</f>
        <v xml:space="preserve"> 27</v>
      </c>
    </row>
    <row r="468" spans="11:15" x14ac:dyDescent="0.3">
      <c r="K468">
        <v>0</v>
      </c>
      <c r="L468">
        <f>IF(AND(ISNUMBER(SEARCH(":",Table11[[#This Row],[Column1]]))=FALSE,ISNUMBER(SEARCH("Ronda",Table11[[#This Row],[Column1]]))=FALSE),1,0)</f>
        <v>1</v>
      </c>
      <c r="M468">
        <f>IF(Table11[[#This Row],[cond]]=1,M467+1,0)</f>
        <v>3</v>
      </c>
      <c r="N468">
        <f>IF(ISNUMBER(SEARCH("Ronda",Table11[[#This Row],[Column1]]))=TRUE,1,0)</f>
        <v>0</v>
      </c>
      <c r="O468" t="str">
        <f>IF(Table11[[#This Row],[cond2]]=1,MID(Table11[[#This Row],[Column1]],6,3),O467)</f>
        <v xml:space="preserve"> 27</v>
      </c>
    </row>
    <row r="469" spans="11:15" x14ac:dyDescent="0.3">
      <c r="K469">
        <v>2</v>
      </c>
      <c r="L469">
        <f>IF(AND(ISNUMBER(SEARCH(":",Table11[[#This Row],[Column1]]))=FALSE,ISNUMBER(SEARCH("Ronda",Table11[[#This Row],[Column1]]))=FALSE),1,0)</f>
        <v>1</v>
      </c>
      <c r="M469">
        <f>IF(Table11[[#This Row],[cond]]=1,M468+1,0)</f>
        <v>4</v>
      </c>
      <c r="N469">
        <f>IF(ISNUMBER(SEARCH("Ronda",Table11[[#This Row],[Column1]]))=TRUE,1,0)</f>
        <v>0</v>
      </c>
      <c r="O469" t="str">
        <f>IF(Table11[[#This Row],[cond2]]=1,MID(Table11[[#This Row],[Column1]],6,3),O468)</f>
        <v xml:space="preserve"> 27</v>
      </c>
    </row>
    <row r="470" spans="11:15" x14ac:dyDescent="0.3">
      <c r="K470">
        <v>0</v>
      </c>
      <c r="L470">
        <f>IF(AND(ISNUMBER(SEARCH(":",Table11[[#This Row],[Column1]]))=FALSE,ISNUMBER(SEARCH("Ronda",Table11[[#This Row],[Column1]]))=FALSE),1,0)</f>
        <v>1</v>
      </c>
      <c r="M470">
        <f>IF(Table11[[#This Row],[cond]]=1,M469+1,0)</f>
        <v>5</v>
      </c>
      <c r="N470">
        <f>IF(ISNUMBER(SEARCH("Ronda",Table11[[#This Row],[Column1]]))=TRUE,1,0)</f>
        <v>0</v>
      </c>
      <c r="O470" t="str">
        <f>IF(Table11[[#This Row],[cond2]]=1,MID(Table11[[#This Row],[Column1]],6,3),O469)</f>
        <v xml:space="preserve"> 27</v>
      </c>
    </row>
    <row r="471" spans="11:15" x14ac:dyDescent="0.3">
      <c r="K471">
        <v>-1</v>
      </c>
      <c r="L471">
        <f>IF(AND(ISNUMBER(SEARCH(":",Table11[[#This Row],[Column1]]))=FALSE,ISNUMBER(SEARCH("Ronda",Table11[[#This Row],[Column1]]))=FALSE),1,0)</f>
        <v>1</v>
      </c>
      <c r="M471">
        <f>IF(Table11[[#This Row],[cond]]=1,M470+1,0)</f>
        <v>6</v>
      </c>
      <c r="N471">
        <f>IF(ISNUMBER(SEARCH("Ronda",Table11[[#This Row],[Column1]]))=TRUE,1,0)</f>
        <v>0</v>
      </c>
      <c r="O471" t="str">
        <f>IF(Table11[[#This Row],[cond2]]=1,MID(Table11[[#This Row],[Column1]],6,3),O470)</f>
        <v xml:space="preserve"> 27</v>
      </c>
    </row>
    <row r="472" spans="11:15" x14ac:dyDescent="0.3">
      <c r="K472" t="s">
        <v>1090</v>
      </c>
      <c r="L472">
        <f>IF(AND(ISNUMBER(SEARCH(":",Table11[[#This Row],[Column1]]))=FALSE,ISNUMBER(SEARCH("Ronda",Table11[[#This Row],[Column1]]))=FALSE),1,0)</f>
        <v>0</v>
      </c>
      <c r="M472">
        <f>IF(Table11[[#This Row],[cond]]=1,M471+1,0)</f>
        <v>0</v>
      </c>
      <c r="N472">
        <f>IF(ISNUMBER(SEARCH("Ronda",Table11[[#This Row],[Column1]]))=TRUE,1,0)</f>
        <v>0</v>
      </c>
      <c r="O472" t="str">
        <f>IF(Table11[[#This Row],[cond2]]=1,MID(Table11[[#This Row],[Column1]],6,3),O471)</f>
        <v xml:space="preserve"> 27</v>
      </c>
    </row>
    <row r="473" spans="11:15" x14ac:dyDescent="0.3">
      <c r="K473" t="s">
        <v>10</v>
      </c>
      <c r="L473">
        <f>IF(AND(ISNUMBER(SEARCH(":",Table11[[#This Row],[Column1]]))=FALSE,ISNUMBER(SEARCH("Ronda",Table11[[#This Row],[Column1]]))=FALSE),1,0)</f>
        <v>1</v>
      </c>
      <c r="M473">
        <f>IF(Table11[[#This Row],[cond]]=1,M472+1,0)</f>
        <v>1</v>
      </c>
      <c r="N473">
        <f>IF(ISNUMBER(SEARCH("Ronda",Table11[[#This Row],[Column1]]))=TRUE,1,0)</f>
        <v>0</v>
      </c>
      <c r="O473" t="str">
        <f>IF(Table11[[#This Row],[cond2]]=1,MID(Table11[[#This Row],[Column1]],6,3),O472)</f>
        <v xml:space="preserve"> 27</v>
      </c>
    </row>
    <row r="474" spans="11:15" x14ac:dyDescent="0.3">
      <c r="K474" t="s">
        <v>5</v>
      </c>
      <c r="L474">
        <f>IF(AND(ISNUMBER(SEARCH(":",Table11[[#This Row],[Column1]]))=FALSE,ISNUMBER(SEARCH("Ronda",Table11[[#This Row],[Column1]]))=FALSE),1,0)</f>
        <v>1</v>
      </c>
      <c r="M474">
        <f>IF(Table11[[#This Row],[cond]]=1,M473+1,0)</f>
        <v>2</v>
      </c>
      <c r="N474">
        <f>IF(ISNUMBER(SEARCH("Ronda",Table11[[#This Row],[Column1]]))=TRUE,1,0)</f>
        <v>0</v>
      </c>
      <c r="O474" t="str">
        <f>IF(Table11[[#This Row],[cond2]]=1,MID(Table11[[#This Row],[Column1]],6,3),O473)</f>
        <v xml:space="preserve"> 27</v>
      </c>
    </row>
    <row r="475" spans="11:15" x14ac:dyDescent="0.3">
      <c r="K475">
        <v>3</v>
      </c>
      <c r="L475">
        <f>IF(AND(ISNUMBER(SEARCH(":",Table11[[#This Row],[Column1]]))=FALSE,ISNUMBER(SEARCH("Ronda",Table11[[#This Row],[Column1]]))=FALSE),1,0)</f>
        <v>1</v>
      </c>
      <c r="M475">
        <f>IF(Table11[[#This Row],[cond]]=1,M474+1,0)</f>
        <v>3</v>
      </c>
      <c r="N475">
        <f>IF(ISNUMBER(SEARCH("Ronda",Table11[[#This Row],[Column1]]))=TRUE,1,0)</f>
        <v>0</v>
      </c>
      <c r="O475" t="str">
        <f>IF(Table11[[#This Row],[cond2]]=1,MID(Table11[[#This Row],[Column1]],6,3),O474)</f>
        <v xml:space="preserve"> 27</v>
      </c>
    </row>
    <row r="476" spans="11:15" x14ac:dyDescent="0.3">
      <c r="K476">
        <v>2</v>
      </c>
      <c r="L476">
        <f>IF(AND(ISNUMBER(SEARCH(":",Table11[[#This Row],[Column1]]))=FALSE,ISNUMBER(SEARCH("Ronda",Table11[[#This Row],[Column1]]))=FALSE),1,0)</f>
        <v>1</v>
      </c>
      <c r="M476">
        <f>IF(Table11[[#This Row],[cond]]=1,M475+1,0)</f>
        <v>4</v>
      </c>
      <c r="N476">
        <f>IF(ISNUMBER(SEARCH("Ronda",Table11[[#This Row],[Column1]]))=TRUE,1,0)</f>
        <v>0</v>
      </c>
      <c r="O476" t="str">
        <f>IF(Table11[[#This Row],[cond2]]=1,MID(Table11[[#This Row],[Column1]],6,3),O475)</f>
        <v xml:space="preserve"> 27</v>
      </c>
    </row>
    <row r="477" spans="11:15" x14ac:dyDescent="0.3">
      <c r="K477">
        <v>-3</v>
      </c>
      <c r="L477">
        <f>IF(AND(ISNUMBER(SEARCH(":",Table11[[#This Row],[Column1]]))=FALSE,ISNUMBER(SEARCH("Ronda",Table11[[#This Row],[Column1]]))=FALSE),1,0)</f>
        <v>1</v>
      </c>
      <c r="M477">
        <f>IF(Table11[[#This Row],[cond]]=1,M476+1,0)</f>
        <v>5</v>
      </c>
      <c r="N477">
        <f>IF(ISNUMBER(SEARCH("Ronda",Table11[[#This Row],[Column1]]))=TRUE,1,0)</f>
        <v>0</v>
      </c>
      <c r="O477" t="str">
        <f>IF(Table11[[#This Row],[cond2]]=1,MID(Table11[[#This Row],[Column1]],6,3),O476)</f>
        <v xml:space="preserve"> 27</v>
      </c>
    </row>
    <row r="478" spans="11:15" x14ac:dyDescent="0.3">
      <c r="K478">
        <v>-1</v>
      </c>
      <c r="L478">
        <f>IF(AND(ISNUMBER(SEARCH(":",Table11[[#This Row],[Column1]]))=FALSE,ISNUMBER(SEARCH("Ronda",Table11[[#This Row],[Column1]]))=FALSE),1,0)</f>
        <v>1</v>
      </c>
      <c r="M478">
        <f>IF(Table11[[#This Row],[cond]]=1,M477+1,0)</f>
        <v>6</v>
      </c>
      <c r="N478">
        <f>IF(ISNUMBER(SEARCH("Ronda",Table11[[#This Row],[Column1]]))=TRUE,1,0)</f>
        <v>0</v>
      </c>
      <c r="O478" t="str">
        <f>IF(Table11[[#This Row],[cond2]]=1,MID(Table11[[#This Row],[Column1]],6,3),O477)</f>
        <v xml:space="preserve"> 27</v>
      </c>
    </row>
    <row r="479" spans="11:15" x14ac:dyDescent="0.3">
      <c r="K479" t="s">
        <v>866</v>
      </c>
      <c r="L479">
        <f>IF(AND(ISNUMBER(SEARCH(":",Table11[[#This Row],[Column1]]))=FALSE,ISNUMBER(SEARCH("Ronda",Table11[[#This Row],[Column1]]))=FALSE),1,0)</f>
        <v>0</v>
      </c>
      <c r="M479">
        <f>IF(Table11[[#This Row],[cond]]=1,M478+1,0)</f>
        <v>0</v>
      </c>
      <c r="N479">
        <f>IF(ISNUMBER(SEARCH("Ronda",Table11[[#This Row],[Column1]]))=TRUE,1,0)</f>
        <v>0</v>
      </c>
      <c r="O479" t="str">
        <f>IF(Table11[[#This Row],[cond2]]=1,MID(Table11[[#This Row],[Column1]],6,3),O478)</f>
        <v xml:space="preserve"> 27</v>
      </c>
    </row>
    <row r="480" spans="11:15" x14ac:dyDescent="0.3">
      <c r="K480" t="s">
        <v>2</v>
      </c>
      <c r="L480">
        <f>IF(AND(ISNUMBER(SEARCH(":",Table11[[#This Row],[Column1]]))=FALSE,ISNUMBER(SEARCH("Ronda",Table11[[#This Row],[Column1]]))=FALSE),1,0)</f>
        <v>1</v>
      </c>
      <c r="M480">
        <f>IF(Table11[[#This Row],[cond]]=1,M479+1,0)</f>
        <v>1</v>
      </c>
      <c r="N480">
        <f>IF(ISNUMBER(SEARCH("Ronda",Table11[[#This Row],[Column1]]))=TRUE,1,0)</f>
        <v>0</v>
      </c>
      <c r="O480" t="str">
        <f>IF(Table11[[#This Row],[cond2]]=1,MID(Table11[[#This Row],[Column1]],6,3),O479)</f>
        <v xml:space="preserve"> 27</v>
      </c>
    </row>
    <row r="481" spans="11:15" x14ac:dyDescent="0.3">
      <c r="K481" t="s">
        <v>303</v>
      </c>
      <c r="L481">
        <f>IF(AND(ISNUMBER(SEARCH(":",Table11[[#This Row],[Column1]]))=FALSE,ISNUMBER(SEARCH("Ronda",Table11[[#This Row],[Column1]]))=FALSE),1,0)</f>
        <v>1</v>
      </c>
      <c r="M481">
        <f>IF(Table11[[#This Row],[cond]]=1,M480+1,0)</f>
        <v>2</v>
      </c>
      <c r="N481">
        <f>IF(ISNUMBER(SEARCH("Ronda",Table11[[#This Row],[Column1]]))=TRUE,1,0)</f>
        <v>0</v>
      </c>
      <c r="O481" t="str">
        <f>IF(Table11[[#This Row],[cond2]]=1,MID(Table11[[#This Row],[Column1]],6,3),O480)</f>
        <v xml:space="preserve"> 27</v>
      </c>
    </row>
    <row r="482" spans="11:15" x14ac:dyDescent="0.3">
      <c r="K482">
        <v>1</v>
      </c>
      <c r="L482">
        <f>IF(AND(ISNUMBER(SEARCH(":",Table11[[#This Row],[Column1]]))=FALSE,ISNUMBER(SEARCH("Ronda",Table11[[#This Row],[Column1]]))=FALSE),1,0)</f>
        <v>1</v>
      </c>
      <c r="M482">
        <f>IF(Table11[[#This Row],[cond]]=1,M481+1,0)</f>
        <v>3</v>
      </c>
      <c r="N482">
        <f>IF(ISNUMBER(SEARCH("Ronda",Table11[[#This Row],[Column1]]))=TRUE,1,0)</f>
        <v>0</v>
      </c>
      <c r="O482" t="str">
        <f>IF(Table11[[#This Row],[cond2]]=1,MID(Table11[[#This Row],[Column1]],6,3),O481)</f>
        <v xml:space="preserve"> 27</v>
      </c>
    </row>
    <row r="483" spans="11:15" x14ac:dyDescent="0.3">
      <c r="K483">
        <v>0</v>
      </c>
      <c r="L483">
        <f>IF(AND(ISNUMBER(SEARCH(":",Table11[[#This Row],[Column1]]))=FALSE,ISNUMBER(SEARCH("Ronda",Table11[[#This Row],[Column1]]))=FALSE),1,0)</f>
        <v>1</v>
      </c>
      <c r="M483">
        <f>IF(Table11[[#This Row],[cond]]=1,M482+1,0)</f>
        <v>4</v>
      </c>
      <c r="N483">
        <f>IF(ISNUMBER(SEARCH("Ronda",Table11[[#This Row],[Column1]]))=TRUE,1,0)</f>
        <v>0</v>
      </c>
      <c r="O483" t="str">
        <f>IF(Table11[[#This Row],[cond2]]=1,MID(Table11[[#This Row],[Column1]],6,3),O482)</f>
        <v xml:space="preserve"> 27</v>
      </c>
    </row>
    <row r="484" spans="11:15" x14ac:dyDescent="0.3">
      <c r="K484">
        <v>0</v>
      </c>
      <c r="L484">
        <f>IF(AND(ISNUMBER(SEARCH(":",Table11[[#This Row],[Column1]]))=FALSE,ISNUMBER(SEARCH("Ronda",Table11[[#This Row],[Column1]]))=FALSE),1,0)</f>
        <v>1</v>
      </c>
      <c r="M484">
        <f>IF(Table11[[#This Row],[cond]]=1,M483+1,0)</f>
        <v>5</v>
      </c>
      <c r="N484">
        <f>IF(ISNUMBER(SEARCH("Ronda",Table11[[#This Row],[Column1]]))=TRUE,1,0)</f>
        <v>0</v>
      </c>
      <c r="O484" t="str">
        <f>IF(Table11[[#This Row],[cond2]]=1,MID(Table11[[#This Row],[Column1]],6,3),O483)</f>
        <v xml:space="preserve"> 27</v>
      </c>
    </row>
    <row r="485" spans="11:15" x14ac:dyDescent="0.3">
      <c r="K485">
        <v>0</v>
      </c>
      <c r="L485">
        <f>IF(AND(ISNUMBER(SEARCH(":",Table11[[#This Row],[Column1]]))=FALSE,ISNUMBER(SEARCH("Ronda",Table11[[#This Row],[Column1]]))=FALSE),1,0)</f>
        <v>1</v>
      </c>
      <c r="M485">
        <f>IF(Table11[[#This Row],[cond]]=1,M484+1,0)</f>
        <v>6</v>
      </c>
      <c r="N485">
        <f>IF(ISNUMBER(SEARCH("Ronda",Table11[[#This Row],[Column1]]))=TRUE,1,0)</f>
        <v>0</v>
      </c>
      <c r="O485" t="str">
        <f>IF(Table11[[#This Row],[cond2]]=1,MID(Table11[[#This Row],[Column1]],6,3),O484)</f>
        <v xml:space="preserve"> 27</v>
      </c>
    </row>
    <row r="486" spans="11:15" x14ac:dyDescent="0.3">
      <c r="K486" t="s">
        <v>866</v>
      </c>
      <c r="L486">
        <f>IF(AND(ISNUMBER(SEARCH(":",Table11[[#This Row],[Column1]]))=FALSE,ISNUMBER(SEARCH("Ronda",Table11[[#This Row],[Column1]]))=FALSE),1,0)</f>
        <v>0</v>
      </c>
      <c r="M486">
        <f>IF(Table11[[#This Row],[cond]]=1,M485+1,0)</f>
        <v>0</v>
      </c>
      <c r="N486">
        <f>IF(ISNUMBER(SEARCH("Ronda",Table11[[#This Row],[Column1]]))=TRUE,1,0)</f>
        <v>0</v>
      </c>
      <c r="O486" t="str">
        <f>IF(Table11[[#This Row],[cond2]]=1,MID(Table11[[#This Row],[Column1]],6,3),O485)</f>
        <v xml:space="preserve"> 27</v>
      </c>
    </row>
    <row r="487" spans="11:15" x14ac:dyDescent="0.3">
      <c r="K487" t="s">
        <v>1051</v>
      </c>
      <c r="L487">
        <f>IF(AND(ISNUMBER(SEARCH(":",Table11[[#This Row],[Column1]]))=FALSE,ISNUMBER(SEARCH("Ronda",Table11[[#This Row],[Column1]]))=FALSE),1,0)</f>
        <v>1</v>
      </c>
      <c r="M487">
        <f>IF(Table11[[#This Row],[cond]]=1,M486+1,0)</f>
        <v>1</v>
      </c>
      <c r="N487">
        <f>IF(ISNUMBER(SEARCH("Ronda",Table11[[#This Row],[Column1]]))=TRUE,1,0)</f>
        <v>0</v>
      </c>
      <c r="O487" t="str">
        <f>IF(Table11[[#This Row],[cond2]]=1,MID(Table11[[#This Row],[Column1]],6,3),O486)</f>
        <v xml:space="preserve"> 27</v>
      </c>
    </row>
    <row r="488" spans="11:15" x14ac:dyDescent="0.3">
      <c r="K488" t="s">
        <v>1</v>
      </c>
      <c r="L488">
        <f>IF(AND(ISNUMBER(SEARCH(":",Table11[[#This Row],[Column1]]))=FALSE,ISNUMBER(SEARCH("Ronda",Table11[[#This Row],[Column1]]))=FALSE),1,0)</f>
        <v>1</v>
      </c>
      <c r="M488">
        <f>IF(Table11[[#This Row],[cond]]=1,M487+1,0)</f>
        <v>2</v>
      </c>
      <c r="N488">
        <f>IF(ISNUMBER(SEARCH("Ronda",Table11[[#This Row],[Column1]]))=TRUE,1,0)</f>
        <v>0</v>
      </c>
      <c r="O488" t="str">
        <f>IF(Table11[[#This Row],[cond2]]=1,MID(Table11[[#This Row],[Column1]],6,3),O487)</f>
        <v xml:space="preserve"> 27</v>
      </c>
    </row>
    <row r="489" spans="11:15" x14ac:dyDescent="0.3">
      <c r="K489">
        <v>1</v>
      </c>
      <c r="L489">
        <f>IF(AND(ISNUMBER(SEARCH(":",Table11[[#This Row],[Column1]]))=FALSE,ISNUMBER(SEARCH("Ronda",Table11[[#This Row],[Column1]]))=FALSE),1,0)</f>
        <v>1</v>
      </c>
      <c r="M489">
        <f>IF(Table11[[#This Row],[cond]]=1,M488+1,0)</f>
        <v>3</v>
      </c>
      <c r="N489">
        <f>IF(ISNUMBER(SEARCH("Ronda",Table11[[#This Row],[Column1]]))=TRUE,1,0)</f>
        <v>0</v>
      </c>
      <c r="O489" t="str">
        <f>IF(Table11[[#This Row],[cond2]]=1,MID(Table11[[#This Row],[Column1]],6,3),O488)</f>
        <v xml:space="preserve"> 27</v>
      </c>
    </row>
    <row r="490" spans="11:15" x14ac:dyDescent="0.3">
      <c r="K490">
        <v>0</v>
      </c>
      <c r="L490">
        <f>IF(AND(ISNUMBER(SEARCH(":",Table11[[#This Row],[Column1]]))=FALSE,ISNUMBER(SEARCH("Ronda",Table11[[#This Row],[Column1]]))=FALSE),1,0)</f>
        <v>1</v>
      </c>
      <c r="M490">
        <f>IF(Table11[[#This Row],[cond]]=1,M489+1,0)</f>
        <v>4</v>
      </c>
      <c r="N490">
        <f>IF(ISNUMBER(SEARCH("Ronda",Table11[[#This Row],[Column1]]))=TRUE,1,0)</f>
        <v>0</v>
      </c>
      <c r="O490" t="str">
        <f>IF(Table11[[#This Row],[cond2]]=1,MID(Table11[[#This Row],[Column1]],6,3),O489)</f>
        <v xml:space="preserve"> 27</v>
      </c>
    </row>
    <row r="491" spans="11:15" x14ac:dyDescent="0.3">
      <c r="K491">
        <v>-1</v>
      </c>
      <c r="L491">
        <f>IF(AND(ISNUMBER(SEARCH(":",Table11[[#This Row],[Column1]]))=FALSE,ISNUMBER(SEARCH("Ronda",Table11[[#This Row],[Column1]]))=FALSE),1,0)</f>
        <v>1</v>
      </c>
      <c r="M491">
        <f>IF(Table11[[#This Row],[cond]]=1,M490+1,0)</f>
        <v>5</v>
      </c>
      <c r="N491">
        <f>IF(ISNUMBER(SEARCH("Ronda",Table11[[#This Row],[Column1]]))=TRUE,1,0)</f>
        <v>0</v>
      </c>
      <c r="O491" t="str">
        <f>IF(Table11[[#This Row],[cond2]]=1,MID(Table11[[#This Row],[Column1]],6,3),O490)</f>
        <v xml:space="preserve"> 27</v>
      </c>
    </row>
    <row r="492" spans="11:15" x14ac:dyDescent="0.3">
      <c r="K492">
        <v>0</v>
      </c>
      <c r="L492">
        <f>IF(AND(ISNUMBER(SEARCH(":",Table11[[#This Row],[Column1]]))=FALSE,ISNUMBER(SEARCH("Ronda",Table11[[#This Row],[Column1]]))=FALSE),1,0)</f>
        <v>1</v>
      </c>
      <c r="M492">
        <f>IF(Table11[[#This Row],[cond]]=1,M491+1,0)</f>
        <v>6</v>
      </c>
      <c r="N492">
        <f>IF(ISNUMBER(SEARCH("Ronda",Table11[[#This Row],[Column1]]))=TRUE,1,0)</f>
        <v>0</v>
      </c>
      <c r="O492" t="str">
        <f>IF(Table11[[#This Row],[cond2]]=1,MID(Table11[[#This Row],[Column1]],6,3),O491)</f>
        <v xml:space="preserve"> 27</v>
      </c>
    </row>
    <row r="493" spans="11:15" x14ac:dyDescent="0.3">
      <c r="K493" t="s">
        <v>1091</v>
      </c>
      <c r="L493">
        <f>IF(AND(ISNUMBER(SEARCH(":",Table11[[#This Row],[Column1]]))=FALSE,ISNUMBER(SEARCH("Ronda",Table11[[#This Row],[Column1]]))=FALSE),1,0)</f>
        <v>0</v>
      </c>
      <c r="M493">
        <f>IF(Table11[[#This Row],[cond]]=1,M492+1,0)</f>
        <v>0</v>
      </c>
      <c r="N493">
        <f>IF(ISNUMBER(SEARCH("Ronda",Table11[[#This Row],[Column1]]))=TRUE,1,0)</f>
        <v>0</v>
      </c>
      <c r="O493" t="str">
        <f>IF(Table11[[#This Row],[cond2]]=1,MID(Table11[[#This Row],[Column1]],6,3),O492)</f>
        <v xml:space="preserve"> 27</v>
      </c>
    </row>
    <row r="494" spans="11:15" x14ac:dyDescent="0.3">
      <c r="K494" t="s">
        <v>564</v>
      </c>
      <c r="L494">
        <f>IF(AND(ISNUMBER(SEARCH(":",Table11[[#This Row],[Column1]]))=FALSE,ISNUMBER(SEARCH("Ronda",Table11[[#This Row],[Column1]]))=FALSE),1,0)</f>
        <v>1</v>
      </c>
      <c r="M494">
        <f>IF(Table11[[#This Row],[cond]]=1,M493+1,0)</f>
        <v>1</v>
      </c>
      <c r="N494">
        <f>IF(ISNUMBER(SEARCH("Ronda",Table11[[#This Row],[Column1]]))=TRUE,1,0)</f>
        <v>0</v>
      </c>
      <c r="O494" t="str">
        <f>IF(Table11[[#This Row],[cond2]]=1,MID(Table11[[#This Row],[Column1]],6,3),O493)</f>
        <v xml:space="preserve"> 27</v>
      </c>
    </row>
    <row r="495" spans="11:15" x14ac:dyDescent="0.3">
      <c r="K495" t="s">
        <v>7</v>
      </c>
      <c r="L495">
        <f>IF(AND(ISNUMBER(SEARCH(":",Table11[[#This Row],[Column1]]))=FALSE,ISNUMBER(SEARCH("Ronda",Table11[[#This Row],[Column1]]))=FALSE),1,0)</f>
        <v>1</v>
      </c>
      <c r="M495">
        <f>IF(Table11[[#This Row],[cond]]=1,M494+1,0)</f>
        <v>2</v>
      </c>
      <c r="N495">
        <f>IF(ISNUMBER(SEARCH("Ronda",Table11[[#This Row],[Column1]]))=TRUE,1,0)</f>
        <v>0</v>
      </c>
      <c r="O495" t="str">
        <f>IF(Table11[[#This Row],[cond2]]=1,MID(Table11[[#This Row],[Column1]],6,3),O494)</f>
        <v xml:space="preserve"> 27</v>
      </c>
    </row>
    <row r="496" spans="11:15" x14ac:dyDescent="0.3">
      <c r="K496">
        <v>1</v>
      </c>
      <c r="L496">
        <f>IF(AND(ISNUMBER(SEARCH(":",Table11[[#This Row],[Column1]]))=FALSE,ISNUMBER(SEARCH("Ronda",Table11[[#This Row],[Column1]]))=FALSE),1,0)</f>
        <v>1</v>
      </c>
      <c r="M496">
        <f>IF(Table11[[#This Row],[cond]]=1,M495+1,0)</f>
        <v>3</v>
      </c>
      <c r="N496">
        <f>IF(ISNUMBER(SEARCH("Ronda",Table11[[#This Row],[Column1]]))=TRUE,1,0)</f>
        <v>0</v>
      </c>
      <c r="O496" t="str">
        <f>IF(Table11[[#This Row],[cond2]]=1,MID(Table11[[#This Row],[Column1]],6,3),O495)</f>
        <v xml:space="preserve"> 27</v>
      </c>
    </row>
    <row r="497" spans="11:15" x14ac:dyDescent="0.3">
      <c r="K497">
        <v>3</v>
      </c>
      <c r="L497">
        <f>IF(AND(ISNUMBER(SEARCH(":",Table11[[#This Row],[Column1]]))=FALSE,ISNUMBER(SEARCH("Ronda",Table11[[#This Row],[Column1]]))=FALSE),1,0)</f>
        <v>1</v>
      </c>
      <c r="M497">
        <f>IF(Table11[[#This Row],[cond]]=1,M496+1,0)</f>
        <v>4</v>
      </c>
      <c r="N497">
        <f>IF(ISNUMBER(SEARCH("Ronda",Table11[[#This Row],[Column1]]))=TRUE,1,0)</f>
        <v>0</v>
      </c>
      <c r="O497" t="str">
        <f>IF(Table11[[#This Row],[cond2]]=1,MID(Table11[[#This Row],[Column1]],6,3),O496)</f>
        <v xml:space="preserve"> 27</v>
      </c>
    </row>
    <row r="498" spans="11:15" x14ac:dyDescent="0.3">
      <c r="K498">
        <v>0</v>
      </c>
      <c r="L498">
        <f>IF(AND(ISNUMBER(SEARCH(":",Table11[[#This Row],[Column1]]))=FALSE,ISNUMBER(SEARCH("Ronda",Table11[[#This Row],[Column1]]))=FALSE),1,0)</f>
        <v>1</v>
      </c>
      <c r="M498">
        <f>IF(Table11[[#This Row],[cond]]=1,M497+1,0)</f>
        <v>5</v>
      </c>
      <c r="N498">
        <f>IF(ISNUMBER(SEARCH("Ronda",Table11[[#This Row],[Column1]]))=TRUE,1,0)</f>
        <v>0</v>
      </c>
      <c r="O498" t="str">
        <f>IF(Table11[[#This Row],[cond2]]=1,MID(Table11[[#This Row],[Column1]],6,3),O497)</f>
        <v xml:space="preserve"> 27</v>
      </c>
    </row>
    <row r="499" spans="11:15" x14ac:dyDescent="0.3">
      <c r="K499">
        <v>-1</v>
      </c>
      <c r="L499">
        <f>IF(AND(ISNUMBER(SEARCH(":",Table11[[#This Row],[Column1]]))=FALSE,ISNUMBER(SEARCH("Ronda",Table11[[#This Row],[Column1]]))=FALSE),1,0)</f>
        <v>1</v>
      </c>
      <c r="M499">
        <f>IF(Table11[[#This Row],[cond]]=1,M498+1,0)</f>
        <v>6</v>
      </c>
      <c r="N499">
        <f>IF(ISNUMBER(SEARCH("Ronda",Table11[[#This Row],[Column1]]))=TRUE,1,0)</f>
        <v>0</v>
      </c>
      <c r="O499" t="str">
        <f>IF(Table11[[#This Row],[cond2]]=1,MID(Table11[[#This Row],[Column1]],6,3),O498)</f>
        <v xml:space="preserve"> 27</v>
      </c>
    </row>
    <row r="500" spans="11:15" x14ac:dyDescent="0.3">
      <c r="K500" t="s">
        <v>1092</v>
      </c>
      <c r="L500">
        <f>IF(AND(ISNUMBER(SEARCH(":",Table11[[#This Row],[Column1]]))=FALSE,ISNUMBER(SEARCH("Ronda",Table11[[#This Row],[Column1]]))=FALSE),1,0)</f>
        <v>0</v>
      </c>
      <c r="M500">
        <f>IF(Table11[[#This Row],[cond]]=1,M499+1,0)</f>
        <v>0</v>
      </c>
      <c r="N500">
        <f>IF(ISNUMBER(SEARCH("Ronda",Table11[[#This Row],[Column1]]))=TRUE,1,0)</f>
        <v>0</v>
      </c>
      <c r="O500" t="str">
        <f>IF(Table11[[#This Row],[cond2]]=1,MID(Table11[[#This Row],[Column1]],6,3),O499)</f>
        <v xml:space="preserve"> 27</v>
      </c>
    </row>
    <row r="501" spans="11:15" x14ac:dyDescent="0.3">
      <c r="K501" t="s">
        <v>13</v>
      </c>
      <c r="L501">
        <f>IF(AND(ISNUMBER(SEARCH(":",Table11[[#This Row],[Column1]]))=FALSE,ISNUMBER(SEARCH("Ronda",Table11[[#This Row],[Column1]]))=FALSE),1,0)</f>
        <v>1</v>
      </c>
      <c r="M501">
        <f>IF(Table11[[#This Row],[cond]]=1,M500+1,0)</f>
        <v>1</v>
      </c>
      <c r="N501">
        <f>IF(ISNUMBER(SEARCH("Ronda",Table11[[#This Row],[Column1]]))=TRUE,1,0)</f>
        <v>0</v>
      </c>
      <c r="O501" t="str">
        <f>IF(Table11[[#This Row],[cond2]]=1,MID(Table11[[#This Row],[Column1]],6,3),O500)</f>
        <v xml:space="preserve"> 27</v>
      </c>
    </row>
    <row r="502" spans="11:15" x14ac:dyDescent="0.3">
      <c r="K502" t="s">
        <v>8</v>
      </c>
      <c r="L502">
        <f>IF(AND(ISNUMBER(SEARCH(":",Table11[[#This Row],[Column1]]))=FALSE,ISNUMBER(SEARCH("Ronda",Table11[[#This Row],[Column1]]))=FALSE),1,0)</f>
        <v>1</v>
      </c>
      <c r="M502">
        <f>IF(Table11[[#This Row],[cond]]=1,M501+1,0)</f>
        <v>2</v>
      </c>
      <c r="N502">
        <f>IF(ISNUMBER(SEARCH("Ronda",Table11[[#This Row],[Column1]]))=TRUE,1,0)</f>
        <v>0</v>
      </c>
      <c r="O502" t="str">
        <f>IF(Table11[[#This Row],[cond2]]=1,MID(Table11[[#This Row],[Column1]],6,3),O501)</f>
        <v xml:space="preserve"> 27</v>
      </c>
    </row>
    <row r="503" spans="11:15" x14ac:dyDescent="0.3">
      <c r="K503">
        <v>2</v>
      </c>
      <c r="L503">
        <f>IF(AND(ISNUMBER(SEARCH(":",Table11[[#This Row],[Column1]]))=FALSE,ISNUMBER(SEARCH("Ronda",Table11[[#This Row],[Column1]]))=FALSE),1,0)</f>
        <v>1</v>
      </c>
      <c r="M503">
        <f>IF(Table11[[#This Row],[cond]]=1,M502+1,0)</f>
        <v>3</v>
      </c>
      <c r="N503">
        <f>IF(ISNUMBER(SEARCH("Ronda",Table11[[#This Row],[Column1]]))=TRUE,1,0)</f>
        <v>0</v>
      </c>
      <c r="O503" t="str">
        <f>IF(Table11[[#This Row],[cond2]]=1,MID(Table11[[#This Row],[Column1]],6,3),O502)</f>
        <v xml:space="preserve"> 27</v>
      </c>
    </row>
    <row r="504" spans="11:15" x14ac:dyDescent="0.3">
      <c r="K504">
        <v>3</v>
      </c>
      <c r="L504">
        <f>IF(AND(ISNUMBER(SEARCH(":",Table11[[#This Row],[Column1]]))=FALSE,ISNUMBER(SEARCH("Ronda",Table11[[#This Row],[Column1]]))=FALSE),1,0)</f>
        <v>1</v>
      </c>
      <c r="M504">
        <f>IF(Table11[[#This Row],[cond]]=1,M503+1,0)</f>
        <v>4</v>
      </c>
      <c r="N504">
        <f>IF(ISNUMBER(SEARCH("Ronda",Table11[[#This Row],[Column1]]))=TRUE,1,0)</f>
        <v>0</v>
      </c>
      <c r="O504" t="str">
        <f>IF(Table11[[#This Row],[cond2]]=1,MID(Table11[[#This Row],[Column1]],6,3),O503)</f>
        <v xml:space="preserve"> 27</v>
      </c>
    </row>
    <row r="505" spans="11:15" x14ac:dyDescent="0.3">
      <c r="K505">
        <v>-1</v>
      </c>
      <c r="L505">
        <f>IF(AND(ISNUMBER(SEARCH(":",Table11[[#This Row],[Column1]]))=FALSE,ISNUMBER(SEARCH("Ronda",Table11[[#This Row],[Column1]]))=FALSE),1,0)</f>
        <v>1</v>
      </c>
      <c r="M505">
        <f>IF(Table11[[#This Row],[cond]]=1,M504+1,0)</f>
        <v>5</v>
      </c>
      <c r="N505">
        <f>IF(ISNUMBER(SEARCH("Ronda",Table11[[#This Row],[Column1]]))=TRUE,1,0)</f>
        <v>0</v>
      </c>
      <c r="O505" t="str">
        <f>IF(Table11[[#This Row],[cond2]]=1,MID(Table11[[#This Row],[Column1]],6,3),O504)</f>
        <v xml:space="preserve"> 27</v>
      </c>
    </row>
    <row r="506" spans="11:15" x14ac:dyDescent="0.3">
      <c r="K506">
        <v>-1</v>
      </c>
      <c r="L506">
        <f>IF(AND(ISNUMBER(SEARCH(":",Table11[[#This Row],[Column1]]))=FALSE,ISNUMBER(SEARCH("Ronda",Table11[[#This Row],[Column1]]))=FALSE),1,0)</f>
        <v>1</v>
      </c>
      <c r="M506">
        <f>IF(Table11[[#This Row],[cond]]=1,M505+1,0)</f>
        <v>6</v>
      </c>
      <c r="N506">
        <f>IF(ISNUMBER(SEARCH("Ronda",Table11[[#This Row],[Column1]]))=TRUE,1,0)</f>
        <v>0</v>
      </c>
      <c r="O506" t="str">
        <f>IF(Table11[[#This Row],[cond2]]=1,MID(Table11[[#This Row],[Column1]],6,3),O505)</f>
        <v xml:space="preserve"> 27</v>
      </c>
    </row>
    <row r="507" spans="11:15" x14ac:dyDescent="0.3">
      <c r="K507" t="s">
        <v>1093</v>
      </c>
      <c r="L507">
        <f>IF(AND(ISNUMBER(SEARCH(":",Table11[[#This Row],[Column1]]))=FALSE,ISNUMBER(SEARCH("Ronda",Table11[[#This Row],[Column1]]))=FALSE),1,0)</f>
        <v>0</v>
      </c>
      <c r="M507">
        <f>IF(Table11[[#This Row],[cond]]=1,M506+1,0)</f>
        <v>0</v>
      </c>
      <c r="N507">
        <f>IF(ISNUMBER(SEARCH("Ronda",Table11[[#This Row],[Column1]]))=TRUE,1,0)</f>
        <v>0</v>
      </c>
      <c r="O507" t="str">
        <f>IF(Table11[[#This Row],[cond2]]=1,MID(Table11[[#This Row],[Column1]],6,3),O506)</f>
        <v xml:space="preserve"> 27</v>
      </c>
    </row>
    <row r="508" spans="11:15" x14ac:dyDescent="0.3">
      <c r="K508" t="s">
        <v>14</v>
      </c>
      <c r="L508">
        <f>IF(AND(ISNUMBER(SEARCH(":",Table11[[#This Row],[Column1]]))=FALSE,ISNUMBER(SEARCH("Ronda",Table11[[#This Row],[Column1]]))=FALSE),1,0)</f>
        <v>1</v>
      </c>
      <c r="M508">
        <f>IF(Table11[[#This Row],[cond]]=1,M507+1,0)</f>
        <v>1</v>
      </c>
      <c r="N508">
        <f>IF(ISNUMBER(SEARCH("Ronda",Table11[[#This Row],[Column1]]))=TRUE,1,0)</f>
        <v>0</v>
      </c>
      <c r="O508" t="str">
        <f>IF(Table11[[#This Row],[cond2]]=1,MID(Table11[[#This Row],[Column1]],6,3),O507)</f>
        <v xml:space="preserve"> 27</v>
      </c>
    </row>
    <row r="509" spans="11:15" x14ac:dyDescent="0.3">
      <c r="K509" t="s">
        <v>33</v>
      </c>
      <c r="L509">
        <f>IF(AND(ISNUMBER(SEARCH(":",Table11[[#This Row],[Column1]]))=FALSE,ISNUMBER(SEARCH("Ronda",Table11[[#This Row],[Column1]]))=FALSE),1,0)</f>
        <v>1</v>
      </c>
      <c r="M509">
        <f>IF(Table11[[#This Row],[cond]]=1,M508+1,0)</f>
        <v>2</v>
      </c>
      <c r="N509">
        <f>IF(ISNUMBER(SEARCH("Ronda",Table11[[#This Row],[Column1]]))=TRUE,1,0)</f>
        <v>0</v>
      </c>
      <c r="O509" t="str">
        <f>IF(Table11[[#This Row],[cond2]]=1,MID(Table11[[#This Row],[Column1]],6,3),O508)</f>
        <v xml:space="preserve"> 27</v>
      </c>
    </row>
    <row r="510" spans="11:15" x14ac:dyDescent="0.3">
      <c r="K510">
        <v>0</v>
      </c>
      <c r="L510">
        <f>IF(AND(ISNUMBER(SEARCH(":",Table11[[#This Row],[Column1]]))=FALSE,ISNUMBER(SEARCH("Ronda",Table11[[#This Row],[Column1]]))=FALSE),1,0)</f>
        <v>1</v>
      </c>
      <c r="M510">
        <f>IF(Table11[[#This Row],[cond]]=1,M509+1,0)</f>
        <v>3</v>
      </c>
      <c r="N510">
        <f>IF(ISNUMBER(SEARCH("Ronda",Table11[[#This Row],[Column1]]))=TRUE,1,0)</f>
        <v>0</v>
      </c>
      <c r="O510" t="str">
        <f>IF(Table11[[#This Row],[cond2]]=1,MID(Table11[[#This Row],[Column1]],6,3),O509)</f>
        <v xml:space="preserve"> 27</v>
      </c>
    </row>
    <row r="511" spans="11:15" x14ac:dyDescent="0.3">
      <c r="K511">
        <v>2</v>
      </c>
      <c r="L511">
        <f>IF(AND(ISNUMBER(SEARCH(":",Table11[[#This Row],[Column1]]))=FALSE,ISNUMBER(SEARCH("Ronda",Table11[[#This Row],[Column1]]))=FALSE),1,0)</f>
        <v>1</v>
      </c>
      <c r="M511">
        <f>IF(Table11[[#This Row],[cond]]=1,M510+1,0)</f>
        <v>4</v>
      </c>
      <c r="N511">
        <f>IF(ISNUMBER(SEARCH("Ronda",Table11[[#This Row],[Column1]]))=TRUE,1,0)</f>
        <v>0</v>
      </c>
      <c r="O511" t="str">
        <f>IF(Table11[[#This Row],[cond2]]=1,MID(Table11[[#This Row],[Column1]],6,3),O510)</f>
        <v xml:space="preserve"> 27</v>
      </c>
    </row>
    <row r="512" spans="11:15" x14ac:dyDescent="0.3">
      <c r="K512">
        <v>0</v>
      </c>
      <c r="L512">
        <f>IF(AND(ISNUMBER(SEARCH(":",Table11[[#This Row],[Column1]]))=FALSE,ISNUMBER(SEARCH("Ronda",Table11[[#This Row],[Column1]]))=FALSE),1,0)</f>
        <v>1</v>
      </c>
      <c r="M512">
        <f>IF(Table11[[#This Row],[cond]]=1,M511+1,0)</f>
        <v>5</v>
      </c>
      <c r="N512">
        <f>IF(ISNUMBER(SEARCH("Ronda",Table11[[#This Row],[Column1]]))=TRUE,1,0)</f>
        <v>0</v>
      </c>
      <c r="O512" t="str">
        <f>IF(Table11[[#This Row],[cond2]]=1,MID(Table11[[#This Row],[Column1]],6,3),O511)</f>
        <v xml:space="preserve"> 27</v>
      </c>
    </row>
    <row r="513" spans="11:15" x14ac:dyDescent="0.3">
      <c r="K513">
        <v>-1</v>
      </c>
      <c r="L513">
        <f>IF(AND(ISNUMBER(SEARCH(":",Table11[[#This Row],[Column1]]))=FALSE,ISNUMBER(SEARCH("Ronda",Table11[[#This Row],[Column1]]))=FALSE),1,0)</f>
        <v>1</v>
      </c>
      <c r="M513">
        <f>IF(Table11[[#This Row],[cond]]=1,M512+1,0)</f>
        <v>6</v>
      </c>
      <c r="N513">
        <f>IF(ISNUMBER(SEARCH("Ronda",Table11[[#This Row],[Column1]]))=TRUE,1,0)</f>
        <v>0</v>
      </c>
      <c r="O513" t="str">
        <f>IF(Table11[[#This Row],[cond2]]=1,MID(Table11[[#This Row],[Column1]],6,3),O512)</f>
        <v xml:space="preserve"> 27</v>
      </c>
    </row>
    <row r="514" spans="11:15" x14ac:dyDescent="0.3">
      <c r="K514" t="s">
        <v>126</v>
      </c>
      <c r="L514">
        <f>IF(AND(ISNUMBER(SEARCH(":",Table11[[#This Row],[Column1]]))=FALSE,ISNUMBER(SEARCH("Ronda",Table11[[#This Row],[Column1]]))=FALSE),1,0)</f>
        <v>0</v>
      </c>
      <c r="M514">
        <f>IF(Table11[[#This Row],[cond]]=1,M513+1,0)</f>
        <v>0</v>
      </c>
      <c r="N514">
        <f>IF(ISNUMBER(SEARCH("Ronda",Table11[[#This Row],[Column1]]))=TRUE,1,0)</f>
        <v>1</v>
      </c>
      <c r="O514" t="str">
        <f>IF(Table11[[#This Row],[cond2]]=1,MID(Table11[[#This Row],[Column1]],6,3),O513)</f>
        <v xml:space="preserve"> 26</v>
      </c>
    </row>
    <row r="515" spans="11:15" x14ac:dyDescent="0.3">
      <c r="K515" t="s">
        <v>1094</v>
      </c>
      <c r="L515">
        <f>IF(AND(ISNUMBER(SEARCH(":",Table11[[#This Row],[Column1]]))=FALSE,ISNUMBER(SEARCH("Ronda",Table11[[#This Row],[Column1]]))=FALSE),1,0)</f>
        <v>0</v>
      </c>
      <c r="M515">
        <f>IF(Table11[[#This Row],[cond]]=1,M514+1,0)</f>
        <v>0</v>
      </c>
      <c r="N515">
        <f>IF(ISNUMBER(SEARCH("Ronda",Table11[[#This Row],[Column1]]))=TRUE,1,0)</f>
        <v>0</v>
      </c>
      <c r="O515" t="str">
        <f>IF(Table11[[#This Row],[cond2]]=1,MID(Table11[[#This Row],[Column1]],6,3),O514)</f>
        <v xml:space="preserve"> 26</v>
      </c>
    </row>
    <row r="516" spans="11:15" x14ac:dyDescent="0.3">
      <c r="K516" t="s">
        <v>303</v>
      </c>
      <c r="L516">
        <f>IF(AND(ISNUMBER(SEARCH(":",Table11[[#This Row],[Column1]]))=FALSE,ISNUMBER(SEARCH("Ronda",Table11[[#This Row],[Column1]]))=FALSE),1,0)</f>
        <v>1</v>
      </c>
      <c r="M516">
        <f>IF(Table11[[#This Row],[cond]]=1,M515+1,0)</f>
        <v>1</v>
      </c>
      <c r="N516">
        <f>IF(ISNUMBER(SEARCH("Ronda",Table11[[#This Row],[Column1]]))=TRUE,1,0)</f>
        <v>0</v>
      </c>
      <c r="O516" t="str">
        <f>IF(Table11[[#This Row],[cond2]]=1,MID(Table11[[#This Row],[Column1]],6,3),O515)</f>
        <v xml:space="preserve"> 26</v>
      </c>
    </row>
    <row r="517" spans="11:15" x14ac:dyDescent="0.3">
      <c r="K517" t="s">
        <v>568</v>
      </c>
      <c r="L517">
        <f>IF(AND(ISNUMBER(SEARCH(":",Table11[[#This Row],[Column1]]))=FALSE,ISNUMBER(SEARCH("Ronda",Table11[[#This Row],[Column1]]))=FALSE),1,0)</f>
        <v>1</v>
      </c>
      <c r="M517">
        <f>IF(Table11[[#This Row],[cond]]=1,M516+1,0)</f>
        <v>2</v>
      </c>
      <c r="N517">
        <f>IF(ISNUMBER(SEARCH("Ronda",Table11[[#This Row],[Column1]]))=TRUE,1,0)</f>
        <v>0</v>
      </c>
      <c r="O517" t="str">
        <f>IF(Table11[[#This Row],[cond2]]=1,MID(Table11[[#This Row],[Column1]],6,3),O516)</f>
        <v xml:space="preserve"> 26</v>
      </c>
    </row>
    <row r="518" spans="11:15" x14ac:dyDescent="0.3">
      <c r="K518">
        <v>1</v>
      </c>
      <c r="L518">
        <f>IF(AND(ISNUMBER(SEARCH(":",Table11[[#This Row],[Column1]]))=FALSE,ISNUMBER(SEARCH("Ronda",Table11[[#This Row],[Column1]]))=FALSE),1,0)</f>
        <v>1</v>
      </c>
      <c r="M518">
        <f>IF(Table11[[#This Row],[cond]]=1,M517+1,0)</f>
        <v>3</v>
      </c>
      <c r="N518">
        <f>IF(ISNUMBER(SEARCH("Ronda",Table11[[#This Row],[Column1]]))=TRUE,1,0)</f>
        <v>0</v>
      </c>
      <c r="O518" t="str">
        <f>IF(Table11[[#This Row],[cond2]]=1,MID(Table11[[#This Row],[Column1]],6,3),O517)</f>
        <v xml:space="preserve"> 26</v>
      </c>
    </row>
    <row r="519" spans="11:15" x14ac:dyDescent="0.3">
      <c r="K519">
        <v>1</v>
      </c>
      <c r="L519">
        <f>IF(AND(ISNUMBER(SEARCH(":",Table11[[#This Row],[Column1]]))=FALSE,ISNUMBER(SEARCH("Ronda",Table11[[#This Row],[Column1]]))=FALSE),1,0)</f>
        <v>1</v>
      </c>
      <c r="M519">
        <f>IF(Table11[[#This Row],[cond]]=1,M518+1,0)</f>
        <v>4</v>
      </c>
      <c r="N519">
        <f>IF(ISNUMBER(SEARCH("Ronda",Table11[[#This Row],[Column1]]))=TRUE,1,0)</f>
        <v>0</v>
      </c>
      <c r="O519" t="str">
        <f>IF(Table11[[#This Row],[cond2]]=1,MID(Table11[[#This Row],[Column1]],6,3),O518)</f>
        <v xml:space="preserve"> 26</v>
      </c>
    </row>
    <row r="520" spans="11:15" x14ac:dyDescent="0.3">
      <c r="K520">
        <v>0</v>
      </c>
      <c r="L520">
        <f>IF(AND(ISNUMBER(SEARCH(":",Table11[[#This Row],[Column1]]))=FALSE,ISNUMBER(SEARCH("Ronda",Table11[[#This Row],[Column1]]))=FALSE),1,0)</f>
        <v>1</v>
      </c>
      <c r="M520">
        <f>IF(Table11[[#This Row],[cond]]=1,M519+1,0)</f>
        <v>5</v>
      </c>
      <c r="N520">
        <f>IF(ISNUMBER(SEARCH("Ronda",Table11[[#This Row],[Column1]]))=TRUE,1,0)</f>
        <v>0</v>
      </c>
      <c r="O520" t="str">
        <f>IF(Table11[[#This Row],[cond2]]=1,MID(Table11[[#This Row],[Column1]],6,3),O519)</f>
        <v xml:space="preserve"> 26</v>
      </c>
    </row>
    <row r="521" spans="11:15" x14ac:dyDescent="0.3">
      <c r="K521">
        <v>-1</v>
      </c>
      <c r="L521">
        <f>IF(AND(ISNUMBER(SEARCH(":",Table11[[#This Row],[Column1]]))=FALSE,ISNUMBER(SEARCH("Ronda",Table11[[#This Row],[Column1]]))=FALSE),1,0)</f>
        <v>1</v>
      </c>
      <c r="M521">
        <f>IF(Table11[[#This Row],[cond]]=1,M520+1,0)</f>
        <v>6</v>
      </c>
      <c r="N521">
        <f>IF(ISNUMBER(SEARCH("Ronda",Table11[[#This Row],[Column1]]))=TRUE,1,0)</f>
        <v>0</v>
      </c>
      <c r="O521" t="str">
        <f>IF(Table11[[#This Row],[cond2]]=1,MID(Table11[[#This Row],[Column1]],6,3),O520)</f>
        <v xml:space="preserve"> 26</v>
      </c>
    </row>
    <row r="522" spans="11:15" x14ac:dyDescent="0.3">
      <c r="K522" t="s">
        <v>1095</v>
      </c>
      <c r="L522">
        <f>IF(AND(ISNUMBER(SEARCH(":",Table11[[#This Row],[Column1]]))=FALSE,ISNUMBER(SEARCH("Ronda",Table11[[#This Row],[Column1]]))=FALSE),1,0)</f>
        <v>0</v>
      </c>
      <c r="M522">
        <f>IF(Table11[[#This Row],[cond]]=1,M521+1,0)</f>
        <v>0</v>
      </c>
      <c r="N522">
        <f>IF(ISNUMBER(SEARCH("Ronda",Table11[[#This Row],[Column1]]))=TRUE,1,0)</f>
        <v>0</v>
      </c>
      <c r="O522" t="str">
        <f>IF(Table11[[#This Row],[cond2]]=1,MID(Table11[[#This Row],[Column1]],6,3),O521)</f>
        <v xml:space="preserve"> 26</v>
      </c>
    </row>
    <row r="523" spans="11:15" x14ac:dyDescent="0.3">
      <c r="K523" t="s">
        <v>33</v>
      </c>
      <c r="L523">
        <f>IF(AND(ISNUMBER(SEARCH(":",Table11[[#This Row],[Column1]]))=FALSE,ISNUMBER(SEARCH("Ronda",Table11[[#This Row],[Column1]]))=FALSE),1,0)</f>
        <v>1</v>
      </c>
      <c r="M523">
        <f>IF(Table11[[#This Row],[cond]]=1,M522+1,0)</f>
        <v>1</v>
      </c>
      <c r="N523">
        <f>IF(ISNUMBER(SEARCH("Ronda",Table11[[#This Row],[Column1]]))=TRUE,1,0)</f>
        <v>0</v>
      </c>
      <c r="O523" t="str">
        <f>IF(Table11[[#This Row],[cond2]]=1,MID(Table11[[#This Row],[Column1]],6,3),O522)</f>
        <v xml:space="preserve"> 26</v>
      </c>
    </row>
    <row r="524" spans="11:15" x14ac:dyDescent="0.3">
      <c r="K524" t="s">
        <v>2</v>
      </c>
      <c r="L524">
        <f>IF(AND(ISNUMBER(SEARCH(":",Table11[[#This Row],[Column1]]))=FALSE,ISNUMBER(SEARCH("Ronda",Table11[[#This Row],[Column1]]))=FALSE),1,0)</f>
        <v>1</v>
      </c>
      <c r="M524">
        <f>IF(Table11[[#This Row],[cond]]=1,M523+1,0)</f>
        <v>2</v>
      </c>
      <c r="N524">
        <f>IF(ISNUMBER(SEARCH("Ronda",Table11[[#This Row],[Column1]]))=TRUE,1,0)</f>
        <v>0</v>
      </c>
      <c r="O524" t="str">
        <f>IF(Table11[[#This Row],[cond2]]=1,MID(Table11[[#This Row],[Column1]],6,3),O523)</f>
        <v xml:space="preserve"> 26</v>
      </c>
    </row>
    <row r="525" spans="11:15" x14ac:dyDescent="0.3">
      <c r="K525">
        <v>0</v>
      </c>
      <c r="L525">
        <f>IF(AND(ISNUMBER(SEARCH(":",Table11[[#This Row],[Column1]]))=FALSE,ISNUMBER(SEARCH("Ronda",Table11[[#This Row],[Column1]]))=FALSE),1,0)</f>
        <v>1</v>
      </c>
      <c r="M525">
        <f>IF(Table11[[#This Row],[cond]]=1,M524+1,0)</f>
        <v>3</v>
      </c>
      <c r="N525">
        <f>IF(ISNUMBER(SEARCH("Ronda",Table11[[#This Row],[Column1]]))=TRUE,1,0)</f>
        <v>0</v>
      </c>
      <c r="O525" t="str">
        <f>IF(Table11[[#This Row],[cond2]]=1,MID(Table11[[#This Row],[Column1]],6,3),O524)</f>
        <v xml:space="preserve"> 26</v>
      </c>
    </row>
    <row r="526" spans="11:15" x14ac:dyDescent="0.3">
      <c r="K526">
        <v>4</v>
      </c>
      <c r="L526">
        <f>IF(AND(ISNUMBER(SEARCH(":",Table11[[#This Row],[Column1]]))=FALSE,ISNUMBER(SEARCH("Ronda",Table11[[#This Row],[Column1]]))=FALSE),1,0)</f>
        <v>1</v>
      </c>
      <c r="M526">
        <f>IF(Table11[[#This Row],[cond]]=1,M525+1,0)</f>
        <v>4</v>
      </c>
      <c r="N526">
        <f>IF(ISNUMBER(SEARCH("Ronda",Table11[[#This Row],[Column1]]))=TRUE,1,0)</f>
        <v>0</v>
      </c>
      <c r="O526" t="str">
        <f>IF(Table11[[#This Row],[cond2]]=1,MID(Table11[[#This Row],[Column1]],6,3),O525)</f>
        <v xml:space="preserve"> 26</v>
      </c>
    </row>
    <row r="527" spans="11:15" x14ac:dyDescent="0.3">
      <c r="K527">
        <v>0</v>
      </c>
      <c r="L527">
        <f>IF(AND(ISNUMBER(SEARCH(":",Table11[[#This Row],[Column1]]))=FALSE,ISNUMBER(SEARCH("Ronda",Table11[[#This Row],[Column1]]))=FALSE),1,0)</f>
        <v>1</v>
      </c>
      <c r="M527">
        <f>IF(Table11[[#This Row],[cond]]=1,M526+1,0)</f>
        <v>5</v>
      </c>
      <c r="N527">
        <f>IF(ISNUMBER(SEARCH("Ronda",Table11[[#This Row],[Column1]]))=TRUE,1,0)</f>
        <v>0</v>
      </c>
      <c r="O527" t="str">
        <f>IF(Table11[[#This Row],[cond2]]=1,MID(Table11[[#This Row],[Column1]],6,3),O526)</f>
        <v xml:space="preserve"> 26</v>
      </c>
    </row>
    <row r="528" spans="11:15" x14ac:dyDescent="0.3">
      <c r="K528">
        <v>-2</v>
      </c>
      <c r="L528">
        <f>IF(AND(ISNUMBER(SEARCH(":",Table11[[#This Row],[Column1]]))=FALSE,ISNUMBER(SEARCH("Ronda",Table11[[#This Row],[Column1]]))=FALSE),1,0)</f>
        <v>1</v>
      </c>
      <c r="M528">
        <f>IF(Table11[[#This Row],[cond]]=1,M527+1,0)</f>
        <v>6</v>
      </c>
      <c r="N528">
        <f>IF(ISNUMBER(SEARCH("Ronda",Table11[[#This Row],[Column1]]))=TRUE,1,0)</f>
        <v>0</v>
      </c>
      <c r="O528" t="str">
        <f>IF(Table11[[#This Row],[cond2]]=1,MID(Table11[[#This Row],[Column1]],6,3),O527)</f>
        <v xml:space="preserve"> 26</v>
      </c>
    </row>
    <row r="529" spans="11:15" x14ac:dyDescent="0.3">
      <c r="K529" t="s">
        <v>1096</v>
      </c>
      <c r="L529">
        <f>IF(AND(ISNUMBER(SEARCH(":",Table11[[#This Row],[Column1]]))=FALSE,ISNUMBER(SEARCH("Ronda",Table11[[#This Row],[Column1]]))=FALSE),1,0)</f>
        <v>0</v>
      </c>
      <c r="M529">
        <f>IF(Table11[[#This Row],[cond]]=1,M528+1,0)</f>
        <v>0</v>
      </c>
      <c r="N529">
        <f>IF(ISNUMBER(SEARCH("Ronda",Table11[[#This Row],[Column1]]))=TRUE,1,0)</f>
        <v>0</v>
      </c>
      <c r="O529" t="str">
        <f>IF(Table11[[#This Row],[cond2]]=1,MID(Table11[[#This Row],[Column1]],6,3),O528)</f>
        <v xml:space="preserve"> 26</v>
      </c>
    </row>
    <row r="530" spans="11:15" x14ac:dyDescent="0.3">
      <c r="K530" t="s">
        <v>833</v>
      </c>
      <c r="L530">
        <f>IF(AND(ISNUMBER(SEARCH(":",Table11[[#This Row],[Column1]]))=FALSE,ISNUMBER(SEARCH("Ronda",Table11[[#This Row],[Column1]]))=FALSE),1,0)</f>
        <v>1</v>
      </c>
      <c r="M530">
        <f>IF(Table11[[#This Row],[cond]]=1,M529+1,0)</f>
        <v>1</v>
      </c>
      <c r="N530">
        <f>IF(ISNUMBER(SEARCH("Ronda",Table11[[#This Row],[Column1]]))=TRUE,1,0)</f>
        <v>0</v>
      </c>
      <c r="O530" t="str">
        <f>IF(Table11[[#This Row],[cond2]]=1,MID(Table11[[#This Row],[Column1]],6,3),O529)</f>
        <v xml:space="preserve"> 26</v>
      </c>
    </row>
    <row r="531" spans="11:15" x14ac:dyDescent="0.3">
      <c r="K531" t="s">
        <v>564</v>
      </c>
      <c r="L531">
        <f>IF(AND(ISNUMBER(SEARCH(":",Table11[[#This Row],[Column1]]))=FALSE,ISNUMBER(SEARCH("Ronda",Table11[[#This Row],[Column1]]))=FALSE),1,0)</f>
        <v>1</v>
      </c>
      <c r="M531">
        <f>IF(Table11[[#This Row],[cond]]=1,M530+1,0)</f>
        <v>2</v>
      </c>
      <c r="N531">
        <f>IF(ISNUMBER(SEARCH("Ronda",Table11[[#This Row],[Column1]]))=TRUE,1,0)</f>
        <v>0</v>
      </c>
      <c r="O531" t="str">
        <f>IF(Table11[[#This Row],[cond2]]=1,MID(Table11[[#This Row],[Column1]],6,3),O530)</f>
        <v xml:space="preserve"> 26</v>
      </c>
    </row>
    <row r="532" spans="11:15" x14ac:dyDescent="0.3">
      <c r="K532">
        <v>0</v>
      </c>
      <c r="L532">
        <f>IF(AND(ISNUMBER(SEARCH(":",Table11[[#This Row],[Column1]]))=FALSE,ISNUMBER(SEARCH("Ronda",Table11[[#This Row],[Column1]]))=FALSE),1,0)</f>
        <v>1</v>
      </c>
      <c r="M532">
        <f>IF(Table11[[#This Row],[cond]]=1,M531+1,0)</f>
        <v>3</v>
      </c>
      <c r="N532">
        <f>IF(ISNUMBER(SEARCH("Ronda",Table11[[#This Row],[Column1]]))=TRUE,1,0)</f>
        <v>0</v>
      </c>
      <c r="O532" t="str">
        <f>IF(Table11[[#This Row],[cond2]]=1,MID(Table11[[#This Row],[Column1]],6,3),O531)</f>
        <v xml:space="preserve"> 26</v>
      </c>
    </row>
    <row r="533" spans="11:15" x14ac:dyDescent="0.3">
      <c r="K533">
        <v>1</v>
      </c>
      <c r="L533">
        <f>IF(AND(ISNUMBER(SEARCH(":",Table11[[#This Row],[Column1]]))=FALSE,ISNUMBER(SEARCH("Ronda",Table11[[#This Row],[Column1]]))=FALSE),1,0)</f>
        <v>1</v>
      </c>
      <c r="M533">
        <f>IF(Table11[[#This Row],[cond]]=1,M532+1,0)</f>
        <v>4</v>
      </c>
      <c r="N533">
        <f>IF(ISNUMBER(SEARCH("Ronda",Table11[[#This Row],[Column1]]))=TRUE,1,0)</f>
        <v>0</v>
      </c>
      <c r="O533" t="str">
        <f>IF(Table11[[#This Row],[cond2]]=1,MID(Table11[[#This Row],[Column1]],6,3),O532)</f>
        <v xml:space="preserve"> 26</v>
      </c>
    </row>
    <row r="534" spans="11:15" x14ac:dyDescent="0.3">
      <c r="K534">
        <v>0</v>
      </c>
      <c r="L534">
        <f>IF(AND(ISNUMBER(SEARCH(":",Table11[[#This Row],[Column1]]))=FALSE,ISNUMBER(SEARCH("Ronda",Table11[[#This Row],[Column1]]))=FALSE),1,0)</f>
        <v>1</v>
      </c>
      <c r="M534">
        <f>IF(Table11[[#This Row],[cond]]=1,M533+1,0)</f>
        <v>5</v>
      </c>
      <c r="N534">
        <f>IF(ISNUMBER(SEARCH("Ronda",Table11[[#This Row],[Column1]]))=TRUE,1,0)</f>
        <v>0</v>
      </c>
      <c r="O534" t="str">
        <f>IF(Table11[[#This Row],[cond2]]=1,MID(Table11[[#This Row],[Column1]],6,3),O533)</f>
        <v xml:space="preserve"> 26</v>
      </c>
    </row>
    <row r="535" spans="11:15" x14ac:dyDescent="0.3">
      <c r="K535">
        <v>-1</v>
      </c>
      <c r="L535">
        <f>IF(AND(ISNUMBER(SEARCH(":",Table11[[#This Row],[Column1]]))=FALSE,ISNUMBER(SEARCH("Ronda",Table11[[#This Row],[Column1]]))=FALSE),1,0)</f>
        <v>1</v>
      </c>
      <c r="M535">
        <f>IF(Table11[[#This Row],[cond]]=1,M534+1,0)</f>
        <v>6</v>
      </c>
      <c r="N535">
        <f>IF(ISNUMBER(SEARCH("Ronda",Table11[[#This Row],[Column1]]))=TRUE,1,0)</f>
        <v>0</v>
      </c>
      <c r="O535" t="str">
        <f>IF(Table11[[#This Row],[cond2]]=1,MID(Table11[[#This Row],[Column1]],6,3),O534)</f>
        <v xml:space="preserve"> 26</v>
      </c>
    </row>
    <row r="536" spans="11:15" x14ac:dyDescent="0.3">
      <c r="K536" t="s">
        <v>1096</v>
      </c>
      <c r="L536">
        <f>IF(AND(ISNUMBER(SEARCH(":",Table11[[#This Row],[Column1]]))=FALSE,ISNUMBER(SEARCH("Ronda",Table11[[#This Row],[Column1]]))=FALSE),1,0)</f>
        <v>0</v>
      </c>
      <c r="M536">
        <f>IF(Table11[[#This Row],[cond]]=1,M535+1,0)</f>
        <v>0</v>
      </c>
      <c r="N536">
        <f>IF(ISNUMBER(SEARCH("Ronda",Table11[[#This Row],[Column1]]))=TRUE,1,0)</f>
        <v>0</v>
      </c>
      <c r="O536" t="str">
        <f>IF(Table11[[#This Row],[cond2]]=1,MID(Table11[[#This Row],[Column1]],6,3),O535)</f>
        <v xml:space="preserve"> 26</v>
      </c>
    </row>
    <row r="537" spans="11:15" x14ac:dyDescent="0.3">
      <c r="K537" t="s">
        <v>5</v>
      </c>
      <c r="L537">
        <f>IF(AND(ISNUMBER(SEARCH(":",Table11[[#This Row],[Column1]]))=FALSE,ISNUMBER(SEARCH("Ronda",Table11[[#This Row],[Column1]]))=FALSE),1,0)</f>
        <v>1</v>
      </c>
      <c r="M537">
        <f>IF(Table11[[#This Row],[cond]]=1,M536+1,0)</f>
        <v>1</v>
      </c>
      <c r="N537">
        <f>IF(ISNUMBER(SEARCH("Ronda",Table11[[#This Row],[Column1]]))=TRUE,1,0)</f>
        <v>0</v>
      </c>
      <c r="O537" t="str">
        <f>IF(Table11[[#This Row],[cond2]]=1,MID(Table11[[#This Row],[Column1]],6,3),O536)</f>
        <v xml:space="preserve"> 26</v>
      </c>
    </row>
    <row r="538" spans="11:15" x14ac:dyDescent="0.3">
      <c r="K538" t="s">
        <v>4</v>
      </c>
      <c r="L538">
        <f>IF(AND(ISNUMBER(SEARCH(":",Table11[[#This Row],[Column1]]))=FALSE,ISNUMBER(SEARCH("Ronda",Table11[[#This Row],[Column1]]))=FALSE),1,0)</f>
        <v>1</v>
      </c>
      <c r="M538">
        <f>IF(Table11[[#This Row],[cond]]=1,M537+1,0)</f>
        <v>2</v>
      </c>
      <c r="N538">
        <f>IF(ISNUMBER(SEARCH("Ronda",Table11[[#This Row],[Column1]]))=TRUE,1,0)</f>
        <v>0</v>
      </c>
      <c r="O538" t="str">
        <f>IF(Table11[[#This Row],[cond2]]=1,MID(Table11[[#This Row],[Column1]],6,3),O537)</f>
        <v xml:space="preserve"> 26</v>
      </c>
    </row>
    <row r="539" spans="11:15" x14ac:dyDescent="0.3">
      <c r="K539">
        <v>0</v>
      </c>
      <c r="L539">
        <f>IF(AND(ISNUMBER(SEARCH(":",Table11[[#This Row],[Column1]]))=FALSE,ISNUMBER(SEARCH("Ronda",Table11[[#This Row],[Column1]]))=FALSE),1,0)</f>
        <v>1</v>
      </c>
      <c r="M539">
        <f>IF(Table11[[#This Row],[cond]]=1,M538+1,0)</f>
        <v>3</v>
      </c>
      <c r="N539">
        <f>IF(ISNUMBER(SEARCH("Ronda",Table11[[#This Row],[Column1]]))=TRUE,1,0)</f>
        <v>0</v>
      </c>
      <c r="O539" t="str">
        <f>IF(Table11[[#This Row],[cond2]]=1,MID(Table11[[#This Row],[Column1]],6,3),O538)</f>
        <v xml:space="preserve"> 26</v>
      </c>
    </row>
    <row r="540" spans="11:15" x14ac:dyDescent="0.3">
      <c r="K540">
        <v>1</v>
      </c>
      <c r="L540">
        <f>IF(AND(ISNUMBER(SEARCH(":",Table11[[#This Row],[Column1]]))=FALSE,ISNUMBER(SEARCH("Ronda",Table11[[#This Row],[Column1]]))=FALSE),1,0)</f>
        <v>1</v>
      </c>
      <c r="M540">
        <f>IF(Table11[[#This Row],[cond]]=1,M539+1,0)</f>
        <v>4</v>
      </c>
      <c r="N540">
        <f>IF(ISNUMBER(SEARCH("Ronda",Table11[[#This Row],[Column1]]))=TRUE,1,0)</f>
        <v>0</v>
      </c>
      <c r="O540" t="str">
        <f>IF(Table11[[#This Row],[cond2]]=1,MID(Table11[[#This Row],[Column1]],6,3),O539)</f>
        <v xml:space="preserve"> 26</v>
      </c>
    </row>
    <row r="541" spans="11:15" x14ac:dyDescent="0.3">
      <c r="K541">
        <v>0</v>
      </c>
      <c r="L541">
        <f>IF(AND(ISNUMBER(SEARCH(":",Table11[[#This Row],[Column1]]))=FALSE,ISNUMBER(SEARCH("Ronda",Table11[[#This Row],[Column1]]))=FALSE),1,0)</f>
        <v>1</v>
      </c>
      <c r="M541">
        <f>IF(Table11[[#This Row],[cond]]=1,M540+1,0)</f>
        <v>5</v>
      </c>
      <c r="N541">
        <f>IF(ISNUMBER(SEARCH("Ronda",Table11[[#This Row],[Column1]]))=TRUE,1,0)</f>
        <v>0</v>
      </c>
      <c r="O541" t="str">
        <f>IF(Table11[[#This Row],[cond2]]=1,MID(Table11[[#This Row],[Column1]],6,3),O540)</f>
        <v xml:space="preserve"> 26</v>
      </c>
    </row>
    <row r="542" spans="11:15" x14ac:dyDescent="0.3">
      <c r="K542">
        <v>-1</v>
      </c>
      <c r="L542">
        <f>IF(AND(ISNUMBER(SEARCH(":",Table11[[#This Row],[Column1]]))=FALSE,ISNUMBER(SEARCH("Ronda",Table11[[#This Row],[Column1]]))=FALSE),1,0)</f>
        <v>1</v>
      </c>
      <c r="M542">
        <f>IF(Table11[[#This Row],[cond]]=1,M541+1,0)</f>
        <v>6</v>
      </c>
      <c r="N542">
        <f>IF(ISNUMBER(SEARCH("Ronda",Table11[[#This Row],[Column1]]))=TRUE,1,0)</f>
        <v>0</v>
      </c>
      <c r="O542" t="str">
        <f>IF(Table11[[#This Row],[cond2]]=1,MID(Table11[[#This Row],[Column1]],6,3),O541)</f>
        <v xml:space="preserve"> 26</v>
      </c>
    </row>
    <row r="543" spans="11:15" x14ac:dyDescent="0.3">
      <c r="K543" t="s">
        <v>874</v>
      </c>
      <c r="L543">
        <f>IF(AND(ISNUMBER(SEARCH(":",Table11[[#This Row],[Column1]]))=FALSE,ISNUMBER(SEARCH("Ronda",Table11[[#This Row],[Column1]]))=FALSE),1,0)</f>
        <v>0</v>
      </c>
      <c r="M543">
        <f>IF(Table11[[#This Row],[cond]]=1,M542+1,0)</f>
        <v>0</v>
      </c>
      <c r="N543">
        <f>IF(ISNUMBER(SEARCH("Ronda",Table11[[#This Row],[Column1]]))=TRUE,1,0)</f>
        <v>0</v>
      </c>
      <c r="O543" t="str">
        <f>IF(Table11[[#This Row],[cond2]]=1,MID(Table11[[#This Row],[Column1]],6,3),O542)</f>
        <v xml:space="preserve"> 26</v>
      </c>
    </row>
    <row r="544" spans="11:15" x14ac:dyDescent="0.3">
      <c r="K544" t="s">
        <v>8</v>
      </c>
      <c r="L544">
        <f>IF(AND(ISNUMBER(SEARCH(":",Table11[[#This Row],[Column1]]))=FALSE,ISNUMBER(SEARCH("Ronda",Table11[[#This Row],[Column1]]))=FALSE),1,0)</f>
        <v>1</v>
      </c>
      <c r="M544">
        <f>IF(Table11[[#This Row],[cond]]=1,M543+1,0)</f>
        <v>1</v>
      </c>
      <c r="N544">
        <f>IF(ISNUMBER(SEARCH("Ronda",Table11[[#This Row],[Column1]]))=TRUE,1,0)</f>
        <v>0</v>
      </c>
      <c r="O544" t="str">
        <f>IF(Table11[[#This Row],[cond2]]=1,MID(Table11[[#This Row],[Column1]],6,3),O543)</f>
        <v xml:space="preserve"> 26</v>
      </c>
    </row>
    <row r="545" spans="11:15" x14ac:dyDescent="0.3">
      <c r="K545" t="s">
        <v>10</v>
      </c>
      <c r="L545">
        <f>IF(AND(ISNUMBER(SEARCH(":",Table11[[#This Row],[Column1]]))=FALSE,ISNUMBER(SEARCH("Ronda",Table11[[#This Row],[Column1]]))=FALSE),1,0)</f>
        <v>1</v>
      </c>
      <c r="M545">
        <f>IF(Table11[[#This Row],[cond]]=1,M544+1,0)</f>
        <v>2</v>
      </c>
      <c r="N545">
        <f>IF(ISNUMBER(SEARCH("Ronda",Table11[[#This Row],[Column1]]))=TRUE,1,0)</f>
        <v>0</v>
      </c>
      <c r="O545" t="str">
        <f>IF(Table11[[#This Row],[cond2]]=1,MID(Table11[[#This Row],[Column1]],6,3),O544)</f>
        <v xml:space="preserve"> 26</v>
      </c>
    </row>
    <row r="546" spans="11:15" x14ac:dyDescent="0.3">
      <c r="K546">
        <v>3</v>
      </c>
      <c r="L546">
        <f>IF(AND(ISNUMBER(SEARCH(":",Table11[[#This Row],[Column1]]))=FALSE,ISNUMBER(SEARCH("Ronda",Table11[[#This Row],[Column1]]))=FALSE),1,0)</f>
        <v>1</v>
      </c>
      <c r="M546">
        <f>IF(Table11[[#This Row],[cond]]=1,M545+1,0)</f>
        <v>3</v>
      </c>
      <c r="N546">
        <f>IF(ISNUMBER(SEARCH("Ronda",Table11[[#This Row],[Column1]]))=TRUE,1,0)</f>
        <v>0</v>
      </c>
      <c r="O546" t="str">
        <f>IF(Table11[[#This Row],[cond2]]=1,MID(Table11[[#This Row],[Column1]],6,3),O545)</f>
        <v xml:space="preserve"> 26</v>
      </c>
    </row>
    <row r="547" spans="11:15" x14ac:dyDescent="0.3">
      <c r="K547">
        <v>0</v>
      </c>
      <c r="L547">
        <f>IF(AND(ISNUMBER(SEARCH(":",Table11[[#This Row],[Column1]]))=FALSE,ISNUMBER(SEARCH("Ronda",Table11[[#This Row],[Column1]]))=FALSE),1,0)</f>
        <v>1</v>
      </c>
      <c r="M547">
        <f>IF(Table11[[#This Row],[cond]]=1,M546+1,0)</f>
        <v>4</v>
      </c>
      <c r="N547">
        <f>IF(ISNUMBER(SEARCH("Ronda",Table11[[#This Row],[Column1]]))=TRUE,1,0)</f>
        <v>0</v>
      </c>
      <c r="O547" t="str">
        <f>IF(Table11[[#This Row],[cond2]]=1,MID(Table11[[#This Row],[Column1]],6,3),O546)</f>
        <v xml:space="preserve"> 26</v>
      </c>
    </row>
    <row r="548" spans="11:15" x14ac:dyDescent="0.3">
      <c r="K548">
        <v>0</v>
      </c>
      <c r="L548">
        <f>IF(AND(ISNUMBER(SEARCH(":",Table11[[#This Row],[Column1]]))=FALSE,ISNUMBER(SEARCH("Ronda",Table11[[#This Row],[Column1]]))=FALSE),1,0)</f>
        <v>1</v>
      </c>
      <c r="M548">
        <f>IF(Table11[[#This Row],[cond]]=1,M547+1,0)</f>
        <v>5</v>
      </c>
      <c r="N548">
        <f>IF(ISNUMBER(SEARCH("Ronda",Table11[[#This Row],[Column1]]))=TRUE,1,0)</f>
        <v>0</v>
      </c>
      <c r="O548" t="str">
        <f>IF(Table11[[#This Row],[cond2]]=1,MID(Table11[[#This Row],[Column1]],6,3),O547)</f>
        <v xml:space="preserve"> 26</v>
      </c>
    </row>
    <row r="549" spans="11:15" x14ac:dyDescent="0.3">
      <c r="K549">
        <v>0</v>
      </c>
      <c r="L549">
        <f>IF(AND(ISNUMBER(SEARCH(":",Table11[[#This Row],[Column1]]))=FALSE,ISNUMBER(SEARCH("Ronda",Table11[[#This Row],[Column1]]))=FALSE),1,0)</f>
        <v>1</v>
      </c>
      <c r="M549">
        <f>IF(Table11[[#This Row],[cond]]=1,M548+1,0)</f>
        <v>6</v>
      </c>
      <c r="N549">
        <f>IF(ISNUMBER(SEARCH("Ronda",Table11[[#This Row],[Column1]]))=TRUE,1,0)</f>
        <v>0</v>
      </c>
      <c r="O549" t="str">
        <f>IF(Table11[[#This Row],[cond2]]=1,MID(Table11[[#This Row],[Column1]],6,3),O548)</f>
        <v xml:space="preserve"> 26</v>
      </c>
    </row>
    <row r="550" spans="11:15" x14ac:dyDescent="0.3">
      <c r="K550" t="s">
        <v>1097</v>
      </c>
      <c r="L550">
        <f>IF(AND(ISNUMBER(SEARCH(":",Table11[[#This Row],[Column1]]))=FALSE,ISNUMBER(SEARCH("Ronda",Table11[[#This Row],[Column1]]))=FALSE),1,0)</f>
        <v>0</v>
      </c>
      <c r="M550">
        <f>IF(Table11[[#This Row],[cond]]=1,M549+1,0)</f>
        <v>0</v>
      </c>
      <c r="N550">
        <f>IF(ISNUMBER(SEARCH("Ronda",Table11[[#This Row],[Column1]]))=TRUE,1,0)</f>
        <v>0</v>
      </c>
      <c r="O550" t="str">
        <f>IF(Table11[[#This Row],[cond2]]=1,MID(Table11[[#This Row],[Column1]],6,3),O549)</f>
        <v xml:space="preserve"> 26</v>
      </c>
    </row>
    <row r="551" spans="11:15" x14ac:dyDescent="0.3">
      <c r="K551" t="s">
        <v>1</v>
      </c>
      <c r="L551">
        <f>IF(AND(ISNUMBER(SEARCH(":",Table11[[#This Row],[Column1]]))=FALSE,ISNUMBER(SEARCH("Ronda",Table11[[#This Row],[Column1]]))=FALSE),1,0)</f>
        <v>1</v>
      </c>
      <c r="M551">
        <f>IF(Table11[[#This Row],[cond]]=1,M550+1,0)</f>
        <v>1</v>
      </c>
      <c r="N551">
        <f>IF(ISNUMBER(SEARCH("Ronda",Table11[[#This Row],[Column1]]))=TRUE,1,0)</f>
        <v>0</v>
      </c>
      <c r="O551" t="str">
        <f>IF(Table11[[#This Row],[cond2]]=1,MID(Table11[[#This Row],[Column1]],6,3),O550)</f>
        <v xml:space="preserve"> 26</v>
      </c>
    </row>
    <row r="552" spans="11:15" x14ac:dyDescent="0.3">
      <c r="K552" t="s">
        <v>28</v>
      </c>
      <c r="L552">
        <f>IF(AND(ISNUMBER(SEARCH(":",Table11[[#This Row],[Column1]]))=FALSE,ISNUMBER(SEARCH("Ronda",Table11[[#This Row],[Column1]]))=FALSE),1,0)</f>
        <v>1</v>
      </c>
      <c r="M552">
        <f>IF(Table11[[#This Row],[cond]]=1,M551+1,0)</f>
        <v>2</v>
      </c>
      <c r="N552">
        <f>IF(ISNUMBER(SEARCH("Ronda",Table11[[#This Row],[Column1]]))=TRUE,1,0)</f>
        <v>0</v>
      </c>
      <c r="O552" t="str">
        <f>IF(Table11[[#This Row],[cond2]]=1,MID(Table11[[#This Row],[Column1]],6,3),O551)</f>
        <v xml:space="preserve"> 26</v>
      </c>
    </row>
    <row r="553" spans="11:15" x14ac:dyDescent="0.3">
      <c r="K553">
        <v>3</v>
      </c>
      <c r="L553">
        <f>IF(AND(ISNUMBER(SEARCH(":",Table11[[#This Row],[Column1]]))=FALSE,ISNUMBER(SEARCH("Ronda",Table11[[#This Row],[Column1]]))=FALSE),1,0)</f>
        <v>1</v>
      </c>
      <c r="M553">
        <f>IF(Table11[[#This Row],[cond]]=1,M552+1,0)</f>
        <v>3</v>
      </c>
      <c r="N553">
        <f>IF(ISNUMBER(SEARCH("Ronda",Table11[[#This Row],[Column1]]))=TRUE,1,0)</f>
        <v>0</v>
      </c>
      <c r="O553" t="str">
        <f>IF(Table11[[#This Row],[cond2]]=1,MID(Table11[[#This Row],[Column1]],6,3),O552)</f>
        <v xml:space="preserve"> 26</v>
      </c>
    </row>
    <row r="554" spans="11:15" x14ac:dyDescent="0.3">
      <c r="K554">
        <v>1</v>
      </c>
      <c r="L554">
        <f>IF(AND(ISNUMBER(SEARCH(":",Table11[[#This Row],[Column1]]))=FALSE,ISNUMBER(SEARCH("Ronda",Table11[[#This Row],[Column1]]))=FALSE),1,0)</f>
        <v>1</v>
      </c>
      <c r="M554">
        <f>IF(Table11[[#This Row],[cond]]=1,M553+1,0)</f>
        <v>4</v>
      </c>
      <c r="N554">
        <f>IF(ISNUMBER(SEARCH("Ronda",Table11[[#This Row],[Column1]]))=TRUE,1,0)</f>
        <v>0</v>
      </c>
      <c r="O554" t="str">
        <f>IF(Table11[[#This Row],[cond2]]=1,MID(Table11[[#This Row],[Column1]],6,3),O553)</f>
        <v xml:space="preserve"> 26</v>
      </c>
    </row>
    <row r="555" spans="11:15" x14ac:dyDescent="0.3">
      <c r="K555">
        <v>-1</v>
      </c>
      <c r="L555">
        <f>IF(AND(ISNUMBER(SEARCH(":",Table11[[#This Row],[Column1]]))=FALSE,ISNUMBER(SEARCH("Ronda",Table11[[#This Row],[Column1]]))=FALSE),1,0)</f>
        <v>1</v>
      </c>
      <c r="M555">
        <f>IF(Table11[[#This Row],[cond]]=1,M554+1,0)</f>
        <v>5</v>
      </c>
      <c r="N555">
        <f>IF(ISNUMBER(SEARCH("Ronda",Table11[[#This Row],[Column1]]))=TRUE,1,0)</f>
        <v>0</v>
      </c>
      <c r="O555" t="str">
        <f>IF(Table11[[#This Row],[cond2]]=1,MID(Table11[[#This Row],[Column1]],6,3),O554)</f>
        <v xml:space="preserve"> 26</v>
      </c>
    </row>
    <row r="556" spans="11:15" x14ac:dyDescent="0.3">
      <c r="K556">
        <v>0</v>
      </c>
      <c r="L556">
        <f>IF(AND(ISNUMBER(SEARCH(":",Table11[[#This Row],[Column1]]))=FALSE,ISNUMBER(SEARCH("Ronda",Table11[[#This Row],[Column1]]))=FALSE),1,0)</f>
        <v>1</v>
      </c>
      <c r="M556">
        <f>IF(Table11[[#This Row],[cond]]=1,M555+1,0)</f>
        <v>6</v>
      </c>
      <c r="N556">
        <f>IF(ISNUMBER(SEARCH("Ronda",Table11[[#This Row],[Column1]]))=TRUE,1,0)</f>
        <v>0</v>
      </c>
      <c r="O556" t="str">
        <f>IF(Table11[[#This Row],[cond2]]=1,MID(Table11[[#This Row],[Column1]],6,3),O555)</f>
        <v xml:space="preserve"> 26</v>
      </c>
    </row>
    <row r="557" spans="11:15" x14ac:dyDescent="0.3">
      <c r="K557" t="s">
        <v>1098</v>
      </c>
      <c r="L557">
        <f>IF(AND(ISNUMBER(SEARCH(":",Table11[[#This Row],[Column1]]))=FALSE,ISNUMBER(SEARCH("Ronda",Table11[[#This Row],[Column1]]))=FALSE),1,0)</f>
        <v>0</v>
      </c>
      <c r="M557">
        <f>IF(Table11[[#This Row],[cond]]=1,M556+1,0)</f>
        <v>0</v>
      </c>
      <c r="N557">
        <f>IF(ISNUMBER(SEARCH("Ronda",Table11[[#This Row],[Column1]]))=TRUE,1,0)</f>
        <v>0</v>
      </c>
      <c r="O557" t="str">
        <f>IF(Table11[[#This Row],[cond2]]=1,MID(Table11[[#This Row],[Column1]],6,3),O556)</f>
        <v xml:space="preserve"> 26</v>
      </c>
    </row>
    <row r="558" spans="11:15" x14ac:dyDescent="0.3">
      <c r="K558" t="s">
        <v>31</v>
      </c>
      <c r="L558">
        <f>IF(AND(ISNUMBER(SEARCH(":",Table11[[#This Row],[Column1]]))=FALSE,ISNUMBER(SEARCH("Ronda",Table11[[#This Row],[Column1]]))=FALSE),1,0)</f>
        <v>1</v>
      </c>
      <c r="M558">
        <f>IF(Table11[[#This Row],[cond]]=1,M557+1,0)</f>
        <v>1</v>
      </c>
      <c r="N558">
        <f>IF(ISNUMBER(SEARCH("Ronda",Table11[[#This Row],[Column1]]))=TRUE,1,0)</f>
        <v>0</v>
      </c>
      <c r="O558" t="str">
        <f>IF(Table11[[#This Row],[cond2]]=1,MID(Table11[[#This Row],[Column1]],6,3),O557)</f>
        <v xml:space="preserve"> 26</v>
      </c>
    </row>
    <row r="559" spans="11:15" x14ac:dyDescent="0.3">
      <c r="K559" t="s">
        <v>14</v>
      </c>
      <c r="L559">
        <f>IF(AND(ISNUMBER(SEARCH(":",Table11[[#This Row],[Column1]]))=FALSE,ISNUMBER(SEARCH("Ronda",Table11[[#This Row],[Column1]]))=FALSE),1,0)</f>
        <v>1</v>
      </c>
      <c r="M559">
        <f>IF(Table11[[#This Row],[cond]]=1,M558+1,0)</f>
        <v>2</v>
      </c>
      <c r="N559">
        <f>IF(ISNUMBER(SEARCH("Ronda",Table11[[#This Row],[Column1]]))=TRUE,1,0)</f>
        <v>0</v>
      </c>
      <c r="O559" t="str">
        <f>IF(Table11[[#This Row],[cond2]]=1,MID(Table11[[#This Row],[Column1]],6,3),O558)</f>
        <v xml:space="preserve"> 26</v>
      </c>
    </row>
    <row r="560" spans="11:15" x14ac:dyDescent="0.3">
      <c r="K560">
        <v>2</v>
      </c>
      <c r="L560">
        <f>IF(AND(ISNUMBER(SEARCH(":",Table11[[#This Row],[Column1]]))=FALSE,ISNUMBER(SEARCH("Ronda",Table11[[#This Row],[Column1]]))=FALSE),1,0)</f>
        <v>1</v>
      </c>
      <c r="M560">
        <f>IF(Table11[[#This Row],[cond]]=1,M559+1,0)</f>
        <v>3</v>
      </c>
      <c r="N560">
        <f>IF(ISNUMBER(SEARCH("Ronda",Table11[[#This Row],[Column1]]))=TRUE,1,0)</f>
        <v>0</v>
      </c>
      <c r="O560" t="str">
        <f>IF(Table11[[#This Row],[cond2]]=1,MID(Table11[[#This Row],[Column1]],6,3),O559)</f>
        <v xml:space="preserve"> 26</v>
      </c>
    </row>
    <row r="561" spans="11:15" x14ac:dyDescent="0.3">
      <c r="K561">
        <v>2</v>
      </c>
      <c r="L561">
        <f>IF(AND(ISNUMBER(SEARCH(":",Table11[[#This Row],[Column1]]))=FALSE,ISNUMBER(SEARCH("Ronda",Table11[[#This Row],[Column1]]))=FALSE),1,0)</f>
        <v>1</v>
      </c>
      <c r="M561">
        <f>IF(Table11[[#This Row],[cond]]=1,M560+1,0)</f>
        <v>4</v>
      </c>
      <c r="N561">
        <f>IF(ISNUMBER(SEARCH("Ronda",Table11[[#This Row],[Column1]]))=TRUE,1,0)</f>
        <v>0</v>
      </c>
      <c r="O561" t="str">
        <f>IF(Table11[[#This Row],[cond2]]=1,MID(Table11[[#This Row],[Column1]],6,3),O560)</f>
        <v xml:space="preserve"> 26</v>
      </c>
    </row>
    <row r="562" spans="11:15" x14ac:dyDescent="0.3">
      <c r="K562">
        <v>0</v>
      </c>
      <c r="L562">
        <f>IF(AND(ISNUMBER(SEARCH(":",Table11[[#This Row],[Column1]]))=FALSE,ISNUMBER(SEARCH("Ronda",Table11[[#This Row],[Column1]]))=FALSE),1,0)</f>
        <v>1</v>
      </c>
      <c r="M562">
        <f>IF(Table11[[#This Row],[cond]]=1,M561+1,0)</f>
        <v>5</v>
      </c>
      <c r="N562">
        <f>IF(ISNUMBER(SEARCH("Ronda",Table11[[#This Row],[Column1]]))=TRUE,1,0)</f>
        <v>0</v>
      </c>
      <c r="O562" t="str">
        <f>IF(Table11[[#This Row],[cond2]]=1,MID(Table11[[#This Row],[Column1]],6,3),O561)</f>
        <v xml:space="preserve"> 26</v>
      </c>
    </row>
    <row r="563" spans="11:15" x14ac:dyDescent="0.3">
      <c r="K563">
        <v>-2</v>
      </c>
      <c r="L563">
        <f>IF(AND(ISNUMBER(SEARCH(":",Table11[[#This Row],[Column1]]))=FALSE,ISNUMBER(SEARCH("Ronda",Table11[[#This Row],[Column1]]))=FALSE),1,0)</f>
        <v>1</v>
      </c>
      <c r="M563">
        <f>IF(Table11[[#This Row],[cond]]=1,M562+1,0)</f>
        <v>6</v>
      </c>
      <c r="N563">
        <f>IF(ISNUMBER(SEARCH("Ronda",Table11[[#This Row],[Column1]]))=TRUE,1,0)</f>
        <v>0</v>
      </c>
      <c r="O563" t="str">
        <f>IF(Table11[[#This Row],[cond2]]=1,MID(Table11[[#This Row],[Column1]],6,3),O562)</f>
        <v xml:space="preserve"> 26</v>
      </c>
    </row>
    <row r="564" spans="11:15" x14ac:dyDescent="0.3">
      <c r="K564" t="s">
        <v>1098</v>
      </c>
      <c r="L564">
        <f>IF(AND(ISNUMBER(SEARCH(":",Table11[[#This Row],[Column1]]))=FALSE,ISNUMBER(SEARCH("Ronda",Table11[[#This Row],[Column1]]))=FALSE),1,0)</f>
        <v>0</v>
      </c>
      <c r="M564">
        <f>IF(Table11[[#This Row],[cond]]=1,M563+1,0)</f>
        <v>0</v>
      </c>
      <c r="N564">
        <f>IF(ISNUMBER(SEARCH("Ronda",Table11[[#This Row],[Column1]]))=TRUE,1,0)</f>
        <v>0</v>
      </c>
      <c r="O564" t="str">
        <f>IF(Table11[[#This Row],[cond2]]=1,MID(Table11[[#This Row],[Column1]],6,3),O563)</f>
        <v xml:space="preserve"> 26</v>
      </c>
    </row>
    <row r="565" spans="11:15" x14ac:dyDescent="0.3">
      <c r="K565" t="s">
        <v>11</v>
      </c>
      <c r="L565">
        <f>IF(AND(ISNUMBER(SEARCH(":",Table11[[#This Row],[Column1]]))=FALSE,ISNUMBER(SEARCH("Ronda",Table11[[#This Row],[Column1]]))=FALSE),1,0)</f>
        <v>1</v>
      </c>
      <c r="M565">
        <f>IF(Table11[[#This Row],[cond]]=1,M564+1,0)</f>
        <v>1</v>
      </c>
      <c r="N565">
        <f>IF(ISNUMBER(SEARCH("Ronda",Table11[[#This Row],[Column1]]))=TRUE,1,0)</f>
        <v>0</v>
      </c>
      <c r="O565" t="str">
        <f>IF(Table11[[#This Row],[cond2]]=1,MID(Table11[[#This Row],[Column1]],6,3),O564)</f>
        <v xml:space="preserve"> 26</v>
      </c>
    </row>
    <row r="566" spans="11:15" x14ac:dyDescent="0.3">
      <c r="K566" t="s">
        <v>13</v>
      </c>
      <c r="L566">
        <f>IF(AND(ISNUMBER(SEARCH(":",Table11[[#This Row],[Column1]]))=FALSE,ISNUMBER(SEARCH("Ronda",Table11[[#This Row],[Column1]]))=FALSE),1,0)</f>
        <v>1</v>
      </c>
      <c r="M566">
        <f>IF(Table11[[#This Row],[cond]]=1,M565+1,0)</f>
        <v>2</v>
      </c>
      <c r="N566">
        <f>IF(ISNUMBER(SEARCH("Ronda",Table11[[#This Row],[Column1]]))=TRUE,1,0)</f>
        <v>0</v>
      </c>
      <c r="O566" t="str">
        <f>IF(Table11[[#This Row],[cond2]]=1,MID(Table11[[#This Row],[Column1]],6,3),O565)</f>
        <v xml:space="preserve"> 26</v>
      </c>
    </row>
    <row r="567" spans="11:15" x14ac:dyDescent="0.3">
      <c r="K567">
        <v>0</v>
      </c>
      <c r="L567">
        <f>IF(AND(ISNUMBER(SEARCH(":",Table11[[#This Row],[Column1]]))=FALSE,ISNUMBER(SEARCH("Ronda",Table11[[#This Row],[Column1]]))=FALSE),1,0)</f>
        <v>1</v>
      </c>
      <c r="M567">
        <f>IF(Table11[[#This Row],[cond]]=1,M566+1,0)</f>
        <v>3</v>
      </c>
      <c r="N567">
        <f>IF(ISNUMBER(SEARCH("Ronda",Table11[[#This Row],[Column1]]))=TRUE,1,0)</f>
        <v>0</v>
      </c>
      <c r="O567" t="str">
        <f>IF(Table11[[#This Row],[cond2]]=1,MID(Table11[[#This Row],[Column1]],6,3),O566)</f>
        <v xml:space="preserve"> 26</v>
      </c>
    </row>
    <row r="568" spans="11:15" x14ac:dyDescent="0.3">
      <c r="K568">
        <v>1</v>
      </c>
      <c r="L568">
        <f>IF(AND(ISNUMBER(SEARCH(":",Table11[[#This Row],[Column1]]))=FALSE,ISNUMBER(SEARCH("Ronda",Table11[[#This Row],[Column1]]))=FALSE),1,0)</f>
        <v>1</v>
      </c>
      <c r="M568">
        <f>IF(Table11[[#This Row],[cond]]=1,M567+1,0)</f>
        <v>4</v>
      </c>
      <c r="N568">
        <f>IF(ISNUMBER(SEARCH("Ronda",Table11[[#This Row],[Column1]]))=TRUE,1,0)</f>
        <v>0</v>
      </c>
      <c r="O568" t="str">
        <f>IF(Table11[[#This Row],[cond2]]=1,MID(Table11[[#This Row],[Column1]],6,3),O567)</f>
        <v xml:space="preserve"> 26</v>
      </c>
    </row>
    <row r="569" spans="11:15" x14ac:dyDescent="0.3">
      <c r="K569">
        <v>0</v>
      </c>
      <c r="L569">
        <f>IF(AND(ISNUMBER(SEARCH(":",Table11[[#This Row],[Column1]]))=FALSE,ISNUMBER(SEARCH("Ronda",Table11[[#This Row],[Column1]]))=FALSE),1,0)</f>
        <v>1</v>
      </c>
      <c r="M569">
        <f>IF(Table11[[#This Row],[cond]]=1,M568+1,0)</f>
        <v>5</v>
      </c>
      <c r="N569">
        <f>IF(ISNUMBER(SEARCH("Ronda",Table11[[#This Row],[Column1]]))=TRUE,1,0)</f>
        <v>0</v>
      </c>
      <c r="O569" t="str">
        <f>IF(Table11[[#This Row],[cond2]]=1,MID(Table11[[#This Row],[Column1]],6,3),O568)</f>
        <v xml:space="preserve"> 26</v>
      </c>
    </row>
    <row r="570" spans="11:15" x14ac:dyDescent="0.3">
      <c r="K570">
        <v>-1</v>
      </c>
      <c r="L570">
        <f>IF(AND(ISNUMBER(SEARCH(":",Table11[[#This Row],[Column1]]))=FALSE,ISNUMBER(SEARCH("Ronda",Table11[[#This Row],[Column1]]))=FALSE),1,0)</f>
        <v>1</v>
      </c>
      <c r="M570">
        <f>IF(Table11[[#This Row],[cond]]=1,M569+1,0)</f>
        <v>6</v>
      </c>
      <c r="N570">
        <f>IF(ISNUMBER(SEARCH("Ronda",Table11[[#This Row],[Column1]]))=TRUE,1,0)</f>
        <v>0</v>
      </c>
      <c r="O570" t="str">
        <f>IF(Table11[[#This Row],[cond2]]=1,MID(Table11[[#This Row],[Column1]],6,3),O569)</f>
        <v xml:space="preserve"> 26</v>
      </c>
    </row>
    <row r="571" spans="11:15" x14ac:dyDescent="0.3">
      <c r="K571" t="s">
        <v>1099</v>
      </c>
      <c r="L571">
        <f>IF(AND(ISNUMBER(SEARCH(":",Table11[[#This Row],[Column1]]))=FALSE,ISNUMBER(SEARCH("Ronda",Table11[[#This Row],[Column1]]))=FALSE),1,0)</f>
        <v>0</v>
      </c>
      <c r="M571">
        <f>IF(Table11[[#This Row],[cond]]=1,M570+1,0)</f>
        <v>0</v>
      </c>
      <c r="N571">
        <f>IF(ISNUMBER(SEARCH("Ronda",Table11[[#This Row],[Column1]]))=TRUE,1,0)</f>
        <v>0</v>
      </c>
      <c r="O571" t="str">
        <f>IF(Table11[[#This Row],[cond2]]=1,MID(Table11[[#This Row],[Column1]],6,3),O570)</f>
        <v xml:space="preserve"> 26</v>
      </c>
    </row>
    <row r="572" spans="11:15" x14ac:dyDescent="0.3">
      <c r="K572" t="s">
        <v>7</v>
      </c>
      <c r="L572">
        <f>IF(AND(ISNUMBER(SEARCH(":",Table11[[#This Row],[Column1]]))=FALSE,ISNUMBER(SEARCH("Ronda",Table11[[#This Row],[Column1]]))=FALSE),1,0)</f>
        <v>1</v>
      </c>
      <c r="M572">
        <f>IF(Table11[[#This Row],[cond]]=1,M571+1,0)</f>
        <v>1</v>
      </c>
      <c r="N572">
        <f>IF(ISNUMBER(SEARCH("Ronda",Table11[[#This Row],[Column1]]))=TRUE,1,0)</f>
        <v>0</v>
      </c>
      <c r="O572" t="str">
        <f>IF(Table11[[#This Row],[cond2]]=1,MID(Table11[[#This Row],[Column1]],6,3),O571)</f>
        <v xml:space="preserve"> 26</v>
      </c>
    </row>
    <row r="573" spans="11:15" x14ac:dyDescent="0.3">
      <c r="K573" t="s">
        <v>1051</v>
      </c>
      <c r="L573">
        <f>IF(AND(ISNUMBER(SEARCH(":",Table11[[#This Row],[Column1]]))=FALSE,ISNUMBER(SEARCH("Ronda",Table11[[#This Row],[Column1]]))=FALSE),1,0)</f>
        <v>1</v>
      </c>
      <c r="M573">
        <f>IF(Table11[[#This Row],[cond]]=1,M572+1,0)</f>
        <v>2</v>
      </c>
      <c r="N573">
        <f>IF(ISNUMBER(SEARCH("Ronda",Table11[[#This Row],[Column1]]))=TRUE,1,0)</f>
        <v>0</v>
      </c>
      <c r="O573" t="str">
        <f>IF(Table11[[#This Row],[cond2]]=1,MID(Table11[[#This Row],[Column1]],6,3),O572)</f>
        <v xml:space="preserve"> 26</v>
      </c>
    </row>
    <row r="574" spans="11:15" x14ac:dyDescent="0.3">
      <c r="K574">
        <v>1</v>
      </c>
      <c r="L574">
        <f>IF(AND(ISNUMBER(SEARCH(":",Table11[[#This Row],[Column1]]))=FALSE,ISNUMBER(SEARCH("Ronda",Table11[[#This Row],[Column1]]))=FALSE),1,0)</f>
        <v>1</v>
      </c>
      <c r="M574">
        <f>IF(Table11[[#This Row],[cond]]=1,M573+1,0)</f>
        <v>3</v>
      </c>
      <c r="N574">
        <f>IF(ISNUMBER(SEARCH("Ronda",Table11[[#This Row],[Column1]]))=TRUE,1,0)</f>
        <v>0</v>
      </c>
      <c r="O574" t="str">
        <f>IF(Table11[[#This Row],[cond2]]=1,MID(Table11[[#This Row],[Column1]],6,3),O573)</f>
        <v xml:space="preserve"> 26</v>
      </c>
    </row>
    <row r="575" spans="11:15" x14ac:dyDescent="0.3">
      <c r="K575">
        <v>0</v>
      </c>
      <c r="L575">
        <f>IF(AND(ISNUMBER(SEARCH(":",Table11[[#This Row],[Column1]]))=FALSE,ISNUMBER(SEARCH("Ronda",Table11[[#This Row],[Column1]]))=FALSE),1,0)</f>
        <v>1</v>
      </c>
      <c r="M575">
        <f>IF(Table11[[#This Row],[cond]]=1,M574+1,0)</f>
        <v>4</v>
      </c>
      <c r="N575">
        <f>IF(ISNUMBER(SEARCH("Ronda",Table11[[#This Row],[Column1]]))=TRUE,1,0)</f>
        <v>0</v>
      </c>
      <c r="O575" t="str">
        <f>IF(Table11[[#This Row],[cond2]]=1,MID(Table11[[#This Row],[Column1]],6,3),O574)</f>
        <v xml:space="preserve"> 26</v>
      </c>
    </row>
    <row r="576" spans="11:15" x14ac:dyDescent="0.3">
      <c r="K576">
        <v>0</v>
      </c>
      <c r="L576">
        <f>IF(AND(ISNUMBER(SEARCH(":",Table11[[#This Row],[Column1]]))=FALSE,ISNUMBER(SEARCH("Ronda",Table11[[#This Row],[Column1]]))=FALSE),1,0)</f>
        <v>1</v>
      </c>
      <c r="M576">
        <f>IF(Table11[[#This Row],[cond]]=1,M575+1,0)</f>
        <v>5</v>
      </c>
      <c r="N576">
        <f>IF(ISNUMBER(SEARCH("Ronda",Table11[[#This Row],[Column1]]))=TRUE,1,0)</f>
        <v>0</v>
      </c>
      <c r="O576" t="str">
        <f>IF(Table11[[#This Row],[cond2]]=1,MID(Table11[[#This Row],[Column1]],6,3),O575)</f>
        <v xml:space="preserve"> 26</v>
      </c>
    </row>
    <row r="577" spans="11:15" x14ac:dyDescent="0.3">
      <c r="K577">
        <v>0</v>
      </c>
      <c r="L577">
        <f>IF(AND(ISNUMBER(SEARCH(":",Table11[[#This Row],[Column1]]))=FALSE,ISNUMBER(SEARCH("Ronda",Table11[[#This Row],[Column1]]))=FALSE),1,0)</f>
        <v>1</v>
      </c>
      <c r="M577">
        <f>IF(Table11[[#This Row],[cond]]=1,M576+1,0)</f>
        <v>6</v>
      </c>
      <c r="N577">
        <f>IF(ISNUMBER(SEARCH("Ronda",Table11[[#This Row],[Column1]]))=TRUE,1,0)</f>
        <v>0</v>
      </c>
      <c r="O577" t="str">
        <f>IF(Table11[[#This Row],[cond2]]=1,MID(Table11[[#This Row],[Column1]],6,3),O576)</f>
        <v xml:space="preserve"> 26</v>
      </c>
    </row>
    <row r="578" spans="11:15" x14ac:dyDescent="0.3">
      <c r="K578" t="s">
        <v>134</v>
      </c>
      <c r="L578">
        <f>IF(AND(ISNUMBER(SEARCH(":",Table11[[#This Row],[Column1]]))=FALSE,ISNUMBER(SEARCH("Ronda",Table11[[#This Row],[Column1]]))=FALSE),1,0)</f>
        <v>0</v>
      </c>
      <c r="M578">
        <f>IF(Table11[[#This Row],[cond]]=1,M577+1,0)</f>
        <v>0</v>
      </c>
      <c r="N578">
        <f>IF(ISNUMBER(SEARCH("Ronda",Table11[[#This Row],[Column1]]))=TRUE,1,0)</f>
        <v>1</v>
      </c>
      <c r="O578" t="str">
        <f>IF(Table11[[#This Row],[cond2]]=1,MID(Table11[[#This Row],[Column1]],6,3),O577)</f>
        <v xml:space="preserve"> 25</v>
      </c>
    </row>
    <row r="579" spans="11:15" x14ac:dyDescent="0.3">
      <c r="K579" t="s">
        <v>876</v>
      </c>
      <c r="L579">
        <f>IF(AND(ISNUMBER(SEARCH(":",Table11[[#This Row],[Column1]]))=FALSE,ISNUMBER(SEARCH("Ronda",Table11[[#This Row],[Column1]]))=FALSE),1,0)</f>
        <v>0</v>
      </c>
      <c r="M579">
        <f>IF(Table11[[#This Row],[cond]]=1,M578+1,0)</f>
        <v>0</v>
      </c>
      <c r="N579">
        <f>IF(ISNUMBER(SEARCH("Ronda",Table11[[#This Row],[Column1]]))=TRUE,1,0)</f>
        <v>0</v>
      </c>
      <c r="O579" t="str">
        <f>IF(Table11[[#This Row],[cond2]]=1,MID(Table11[[#This Row],[Column1]],6,3),O578)</f>
        <v xml:space="preserve"> 25</v>
      </c>
    </row>
    <row r="580" spans="11:15" x14ac:dyDescent="0.3">
      <c r="K580" t="s">
        <v>2</v>
      </c>
      <c r="L580">
        <f>IF(AND(ISNUMBER(SEARCH(":",Table11[[#This Row],[Column1]]))=FALSE,ISNUMBER(SEARCH("Ronda",Table11[[#This Row],[Column1]]))=FALSE),1,0)</f>
        <v>1</v>
      </c>
      <c r="M580">
        <f>IF(Table11[[#This Row],[cond]]=1,M579+1,0)</f>
        <v>1</v>
      </c>
      <c r="N580">
        <f>IF(ISNUMBER(SEARCH("Ronda",Table11[[#This Row],[Column1]]))=TRUE,1,0)</f>
        <v>0</v>
      </c>
      <c r="O580" t="str">
        <f>IF(Table11[[#This Row],[cond2]]=1,MID(Table11[[#This Row],[Column1]],6,3),O579)</f>
        <v xml:space="preserve"> 25</v>
      </c>
    </row>
    <row r="581" spans="11:15" x14ac:dyDescent="0.3">
      <c r="K581" t="s">
        <v>31</v>
      </c>
      <c r="L581">
        <f>IF(AND(ISNUMBER(SEARCH(":",Table11[[#This Row],[Column1]]))=FALSE,ISNUMBER(SEARCH("Ronda",Table11[[#This Row],[Column1]]))=FALSE),1,0)</f>
        <v>1</v>
      </c>
      <c r="M581">
        <f>IF(Table11[[#This Row],[cond]]=1,M580+1,0)</f>
        <v>2</v>
      </c>
      <c r="N581">
        <f>IF(ISNUMBER(SEARCH("Ronda",Table11[[#This Row],[Column1]]))=TRUE,1,0)</f>
        <v>0</v>
      </c>
      <c r="O581" t="str">
        <f>IF(Table11[[#This Row],[cond2]]=1,MID(Table11[[#This Row],[Column1]],6,3),O580)</f>
        <v xml:space="preserve"> 25</v>
      </c>
    </row>
    <row r="582" spans="11:15" x14ac:dyDescent="0.3">
      <c r="K582">
        <v>2</v>
      </c>
      <c r="L582">
        <f>IF(AND(ISNUMBER(SEARCH(":",Table11[[#This Row],[Column1]]))=FALSE,ISNUMBER(SEARCH("Ronda",Table11[[#This Row],[Column1]]))=FALSE),1,0)</f>
        <v>1</v>
      </c>
      <c r="M582">
        <f>IF(Table11[[#This Row],[cond]]=1,M581+1,0)</f>
        <v>3</v>
      </c>
      <c r="N582">
        <f>IF(ISNUMBER(SEARCH("Ronda",Table11[[#This Row],[Column1]]))=TRUE,1,0)</f>
        <v>0</v>
      </c>
      <c r="O582" t="str">
        <f>IF(Table11[[#This Row],[cond2]]=1,MID(Table11[[#This Row],[Column1]],6,3),O581)</f>
        <v xml:space="preserve"> 25</v>
      </c>
    </row>
    <row r="583" spans="11:15" x14ac:dyDescent="0.3">
      <c r="K583">
        <v>2</v>
      </c>
      <c r="L583">
        <f>IF(AND(ISNUMBER(SEARCH(":",Table11[[#This Row],[Column1]]))=FALSE,ISNUMBER(SEARCH("Ronda",Table11[[#This Row],[Column1]]))=FALSE),1,0)</f>
        <v>1</v>
      </c>
      <c r="M583">
        <f>IF(Table11[[#This Row],[cond]]=1,M582+1,0)</f>
        <v>4</v>
      </c>
      <c r="N583">
        <f>IF(ISNUMBER(SEARCH("Ronda",Table11[[#This Row],[Column1]]))=TRUE,1,0)</f>
        <v>0</v>
      </c>
      <c r="O583" t="str">
        <f>IF(Table11[[#This Row],[cond2]]=1,MID(Table11[[#This Row],[Column1]],6,3),O582)</f>
        <v xml:space="preserve"> 25</v>
      </c>
    </row>
    <row r="584" spans="11:15" x14ac:dyDescent="0.3">
      <c r="K584">
        <v>0</v>
      </c>
      <c r="L584">
        <f>IF(AND(ISNUMBER(SEARCH(":",Table11[[#This Row],[Column1]]))=FALSE,ISNUMBER(SEARCH("Ronda",Table11[[#This Row],[Column1]]))=FALSE),1,0)</f>
        <v>1</v>
      </c>
      <c r="M584">
        <f>IF(Table11[[#This Row],[cond]]=1,M583+1,0)</f>
        <v>5</v>
      </c>
      <c r="N584">
        <f>IF(ISNUMBER(SEARCH("Ronda",Table11[[#This Row],[Column1]]))=TRUE,1,0)</f>
        <v>0</v>
      </c>
      <c r="O584" t="str">
        <f>IF(Table11[[#This Row],[cond2]]=1,MID(Table11[[#This Row],[Column1]],6,3),O583)</f>
        <v xml:space="preserve"> 25</v>
      </c>
    </row>
    <row r="585" spans="11:15" x14ac:dyDescent="0.3">
      <c r="K585">
        <v>0</v>
      </c>
      <c r="L585">
        <f>IF(AND(ISNUMBER(SEARCH(":",Table11[[#This Row],[Column1]]))=FALSE,ISNUMBER(SEARCH("Ronda",Table11[[#This Row],[Column1]]))=FALSE),1,0)</f>
        <v>1</v>
      </c>
      <c r="M585">
        <f>IF(Table11[[#This Row],[cond]]=1,M584+1,0)</f>
        <v>6</v>
      </c>
      <c r="N585">
        <f>IF(ISNUMBER(SEARCH("Ronda",Table11[[#This Row],[Column1]]))=TRUE,1,0)</f>
        <v>0</v>
      </c>
      <c r="O585" t="str">
        <f>IF(Table11[[#This Row],[cond2]]=1,MID(Table11[[#This Row],[Column1]],6,3),O584)</f>
        <v xml:space="preserve"> 25</v>
      </c>
    </row>
    <row r="586" spans="11:15" x14ac:dyDescent="0.3">
      <c r="K586" t="s">
        <v>1100</v>
      </c>
      <c r="L586">
        <f>IF(AND(ISNUMBER(SEARCH(":",Table11[[#This Row],[Column1]]))=FALSE,ISNUMBER(SEARCH("Ronda",Table11[[#This Row],[Column1]]))=FALSE),1,0)</f>
        <v>0</v>
      </c>
      <c r="M586">
        <f>IF(Table11[[#This Row],[cond]]=1,M585+1,0)</f>
        <v>0</v>
      </c>
      <c r="N586">
        <f>IF(ISNUMBER(SEARCH("Ronda",Table11[[#This Row],[Column1]]))=TRUE,1,0)</f>
        <v>0</v>
      </c>
      <c r="O586" t="str">
        <f>IF(Table11[[#This Row],[cond2]]=1,MID(Table11[[#This Row],[Column1]],6,3),O585)</f>
        <v xml:space="preserve"> 25</v>
      </c>
    </row>
    <row r="587" spans="11:15" x14ac:dyDescent="0.3">
      <c r="K587" t="s">
        <v>568</v>
      </c>
      <c r="L587">
        <f>IF(AND(ISNUMBER(SEARCH(":",Table11[[#This Row],[Column1]]))=FALSE,ISNUMBER(SEARCH("Ronda",Table11[[#This Row],[Column1]]))=FALSE),1,0)</f>
        <v>1</v>
      </c>
      <c r="M587">
        <f>IF(Table11[[#This Row],[cond]]=1,M586+1,0)</f>
        <v>1</v>
      </c>
      <c r="N587">
        <f>IF(ISNUMBER(SEARCH("Ronda",Table11[[#This Row],[Column1]]))=TRUE,1,0)</f>
        <v>0</v>
      </c>
      <c r="O587" t="str">
        <f>IF(Table11[[#This Row],[cond2]]=1,MID(Table11[[#This Row],[Column1]],6,3),O586)</f>
        <v xml:space="preserve"> 25</v>
      </c>
    </row>
    <row r="588" spans="11:15" x14ac:dyDescent="0.3">
      <c r="K588" t="s">
        <v>8</v>
      </c>
      <c r="L588">
        <f>IF(AND(ISNUMBER(SEARCH(":",Table11[[#This Row],[Column1]]))=FALSE,ISNUMBER(SEARCH("Ronda",Table11[[#This Row],[Column1]]))=FALSE),1,0)</f>
        <v>1</v>
      </c>
      <c r="M588">
        <f>IF(Table11[[#This Row],[cond]]=1,M587+1,0)</f>
        <v>2</v>
      </c>
      <c r="N588">
        <f>IF(ISNUMBER(SEARCH("Ronda",Table11[[#This Row],[Column1]]))=TRUE,1,0)</f>
        <v>0</v>
      </c>
      <c r="O588" t="str">
        <f>IF(Table11[[#This Row],[cond2]]=1,MID(Table11[[#This Row],[Column1]],6,3),O587)</f>
        <v xml:space="preserve"> 25</v>
      </c>
    </row>
    <row r="589" spans="11:15" x14ac:dyDescent="0.3">
      <c r="K589">
        <v>1</v>
      </c>
      <c r="L589">
        <f>IF(AND(ISNUMBER(SEARCH(":",Table11[[#This Row],[Column1]]))=FALSE,ISNUMBER(SEARCH("Ronda",Table11[[#This Row],[Column1]]))=FALSE),1,0)</f>
        <v>1</v>
      </c>
      <c r="M589">
        <f>IF(Table11[[#This Row],[cond]]=1,M588+1,0)</f>
        <v>3</v>
      </c>
      <c r="N589">
        <f>IF(ISNUMBER(SEARCH("Ronda",Table11[[#This Row],[Column1]]))=TRUE,1,0)</f>
        <v>0</v>
      </c>
      <c r="O589" t="str">
        <f>IF(Table11[[#This Row],[cond2]]=1,MID(Table11[[#This Row],[Column1]],6,3),O588)</f>
        <v xml:space="preserve"> 25</v>
      </c>
    </row>
    <row r="590" spans="11:15" x14ac:dyDescent="0.3">
      <c r="K590">
        <v>2</v>
      </c>
      <c r="L590">
        <f>IF(AND(ISNUMBER(SEARCH(":",Table11[[#This Row],[Column1]]))=FALSE,ISNUMBER(SEARCH("Ronda",Table11[[#This Row],[Column1]]))=FALSE),1,0)</f>
        <v>1</v>
      </c>
      <c r="M590">
        <f>IF(Table11[[#This Row],[cond]]=1,M589+1,0)</f>
        <v>4</v>
      </c>
      <c r="N590">
        <f>IF(ISNUMBER(SEARCH("Ronda",Table11[[#This Row],[Column1]]))=TRUE,1,0)</f>
        <v>0</v>
      </c>
      <c r="O590" t="str">
        <f>IF(Table11[[#This Row],[cond2]]=1,MID(Table11[[#This Row],[Column1]],6,3),O589)</f>
        <v xml:space="preserve"> 25</v>
      </c>
    </row>
    <row r="591" spans="11:15" x14ac:dyDescent="0.3">
      <c r="K591">
        <v>-1</v>
      </c>
      <c r="L591">
        <f>IF(AND(ISNUMBER(SEARCH(":",Table11[[#This Row],[Column1]]))=FALSE,ISNUMBER(SEARCH("Ronda",Table11[[#This Row],[Column1]]))=FALSE),1,0)</f>
        <v>1</v>
      </c>
      <c r="M591">
        <f>IF(Table11[[#This Row],[cond]]=1,M590+1,0)</f>
        <v>5</v>
      </c>
      <c r="N591">
        <f>IF(ISNUMBER(SEARCH("Ronda",Table11[[#This Row],[Column1]]))=TRUE,1,0)</f>
        <v>0</v>
      </c>
      <c r="O591" t="str">
        <f>IF(Table11[[#This Row],[cond2]]=1,MID(Table11[[#This Row],[Column1]],6,3),O590)</f>
        <v xml:space="preserve"> 25</v>
      </c>
    </row>
    <row r="592" spans="11:15" x14ac:dyDescent="0.3">
      <c r="K592">
        <v>-2</v>
      </c>
      <c r="L592">
        <f>IF(AND(ISNUMBER(SEARCH(":",Table11[[#This Row],[Column1]]))=FALSE,ISNUMBER(SEARCH("Ronda",Table11[[#This Row],[Column1]]))=FALSE),1,0)</f>
        <v>1</v>
      </c>
      <c r="M592">
        <f>IF(Table11[[#This Row],[cond]]=1,M591+1,0)</f>
        <v>6</v>
      </c>
      <c r="N592">
        <f>IF(ISNUMBER(SEARCH("Ronda",Table11[[#This Row],[Column1]]))=TRUE,1,0)</f>
        <v>0</v>
      </c>
      <c r="O592" t="str">
        <f>IF(Table11[[#This Row],[cond2]]=1,MID(Table11[[#This Row],[Column1]],6,3),O591)</f>
        <v xml:space="preserve"> 25</v>
      </c>
    </row>
    <row r="593" spans="11:15" x14ac:dyDescent="0.3">
      <c r="K593" t="s">
        <v>1101</v>
      </c>
      <c r="L593">
        <f>IF(AND(ISNUMBER(SEARCH(":",Table11[[#This Row],[Column1]]))=FALSE,ISNUMBER(SEARCH("Ronda",Table11[[#This Row],[Column1]]))=FALSE),1,0)</f>
        <v>0</v>
      </c>
      <c r="M593">
        <f>IF(Table11[[#This Row],[cond]]=1,M592+1,0)</f>
        <v>0</v>
      </c>
      <c r="N593">
        <f>IF(ISNUMBER(SEARCH("Ronda",Table11[[#This Row],[Column1]]))=TRUE,1,0)</f>
        <v>0</v>
      </c>
      <c r="O593" t="str">
        <f>IF(Table11[[#This Row],[cond2]]=1,MID(Table11[[#This Row],[Column1]],6,3),O592)</f>
        <v xml:space="preserve"> 25</v>
      </c>
    </row>
    <row r="594" spans="11:15" x14ac:dyDescent="0.3">
      <c r="K594" t="s">
        <v>11</v>
      </c>
      <c r="L594">
        <f>IF(AND(ISNUMBER(SEARCH(":",Table11[[#This Row],[Column1]]))=FALSE,ISNUMBER(SEARCH("Ronda",Table11[[#This Row],[Column1]]))=FALSE),1,0)</f>
        <v>1</v>
      </c>
      <c r="M594">
        <f>IF(Table11[[#This Row],[cond]]=1,M593+1,0)</f>
        <v>1</v>
      </c>
      <c r="N594">
        <f>IF(ISNUMBER(SEARCH("Ronda",Table11[[#This Row],[Column1]]))=TRUE,1,0)</f>
        <v>0</v>
      </c>
      <c r="O594" t="str">
        <f>IF(Table11[[#This Row],[cond2]]=1,MID(Table11[[#This Row],[Column1]],6,3),O593)</f>
        <v xml:space="preserve"> 25</v>
      </c>
    </row>
    <row r="595" spans="11:15" x14ac:dyDescent="0.3">
      <c r="K595" t="s">
        <v>303</v>
      </c>
      <c r="L595">
        <f>IF(AND(ISNUMBER(SEARCH(":",Table11[[#This Row],[Column1]]))=FALSE,ISNUMBER(SEARCH("Ronda",Table11[[#This Row],[Column1]]))=FALSE),1,0)</f>
        <v>1</v>
      </c>
      <c r="M595">
        <f>IF(Table11[[#This Row],[cond]]=1,M594+1,0)</f>
        <v>2</v>
      </c>
      <c r="N595">
        <f>IF(ISNUMBER(SEARCH("Ronda",Table11[[#This Row],[Column1]]))=TRUE,1,0)</f>
        <v>0</v>
      </c>
      <c r="O595" t="str">
        <f>IF(Table11[[#This Row],[cond2]]=1,MID(Table11[[#This Row],[Column1]],6,3),O594)</f>
        <v xml:space="preserve"> 25</v>
      </c>
    </row>
    <row r="596" spans="11:15" x14ac:dyDescent="0.3">
      <c r="K596">
        <v>0</v>
      </c>
      <c r="L596">
        <f>IF(AND(ISNUMBER(SEARCH(":",Table11[[#This Row],[Column1]]))=FALSE,ISNUMBER(SEARCH("Ronda",Table11[[#This Row],[Column1]]))=FALSE),1,0)</f>
        <v>1</v>
      </c>
      <c r="M596">
        <f>IF(Table11[[#This Row],[cond]]=1,M595+1,0)</f>
        <v>3</v>
      </c>
      <c r="N596">
        <f>IF(ISNUMBER(SEARCH("Ronda",Table11[[#This Row],[Column1]]))=TRUE,1,0)</f>
        <v>0</v>
      </c>
      <c r="O596" t="str">
        <f>IF(Table11[[#This Row],[cond2]]=1,MID(Table11[[#This Row],[Column1]],6,3),O595)</f>
        <v xml:space="preserve"> 25</v>
      </c>
    </row>
    <row r="597" spans="11:15" x14ac:dyDescent="0.3">
      <c r="K597">
        <v>0</v>
      </c>
      <c r="L597">
        <f>IF(AND(ISNUMBER(SEARCH(":",Table11[[#This Row],[Column1]]))=FALSE,ISNUMBER(SEARCH("Ronda",Table11[[#This Row],[Column1]]))=FALSE),1,0)</f>
        <v>1</v>
      </c>
      <c r="M597">
        <f>IF(Table11[[#This Row],[cond]]=1,M596+1,0)</f>
        <v>4</v>
      </c>
      <c r="N597">
        <f>IF(ISNUMBER(SEARCH("Ronda",Table11[[#This Row],[Column1]]))=TRUE,1,0)</f>
        <v>0</v>
      </c>
      <c r="O597" t="str">
        <f>IF(Table11[[#This Row],[cond2]]=1,MID(Table11[[#This Row],[Column1]],6,3),O596)</f>
        <v xml:space="preserve"> 25</v>
      </c>
    </row>
    <row r="598" spans="11:15" x14ac:dyDescent="0.3">
      <c r="K598">
        <v>0</v>
      </c>
      <c r="L598">
        <f>IF(AND(ISNUMBER(SEARCH(":",Table11[[#This Row],[Column1]]))=FALSE,ISNUMBER(SEARCH("Ronda",Table11[[#This Row],[Column1]]))=FALSE),1,0)</f>
        <v>1</v>
      </c>
      <c r="M598">
        <f>IF(Table11[[#This Row],[cond]]=1,M597+1,0)</f>
        <v>5</v>
      </c>
      <c r="N598">
        <f>IF(ISNUMBER(SEARCH("Ronda",Table11[[#This Row],[Column1]]))=TRUE,1,0)</f>
        <v>0</v>
      </c>
      <c r="O598" t="str">
        <f>IF(Table11[[#This Row],[cond2]]=1,MID(Table11[[#This Row],[Column1]],6,3),O597)</f>
        <v xml:space="preserve"> 25</v>
      </c>
    </row>
    <row r="599" spans="11:15" x14ac:dyDescent="0.3">
      <c r="K599">
        <v>0</v>
      </c>
      <c r="L599">
        <f>IF(AND(ISNUMBER(SEARCH(":",Table11[[#This Row],[Column1]]))=FALSE,ISNUMBER(SEARCH("Ronda",Table11[[#This Row],[Column1]]))=FALSE),1,0)</f>
        <v>1</v>
      </c>
      <c r="M599">
        <f>IF(Table11[[#This Row],[cond]]=1,M598+1,0)</f>
        <v>6</v>
      </c>
      <c r="N599">
        <f>IF(ISNUMBER(SEARCH("Ronda",Table11[[#This Row],[Column1]]))=TRUE,1,0)</f>
        <v>0</v>
      </c>
      <c r="O599" t="str">
        <f>IF(Table11[[#This Row],[cond2]]=1,MID(Table11[[#This Row],[Column1]],6,3),O598)</f>
        <v xml:space="preserve"> 25</v>
      </c>
    </row>
    <row r="600" spans="11:15" x14ac:dyDescent="0.3">
      <c r="K600" t="s">
        <v>1102</v>
      </c>
      <c r="L600">
        <f>IF(AND(ISNUMBER(SEARCH(":",Table11[[#This Row],[Column1]]))=FALSE,ISNUMBER(SEARCH("Ronda",Table11[[#This Row],[Column1]]))=FALSE),1,0)</f>
        <v>0</v>
      </c>
      <c r="M600">
        <f>IF(Table11[[#This Row],[cond]]=1,M599+1,0)</f>
        <v>0</v>
      </c>
      <c r="N600">
        <f>IF(ISNUMBER(SEARCH("Ronda",Table11[[#This Row],[Column1]]))=TRUE,1,0)</f>
        <v>0</v>
      </c>
      <c r="O600" t="str">
        <f>IF(Table11[[#This Row],[cond2]]=1,MID(Table11[[#This Row],[Column1]],6,3),O599)</f>
        <v xml:space="preserve"> 25</v>
      </c>
    </row>
    <row r="601" spans="11:15" x14ac:dyDescent="0.3">
      <c r="K601" t="s">
        <v>14</v>
      </c>
      <c r="L601">
        <f>IF(AND(ISNUMBER(SEARCH(":",Table11[[#This Row],[Column1]]))=FALSE,ISNUMBER(SEARCH("Ronda",Table11[[#This Row],[Column1]]))=FALSE),1,0)</f>
        <v>1</v>
      </c>
      <c r="M601">
        <f>IF(Table11[[#This Row],[cond]]=1,M600+1,0)</f>
        <v>1</v>
      </c>
      <c r="N601">
        <f>IF(ISNUMBER(SEARCH("Ronda",Table11[[#This Row],[Column1]]))=TRUE,1,0)</f>
        <v>0</v>
      </c>
      <c r="O601" t="str">
        <f>IF(Table11[[#This Row],[cond2]]=1,MID(Table11[[#This Row],[Column1]],6,3),O600)</f>
        <v xml:space="preserve"> 25</v>
      </c>
    </row>
    <row r="602" spans="11:15" x14ac:dyDescent="0.3">
      <c r="K602" t="s">
        <v>5</v>
      </c>
      <c r="L602">
        <f>IF(AND(ISNUMBER(SEARCH(":",Table11[[#This Row],[Column1]]))=FALSE,ISNUMBER(SEARCH("Ronda",Table11[[#This Row],[Column1]]))=FALSE),1,0)</f>
        <v>1</v>
      </c>
      <c r="M602">
        <f>IF(Table11[[#This Row],[cond]]=1,M601+1,0)</f>
        <v>2</v>
      </c>
      <c r="N602">
        <f>IF(ISNUMBER(SEARCH("Ronda",Table11[[#This Row],[Column1]]))=TRUE,1,0)</f>
        <v>0</v>
      </c>
      <c r="O602" t="str">
        <f>IF(Table11[[#This Row],[cond2]]=1,MID(Table11[[#This Row],[Column1]],6,3),O601)</f>
        <v xml:space="preserve"> 25</v>
      </c>
    </row>
    <row r="603" spans="11:15" x14ac:dyDescent="0.3">
      <c r="K603">
        <v>5</v>
      </c>
      <c r="L603">
        <f>IF(AND(ISNUMBER(SEARCH(":",Table11[[#This Row],[Column1]]))=FALSE,ISNUMBER(SEARCH("Ronda",Table11[[#This Row],[Column1]]))=FALSE),1,0)</f>
        <v>1</v>
      </c>
      <c r="M603">
        <f>IF(Table11[[#This Row],[cond]]=1,M602+1,0)</f>
        <v>3</v>
      </c>
      <c r="N603">
        <f>IF(ISNUMBER(SEARCH("Ronda",Table11[[#This Row],[Column1]]))=TRUE,1,0)</f>
        <v>0</v>
      </c>
      <c r="O603" t="str">
        <f>IF(Table11[[#This Row],[cond2]]=1,MID(Table11[[#This Row],[Column1]],6,3),O602)</f>
        <v xml:space="preserve"> 25</v>
      </c>
    </row>
    <row r="604" spans="11:15" x14ac:dyDescent="0.3">
      <c r="K604">
        <v>1</v>
      </c>
      <c r="L604">
        <f>IF(AND(ISNUMBER(SEARCH(":",Table11[[#This Row],[Column1]]))=FALSE,ISNUMBER(SEARCH("Ronda",Table11[[#This Row],[Column1]]))=FALSE),1,0)</f>
        <v>1</v>
      </c>
      <c r="M604">
        <f>IF(Table11[[#This Row],[cond]]=1,M603+1,0)</f>
        <v>4</v>
      </c>
      <c r="N604">
        <f>IF(ISNUMBER(SEARCH("Ronda",Table11[[#This Row],[Column1]]))=TRUE,1,0)</f>
        <v>0</v>
      </c>
      <c r="O604" t="str">
        <f>IF(Table11[[#This Row],[cond2]]=1,MID(Table11[[#This Row],[Column1]],6,3),O603)</f>
        <v xml:space="preserve"> 25</v>
      </c>
    </row>
    <row r="605" spans="11:15" x14ac:dyDescent="0.3">
      <c r="K605">
        <v>-3</v>
      </c>
      <c r="L605">
        <f>IF(AND(ISNUMBER(SEARCH(":",Table11[[#This Row],[Column1]]))=FALSE,ISNUMBER(SEARCH("Ronda",Table11[[#This Row],[Column1]]))=FALSE),1,0)</f>
        <v>1</v>
      </c>
      <c r="M605">
        <f>IF(Table11[[#This Row],[cond]]=1,M604+1,0)</f>
        <v>5</v>
      </c>
      <c r="N605">
        <f>IF(ISNUMBER(SEARCH("Ronda",Table11[[#This Row],[Column1]]))=TRUE,1,0)</f>
        <v>0</v>
      </c>
      <c r="O605" t="str">
        <f>IF(Table11[[#This Row],[cond2]]=1,MID(Table11[[#This Row],[Column1]],6,3),O604)</f>
        <v xml:space="preserve"> 25</v>
      </c>
    </row>
    <row r="606" spans="11:15" x14ac:dyDescent="0.3">
      <c r="K606">
        <v>0</v>
      </c>
      <c r="L606">
        <f>IF(AND(ISNUMBER(SEARCH(":",Table11[[#This Row],[Column1]]))=FALSE,ISNUMBER(SEARCH("Ronda",Table11[[#This Row],[Column1]]))=FALSE),1,0)</f>
        <v>1</v>
      </c>
      <c r="M606">
        <f>IF(Table11[[#This Row],[cond]]=1,M605+1,0)</f>
        <v>6</v>
      </c>
      <c r="N606">
        <f>IF(ISNUMBER(SEARCH("Ronda",Table11[[#This Row],[Column1]]))=TRUE,1,0)</f>
        <v>0</v>
      </c>
      <c r="O606" t="str">
        <f>IF(Table11[[#This Row],[cond2]]=1,MID(Table11[[#This Row],[Column1]],6,3),O605)</f>
        <v xml:space="preserve"> 25</v>
      </c>
    </row>
    <row r="607" spans="11:15" x14ac:dyDescent="0.3">
      <c r="K607" t="s">
        <v>1102</v>
      </c>
      <c r="L607">
        <f>IF(AND(ISNUMBER(SEARCH(":",Table11[[#This Row],[Column1]]))=FALSE,ISNUMBER(SEARCH("Ronda",Table11[[#This Row],[Column1]]))=FALSE),1,0)</f>
        <v>0</v>
      </c>
      <c r="M607">
        <f>IF(Table11[[#This Row],[cond]]=1,M606+1,0)</f>
        <v>0</v>
      </c>
      <c r="N607">
        <f>IF(ISNUMBER(SEARCH("Ronda",Table11[[#This Row],[Column1]]))=TRUE,1,0)</f>
        <v>0</v>
      </c>
      <c r="O607" t="str">
        <f>IF(Table11[[#This Row],[cond2]]=1,MID(Table11[[#This Row],[Column1]],6,3),O606)</f>
        <v xml:space="preserve"> 25</v>
      </c>
    </row>
    <row r="608" spans="11:15" x14ac:dyDescent="0.3">
      <c r="K608" t="s">
        <v>1051</v>
      </c>
      <c r="L608">
        <f>IF(AND(ISNUMBER(SEARCH(":",Table11[[#This Row],[Column1]]))=FALSE,ISNUMBER(SEARCH("Ronda",Table11[[#This Row],[Column1]]))=FALSE),1,0)</f>
        <v>1</v>
      </c>
      <c r="M608">
        <f>IF(Table11[[#This Row],[cond]]=1,M607+1,0)</f>
        <v>1</v>
      </c>
      <c r="N608">
        <f>IF(ISNUMBER(SEARCH("Ronda",Table11[[#This Row],[Column1]]))=TRUE,1,0)</f>
        <v>0</v>
      </c>
      <c r="O608" t="str">
        <f>IF(Table11[[#This Row],[cond2]]=1,MID(Table11[[#This Row],[Column1]],6,3),O607)</f>
        <v xml:space="preserve"> 25</v>
      </c>
    </row>
    <row r="609" spans="11:15" x14ac:dyDescent="0.3">
      <c r="K609" t="s">
        <v>833</v>
      </c>
      <c r="L609">
        <f>IF(AND(ISNUMBER(SEARCH(":",Table11[[#This Row],[Column1]]))=FALSE,ISNUMBER(SEARCH("Ronda",Table11[[#This Row],[Column1]]))=FALSE),1,0)</f>
        <v>1</v>
      </c>
      <c r="M609">
        <f>IF(Table11[[#This Row],[cond]]=1,M608+1,0)</f>
        <v>2</v>
      </c>
      <c r="N609">
        <f>IF(ISNUMBER(SEARCH("Ronda",Table11[[#This Row],[Column1]]))=TRUE,1,0)</f>
        <v>0</v>
      </c>
      <c r="O609" t="str">
        <f>IF(Table11[[#This Row],[cond2]]=1,MID(Table11[[#This Row],[Column1]],6,3),O608)</f>
        <v xml:space="preserve"> 25</v>
      </c>
    </row>
    <row r="610" spans="11:15" x14ac:dyDescent="0.3">
      <c r="K610">
        <v>0</v>
      </c>
      <c r="L610">
        <f>IF(AND(ISNUMBER(SEARCH(":",Table11[[#This Row],[Column1]]))=FALSE,ISNUMBER(SEARCH("Ronda",Table11[[#This Row],[Column1]]))=FALSE),1,0)</f>
        <v>1</v>
      </c>
      <c r="M610">
        <f>IF(Table11[[#This Row],[cond]]=1,M609+1,0)</f>
        <v>3</v>
      </c>
      <c r="N610">
        <f>IF(ISNUMBER(SEARCH("Ronda",Table11[[#This Row],[Column1]]))=TRUE,1,0)</f>
        <v>0</v>
      </c>
      <c r="O610" t="str">
        <f>IF(Table11[[#This Row],[cond2]]=1,MID(Table11[[#This Row],[Column1]],6,3),O609)</f>
        <v xml:space="preserve"> 25</v>
      </c>
    </row>
    <row r="611" spans="11:15" x14ac:dyDescent="0.3">
      <c r="K611">
        <v>0</v>
      </c>
      <c r="L611">
        <f>IF(AND(ISNUMBER(SEARCH(":",Table11[[#This Row],[Column1]]))=FALSE,ISNUMBER(SEARCH("Ronda",Table11[[#This Row],[Column1]]))=FALSE),1,0)</f>
        <v>1</v>
      </c>
      <c r="M611">
        <f>IF(Table11[[#This Row],[cond]]=1,M610+1,0)</f>
        <v>4</v>
      </c>
      <c r="N611">
        <f>IF(ISNUMBER(SEARCH("Ronda",Table11[[#This Row],[Column1]]))=TRUE,1,0)</f>
        <v>0</v>
      </c>
      <c r="O611" t="str">
        <f>IF(Table11[[#This Row],[cond2]]=1,MID(Table11[[#This Row],[Column1]],6,3),O610)</f>
        <v xml:space="preserve"> 25</v>
      </c>
    </row>
    <row r="612" spans="11:15" x14ac:dyDescent="0.3">
      <c r="K612">
        <v>0</v>
      </c>
      <c r="L612">
        <f>IF(AND(ISNUMBER(SEARCH(":",Table11[[#This Row],[Column1]]))=FALSE,ISNUMBER(SEARCH("Ronda",Table11[[#This Row],[Column1]]))=FALSE),1,0)</f>
        <v>1</v>
      </c>
      <c r="M612">
        <f>IF(Table11[[#This Row],[cond]]=1,M611+1,0)</f>
        <v>5</v>
      </c>
      <c r="N612">
        <f>IF(ISNUMBER(SEARCH("Ronda",Table11[[#This Row],[Column1]]))=TRUE,1,0)</f>
        <v>0</v>
      </c>
      <c r="O612" t="str">
        <f>IF(Table11[[#This Row],[cond2]]=1,MID(Table11[[#This Row],[Column1]],6,3),O611)</f>
        <v xml:space="preserve"> 25</v>
      </c>
    </row>
    <row r="613" spans="11:15" x14ac:dyDescent="0.3">
      <c r="K613">
        <v>0</v>
      </c>
      <c r="L613">
        <f>IF(AND(ISNUMBER(SEARCH(":",Table11[[#This Row],[Column1]]))=FALSE,ISNUMBER(SEARCH("Ronda",Table11[[#This Row],[Column1]]))=FALSE),1,0)</f>
        <v>1</v>
      </c>
      <c r="M613">
        <f>IF(Table11[[#This Row],[cond]]=1,M612+1,0)</f>
        <v>6</v>
      </c>
      <c r="N613">
        <f>IF(ISNUMBER(SEARCH("Ronda",Table11[[#This Row],[Column1]]))=TRUE,1,0)</f>
        <v>0</v>
      </c>
      <c r="O613" t="str">
        <f>IF(Table11[[#This Row],[cond2]]=1,MID(Table11[[#This Row],[Column1]],6,3),O612)</f>
        <v xml:space="preserve"> 25</v>
      </c>
    </row>
    <row r="614" spans="11:15" x14ac:dyDescent="0.3">
      <c r="K614" t="s">
        <v>881</v>
      </c>
      <c r="L614">
        <f>IF(AND(ISNUMBER(SEARCH(":",Table11[[#This Row],[Column1]]))=FALSE,ISNUMBER(SEARCH("Ronda",Table11[[#This Row],[Column1]]))=FALSE),1,0)</f>
        <v>0</v>
      </c>
      <c r="M614">
        <f>IF(Table11[[#This Row],[cond]]=1,M613+1,0)</f>
        <v>0</v>
      </c>
      <c r="N614">
        <f>IF(ISNUMBER(SEARCH("Ronda",Table11[[#This Row],[Column1]]))=TRUE,1,0)</f>
        <v>0</v>
      </c>
      <c r="O614" t="str">
        <f>IF(Table11[[#This Row],[cond2]]=1,MID(Table11[[#This Row],[Column1]],6,3),O613)</f>
        <v xml:space="preserve"> 25</v>
      </c>
    </row>
    <row r="615" spans="11:15" x14ac:dyDescent="0.3">
      <c r="K615" t="s">
        <v>28</v>
      </c>
      <c r="L615">
        <f>IF(AND(ISNUMBER(SEARCH(":",Table11[[#This Row],[Column1]]))=FALSE,ISNUMBER(SEARCH("Ronda",Table11[[#This Row],[Column1]]))=FALSE),1,0)</f>
        <v>1</v>
      </c>
      <c r="M615">
        <f>IF(Table11[[#This Row],[cond]]=1,M614+1,0)</f>
        <v>1</v>
      </c>
      <c r="N615">
        <f>IF(ISNUMBER(SEARCH("Ronda",Table11[[#This Row],[Column1]]))=TRUE,1,0)</f>
        <v>0</v>
      </c>
      <c r="O615" t="str">
        <f>IF(Table11[[#This Row],[cond2]]=1,MID(Table11[[#This Row],[Column1]],6,3),O614)</f>
        <v xml:space="preserve"> 25</v>
      </c>
    </row>
    <row r="616" spans="11:15" x14ac:dyDescent="0.3">
      <c r="K616" t="s">
        <v>7</v>
      </c>
      <c r="L616">
        <f>IF(AND(ISNUMBER(SEARCH(":",Table11[[#This Row],[Column1]]))=FALSE,ISNUMBER(SEARCH("Ronda",Table11[[#This Row],[Column1]]))=FALSE),1,0)</f>
        <v>1</v>
      </c>
      <c r="M616">
        <f>IF(Table11[[#This Row],[cond]]=1,M615+1,0)</f>
        <v>2</v>
      </c>
      <c r="N616">
        <f>IF(ISNUMBER(SEARCH("Ronda",Table11[[#This Row],[Column1]]))=TRUE,1,0)</f>
        <v>0</v>
      </c>
      <c r="O616" t="str">
        <f>IF(Table11[[#This Row],[cond2]]=1,MID(Table11[[#This Row],[Column1]],6,3),O615)</f>
        <v xml:space="preserve"> 25</v>
      </c>
    </row>
    <row r="617" spans="11:15" x14ac:dyDescent="0.3">
      <c r="K617">
        <v>1</v>
      </c>
      <c r="L617">
        <f>IF(AND(ISNUMBER(SEARCH(":",Table11[[#This Row],[Column1]]))=FALSE,ISNUMBER(SEARCH("Ronda",Table11[[#This Row],[Column1]]))=FALSE),1,0)</f>
        <v>1</v>
      </c>
      <c r="M617">
        <f>IF(Table11[[#This Row],[cond]]=1,M616+1,0)</f>
        <v>3</v>
      </c>
      <c r="N617">
        <f>IF(ISNUMBER(SEARCH("Ronda",Table11[[#This Row],[Column1]]))=TRUE,1,0)</f>
        <v>0</v>
      </c>
      <c r="O617" t="str">
        <f>IF(Table11[[#This Row],[cond2]]=1,MID(Table11[[#This Row],[Column1]],6,3),O616)</f>
        <v xml:space="preserve"> 25</v>
      </c>
    </row>
    <row r="618" spans="11:15" x14ac:dyDescent="0.3">
      <c r="K618">
        <v>2</v>
      </c>
      <c r="L618">
        <f>IF(AND(ISNUMBER(SEARCH(":",Table11[[#This Row],[Column1]]))=FALSE,ISNUMBER(SEARCH("Ronda",Table11[[#This Row],[Column1]]))=FALSE),1,0)</f>
        <v>1</v>
      </c>
      <c r="M618">
        <f>IF(Table11[[#This Row],[cond]]=1,M617+1,0)</f>
        <v>4</v>
      </c>
      <c r="N618">
        <f>IF(ISNUMBER(SEARCH("Ronda",Table11[[#This Row],[Column1]]))=TRUE,1,0)</f>
        <v>0</v>
      </c>
      <c r="O618" t="str">
        <f>IF(Table11[[#This Row],[cond2]]=1,MID(Table11[[#This Row],[Column1]],6,3),O617)</f>
        <v xml:space="preserve"> 25</v>
      </c>
    </row>
    <row r="619" spans="11:15" x14ac:dyDescent="0.3">
      <c r="K619">
        <v>-1</v>
      </c>
      <c r="L619">
        <f>IF(AND(ISNUMBER(SEARCH(":",Table11[[#This Row],[Column1]]))=FALSE,ISNUMBER(SEARCH("Ronda",Table11[[#This Row],[Column1]]))=FALSE),1,0)</f>
        <v>1</v>
      </c>
      <c r="M619">
        <f>IF(Table11[[#This Row],[cond]]=1,M618+1,0)</f>
        <v>5</v>
      </c>
      <c r="N619">
        <f>IF(ISNUMBER(SEARCH("Ronda",Table11[[#This Row],[Column1]]))=TRUE,1,0)</f>
        <v>0</v>
      </c>
      <c r="O619" t="str">
        <f>IF(Table11[[#This Row],[cond2]]=1,MID(Table11[[#This Row],[Column1]],6,3),O618)</f>
        <v xml:space="preserve"> 25</v>
      </c>
    </row>
    <row r="620" spans="11:15" x14ac:dyDescent="0.3">
      <c r="K620">
        <v>-1</v>
      </c>
      <c r="L620">
        <f>IF(AND(ISNUMBER(SEARCH(":",Table11[[#This Row],[Column1]]))=FALSE,ISNUMBER(SEARCH("Ronda",Table11[[#This Row],[Column1]]))=FALSE),1,0)</f>
        <v>1</v>
      </c>
      <c r="M620">
        <f>IF(Table11[[#This Row],[cond]]=1,M619+1,0)</f>
        <v>6</v>
      </c>
      <c r="N620">
        <f>IF(ISNUMBER(SEARCH("Ronda",Table11[[#This Row],[Column1]]))=TRUE,1,0)</f>
        <v>0</v>
      </c>
      <c r="O620" t="str">
        <f>IF(Table11[[#This Row],[cond2]]=1,MID(Table11[[#This Row],[Column1]],6,3),O619)</f>
        <v xml:space="preserve"> 25</v>
      </c>
    </row>
    <row r="621" spans="11:15" x14ac:dyDescent="0.3">
      <c r="K621" t="s">
        <v>144</v>
      </c>
      <c r="L621">
        <f>IF(AND(ISNUMBER(SEARCH(":",Table11[[#This Row],[Column1]]))=FALSE,ISNUMBER(SEARCH("Ronda",Table11[[#This Row],[Column1]]))=FALSE),1,0)</f>
        <v>0</v>
      </c>
      <c r="M621">
        <f>IF(Table11[[#This Row],[cond]]=1,M620+1,0)</f>
        <v>0</v>
      </c>
      <c r="N621">
        <f>IF(ISNUMBER(SEARCH("Ronda",Table11[[#This Row],[Column1]]))=TRUE,1,0)</f>
        <v>0</v>
      </c>
      <c r="O621" t="str">
        <f>IF(Table11[[#This Row],[cond2]]=1,MID(Table11[[#This Row],[Column1]],6,3),O620)</f>
        <v xml:space="preserve"> 25</v>
      </c>
    </row>
    <row r="622" spans="11:15" x14ac:dyDescent="0.3">
      <c r="K622" t="s">
        <v>13</v>
      </c>
      <c r="L622">
        <f>IF(AND(ISNUMBER(SEARCH(":",Table11[[#This Row],[Column1]]))=FALSE,ISNUMBER(SEARCH("Ronda",Table11[[#This Row],[Column1]]))=FALSE),1,0)</f>
        <v>1</v>
      </c>
      <c r="M622">
        <f>IF(Table11[[#This Row],[cond]]=1,M621+1,0)</f>
        <v>1</v>
      </c>
      <c r="N622">
        <f>IF(ISNUMBER(SEARCH("Ronda",Table11[[#This Row],[Column1]]))=TRUE,1,0)</f>
        <v>0</v>
      </c>
      <c r="O622" t="str">
        <f>IF(Table11[[#This Row],[cond2]]=1,MID(Table11[[#This Row],[Column1]],6,3),O621)</f>
        <v xml:space="preserve"> 25</v>
      </c>
    </row>
    <row r="623" spans="11:15" x14ac:dyDescent="0.3">
      <c r="K623" t="s">
        <v>1</v>
      </c>
      <c r="L623">
        <f>IF(AND(ISNUMBER(SEARCH(":",Table11[[#This Row],[Column1]]))=FALSE,ISNUMBER(SEARCH("Ronda",Table11[[#This Row],[Column1]]))=FALSE),1,0)</f>
        <v>1</v>
      </c>
      <c r="M623">
        <f>IF(Table11[[#This Row],[cond]]=1,M622+1,0)</f>
        <v>2</v>
      </c>
      <c r="N623">
        <f>IF(ISNUMBER(SEARCH("Ronda",Table11[[#This Row],[Column1]]))=TRUE,1,0)</f>
        <v>0</v>
      </c>
      <c r="O623" t="str">
        <f>IF(Table11[[#This Row],[cond2]]=1,MID(Table11[[#This Row],[Column1]],6,3),O622)</f>
        <v xml:space="preserve"> 25</v>
      </c>
    </row>
    <row r="624" spans="11:15" x14ac:dyDescent="0.3">
      <c r="K624">
        <v>1</v>
      </c>
      <c r="L624">
        <f>IF(AND(ISNUMBER(SEARCH(":",Table11[[#This Row],[Column1]]))=FALSE,ISNUMBER(SEARCH("Ronda",Table11[[#This Row],[Column1]]))=FALSE),1,0)</f>
        <v>1</v>
      </c>
      <c r="M624">
        <f>IF(Table11[[#This Row],[cond]]=1,M623+1,0)</f>
        <v>3</v>
      </c>
      <c r="N624">
        <f>IF(ISNUMBER(SEARCH("Ronda",Table11[[#This Row],[Column1]]))=TRUE,1,0)</f>
        <v>0</v>
      </c>
      <c r="O624" t="str">
        <f>IF(Table11[[#This Row],[cond2]]=1,MID(Table11[[#This Row],[Column1]],6,3),O623)</f>
        <v xml:space="preserve"> 25</v>
      </c>
    </row>
    <row r="625" spans="11:15" x14ac:dyDescent="0.3">
      <c r="K625">
        <v>0</v>
      </c>
      <c r="L625">
        <f>IF(AND(ISNUMBER(SEARCH(":",Table11[[#This Row],[Column1]]))=FALSE,ISNUMBER(SEARCH("Ronda",Table11[[#This Row],[Column1]]))=FALSE),1,0)</f>
        <v>1</v>
      </c>
      <c r="M625">
        <f>IF(Table11[[#This Row],[cond]]=1,M624+1,0)</f>
        <v>4</v>
      </c>
      <c r="N625">
        <f>IF(ISNUMBER(SEARCH("Ronda",Table11[[#This Row],[Column1]]))=TRUE,1,0)</f>
        <v>0</v>
      </c>
      <c r="O625" t="str">
        <f>IF(Table11[[#This Row],[cond2]]=1,MID(Table11[[#This Row],[Column1]],6,3),O624)</f>
        <v xml:space="preserve"> 25</v>
      </c>
    </row>
    <row r="626" spans="11:15" x14ac:dyDescent="0.3">
      <c r="K626">
        <v>-1</v>
      </c>
      <c r="L626">
        <f>IF(AND(ISNUMBER(SEARCH(":",Table11[[#This Row],[Column1]]))=FALSE,ISNUMBER(SEARCH("Ronda",Table11[[#This Row],[Column1]]))=FALSE),1,0)</f>
        <v>1</v>
      </c>
      <c r="M626">
        <f>IF(Table11[[#This Row],[cond]]=1,M625+1,0)</f>
        <v>5</v>
      </c>
      <c r="N626">
        <f>IF(ISNUMBER(SEARCH("Ronda",Table11[[#This Row],[Column1]]))=TRUE,1,0)</f>
        <v>0</v>
      </c>
      <c r="O626" t="str">
        <f>IF(Table11[[#This Row],[cond2]]=1,MID(Table11[[#This Row],[Column1]],6,3),O625)</f>
        <v xml:space="preserve"> 25</v>
      </c>
    </row>
    <row r="627" spans="11:15" x14ac:dyDescent="0.3">
      <c r="K627">
        <v>0</v>
      </c>
      <c r="L627">
        <f>IF(AND(ISNUMBER(SEARCH(":",Table11[[#This Row],[Column1]]))=FALSE,ISNUMBER(SEARCH("Ronda",Table11[[#This Row],[Column1]]))=FALSE),1,0)</f>
        <v>1</v>
      </c>
      <c r="M627">
        <f>IF(Table11[[#This Row],[cond]]=1,M626+1,0)</f>
        <v>6</v>
      </c>
      <c r="N627">
        <f>IF(ISNUMBER(SEARCH("Ronda",Table11[[#This Row],[Column1]]))=TRUE,1,0)</f>
        <v>0</v>
      </c>
      <c r="O627" t="str">
        <f>IF(Table11[[#This Row],[cond2]]=1,MID(Table11[[#This Row],[Column1]],6,3),O626)</f>
        <v xml:space="preserve"> 25</v>
      </c>
    </row>
    <row r="628" spans="11:15" x14ac:dyDescent="0.3">
      <c r="K628" t="s">
        <v>1103</v>
      </c>
      <c r="L628">
        <f>IF(AND(ISNUMBER(SEARCH(":",Table11[[#This Row],[Column1]]))=FALSE,ISNUMBER(SEARCH("Ronda",Table11[[#This Row],[Column1]]))=FALSE),1,0)</f>
        <v>0</v>
      </c>
      <c r="M628">
        <f>IF(Table11[[#This Row],[cond]]=1,M627+1,0)</f>
        <v>0</v>
      </c>
      <c r="N628">
        <f>IF(ISNUMBER(SEARCH("Ronda",Table11[[#This Row],[Column1]]))=TRUE,1,0)</f>
        <v>0</v>
      </c>
      <c r="O628" t="str">
        <f>IF(Table11[[#This Row],[cond2]]=1,MID(Table11[[#This Row],[Column1]],6,3),O627)</f>
        <v xml:space="preserve"> 25</v>
      </c>
    </row>
    <row r="629" spans="11:15" x14ac:dyDescent="0.3">
      <c r="K629" t="s">
        <v>10</v>
      </c>
      <c r="L629">
        <f>IF(AND(ISNUMBER(SEARCH(":",Table11[[#This Row],[Column1]]))=FALSE,ISNUMBER(SEARCH("Ronda",Table11[[#This Row],[Column1]]))=FALSE),1,0)</f>
        <v>1</v>
      </c>
      <c r="M629">
        <f>IF(Table11[[#This Row],[cond]]=1,M628+1,0)</f>
        <v>1</v>
      </c>
      <c r="N629">
        <f>IF(ISNUMBER(SEARCH("Ronda",Table11[[#This Row],[Column1]]))=TRUE,1,0)</f>
        <v>0</v>
      </c>
      <c r="O629" t="str">
        <f>IF(Table11[[#This Row],[cond2]]=1,MID(Table11[[#This Row],[Column1]],6,3),O628)</f>
        <v xml:space="preserve"> 25</v>
      </c>
    </row>
    <row r="630" spans="11:15" x14ac:dyDescent="0.3">
      <c r="K630" t="s">
        <v>33</v>
      </c>
      <c r="L630">
        <f>IF(AND(ISNUMBER(SEARCH(":",Table11[[#This Row],[Column1]]))=FALSE,ISNUMBER(SEARCH("Ronda",Table11[[#This Row],[Column1]]))=FALSE),1,0)</f>
        <v>1</v>
      </c>
      <c r="M630">
        <f>IF(Table11[[#This Row],[cond]]=1,M629+1,0)</f>
        <v>2</v>
      </c>
      <c r="N630">
        <f>IF(ISNUMBER(SEARCH("Ronda",Table11[[#This Row],[Column1]]))=TRUE,1,0)</f>
        <v>0</v>
      </c>
      <c r="O630" t="str">
        <f>IF(Table11[[#This Row],[cond2]]=1,MID(Table11[[#This Row],[Column1]],6,3),O629)</f>
        <v xml:space="preserve"> 25</v>
      </c>
    </row>
    <row r="631" spans="11:15" x14ac:dyDescent="0.3">
      <c r="K631">
        <v>3</v>
      </c>
      <c r="L631">
        <f>IF(AND(ISNUMBER(SEARCH(":",Table11[[#This Row],[Column1]]))=FALSE,ISNUMBER(SEARCH("Ronda",Table11[[#This Row],[Column1]]))=FALSE),1,0)</f>
        <v>1</v>
      </c>
      <c r="M631">
        <f>IF(Table11[[#This Row],[cond]]=1,M630+1,0)</f>
        <v>3</v>
      </c>
      <c r="N631">
        <f>IF(ISNUMBER(SEARCH("Ronda",Table11[[#This Row],[Column1]]))=TRUE,1,0)</f>
        <v>0</v>
      </c>
      <c r="O631" t="str">
        <f>IF(Table11[[#This Row],[cond2]]=1,MID(Table11[[#This Row],[Column1]],6,3),O630)</f>
        <v xml:space="preserve"> 25</v>
      </c>
    </row>
    <row r="632" spans="11:15" x14ac:dyDescent="0.3">
      <c r="K632">
        <v>2</v>
      </c>
      <c r="L632">
        <f>IF(AND(ISNUMBER(SEARCH(":",Table11[[#This Row],[Column1]]))=FALSE,ISNUMBER(SEARCH("Ronda",Table11[[#This Row],[Column1]]))=FALSE),1,0)</f>
        <v>1</v>
      </c>
      <c r="M632">
        <f>IF(Table11[[#This Row],[cond]]=1,M631+1,0)</f>
        <v>4</v>
      </c>
      <c r="N632">
        <f>IF(ISNUMBER(SEARCH("Ronda",Table11[[#This Row],[Column1]]))=TRUE,1,0)</f>
        <v>0</v>
      </c>
      <c r="O632" t="str">
        <f>IF(Table11[[#This Row],[cond2]]=1,MID(Table11[[#This Row],[Column1]],6,3),O631)</f>
        <v xml:space="preserve"> 25</v>
      </c>
    </row>
    <row r="633" spans="11:15" x14ac:dyDescent="0.3">
      <c r="K633">
        <v>-1</v>
      </c>
      <c r="L633">
        <f>IF(AND(ISNUMBER(SEARCH(":",Table11[[#This Row],[Column1]]))=FALSE,ISNUMBER(SEARCH("Ronda",Table11[[#This Row],[Column1]]))=FALSE),1,0)</f>
        <v>1</v>
      </c>
      <c r="M633">
        <f>IF(Table11[[#This Row],[cond]]=1,M632+1,0)</f>
        <v>5</v>
      </c>
      <c r="N633">
        <f>IF(ISNUMBER(SEARCH("Ronda",Table11[[#This Row],[Column1]]))=TRUE,1,0)</f>
        <v>0</v>
      </c>
      <c r="O633" t="str">
        <f>IF(Table11[[#This Row],[cond2]]=1,MID(Table11[[#This Row],[Column1]],6,3),O632)</f>
        <v xml:space="preserve"> 25</v>
      </c>
    </row>
    <row r="634" spans="11:15" x14ac:dyDescent="0.3">
      <c r="K634">
        <v>-2</v>
      </c>
      <c r="L634">
        <f>IF(AND(ISNUMBER(SEARCH(":",Table11[[#This Row],[Column1]]))=FALSE,ISNUMBER(SEARCH("Ronda",Table11[[#This Row],[Column1]]))=FALSE),1,0)</f>
        <v>1</v>
      </c>
      <c r="M634">
        <f>IF(Table11[[#This Row],[cond]]=1,M633+1,0)</f>
        <v>6</v>
      </c>
      <c r="N634">
        <f>IF(ISNUMBER(SEARCH("Ronda",Table11[[#This Row],[Column1]]))=TRUE,1,0)</f>
        <v>0</v>
      </c>
      <c r="O634" t="str">
        <f>IF(Table11[[#This Row],[cond2]]=1,MID(Table11[[#This Row],[Column1]],6,3),O633)</f>
        <v xml:space="preserve"> 25</v>
      </c>
    </row>
    <row r="635" spans="11:15" x14ac:dyDescent="0.3">
      <c r="K635" t="s">
        <v>1104</v>
      </c>
      <c r="L635">
        <f>IF(AND(ISNUMBER(SEARCH(":",Table11[[#This Row],[Column1]]))=FALSE,ISNUMBER(SEARCH("Ronda",Table11[[#This Row],[Column1]]))=FALSE),1,0)</f>
        <v>0</v>
      </c>
      <c r="M635">
        <f>IF(Table11[[#This Row],[cond]]=1,M634+1,0)</f>
        <v>0</v>
      </c>
      <c r="N635">
        <f>IF(ISNUMBER(SEARCH("Ronda",Table11[[#This Row],[Column1]]))=TRUE,1,0)</f>
        <v>0</v>
      </c>
      <c r="O635" t="str">
        <f>IF(Table11[[#This Row],[cond2]]=1,MID(Table11[[#This Row],[Column1]],6,3),O634)</f>
        <v xml:space="preserve"> 25</v>
      </c>
    </row>
    <row r="636" spans="11:15" x14ac:dyDescent="0.3">
      <c r="K636" t="s">
        <v>564</v>
      </c>
      <c r="L636">
        <f>IF(AND(ISNUMBER(SEARCH(":",Table11[[#This Row],[Column1]]))=FALSE,ISNUMBER(SEARCH("Ronda",Table11[[#This Row],[Column1]]))=FALSE),1,0)</f>
        <v>1</v>
      </c>
      <c r="M636">
        <f>IF(Table11[[#This Row],[cond]]=1,M635+1,0)</f>
        <v>1</v>
      </c>
      <c r="N636">
        <f>IF(ISNUMBER(SEARCH("Ronda",Table11[[#This Row],[Column1]]))=TRUE,1,0)</f>
        <v>0</v>
      </c>
      <c r="O636" t="str">
        <f>IF(Table11[[#This Row],[cond2]]=1,MID(Table11[[#This Row],[Column1]],6,3),O635)</f>
        <v xml:space="preserve"> 25</v>
      </c>
    </row>
    <row r="637" spans="11:15" x14ac:dyDescent="0.3">
      <c r="K637" t="s">
        <v>4</v>
      </c>
      <c r="L637">
        <f>IF(AND(ISNUMBER(SEARCH(":",Table11[[#This Row],[Column1]]))=FALSE,ISNUMBER(SEARCH("Ronda",Table11[[#This Row],[Column1]]))=FALSE),1,0)</f>
        <v>1</v>
      </c>
      <c r="M637">
        <f>IF(Table11[[#This Row],[cond]]=1,M636+1,0)</f>
        <v>2</v>
      </c>
      <c r="N637">
        <f>IF(ISNUMBER(SEARCH("Ronda",Table11[[#This Row],[Column1]]))=TRUE,1,0)</f>
        <v>0</v>
      </c>
      <c r="O637" t="str">
        <f>IF(Table11[[#This Row],[cond2]]=1,MID(Table11[[#This Row],[Column1]],6,3),O636)</f>
        <v xml:space="preserve"> 25</v>
      </c>
    </row>
    <row r="638" spans="11:15" x14ac:dyDescent="0.3">
      <c r="K638">
        <v>1</v>
      </c>
      <c r="L638">
        <f>IF(AND(ISNUMBER(SEARCH(":",Table11[[#This Row],[Column1]]))=FALSE,ISNUMBER(SEARCH("Ronda",Table11[[#This Row],[Column1]]))=FALSE),1,0)</f>
        <v>1</v>
      </c>
      <c r="M638">
        <f>IF(Table11[[#This Row],[cond]]=1,M637+1,0)</f>
        <v>3</v>
      </c>
      <c r="N638">
        <f>IF(ISNUMBER(SEARCH("Ronda",Table11[[#This Row],[Column1]]))=TRUE,1,0)</f>
        <v>0</v>
      </c>
      <c r="O638" t="str">
        <f>IF(Table11[[#This Row],[cond2]]=1,MID(Table11[[#This Row],[Column1]],6,3),O637)</f>
        <v xml:space="preserve"> 25</v>
      </c>
    </row>
    <row r="639" spans="11:15" x14ac:dyDescent="0.3">
      <c r="K639">
        <v>1</v>
      </c>
      <c r="L639">
        <f>IF(AND(ISNUMBER(SEARCH(":",Table11[[#This Row],[Column1]]))=FALSE,ISNUMBER(SEARCH("Ronda",Table11[[#This Row],[Column1]]))=FALSE),1,0)</f>
        <v>1</v>
      </c>
      <c r="M639">
        <f>IF(Table11[[#This Row],[cond]]=1,M638+1,0)</f>
        <v>4</v>
      </c>
      <c r="N639">
        <f>IF(ISNUMBER(SEARCH("Ronda",Table11[[#This Row],[Column1]]))=TRUE,1,0)</f>
        <v>0</v>
      </c>
      <c r="O639" t="str">
        <f>IF(Table11[[#This Row],[cond2]]=1,MID(Table11[[#This Row],[Column1]],6,3),O638)</f>
        <v xml:space="preserve"> 25</v>
      </c>
    </row>
    <row r="640" spans="11:15" x14ac:dyDescent="0.3">
      <c r="K640">
        <v>0</v>
      </c>
      <c r="L640">
        <f>IF(AND(ISNUMBER(SEARCH(":",Table11[[#This Row],[Column1]]))=FALSE,ISNUMBER(SEARCH("Ronda",Table11[[#This Row],[Column1]]))=FALSE),1,0)</f>
        <v>1</v>
      </c>
      <c r="M640">
        <f>IF(Table11[[#This Row],[cond]]=1,M639+1,0)</f>
        <v>5</v>
      </c>
      <c r="N640">
        <f>IF(ISNUMBER(SEARCH("Ronda",Table11[[#This Row],[Column1]]))=TRUE,1,0)</f>
        <v>0</v>
      </c>
      <c r="O640" t="str">
        <f>IF(Table11[[#This Row],[cond2]]=1,MID(Table11[[#This Row],[Column1]],6,3),O639)</f>
        <v xml:space="preserve"> 25</v>
      </c>
    </row>
    <row r="641" spans="11:15" x14ac:dyDescent="0.3">
      <c r="K641">
        <v>-1</v>
      </c>
      <c r="L641">
        <f>IF(AND(ISNUMBER(SEARCH(":",Table11[[#This Row],[Column1]]))=FALSE,ISNUMBER(SEARCH("Ronda",Table11[[#This Row],[Column1]]))=FALSE),1,0)</f>
        <v>1</v>
      </c>
      <c r="M641">
        <f>IF(Table11[[#This Row],[cond]]=1,M640+1,0)</f>
        <v>6</v>
      </c>
      <c r="N641">
        <f>IF(ISNUMBER(SEARCH("Ronda",Table11[[#This Row],[Column1]]))=TRUE,1,0)</f>
        <v>0</v>
      </c>
      <c r="O641" t="str">
        <f>IF(Table11[[#This Row],[cond2]]=1,MID(Table11[[#This Row],[Column1]],6,3),O640)</f>
        <v xml:space="preserve"> 25</v>
      </c>
    </row>
    <row r="642" spans="11:15" x14ac:dyDescent="0.3">
      <c r="K642" t="s">
        <v>142</v>
      </c>
      <c r="L642">
        <f>IF(AND(ISNUMBER(SEARCH(":",Table11[[#This Row],[Column1]]))=FALSE,ISNUMBER(SEARCH("Ronda",Table11[[#This Row],[Column1]]))=FALSE),1,0)</f>
        <v>0</v>
      </c>
      <c r="M642">
        <f>IF(Table11[[#This Row],[cond]]=1,M641+1,0)</f>
        <v>0</v>
      </c>
      <c r="N642">
        <f>IF(ISNUMBER(SEARCH("Ronda",Table11[[#This Row],[Column1]]))=TRUE,1,0)</f>
        <v>1</v>
      </c>
      <c r="O642" t="str">
        <f>IF(Table11[[#This Row],[cond2]]=1,MID(Table11[[#This Row],[Column1]],6,3),O641)</f>
        <v xml:space="preserve"> 24</v>
      </c>
    </row>
    <row r="643" spans="11:15" x14ac:dyDescent="0.3">
      <c r="K643" t="s">
        <v>883</v>
      </c>
      <c r="L643">
        <f>IF(AND(ISNUMBER(SEARCH(":",Table11[[#This Row],[Column1]]))=FALSE,ISNUMBER(SEARCH("Ronda",Table11[[#This Row],[Column1]]))=FALSE),1,0)</f>
        <v>0</v>
      </c>
      <c r="M643">
        <f>IF(Table11[[#This Row],[cond]]=1,M642+1,0)</f>
        <v>0</v>
      </c>
      <c r="N643">
        <f>IF(ISNUMBER(SEARCH("Ronda",Table11[[#This Row],[Column1]]))=TRUE,1,0)</f>
        <v>0</v>
      </c>
      <c r="O643" t="str">
        <f>IF(Table11[[#This Row],[cond2]]=1,MID(Table11[[#This Row],[Column1]],6,3),O642)</f>
        <v xml:space="preserve"> 24</v>
      </c>
    </row>
    <row r="644" spans="11:15" x14ac:dyDescent="0.3">
      <c r="K644" t="s">
        <v>1</v>
      </c>
      <c r="L644">
        <f>IF(AND(ISNUMBER(SEARCH(":",Table11[[#This Row],[Column1]]))=FALSE,ISNUMBER(SEARCH("Ronda",Table11[[#This Row],[Column1]]))=FALSE),1,0)</f>
        <v>1</v>
      </c>
      <c r="M644">
        <f>IF(Table11[[#This Row],[cond]]=1,M643+1,0)</f>
        <v>1</v>
      </c>
      <c r="N644">
        <f>IF(ISNUMBER(SEARCH("Ronda",Table11[[#This Row],[Column1]]))=TRUE,1,0)</f>
        <v>0</v>
      </c>
      <c r="O644" t="str">
        <f>IF(Table11[[#This Row],[cond2]]=1,MID(Table11[[#This Row],[Column1]],6,3),O643)</f>
        <v xml:space="preserve"> 24</v>
      </c>
    </row>
    <row r="645" spans="11:15" x14ac:dyDescent="0.3">
      <c r="K645" t="s">
        <v>10</v>
      </c>
      <c r="L645">
        <f>IF(AND(ISNUMBER(SEARCH(":",Table11[[#This Row],[Column1]]))=FALSE,ISNUMBER(SEARCH("Ronda",Table11[[#This Row],[Column1]]))=FALSE),1,0)</f>
        <v>1</v>
      </c>
      <c r="M645">
        <f>IF(Table11[[#This Row],[cond]]=1,M644+1,0)</f>
        <v>2</v>
      </c>
      <c r="N645">
        <f>IF(ISNUMBER(SEARCH("Ronda",Table11[[#This Row],[Column1]]))=TRUE,1,0)</f>
        <v>0</v>
      </c>
      <c r="O645" t="str">
        <f>IF(Table11[[#This Row],[cond2]]=1,MID(Table11[[#This Row],[Column1]],6,3),O644)</f>
        <v xml:space="preserve"> 24</v>
      </c>
    </row>
    <row r="646" spans="11:15" x14ac:dyDescent="0.3">
      <c r="K646">
        <v>1</v>
      </c>
      <c r="L646">
        <f>IF(AND(ISNUMBER(SEARCH(":",Table11[[#This Row],[Column1]]))=FALSE,ISNUMBER(SEARCH("Ronda",Table11[[#This Row],[Column1]]))=FALSE),1,0)</f>
        <v>1</v>
      </c>
      <c r="M646">
        <f>IF(Table11[[#This Row],[cond]]=1,M645+1,0)</f>
        <v>3</v>
      </c>
      <c r="N646">
        <f>IF(ISNUMBER(SEARCH("Ronda",Table11[[#This Row],[Column1]]))=TRUE,1,0)</f>
        <v>0</v>
      </c>
      <c r="O646" t="str">
        <f>IF(Table11[[#This Row],[cond2]]=1,MID(Table11[[#This Row],[Column1]],6,3),O645)</f>
        <v xml:space="preserve"> 24</v>
      </c>
    </row>
    <row r="647" spans="11:15" x14ac:dyDescent="0.3">
      <c r="K647">
        <v>0</v>
      </c>
      <c r="L647">
        <f>IF(AND(ISNUMBER(SEARCH(":",Table11[[#This Row],[Column1]]))=FALSE,ISNUMBER(SEARCH("Ronda",Table11[[#This Row],[Column1]]))=FALSE),1,0)</f>
        <v>1</v>
      </c>
      <c r="M647">
        <f>IF(Table11[[#This Row],[cond]]=1,M646+1,0)</f>
        <v>4</v>
      </c>
      <c r="N647">
        <f>IF(ISNUMBER(SEARCH("Ronda",Table11[[#This Row],[Column1]]))=TRUE,1,0)</f>
        <v>0</v>
      </c>
      <c r="O647" t="str">
        <f>IF(Table11[[#This Row],[cond2]]=1,MID(Table11[[#This Row],[Column1]],6,3),O646)</f>
        <v xml:space="preserve"> 24</v>
      </c>
    </row>
    <row r="648" spans="11:15" x14ac:dyDescent="0.3">
      <c r="K648">
        <v>0</v>
      </c>
      <c r="L648">
        <f>IF(AND(ISNUMBER(SEARCH(":",Table11[[#This Row],[Column1]]))=FALSE,ISNUMBER(SEARCH("Ronda",Table11[[#This Row],[Column1]]))=FALSE),1,0)</f>
        <v>1</v>
      </c>
      <c r="M648">
        <f>IF(Table11[[#This Row],[cond]]=1,M647+1,0)</f>
        <v>5</v>
      </c>
      <c r="N648">
        <f>IF(ISNUMBER(SEARCH("Ronda",Table11[[#This Row],[Column1]]))=TRUE,1,0)</f>
        <v>0</v>
      </c>
      <c r="O648" t="str">
        <f>IF(Table11[[#This Row],[cond2]]=1,MID(Table11[[#This Row],[Column1]],6,3),O647)</f>
        <v xml:space="preserve"> 24</v>
      </c>
    </row>
    <row r="649" spans="11:15" x14ac:dyDescent="0.3">
      <c r="K649">
        <v>0</v>
      </c>
      <c r="L649">
        <f>IF(AND(ISNUMBER(SEARCH(":",Table11[[#This Row],[Column1]]))=FALSE,ISNUMBER(SEARCH("Ronda",Table11[[#This Row],[Column1]]))=FALSE),1,0)</f>
        <v>1</v>
      </c>
      <c r="M649">
        <f>IF(Table11[[#This Row],[cond]]=1,M648+1,0)</f>
        <v>6</v>
      </c>
      <c r="N649">
        <f>IF(ISNUMBER(SEARCH("Ronda",Table11[[#This Row],[Column1]]))=TRUE,1,0)</f>
        <v>0</v>
      </c>
      <c r="O649" t="str">
        <f>IF(Table11[[#This Row],[cond2]]=1,MID(Table11[[#This Row],[Column1]],6,3),O648)</f>
        <v xml:space="preserve"> 24</v>
      </c>
    </row>
    <row r="650" spans="11:15" x14ac:dyDescent="0.3">
      <c r="K650" t="s">
        <v>1105</v>
      </c>
      <c r="L650">
        <f>IF(AND(ISNUMBER(SEARCH(":",Table11[[#This Row],[Column1]]))=FALSE,ISNUMBER(SEARCH("Ronda",Table11[[#This Row],[Column1]]))=FALSE),1,0)</f>
        <v>0</v>
      </c>
      <c r="M650">
        <f>IF(Table11[[#This Row],[cond]]=1,M649+1,0)</f>
        <v>0</v>
      </c>
      <c r="N650">
        <f>IF(ISNUMBER(SEARCH("Ronda",Table11[[#This Row],[Column1]]))=TRUE,1,0)</f>
        <v>0</v>
      </c>
      <c r="O650" t="str">
        <f>IF(Table11[[#This Row],[cond2]]=1,MID(Table11[[#This Row],[Column1]],6,3),O649)</f>
        <v xml:space="preserve"> 24</v>
      </c>
    </row>
    <row r="651" spans="11:15" x14ac:dyDescent="0.3">
      <c r="K651" t="s">
        <v>7</v>
      </c>
      <c r="L651">
        <f>IF(AND(ISNUMBER(SEARCH(":",Table11[[#This Row],[Column1]]))=FALSE,ISNUMBER(SEARCH("Ronda",Table11[[#This Row],[Column1]]))=FALSE),1,0)</f>
        <v>1</v>
      </c>
      <c r="M651">
        <f>IF(Table11[[#This Row],[cond]]=1,M650+1,0)</f>
        <v>1</v>
      </c>
      <c r="N651">
        <f>IF(ISNUMBER(SEARCH("Ronda",Table11[[#This Row],[Column1]]))=TRUE,1,0)</f>
        <v>0</v>
      </c>
      <c r="O651" t="str">
        <f>IF(Table11[[#This Row],[cond2]]=1,MID(Table11[[#This Row],[Column1]],6,3),O650)</f>
        <v xml:space="preserve"> 24</v>
      </c>
    </row>
    <row r="652" spans="11:15" x14ac:dyDescent="0.3">
      <c r="K652" t="s">
        <v>14</v>
      </c>
      <c r="L652">
        <f>IF(AND(ISNUMBER(SEARCH(":",Table11[[#This Row],[Column1]]))=FALSE,ISNUMBER(SEARCH("Ronda",Table11[[#This Row],[Column1]]))=FALSE),1,0)</f>
        <v>1</v>
      </c>
      <c r="M652">
        <f>IF(Table11[[#This Row],[cond]]=1,M651+1,0)</f>
        <v>2</v>
      </c>
      <c r="N652">
        <f>IF(ISNUMBER(SEARCH("Ronda",Table11[[#This Row],[Column1]]))=TRUE,1,0)</f>
        <v>0</v>
      </c>
      <c r="O652" t="str">
        <f>IF(Table11[[#This Row],[cond2]]=1,MID(Table11[[#This Row],[Column1]],6,3),O651)</f>
        <v xml:space="preserve"> 24</v>
      </c>
    </row>
    <row r="653" spans="11:15" x14ac:dyDescent="0.3">
      <c r="K653">
        <v>3</v>
      </c>
      <c r="L653">
        <f>IF(AND(ISNUMBER(SEARCH(":",Table11[[#This Row],[Column1]]))=FALSE,ISNUMBER(SEARCH("Ronda",Table11[[#This Row],[Column1]]))=FALSE),1,0)</f>
        <v>1</v>
      </c>
      <c r="M653">
        <f>IF(Table11[[#This Row],[cond]]=1,M652+1,0)</f>
        <v>3</v>
      </c>
      <c r="N653">
        <f>IF(ISNUMBER(SEARCH("Ronda",Table11[[#This Row],[Column1]]))=TRUE,1,0)</f>
        <v>0</v>
      </c>
      <c r="O653" t="str">
        <f>IF(Table11[[#This Row],[cond2]]=1,MID(Table11[[#This Row],[Column1]],6,3),O652)</f>
        <v xml:space="preserve"> 24</v>
      </c>
    </row>
    <row r="654" spans="11:15" x14ac:dyDescent="0.3">
      <c r="K654">
        <v>1</v>
      </c>
      <c r="L654">
        <f>IF(AND(ISNUMBER(SEARCH(":",Table11[[#This Row],[Column1]]))=FALSE,ISNUMBER(SEARCH("Ronda",Table11[[#This Row],[Column1]]))=FALSE),1,0)</f>
        <v>1</v>
      </c>
      <c r="M654">
        <f>IF(Table11[[#This Row],[cond]]=1,M653+1,0)</f>
        <v>4</v>
      </c>
      <c r="N654">
        <f>IF(ISNUMBER(SEARCH("Ronda",Table11[[#This Row],[Column1]]))=TRUE,1,0)</f>
        <v>0</v>
      </c>
      <c r="O654" t="str">
        <f>IF(Table11[[#This Row],[cond2]]=1,MID(Table11[[#This Row],[Column1]],6,3),O653)</f>
        <v xml:space="preserve"> 24</v>
      </c>
    </row>
    <row r="655" spans="11:15" x14ac:dyDescent="0.3">
      <c r="K655">
        <v>-2</v>
      </c>
      <c r="L655">
        <f>IF(AND(ISNUMBER(SEARCH(":",Table11[[#This Row],[Column1]]))=FALSE,ISNUMBER(SEARCH("Ronda",Table11[[#This Row],[Column1]]))=FALSE),1,0)</f>
        <v>1</v>
      </c>
      <c r="M655">
        <f>IF(Table11[[#This Row],[cond]]=1,M654+1,0)</f>
        <v>5</v>
      </c>
      <c r="N655">
        <f>IF(ISNUMBER(SEARCH("Ronda",Table11[[#This Row],[Column1]]))=TRUE,1,0)</f>
        <v>0</v>
      </c>
      <c r="O655" t="str">
        <f>IF(Table11[[#This Row],[cond2]]=1,MID(Table11[[#This Row],[Column1]],6,3),O654)</f>
        <v xml:space="preserve"> 24</v>
      </c>
    </row>
    <row r="656" spans="11:15" x14ac:dyDescent="0.3">
      <c r="K656">
        <v>-1</v>
      </c>
      <c r="L656">
        <f>IF(AND(ISNUMBER(SEARCH(":",Table11[[#This Row],[Column1]]))=FALSE,ISNUMBER(SEARCH("Ronda",Table11[[#This Row],[Column1]]))=FALSE),1,0)</f>
        <v>1</v>
      </c>
      <c r="M656">
        <f>IF(Table11[[#This Row],[cond]]=1,M655+1,0)</f>
        <v>6</v>
      </c>
      <c r="N656">
        <f>IF(ISNUMBER(SEARCH("Ronda",Table11[[#This Row],[Column1]]))=TRUE,1,0)</f>
        <v>0</v>
      </c>
      <c r="O656" t="str">
        <f>IF(Table11[[#This Row],[cond2]]=1,MID(Table11[[#This Row],[Column1]],6,3),O655)</f>
        <v xml:space="preserve"> 24</v>
      </c>
    </row>
    <row r="657" spans="11:15" x14ac:dyDescent="0.3">
      <c r="K657" t="s">
        <v>1106</v>
      </c>
      <c r="L657">
        <f>IF(AND(ISNUMBER(SEARCH(":",Table11[[#This Row],[Column1]]))=FALSE,ISNUMBER(SEARCH("Ronda",Table11[[#This Row],[Column1]]))=FALSE),1,0)</f>
        <v>0</v>
      </c>
      <c r="M657">
        <f>IF(Table11[[#This Row],[cond]]=1,M656+1,0)</f>
        <v>0</v>
      </c>
      <c r="N657">
        <f>IF(ISNUMBER(SEARCH("Ronda",Table11[[#This Row],[Column1]]))=TRUE,1,0)</f>
        <v>0</v>
      </c>
      <c r="O657" t="str">
        <f>IF(Table11[[#This Row],[cond2]]=1,MID(Table11[[#This Row],[Column1]],6,3),O656)</f>
        <v xml:space="preserve"> 24</v>
      </c>
    </row>
    <row r="658" spans="11:15" x14ac:dyDescent="0.3">
      <c r="K658" t="s">
        <v>4</v>
      </c>
      <c r="L658">
        <f>IF(AND(ISNUMBER(SEARCH(":",Table11[[#This Row],[Column1]]))=FALSE,ISNUMBER(SEARCH("Ronda",Table11[[#This Row],[Column1]]))=FALSE),1,0)</f>
        <v>1</v>
      </c>
      <c r="M658">
        <f>IF(Table11[[#This Row],[cond]]=1,M657+1,0)</f>
        <v>1</v>
      </c>
      <c r="N658">
        <f>IF(ISNUMBER(SEARCH("Ronda",Table11[[#This Row],[Column1]]))=TRUE,1,0)</f>
        <v>0</v>
      </c>
      <c r="O658" t="str">
        <f>IF(Table11[[#This Row],[cond2]]=1,MID(Table11[[#This Row],[Column1]],6,3),O657)</f>
        <v xml:space="preserve"> 24</v>
      </c>
    </row>
    <row r="659" spans="11:15" x14ac:dyDescent="0.3">
      <c r="K659" t="s">
        <v>13</v>
      </c>
      <c r="L659">
        <f>IF(AND(ISNUMBER(SEARCH(":",Table11[[#This Row],[Column1]]))=FALSE,ISNUMBER(SEARCH("Ronda",Table11[[#This Row],[Column1]]))=FALSE),1,0)</f>
        <v>1</v>
      </c>
      <c r="M659">
        <f>IF(Table11[[#This Row],[cond]]=1,M658+1,0)</f>
        <v>2</v>
      </c>
      <c r="N659">
        <f>IF(ISNUMBER(SEARCH("Ronda",Table11[[#This Row],[Column1]]))=TRUE,1,0)</f>
        <v>0</v>
      </c>
      <c r="O659" t="str">
        <f>IF(Table11[[#This Row],[cond2]]=1,MID(Table11[[#This Row],[Column1]],6,3),O658)</f>
        <v xml:space="preserve"> 24</v>
      </c>
    </row>
    <row r="660" spans="11:15" x14ac:dyDescent="0.3">
      <c r="K660">
        <v>1</v>
      </c>
      <c r="L660">
        <f>IF(AND(ISNUMBER(SEARCH(":",Table11[[#This Row],[Column1]]))=FALSE,ISNUMBER(SEARCH("Ronda",Table11[[#This Row],[Column1]]))=FALSE),1,0)</f>
        <v>1</v>
      </c>
      <c r="M660">
        <f>IF(Table11[[#This Row],[cond]]=1,M659+1,0)</f>
        <v>3</v>
      </c>
      <c r="N660">
        <f>IF(ISNUMBER(SEARCH("Ronda",Table11[[#This Row],[Column1]]))=TRUE,1,0)</f>
        <v>0</v>
      </c>
      <c r="O660" t="str">
        <f>IF(Table11[[#This Row],[cond2]]=1,MID(Table11[[#This Row],[Column1]],6,3),O659)</f>
        <v xml:space="preserve"> 24</v>
      </c>
    </row>
    <row r="661" spans="11:15" x14ac:dyDescent="0.3">
      <c r="K661">
        <v>2</v>
      </c>
      <c r="L661">
        <f>IF(AND(ISNUMBER(SEARCH(":",Table11[[#This Row],[Column1]]))=FALSE,ISNUMBER(SEARCH("Ronda",Table11[[#This Row],[Column1]]))=FALSE),1,0)</f>
        <v>1</v>
      </c>
      <c r="M661">
        <f>IF(Table11[[#This Row],[cond]]=1,M660+1,0)</f>
        <v>4</v>
      </c>
      <c r="N661">
        <f>IF(ISNUMBER(SEARCH("Ronda",Table11[[#This Row],[Column1]]))=TRUE,1,0)</f>
        <v>0</v>
      </c>
      <c r="O661" t="str">
        <f>IF(Table11[[#This Row],[cond2]]=1,MID(Table11[[#This Row],[Column1]],6,3),O660)</f>
        <v xml:space="preserve"> 24</v>
      </c>
    </row>
    <row r="662" spans="11:15" x14ac:dyDescent="0.3">
      <c r="K662">
        <v>0</v>
      </c>
      <c r="L662">
        <f>IF(AND(ISNUMBER(SEARCH(":",Table11[[#This Row],[Column1]]))=FALSE,ISNUMBER(SEARCH("Ronda",Table11[[#This Row],[Column1]]))=FALSE),1,0)</f>
        <v>1</v>
      </c>
      <c r="M662">
        <f>IF(Table11[[#This Row],[cond]]=1,M661+1,0)</f>
        <v>5</v>
      </c>
      <c r="N662">
        <f>IF(ISNUMBER(SEARCH("Ronda",Table11[[#This Row],[Column1]]))=TRUE,1,0)</f>
        <v>0</v>
      </c>
      <c r="O662" t="str">
        <f>IF(Table11[[#This Row],[cond2]]=1,MID(Table11[[#This Row],[Column1]],6,3),O661)</f>
        <v xml:space="preserve"> 24</v>
      </c>
    </row>
    <row r="663" spans="11:15" x14ac:dyDescent="0.3">
      <c r="K663">
        <v>0</v>
      </c>
      <c r="L663">
        <f>IF(AND(ISNUMBER(SEARCH(":",Table11[[#This Row],[Column1]]))=FALSE,ISNUMBER(SEARCH("Ronda",Table11[[#This Row],[Column1]]))=FALSE),1,0)</f>
        <v>1</v>
      </c>
      <c r="M663">
        <f>IF(Table11[[#This Row],[cond]]=1,M662+1,0)</f>
        <v>6</v>
      </c>
      <c r="N663">
        <f>IF(ISNUMBER(SEARCH("Ronda",Table11[[#This Row],[Column1]]))=TRUE,1,0)</f>
        <v>0</v>
      </c>
      <c r="O663" t="str">
        <f>IF(Table11[[#This Row],[cond2]]=1,MID(Table11[[#This Row],[Column1]],6,3),O662)</f>
        <v xml:space="preserve"> 24</v>
      </c>
    </row>
    <row r="664" spans="11:15" x14ac:dyDescent="0.3">
      <c r="K664" t="s">
        <v>1107</v>
      </c>
      <c r="L664">
        <f>IF(AND(ISNUMBER(SEARCH(":",Table11[[#This Row],[Column1]]))=FALSE,ISNUMBER(SEARCH("Ronda",Table11[[#This Row],[Column1]]))=FALSE),1,0)</f>
        <v>0</v>
      </c>
      <c r="M664">
        <f>IF(Table11[[#This Row],[cond]]=1,M663+1,0)</f>
        <v>0</v>
      </c>
      <c r="N664">
        <f>IF(ISNUMBER(SEARCH("Ronda",Table11[[#This Row],[Column1]]))=TRUE,1,0)</f>
        <v>0</v>
      </c>
      <c r="O664" t="str">
        <f>IF(Table11[[#This Row],[cond2]]=1,MID(Table11[[#This Row],[Column1]],6,3),O663)</f>
        <v xml:space="preserve"> 24</v>
      </c>
    </row>
    <row r="665" spans="11:15" x14ac:dyDescent="0.3">
      <c r="K665" t="s">
        <v>31</v>
      </c>
      <c r="L665">
        <f>IF(AND(ISNUMBER(SEARCH(":",Table11[[#This Row],[Column1]]))=FALSE,ISNUMBER(SEARCH("Ronda",Table11[[#This Row],[Column1]]))=FALSE),1,0)</f>
        <v>1</v>
      </c>
      <c r="M665">
        <f>IF(Table11[[#This Row],[cond]]=1,M664+1,0)</f>
        <v>1</v>
      </c>
      <c r="N665">
        <f>IF(ISNUMBER(SEARCH("Ronda",Table11[[#This Row],[Column1]]))=TRUE,1,0)</f>
        <v>0</v>
      </c>
      <c r="O665" t="str">
        <f>IF(Table11[[#This Row],[cond2]]=1,MID(Table11[[#This Row],[Column1]],6,3),O664)</f>
        <v xml:space="preserve"> 24</v>
      </c>
    </row>
    <row r="666" spans="11:15" x14ac:dyDescent="0.3">
      <c r="K666" t="s">
        <v>568</v>
      </c>
      <c r="L666">
        <f>IF(AND(ISNUMBER(SEARCH(":",Table11[[#This Row],[Column1]]))=FALSE,ISNUMBER(SEARCH("Ronda",Table11[[#This Row],[Column1]]))=FALSE),1,0)</f>
        <v>1</v>
      </c>
      <c r="M666">
        <f>IF(Table11[[#This Row],[cond]]=1,M665+1,0)</f>
        <v>2</v>
      </c>
      <c r="N666">
        <f>IF(ISNUMBER(SEARCH("Ronda",Table11[[#This Row],[Column1]]))=TRUE,1,0)</f>
        <v>0</v>
      </c>
      <c r="O666" t="str">
        <f>IF(Table11[[#This Row],[cond2]]=1,MID(Table11[[#This Row],[Column1]],6,3),O665)</f>
        <v xml:space="preserve"> 24</v>
      </c>
    </row>
    <row r="667" spans="11:15" x14ac:dyDescent="0.3">
      <c r="K667">
        <v>4</v>
      </c>
      <c r="L667">
        <f>IF(AND(ISNUMBER(SEARCH(":",Table11[[#This Row],[Column1]]))=FALSE,ISNUMBER(SEARCH("Ronda",Table11[[#This Row],[Column1]]))=FALSE),1,0)</f>
        <v>1</v>
      </c>
      <c r="M667">
        <f>IF(Table11[[#This Row],[cond]]=1,M666+1,0)</f>
        <v>3</v>
      </c>
      <c r="N667">
        <f>IF(ISNUMBER(SEARCH("Ronda",Table11[[#This Row],[Column1]]))=TRUE,1,0)</f>
        <v>0</v>
      </c>
      <c r="O667" t="str">
        <f>IF(Table11[[#This Row],[cond2]]=1,MID(Table11[[#This Row],[Column1]],6,3),O666)</f>
        <v xml:space="preserve"> 24</v>
      </c>
    </row>
    <row r="668" spans="11:15" x14ac:dyDescent="0.3">
      <c r="K668">
        <v>0</v>
      </c>
      <c r="L668">
        <f>IF(AND(ISNUMBER(SEARCH(":",Table11[[#This Row],[Column1]]))=FALSE,ISNUMBER(SEARCH("Ronda",Table11[[#This Row],[Column1]]))=FALSE),1,0)</f>
        <v>1</v>
      </c>
      <c r="M668">
        <f>IF(Table11[[#This Row],[cond]]=1,M667+1,0)</f>
        <v>4</v>
      </c>
      <c r="N668">
        <f>IF(ISNUMBER(SEARCH("Ronda",Table11[[#This Row],[Column1]]))=TRUE,1,0)</f>
        <v>0</v>
      </c>
      <c r="O668" t="str">
        <f>IF(Table11[[#This Row],[cond2]]=1,MID(Table11[[#This Row],[Column1]],6,3),O667)</f>
        <v xml:space="preserve"> 24</v>
      </c>
    </row>
    <row r="669" spans="11:15" x14ac:dyDescent="0.3">
      <c r="K669">
        <v>-2</v>
      </c>
      <c r="L669">
        <f>IF(AND(ISNUMBER(SEARCH(":",Table11[[#This Row],[Column1]]))=FALSE,ISNUMBER(SEARCH("Ronda",Table11[[#This Row],[Column1]]))=FALSE),1,0)</f>
        <v>1</v>
      </c>
      <c r="M669">
        <f>IF(Table11[[#This Row],[cond]]=1,M668+1,0)</f>
        <v>5</v>
      </c>
      <c r="N669">
        <f>IF(ISNUMBER(SEARCH("Ronda",Table11[[#This Row],[Column1]]))=TRUE,1,0)</f>
        <v>0</v>
      </c>
      <c r="O669" t="str">
        <f>IF(Table11[[#This Row],[cond2]]=1,MID(Table11[[#This Row],[Column1]],6,3),O668)</f>
        <v xml:space="preserve"> 24</v>
      </c>
    </row>
    <row r="670" spans="11:15" x14ac:dyDescent="0.3">
      <c r="K670">
        <v>0</v>
      </c>
      <c r="L670">
        <f>IF(AND(ISNUMBER(SEARCH(":",Table11[[#This Row],[Column1]]))=FALSE,ISNUMBER(SEARCH("Ronda",Table11[[#This Row],[Column1]]))=FALSE),1,0)</f>
        <v>1</v>
      </c>
      <c r="M670">
        <f>IF(Table11[[#This Row],[cond]]=1,M669+1,0)</f>
        <v>6</v>
      </c>
      <c r="N670">
        <f>IF(ISNUMBER(SEARCH("Ronda",Table11[[#This Row],[Column1]]))=TRUE,1,0)</f>
        <v>0</v>
      </c>
      <c r="O670" t="str">
        <f>IF(Table11[[#This Row],[cond2]]=1,MID(Table11[[#This Row],[Column1]],6,3),O669)</f>
        <v xml:space="preserve"> 24</v>
      </c>
    </row>
    <row r="671" spans="11:15" x14ac:dyDescent="0.3">
      <c r="K671" t="s">
        <v>1107</v>
      </c>
      <c r="L671">
        <f>IF(AND(ISNUMBER(SEARCH(":",Table11[[#This Row],[Column1]]))=FALSE,ISNUMBER(SEARCH("Ronda",Table11[[#This Row],[Column1]]))=FALSE),1,0)</f>
        <v>0</v>
      </c>
      <c r="M671">
        <f>IF(Table11[[#This Row],[cond]]=1,M670+1,0)</f>
        <v>0</v>
      </c>
      <c r="N671">
        <f>IF(ISNUMBER(SEARCH("Ronda",Table11[[#This Row],[Column1]]))=TRUE,1,0)</f>
        <v>0</v>
      </c>
      <c r="O671" t="str">
        <f>IF(Table11[[#This Row],[cond2]]=1,MID(Table11[[#This Row],[Column1]],6,3),O670)</f>
        <v xml:space="preserve"> 24</v>
      </c>
    </row>
    <row r="672" spans="11:15" x14ac:dyDescent="0.3">
      <c r="K672" t="s">
        <v>564</v>
      </c>
      <c r="L672">
        <f>IF(AND(ISNUMBER(SEARCH(":",Table11[[#This Row],[Column1]]))=FALSE,ISNUMBER(SEARCH("Ronda",Table11[[#This Row],[Column1]]))=FALSE),1,0)</f>
        <v>1</v>
      </c>
      <c r="M672">
        <f>IF(Table11[[#This Row],[cond]]=1,M671+1,0)</f>
        <v>1</v>
      </c>
      <c r="N672">
        <f>IF(ISNUMBER(SEARCH("Ronda",Table11[[#This Row],[Column1]]))=TRUE,1,0)</f>
        <v>0</v>
      </c>
      <c r="O672" t="str">
        <f>IF(Table11[[#This Row],[cond2]]=1,MID(Table11[[#This Row],[Column1]],6,3),O671)</f>
        <v xml:space="preserve"> 24</v>
      </c>
    </row>
    <row r="673" spans="11:15" x14ac:dyDescent="0.3">
      <c r="K673" t="s">
        <v>1051</v>
      </c>
      <c r="L673">
        <f>IF(AND(ISNUMBER(SEARCH(":",Table11[[#This Row],[Column1]]))=FALSE,ISNUMBER(SEARCH("Ronda",Table11[[#This Row],[Column1]]))=FALSE),1,0)</f>
        <v>1</v>
      </c>
      <c r="M673">
        <f>IF(Table11[[#This Row],[cond]]=1,M672+1,0)</f>
        <v>2</v>
      </c>
      <c r="N673">
        <f>IF(ISNUMBER(SEARCH("Ronda",Table11[[#This Row],[Column1]]))=TRUE,1,0)</f>
        <v>0</v>
      </c>
      <c r="O673" t="str">
        <f>IF(Table11[[#This Row],[cond2]]=1,MID(Table11[[#This Row],[Column1]],6,3),O672)</f>
        <v xml:space="preserve"> 24</v>
      </c>
    </row>
    <row r="674" spans="11:15" x14ac:dyDescent="0.3">
      <c r="K674">
        <v>0</v>
      </c>
      <c r="L674">
        <f>IF(AND(ISNUMBER(SEARCH(":",Table11[[#This Row],[Column1]]))=FALSE,ISNUMBER(SEARCH("Ronda",Table11[[#This Row],[Column1]]))=FALSE),1,0)</f>
        <v>1</v>
      </c>
      <c r="M674">
        <f>IF(Table11[[#This Row],[cond]]=1,M673+1,0)</f>
        <v>3</v>
      </c>
      <c r="N674">
        <f>IF(ISNUMBER(SEARCH("Ronda",Table11[[#This Row],[Column1]]))=TRUE,1,0)</f>
        <v>0</v>
      </c>
      <c r="O674" t="str">
        <f>IF(Table11[[#This Row],[cond2]]=1,MID(Table11[[#This Row],[Column1]],6,3),O673)</f>
        <v xml:space="preserve"> 24</v>
      </c>
    </row>
    <row r="675" spans="11:15" x14ac:dyDescent="0.3">
      <c r="K675">
        <v>0</v>
      </c>
      <c r="L675">
        <f>IF(AND(ISNUMBER(SEARCH(":",Table11[[#This Row],[Column1]]))=FALSE,ISNUMBER(SEARCH("Ronda",Table11[[#This Row],[Column1]]))=FALSE),1,0)</f>
        <v>1</v>
      </c>
      <c r="M675">
        <f>IF(Table11[[#This Row],[cond]]=1,M674+1,0)</f>
        <v>4</v>
      </c>
      <c r="N675">
        <f>IF(ISNUMBER(SEARCH("Ronda",Table11[[#This Row],[Column1]]))=TRUE,1,0)</f>
        <v>0</v>
      </c>
      <c r="O675" t="str">
        <f>IF(Table11[[#This Row],[cond2]]=1,MID(Table11[[#This Row],[Column1]],6,3),O674)</f>
        <v xml:space="preserve"> 24</v>
      </c>
    </row>
    <row r="676" spans="11:15" x14ac:dyDescent="0.3">
      <c r="K676">
        <v>0</v>
      </c>
      <c r="L676">
        <f>IF(AND(ISNUMBER(SEARCH(":",Table11[[#This Row],[Column1]]))=FALSE,ISNUMBER(SEARCH("Ronda",Table11[[#This Row],[Column1]]))=FALSE),1,0)</f>
        <v>1</v>
      </c>
      <c r="M676">
        <f>IF(Table11[[#This Row],[cond]]=1,M675+1,0)</f>
        <v>5</v>
      </c>
      <c r="N676">
        <f>IF(ISNUMBER(SEARCH("Ronda",Table11[[#This Row],[Column1]]))=TRUE,1,0)</f>
        <v>0</v>
      </c>
      <c r="O676" t="str">
        <f>IF(Table11[[#This Row],[cond2]]=1,MID(Table11[[#This Row],[Column1]],6,3),O675)</f>
        <v xml:space="preserve"> 24</v>
      </c>
    </row>
    <row r="677" spans="11:15" x14ac:dyDescent="0.3">
      <c r="K677">
        <v>0</v>
      </c>
      <c r="L677">
        <f>IF(AND(ISNUMBER(SEARCH(":",Table11[[#This Row],[Column1]]))=FALSE,ISNUMBER(SEARCH("Ronda",Table11[[#This Row],[Column1]]))=FALSE),1,0)</f>
        <v>1</v>
      </c>
      <c r="M677">
        <f>IF(Table11[[#This Row],[cond]]=1,M676+1,0)</f>
        <v>6</v>
      </c>
      <c r="N677">
        <f>IF(ISNUMBER(SEARCH("Ronda",Table11[[#This Row],[Column1]]))=TRUE,1,0)</f>
        <v>0</v>
      </c>
      <c r="O677" t="str">
        <f>IF(Table11[[#This Row],[cond2]]=1,MID(Table11[[#This Row],[Column1]],6,3),O676)</f>
        <v xml:space="preserve"> 24</v>
      </c>
    </row>
    <row r="678" spans="11:15" x14ac:dyDescent="0.3">
      <c r="K678" t="s">
        <v>888</v>
      </c>
      <c r="L678">
        <f>IF(AND(ISNUMBER(SEARCH(":",Table11[[#This Row],[Column1]]))=FALSE,ISNUMBER(SEARCH("Ronda",Table11[[#This Row],[Column1]]))=FALSE),1,0)</f>
        <v>0</v>
      </c>
      <c r="M678">
        <f>IF(Table11[[#This Row],[cond]]=1,M677+1,0)</f>
        <v>0</v>
      </c>
      <c r="N678">
        <f>IF(ISNUMBER(SEARCH("Ronda",Table11[[#This Row],[Column1]]))=TRUE,1,0)</f>
        <v>0</v>
      </c>
      <c r="O678" t="str">
        <f>IF(Table11[[#This Row],[cond2]]=1,MID(Table11[[#This Row],[Column1]],6,3),O677)</f>
        <v xml:space="preserve"> 24</v>
      </c>
    </row>
    <row r="679" spans="11:15" x14ac:dyDescent="0.3">
      <c r="K679" t="s">
        <v>8</v>
      </c>
      <c r="L679">
        <f>IF(AND(ISNUMBER(SEARCH(":",Table11[[#This Row],[Column1]]))=FALSE,ISNUMBER(SEARCH("Ronda",Table11[[#This Row],[Column1]]))=FALSE),1,0)</f>
        <v>1</v>
      </c>
      <c r="M679">
        <f>IF(Table11[[#This Row],[cond]]=1,M678+1,0)</f>
        <v>1</v>
      </c>
      <c r="N679">
        <f>IF(ISNUMBER(SEARCH("Ronda",Table11[[#This Row],[Column1]]))=TRUE,1,0)</f>
        <v>0</v>
      </c>
      <c r="O679" t="str">
        <f>IF(Table11[[#This Row],[cond2]]=1,MID(Table11[[#This Row],[Column1]],6,3),O678)</f>
        <v xml:space="preserve"> 24</v>
      </c>
    </row>
    <row r="680" spans="11:15" x14ac:dyDescent="0.3">
      <c r="K680" t="s">
        <v>2</v>
      </c>
      <c r="L680">
        <f>IF(AND(ISNUMBER(SEARCH(":",Table11[[#This Row],[Column1]]))=FALSE,ISNUMBER(SEARCH("Ronda",Table11[[#This Row],[Column1]]))=FALSE),1,0)</f>
        <v>1</v>
      </c>
      <c r="M680">
        <f>IF(Table11[[#This Row],[cond]]=1,M679+1,0)</f>
        <v>2</v>
      </c>
      <c r="N680">
        <f>IF(ISNUMBER(SEARCH("Ronda",Table11[[#This Row],[Column1]]))=TRUE,1,0)</f>
        <v>0</v>
      </c>
      <c r="O680" t="str">
        <f>IF(Table11[[#This Row],[cond2]]=1,MID(Table11[[#This Row],[Column1]],6,3),O679)</f>
        <v xml:space="preserve"> 24</v>
      </c>
    </row>
    <row r="681" spans="11:15" x14ac:dyDescent="0.3">
      <c r="K681">
        <v>1</v>
      </c>
      <c r="L681">
        <f>IF(AND(ISNUMBER(SEARCH(":",Table11[[#This Row],[Column1]]))=FALSE,ISNUMBER(SEARCH("Ronda",Table11[[#This Row],[Column1]]))=FALSE),1,0)</f>
        <v>1</v>
      </c>
      <c r="M681">
        <f>IF(Table11[[#This Row],[cond]]=1,M680+1,0)</f>
        <v>3</v>
      </c>
      <c r="N681">
        <f>IF(ISNUMBER(SEARCH("Ronda",Table11[[#This Row],[Column1]]))=TRUE,1,0)</f>
        <v>0</v>
      </c>
      <c r="O681" t="str">
        <f>IF(Table11[[#This Row],[cond2]]=1,MID(Table11[[#This Row],[Column1]],6,3),O680)</f>
        <v xml:space="preserve"> 24</v>
      </c>
    </row>
    <row r="682" spans="11:15" x14ac:dyDescent="0.3">
      <c r="K682">
        <v>2</v>
      </c>
      <c r="L682">
        <f>IF(AND(ISNUMBER(SEARCH(":",Table11[[#This Row],[Column1]]))=FALSE,ISNUMBER(SEARCH("Ronda",Table11[[#This Row],[Column1]]))=FALSE),1,0)</f>
        <v>1</v>
      </c>
      <c r="M682">
        <f>IF(Table11[[#This Row],[cond]]=1,M681+1,0)</f>
        <v>4</v>
      </c>
      <c r="N682">
        <f>IF(ISNUMBER(SEARCH("Ronda",Table11[[#This Row],[Column1]]))=TRUE,1,0)</f>
        <v>0</v>
      </c>
      <c r="O682" t="str">
        <f>IF(Table11[[#This Row],[cond2]]=1,MID(Table11[[#This Row],[Column1]],6,3),O681)</f>
        <v xml:space="preserve"> 24</v>
      </c>
    </row>
    <row r="683" spans="11:15" x14ac:dyDescent="0.3">
      <c r="K683">
        <v>-1</v>
      </c>
      <c r="L683">
        <f>IF(AND(ISNUMBER(SEARCH(":",Table11[[#This Row],[Column1]]))=FALSE,ISNUMBER(SEARCH("Ronda",Table11[[#This Row],[Column1]]))=FALSE),1,0)</f>
        <v>1</v>
      </c>
      <c r="M683">
        <f>IF(Table11[[#This Row],[cond]]=1,M682+1,0)</f>
        <v>5</v>
      </c>
      <c r="N683">
        <f>IF(ISNUMBER(SEARCH("Ronda",Table11[[#This Row],[Column1]]))=TRUE,1,0)</f>
        <v>0</v>
      </c>
      <c r="O683" t="str">
        <f>IF(Table11[[#This Row],[cond2]]=1,MID(Table11[[#This Row],[Column1]],6,3),O682)</f>
        <v xml:space="preserve"> 24</v>
      </c>
    </row>
    <row r="684" spans="11:15" x14ac:dyDescent="0.3">
      <c r="K684">
        <v>-1</v>
      </c>
      <c r="L684">
        <f>IF(AND(ISNUMBER(SEARCH(":",Table11[[#This Row],[Column1]]))=FALSE,ISNUMBER(SEARCH("Ronda",Table11[[#This Row],[Column1]]))=FALSE),1,0)</f>
        <v>1</v>
      </c>
      <c r="M684">
        <f>IF(Table11[[#This Row],[cond]]=1,M683+1,0)</f>
        <v>6</v>
      </c>
      <c r="N684">
        <f>IF(ISNUMBER(SEARCH("Ronda",Table11[[#This Row],[Column1]]))=TRUE,1,0)</f>
        <v>0</v>
      </c>
      <c r="O684" t="str">
        <f>IF(Table11[[#This Row],[cond2]]=1,MID(Table11[[#This Row],[Column1]],6,3),O683)</f>
        <v xml:space="preserve"> 24</v>
      </c>
    </row>
    <row r="685" spans="11:15" x14ac:dyDescent="0.3">
      <c r="K685" t="s">
        <v>1108</v>
      </c>
      <c r="L685">
        <f>IF(AND(ISNUMBER(SEARCH(":",Table11[[#This Row],[Column1]]))=FALSE,ISNUMBER(SEARCH("Ronda",Table11[[#This Row],[Column1]]))=FALSE),1,0)</f>
        <v>0</v>
      </c>
      <c r="M685">
        <f>IF(Table11[[#This Row],[cond]]=1,M684+1,0)</f>
        <v>0</v>
      </c>
      <c r="N685">
        <f>IF(ISNUMBER(SEARCH("Ronda",Table11[[#This Row],[Column1]]))=TRUE,1,0)</f>
        <v>0</v>
      </c>
      <c r="O685" t="str">
        <f>IF(Table11[[#This Row],[cond2]]=1,MID(Table11[[#This Row],[Column1]],6,3),O684)</f>
        <v xml:space="preserve"> 24</v>
      </c>
    </row>
    <row r="686" spans="11:15" x14ac:dyDescent="0.3">
      <c r="K686" t="s">
        <v>33</v>
      </c>
      <c r="L686">
        <f>IF(AND(ISNUMBER(SEARCH(":",Table11[[#This Row],[Column1]]))=FALSE,ISNUMBER(SEARCH("Ronda",Table11[[#This Row],[Column1]]))=FALSE),1,0)</f>
        <v>1</v>
      </c>
      <c r="M686">
        <f>IF(Table11[[#This Row],[cond]]=1,M685+1,0)</f>
        <v>1</v>
      </c>
      <c r="N686">
        <f>IF(ISNUMBER(SEARCH("Ronda",Table11[[#This Row],[Column1]]))=TRUE,1,0)</f>
        <v>0</v>
      </c>
      <c r="O686" t="str">
        <f>IF(Table11[[#This Row],[cond2]]=1,MID(Table11[[#This Row],[Column1]],6,3),O685)</f>
        <v xml:space="preserve"> 24</v>
      </c>
    </row>
    <row r="687" spans="11:15" x14ac:dyDescent="0.3">
      <c r="K687" t="s">
        <v>11</v>
      </c>
      <c r="L687">
        <f>IF(AND(ISNUMBER(SEARCH(":",Table11[[#This Row],[Column1]]))=FALSE,ISNUMBER(SEARCH("Ronda",Table11[[#This Row],[Column1]]))=FALSE),1,0)</f>
        <v>1</v>
      </c>
      <c r="M687">
        <f>IF(Table11[[#This Row],[cond]]=1,M686+1,0)</f>
        <v>2</v>
      </c>
      <c r="N687">
        <f>IF(ISNUMBER(SEARCH("Ronda",Table11[[#This Row],[Column1]]))=TRUE,1,0)</f>
        <v>0</v>
      </c>
      <c r="O687" t="str">
        <f>IF(Table11[[#This Row],[cond2]]=1,MID(Table11[[#This Row],[Column1]],6,3),O686)</f>
        <v xml:space="preserve"> 24</v>
      </c>
    </row>
    <row r="688" spans="11:15" x14ac:dyDescent="0.3">
      <c r="K688">
        <v>1</v>
      </c>
      <c r="L688">
        <f>IF(AND(ISNUMBER(SEARCH(":",Table11[[#This Row],[Column1]]))=FALSE,ISNUMBER(SEARCH("Ronda",Table11[[#This Row],[Column1]]))=FALSE),1,0)</f>
        <v>1</v>
      </c>
      <c r="M688">
        <f>IF(Table11[[#This Row],[cond]]=1,M687+1,0)</f>
        <v>3</v>
      </c>
      <c r="N688">
        <f>IF(ISNUMBER(SEARCH("Ronda",Table11[[#This Row],[Column1]]))=TRUE,1,0)</f>
        <v>0</v>
      </c>
      <c r="O688" t="str">
        <f>IF(Table11[[#This Row],[cond2]]=1,MID(Table11[[#This Row],[Column1]],6,3),O687)</f>
        <v xml:space="preserve"> 24</v>
      </c>
    </row>
    <row r="689" spans="11:15" x14ac:dyDescent="0.3">
      <c r="K689">
        <v>1</v>
      </c>
      <c r="L689">
        <f>IF(AND(ISNUMBER(SEARCH(":",Table11[[#This Row],[Column1]]))=FALSE,ISNUMBER(SEARCH("Ronda",Table11[[#This Row],[Column1]]))=FALSE),1,0)</f>
        <v>1</v>
      </c>
      <c r="M689">
        <f>IF(Table11[[#This Row],[cond]]=1,M688+1,0)</f>
        <v>4</v>
      </c>
      <c r="N689">
        <f>IF(ISNUMBER(SEARCH("Ronda",Table11[[#This Row],[Column1]]))=TRUE,1,0)</f>
        <v>0</v>
      </c>
      <c r="O689" t="str">
        <f>IF(Table11[[#This Row],[cond2]]=1,MID(Table11[[#This Row],[Column1]],6,3),O688)</f>
        <v xml:space="preserve"> 24</v>
      </c>
    </row>
    <row r="690" spans="11:15" x14ac:dyDescent="0.3">
      <c r="K690">
        <v>-1</v>
      </c>
      <c r="L690">
        <f>IF(AND(ISNUMBER(SEARCH(":",Table11[[#This Row],[Column1]]))=FALSE,ISNUMBER(SEARCH("Ronda",Table11[[#This Row],[Column1]]))=FALSE),1,0)</f>
        <v>1</v>
      </c>
      <c r="M690">
        <f>IF(Table11[[#This Row],[cond]]=1,M689+1,0)</f>
        <v>5</v>
      </c>
      <c r="N690">
        <f>IF(ISNUMBER(SEARCH("Ronda",Table11[[#This Row],[Column1]]))=TRUE,1,0)</f>
        <v>0</v>
      </c>
      <c r="O690" t="str">
        <f>IF(Table11[[#This Row],[cond2]]=1,MID(Table11[[#This Row],[Column1]],6,3),O689)</f>
        <v xml:space="preserve"> 24</v>
      </c>
    </row>
    <row r="691" spans="11:15" x14ac:dyDescent="0.3">
      <c r="K691">
        <v>-1</v>
      </c>
      <c r="L691">
        <f>IF(AND(ISNUMBER(SEARCH(":",Table11[[#This Row],[Column1]]))=FALSE,ISNUMBER(SEARCH("Ronda",Table11[[#This Row],[Column1]]))=FALSE),1,0)</f>
        <v>1</v>
      </c>
      <c r="M691">
        <f>IF(Table11[[#This Row],[cond]]=1,M690+1,0)</f>
        <v>6</v>
      </c>
      <c r="N691">
        <f>IF(ISNUMBER(SEARCH("Ronda",Table11[[#This Row],[Column1]]))=TRUE,1,0)</f>
        <v>0</v>
      </c>
      <c r="O691" t="str">
        <f>IF(Table11[[#This Row],[cond2]]=1,MID(Table11[[#This Row],[Column1]],6,3),O690)</f>
        <v xml:space="preserve"> 24</v>
      </c>
    </row>
    <row r="692" spans="11:15" x14ac:dyDescent="0.3">
      <c r="K692" t="s">
        <v>1109</v>
      </c>
      <c r="L692">
        <f>IF(AND(ISNUMBER(SEARCH(":",Table11[[#This Row],[Column1]]))=FALSE,ISNUMBER(SEARCH("Ronda",Table11[[#This Row],[Column1]]))=FALSE),1,0)</f>
        <v>0</v>
      </c>
      <c r="M692">
        <f>IF(Table11[[#This Row],[cond]]=1,M691+1,0)</f>
        <v>0</v>
      </c>
      <c r="N692">
        <f>IF(ISNUMBER(SEARCH("Ronda",Table11[[#This Row],[Column1]]))=TRUE,1,0)</f>
        <v>0</v>
      </c>
      <c r="O692" t="str">
        <f>IF(Table11[[#This Row],[cond2]]=1,MID(Table11[[#This Row],[Column1]],6,3),O691)</f>
        <v xml:space="preserve"> 24</v>
      </c>
    </row>
    <row r="693" spans="11:15" x14ac:dyDescent="0.3">
      <c r="K693" t="s">
        <v>5</v>
      </c>
      <c r="L693">
        <f>IF(AND(ISNUMBER(SEARCH(":",Table11[[#This Row],[Column1]]))=FALSE,ISNUMBER(SEARCH("Ronda",Table11[[#This Row],[Column1]]))=FALSE),1,0)</f>
        <v>1</v>
      </c>
      <c r="M693">
        <f>IF(Table11[[#This Row],[cond]]=1,M692+1,0)</f>
        <v>1</v>
      </c>
      <c r="N693">
        <f>IF(ISNUMBER(SEARCH("Ronda",Table11[[#This Row],[Column1]]))=TRUE,1,0)</f>
        <v>0</v>
      </c>
      <c r="O693" t="str">
        <f>IF(Table11[[#This Row],[cond2]]=1,MID(Table11[[#This Row],[Column1]],6,3),O692)</f>
        <v xml:space="preserve"> 24</v>
      </c>
    </row>
    <row r="694" spans="11:15" x14ac:dyDescent="0.3">
      <c r="K694" t="s">
        <v>303</v>
      </c>
      <c r="L694">
        <f>IF(AND(ISNUMBER(SEARCH(":",Table11[[#This Row],[Column1]]))=FALSE,ISNUMBER(SEARCH("Ronda",Table11[[#This Row],[Column1]]))=FALSE),1,0)</f>
        <v>1</v>
      </c>
      <c r="M694">
        <f>IF(Table11[[#This Row],[cond]]=1,M693+1,0)</f>
        <v>2</v>
      </c>
      <c r="N694">
        <f>IF(ISNUMBER(SEARCH("Ronda",Table11[[#This Row],[Column1]]))=TRUE,1,0)</f>
        <v>0</v>
      </c>
      <c r="O694" t="str">
        <f>IF(Table11[[#This Row],[cond2]]=1,MID(Table11[[#This Row],[Column1]],6,3),O693)</f>
        <v xml:space="preserve"> 24</v>
      </c>
    </row>
    <row r="695" spans="11:15" x14ac:dyDescent="0.3">
      <c r="K695">
        <v>3</v>
      </c>
      <c r="L695">
        <f>IF(AND(ISNUMBER(SEARCH(":",Table11[[#This Row],[Column1]]))=FALSE,ISNUMBER(SEARCH("Ronda",Table11[[#This Row],[Column1]]))=FALSE),1,0)</f>
        <v>1</v>
      </c>
      <c r="M695">
        <f>IF(Table11[[#This Row],[cond]]=1,M694+1,0)</f>
        <v>3</v>
      </c>
      <c r="N695">
        <f>IF(ISNUMBER(SEARCH("Ronda",Table11[[#This Row],[Column1]]))=TRUE,1,0)</f>
        <v>0</v>
      </c>
      <c r="O695" t="str">
        <f>IF(Table11[[#This Row],[cond2]]=1,MID(Table11[[#This Row],[Column1]],6,3),O694)</f>
        <v xml:space="preserve"> 24</v>
      </c>
    </row>
    <row r="696" spans="11:15" x14ac:dyDescent="0.3">
      <c r="K696">
        <v>2</v>
      </c>
      <c r="L696">
        <f>IF(AND(ISNUMBER(SEARCH(":",Table11[[#This Row],[Column1]]))=FALSE,ISNUMBER(SEARCH("Ronda",Table11[[#This Row],[Column1]]))=FALSE),1,0)</f>
        <v>1</v>
      </c>
      <c r="M696">
        <f>IF(Table11[[#This Row],[cond]]=1,M695+1,0)</f>
        <v>4</v>
      </c>
      <c r="N696">
        <f>IF(ISNUMBER(SEARCH("Ronda",Table11[[#This Row],[Column1]]))=TRUE,1,0)</f>
        <v>0</v>
      </c>
      <c r="O696" t="str">
        <f>IF(Table11[[#This Row],[cond2]]=1,MID(Table11[[#This Row],[Column1]],6,3),O695)</f>
        <v xml:space="preserve"> 24</v>
      </c>
    </row>
    <row r="697" spans="11:15" x14ac:dyDescent="0.3">
      <c r="K697">
        <v>-1</v>
      </c>
      <c r="L697">
        <f>IF(AND(ISNUMBER(SEARCH(":",Table11[[#This Row],[Column1]]))=FALSE,ISNUMBER(SEARCH("Ronda",Table11[[#This Row],[Column1]]))=FALSE),1,0)</f>
        <v>1</v>
      </c>
      <c r="M697">
        <f>IF(Table11[[#This Row],[cond]]=1,M696+1,0)</f>
        <v>5</v>
      </c>
      <c r="N697">
        <f>IF(ISNUMBER(SEARCH("Ronda",Table11[[#This Row],[Column1]]))=TRUE,1,0)</f>
        <v>0</v>
      </c>
      <c r="O697" t="str">
        <f>IF(Table11[[#This Row],[cond2]]=1,MID(Table11[[#This Row],[Column1]],6,3),O696)</f>
        <v xml:space="preserve"> 24</v>
      </c>
    </row>
    <row r="698" spans="11:15" x14ac:dyDescent="0.3">
      <c r="K698">
        <v>-1</v>
      </c>
      <c r="L698">
        <f>IF(AND(ISNUMBER(SEARCH(":",Table11[[#This Row],[Column1]]))=FALSE,ISNUMBER(SEARCH("Ronda",Table11[[#This Row],[Column1]]))=FALSE),1,0)</f>
        <v>1</v>
      </c>
      <c r="M698">
        <f>IF(Table11[[#This Row],[cond]]=1,M697+1,0)</f>
        <v>6</v>
      </c>
      <c r="N698">
        <f>IF(ISNUMBER(SEARCH("Ronda",Table11[[#This Row],[Column1]]))=TRUE,1,0)</f>
        <v>0</v>
      </c>
      <c r="O698" t="str">
        <f>IF(Table11[[#This Row],[cond2]]=1,MID(Table11[[#This Row],[Column1]],6,3),O697)</f>
        <v xml:space="preserve"> 24</v>
      </c>
    </row>
    <row r="699" spans="11:15" x14ac:dyDescent="0.3">
      <c r="K699" t="s">
        <v>1110</v>
      </c>
      <c r="L699">
        <f>IF(AND(ISNUMBER(SEARCH(":",Table11[[#This Row],[Column1]]))=FALSE,ISNUMBER(SEARCH("Ronda",Table11[[#This Row],[Column1]]))=FALSE),1,0)</f>
        <v>0</v>
      </c>
      <c r="M699">
        <f>IF(Table11[[#This Row],[cond]]=1,M698+1,0)</f>
        <v>0</v>
      </c>
      <c r="N699">
        <f>IF(ISNUMBER(SEARCH("Ronda",Table11[[#This Row],[Column1]]))=TRUE,1,0)</f>
        <v>0</v>
      </c>
      <c r="O699" t="str">
        <f>IF(Table11[[#This Row],[cond2]]=1,MID(Table11[[#This Row],[Column1]],6,3),O698)</f>
        <v xml:space="preserve"> 24</v>
      </c>
    </row>
    <row r="700" spans="11:15" x14ac:dyDescent="0.3">
      <c r="K700" t="s">
        <v>833</v>
      </c>
      <c r="L700">
        <f>IF(AND(ISNUMBER(SEARCH(":",Table11[[#This Row],[Column1]]))=FALSE,ISNUMBER(SEARCH("Ronda",Table11[[#This Row],[Column1]]))=FALSE),1,0)</f>
        <v>1</v>
      </c>
      <c r="M700">
        <f>IF(Table11[[#This Row],[cond]]=1,M699+1,0)</f>
        <v>1</v>
      </c>
      <c r="N700">
        <f>IF(ISNUMBER(SEARCH("Ronda",Table11[[#This Row],[Column1]]))=TRUE,1,0)</f>
        <v>0</v>
      </c>
      <c r="O700" t="str">
        <f>IF(Table11[[#This Row],[cond2]]=1,MID(Table11[[#This Row],[Column1]],6,3),O699)</f>
        <v xml:space="preserve"> 24</v>
      </c>
    </row>
    <row r="701" spans="11:15" x14ac:dyDescent="0.3">
      <c r="K701" t="s">
        <v>28</v>
      </c>
      <c r="L701">
        <f>IF(AND(ISNUMBER(SEARCH(":",Table11[[#This Row],[Column1]]))=FALSE,ISNUMBER(SEARCH("Ronda",Table11[[#This Row],[Column1]]))=FALSE),1,0)</f>
        <v>1</v>
      </c>
      <c r="M701">
        <f>IF(Table11[[#This Row],[cond]]=1,M700+1,0)</f>
        <v>2</v>
      </c>
      <c r="N701">
        <f>IF(ISNUMBER(SEARCH("Ronda",Table11[[#This Row],[Column1]]))=TRUE,1,0)</f>
        <v>0</v>
      </c>
      <c r="O701" t="str">
        <f>IF(Table11[[#This Row],[cond2]]=1,MID(Table11[[#This Row],[Column1]],6,3),O700)</f>
        <v xml:space="preserve"> 24</v>
      </c>
    </row>
    <row r="702" spans="11:15" x14ac:dyDescent="0.3">
      <c r="K702">
        <v>2</v>
      </c>
      <c r="L702">
        <f>IF(AND(ISNUMBER(SEARCH(":",Table11[[#This Row],[Column1]]))=FALSE,ISNUMBER(SEARCH("Ronda",Table11[[#This Row],[Column1]]))=FALSE),1,0)</f>
        <v>1</v>
      </c>
      <c r="M702">
        <f>IF(Table11[[#This Row],[cond]]=1,M701+1,0)</f>
        <v>3</v>
      </c>
      <c r="N702">
        <f>IF(ISNUMBER(SEARCH("Ronda",Table11[[#This Row],[Column1]]))=TRUE,1,0)</f>
        <v>0</v>
      </c>
      <c r="O702" t="str">
        <f>IF(Table11[[#This Row],[cond2]]=1,MID(Table11[[#This Row],[Column1]],6,3),O701)</f>
        <v xml:space="preserve"> 24</v>
      </c>
    </row>
    <row r="703" spans="11:15" x14ac:dyDescent="0.3">
      <c r="K703">
        <v>0</v>
      </c>
      <c r="L703">
        <f>IF(AND(ISNUMBER(SEARCH(":",Table11[[#This Row],[Column1]]))=FALSE,ISNUMBER(SEARCH("Ronda",Table11[[#This Row],[Column1]]))=FALSE),1,0)</f>
        <v>1</v>
      </c>
      <c r="M703">
        <f>IF(Table11[[#This Row],[cond]]=1,M702+1,0)</f>
        <v>4</v>
      </c>
      <c r="N703">
        <f>IF(ISNUMBER(SEARCH("Ronda",Table11[[#This Row],[Column1]]))=TRUE,1,0)</f>
        <v>0</v>
      </c>
      <c r="O703" t="str">
        <f>IF(Table11[[#This Row],[cond2]]=1,MID(Table11[[#This Row],[Column1]],6,3),O702)</f>
        <v xml:space="preserve"> 24</v>
      </c>
    </row>
    <row r="704" spans="11:15" x14ac:dyDescent="0.3">
      <c r="K704">
        <v>0</v>
      </c>
      <c r="L704">
        <f>IF(AND(ISNUMBER(SEARCH(":",Table11[[#This Row],[Column1]]))=FALSE,ISNUMBER(SEARCH("Ronda",Table11[[#This Row],[Column1]]))=FALSE),1,0)</f>
        <v>1</v>
      </c>
      <c r="M704">
        <f>IF(Table11[[#This Row],[cond]]=1,M703+1,0)</f>
        <v>5</v>
      </c>
      <c r="N704">
        <f>IF(ISNUMBER(SEARCH("Ronda",Table11[[#This Row],[Column1]]))=TRUE,1,0)</f>
        <v>0</v>
      </c>
      <c r="O704" t="str">
        <f>IF(Table11[[#This Row],[cond2]]=1,MID(Table11[[#This Row],[Column1]],6,3),O703)</f>
        <v xml:space="preserve"> 24</v>
      </c>
    </row>
    <row r="705" spans="11:15" x14ac:dyDescent="0.3">
      <c r="K705">
        <v>0</v>
      </c>
      <c r="L705">
        <f>IF(AND(ISNUMBER(SEARCH(":",Table11[[#This Row],[Column1]]))=FALSE,ISNUMBER(SEARCH("Ronda",Table11[[#This Row],[Column1]]))=FALSE),1,0)</f>
        <v>1</v>
      </c>
      <c r="M705">
        <f>IF(Table11[[#This Row],[cond]]=1,M704+1,0)</f>
        <v>6</v>
      </c>
      <c r="N705">
        <f>IF(ISNUMBER(SEARCH("Ronda",Table11[[#This Row],[Column1]]))=TRUE,1,0)</f>
        <v>0</v>
      </c>
      <c r="O705" t="str">
        <f>IF(Table11[[#This Row],[cond2]]=1,MID(Table11[[#This Row],[Column1]],6,3),O704)</f>
        <v xml:space="preserve"> 24</v>
      </c>
    </row>
    <row r="706" spans="11:15" x14ac:dyDescent="0.3">
      <c r="K706" t="s">
        <v>150</v>
      </c>
      <c r="L706">
        <f>IF(AND(ISNUMBER(SEARCH(":",Table11[[#This Row],[Column1]]))=FALSE,ISNUMBER(SEARCH("Ronda",Table11[[#This Row],[Column1]]))=FALSE),1,0)</f>
        <v>0</v>
      </c>
      <c r="M706">
        <f>IF(Table11[[#This Row],[cond]]=1,M705+1,0)</f>
        <v>0</v>
      </c>
      <c r="N706">
        <f>IF(ISNUMBER(SEARCH("Ronda",Table11[[#This Row],[Column1]]))=TRUE,1,0)</f>
        <v>1</v>
      </c>
      <c r="O706" t="str">
        <f>IF(Table11[[#This Row],[cond2]]=1,MID(Table11[[#This Row],[Column1]],6,3),O705)</f>
        <v xml:space="preserve"> 23</v>
      </c>
    </row>
    <row r="707" spans="11:15" x14ac:dyDescent="0.3">
      <c r="K707" t="s">
        <v>1111</v>
      </c>
      <c r="L707">
        <f>IF(AND(ISNUMBER(SEARCH(":",Table11[[#This Row],[Column1]]))=FALSE,ISNUMBER(SEARCH("Ronda",Table11[[#This Row],[Column1]]))=FALSE),1,0)</f>
        <v>0</v>
      </c>
      <c r="M707">
        <f>IF(Table11[[#This Row],[cond]]=1,M706+1,0)</f>
        <v>0</v>
      </c>
      <c r="N707">
        <f>IF(ISNUMBER(SEARCH("Ronda",Table11[[#This Row],[Column1]]))=TRUE,1,0)</f>
        <v>0</v>
      </c>
      <c r="O707" t="str">
        <f>IF(Table11[[#This Row],[cond2]]=1,MID(Table11[[#This Row],[Column1]],6,3),O706)</f>
        <v xml:space="preserve"> 23</v>
      </c>
    </row>
    <row r="708" spans="11:15" x14ac:dyDescent="0.3">
      <c r="K708" t="s">
        <v>2</v>
      </c>
      <c r="L708">
        <f>IF(AND(ISNUMBER(SEARCH(":",Table11[[#This Row],[Column1]]))=FALSE,ISNUMBER(SEARCH("Ronda",Table11[[#This Row],[Column1]]))=FALSE),1,0)</f>
        <v>1</v>
      </c>
      <c r="M708">
        <f>IF(Table11[[#This Row],[cond]]=1,M707+1,0)</f>
        <v>1</v>
      </c>
      <c r="N708">
        <f>IF(ISNUMBER(SEARCH("Ronda",Table11[[#This Row],[Column1]]))=TRUE,1,0)</f>
        <v>0</v>
      </c>
      <c r="O708" t="str">
        <f>IF(Table11[[#This Row],[cond2]]=1,MID(Table11[[#This Row],[Column1]],6,3),O707)</f>
        <v xml:space="preserve"> 23</v>
      </c>
    </row>
    <row r="709" spans="11:15" x14ac:dyDescent="0.3">
      <c r="K709" t="s">
        <v>564</v>
      </c>
      <c r="L709">
        <f>IF(AND(ISNUMBER(SEARCH(":",Table11[[#This Row],[Column1]]))=FALSE,ISNUMBER(SEARCH("Ronda",Table11[[#This Row],[Column1]]))=FALSE),1,0)</f>
        <v>1</v>
      </c>
      <c r="M709">
        <f>IF(Table11[[#This Row],[cond]]=1,M708+1,0)</f>
        <v>2</v>
      </c>
      <c r="N709">
        <f>IF(ISNUMBER(SEARCH("Ronda",Table11[[#This Row],[Column1]]))=TRUE,1,0)</f>
        <v>0</v>
      </c>
      <c r="O709" t="str">
        <f>IF(Table11[[#This Row],[cond2]]=1,MID(Table11[[#This Row],[Column1]],6,3),O708)</f>
        <v xml:space="preserve"> 23</v>
      </c>
    </row>
    <row r="710" spans="11:15" x14ac:dyDescent="0.3">
      <c r="K710">
        <v>4</v>
      </c>
      <c r="L710">
        <f>IF(AND(ISNUMBER(SEARCH(":",Table11[[#This Row],[Column1]]))=FALSE,ISNUMBER(SEARCH("Ronda",Table11[[#This Row],[Column1]]))=FALSE),1,0)</f>
        <v>1</v>
      </c>
      <c r="M710">
        <f>IF(Table11[[#This Row],[cond]]=1,M709+1,0)</f>
        <v>3</v>
      </c>
      <c r="N710">
        <f>IF(ISNUMBER(SEARCH("Ronda",Table11[[#This Row],[Column1]]))=TRUE,1,0)</f>
        <v>0</v>
      </c>
      <c r="O710" t="str">
        <f>IF(Table11[[#This Row],[cond2]]=1,MID(Table11[[#This Row],[Column1]],6,3),O709)</f>
        <v xml:space="preserve"> 23</v>
      </c>
    </row>
    <row r="711" spans="11:15" x14ac:dyDescent="0.3">
      <c r="K711">
        <v>0</v>
      </c>
      <c r="L711">
        <f>IF(AND(ISNUMBER(SEARCH(":",Table11[[#This Row],[Column1]]))=FALSE,ISNUMBER(SEARCH("Ronda",Table11[[#This Row],[Column1]]))=FALSE),1,0)</f>
        <v>1</v>
      </c>
      <c r="M711">
        <f>IF(Table11[[#This Row],[cond]]=1,M710+1,0)</f>
        <v>4</v>
      </c>
      <c r="N711">
        <f>IF(ISNUMBER(SEARCH("Ronda",Table11[[#This Row],[Column1]]))=TRUE,1,0)</f>
        <v>0</v>
      </c>
      <c r="O711" t="str">
        <f>IF(Table11[[#This Row],[cond2]]=1,MID(Table11[[#This Row],[Column1]],6,3),O710)</f>
        <v xml:space="preserve"> 23</v>
      </c>
    </row>
    <row r="712" spans="11:15" x14ac:dyDescent="0.3">
      <c r="K712">
        <v>-3</v>
      </c>
      <c r="L712">
        <f>IF(AND(ISNUMBER(SEARCH(":",Table11[[#This Row],[Column1]]))=FALSE,ISNUMBER(SEARCH("Ronda",Table11[[#This Row],[Column1]]))=FALSE),1,0)</f>
        <v>1</v>
      </c>
      <c r="M712">
        <f>IF(Table11[[#This Row],[cond]]=1,M711+1,0)</f>
        <v>5</v>
      </c>
      <c r="N712">
        <f>IF(ISNUMBER(SEARCH("Ronda",Table11[[#This Row],[Column1]]))=TRUE,1,0)</f>
        <v>0</v>
      </c>
      <c r="O712" t="str">
        <f>IF(Table11[[#This Row],[cond2]]=1,MID(Table11[[#This Row],[Column1]],6,3),O711)</f>
        <v xml:space="preserve"> 23</v>
      </c>
    </row>
    <row r="713" spans="11:15" x14ac:dyDescent="0.3">
      <c r="K713">
        <v>0</v>
      </c>
      <c r="L713">
        <f>IF(AND(ISNUMBER(SEARCH(":",Table11[[#This Row],[Column1]]))=FALSE,ISNUMBER(SEARCH("Ronda",Table11[[#This Row],[Column1]]))=FALSE),1,0)</f>
        <v>1</v>
      </c>
      <c r="M713">
        <f>IF(Table11[[#This Row],[cond]]=1,M712+1,0)</f>
        <v>6</v>
      </c>
      <c r="N713">
        <f>IF(ISNUMBER(SEARCH("Ronda",Table11[[#This Row],[Column1]]))=TRUE,1,0)</f>
        <v>0</v>
      </c>
      <c r="O713" t="str">
        <f>IF(Table11[[#This Row],[cond2]]=1,MID(Table11[[#This Row],[Column1]],6,3),O712)</f>
        <v xml:space="preserve"> 23</v>
      </c>
    </row>
    <row r="714" spans="11:15" x14ac:dyDescent="0.3">
      <c r="K714" t="s">
        <v>1112</v>
      </c>
      <c r="L714">
        <f>IF(AND(ISNUMBER(SEARCH(":",Table11[[#This Row],[Column1]]))=FALSE,ISNUMBER(SEARCH("Ronda",Table11[[#This Row],[Column1]]))=FALSE),1,0)</f>
        <v>0</v>
      </c>
      <c r="M714">
        <f>IF(Table11[[#This Row],[cond]]=1,M713+1,0)</f>
        <v>0</v>
      </c>
      <c r="N714">
        <f>IF(ISNUMBER(SEARCH("Ronda",Table11[[#This Row],[Column1]]))=TRUE,1,0)</f>
        <v>0</v>
      </c>
      <c r="O714" t="str">
        <f>IF(Table11[[#This Row],[cond2]]=1,MID(Table11[[#This Row],[Column1]],6,3),O713)</f>
        <v xml:space="preserve"> 23</v>
      </c>
    </row>
    <row r="715" spans="11:15" x14ac:dyDescent="0.3">
      <c r="K715" t="s">
        <v>10</v>
      </c>
      <c r="L715">
        <f>IF(AND(ISNUMBER(SEARCH(":",Table11[[#This Row],[Column1]]))=FALSE,ISNUMBER(SEARCH("Ronda",Table11[[#This Row],[Column1]]))=FALSE),1,0)</f>
        <v>1</v>
      </c>
      <c r="M715">
        <f>IF(Table11[[#This Row],[cond]]=1,M714+1,0)</f>
        <v>1</v>
      </c>
      <c r="N715">
        <f>IF(ISNUMBER(SEARCH("Ronda",Table11[[#This Row],[Column1]]))=TRUE,1,0)</f>
        <v>0</v>
      </c>
      <c r="O715" t="str">
        <f>IF(Table11[[#This Row],[cond2]]=1,MID(Table11[[#This Row],[Column1]],6,3),O714)</f>
        <v xml:space="preserve"> 23</v>
      </c>
    </row>
    <row r="716" spans="11:15" x14ac:dyDescent="0.3">
      <c r="K716" t="s">
        <v>7</v>
      </c>
      <c r="L716">
        <f>IF(AND(ISNUMBER(SEARCH(":",Table11[[#This Row],[Column1]]))=FALSE,ISNUMBER(SEARCH("Ronda",Table11[[#This Row],[Column1]]))=FALSE),1,0)</f>
        <v>1</v>
      </c>
      <c r="M716">
        <f>IF(Table11[[#This Row],[cond]]=1,M715+1,0)</f>
        <v>2</v>
      </c>
      <c r="N716">
        <f>IF(ISNUMBER(SEARCH("Ronda",Table11[[#This Row],[Column1]]))=TRUE,1,0)</f>
        <v>0</v>
      </c>
      <c r="O716" t="str">
        <f>IF(Table11[[#This Row],[cond2]]=1,MID(Table11[[#This Row],[Column1]],6,3),O715)</f>
        <v xml:space="preserve"> 23</v>
      </c>
    </row>
    <row r="717" spans="11:15" x14ac:dyDescent="0.3">
      <c r="K717">
        <v>0</v>
      </c>
      <c r="L717">
        <f>IF(AND(ISNUMBER(SEARCH(":",Table11[[#This Row],[Column1]]))=FALSE,ISNUMBER(SEARCH("Ronda",Table11[[#This Row],[Column1]]))=FALSE),1,0)</f>
        <v>1</v>
      </c>
      <c r="M717">
        <f>IF(Table11[[#This Row],[cond]]=1,M716+1,0)</f>
        <v>3</v>
      </c>
      <c r="N717">
        <f>IF(ISNUMBER(SEARCH("Ronda",Table11[[#This Row],[Column1]]))=TRUE,1,0)</f>
        <v>0</v>
      </c>
      <c r="O717" t="str">
        <f>IF(Table11[[#This Row],[cond2]]=1,MID(Table11[[#This Row],[Column1]],6,3),O716)</f>
        <v xml:space="preserve"> 23</v>
      </c>
    </row>
    <row r="718" spans="11:15" x14ac:dyDescent="0.3">
      <c r="K718">
        <v>0</v>
      </c>
      <c r="L718">
        <f>IF(AND(ISNUMBER(SEARCH(":",Table11[[#This Row],[Column1]]))=FALSE,ISNUMBER(SEARCH("Ronda",Table11[[#This Row],[Column1]]))=FALSE),1,0)</f>
        <v>1</v>
      </c>
      <c r="M718">
        <f>IF(Table11[[#This Row],[cond]]=1,M717+1,0)</f>
        <v>4</v>
      </c>
      <c r="N718">
        <f>IF(ISNUMBER(SEARCH("Ronda",Table11[[#This Row],[Column1]]))=TRUE,1,0)</f>
        <v>0</v>
      </c>
      <c r="O718" t="str">
        <f>IF(Table11[[#This Row],[cond2]]=1,MID(Table11[[#This Row],[Column1]],6,3),O717)</f>
        <v xml:space="preserve"> 23</v>
      </c>
    </row>
    <row r="719" spans="11:15" x14ac:dyDescent="0.3">
      <c r="K719">
        <v>0</v>
      </c>
      <c r="L719">
        <f>IF(AND(ISNUMBER(SEARCH(":",Table11[[#This Row],[Column1]]))=FALSE,ISNUMBER(SEARCH("Ronda",Table11[[#This Row],[Column1]]))=FALSE),1,0)</f>
        <v>1</v>
      </c>
      <c r="M719">
        <f>IF(Table11[[#This Row],[cond]]=1,M718+1,0)</f>
        <v>5</v>
      </c>
      <c r="N719">
        <f>IF(ISNUMBER(SEARCH("Ronda",Table11[[#This Row],[Column1]]))=TRUE,1,0)</f>
        <v>0</v>
      </c>
      <c r="O719" t="str">
        <f>IF(Table11[[#This Row],[cond2]]=1,MID(Table11[[#This Row],[Column1]],6,3),O718)</f>
        <v xml:space="preserve"> 23</v>
      </c>
    </row>
    <row r="720" spans="11:15" x14ac:dyDescent="0.3">
      <c r="K720">
        <v>0</v>
      </c>
      <c r="L720">
        <f>IF(AND(ISNUMBER(SEARCH(":",Table11[[#This Row],[Column1]]))=FALSE,ISNUMBER(SEARCH("Ronda",Table11[[#This Row],[Column1]]))=FALSE),1,0)</f>
        <v>1</v>
      </c>
      <c r="M720">
        <f>IF(Table11[[#This Row],[cond]]=1,M719+1,0)</f>
        <v>6</v>
      </c>
      <c r="N720">
        <f>IF(ISNUMBER(SEARCH("Ronda",Table11[[#This Row],[Column1]]))=TRUE,1,0)</f>
        <v>0</v>
      </c>
      <c r="O720" t="str">
        <f>IF(Table11[[#This Row],[cond2]]=1,MID(Table11[[#This Row],[Column1]],6,3),O719)</f>
        <v xml:space="preserve"> 23</v>
      </c>
    </row>
    <row r="721" spans="11:15" x14ac:dyDescent="0.3">
      <c r="K721" t="s">
        <v>1113</v>
      </c>
      <c r="L721">
        <f>IF(AND(ISNUMBER(SEARCH(":",Table11[[#This Row],[Column1]]))=FALSE,ISNUMBER(SEARCH("Ronda",Table11[[#This Row],[Column1]]))=FALSE),1,0)</f>
        <v>0</v>
      </c>
      <c r="M721">
        <f>IF(Table11[[#This Row],[cond]]=1,M720+1,0)</f>
        <v>0</v>
      </c>
      <c r="N721">
        <f>IF(ISNUMBER(SEARCH("Ronda",Table11[[#This Row],[Column1]]))=TRUE,1,0)</f>
        <v>0</v>
      </c>
      <c r="O721" t="str">
        <f>IF(Table11[[#This Row],[cond2]]=1,MID(Table11[[#This Row],[Column1]],6,3),O720)</f>
        <v xml:space="preserve"> 23</v>
      </c>
    </row>
    <row r="722" spans="11:15" x14ac:dyDescent="0.3">
      <c r="K722" t="s">
        <v>28</v>
      </c>
      <c r="L722">
        <f>IF(AND(ISNUMBER(SEARCH(":",Table11[[#This Row],[Column1]]))=FALSE,ISNUMBER(SEARCH("Ronda",Table11[[#This Row],[Column1]]))=FALSE),1,0)</f>
        <v>1</v>
      </c>
      <c r="M722">
        <f>IF(Table11[[#This Row],[cond]]=1,M721+1,0)</f>
        <v>1</v>
      </c>
      <c r="N722">
        <f>IF(ISNUMBER(SEARCH("Ronda",Table11[[#This Row],[Column1]]))=TRUE,1,0)</f>
        <v>0</v>
      </c>
      <c r="O722" t="str">
        <f>IF(Table11[[#This Row],[cond2]]=1,MID(Table11[[#This Row],[Column1]],6,3),O721)</f>
        <v xml:space="preserve"> 23</v>
      </c>
    </row>
    <row r="723" spans="11:15" x14ac:dyDescent="0.3">
      <c r="K723" t="s">
        <v>4</v>
      </c>
      <c r="L723">
        <f>IF(AND(ISNUMBER(SEARCH(":",Table11[[#This Row],[Column1]]))=FALSE,ISNUMBER(SEARCH("Ronda",Table11[[#This Row],[Column1]]))=FALSE),1,0)</f>
        <v>1</v>
      </c>
      <c r="M723">
        <f>IF(Table11[[#This Row],[cond]]=1,M722+1,0)</f>
        <v>2</v>
      </c>
      <c r="N723">
        <f>IF(ISNUMBER(SEARCH("Ronda",Table11[[#This Row],[Column1]]))=TRUE,1,0)</f>
        <v>0</v>
      </c>
      <c r="O723" t="str">
        <f>IF(Table11[[#This Row],[cond2]]=1,MID(Table11[[#This Row],[Column1]],6,3),O722)</f>
        <v xml:space="preserve"> 23</v>
      </c>
    </row>
    <row r="724" spans="11:15" x14ac:dyDescent="0.3">
      <c r="K724">
        <v>1</v>
      </c>
      <c r="L724">
        <f>IF(AND(ISNUMBER(SEARCH(":",Table11[[#This Row],[Column1]]))=FALSE,ISNUMBER(SEARCH("Ronda",Table11[[#This Row],[Column1]]))=FALSE),1,0)</f>
        <v>1</v>
      </c>
      <c r="M724">
        <f>IF(Table11[[#This Row],[cond]]=1,M723+1,0)</f>
        <v>3</v>
      </c>
      <c r="N724">
        <f>IF(ISNUMBER(SEARCH("Ronda",Table11[[#This Row],[Column1]]))=TRUE,1,0)</f>
        <v>0</v>
      </c>
      <c r="O724" t="str">
        <f>IF(Table11[[#This Row],[cond2]]=1,MID(Table11[[#This Row],[Column1]],6,3),O723)</f>
        <v xml:space="preserve"> 23</v>
      </c>
    </row>
    <row r="725" spans="11:15" x14ac:dyDescent="0.3">
      <c r="K725">
        <v>0</v>
      </c>
      <c r="L725">
        <f>IF(AND(ISNUMBER(SEARCH(":",Table11[[#This Row],[Column1]]))=FALSE,ISNUMBER(SEARCH("Ronda",Table11[[#This Row],[Column1]]))=FALSE),1,0)</f>
        <v>1</v>
      </c>
      <c r="M725">
        <f>IF(Table11[[#This Row],[cond]]=1,M724+1,0)</f>
        <v>4</v>
      </c>
      <c r="N725">
        <f>IF(ISNUMBER(SEARCH("Ronda",Table11[[#This Row],[Column1]]))=TRUE,1,0)</f>
        <v>0</v>
      </c>
      <c r="O725" t="str">
        <f>IF(Table11[[#This Row],[cond2]]=1,MID(Table11[[#This Row],[Column1]],6,3),O724)</f>
        <v xml:space="preserve"> 23</v>
      </c>
    </row>
    <row r="726" spans="11:15" x14ac:dyDescent="0.3">
      <c r="K726">
        <v>-1</v>
      </c>
      <c r="L726">
        <f>IF(AND(ISNUMBER(SEARCH(":",Table11[[#This Row],[Column1]]))=FALSE,ISNUMBER(SEARCH("Ronda",Table11[[#This Row],[Column1]]))=FALSE),1,0)</f>
        <v>1</v>
      </c>
      <c r="M726">
        <f>IF(Table11[[#This Row],[cond]]=1,M725+1,0)</f>
        <v>5</v>
      </c>
      <c r="N726">
        <f>IF(ISNUMBER(SEARCH("Ronda",Table11[[#This Row],[Column1]]))=TRUE,1,0)</f>
        <v>0</v>
      </c>
      <c r="O726" t="str">
        <f>IF(Table11[[#This Row],[cond2]]=1,MID(Table11[[#This Row],[Column1]],6,3),O725)</f>
        <v xml:space="preserve"> 23</v>
      </c>
    </row>
    <row r="727" spans="11:15" x14ac:dyDescent="0.3">
      <c r="K727">
        <v>0</v>
      </c>
      <c r="L727">
        <f>IF(AND(ISNUMBER(SEARCH(":",Table11[[#This Row],[Column1]]))=FALSE,ISNUMBER(SEARCH("Ronda",Table11[[#This Row],[Column1]]))=FALSE),1,0)</f>
        <v>1</v>
      </c>
      <c r="M727">
        <f>IF(Table11[[#This Row],[cond]]=1,M726+1,0)</f>
        <v>6</v>
      </c>
      <c r="N727">
        <f>IF(ISNUMBER(SEARCH("Ronda",Table11[[#This Row],[Column1]]))=TRUE,1,0)</f>
        <v>0</v>
      </c>
      <c r="O727" t="str">
        <f>IF(Table11[[#This Row],[cond2]]=1,MID(Table11[[#This Row],[Column1]],6,3),O726)</f>
        <v xml:space="preserve"> 23</v>
      </c>
    </row>
    <row r="728" spans="11:15" x14ac:dyDescent="0.3">
      <c r="K728" t="s">
        <v>1114</v>
      </c>
      <c r="L728">
        <f>IF(AND(ISNUMBER(SEARCH(":",Table11[[#This Row],[Column1]]))=FALSE,ISNUMBER(SEARCH("Ronda",Table11[[#This Row],[Column1]]))=FALSE),1,0)</f>
        <v>0</v>
      </c>
      <c r="M728">
        <f>IF(Table11[[#This Row],[cond]]=1,M727+1,0)</f>
        <v>0</v>
      </c>
      <c r="N728">
        <f>IF(ISNUMBER(SEARCH("Ronda",Table11[[#This Row],[Column1]]))=TRUE,1,0)</f>
        <v>0</v>
      </c>
      <c r="O728" t="str">
        <f>IF(Table11[[#This Row],[cond2]]=1,MID(Table11[[#This Row],[Column1]],6,3),O727)</f>
        <v xml:space="preserve"> 23</v>
      </c>
    </row>
    <row r="729" spans="11:15" x14ac:dyDescent="0.3">
      <c r="K729" t="s">
        <v>1051</v>
      </c>
      <c r="L729">
        <f>IF(AND(ISNUMBER(SEARCH(":",Table11[[#This Row],[Column1]]))=FALSE,ISNUMBER(SEARCH("Ronda",Table11[[#This Row],[Column1]]))=FALSE),1,0)</f>
        <v>1</v>
      </c>
      <c r="M729">
        <f>IF(Table11[[#This Row],[cond]]=1,M728+1,0)</f>
        <v>1</v>
      </c>
      <c r="N729">
        <f>IF(ISNUMBER(SEARCH("Ronda",Table11[[#This Row],[Column1]]))=TRUE,1,0)</f>
        <v>0</v>
      </c>
      <c r="O729" t="str">
        <f>IF(Table11[[#This Row],[cond2]]=1,MID(Table11[[#This Row],[Column1]],6,3),O728)</f>
        <v xml:space="preserve"> 23</v>
      </c>
    </row>
    <row r="730" spans="11:15" x14ac:dyDescent="0.3">
      <c r="K730" t="s">
        <v>5</v>
      </c>
      <c r="L730">
        <f>IF(AND(ISNUMBER(SEARCH(":",Table11[[#This Row],[Column1]]))=FALSE,ISNUMBER(SEARCH("Ronda",Table11[[#This Row],[Column1]]))=FALSE),1,0)</f>
        <v>1</v>
      </c>
      <c r="M730">
        <f>IF(Table11[[#This Row],[cond]]=1,M729+1,0)</f>
        <v>2</v>
      </c>
      <c r="N730">
        <f>IF(ISNUMBER(SEARCH("Ronda",Table11[[#This Row],[Column1]]))=TRUE,1,0)</f>
        <v>0</v>
      </c>
      <c r="O730" t="str">
        <f>IF(Table11[[#This Row],[cond2]]=1,MID(Table11[[#This Row],[Column1]],6,3),O729)</f>
        <v xml:space="preserve"> 23</v>
      </c>
    </row>
    <row r="731" spans="11:15" x14ac:dyDescent="0.3">
      <c r="K731">
        <v>2</v>
      </c>
      <c r="L731">
        <f>IF(AND(ISNUMBER(SEARCH(":",Table11[[#This Row],[Column1]]))=FALSE,ISNUMBER(SEARCH("Ronda",Table11[[#This Row],[Column1]]))=FALSE),1,0)</f>
        <v>1</v>
      </c>
      <c r="M731">
        <f>IF(Table11[[#This Row],[cond]]=1,M730+1,0)</f>
        <v>3</v>
      </c>
      <c r="N731">
        <f>IF(ISNUMBER(SEARCH("Ronda",Table11[[#This Row],[Column1]]))=TRUE,1,0)</f>
        <v>0</v>
      </c>
      <c r="O731" t="str">
        <f>IF(Table11[[#This Row],[cond2]]=1,MID(Table11[[#This Row],[Column1]],6,3),O730)</f>
        <v xml:space="preserve"> 23</v>
      </c>
    </row>
    <row r="732" spans="11:15" x14ac:dyDescent="0.3">
      <c r="K732">
        <v>0</v>
      </c>
      <c r="L732">
        <f>IF(AND(ISNUMBER(SEARCH(":",Table11[[#This Row],[Column1]]))=FALSE,ISNUMBER(SEARCH("Ronda",Table11[[#This Row],[Column1]]))=FALSE),1,0)</f>
        <v>1</v>
      </c>
      <c r="M732">
        <f>IF(Table11[[#This Row],[cond]]=1,M731+1,0)</f>
        <v>4</v>
      </c>
      <c r="N732">
        <f>IF(ISNUMBER(SEARCH("Ronda",Table11[[#This Row],[Column1]]))=TRUE,1,0)</f>
        <v>0</v>
      </c>
      <c r="O732" t="str">
        <f>IF(Table11[[#This Row],[cond2]]=1,MID(Table11[[#This Row],[Column1]],6,3),O731)</f>
        <v xml:space="preserve"> 23</v>
      </c>
    </row>
    <row r="733" spans="11:15" x14ac:dyDescent="0.3">
      <c r="K733">
        <v>0</v>
      </c>
      <c r="L733">
        <f>IF(AND(ISNUMBER(SEARCH(":",Table11[[#This Row],[Column1]]))=FALSE,ISNUMBER(SEARCH("Ronda",Table11[[#This Row],[Column1]]))=FALSE),1,0)</f>
        <v>1</v>
      </c>
      <c r="M733">
        <f>IF(Table11[[#This Row],[cond]]=1,M732+1,0)</f>
        <v>5</v>
      </c>
      <c r="N733">
        <f>IF(ISNUMBER(SEARCH("Ronda",Table11[[#This Row],[Column1]]))=TRUE,1,0)</f>
        <v>0</v>
      </c>
      <c r="O733" t="str">
        <f>IF(Table11[[#This Row],[cond2]]=1,MID(Table11[[#This Row],[Column1]],6,3),O732)</f>
        <v xml:space="preserve"> 23</v>
      </c>
    </row>
    <row r="734" spans="11:15" x14ac:dyDescent="0.3">
      <c r="K734">
        <v>0</v>
      </c>
      <c r="L734">
        <f>IF(AND(ISNUMBER(SEARCH(":",Table11[[#This Row],[Column1]]))=FALSE,ISNUMBER(SEARCH("Ronda",Table11[[#This Row],[Column1]]))=FALSE),1,0)</f>
        <v>1</v>
      </c>
      <c r="M734">
        <f>IF(Table11[[#This Row],[cond]]=1,M733+1,0)</f>
        <v>6</v>
      </c>
      <c r="N734">
        <f>IF(ISNUMBER(SEARCH("Ronda",Table11[[#This Row],[Column1]]))=TRUE,1,0)</f>
        <v>0</v>
      </c>
      <c r="O734" t="str">
        <f>IF(Table11[[#This Row],[cond2]]=1,MID(Table11[[#This Row],[Column1]],6,3),O733)</f>
        <v xml:space="preserve"> 23</v>
      </c>
    </row>
    <row r="735" spans="11:15" x14ac:dyDescent="0.3">
      <c r="K735" t="s">
        <v>896</v>
      </c>
      <c r="L735">
        <f>IF(AND(ISNUMBER(SEARCH(":",Table11[[#This Row],[Column1]]))=FALSE,ISNUMBER(SEARCH("Ronda",Table11[[#This Row],[Column1]]))=FALSE),1,0)</f>
        <v>0</v>
      </c>
      <c r="M735">
        <f>IF(Table11[[#This Row],[cond]]=1,M734+1,0)</f>
        <v>0</v>
      </c>
      <c r="N735">
        <f>IF(ISNUMBER(SEARCH("Ronda",Table11[[#This Row],[Column1]]))=TRUE,1,0)</f>
        <v>0</v>
      </c>
      <c r="O735" t="str">
        <f>IF(Table11[[#This Row],[cond2]]=1,MID(Table11[[#This Row],[Column1]],6,3),O734)</f>
        <v xml:space="preserve"> 23</v>
      </c>
    </row>
    <row r="736" spans="11:15" x14ac:dyDescent="0.3">
      <c r="K736" t="s">
        <v>11</v>
      </c>
      <c r="L736">
        <f>IF(AND(ISNUMBER(SEARCH(":",Table11[[#This Row],[Column1]]))=FALSE,ISNUMBER(SEARCH("Ronda",Table11[[#This Row],[Column1]]))=FALSE),1,0)</f>
        <v>1</v>
      </c>
      <c r="M736">
        <f>IF(Table11[[#This Row],[cond]]=1,M735+1,0)</f>
        <v>1</v>
      </c>
      <c r="N736">
        <f>IF(ISNUMBER(SEARCH("Ronda",Table11[[#This Row],[Column1]]))=TRUE,1,0)</f>
        <v>0</v>
      </c>
      <c r="O736" t="str">
        <f>IF(Table11[[#This Row],[cond2]]=1,MID(Table11[[#This Row],[Column1]],6,3),O735)</f>
        <v xml:space="preserve"> 23</v>
      </c>
    </row>
    <row r="737" spans="11:15" x14ac:dyDescent="0.3">
      <c r="K737" t="s">
        <v>1</v>
      </c>
      <c r="L737">
        <f>IF(AND(ISNUMBER(SEARCH(":",Table11[[#This Row],[Column1]]))=FALSE,ISNUMBER(SEARCH("Ronda",Table11[[#This Row],[Column1]]))=FALSE),1,0)</f>
        <v>1</v>
      </c>
      <c r="M737">
        <f>IF(Table11[[#This Row],[cond]]=1,M736+1,0)</f>
        <v>2</v>
      </c>
      <c r="N737">
        <f>IF(ISNUMBER(SEARCH("Ronda",Table11[[#This Row],[Column1]]))=TRUE,1,0)</f>
        <v>0</v>
      </c>
      <c r="O737" t="str">
        <f>IF(Table11[[#This Row],[cond2]]=1,MID(Table11[[#This Row],[Column1]],6,3),O736)</f>
        <v xml:space="preserve"> 23</v>
      </c>
    </row>
    <row r="738" spans="11:15" x14ac:dyDescent="0.3">
      <c r="K738">
        <v>1</v>
      </c>
      <c r="L738">
        <f>IF(AND(ISNUMBER(SEARCH(":",Table11[[#This Row],[Column1]]))=FALSE,ISNUMBER(SEARCH("Ronda",Table11[[#This Row],[Column1]]))=FALSE),1,0)</f>
        <v>1</v>
      </c>
      <c r="M738">
        <f>IF(Table11[[#This Row],[cond]]=1,M737+1,0)</f>
        <v>3</v>
      </c>
      <c r="N738">
        <f>IF(ISNUMBER(SEARCH("Ronda",Table11[[#This Row],[Column1]]))=TRUE,1,0)</f>
        <v>0</v>
      </c>
      <c r="O738" t="str">
        <f>IF(Table11[[#This Row],[cond2]]=1,MID(Table11[[#This Row],[Column1]],6,3),O737)</f>
        <v xml:space="preserve"> 23</v>
      </c>
    </row>
    <row r="739" spans="11:15" x14ac:dyDescent="0.3">
      <c r="K739">
        <v>1</v>
      </c>
      <c r="L739">
        <f>IF(AND(ISNUMBER(SEARCH(":",Table11[[#This Row],[Column1]]))=FALSE,ISNUMBER(SEARCH("Ronda",Table11[[#This Row],[Column1]]))=FALSE),1,0)</f>
        <v>1</v>
      </c>
      <c r="M739">
        <f>IF(Table11[[#This Row],[cond]]=1,M738+1,0)</f>
        <v>4</v>
      </c>
      <c r="N739">
        <f>IF(ISNUMBER(SEARCH("Ronda",Table11[[#This Row],[Column1]]))=TRUE,1,0)</f>
        <v>0</v>
      </c>
      <c r="O739" t="str">
        <f>IF(Table11[[#This Row],[cond2]]=1,MID(Table11[[#This Row],[Column1]],6,3),O738)</f>
        <v xml:space="preserve"> 23</v>
      </c>
    </row>
    <row r="740" spans="11:15" x14ac:dyDescent="0.3">
      <c r="K740">
        <v>0</v>
      </c>
      <c r="L740">
        <f>IF(AND(ISNUMBER(SEARCH(":",Table11[[#This Row],[Column1]]))=FALSE,ISNUMBER(SEARCH("Ronda",Table11[[#This Row],[Column1]]))=FALSE),1,0)</f>
        <v>1</v>
      </c>
      <c r="M740">
        <f>IF(Table11[[#This Row],[cond]]=1,M739+1,0)</f>
        <v>5</v>
      </c>
      <c r="N740">
        <f>IF(ISNUMBER(SEARCH("Ronda",Table11[[#This Row],[Column1]]))=TRUE,1,0)</f>
        <v>0</v>
      </c>
      <c r="O740" t="str">
        <f>IF(Table11[[#This Row],[cond2]]=1,MID(Table11[[#This Row],[Column1]],6,3),O739)</f>
        <v xml:space="preserve"> 23</v>
      </c>
    </row>
    <row r="741" spans="11:15" x14ac:dyDescent="0.3">
      <c r="K741">
        <v>-1</v>
      </c>
      <c r="L741">
        <f>IF(AND(ISNUMBER(SEARCH(":",Table11[[#This Row],[Column1]]))=FALSE,ISNUMBER(SEARCH("Ronda",Table11[[#This Row],[Column1]]))=FALSE),1,0)</f>
        <v>1</v>
      </c>
      <c r="M741">
        <f>IF(Table11[[#This Row],[cond]]=1,M740+1,0)</f>
        <v>6</v>
      </c>
      <c r="N741">
        <f>IF(ISNUMBER(SEARCH("Ronda",Table11[[#This Row],[Column1]]))=TRUE,1,0)</f>
        <v>0</v>
      </c>
      <c r="O741" t="str">
        <f>IF(Table11[[#This Row],[cond2]]=1,MID(Table11[[#This Row],[Column1]],6,3),O740)</f>
        <v xml:space="preserve"> 23</v>
      </c>
    </row>
    <row r="742" spans="11:15" x14ac:dyDescent="0.3">
      <c r="K742" t="s">
        <v>1115</v>
      </c>
      <c r="L742">
        <f>IF(AND(ISNUMBER(SEARCH(":",Table11[[#This Row],[Column1]]))=FALSE,ISNUMBER(SEARCH("Ronda",Table11[[#This Row],[Column1]]))=FALSE),1,0)</f>
        <v>0</v>
      </c>
      <c r="M742">
        <f>IF(Table11[[#This Row],[cond]]=1,M741+1,0)</f>
        <v>0</v>
      </c>
      <c r="N742">
        <f>IF(ISNUMBER(SEARCH("Ronda",Table11[[#This Row],[Column1]]))=TRUE,1,0)</f>
        <v>0</v>
      </c>
      <c r="O742" t="str">
        <f>IF(Table11[[#This Row],[cond2]]=1,MID(Table11[[#This Row],[Column1]],6,3),O741)</f>
        <v xml:space="preserve"> 23</v>
      </c>
    </row>
    <row r="743" spans="11:15" x14ac:dyDescent="0.3">
      <c r="K743" t="s">
        <v>14</v>
      </c>
      <c r="L743">
        <f>IF(AND(ISNUMBER(SEARCH(":",Table11[[#This Row],[Column1]]))=FALSE,ISNUMBER(SEARCH("Ronda",Table11[[#This Row],[Column1]]))=FALSE),1,0)</f>
        <v>1</v>
      </c>
      <c r="M743">
        <f>IF(Table11[[#This Row],[cond]]=1,M742+1,0)</f>
        <v>1</v>
      </c>
      <c r="N743">
        <f>IF(ISNUMBER(SEARCH("Ronda",Table11[[#This Row],[Column1]]))=TRUE,1,0)</f>
        <v>0</v>
      </c>
      <c r="O743" t="str">
        <f>IF(Table11[[#This Row],[cond2]]=1,MID(Table11[[#This Row],[Column1]],6,3),O742)</f>
        <v xml:space="preserve"> 23</v>
      </c>
    </row>
    <row r="744" spans="11:15" x14ac:dyDescent="0.3">
      <c r="K744" t="s">
        <v>833</v>
      </c>
      <c r="L744">
        <f>IF(AND(ISNUMBER(SEARCH(":",Table11[[#This Row],[Column1]]))=FALSE,ISNUMBER(SEARCH("Ronda",Table11[[#This Row],[Column1]]))=FALSE),1,0)</f>
        <v>1</v>
      </c>
      <c r="M744">
        <f>IF(Table11[[#This Row],[cond]]=1,M743+1,0)</f>
        <v>2</v>
      </c>
      <c r="N744">
        <f>IF(ISNUMBER(SEARCH("Ronda",Table11[[#This Row],[Column1]]))=TRUE,1,0)</f>
        <v>0</v>
      </c>
      <c r="O744" t="str">
        <f>IF(Table11[[#This Row],[cond2]]=1,MID(Table11[[#This Row],[Column1]],6,3),O743)</f>
        <v xml:space="preserve"> 23</v>
      </c>
    </row>
    <row r="745" spans="11:15" x14ac:dyDescent="0.3">
      <c r="K745">
        <v>1</v>
      </c>
      <c r="L745">
        <f>IF(AND(ISNUMBER(SEARCH(":",Table11[[#This Row],[Column1]]))=FALSE,ISNUMBER(SEARCH("Ronda",Table11[[#This Row],[Column1]]))=FALSE),1,0)</f>
        <v>1</v>
      </c>
      <c r="M745">
        <f>IF(Table11[[#This Row],[cond]]=1,M744+1,0)</f>
        <v>3</v>
      </c>
      <c r="N745">
        <f>IF(ISNUMBER(SEARCH("Ronda",Table11[[#This Row],[Column1]]))=TRUE,1,0)</f>
        <v>0</v>
      </c>
      <c r="O745" t="str">
        <f>IF(Table11[[#This Row],[cond2]]=1,MID(Table11[[#This Row],[Column1]],6,3),O744)</f>
        <v xml:space="preserve"> 23</v>
      </c>
    </row>
    <row r="746" spans="11:15" x14ac:dyDescent="0.3">
      <c r="K746">
        <v>1</v>
      </c>
      <c r="L746">
        <f>IF(AND(ISNUMBER(SEARCH(":",Table11[[#This Row],[Column1]]))=FALSE,ISNUMBER(SEARCH("Ronda",Table11[[#This Row],[Column1]]))=FALSE),1,0)</f>
        <v>1</v>
      </c>
      <c r="M746">
        <f>IF(Table11[[#This Row],[cond]]=1,M745+1,0)</f>
        <v>4</v>
      </c>
      <c r="N746">
        <f>IF(ISNUMBER(SEARCH("Ronda",Table11[[#This Row],[Column1]]))=TRUE,1,0)</f>
        <v>0</v>
      </c>
      <c r="O746" t="str">
        <f>IF(Table11[[#This Row],[cond2]]=1,MID(Table11[[#This Row],[Column1]],6,3),O745)</f>
        <v xml:space="preserve"> 23</v>
      </c>
    </row>
    <row r="747" spans="11:15" x14ac:dyDescent="0.3">
      <c r="K747">
        <v>0</v>
      </c>
      <c r="L747">
        <f>IF(AND(ISNUMBER(SEARCH(":",Table11[[#This Row],[Column1]]))=FALSE,ISNUMBER(SEARCH("Ronda",Table11[[#This Row],[Column1]]))=FALSE),1,0)</f>
        <v>1</v>
      </c>
      <c r="M747">
        <f>IF(Table11[[#This Row],[cond]]=1,M746+1,0)</f>
        <v>5</v>
      </c>
      <c r="N747">
        <f>IF(ISNUMBER(SEARCH("Ronda",Table11[[#This Row],[Column1]]))=TRUE,1,0)</f>
        <v>0</v>
      </c>
      <c r="O747" t="str">
        <f>IF(Table11[[#This Row],[cond2]]=1,MID(Table11[[#This Row],[Column1]],6,3),O746)</f>
        <v xml:space="preserve"> 23</v>
      </c>
    </row>
    <row r="748" spans="11:15" x14ac:dyDescent="0.3">
      <c r="K748">
        <v>-1</v>
      </c>
      <c r="L748">
        <f>IF(AND(ISNUMBER(SEARCH(":",Table11[[#This Row],[Column1]]))=FALSE,ISNUMBER(SEARCH("Ronda",Table11[[#This Row],[Column1]]))=FALSE),1,0)</f>
        <v>1</v>
      </c>
      <c r="M748">
        <f>IF(Table11[[#This Row],[cond]]=1,M747+1,0)</f>
        <v>6</v>
      </c>
      <c r="N748">
        <f>IF(ISNUMBER(SEARCH("Ronda",Table11[[#This Row],[Column1]]))=TRUE,1,0)</f>
        <v>0</v>
      </c>
      <c r="O748" t="str">
        <f>IF(Table11[[#This Row],[cond2]]=1,MID(Table11[[#This Row],[Column1]],6,3),O747)</f>
        <v xml:space="preserve"> 23</v>
      </c>
    </row>
    <row r="749" spans="11:15" x14ac:dyDescent="0.3">
      <c r="K749" t="s">
        <v>1116</v>
      </c>
      <c r="L749">
        <f>IF(AND(ISNUMBER(SEARCH(":",Table11[[#This Row],[Column1]]))=FALSE,ISNUMBER(SEARCH("Ronda",Table11[[#This Row],[Column1]]))=FALSE),1,0)</f>
        <v>0</v>
      </c>
      <c r="M749">
        <f>IF(Table11[[#This Row],[cond]]=1,M748+1,0)</f>
        <v>0</v>
      </c>
      <c r="N749">
        <f>IF(ISNUMBER(SEARCH("Ronda",Table11[[#This Row],[Column1]]))=TRUE,1,0)</f>
        <v>0</v>
      </c>
      <c r="O749" t="str">
        <f>IF(Table11[[#This Row],[cond2]]=1,MID(Table11[[#This Row],[Column1]],6,3),O748)</f>
        <v xml:space="preserve"> 23</v>
      </c>
    </row>
    <row r="750" spans="11:15" x14ac:dyDescent="0.3">
      <c r="K750" t="s">
        <v>568</v>
      </c>
      <c r="L750">
        <f>IF(AND(ISNUMBER(SEARCH(":",Table11[[#This Row],[Column1]]))=FALSE,ISNUMBER(SEARCH("Ronda",Table11[[#This Row],[Column1]]))=FALSE),1,0)</f>
        <v>1</v>
      </c>
      <c r="M750">
        <f>IF(Table11[[#This Row],[cond]]=1,M749+1,0)</f>
        <v>1</v>
      </c>
      <c r="N750">
        <f>IF(ISNUMBER(SEARCH("Ronda",Table11[[#This Row],[Column1]]))=TRUE,1,0)</f>
        <v>0</v>
      </c>
      <c r="O750" t="str">
        <f>IF(Table11[[#This Row],[cond2]]=1,MID(Table11[[#This Row],[Column1]],6,3),O749)</f>
        <v xml:space="preserve"> 23</v>
      </c>
    </row>
    <row r="751" spans="11:15" x14ac:dyDescent="0.3">
      <c r="K751" t="s">
        <v>33</v>
      </c>
      <c r="L751">
        <f>IF(AND(ISNUMBER(SEARCH(":",Table11[[#This Row],[Column1]]))=FALSE,ISNUMBER(SEARCH("Ronda",Table11[[#This Row],[Column1]]))=FALSE),1,0)</f>
        <v>1</v>
      </c>
      <c r="M751">
        <f>IF(Table11[[#This Row],[cond]]=1,M750+1,0)</f>
        <v>2</v>
      </c>
      <c r="N751">
        <f>IF(ISNUMBER(SEARCH("Ronda",Table11[[#This Row],[Column1]]))=TRUE,1,0)</f>
        <v>0</v>
      </c>
      <c r="O751" t="str">
        <f>IF(Table11[[#This Row],[cond2]]=1,MID(Table11[[#This Row],[Column1]],6,3),O750)</f>
        <v xml:space="preserve"> 23</v>
      </c>
    </row>
    <row r="752" spans="11:15" x14ac:dyDescent="0.3">
      <c r="K752">
        <v>1</v>
      </c>
      <c r="L752">
        <f>IF(AND(ISNUMBER(SEARCH(":",Table11[[#This Row],[Column1]]))=FALSE,ISNUMBER(SEARCH("Ronda",Table11[[#This Row],[Column1]]))=FALSE),1,0)</f>
        <v>1</v>
      </c>
      <c r="M752">
        <f>IF(Table11[[#This Row],[cond]]=1,M751+1,0)</f>
        <v>3</v>
      </c>
      <c r="N752">
        <f>IF(ISNUMBER(SEARCH("Ronda",Table11[[#This Row],[Column1]]))=TRUE,1,0)</f>
        <v>0</v>
      </c>
      <c r="O752" t="str">
        <f>IF(Table11[[#This Row],[cond2]]=1,MID(Table11[[#This Row],[Column1]],6,3),O751)</f>
        <v xml:space="preserve"> 23</v>
      </c>
    </row>
    <row r="753" spans="11:15" x14ac:dyDescent="0.3">
      <c r="K753">
        <v>3</v>
      </c>
      <c r="L753">
        <f>IF(AND(ISNUMBER(SEARCH(":",Table11[[#This Row],[Column1]]))=FALSE,ISNUMBER(SEARCH("Ronda",Table11[[#This Row],[Column1]]))=FALSE),1,0)</f>
        <v>1</v>
      </c>
      <c r="M753">
        <f>IF(Table11[[#This Row],[cond]]=1,M752+1,0)</f>
        <v>4</v>
      </c>
      <c r="N753">
        <f>IF(ISNUMBER(SEARCH("Ronda",Table11[[#This Row],[Column1]]))=TRUE,1,0)</f>
        <v>0</v>
      </c>
      <c r="O753" t="str">
        <f>IF(Table11[[#This Row],[cond2]]=1,MID(Table11[[#This Row],[Column1]],6,3),O752)</f>
        <v xml:space="preserve"> 23</v>
      </c>
    </row>
    <row r="754" spans="11:15" x14ac:dyDescent="0.3">
      <c r="K754">
        <v>0</v>
      </c>
      <c r="L754">
        <f>IF(AND(ISNUMBER(SEARCH(":",Table11[[#This Row],[Column1]]))=FALSE,ISNUMBER(SEARCH("Ronda",Table11[[#This Row],[Column1]]))=FALSE),1,0)</f>
        <v>1</v>
      </c>
      <c r="M754">
        <f>IF(Table11[[#This Row],[cond]]=1,M753+1,0)</f>
        <v>5</v>
      </c>
      <c r="N754">
        <f>IF(ISNUMBER(SEARCH("Ronda",Table11[[#This Row],[Column1]]))=TRUE,1,0)</f>
        <v>0</v>
      </c>
      <c r="O754" t="str">
        <f>IF(Table11[[#This Row],[cond2]]=1,MID(Table11[[#This Row],[Column1]],6,3),O753)</f>
        <v xml:space="preserve"> 23</v>
      </c>
    </row>
    <row r="755" spans="11:15" x14ac:dyDescent="0.3">
      <c r="K755">
        <v>-2</v>
      </c>
      <c r="L755">
        <f>IF(AND(ISNUMBER(SEARCH(":",Table11[[#This Row],[Column1]]))=FALSE,ISNUMBER(SEARCH("Ronda",Table11[[#This Row],[Column1]]))=FALSE),1,0)</f>
        <v>1</v>
      </c>
      <c r="M755">
        <f>IF(Table11[[#This Row],[cond]]=1,M754+1,0)</f>
        <v>6</v>
      </c>
      <c r="N755">
        <f>IF(ISNUMBER(SEARCH("Ronda",Table11[[#This Row],[Column1]]))=TRUE,1,0)</f>
        <v>0</v>
      </c>
      <c r="O755" t="str">
        <f>IF(Table11[[#This Row],[cond2]]=1,MID(Table11[[#This Row],[Column1]],6,3),O754)</f>
        <v xml:space="preserve"> 23</v>
      </c>
    </row>
    <row r="756" spans="11:15" x14ac:dyDescent="0.3">
      <c r="K756" t="s">
        <v>1117</v>
      </c>
      <c r="L756">
        <f>IF(AND(ISNUMBER(SEARCH(":",Table11[[#This Row],[Column1]]))=FALSE,ISNUMBER(SEARCH("Ronda",Table11[[#This Row],[Column1]]))=FALSE),1,0)</f>
        <v>0</v>
      </c>
      <c r="M756">
        <f>IF(Table11[[#This Row],[cond]]=1,M755+1,0)</f>
        <v>0</v>
      </c>
      <c r="N756">
        <f>IF(ISNUMBER(SEARCH("Ronda",Table11[[#This Row],[Column1]]))=TRUE,1,0)</f>
        <v>0</v>
      </c>
      <c r="O756" t="str">
        <f>IF(Table11[[#This Row],[cond2]]=1,MID(Table11[[#This Row],[Column1]],6,3),O755)</f>
        <v xml:space="preserve"> 23</v>
      </c>
    </row>
    <row r="757" spans="11:15" x14ac:dyDescent="0.3">
      <c r="K757" t="s">
        <v>303</v>
      </c>
      <c r="L757">
        <f>IF(AND(ISNUMBER(SEARCH(":",Table11[[#This Row],[Column1]]))=FALSE,ISNUMBER(SEARCH("Ronda",Table11[[#This Row],[Column1]]))=FALSE),1,0)</f>
        <v>1</v>
      </c>
      <c r="M757">
        <f>IF(Table11[[#This Row],[cond]]=1,M756+1,0)</f>
        <v>1</v>
      </c>
      <c r="N757">
        <f>IF(ISNUMBER(SEARCH("Ronda",Table11[[#This Row],[Column1]]))=TRUE,1,0)</f>
        <v>0</v>
      </c>
      <c r="O757" t="str">
        <f>IF(Table11[[#This Row],[cond2]]=1,MID(Table11[[#This Row],[Column1]],6,3),O756)</f>
        <v xml:space="preserve"> 23</v>
      </c>
    </row>
    <row r="758" spans="11:15" x14ac:dyDescent="0.3">
      <c r="K758" t="s">
        <v>8</v>
      </c>
      <c r="L758">
        <f>IF(AND(ISNUMBER(SEARCH(":",Table11[[#This Row],[Column1]]))=FALSE,ISNUMBER(SEARCH("Ronda",Table11[[#This Row],[Column1]]))=FALSE),1,0)</f>
        <v>1</v>
      </c>
      <c r="M758">
        <f>IF(Table11[[#This Row],[cond]]=1,M757+1,0)</f>
        <v>2</v>
      </c>
      <c r="N758">
        <f>IF(ISNUMBER(SEARCH("Ronda",Table11[[#This Row],[Column1]]))=TRUE,1,0)</f>
        <v>0</v>
      </c>
      <c r="O758" t="str">
        <f>IF(Table11[[#This Row],[cond2]]=1,MID(Table11[[#This Row],[Column1]],6,3),O757)</f>
        <v xml:space="preserve"> 23</v>
      </c>
    </row>
    <row r="759" spans="11:15" x14ac:dyDescent="0.3">
      <c r="K759">
        <v>0</v>
      </c>
      <c r="L759">
        <f>IF(AND(ISNUMBER(SEARCH(":",Table11[[#This Row],[Column1]]))=FALSE,ISNUMBER(SEARCH("Ronda",Table11[[#This Row],[Column1]]))=FALSE),1,0)</f>
        <v>1</v>
      </c>
      <c r="M759">
        <f>IF(Table11[[#This Row],[cond]]=1,M758+1,0)</f>
        <v>3</v>
      </c>
      <c r="N759">
        <f>IF(ISNUMBER(SEARCH("Ronda",Table11[[#This Row],[Column1]]))=TRUE,1,0)</f>
        <v>0</v>
      </c>
      <c r="O759" t="str">
        <f>IF(Table11[[#This Row],[cond2]]=1,MID(Table11[[#This Row],[Column1]],6,3),O758)</f>
        <v xml:space="preserve"> 23</v>
      </c>
    </row>
    <row r="760" spans="11:15" x14ac:dyDescent="0.3">
      <c r="K760">
        <v>3</v>
      </c>
      <c r="L760">
        <f>IF(AND(ISNUMBER(SEARCH(":",Table11[[#This Row],[Column1]]))=FALSE,ISNUMBER(SEARCH("Ronda",Table11[[#This Row],[Column1]]))=FALSE),1,0)</f>
        <v>1</v>
      </c>
      <c r="M760">
        <f>IF(Table11[[#This Row],[cond]]=1,M759+1,0)</f>
        <v>4</v>
      </c>
      <c r="N760">
        <f>IF(ISNUMBER(SEARCH("Ronda",Table11[[#This Row],[Column1]]))=TRUE,1,0)</f>
        <v>0</v>
      </c>
      <c r="O760" t="str">
        <f>IF(Table11[[#This Row],[cond2]]=1,MID(Table11[[#This Row],[Column1]],6,3),O759)</f>
        <v xml:space="preserve"> 23</v>
      </c>
    </row>
    <row r="761" spans="11:15" x14ac:dyDescent="0.3">
      <c r="K761">
        <v>0</v>
      </c>
      <c r="L761">
        <f>IF(AND(ISNUMBER(SEARCH(":",Table11[[#This Row],[Column1]]))=FALSE,ISNUMBER(SEARCH("Ronda",Table11[[#This Row],[Column1]]))=FALSE),1,0)</f>
        <v>1</v>
      </c>
      <c r="M761">
        <f>IF(Table11[[#This Row],[cond]]=1,M760+1,0)</f>
        <v>5</v>
      </c>
      <c r="N761">
        <f>IF(ISNUMBER(SEARCH("Ronda",Table11[[#This Row],[Column1]]))=TRUE,1,0)</f>
        <v>0</v>
      </c>
      <c r="O761" t="str">
        <f>IF(Table11[[#This Row],[cond2]]=1,MID(Table11[[#This Row],[Column1]],6,3),O760)</f>
        <v xml:space="preserve"> 23</v>
      </c>
    </row>
    <row r="762" spans="11:15" x14ac:dyDescent="0.3">
      <c r="K762">
        <v>-1</v>
      </c>
      <c r="L762">
        <f>IF(AND(ISNUMBER(SEARCH(":",Table11[[#This Row],[Column1]]))=FALSE,ISNUMBER(SEARCH("Ronda",Table11[[#This Row],[Column1]]))=FALSE),1,0)</f>
        <v>1</v>
      </c>
      <c r="M762">
        <f>IF(Table11[[#This Row],[cond]]=1,M761+1,0)</f>
        <v>6</v>
      </c>
      <c r="N762">
        <f>IF(ISNUMBER(SEARCH("Ronda",Table11[[#This Row],[Column1]]))=TRUE,1,0)</f>
        <v>0</v>
      </c>
      <c r="O762" t="str">
        <f>IF(Table11[[#This Row],[cond2]]=1,MID(Table11[[#This Row],[Column1]],6,3),O761)</f>
        <v xml:space="preserve"> 23</v>
      </c>
    </row>
    <row r="763" spans="11:15" x14ac:dyDescent="0.3">
      <c r="K763" t="s">
        <v>1118</v>
      </c>
      <c r="L763">
        <f>IF(AND(ISNUMBER(SEARCH(":",Table11[[#This Row],[Column1]]))=FALSE,ISNUMBER(SEARCH("Ronda",Table11[[#This Row],[Column1]]))=FALSE),1,0)</f>
        <v>0</v>
      </c>
      <c r="M763">
        <f>IF(Table11[[#This Row],[cond]]=1,M762+1,0)</f>
        <v>0</v>
      </c>
      <c r="N763">
        <f>IF(ISNUMBER(SEARCH("Ronda",Table11[[#This Row],[Column1]]))=TRUE,1,0)</f>
        <v>0</v>
      </c>
      <c r="O763" t="str">
        <f>IF(Table11[[#This Row],[cond2]]=1,MID(Table11[[#This Row],[Column1]],6,3),O762)</f>
        <v xml:space="preserve"> 23</v>
      </c>
    </row>
    <row r="764" spans="11:15" x14ac:dyDescent="0.3">
      <c r="K764" t="s">
        <v>13</v>
      </c>
      <c r="L764">
        <f>IF(AND(ISNUMBER(SEARCH(":",Table11[[#This Row],[Column1]]))=FALSE,ISNUMBER(SEARCH("Ronda",Table11[[#This Row],[Column1]]))=FALSE),1,0)</f>
        <v>1</v>
      </c>
      <c r="M764">
        <f>IF(Table11[[#This Row],[cond]]=1,M763+1,0)</f>
        <v>1</v>
      </c>
      <c r="N764">
        <f>IF(ISNUMBER(SEARCH("Ronda",Table11[[#This Row],[Column1]]))=TRUE,1,0)</f>
        <v>0</v>
      </c>
      <c r="O764" t="str">
        <f>IF(Table11[[#This Row],[cond2]]=1,MID(Table11[[#This Row],[Column1]],6,3),O763)</f>
        <v xml:space="preserve"> 23</v>
      </c>
    </row>
    <row r="765" spans="11:15" x14ac:dyDescent="0.3">
      <c r="K765" t="s">
        <v>31</v>
      </c>
      <c r="L765">
        <f>IF(AND(ISNUMBER(SEARCH(":",Table11[[#This Row],[Column1]]))=FALSE,ISNUMBER(SEARCH("Ronda",Table11[[#This Row],[Column1]]))=FALSE),1,0)</f>
        <v>1</v>
      </c>
      <c r="M765">
        <f>IF(Table11[[#This Row],[cond]]=1,M764+1,0)</f>
        <v>2</v>
      </c>
      <c r="N765">
        <f>IF(ISNUMBER(SEARCH("Ronda",Table11[[#This Row],[Column1]]))=TRUE,1,0)</f>
        <v>0</v>
      </c>
      <c r="O765" t="str">
        <f>IF(Table11[[#This Row],[cond2]]=1,MID(Table11[[#This Row],[Column1]],6,3),O764)</f>
        <v xml:space="preserve"> 23</v>
      </c>
    </row>
    <row r="766" spans="11:15" x14ac:dyDescent="0.3">
      <c r="K766">
        <v>0</v>
      </c>
      <c r="L766">
        <f>IF(AND(ISNUMBER(SEARCH(":",Table11[[#This Row],[Column1]]))=FALSE,ISNUMBER(SEARCH("Ronda",Table11[[#This Row],[Column1]]))=FALSE),1,0)</f>
        <v>1</v>
      </c>
      <c r="M766">
        <f>IF(Table11[[#This Row],[cond]]=1,M765+1,0)</f>
        <v>3</v>
      </c>
      <c r="N766">
        <f>IF(ISNUMBER(SEARCH("Ronda",Table11[[#This Row],[Column1]]))=TRUE,1,0)</f>
        <v>0</v>
      </c>
      <c r="O766" t="str">
        <f>IF(Table11[[#This Row],[cond2]]=1,MID(Table11[[#This Row],[Column1]],6,3),O765)</f>
        <v xml:space="preserve"> 23</v>
      </c>
    </row>
    <row r="767" spans="11:15" x14ac:dyDescent="0.3">
      <c r="K767">
        <v>2</v>
      </c>
      <c r="L767">
        <f>IF(AND(ISNUMBER(SEARCH(":",Table11[[#This Row],[Column1]]))=FALSE,ISNUMBER(SEARCH("Ronda",Table11[[#This Row],[Column1]]))=FALSE),1,0)</f>
        <v>1</v>
      </c>
      <c r="M767">
        <f>IF(Table11[[#This Row],[cond]]=1,M766+1,0)</f>
        <v>4</v>
      </c>
      <c r="N767">
        <f>IF(ISNUMBER(SEARCH("Ronda",Table11[[#This Row],[Column1]]))=TRUE,1,0)</f>
        <v>0</v>
      </c>
      <c r="O767" t="str">
        <f>IF(Table11[[#This Row],[cond2]]=1,MID(Table11[[#This Row],[Column1]],6,3),O766)</f>
        <v xml:space="preserve"> 23</v>
      </c>
    </row>
    <row r="768" spans="11:15" x14ac:dyDescent="0.3">
      <c r="K768">
        <v>0</v>
      </c>
      <c r="L768">
        <f>IF(AND(ISNUMBER(SEARCH(":",Table11[[#This Row],[Column1]]))=FALSE,ISNUMBER(SEARCH("Ronda",Table11[[#This Row],[Column1]]))=FALSE),1,0)</f>
        <v>1</v>
      </c>
      <c r="M768">
        <f>IF(Table11[[#This Row],[cond]]=1,M767+1,0)</f>
        <v>5</v>
      </c>
      <c r="N768">
        <f>IF(ISNUMBER(SEARCH("Ronda",Table11[[#This Row],[Column1]]))=TRUE,1,0)</f>
        <v>0</v>
      </c>
      <c r="O768" t="str">
        <f>IF(Table11[[#This Row],[cond2]]=1,MID(Table11[[#This Row],[Column1]],6,3),O767)</f>
        <v xml:space="preserve"> 23</v>
      </c>
    </row>
    <row r="769" spans="11:15" x14ac:dyDescent="0.3">
      <c r="K769">
        <v>-1</v>
      </c>
      <c r="L769">
        <f>IF(AND(ISNUMBER(SEARCH(":",Table11[[#This Row],[Column1]]))=FALSE,ISNUMBER(SEARCH("Ronda",Table11[[#This Row],[Column1]]))=FALSE),1,0)</f>
        <v>1</v>
      </c>
      <c r="M769">
        <f>IF(Table11[[#This Row],[cond]]=1,M768+1,0)</f>
        <v>6</v>
      </c>
      <c r="N769">
        <f>IF(ISNUMBER(SEARCH("Ronda",Table11[[#This Row],[Column1]]))=TRUE,1,0)</f>
        <v>0</v>
      </c>
      <c r="O769" t="str">
        <f>IF(Table11[[#This Row],[cond2]]=1,MID(Table11[[#This Row],[Column1]],6,3),O768)</f>
        <v xml:space="preserve"> 23</v>
      </c>
    </row>
    <row r="770" spans="11:15" x14ac:dyDescent="0.3">
      <c r="K770" t="s">
        <v>158</v>
      </c>
      <c r="L770">
        <f>IF(AND(ISNUMBER(SEARCH(":",Table11[[#This Row],[Column1]]))=FALSE,ISNUMBER(SEARCH("Ronda",Table11[[#This Row],[Column1]]))=FALSE),1,0)</f>
        <v>0</v>
      </c>
      <c r="M770">
        <f>IF(Table11[[#This Row],[cond]]=1,M769+1,0)</f>
        <v>0</v>
      </c>
      <c r="N770">
        <f>IF(ISNUMBER(SEARCH("Ronda",Table11[[#This Row],[Column1]]))=TRUE,1,0)</f>
        <v>1</v>
      </c>
      <c r="O770" t="str">
        <f>IF(Table11[[#This Row],[cond2]]=1,MID(Table11[[#This Row],[Column1]],6,3),O769)</f>
        <v xml:space="preserve"> 22</v>
      </c>
    </row>
    <row r="771" spans="11:15" x14ac:dyDescent="0.3">
      <c r="K771" t="s">
        <v>898</v>
      </c>
      <c r="L771">
        <f>IF(AND(ISNUMBER(SEARCH(":",Table11[[#This Row],[Column1]]))=FALSE,ISNUMBER(SEARCH("Ronda",Table11[[#This Row],[Column1]]))=FALSE),1,0)</f>
        <v>0</v>
      </c>
      <c r="M771">
        <f>IF(Table11[[#This Row],[cond]]=1,M770+1,0)</f>
        <v>0</v>
      </c>
      <c r="N771">
        <f>IF(ISNUMBER(SEARCH("Ronda",Table11[[#This Row],[Column1]]))=TRUE,1,0)</f>
        <v>0</v>
      </c>
      <c r="O771" t="str">
        <f>IF(Table11[[#This Row],[cond2]]=1,MID(Table11[[#This Row],[Column1]],6,3),O770)</f>
        <v xml:space="preserve"> 22</v>
      </c>
    </row>
    <row r="772" spans="11:15" x14ac:dyDescent="0.3">
      <c r="K772" t="s">
        <v>833</v>
      </c>
      <c r="L772">
        <f>IF(AND(ISNUMBER(SEARCH(":",Table11[[#This Row],[Column1]]))=FALSE,ISNUMBER(SEARCH("Ronda",Table11[[#This Row],[Column1]]))=FALSE),1,0)</f>
        <v>1</v>
      </c>
      <c r="M772">
        <f>IF(Table11[[#This Row],[cond]]=1,M771+1,0)</f>
        <v>1</v>
      </c>
      <c r="N772">
        <f>IF(ISNUMBER(SEARCH("Ronda",Table11[[#This Row],[Column1]]))=TRUE,1,0)</f>
        <v>0</v>
      </c>
      <c r="O772" t="str">
        <f>IF(Table11[[#This Row],[cond2]]=1,MID(Table11[[#This Row],[Column1]],6,3),O771)</f>
        <v xml:space="preserve"> 22</v>
      </c>
    </row>
    <row r="773" spans="11:15" x14ac:dyDescent="0.3">
      <c r="K773" t="s">
        <v>2</v>
      </c>
      <c r="L773">
        <f>IF(AND(ISNUMBER(SEARCH(":",Table11[[#This Row],[Column1]]))=FALSE,ISNUMBER(SEARCH("Ronda",Table11[[#This Row],[Column1]]))=FALSE),1,0)</f>
        <v>1</v>
      </c>
      <c r="M773">
        <f>IF(Table11[[#This Row],[cond]]=1,M772+1,0)</f>
        <v>2</v>
      </c>
      <c r="N773">
        <f>IF(ISNUMBER(SEARCH("Ronda",Table11[[#This Row],[Column1]]))=TRUE,1,0)</f>
        <v>0</v>
      </c>
      <c r="O773" t="str">
        <f>IF(Table11[[#This Row],[cond2]]=1,MID(Table11[[#This Row],[Column1]],6,3),O772)</f>
        <v xml:space="preserve"> 22</v>
      </c>
    </row>
    <row r="774" spans="11:15" x14ac:dyDescent="0.3">
      <c r="K774">
        <v>0</v>
      </c>
      <c r="L774">
        <f>IF(AND(ISNUMBER(SEARCH(":",Table11[[#This Row],[Column1]]))=FALSE,ISNUMBER(SEARCH("Ronda",Table11[[#This Row],[Column1]]))=FALSE),1,0)</f>
        <v>1</v>
      </c>
      <c r="M774">
        <f>IF(Table11[[#This Row],[cond]]=1,M773+1,0)</f>
        <v>3</v>
      </c>
      <c r="N774">
        <f>IF(ISNUMBER(SEARCH("Ronda",Table11[[#This Row],[Column1]]))=TRUE,1,0)</f>
        <v>0</v>
      </c>
      <c r="O774" t="str">
        <f>IF(Table11[[#This Row],[cond2]]=1,MID(Table11[[#This Row],[Column1]],6,3),O773)</f>
        <v xml:space="preserve"> 22</v>
      </c>
    </row>
    <row r="775" spans="11:15" x14ac:dyDescent="0.3">
      <c r="K775">
        <v>3</v>
      </c>
      <c r="L775">
        <f>IF(AND(ISNUMBER(SEARCH(":",Table11[[#This Row],[Column1]]))=FALSE,ISNUMBER(SEARCH("Ronda",Table11[[#This Row],[Column1]]))=FALSE),1,0)</f>
        <v>1</v>
      </c>
      <c r="M775">
        <f>IF(Table11[[#This Row],[cond]]=1,M774+1,0)</f>
        <v>4</v>
      </c>
      <c r="N775">
        <f>IF(ISNUMBER(SEARCH("Ronda",Table11[[#This Row],[Column1]]))=TRUE,1,0)</f>
        <v>0</v>
      </c>
      <c r="O775" t="str">
        <f>IF(Table11[[#This Row],[cond2]]=1,MID(Table11[[#This Row],[Column1]],6,3),O774)</f>
        <v xml:space="preserve"> 22</v>
      </c>
    </row>
    <row r="776" spans="11:15" x14ac:dyDescent="0.3">
      <c r="K776">
        <v>0</v>
      </c>
      <c r="L776">
        <f>IF(AND(ISNUMBER(SEARCH(":",Table11[[#This Row],[Column1]]))=FALSE,ISNUMBER(SEARCH("Ronda",Table11[[#This Row],[Column1]]))=FALSE),1,0)</f>
        <v>1</v>
      </c>
      <c r="M776">
        <f>IF(Table11[[#This Row],[cond]]=1,M775+1,0)</f>
        <v>5</v>
      </c>
      <c r="N776">
        <f>IF(ISNUMBER(SEARCH("Ronda",Table11[[#This Row],[Column1]]))=TRUE,1,0)</f>
        <v>0</v>
      </c>
      <c r="O776" t="str">
        <f>IF(Table11[[#This Row],[cond2]]=1,MID(Table11[[#This Row],[Column1]],6,3),O775)</f>
        <v xml:space="preserve"> 22</v>
      </c>
    </row>
    <row r="777" spans="11:15" x14ac:dyDescent="0.3">
      <c r="K777">
        <v>-2</v>
      </c>
      <c r="L777">
        <f>IF(AND(ISNUMBER(SEARCH(":",Table11[[#This Row],[Column1]]))=FALSE,ISNUMBER(SEARCH("Ronda",Table11[[#This Row],[Column1]]))=FALSE),1,0)</f>
        <v>1</v>
      </c>
      <c r="M777">
        <f>IF(Table11[[#This Row],[cond]]=1,M776+1,0)</f>
        <v>6</v>
      </c>
      <c r="N777">
        <f>IF(ISNUMBER(SEARCH("Ronda",Table11[[#This Row],[Column1]]))=TRUE,1,0)</f>
        <v>0</v>
      </c>
      <c r="O777" t="str">
        <f>IF(Table11[[#This Row],[cond2]]=1,MID(Table11[[#This Row],[Column1]],6,3),O776)</f>
        <v xml:space="preserve"> 22</v>
      </c>
    </row>
    <row r="778" spans="11:15" x14ac:dyDescent="0.3">
      <c r="K778" t="s">
        <v>1119</v>
      </c>
      <c r="L778">
        <f>IF(AND(ISNUMBER(SEARCH(":",Table11[[#This Row],[Column1]]))=FALSE,ISNUMBER(SEARCH("Ronda",Table11[[#This Row],[Column1]]))=FALSE),1,0)</f>
        <v>0</v>
      </c>
      <c r="M778">
        <f>IF(Table11[[#This Row],[cond]]=1,M777+1,0)</f>
        <v>0</v>
      </c>
      <c r="N778">
        <f>IF(ISNUMBER(SEARCH("Ronda",Table11[[#This Row],[Column1]]))=TRUE,1,0)</f>
        <v>0</v>
      </c>
      <c r="O778" t="str">
        <f>IF(Table11[[#This Row],[cond2]]=1,MID(Table11[[#This Row],[Column1]],6,3),O777)</f>
        <v xml:space="preserve"> 22</v>
      </c>
    </row>
    <row r="779" spans="11:15" x14ac:dyDescent="0.3">
      <c r="K779" t="s">
        <v>7</v>
      </c>
      <c r="L779">
        <f>IF(AND(ISNUMBER(SEARCH(":",Table11[[#This Row],[Column1]]))=FALSE,ISNUMBER(SEARCH("Ronda",Table11[[#This Row],[Column1]]))=FALSE),1,0)</f>
        <v>1</v>
      </c>
      <c r="M779">
        <f>IF(Table11[[#This Row],[cond]]=1,M778+1,0)</f>
        <v>1</v>
      </c>
      <c r="N779">
        <f>IF(ISNUMBER(SEARCH("Ronda",Table11[[#This Row],[Column1]]))=TRUE,1,0)</f>
        <v>0</v>
      </c>
      <c r="O779" t="str">
        <f>IF(Table11[[#This Row],[cond2]]=1,MID(Table11[[#This Row],[Column1]],6,3),O778)</f>
        <v xml:space="preserve"> 22</v>
      </c>
    </row>
    <row r="780" spans="11:15" x14ac:dyDescent="0.3">
      <c r="K780" t="s">
        <v>13</v>
      </c>
      <c r="L780">
        <f>IF(AND(ISNUMBER(SEARCH(":",Table11[[#This Row],[Column1]]))=FALSE,ISNUMBER(SEARCH("Ronda",Table11[[#This Row],[Column1]]))=FALSE),1,0)</f>
        <v>1</v>
      </c>
      <c r="M780">
        <f>IF(Table11[[#This Row],[cond]]=1,M779+1,0)</f>
        <v>2</v>
      </c>
      <c r="N780">
        <f>IF(ISNUMBER(SEARCH("Ronda",Table11[[#This Row],[Column1]]))=TRUE,1,0)</f>
        <v>0</v>
      </c>
      <c r="O780" t="str">
        <f>IF(Table11[[#This Row],[cond2]]=1,MID(Table11[[#This Row],[Column1]],6,3),O779)</f>
        <v xml:space="preserve"> 22</v>
      </c>
    </row>
    <row r="781" spans="11:15" x14ac:dyDescent="0.3">
      <c r="K781">
        <v>3</v>
      </c>
      <c r="L781">
        <f>IF(AND(ISNUMBER(SEARCH(":",Table11[[#This Row],[Column1]]))=FALSE,ISNUMBER(SEARCH("Ronda",Table11[[#This Row],[Column1]]))=FALSE),1,0)</f>
        <v>1</v>
      </c>
      <c r="M781">
        <f>IF(Table11[[#This Row],[cond]]=1,M780+1,0)</f>
        <v>3</v>
      </c>
      <c r="N781">
        <f>IF(ISNUMBER(SEARCH("Ronda",Table11[[#This Row],[Column1]]))=TRUE,1,0)</f>
        <v>0</v>
      </c>
      <c r="O781" t="str">
        <f>IF(Table11[[#This Row],[cond2]]=1,MID(Table11[[#This Row],[Column1]],6,3),O780)</f>
        <v xml:space="preserve"> 22</v>
      </c>
    </row>
    <row r="782" spans="11:15" x14ac:dyDescent="0.3">
      <c r="K782">
        <v>0</v>
      </c>
      <c r="L782">
        <f>IF(AND(ISNUMBER(SEARCH(":",Table11[[#This Row],[Column1]]))=FALSE,ISNUMBER(SEARCH("Ronda",Table11[[#This Row],[Column1]]))=FALSE),1,0)</f>
        <v>1</v>
      </c>
      <c r="M782">
        <f>IF(Table11[[#This Row],[cond]]=1,M781+1,0)</f>
        <v>4</v>
      </c>
      <c r="N782">
        <f>IF(ISNUMBER(SEARCH("Ronda",Table11[[#This Row],[Column1]]))=TRUE,1,0)</f>
        <v>0</v>
      </c>
      <c r="O782" t="str">
        <f>IF(Table11[[#This Row],[cond2]]=1,MID(Table11[[#This Row],[Column1]],6,3),O781)</f>
        <v xml:space="preserve"> 22</v>
      </c>
    </row>
    <row r="783" spans="11:15" x14ac:dyDescent="0.3">
      <c r="K783">
        <v>-1</v>
      </c>
      <c r="L783">
        <f>IF(AND(ISNUMBER(SEARCH(":",Table11[[#This Row],[Column1]]))=FALSE,ISNUMBER(SEARCH("Ronda",Table11[[#This Row],[Column1]]))=FALSE),1,0)</f>
        <v>1</v>
      </c>
      <c r="M783">
        <f>IF(Table11[[#This Row],[cond]]=1,M782+1,0)</f>
        <v>5</v>
      </c>
      <c r="N783">
        <f>IF(ISNUMBER(SEARCH("Ronda",Table11[[#This Row],[Column1]]))=TRUE,1,0)</f>
        <v>0</v>
      </c>
      <c r="O783" t="str">
        <f>IF(Table11[[#This Row],[cond2]]=1,MID(Table11[[#This Row],[Column1]],6,3),O782)</f>
        <v xml:space="preserve"> 22</v>
      </c>
    </row>
    <row r="784" spans="11:15" x14ac:dyDescent="0.3">
      <c r="K784">
        <v>0</v>
      </c>
      <c r="L784">
        <f>IF(AND(ISNUMBER(SEARCH(":",Table11[[#This Row],[Column1]]))=FALSE,ISNUMBER(SEARCH("Ronda",Table11[[#This Row],[Column1]]))=FALSE),1,0)</f>
        <v>1</v>
      </c>
      <c r="M784">
        <f>IF(Table11[[#This Row],[cond]]=1,M783+1,0)</f>
        <v>6</v>
      </c>
      <c r="N784">
        <f>IF(ISNUMBER(SEARCH("Ronda",Table11[[#This Row],[Column1]]))=TRUE,1,0)</f>
        <v>0</v>
      </c>
      <c r="O784" t="str">
        <f>IF(Table11[[#This Row],[cond2]]=1,MID(Table11[[#This Row],[Column1]],6,3),O783)</f>
        <v xml:space="preserve"> 22</v>
      </c>
    </row>
    <row r="785" spans="11:15" x14ac:dyDescent="0.3">
      <c r="K785" t="s">
        <v>1120</v>
      </c>
      <c r="L785">
        <f>IF(AND(ISNUMBER(SEARCH(":",Table11[[#This Row],[Column1]]))=FALSE,ISNUMBER(SEARCH("Ronda",Table11[[#This Row],[Column1]]))=FALSE),1,0)</f>
        <v>0</v>
      </c>
      <c r="M785">
        <f>IF(Table11[[#This Row],[cond]]=1,M784+1,0)</f>
        <v>0</v>
      </c>
      <c r="N785">
        <f>IF(ISNUMBER(SEARCH("Ronda",Table11[[#This Row],[Column1]]))=TRUE,1,0)</f>
        <v>0</v>
      </c>
      <c r="O785" t="str">
        <f>IF(Table11[[#This Row],[cond2]]=1,MID(Table11[[#This Row],[Column1]],6,3),O784)</f>
        <v xml:space="preserve"> 22</v>
      </c>
    </row>
    <row r="786" spans="11:15" x14ac:dyDescent="0.3">
      <c r="K786" t="s">
        <v>564</v>
      </c>
      <c r="L786">
        <f>IF(AND(ISNUMBER(SEARCH(":",Table11[[#This Row],[Column1]]))=FALSE,ISNUMBER(SEARCH("Ronda",Table11[[#This Row],[Column1]]))=FALSE),1,0)</f>
        <v>1</v>
      </c>
      <c r="M786">
        <f>IF(Table11[[#This Row],[cond]]=1,M785+1,0)</f>
        <v>1</v>
      </c>
      <c r="N786">
        <f>IF(ISNUMBER(SEARCH("Ronda",Table11[[#This Row],[Column1]]))=TRUE,1,0)</f>
        <v>0</v>
      </c>
      <c r="O786" t="str">
        <f>IF(Table11[[#This Row],[cond2]]=1,MID(Table11[[#This Row],[Column1]],6,3),O785)</f>
        <v xml:space="preserve"> 22</v>
      </c>
    </row>
    <row r="787" spans="11:15" x14ac:dyDescent="0.3">
      <c r="K787" t="s">
        <v>28</v>
      </c>
      <c r="L787">
        <f>IF(AND(ISNUMBER(SEARCH(":",Table11[[#This Row],[Column1]]))=FALSE,ISNUMBER(SEARCH("Ronda",Table11[[#This Row],[Column1]]))=FALSE),1,0)</f>
        <v>1</v>
      </c>
      <c r="M787">
        <f>IF(Table11[[#This Row],[cond]]=1,M786+1,0)</f>
        <v>2</v>
      </c>
      <c r="N787">
        <f>IF(ISNUMBER(SEARCH("Ronda",Table11[[#This Row],[Column1]]))=TRUE,1,0)</f>
        <v>0</v>
      </c>
      <c r="O787" t="str">
        <f>IF(Table11[[#This Row],[cond2]]=1,MID(Table11[[#This Row],[Column1]],6,3),O786)</f>
        <v xml:space="preserve"> 22</v>
      </c>
    </row>
    <row r="788" spans="11:15" x14ac:dyDescent="0.3">
      <c r="K788">
        <v>1</v>
      </c>
      <c r="L788">
        <f>IF(AND(ISNUMBER(SEARCH(":",Table11[[#This Row],[Column1]]))=FALSE,ISNUMBER(SEARCH("Ronda",Table11[[#This Row],[Column1]]))=FALSE),1,0)</f>
        <v>1</v>
      </c>
      <c r="M788">
        <f>IF(Table11[[#This Row],[cond]]=1,M787+1,0)</f>
        <v>3</v>
      </c>
      <c r="N788">
        <f>IF(ISNUMBER(SEARCH("Ronda",Table11[[#This Row],[Column1]]))=TRUE,1,0)</f>
        <v>0</v>
      </c>
      <c r="O788" t="str">
        <f>IF(Table11[[#This Row],[cond2]]=1,MID(Table11[[#This Row],[Column1]],6,3),O787)</f>
        <v xml:space="preserve"> 22</v>
      </c>
    </row>
    <row r="789" spans="11:15" x14ac:dyDescent="0.3">
      <c r="K789">
        <v>1</v>
      </c>
      <c r="L789">
        <f>IF(AND(ISNUMBER(SEARCH(":",Table11[[#This Row],[Column1]]))=FALSE,ISNUMBER(SEARCH("Ronda",Table11[[#This Row],[Column1]]))=FALSE),1,0)</f>
        <v>1</v>
      </c>
      <c r="M789">
        <f>IF(Table11[[#This Row],[cond]]=1,M788+1,0)</f>
        <v>4</v>
      </c>
      <c r="N789">
        <f>IF(ISNUMBER(SEARCH("Ronda",Table11[[#This Row],[Column1]]))=TRUE,1,0)</f>
        <v>0</v>
      </c>
      <c r="O789" t="str">
        <f>IF(Table11[[#This Row],[cond2]]=1,MID(Table11[[#This Row],[Column1]],6,3),O788)</f>
        <v xml:space="preserve"> 22</v>
      </c>
    </row>
    <row r="790" spans="11:15" x14ac:dyDescent="0.3">
      <c r="K790">
        <v>-1</v>
      </c>
      <c r="L790">
        <f>IF(AND(ISNUMBER(SEARCH(":",Table11[[#This Row],[Column1]]))=FALSE,ISNUMBER(SEARCH("Ronda",Table11[[#This Row],[Column1]]))=FALSE),1,0)</f>
        <v>1</v>
      </c>
      <c r="M790">
        <f>IF(Table11[[#This Row],[cond]]=1,M789+1,0)</f>
        <v>5</v>
      </c>
      <c r="N790">
        <f>IF(ISNUMBER(SEARCH("Ronda",Table11[[#This Row],[Column1]]))=TRUE,1,0)</f>
        <v>0</v>
      </c>
      <c r="O790" t="str">
        <f>IF(Table11[[#This Row],[cond2]]=1,MID(Table11[[#This Row],[Column1]],6,3),O789)</f>
        <v xml:space="preserve"> 22</v>
      </c>
    </row>
    <row r="791" spans="11:15" x14ac:dyDescent="0.3">
      <c r="K791">
        <v>0</v>
      </c>
      <c r="L791">
        <f>IF(AND(ISNUMBER(SEARCH(":",Table11[[#This Row],[Column1]]))=FALSE,ISNUMBER(SEARCH("Ronda",Table11[[#This Row],[Column1]]))=FALSE),1,0)</f>
        <v>1</v>
      </c>
      <c r="M791">
        <f>IF(Table11[[#This Row],[cond]]=1,M790+1,0)</f>
        <v>6</v>
      </c>
      <c r="N791">
        <f>IF(ISNUMBER(SEARCH("Ronda",Table11[[#This Row],[Column1]]))=TRUE,1,0)</f>
        <v>0</v>
      </c>
      <c r="O791" t="str">
        <f>IF(Table11[[#This Row],[cond2]]=1,MID(Table11[[#This Row],[Column1]],6,3),O790)</f>
        <v xml:space="preserve"> 22</v>
      </c>
    </row>
    <row r="792" spans="11:15" x14ac:dyDescent="0.3">
      <c r="K792" t="s">
        <v>1121</v>
      </c>
      <c r="L792">
        <f>IF(AND(ISNUMBER(SEARCH(":",Table11[[#This Row],[Column1]]))=FALSE,ISNUMBER(SEARCH("Ronda",Table11[[#This Row],[Column1]]))=FALSE),1,0)</f>
        <v>0</v>
      </c>
      <c r="M792">
        <f>IF(Table11[[#This Row],[cond]]=1,M791+1,0)</f>
        <v>0</v>
      </c>
      <c r="N792">
        <f>IF(ISNUMBER(SEARCH("Ronda",Table11[[#This Row],[Column1]]))=TRUE,1,0)</f>
        <v>0</v>
      </c>
      <c r="O792" t="str">
        <f>IF(Table11[[#This Row],[cond2]]=1,MID(Table11[[#This Row],[Column1]],6,3),O791)</f>
        <v xml:space="preserve"> 22</v>
      </c>
    </row>
    <row r="793" spans="11:15" x14ac:dyDescent="0.3">
      <c r="K793" t="s">
        <v>31</v>
      </c>
      <c r="L793">
        <f>IF(AND(ISNUMBER(SEARCH(":",Table11[[#This Row],[Column1]]))=FALSE,ISNUMBER(SEARCH("Ronda",Table11[[#This Row],[Column1]]))=FALSE),1,0)</f>
        <v>1</v>
      </c>
      <c r="M793">
        <f>IF(Table11[[#This Row],[cond]]=1,M792+1,0)</f>
        <v>1</v>
      </c>
      <c r="N793">
        <f>IF(ISNUMBER(SEARCH("Ronda",Table11[[#This Row],[Column1]]))=TRUE,1,0)</f>
        <v>0</v>
      </c>
      <c r="O793" t="str">
        <f>IF(Table11[[#This Row],[cond2]]=1,MID(Table11[[#This Row],[Column1]],6,3),O792)</f>
        <v xml:space="preserve"> 22</v>
      </c>
    </row>
    <row r="794" spans="11:15" x14ac:dyDescent="0.3">
      <c r="K794" t="s">
        <v>10</v>
      </c>
      <c r="L794">
        <f>IF(AND(ISNUMBER(SEARCH(":",Table11[[#This Row],[Column1]]))=FALSE,ISNUMBER(SEARCH("Ronda",Table11[[#This Row],[Column1]]))=FALSE),1,0)</f>
        <v>1</v>
      </c>
      <c r="M794">
        <f>IF(Table11[[#This Row],[cond]]=1,M793+1,0)</f>
        <v>2</v>
      </c>
      <c r="N794">
        <f>IF(ISNUMBER(SEARCH("Ronda",Table11[[#This Row],[Column1]]))=TRUE,1,0)</f>
        <v>0</v>
      </c>
      <c r="O794" t="str">
        <f>IF(Table11[[#This Row],[cond2]]=1,MID(Table11[[#This Row],[Column1]],6,3),O793)</f>
        <v xml:space="preserve"> 22</v>
      </c>
    </row>
    <row r="795" spans="11:15" x14ac:dyDescent="0.3">
      <c r="K795">
        <v>0</v>
      </c>
      <c r="L795">
        <f>IF(AND(ISNUMBER(SEARCH(":",Table11[[#This Row],[Column1]]))=FALSE,ISNUMBER(SEARCH("Ronda",Table11[[#This Row],[Column1]]))=FALSE),1,0)</f>
        <v>1</v>
      </c>
      <c r="M795">
        <f>IF(Table11[[#This Row],[cond]]=1,M794+1,0)</f>
        <v>3</v>
      </c>
      <c r="N795">
        <f>IF(ISNUMBER(SEARCH("Ronda",Table11[[#This Row],[Column1]]))=TRUE,1,0)</f>
        <v>0</v>
      </c>
      <c r="O795" t="str">
        <f>IF(Table11[[#This Row],[cond2]]=1,MID(Table11[[#This Row],[Column1]],6,3),O794)</f>
        <v xml:space="preserve"> 22</v>
      </c>
    </row>
    <row r="796" spans="11:15" x14ac:dyDescent="0.3">
      <c r="K796">
        <v>1</v>
      </c>
      <c r="L796">
        <f>IF(AND(ISNUMBER(SEARCH(":",Table11[[#This Row],[Column1]]))=FALSE,ISNUMBER(SEARCH("Ronda",Table11[[#This Row],[Column1]]))=FALSE),1,0)</f>
        <v>1</v>
      </c>
      <c r="M796">
        <f>IF(Table11[[#This Row],[cond]]=1,M795+1,0)</f>
        <v>4</v>
      </c>
      <c r="N796">
        <f>IF(ISNUMBER(SEARCH("Ronda",Table11[[#This Row],[Column1]]))=TRUE,1,0)</f>
        <v>0</v>
      </c>
      <c r="O796" t="str">
        <f>IF(Table11[[#This Row],[cond2]]=1,MID(Table11[[#This Row],[Column1]],6,3),O795)</f>
        <v xml:space="preserve"> 22</v>
      </c>
    </row>
    <row r="797" spans="11:15" x14ac:dyDescent="0.3">
      <c r="K797">
        <v>0</v>
      </c>
      <c r="L797">
        <f>IF(AND(ISNUMBER(SEARCH(":",Table11[[#This Row],[Column1]]))=FALSE,ISNUMBER(SEARCH("Ronda",Table11[[#This Row],[Column1]]))=FALSE),1,0)</f>
        <v>1</v>
      </c>
      <c r="M797">
        <f>IF(Table11[[#This Row],[cond]]=1,M796+1,0)</f>
        <v>5</v>
      </c>
      <c r="N797">
        <f>IF(ISNUMBER(SEARCH("Ronda",Table11[[#This Row],[Column1]]))=TRUE,1,0)</f>
        <v>0</v>
      </c>
      <c r="O797" t="str">
        <f>IF(Table11[[#This Row],[cond2]]=1,MID(Table11[[#This Row],[Column1]],6,3),O796)</f>
        <v xml:space="preserve"> 22</v>
      </c>
    </row>
    <row r="798" spans="11:15" x14ac:dyDescent="0.3">
      <c r="K798">
        <v>0</v>
      </c>
      <c r="L798">
        <f>IF(AND(ISNUMBER(SEARCH(":",Table11[[#This Row],[Column1]]))=FALSE,ISNUMBER(SEARCH("Ronda",Table11[[#This Row],[Column1]]))=FALSE),1,0)</f>
        <v>1</v>
      </c>
      <c r="M798">
        <f>IF(Table11[[#This Row],[cond]]=1,M797+1,0)</f>
        <v>6</v>
      </c>
      <c r="N798">
        <f>IF(ISNUMBER(SEARCH("Ronda",Table11[[#This Row],[Column1]]))=TRUE,1,0)</f>
        <v>0</v>
      </c>
      <c r="O798" t="str">
        <f>IF(Table11[[#This Row],[cond2]]=1,MID(Table11[[#This Row],[Column1]],6,3),O797)</f>
        <v xml:space="preserve"> 22</v>
      </c>
    </row>
    <row r="799" spans="11:15" x14ac:dyDescent="0.3">
      <c r="K799" t="s">
        <v>1121</v>
      </c>
      <c r="L799">
        <f>IF(AND(ISNUMBER(SEARCH(":",Table11[[#This Row],[Column1]]))=FALSE,ISNUMBER(SEARCH("Ronda",Table11[[#This Row],[Column1]]))=FALSE),1,0)</f>
        <v>0</v>
      </c>
      <c r="M799">
        <f>IF(Table11[[#This Row],[cond]]=1,M798+1,0)</f>
        <v>0</v>
      </c>
      <c r="N799">
        <f>IF(ISNUMBER(SEARCH("Ronda",Table11[[#This Row],[Column1]]))=TRUE,1,0)</f>
        <v>0</v>
      </c>
      <c r="O799" t="str">
        <f>IF(Table11[[#This Row],[cond2]]=1,MID(Table11[[#This Row],[Column1]],6,3),O798)</f>
        <v xml:space="preserve"> 22</v>
      </c>
    </row>
    <row r="800" spans="11:15" x14ac:dyDescent="0.3">
      <c r="K800" t="s">
        <v>33</v>
      </c>
      <c r="L800">
        <f>IF(AND(ISNUMBER(SEARCH(":",Table11[[#This Row],[Column1]]))=FALSE,ISNUMBER(SEARCH("Ronda",Table11[[#This Row],[Column1]]))=FALSE),1,0)</f>
        <v>1</v>
      </c>
      <c r="M800">
        <f>IF(Table11[[#This Row],[cond]]=1,M799+1,0)</f>
        <v>1</v>
      </c>
      <c r="N800">
        <f>IF(ISNUMBER(SEARCH("Ronda",Table11[[#This Row],[Column1]]))=TRUE,1,0)</f>
        <v>0</v>
      </c>
      <c r="O800" t="str">
        <f>IF(Table11[[#This Row],[cond2]]=1,MID(Table11[[#This Row],[Column1]],6,3),O799)</f>
        <v xml:space="preserve"> 22</v>
      </c>
    </row>
    <row r="801" spans="11:15" x14ac:dyDescent="0.3">
      <c r="K801" t="s">
        <v>303</v>
      </c>
      <c r="L801">
        <f>IF(AND(ISNUMBER(SEARCH(":",Table11[[#This Row],[Column1]]))=FALSE,ISNUMBER(SEARCH("Ronda",Table11[[#This Row],[Column1]]))=FALSE),1,0)</f>
        <v>1</v>
      </c>
      <c r="M801">
        <f>IF(Table11[[#This Row],[cond]]=1,M800+1,0)</f>
        <v>2</v>
      </c>
      <c r="N801">
        <f>IF(ISNUMBER(SEARCH("Ronda",Table11[[#This Row],[Column1]]))=TRUE,1,0)</f>
        <v>0</v>
      </c>
      <c r="O801" t="str">
        <f>IF(Table11[[#This Row],[cond2]]=1,MID(Table11[[#This Row],[Column1]],6,3),O800)</f>
        <v xml:space="preserve"> 22</v>
      </c>
    </row>
    <row r="802" spans="11:15" x14ac:dyDescent="0.3">
      <c r="K802">
        <v>2</v>
      </c>
      <c r="L802">
        <f>IF(AND(ISNUMBER(SEARCH(":",Table11[[#This Row],[Column1]]))=FALSE,ISNUMBER(SEARCH("Ronda",Table11[[#This Row],[Column1]]))=FALSE),1,0)</f>
        <v>1</v>
      </c>
      <c r="M802">
        <f>IF(Table11[[#This Row],[cond]]=1,M801+1,0)</f>
        <v>3</v>
      </c>
      <c r="N802">
        <f>IF(ISNUMBER(SEARCH("Ronda",Table11[[#This Row],[Column1]]))=TRUE,1,0)</f>
        <v>0</v>
      </c>
      <c r="O802" t="str">
        <f>IF(Table11[[#This Row],[cond2]]=1,MID(Table11[[#This Row],[Column1]],6,3),O801)</f>
        <v xml:space="preserve"> 22</v>
      </c>
    </row>
    <row r="803" spans="11:15" x14ac:dyDescent="0.3">
      <c r="K803">
        <v>0</v>
      </c>
      <c r="L803">
        <f>IF(AND(ISNUMBER(SEARCH(":",Table11[[#This Row],[Column1]]))=FALSE,ISNUMBER(SEARCH("Ronda",Table11[[#This Row],[Column1]]))=FALSE),1,0)</f>
        <v>1</v>
      </c>
      <c r="M803">
        <f>IF(Table11[[#This Row],[cond]]=1,M802+1,0)</f>
        <v>4</v>
      </c>
      <c r="N803">
        <f>IF(ISNUMBER(SEARCH("Ronda",Table11[[#This Row],[Column1]]))=TRUE,1,0)</f>
        <v>0</v>
      </c>
      <c r="O803" t="str">
        <f>IF(Table11[[#This Row],[cond2]]=1,MID(Table11[[#This Row],[Column1]],6,3),O802)</f>
        <v xml:space="preserve"> 22</v>
      </c>
    </row>
    <row r="804" spans="11:15" x14ac:dyDescent="0.3">
      <c r="K804">
        <v>-1</v>
      </c>
      <c r="L804">
        <f>IF(AND(ISNUMBER(SEARCH(":",Table11[[#This Row],[Column1]]))=FALSE,ISNUMBER(SEARCH("Ronda",Table11[[#This Row],[Column1]]))=FALSE),1,0)</f>
        <v>1</v>
      </c>
      <c r="M804">
        <f>IF(Table11[[#This Row],[cond]]=1,M803+1,0)</f>
        <v>5</v>
      </c>
      <c r="N804">
        <f>IF(ISNUMBER(SEARCH("Ronda",Table11[[#This Row],[Column1]]))=TRUE,1,0)</f>
        <v>0</v>
      </c>
      <c r="O804" t="str">
        <f>IF(Table11[[#This Row],[cond2]]=1,MID(Table11[[#This Row],[Column1]],6,3),O803)</f>
        <v xml:space="preserve"> 22</v>
      </c>
    </row>
    <row r="805" spans="11:15" x14ac:dyDescent="0.3">
      <c r="K805">
        <v>0</v>
      </c>
      <c r="L805">
        <f>IF(AND(ISNUMBER(SEARCH(":",Table11[[#This Row],[Column1]]))=FALSE,ISNUMBER(SEARCH("Ronda",Table11[[#This Row],[Column1]]))=FALSE),1,0)</f>
        <v>1</v>
      </c>
      <c r="M805">
        <f>IF(Table11[[#This Row],[cond]]=1,M804+1,0)</f>
        <v>6</v>
      </c>
      <c r="N805">
        <f>IF(ISNUMBER(SEARCH("Ronda",Table11[[#This Row],[Column1]]))=TRUE,1,0)</f>
        <v>0</v>
      </c>
      <c r="O805" t="str">
        <f>IF(Table11[[#This Row],[cond2]]=1,MID(Table11[[#This Row],[Column1]],6,3),O804)</f>
        <v xml:space="preserve"> 22</v>
      </c>
    </row>
    <row r="806" spans="11:15" x14ac:dyDescent="0.3">
      <c r="K806" t="s">
        <v>902</v>
      </c>
      <c r="L806">
        <f>IF(AND(ISNUMBER(SEARCH(":",Table11[[#This Row],[Column1]]))=FALSE,ISNUMBER(SEARCH("Ronda",Table11[[#This Row],[Column1]]))=FALSE),1,0)</f>
        <v>0</v>
      </c>
      <c r="M806">
        <f>IF(Table11[[#This Row],[cond]]=1,M805+1,0)</f>
        <v>0</v>
      </c>
      <c r="N806">
        <f>IF(ISNUMBER(SEARCH("Ronda",Table11[[#This Row],[Column1]]))=TRUE,1,0)</f>
        <v>0</v>
      </c>
      <c r="O806" t="str">
        <f>IF(Table11[[#This Row],[cond2]]=1,MID(Table11[[#This Row],[Column1]],6,3),O805)</f>
        <v xml:space="preserve"> 22</v>
      </c>
    </row>
    <row r="807" spans="11:15" x14ac:dyDescent="0.3">
      <c r="K807" t="s">
        <v>8</v>
      </c>
      <c r="L807">
        <f>IF(AND(ISNUMBER(SEARCH(":",Table11[[#This Row],[Column1]]))=FALSE,ISNUMBER(SEARCH("Ronda",Table11[[#This Row],[Column1]]))=FALSE),1,0)</f>
        <v>1</v>
      </c>
      <c r="M807">
        <f>IF(Table11[[#This Row],[cond]]=1,M806+1,0)</f>
        <v>1</v>
      </c>
      <c r="N807">
        <f>IF(ISNUMBER(SEARCH("Ronda",Table11[[#This Row],[Column1]]))=TRUE,1,0)</f>
        <v>0</v>
      </c>
      <c r="O807" t="str">
        <f>IF(Table11[[#This Row],[cond2]]=1,MID(Table11[[#This Row],[Column1]],6,3),O806)</f>
        <v xml:space="preserve"> 22</v>
      </c>
    </row>
    <row r="808" spans="11:15" x14ac:dyDescent="0.3">
      <c r="K808" t="s">
        <v>11</v>
      </c>
      <c r="L808">
        <f>IF(AND(ISNUMBER(SEARCH(":",Table11[[#This Row],[Column1]]))=FALSE,ISNUMBER(SEARCH("Ronda",Table11[[#This Row],[Column1]]))=FALSE),1,0)</f>
        <v>1</v>
      </c>
      <c r="M808">
        <f>IF(Table11[[#This Row],[cond]]=1,M807+1,0)</f>
        <v>2</v>
      </c>
      <c r="N808">
        <f>IF(ISNUMBER(SEARCH("Ronda",Table11[[#This Row],[Column1]]))=TRUE,1,0)</f>
        <v>0</v>
      </c>
      <c r="O808" t="str">
        <f>IF(Table11[[#This Row],[cond2]]=1,MID(Table11[[#This Row],[Column1]],6,3),O807)</f>
        <v xml:space="preserve"> 22</v>
      </c>
    </row>
    <row r="809" spans="11:15" x14ac:dyDescent="0.3">
      <c r="K809">
        <v>2</v>
      </c>
      <c r="L809">
        <f>IF(AND(ISNUMBER(SEARCH(":",Table11[[#This Row],[Column1]]))=FALSE,ISNUMBER(SEARCH("Ronda",Table11[[#This Row],[Column1]]))=FALSE),1,0)</f>
        <v>1</v>
      </c>
      <c r="M809">
        <f>IF(Table11[[#This Row],[cond]]=1,M808+1,0)</f>
        <v>3</v>
      </c>
      <c r="N809">
        <f>IF(ISNUMBER(SEARCH("Ronda",Table11[[#This Row],[Column1]]))=TRUE,1,0)</f>
        <v>0</v>
      </c>
      <c r="O809" t="str">
        <f>IF(Table11[[#This Row],[cond2]]=1,MID(Table11[[#This Row],[Column1]],6,3),O808)</f>
        <v xml:space="preserve"> 22</v>
      </c>
    </row>
    <row r="810" spans="11:15" x14ac:dyDescent="0.3">
      <c r="K810">
        <v>0</v>
      </c>
      <c r="L810">
        <f>IF(AND(ISNUMBER(SEARCH(":",Table11[[#This Row],[Column1]]))=FALSE,ISNUMBER(SEARCH("Ronda",Table11[[#This Row],[Column1]]))=FALSE),1,0)</f>
        <v>1</v>
      </c>
      <c r="M810">
        <f>IF(Table11[[#This Row],[cond]]=1,M809+1,0)</f>
        <v>4</v>
      </c>
      <c r="N810">
        <f>IF(ISNUMBER(SEARCH("Ronda",Table11[[#This Row],[Column1]]))=TRUE,1,0)</f>
        <v>0</v>
      </c>
      <c r="O810" t="str">
        <f>IF(Table11[[#This Row],[cond2]]=1,MID(Table11[[#This Row],[Column1]],6,3),O809)</f>
        <v xml:space="preserve"> 22</v>
      </c>
    </row>
    <row r="811" spans="11:15" x14ac:dyDescent="0.3">
      <c r="K811">
        <v>-1</v>
      </c>
      <c r="L811">
        <f>IF(AND(ISNUMBER(SEARCH(":",Table11[[#This Row],[Column1]]))=FALSE,ISNUMBER(SEARCH("Ronda",Table11[[#This Row],[Column1]]))=FALSE),1,0)</f>
        <v>1</v>
      </c>
      <c r="M811">
        <f>IF(Table11[[#This Row],[cond]]=1,M810+1,0)</f>
        <v>5</v>
      </c>
      <c r="N811">
        <f>IF(ISNUMBER(SEARCH("Ronda",Table11[[#This Row],[Column1]]))=TRUE,1,0)</f>
        <v>0</v>
      </c>
      <c r="O811" t="str">
        <f>IF(Table11[[#This Row],[cond2]]=1,MID(Table11[[#This Row],[Column1]],6,3),O810)</f>
        <v xml:space="preserve"> 22</v>
      </c>
    </row>
    <row r="812" spans="11:15" x14ac:dyDescent="0.3">
      <c r="K812">
        <v>0</v>
      </c>
      <c r="L812">
        <f>IF(AND(ISNUMBER(SEARCH(":",Table11[[#This Row],[Column1]]))=FALSE,ISNUMBER(SEARCH("Ronda",Table11[[#This Row],[Column1]]))=FALSE),1,0)</f>
        <v>1</v>
      </c>
      <c r="M812">
        <f>IF(Table11[[#This Row],[cond]]=1,M811+1,0)</f>
        <v>6</v>
      </c>
      <c r="N812">
        <f>IF(ISNUMBER(SEARCH("Ronda",Table11[[#This Row],[Column1]]))=TRUE,1,0)</f>
        <v>0</v>
      </c>
      <c r="O812" t="str">
        <f>IF(Table11[[#This Row],[cond2]]=1,MID(Table11[[#This Row],[Column1]],6,3),O811)</f>
        <v xml:space="preserve"> 22</v>
      </c>
    </row>
    <row r="813" spans="11:15" x14ac:dyDescent="0.3">
      <c r="K813" t="s">
        <v>1122</v>
      </c>
      <c r="L813">
        <f>IF(AND(ISNUMBER(SEARCH(":",Table11[[#This Row],[Column1]]))=FALSE,ISNUMBER(SEARCH("Ronda",Table11[[#This Row],[Column1]]))=FALSE),1,0)</f>
        <v>0</v>
      </c>
      <c r="M813">
        <f>IF(Table11[[#This Row],[cond]]=1,M812+1,0)</f>
        <v>0</v>
      </c>
      <c r="N813">
        <f>IF(ISNUMBER(SEARCH("Ronda",Table11[[#This Row],[Column1]]))=TRUE,1,0)</f>
        <v>0</v>
      </c>
      <c r="O813" t="str">
        <f>IF(Table11[[#This Row],[cond2]]=1,MID(Table11[[#This Row],[Column1]],6,3),O812)</f>
        <v xml:space="preserve"> 22</v>
      </c>
    </row>
    <row r="814" spans="11:15" x14ac:dyDescent="0.3">
      <c r="K814" t="s">
        <v>1</v>
      </c>
      <c r="L814">
        <f>IF(AND(ISNUMBER(SEARCH(":",Table11[[#This Row],[Column1]]))=FALSE,ISNUMBER(SEARCH("Ronda",Table11[[#This Row],[Column1]]))=FALSE),1,0)</f>
        <v>1</v>
      </c>
      <c r="M814">
        <f>IF(Table11[[#This Row],[cond]]=1,M813+1,0)</f>
        <v>1</v>
      </c>
      <c r="N814">
        <f>IF(ISNUMBER(SEARCH("Ronda",Table11[[#This Row],[Column1]]))=TRUE,1,0)</f>
        <v>0</v>
      </c>
      <c r="O814" t="str">
        <f>IF(Table11[[#This Row],[cond2]]=1,MID(Table11[[#This Row],[Column1]],6,3),O813)</f>
        <v xml:space="preserve"> 22</v>
      </c>
    </row>
    <row r="815" spans="11:15" x14ac:dyDescent="0.3">
      <c r="K815" t="s">
        <v>14</v>
      </c>
      <c r="L815">
        <f>IF(AND(ISNUMBER(SEARCH(":",Table11[[#This Row],[Column1]]))=FALSE,ISNUMBER(SEARCH("Ronda",Table11[[#This Row],[Column1]]))=FALSE),1,0)</f>
        <v>1</v>
      </c>
      <c r="M815">
        <f>IF(Table11[[#This Row],[cond]]=1,M814+1,0)</f>
        <v>2</v>
      </c>
      <c r="N815">
        <f>IF(ISNUMBER(SEARCH("Ronda",Table11[[#This Row],[Column1]]))=TRUE,1,0)</f>
        <v>0</v>
      </c>
      <c r="O815" t="str">
        <f>IF(Table11[[#This Row],[cond2]]=1,MID(Table11[[#This Row],[Column1]],6,3),O814)</f>
        <v xml:space="preserve"> 22</v>
      </c>
    </row>
    <row r="816" spans="11:15" x14ac:dyDescent="0.3">
      <c r="K816">
        <v>2</v>
      </c>
      <c r="L816">
        <f>IF(AND(ISNUMBER(SEARCH(":",Table11[[#This Row],[Column1]]))=FALSE,ISNUMBER(SEARCH("Ronda",Table11[[#This Row],[Column1]]))=FALSE),1,0)</f>
        <v>1</v>
      </c>
      <c r="M816">
        <f>IF(Table11[[#This Row],[cond]]=1,M815+1,0)</f>
        <v>3</v>
      </c>
      <c r="N816">
        <f>IF(ISNUMBER(SEARCH("Ronda",Table11[[#This Row],[Column1]]))=TRUE,1,0)</f>
        <v>0</v>
      </c>
      <c r="O816" t="str">
        <f>IF(Table11[[#This Row],[cond2]]=1,MID(Table11[[#This Row],[Column1]],6,3),O815)</f>
        <v xml:space="preserve"> 22</v>
      </c>
    </row>
    <row r="817" spans="11:15" x14ac:dyDescent="0.3">
      <c r="K817">
        <v>0</v>
      </c>
      <c r="L817">
        <f>IF(AND(ISNUMBER(SEARCH(":",Table11[[#This Row],[Column1]]))=FALSE,ISNUMBER(SEARCH("Ronda",Table11[[#This Row],[Column1]]))=FALSE),1,0)</f>
        <v>1</v>
      </c>
      <c r="M817">
        <f>IF(Table11[[#This Row],[cond]]=1,M816+1,0)</f>
        <v>4</v>
      </c>
      <c r="N817">
        <f>IF(ISNUMBER(SEARCH("Ronda",Table11[[#This Row],[Column1]]))=TRUE,1,0)</f>
        <v>0</v>
      </c>
      <c r="O817" t="str">
        <f>IF(Table11[[#This Row],[cond2]]=1,MID(Table11[[#This Row],[Column1]],6,3),O816)</f>
        <v xml:space="preserve"> 22</v>
      </c>
    </row>
    <row r="818" spans="11:15" x14ac:dyDescent="0.3">
      <c r="K818">
        <v>-1</v>
      </c>
      <c r="L818">
        <f>IF(AND(ISNUMBER(SEARCH(":",Table11[[#This Row],[Column1]]))=FALSE,ISNUMBER(SEARCH("Ronda",Table11[[#This Row],[Column1]]))=FALSE),1,0)</f>
        <v>1</v>
      </c>
      <c r="M818">
        <f>IF(Table11[[#This Row],[cond]]=1,M817+1,0)</f>
        <v>5</v>
      </c>
      <c r="N818">
        <f>IF(ISNUMBER(SEARCH("Ronda",Table11[[#This Row],[Column1]]))=TRUE,1,0)</f>
        <v>0</v>
      </c>
      <c r="O818" t="str">
        <f>IF(Table11[[#This Row],[cond2]]=1,MID(Table11[[#This Row],[Column1]],6,3),O817)</f>
        <v xml:space="preserve"> 22</v>
      </c>
    </row>
    <row r="819" spans="11:15" x14ac:dyDescent="0.3">
      <c r="K819">
        <v>0</v>
      </c>
      <c r="L819">
        <f>IF(AND(ISNUMBER(SEARCH(":",Table11[[#This Row],[Column1]]))=FALSE,ISNUMBER(SEARCH("Ronda",Table11[[#This Row],[Column1]]))=FALSE),1,0)</f>
        <v>1</v>
      </c>
      <c r="M819">
        <f>IF(Table11[[#This Row],[cond]]=1,M818+1,0)</f>
        <v>6</v>
      </c>
      <c r="N819">
        <f>IF(ISNUMBER(SEARCH("Ronda",Table11[[#This Row],[Column1]]))=TRUE,1,0)</f>
        <v>0</v>
      </c>
      <c r="O819" t="str">
        <f>IF(Table11[[#This Row],[cond2]]=1,MID(Table11[[#This Row],[Column1]],6,3),O818)</f>
        <v xml:space="preserve"> 22</v>
      </c>
    </row>
    <row r="820" spans="11:15" x14ac:dyDescent="0.3">
      <c r="K820" t="s">
        <v>1123</v>
      </c>
      <c r="L820">
        <f>IF(AND(ISNUMBER(SEARCH(":",Table11[[#This Row],[Column1]]))=FALSE,ISNUMBER(SEARCH("Ronda",Table11[[#This Row],[Column1]]))=FALSE),1,0)</f>
        <v>0</v>
      </c>
      <c r="M820">
        <f>IF(Table11[[#This Row],[cond]]=1,M819+1,0)</f>
        <v>0</v>
      </c>
      <c r="N820">
        <f>IF(ISNUMBER(SEARCH("Ronda",Table11[[#This Row],[Column1]]))=TRUE,1,0)</f>
        <v>0</v>
      </c>
      <c r="O820" t="str">
        <f>IF(Table11[[#This Row],[cond2]]=1,MID(Table11[[#This Row],[Column1]],6,3),O819)</f>
        <v xml:space="preserve"> 22</v>
      </c>
    </row>
    <row r="821" spans="11:15" x14ac:dyDescent="0.3">
      <c r="K821" t="s">
        <v>5</v>
      </c>
      <c r="L821">
        <f>IF(AND(ISNUMBER(SEARCH(":",Table11[[#This Row],[Column1]]))=FALSE,ISNUMBER(SEARCH("Ronda",Table11[[#This Row],[Column1]]))=FALSE),1,0)</f>
        <v>1</v>
      </c>
      <c r="M821">
        <f>IF(Table11[[#This Row],[cond]]=1,M820+1,0)</f>
        <v>1</v>
      </c>
      <c r="N821">
        <f>IF(ISNUMBER(SEARCH("Ronda",Table11[[#This Row],[Column1]]))=TRUE,1,0)</f>
        <v>0</v>
      </c>
      <c r="O821" t="str">
        <f>IF(Table11[[#This Row],[cond2]]=1,MID(Table11[[#This Row],[Column1]],6,3),O820)</f>
        <v xml:space="preserve"> 22</v>
      </c>
    </row>
    <row r="822" spans="11:15" x14ac:dyDescent="0.3">
      <c r="K822" t="s">
        <v>568</v>
      </c>
      <c r="L822">
        <f>IF(AND(ISNUMBER(SEARCH(":",Table11[[#This Row],[Column1]]))=FALSE,ISNUMBER(SEARCH("Ronda",Table11[[#This Row],[Column1]]))=FALSE),1,0)</f>
        <v>1</v>
      </c>
      <c r="M822">
        <f>IF(Table11[[#This Row],[cond]]=1,M821+1,0)</f>
        <v>2</v>
      </c>
      <c r="N822">
        <f>IF(ISNUMBER(SEARCH("Ronda",Table11[[#This Row],[Column1]]))=TRUE,1,0)</f>
        <v>0</v>
      </c>
      <c r="O822" t="str">
        <f>IF(Table11[[#This Row],[cond2]]=1,MID(Table11[[#This Row],[Column1]],6,3),O821)</f>
        <v xml:space="preserve"> 22</v>
      </c>
    </row>
    <row r="823" spans="11:15" x14ac:dyDescent="0.3">
      <c r="K823">
        <v>4</v>
      </c>
      <c r="L823">
        <f>IF(AND(ISNUMBER(SEARCH(":",Table11[[#This Row],[Column1]]))=FALSE,ISNUMBER(SEARCH("Ronda",Table11[[#This Row],[Column1]]))=FALSE),1,0)</f>
        <v>1</v>
      </c>
      <c r="M823">
        <f>IF(Table11[[#This Row],[cond]]=1,M822+1,0)</f>
        <v>3</v>
      </c>
      <c r="N823">
        <f>IF(ISNUMBER(SEARCH("Ronda",Table11[[#This Row],[Column1]]))=TRUE,1,0)</f>
        <v>0</v>
      </c>
      <c r="O823" t="str">
        <f>IF(Table11[[#This Row],[cond2]]=1,MID(Table11[[#This Row],[Column1]],6,3),O822)</f>
        <v xml:space="preserve"> 22</v>
      </c>
    </row>
    <row r="824" spans="11:15" x14ac:dyDescent="0.3">
      <c r="K824">
        <v>0</v>
      </c>
      <c r="L824">
        <f>IF(AND(ISNUMBER(SEARCH(":",Table11[[#This Row],[Column1]]))=FALSE,ISNUMBER(SEARCH("Ronda",Table11[[#This Row],[Column1]]))=FALSE),1,0)</f>
        <v>1</v>
      </c>
      <c r="M824">
        <f>IF(Table11[[#This Row],[cond]]=1,M823+1,0)</f>
        <v>4</v>
      </c>
      <c r="N824">
        <f>IF(ISNUMBER(SEARCH("Ronda",Table11[[#This Row],[Column1]]))=TRUE,1,0)</f>
        <v>0</v>
      </c>
      <c r="O824" t="str">
        <f>IF(Table11[[#This Row],[cond2]]=1,MID(Table11[[#This Row],[Column1]],6,3),O823)</f>
        <v xml:space="preserve"> 22</v>
      </c>
    </row>
    <row r="825" spans="11:15" x14ac:dyDescent="0.3">
      <c r="K825">
        <v>-1</v>
      </c>
      <c r="L825">
        <f>IF(AND(ISNUMBER(SEARCH(":",Table11[[#This Row],[Column1]]))=FALSE,ISNUMBER(SEARCH("Ronda",Table11[[#This Row],[Column1]]))=FALSE),1,0)</f>
        <v>1</v>
      </c>
      <c r="M825">
        <f>IF(Table11[[#This Row],[cond]]=1,M824+1,0)</f>
        <v>5</v>
      </c>
      <c r="N825">
        <f>IF(ISNUMBER(SEARCH("Ronda",Table11[[#This Row],[Column1]]))=TRUE,1,0)</f>
        <v>0</v>
      </c>
      <c r="O825" t="str">
        <f>IF(Table11[[#This Row],[cond2]]=1,MID(Table11[[#This Row],[Column1]],6,3),O824)</f>
        <v xml:space="preserve"> 22</v>
      </c>
    </row>
    <row r="826" spans="11:15" x14ac:dyDescent="0.3">
      <c r="K826">
        <v>0</v>
      </c>
      <c r="L826">
        <f>IF(AND(ISNUMBER(SEARCH(":",Table11[[#This Row],[Column1]]))=FALSE,ISNUMBER(SEARCH("Ronda",Table11[[#This Row],[Column1]]))=FALSE),1,0)</f>
        <v>1</v>
      </c>
      <c r="M826">
        <f>IF(Table11[[#This Row],[cond]]=1,M825+1,0)</f>
        <v>6</v>
      </c>
      <c r="N826">
        <f>IF(ISNUMBER(SEARCH("Ronda",Table11[[#This Row],[Column1]]))=TRUE,1,0)</f>
        <v>0</v>
      </c>
      <c r="O826" t="str">
        <f>IF(Table11[[#This Row],[cond2]]=1,MID(Table11[[#This Row],[Column1]],6,3),O825)</f>
        <v xml:space="preserve"> 22</v>
      </c>
    </row>
    <row r="827" spans="11:15" x14ac:dyDescent="0.3">
      <c r="K827" t="s">
        <v>1124</v>
      </c>
      <c r="L827">
        <f>IF(AND(ISNUMBER(SEARCH(":",Table11[[#This Row],[Column1]]))=FALSE,ISNUMBER(SEARCH("Ronda",Table11[[#This Row],[Column1]]))=FALSE),1,0)</f>
        <v>0</v>
      </c>
      <c r="M827">
        <f>IF(Table11[[#This Row],[cond]]=1,M826+1,0)</f>
        <v>0</v>
      </c>
      <c r="N827">
        <f>IF(ISNUMBER(SEARCH("Ronda",Table11[[#This Row],[Column1]]))=TRUE,1,0)</f>
        <v>0</v>
      </c>
      <c r="O827" t="str">
        <f>IF(Table11[[#This Row],[cond2]]=1,MID(Table11[[#This Row],[Column1]],6,3),O826)</f>
        <v xml:space="preserve"> 22</v>
      </c>
    </row>
    <row r="828" spans="11:15" x14ac:dyDescent="0.3">
      <c r="K828" t="s">
        <v>4</v>
      </c>
      <c r="L828">
        <f>IF(AND(ISNUMBER(SEARCH(":",Table11[[#This Row],[Column1]]))=FALSE,ISNUMBER(SEARCH("Ronda",Table11[[#This Row],[Column1]]))=FALSE),1,0)</f>
        <v>1</v>
      </c>
      <c r="M828">
        <f>IF(Table11[[#This Row],[cond]]=1,M827+1,0)</f>
        <v>1</v>
      </c>
      <c r="N828">
        <f>IF(ISNUMBER(SEARCH("Ronda",Table11[[#This Row],[Column1]]))=TRUE,1,0)</f>
        <v>0</v>
      </c>
      <c r="O828" t="str">
        <f>IF(Table11[[#This Row],[cond2]]=1,MID(Table11[[#This Row],[Column1]],6,3),O827)</f>
        <v xml:space="preserve"> 22</v>
      </c>
    </row>
    <row r="829" spans="11:15" x14ac:dyDescent="0.3">
      <c r="K829" t="s">
        <v>1051</v>
      </c>
      <c r="L829">
        <f>IF(AND(ISNUMBER(SEARCH(":",Table11[[#This Row],[Column1]]))=FALSE,ISNUMBER(SEARCH("Ronda",Table11[[#This Row],[Column1]]))=FALSE),1,0)</f>
        <v>1</v>
      </c>
      <c r="M829">
        <f>IF(Table11[[#This Row],[cond]]=1,M828+1,0)</f>
        <v>2</v>
      </c>
      <c r="N829">
        <f>IF(ISNUMBER(SEARCH("Ronda",Table11[[#This Row],[Column1]]))=TRUE,1,0)</f>
        <v>0</v>
      </c>
      <c r="O829" t="str">
        <f>IF(Table11[[#This Row],[cond2]]=1,MID(Table11[[#This Row],[Column1]],6,3),O828)</f>
        <v xml:space="preserve"> 22</v>
      </c>
    </row>
    <row r="830" spans="11:15" x14ac:dyDescent="0.3">
      <c r="K830">
        <v>1</v>
      </c>
      <c r="L830">
        <f>IF(AND(ISNUMBER(SEARCH(":",Table11[[#This Row],[Column1]]))=FALSE,ISNUMBER(SEARCH("Ronda",Table11[[#This Row],[Column1]]))=FALSE),1,0)</f>
        <v>1</v>
      </c>
      <c r="M830">
        <f>IF(Table11[[#This Row],[cond]]=1,M829+1,0)</f>
        <v>3</v>
      </c>
      <c r="N830">
        <f>IF(ISNUMBER(SEARCH("Ronda",Table11[[#This Row],[Column1]]))=TRUE,1,0)</f>
        <v>0</v>
      </c>
      <c r="O830" t="str">
        <f>IF(Table11[[#This Row],[cond2]]=1,MID(Table11[[#This Row],[Column1]],6,3),O829)</f>
        <v xml:space="preserve"> 22</v>
      </c>
    </row>
    <row r="831" spans="11:15" x14ac:dyDescent="0.3">
      <c r="K831">
        <v>2</v>
      </c>
      <c r="L831">
        <f>IF(AND(ISNUMBER(SEARCH(":",Table11[[#This Row],[Column1]]))=FALSE,ISNUMBER(SEARCH("Ronda",Table11[[#This Row],[Column1]]))=FALSE),1,0)</f>
        <v>1</v>
      </c>
      <c r="M831">
        <f>IF(Table11[[#This Row],[cond]]=1,M830+1,0)</f>
        <v>4</v>
      </c>
      <c r="N831">
        <f>IF(ISNUMBER(SEARCH("Ronda",Table11[[#This Row],[Column1]]))=TRUE,1,0)</f>
        <v>0</v>
      </c>
      <c r="O831" t="str">
        <f>IF(Table11[[#This Row],[cond2]]=1,MID(Table11[[#This Row],[Column1]],6,3),O830)</f>
        <v xml:space="preserve"> 22</v>
      </c>
    </row>
    <row r="832" spans="11:15" x14ac:dyDescent="0.3">
      <c r="K832">
        <v>-1</v>
      </c>
      <c r="L832">
        <f>IF(AND(ISNUMBER(SEARCH(":",Table11[[#This Row],[Column1]]))=FALSE,ISNUMBER(SEARCH("Ronda",Table11[[#This Row],[Column1]]))=FALSE),1,0)</f>
        <v>1</v>
      </c>
      <c r="M832">
        <f>IF(Table11[[#This Row],[cond]]=1,M831+1,0)</f>
        <v>5</v>
      </c>
      <c r="N832">
        <f>IF(ISNUMBER(SEARCH("Ronda",Table11[[#This Row],[Column1]]))=TRUE,1,0)</f>
        <v>0</v>
      </c>
      <c r="O832" t="str">
        <f>IF(Table11[[#This Row],[cond2]]=1,MID(Table11[[#This Row],[Column1]],6,3),O831)</f>
        <v xml:space="preserve"> 22</v>
      </c>
    </row>
    <row r="833" spans="11:15" x14ac:dyDescent="0.3">
      <c r="K833">
        <v>-1</v>
      </c>
      <c r="L833">
        <f>IF(AND(ISNUMBER(SEARCH(":",Table11[[#This Row],[Column1]]))=FALSE,ISNUMBER(SEARCH("Ronda",Table11[[#This Row],[Column1]]))=FALSE),1,0)</f>
        <v>1</v>
      </c>
      <c r="M833">
        <f>IF(Table11[[#This Row],[cond]]=1,M832+1,0)</f>
        <v>6</v>
      </c>
      <c r="N833">
        <f>IF(ISNUMBER(SEARCH("Ronda",Table11[[#This Row],[Column1]]))=TRUE,1,0)</f>
        <v>0</v>
      </c>
      <c r="O833" t="str">
        <f>IF(Table11[[#This Row],[cond2]]=1,MID(Table11[[#This Row],[Column1]],6,3),O832)</f>
        <v xml:space="preserve"> 22</v>
      </c>
    </row>
    <row r="834" spans="11:15" x14ac:dyDescent="0.3">
      <c r="K834" t="s">
        <v>168</v>
      </c>
      <c r="L834">
        <f>IF(AND(ISNUMBER(SEARCH(":",Table11[[#This Row],[Column1]]))=FALSE,ISNUMBER(SEARCH("Ronda",Table11[[#This Row],[Column1]]))=FALSE),1,0)</f>
        <v>0</v>
      </c>
      <c r="M834">
        <f>IF(Table11[[#This Row],[cond]]=1,M833+1,0)</f>
        <v>0</v>
      </c>
      <c r="N834">
        <f>IF(ISNUMBER(SEARCH("Ronda",Table11[[#This Row],[Column1]]))=TRUE,1,0)</f>
        <v>1</v>
      </c>
      <c r="O834" t="str">
        <f>IF(Table11[[#This Row],[cond2]]=1,MID(Table11[[#This Row],[Column1]],6,3),O833)</f>
        <v xml:space="preserve"> 21</v>
      </c>
    </row>
    <row r="835" spans="11:15" x14ac:dyDescent="0.3">
      <c r="K835" t="s">
        <v>904</v>
      </c>
      <c r="L835">
        <f>IF(AND(ISNUMBER(SEARCH(":",Table11[[#This Row],[Column1]]))=FALSE,ISNUMBER(SEARCH("Ronda",Table11[[#This Row],[Column1]]))=FALSE),1,0)</f>
        <v>0</v>
      </c>
      <c r="M835">
        <f>IF(Table11[[#This Row],[cond]]=1,M834+1,0)</f>
        <v>0</v>
      </c>
      <c r="N835">
        <f>IF(ISNUMBER(SEARCH("Ronda",Table11[[#This Row],[Column1]]))=TRUE,1,0)</f>
        <v>0</v>
      </c>
      <c r="O835" t="str">
        <f>IF(Table11[[#This Row],[cond2]]=1,MID(Table11[[#This Row],[Column1]],6,3),O834)</f>
        <v xml:space="preserve"> 21</v>
      </c>
    </row>
    <row r="836" spans="11:15" x14ac:dyDescent="0.3">
      <c r="K836" t="s">
        <v>11</v>
      </c>
      <c r="L836">
        <f>IF(AND(ISNUMBER(SEARCH(":",Table11[[#This Row],[Column1]]))=FALSE,ISNUMBER(SEARCH("Ronda",Table11[[#This Row],[Column1]]))=FALSE),1,0)</f>
        <v>1</v>
      </c>
      <c r="M836">
        <f>IF(Table11[[#This Row],[cond]]=1,M835+1,0)</f>
        <v>1</v>
      </c>
      <c r="N836">
        <f>IF(ISNUMBER(SEARCH("Ronda",Table11[[#This Row],[Column1]]))=TRUE,1,0)</f>
        <v>0</v>
      </c>
      <c r="O836" t="str">
        <f>IF(Table11[[#This Row],[cond2]]=1,MID(Table11[[#This Row],[Column1]],6,3),O835)</f>
        <v xml:space="preserve"> 21</v>
      </c>
    </row>
    <row r="837" spans="11:15" x14ac:dyDescent="0.3">
      <c r="K837" t="s">
        <v>31</v>
      </c>
      <c r="L837">
        <f>IF(AND(ISNUMBER(SEARCH(":",Table11[[#This Row],[Column1]]))=FALSE,ISNUMBER(SEARCH("Ronda",Table11[[#This Row],[Column1]]))=FALSE),1,0)</f>
        <v>1</v>
      </c>
      <c r="M837">
        <f>IF(Table11[[#This Row],[cond]]=1,M836+1,0)</f>
        <v>2</v>
      </c>
      <c r="N837">
        <f>IF(ISNUMBER(SEARCH("Ronda",Table11[[#This Row],[Column1]]))=TRUE,1,0)</f>
        <v>0</v>
      </c>
      <c r="O837" t="str">
        <f>IF(Table11[[#This Row],[cond2]]=1,MID(Table11[[#This Row],[Column1]],6,3),O836)</f>
        <v xml:space="preserve"> 21</v>
      </c>
    </row>
    <row r="838" spans="11:15" x14ac:dyDescent="0.3">
      <c r="K838">
        <v>0</v>
      </c>
      <c r="L838">
        <f>IF(AND(ISNUMBER(SEARCH(":",Table11[[#This Row],[Column1]]))=FALSE,ISNUMBER(SEARCH("Ronda",Table11[[#This Row],[Column1]]))=FALSE),1,0)</f>
        <v>1</v>
      </c>
      <c r="M838">
        <f>IF(Table11[[#This Row],[cond]]=1,M837+1,0)</f>
        <v>3</v>
      </c>
      <c r="N838">
        <f>IF(ISNUMBER(SEARCH("Ronda",Table11[[#This Row],[Column1]]))=TRUE,1,0)</f>
        <v>0</v>
      </c>
      <c r="O838" t="str">
        <f>IF(Table11[[#This Row],[cond2]]=1,MID(Table11[[#This Row],[Column1]],6,3),O837)</f>
        <v xml:space="preserve"> 21</v>
      </c>
    </row>
    <row r="839" spans="11:15" x14ac:dyDescent="0.3">
      <c r="K839">
        <v>0</v>
      </c>
      <c r="L839">
        <f>IF(AND(ISNUMBER(SEARCH(":",Table11[[#This Row],[Column1]]))=FALSE,ISNUMBER(SEARCH("Ronda",Table11[[#This Row],[Column1]]))=FALSE),1,0)</f>
        <v>1</v>
      </c>
      <c r="M839">
        <f>IF(Table11[[#This Row],[cond]]=1,M838+1,0)</f>
        <v>4</v>
      </c>
      <c r="N839">
        <f>IF(ISNUMBER(SEARCH("Ronda",Table11[[#This Row],[Column1]]))=TRUE,1,0)</f>
        <v>0</v>
      </c>
      <c r="O839" t="str">
        <f>IF(Table11[[#This Row],[cond2]]=1,MID(Table11[[#This Row],[Column1]],6,3),O838)</f>
        <v xml:space="preserve"> 21</v>
      </c>
    </row>
    <row r="840" spans="11:15" x14ac:dyDescent="0.3">
      <c r="K840">
        <v>0</v>
      </c>
      <c r="L840">
        <f>IF(AND(ISNUMBER(SEARCH(":",Table11[[#This Row],[Column1]]))=FALSE,ISNUMBER(SEARCH("Ronda",Table11[[#This Row],[Column1]]))=FALSE),1,0)</f>
        <v>1</v>
      </c>
      <c r="M840">
        <f>IF(Table11[[#This Row],[cond]]=1,M839+1,0)</f>
        <v>5</v>
      </c>
      <c r="N840">
        <f>IF(ISNUMBER(SEARCH("Ronda",Table11[[#This Row],[Column1]]))=TRUE,1,0)</f>
        <v>0</v>
      </c>
      <c r="O840" t="str">
        <f>IF(Table11[[#This Row],[cond2]]=1,MID(Table11[[#This Row],[Column1]],6,3),O839)</f>
        <v xml:space="preserve"> 21</v>
      </c>
    </row>
    <row r="841" spans="11:15" x14ac:dyDescent="0.3">
      <c r="K841">
        <v>0</v>
      </c>
      <c r="L841">
        <f>IF(AND(ISNUMBER(SEARCH(":",Table11[[#This Row],[Column1]]))=FALSE,ISNUMBER(SEARCH("Ronda",Table11[[#This Row],[Column1]]))=FALSE),1,0)</f>
        <v>1</v>
      </c>
      <c r="M841">
        <f>IF(Table11[[#This Row],[cond]]=1,M840+1,0)</f>
        <v>6</v>
      </c>
      <c r="N841">
        <f>IF(ISNUMBER(SEARCH("Ronda",Table11[[#This Row],[Column1]]))=TRUE,1,0)</f>
        <v>0</v>
      </c>
      <c r="O841" t="str">
        <f>IF(Table11[[#This Row],[cond2]]=1,MID(Table11[[#This Row],[Column1]],6,3),O840)</f>
        <v xml:space="preserve"> 21</v>
      </c>
    </row>
    <row r="842" spans="11:15" x14ac:dyDescent="0.3">
      <c r="K842" t="s">
        <v>1125</v>
      </c>
      <c r="L842">
        <f>IF(AND(ISNUMBER(SEARCH(":",Table11[[#This Row],[Column1]]))=FALSE,ISNUMBER(SEARCH("Ronda",Table11[[#This Row],[Column1]]))=FALSE),1,0)</f>
        <v>0</v>
      </c>
      <c r="M842">
        <f>IF(Table11[[#This Row],[cond]]=1,M841+1,0)</f>
        <v>0</v>
      </c>
      <c r="N842">
        <f>IF(ISNUMBER(SEARCH("Ronda",Table11[[#This Row],[Column1]]))=TRUE,1,0)</f>
        <v>0</v>
      </c>
      <c r="O842" t="str">
        <f>IF(Table11[[#This Row],[cond2]]=1,MID(Table11[[#This Row],[Column1]],6,3),O841)</f>
        <v xml:space="preserve"> 21</v>
      </c>
    </row>
    <row r="843" spans="11:15" x14ac:dyDescent="0.3">
      <c r="K843" t="s">
        <v>568</v>
      </c>
      <c r="L843">
        <f>IF(AND(ISNUMBER(SEARCH(":",Table11[[#This Row],[Column1]]))=FALSE,ISNUMBER(SEARCH("Ronda",Table11[[#This Row],[Column1]]))=FALSE),1,0)</f>
        <v>1</v>
      </c>
      <c r="M843">
        <f>IF(Table11[[#This Row],[cond]]=1,M842+1,0)</f>
        <v>1</v>
      </c>
      <c r="N843">
        <f>IF(ISNUMBER(SEARCH("Ronda",Table11[[#This Row],[Column1]]))=TRUE,1,0)</f>
        <v>0</v>
      </c>
      <c r="O843" t="str">
        <f>IF(Table11[[#This Row],[cond2]]=1,MID(Table11[[#This Row],[Column1]],6,3),O842)</f>
        <v xml:space="preserve"> 21</v>
      </c>
    </row>
    <row r="844" spans="11:15" x14ac:dyDescent="0.3">
      <c r="K844" t="s">
        <v>7</v>
      </c>
      <c r="L844">
        <f>IF(AND(ISNUMBER(SEARCH(":",Table11[[#This Row],[Column1]]))=FALSE,ISNUMBER(SEARCH("Ronda",Table11[[#This Row],[Column1]]))=FALSE),1,0)</f>
        <v>1</v>
      </c>
      <c r="M844">
        <f>IF(Table11[[#This Row],[cond]]=1,M843+1,0)</f>
        <v>2</v>
      </c>
      <c r="N844">
        <f>IF(ISNUMBER(SEARCH("Ronda",Table11[[#This Row],[Column1]]))=TRUE,1,0)</f>
        <v>0</v>
      </c>
      <c r="O844" t="str">
        <f>IF(Table11[[#This Row],[cond2]]=1,MID(Table11[[#This Row],[Column1]],6,3),O843)</f>
        <v xml:space="preserve"> 21</v>
      </c>
    </row>
    <row r="845" spans="11:15" x14ac:dyDescent="0.3">
      <c r="K845">
        <v>1</v>
      </c>
      <c r="L845">
        <f>IF(AND(ISNUMBER(SEARCH(":",Table11[[#This Row],[Column1]]))=FALSE,ISNUMBER(SEARCH("Ronda",Table11[[#This Row],[Column1]]))=FALSE),1,0)</f>
        <v>1</v>
      </c>
      <c r="M845">
        <f>IF(Table11[[#This Row],[cond]]=1,M844+1,0)</f>
        <v>3</v>
      </c>
      <c r="N845">
        <f>IF(ISNUMBER(SEARCH("Ronda",Table11[[#This Row],[Column1]]))=TRUE,1,0)</f>
        <v>0</v>
      </c>
      <c r="O845" t="str">
        <f>IF(Table11[[#This Row],[cond2]]=1,MID(Table11[[#This Row],[Column1]],6,3),O844)</f>
        <v xml:space="preserve"> 21</v>
      </c>
    </row>
    <row r="846" spans="11:15" x14ac:dyDescent="0.3">
      <c r="K846">
        <v>3</v>
      </c>
      <c r="L846">
        <f>IF(AND(ISNUMBER(SEARCH(":",Table11[[#This Row],[Column1]]))=FALSE,ISNUMBER(SEARCH("Ronda",Table11[[#This Row],[Column1]]))=FALSE),1,0)</f>
        <v>1</v>
      </c>
      <c r="M846">
        <f>IF(Table11[[#This Row],[cond]]=1,M845+1,0)</f>
        <v>4</v>
      </c>
      <c r="N846">
        <f>IF(ISNUMBER(SEARCH("Ronda",Table11[[#This Row],[Column1]]))=TRUE,1,0)</f>
        <v>0</v>
      </c>
      <c r="O846" t="str">
        <f>IF(Table11[[#This Row],[cond2]]=1,MID(Table11[[#This Row],[Column1]],6,3),O845)</f>
        <v xml:space="preserve"> 21</v>
      </c>
    </row>
    <row r="847" spans="11:15" x14ac:dyDescent="0.3">
      <c r="K847">
        <v>0</v>
      </c>
      <c r="L847">
        <f>IF(AND(ISNUMBER(SEARCH(":",Table11[[#This Row],[Column1]]))=FALSE,ISNUMBER(SEARCH("Ronda",Table11[[#This Row],[Column1]]))=FALSE),1,0)</f>
        <v>1</v>
      </c>
      <c r="M847">
        <f>IF(Table11[[#This Row],[cond]]=1,M846+1,0)</f>
        <v>5</v>
      </c>
      <c r="N847">
        <f>IF(ISNUMBER(SEARCH("Ronda",Table11[[#This Row],[Column1]]))=TRUE,1,0)</f>
        <v>0</v>
      </c>
      <c r="O847" t="str">
        <f>IF(Table11[[#This Row],[cond2]]=1,MID(Table11[[#This Row],[Column1]],6,3),O846)</f>
        <v xml:space="preserve"> 21</v>
      </c>
    </row>
    <row r="848" spans="11:15" x14ac:dyDescent="0.3">
      <c r="K848">
        <v>-1</v>
      </c>
      <c r="L848">
        <f>IF(AND(ISNUMBER(SEARCH(":",Table11[[#This Row],[Column1]]))=FALSE,ISNUMBER(SEARCH("Ronda",Table11[[#This Row],[Column1]]))=FALSE),1,0)</f>
        <v>1</v>
      </c>
      <c r="M848">
        <f>IF(Table11[[#This Row],[cond]]=1,M847+1,0)</f>
        <v>6</v>
      </c>
      <c r="N848">
        <f>IF(ISNUMBER(SEARCH("Ronda",Table11[[#This Row],[Column1]]))=TRUE,1,0)</f>
        <v>0</v>
      </c>
      <c r="O848" t="str">
        <f>IF(Table11[[#This Row],[cond2]]=1,MID(Table11[[#This Row],[Column1]],6,3),O847)</f>
        <v xml:space="preserve"> 21</v>
      </c>
    </row>
    <row r="849" spans="11:15" x14ac:dyDescent="0.3">
      <c r="K849" t="s">
        <v>1126</v>
      </c>
      <c r="L849">
        <f>IF(AND(ISNUMBER(SEARCH(":",Table11[[#This Row],[Column1]]))=FALSE,ISNUMBER(SEARCH("Ronda",Table11[[#This Row],[Column1]]))=FALSE),1,0)</f>
        <v>0</v>
      </c>
      <c r="M849">
        <f>IF(Table11[[#This Row],[cond]]=1,M848+1,0)</f>
        <v>0</v>
      </c>
      <c r="N849">
        <f>IF(ISNUMBER(SEARCH("Ronda",Table11[[#This Row],[Column1]]))=TRUE,1,0)</f>
        <v>0</v>
      </c>
      <c r="O849" t="str">
        <f>IF(Table11[[#This Row],[cond2]]=1,MID(Table11[[#This Row],[Column1]],6,3),O848)</f>
        <v xml:space="preserve"> 21</v>
      </c>
    </row>
    <row r="850" spans="11:15" x14ac:dyDescent="0.3">
      <c r="K850" t="s">
        <v>2</v>
      </c>
      <c r="L850">
        <f>IF(AND(ISNUMBER(SEARCH(":",Table11[[#This Row],[Column1]]))=FALSE,ISNUMBER(SEARCH("Ronda",Table11[[#This Row],[Column1]]))=FALSE),1,0)</f>
        <v>1</v>
      </c>
      <c r="M850">
        <f>IF(Table11[[#This Row],[cond]]=1,M849+1,0)</f>
        <v>1</v>
      </c>
      <c r="N850">
        <f>IF(ISNUMBER(SEARCH("Ronda",Table11[[#This Row],[Column1]]))=TRUE,1,0)</f>
        <v>0</v>
      </c>
      <c r="O850" t="str">
        <f>IF(Table11[[#This Row],[cond2]]=1,MID(Table11[[#This Row],[Column1]],6,3),O849)</f>
        <v xml:space="preserve"> 21</v>
      </c>
    </row>
    <row r="851" spans="11:15" x14ac:dyDescent="0.3">
      <c r="K851" t="s">
        <v>5</v>
      </c>
      <c r="L851">
        <f>IF(AND(ISNUMBER(SEARCH(":",Table11[[#This Row],[Column1]]))=FALSE,ISNUMBER(SEARCH("Ronda",Table11[[#This Row],[Column1]]))=FALSE),1,0)</f>
        <v>1</v>
      </c>
      <c r="M851">
        <f>IF(Table11[[#This Row],[cond]]=1,M850+1,0)</f>
        <v>2</v>
      </c>
      <c r="N851">
        <f>IF(ISNUMBER(SEARCH("Ronda",Table11[[#This Row],[Column1]]))=TRUE,1,0)</f>
        <v>0</v>
      </c>
      <c r="O851" t="str">
        <f>IF(Table11[[#This Row],[cond2]]=1,MID(Table11[[#This Row],[Column1]],6,3),O850)</f>
        <v xml:space="preserve"> 21</v>
      </c>
    </row>
    <row r="852" spans="11:15" x14ac:dyDescent="0.3">
      <c r="K852">
        <v>10</v>
      </c>
      <c r="L852">
        <f>IF(AND(ISNUMBER(SEARCH(":",Table11[[#This Row],[Column1]]))=FALSE,ISNUMBER(SEARCH("Ronda",Table11[[#This Row],[Column1]]))=FALSE),1,0)</f>
        <v>1</v>
      </c>
      <c r="M852">
        <f>IF(Table11[[#This Row],[cond]]=1,M851+1,0)</f>
        <v>3</v>
      </c>
      <c r="N852">
        <f>IF(ISNUMBER(SEARCH("Ronda",Table11[[#This Row],[Column1]]))=TRUE,1,0)</f>
        <v>0</v>
      </c>
      <c r="O852" t="str">
        <f>IF(Table11[[#This Row],[cond2]]=1,MID(Table11[[#This Row],[Column1]],6,3),O851)</f>
        <v xml:space="preserve"> 21</v>
      </c>
    </row>
    <row r="853" spans="11:15" x14ac:dyDescent="0.3">
      <c r="K853">
        <v>0</v>
      </c>
      <c r="L853">
        <f>IF(AND(ISNUMBER(SEARCH(":",Table11[[#This Row],[Column1]]))=FALSE,ISNUMBER(SEARCH("Ronda",Table11[[#This Row],[Column1]]))=FALSE),1,0)</f>
        <v>1</v>
      </c>
      <c r="M853">
        <f>IF(Table11[[#This Row],[cond]]=1,M852+1,0)</f>
        <v>4</v>
      </c>
      <c r="N853">
        <f>IF(ISNUMBER(SEARCH("Ronda",Table11[[#This Row],[Column1]]))=TRUE,1,0)</f>
        <v>0</v>
      </c>
      <c r="O853" t="str">
        <f>IF(Table11[[#This Row],[cond2]]=1,MID(Table11[[#This Row],[Column1]],6,3),O852)</f>
        <v xml:space="preserve"> 21</v>
      </c>
    </row>
    <row r="854" spans="11:15" x14ac:dyDescent="0.3">
      <c r="K854">
        <v>-3</v>
      </c>
      <c r="L854">
        <f>IF(AND(ISNUMBER(SEARCH(":",Table11[[#This Row],[Column1]]))=FALSE,ISNUMBER(SEARCH("Ronda",Table11[[#This Row],[Column1]]))=FALSE),1,0)</f>
        <v>1</v>
      </c>
      <c r="M854">
        <f>IF(Table11[[#This Row],[cond]]=1,M853+1,0)</f>
        <v>5</v>
      </c>
      <c r="N854">
        <f>IF(ISNUMBER(SEARCH("Ronda",Table11[[#This Row],[Column1]]))=TRUE,1,0)</f>
        <v>0</v>
      </c>
      <c r="O854" t="str">
        <f>IF(Table11[[#This Row],[cond2]]=1,MID(Table11[[#This Row],[Column1]],6,3),O853)</f>
        <v xml:space="preserve"> 21</v>
      </c>
    </row>
    <row r="855" spans="11:15" x14ac:dyDescent="0.3">
      <c r="K855">
        <v>0</v>
      </c>
      <c r="L855">
        <f>IF(AND(ISNUMBER(SEARCH(":",Table11[[#This Row],[Column1]]))=FALSE,ISNUMBER(SEARCH("Ronda",Table11[[#This Row],[Column1]]))=FALSE),1,0)</f>
        <v>1</v>
      </c>
      <c r="M855">
        <f>IF(Table11[[#This Row],[cond]]=1,M854+1,0)</f>
        <v>6</v>
      </c>
      <c r="N855">
        <f>IF(ISNUMBER(SEARCH("Ronda",Table11[[#This Row],[Column1]]))=TRUE,1,0)</f>
        <v>0</v>
      </c>
      <c r="O855" t="str">
        <f>IF(Table11[[#This Row],[cond2]]=1,MID(Table11[[#This Row],[Column1]],6,3),O854)</f>
        <v xml:space="preserve"> 21</v>
      </c>
    </row>
    <row r="856" spans="11:15" x14ac:dyDescent="0.3">
      <c r="K856" t="s">
        <v>1127</v>
      </c>
      <c r="L856">
        <f>IF(AND(ISNUMBER(SEARCH(":",Table11[[#This Row],[Column1]]))=FALSE,ISNUMBER(SEARCH("Ronda",Table11[[#This Row],[Column1]]))=FALSE),1,0)</f>
        <v>0</v>
      </c>
      <c r="M856">
        <f>IF(Table11[[#This Row],[cond]]=1,M855+1,0)</f>
        <v>0</v>
      </c>
      <c r="N856">
        <f>IF(ISNUMBER(SEARCH("Ronda",Table11[[#This Row],[Column1]]))=TRUE,1,0)</f>
        <v>0</v>
      </c>
      <c r="O856" t="str">
        <f>IF(Table11[[#This Row],[cond2]]=1,MID(Table11[[#This Row],[Column1]],6,3),O855)</f>
        <v xml:space="preserve"> 21</v>
      </c>
    </row>
    <row r="857" spans="11:15" x14ac:dyDescent="0.3">
      <c r="K857" t="s">
        <v>28</v>
      </c>
      <c r="L857">
        <f>IF(AND(ISNUMBER(SEARCH(":",Table11[[#This Row],[Column1]]))=FALSE,ISNUMBER(SEARCH("Ronda",Table11[[#This Row],[Column1]]))=FALSE),1,0)</f>
        <v>1</v>
      </c>
      <c r="M857">
        <f>IF(Table11[[#This Row],[cond]]=1,M856+1,0)</f>
        <v>1</v>
      </c>
      <c r="N857">
        <f>IF(ISNUMBER(SEARCH("Ronda",Table11[[#This Row],[Column1]]))=TRUE,1,0)</f>
        <v>0</v>
      </c>
      <c r="O857" t="str">
        <f>IF(Table11[[#This Row],[cond2]]=1,MID(Table11[[#This Row],[Column1]],6,3),O856)</f>
        <v xml:space="preserve"> 21</v>
      </c>
    </row>
    <row r="858" spans="11:15" x14ac:dyDescent="0.3">
      <c r="K858" t="s">
        <v>1051</v>
      </c>
      <c r="L858">
        <f>IF(AND(ISNUMBER(SEARCH(":",Table11[[#This Row],[Column1]]))=FALSE,ISNUMBER(SEARCH("Ronda",Table11[[#This Row],[Column1]]))=FALSE),1,0)</f>
        <v>1</v>
      </c>
      <c r="M858">
        <f>IF(Table11[[#This Row],[cond]]=1,M857+1,0)</f>
        <v>2</v>
      </c>
      <c r="N858">
        <f>IF(ISNUMBER(SEARCH("Ronda",Table11[[#This Row],[Column1]]))=TRUE,1,0)</f>
        <v>0</v>
      </c>
      <c r="O858" t="str">
        <f>IF(Table11[[#This Row],[cond2]]=1,MID(Table11[[#This Row],[Column1]],6,3),O857)</f>
        <v xml:space="preserve"> 21</v>
      </c>
    </row>
    <row r="859" spans="11:15" x14ac:dyDescent="0.3">
      <c r="K859">
        <v>1</v>
      </c>
      <c r="L859">
        <f>IF(AND(ISNUMBER(SEARCH(":",Table11[[#This Row],[Column1]]))=FALSE,ISNUMBER(SEARCH("Ronda",Table11[[#This Row],[Column1]]))=FALSE),1,0)</f>
        <v>1</v>
      </c>
      <c r="M859">
        <f>IF(Table11[[#This Row],[cond]]=1,M858+1,0)</f>
        <v>3</v>
      </c>
      <c r="N859">
        <f>IF(ISNUMBER(SEARCH("Ronda",Table11[[#This Row],[Column1]]))=TRUE,1,0)</f>
        <v>0</v>
      </c>
      <c r="O859" t="str">
        <f>IF(Table11[[#This Row],[cond2]]=1,MID(Table11[[#This Row],[Column1]],6,3),O858)</f>
        <v xml:space="preserve"> 21</v>
      </c>
    </row>
    <row r="860" spans="11:15" x14ac:dyDescent="0.3">
      <c r="K860">
        <v>0</v>
      </c>
      <c r="L860">
        <f>IF(AND(ISNUMBER(SEARCH(":",Table11[[#This Row],[Column1]]))=FALSE,ISNUMBER(SEARCH("Ronda",Table11[[#This Row],[Column1]]))=FALSE),1,0)</f>
        <v>1</v>
      </c>
      <c r="M860">
        <f>IF(Table11[[#This Row],[cond]]=1,M859+1,0)</f>
        <v>4</v>
      </c>
      <c r="N860">
        <f>IF(ISNUMBER(SEARCH("Ronda",Table11[[#This Row],[Column1]]))=TRUE,1,0)</f>
        <v>0</v>
      </c>
      <c r="O860" t="str">
        <f>IF(Table11[[#This Row],[cond2]]=1,MID(Table11[[#This Row],[Column1]],6,3),O859)</f>
        <v xml:space="preserve"> 21</v>
      </c>
    </row>
    <row r="861" spans="11:15" x14ac:dyDescent="0.3">
      <c r="K861">
        <v>0</v>
      </c>
      <c r="L861">
        <f>IF(AND(ISNUMBER(SEARCH(":",Table11[[#This Row],[Column1]]))=FALSE,ISNUMBER(SEARCH("Ronda",Table11[[#This Row],[Column1]]))=FALSE),1,0)</f>
        <v>1</v>
      </c>
      <c r="M861">
        <f>IF(Table11[[#This Row],[cond]]=1,M860+1,0)</f>
        <v>5</v>
      </c>
      <c r="N861">
        <f>IF(ISNUMBER(SEARCH("Ronda",Table11[[#This Row],[Column1]]))=TRUE,1,0)</f>
        <v>0</v>
      </c>
      <c r="O861" t="str">
        <f>IF(Table11[[#This Row],[cond2]]=1,MID(Table11[[#This Row],[Column1]],6,3),O860)</f>
        <v xml:space="preserve"> 21</v>
      </c>
    </row>
    <row r="862" spans="11:15" x14ac:dyDescent="0.3">
      <c r="K862">
        <v>0</v>
      </c>
      <c r="L862">
        <f>IF(AND(ISNUMBER(SEARCH(":",Table11[[#This Row],[Column1]]))=FALSE,ISNUMBER(SEARCH("Ronda",Table11[[#This Row],[Column1]]))=FALSE),1,0)</f>
        <v>1</v>
      </c>
      <c r="M862">
        <f>IF(Table11[[#This Row],[cond]]=1,M861+1,0)</f>
        <v>6</v>
      </c>
      <c r="N862">
        <f>IF(ISNUMBER(SEARCH("Ronda",Table11[[#This Row],[Column1]]))=TRUE,1,0)</f>
        <v>0</v>
      </c>
      <c r="O862" t="str">
        <f>IF(Table11[[#This Row],[cond2]]=1,MID(Table11[[#This Row],[Column1]],6,3),O861)</f>
        <v xml:space="preserve"> 21</v>
      </c>
    </row>
    <row r="863" spans="11:15" x14ac:dyDescent="0.3">
      <c r="K863" t="s">
        <v>1127</v>
      </c>
      <c r="L863">
        <f>IF(AND(ISNUMBER(SEARCH(":",Table11[[#This Row],[Column1]]))=FALSE,ISNUMBER(SEARCH("Ronda",Table11[[#This Row],[Column1]]))=FALSE),1,0)</f>
        <v>0</v>
      </c>
      <c r="M863">
        <f>IF(Table11[[#This Row],[cond]]=1,M862+1,0)</f>
        <v>0</v>
      </c>
      <c r="N863">
        <f>IF(ISNUMBER(SEARCH("Ronda",Table11[[#This Row],[Column1]]))=TRUE,1,0)</f>
        <v>0</v>
      </c>
      <c r="O863" t="str">
        <f>IF(Table11[[#This Row],[cond2]]=1,MID(Table11[[#This Row],[Column1]],6,3),O862)</f>
        <v xml:space="preserve"> 21</v>
      </c>
    </row>
    <row r="864" spans="11:15" x14ac:dyDescent="0.3">
      <c r="K864" t="s">
        <v>13</v>
      </c>
      <c r="L864">
        <f>IF(AND(ISNUMBER(SEARCH(":",Table11[[#This Row],[Column1]]))=FALSE,ISNUMBER(SEARCH("Ronda",Table11[[#This Row],[Column1]]))=FALSE),1,0)</f>
        <v>1</v>
      </c>
      <c r="M864">
        <f>IF(Table11[[#This Row],[cond]]=1,M863+1,0)</f>
        <v>1</v>
      </c>
      <c r="N864">
        <f>IF(ISNUMBER(SEARCH("Ronda",Table11[[#This Row],[Column1]]))=TRUE,1,0)</f>
        <v>0</v>
      </c>
      <c r="O864" t="str">
        <f>IF(Table11[[#This Row],[cond2]]=1,MID(Table11[[#This Row],[Column1]],6,3),O863)</f>
        <v xml:space="preserve"> 21</v>
      </c>
    </row>
    <row r="865" spans="11:15" x14ac:dyDescent="0.3">
      <c r="K865" t="s">
        <v>564</v>
      </c>
      <c r="L865">
        <f>IF(AND(ISNUMBER(SEARCH(":",Table11[[#This Row],[Column1]]))=FALSE,ISNUMBER(SEARCH("Ronda",Table11[[#This Row],[Column1]]))=FALSE),1,0)</f>
        <v>1</v>
      </c>
      <c r="M865">
        <f>IF(Table11[[#This Row],[cond]]=1,M864+1,0)</f>
        <v>2</v>
      </c>
      <c r="N865">
        <f>IF(ISNUMBER(SEARCH("Ronda",Table11[[#This Row],[Column1]]))=TRUE,1,0)</f>
        <v>0</v>
      </c>
      <c r="O865" t="str">
        <f>IF(Table11[[#This Row],[cond2]]=1,MID(Table11[[#This Row],[Column1]],6,3),O864)</f>
        <v xml:space="preserve"> 21</v>
      </c>
    </row>
    <row r="866" spans="11:15" x14ac:dyDescent="0.3">
      <c r="K866">
        <v>2</v>
      </c>
      <c r="L866">
        <f>IF(AND(ISNUMBER(SEARCH(":",Table11[[#This Row],[Column1]]))=FALSE,ISNUMBER(SEARCH("Ronda",Table11[[#This Row],[Column1]]))=FALSE),1,0)</f>
        <v>1</v>
      </c>
      <c r="M866">
        <f>IF(Table11[[#This Row],[cond]]=1,M865+1,0)</f>
        <v>3</v>
      </c>
      <c r="N866">
        <f>IF(ISNUMBER(SEARCH("Ronda",Table11[[#This Row],[Column1]]))=TRUE,1,0)</f>
        <v>0</v>
      </c>
      <c r="O866" t="str">
        <f>IF(Table11[[#This Row],[cond2]]=1,MID(Table11[[#This Row],[Column1]],6,3),O865)</f>
        <v xml:space="preserve"> 21</v>
      </c>
    </row>
    <row r="867" spans="11:15" x14ac:dyDescent="0.3">
      <c r="K867">
        <v>1</v>
      </c>
      <c r="L867">
        <f>IF(AND(ISNUMBER(SEARCH(":",Table11[[#This Row],[Column1]]))=FALSE,ISNUMBER(SEARCH("Ronda",Table11[[#This Row],[Column1]]))=FALSE),1,0)</f>
        <v>1</v>
      </c>
      <c r="M867">
        <f>IF(Table11[[#This Row],[cond]]=1,M866+1,0)</f>
        <v>4</v>
      </c>
      <c r="N867">
        <f>IF(ISNUMBER(SEARCH("Ronda",Table11[[#This Row],[Column1]]))=TRUE,1,0)</f>
        <v>0</v>
      </c>
      <c r="O867" t="str">
        <f>IF(Table11[[#This Row],[cond2]]=1,MID(Table11[[#This Row],[Column1]],6,3),O866)</f>
        <v xml:space="preserve"> 21</v>
      </c>
    </row>
    <row r="868" spans="11:15" x14ac:dyDescent="0.3">
      <c r="K868">
        <v>0</v>
      </c>
      <c r="L868">
        <f>IF(AND(ISNUMBER(SEARCH(":",Table11[[#This Row],[Column1]]))=FALSE,ISNUMBER(SEARCH("Ronda",Table11[[#This Row],[Column1]]))=FALSE),1,0)</f>
        <v>1</v>
      </c>
      <c r="M868">
        <f>IF(Table11[[#This Row],[cond]]=1,M867+1,0)</f>
        <v>5</v>
      </c>
      <c r="N868">
        <f>IF(ISNUMBER(SEARCH("Ronda",Table11[[#This Row],[Column1]]))=TRUE,1,0)</f>
        <v>0</v>
      </c>
      <c r="O868" t="str">
        <f>IF(Table11[[#This Row],[cond2]]=1,MID(Table11[[#This Row],[Column1]],6,3),O867)</f>
        <v xml:space="preserve"> 21</v>
      </c>
    </row>
    <row r="869" spans="11:15" x14ac:dyDescent="0.3">
      <c r="K869">
        <v>0</v>
      </c>
      <c r="L869">
        <f>IF(AND(ISNUMBER(SEARCH(":",Table11[[#This Row],[Column1]]))=FALSE,ISNUMBER(SEARCH("Ronda",Table11[[#This Row],[Column1]]))=FALSE),1,0)</f>
        <v>1</v>
      </c>
      <c r="M869">
        <f>IF(Table11[[#This Row],[cond]]=1,M868+1,0)</f>
        <v>6</v>
      </c>
      <c r="N869">
        <f>IF(ISNUMBER(SEARCH("Ronda",Table11[[#This Row],[Column1]]))=TRUE,1,0)</f>
        <v>0</v>
      </c>
      <c r="O869" t="str">
        <f>IF(Table11[[#This Row],[cond2]]=1,MID(Table11[[#This Row],[Column1]],6,3),O868)</f>
        <v xml:space="preserve"> 21</v>
      </c>
    </row>
    <row r="870" spans="11:15" x14ac:dyDescent="0.3">
      <c r="K870" t="s">
        <v>908</v>
      </c>
      <c r="L870">
        <f>IF(AND(ISNUMBER(SEARCH(":",Table11[[#This Row],[Column1]]))=FALSE,ISNUMBER(SEARCH("Ronda",Table11[[#This Row],[Column1]]))=FALSE),1,0)</f>
        <v>0</v>
      </c>
      <c r="M870">
        <f>IF(Table11[[#This Row],[cond]]=1,M869+1,0)</f>
        <v>0</v>
      </c>
      <c r="N870">
        <f>IF(ISNUMBER(SEARCH("Ronda",Table11[[#This Row],[Column1]]))=TRUE,1,0)</f>
        <v>0</v>
      </c>
      <c r="O870" t="str">
        <f>IF(Table11[[#This Row],[cond2]]=1,MID(Table11[[#This Row],[Column1]],6,3),O869)</f>
        <v xml:space="preserve"> 21</v>
      </c>
    </row>
    <row r="871" spans="11:15" x14ac:dyDescent="0.3">
      <c r="K871" t="s">
        <v>303</v>
      </c>
      <c r="L871">
        <f>IF(AND(ISNUMBER(SEARCH(":",Table11[[#This Row],[Column1]]))=FALSE,ISNUMBER(SEARCH("Ronda",Table11[[#This Row],[Column1]]))=FALSE),1,0)</f>
        <v>1</v>
      </c>
      <c r="M871">
        <f>IF(Table11[[#This Row],[cond]]=1,M870+1,0)</f>
        <v>1</v>
      </c>
      <c r="N871">
        <f>IF(ISNUMBER(SEARCH("Ronda",Table11[[#This Row],[Column1]]))=TRUE,1,0)</f>
        <v>0</v>
      </c>
      <c r="O871" t="str">
        <f>IF(Table11[[#This Row],[cond2]]=1,MID(Table11[[#This Row],[Column1]],6,3),O870)</f>
        <v xml:space="preserve"> 21</v>
      </c>
    </row>
    <row r="872" spans="11:15" x14ac:dyDescent="0.3">
      <c r="K872" t="s">
        <v>1</v>
      </c>
      <c r="L872">
        <f>IF(AND(ISNUMBER(SEARCH(":",Table11[[#This Row],[Column1]]))=FALSE,ISNUMBER(SEARCH("Ronda",Table11[[#This Row],[Column1]]))=FALSE),1,0)</f>
        <v>1</v>
      </c>
      <c r="M872">
        <f>IF(Table11[[#This Row],[cond]]=1,M871+1,0)</f>
        <v>2</v>
      </c>
      <c r="N872">
        <f>IF(ISNUMBER(SEARCH("Ronda",Table11[[#This Row],[Column1]]))=TRUE,1,0)</f>
        <v>0</v>
      </c>
      <c r="O872" t="str">
        <f>IF(Table11[[#This Row],[cond2]]=1,MID(Table11[[#This Row],[Column1]],6,3),O871)</f>
        <v xml:space="preserve"> 21</v>
      </c>
    </row>
    <row r="873" spans="11:15" x14ac:dyDescent="0.3">
      <c r="K873">
        <v>1</v>
      </c>
      <c r="L873">
        <f>IF(AND(ISNUMBER(SEARCH(":",Table11[[#This Row],[Column1]]))=FALSE,ISNUMBER(SEARCH("Ronda",Table11[[#This Row],[Column1]]))=FALSE),1,0)</f>
        <v>1</v>
      </c>
      <c r="M873">
        <f>IF(Table11[[#This Row],[cond]]=1,M872+1,0)</f>
        <v>3</v>
      </c>
      <c r="N873">
        <f>IF(ISNUMBER(SEARCH("Ronda",Table11[[#This Row],[Column1]]))=TRUE,1,0)</f>
        <v>0</v>
      </c>
      <c r="O873" t="str">
        <f>IF(Table11[[#This Row],[cond2]]=1,MID(Table11[[#This Row],[Column1]],6,3),O872)</f>
        <v xml:space="preserve"> 21</v>
      </c>
    </row>
    <row r="874" spans="11:15" x14ac:dyDescent="0.3">
      <c r="K874">
        <v>0</v>
      </c>
      <c r="L874">
        <f>IF(AND(ISNUMBER(SEARCH(":",Table11[[#This Row],[Column1]]))=FALSE,ISNUMBER(SEARCH("Ronda",Table11[[#This Row],[Column1]]))=FALSE),1,0)</f>
        <v>1</v>
      </c>
      <c r="M874">
        <f>IF(Table11[[#This Row],[cond]]=1,M873+1,0)</f>
        <v>4</v>
      </c>
      <c r="N874">
        <f>IF(ISNUMBER(SEARCH("Ronda",Table11[[#This Row],[Column1]]))=TRUE,1,0)</f>
        <v>0</v>
      </c>
      <c r="O874" t="str">
        <f>IF(Table11[[#This Row],[cond2]]=1,MID(Table11[[#This Row],[Column1]],6,3),O873)</f>
        <v xml:space="preserve"> 21</v>
      </c>
    </row>
    <row r="875" spans="11:15" x14ac:dyDescent="0.3">
      <c r="K875">
        <v>0</v>
      </c>
      <c r="L875">
        <f>IF(AND(ISNUMBER(SEARCH(":",Table11[[#This Row],[Column1]]))=FALSE,ISNUMBER(SEARCH("Ronda",Table11[[#This Row],[Column1]]))=FALSE),1,0)</f>
        <v>1</v>
      </c>
      <c r="M875">
        <f>IF(Table11[[#This Row],[cond]]=1,M874+1,0)</f>
        <v>5</v>
      </c>
      <c r="N875">
        <f>IF(ISNUMBER(SEARCH("Ronda",Table11[[#This Row],[Column1]]))=TRUE,1,0)</f>
        <v>0</v>
      </c>
      <c r="O875" t="str">
        <f>IF(Table11[[#This Row],[cond2]]=1,MID(Table11[[#This Row],[Column1]],6,3),O874)</f>
        <v xml:space="preserve"> 21</v>
      </c>
    </row>
    <row r="876" spans="11:15" x14ac:dyDescent="0.3">
      <c r="K876">
        <v>0</v>
      </c>
      <c r="L876">
        <f>IF(AND(ISNUMBER(SEARCH(":",Table11[[#This Row],[Column1]]))=FALSE,ISNUMBER(SEARCH("Ronda",Table11[[#This Row],[Column1]]))=FALSE),1,0)</f>
        <v>1</v>
      </c>
      <c r="M876">
        <f>IF(Table11[[#This Row],[cond]]=1,M875+1,0)</f>
        <v>6</v>
      </c>
      <c r="N876">
        <f>IF(ISNUMBER(SEARCH("Ronda",Table11[[#This Row],[Column1]]))=TRUE,1,0)</f>
        <v>0</v>
      </c>
      <c r="O876" t="str">
        <f>IF(Table11[[#This Row],[cond2]]=1,MID(Table11[[#This Row],[Column1]],6,3),O875)</f>
        <v xml:space="preserve"> 21</v>
      </c>
    </row>
    <row r="877" spans="11:15" x14ac:dyDescent="0.3">
      <c r="K877" t="s">
        <v>1128</v>
      </c>
      <c r="L877">
        <f>IF(AND(ISNUMBER(SEARCH(":",Table11[[#This Row],[Column1]]))=FALSE,ISNUMBER(SEARCH("Ronda",Table11[[#This Row],[Column1]]))=FALSE),1,0)</f>
        <v>0</v>
      </c>
      <c r="M877">
        <f>IF(Table11[[#This Row],[cond]]=1,M876+1,0)</f>
        <v>0</v>
      </c>
      <c r="N877">
        <f>IF(ISNUMBER(SEARCH("Ronda",Table11[[#This Row],[Column1]]))=TRUE,1,0)</f>
        <v>0</v>
      </c>
      <c r="O877" t="str">
        <f>IF(Table11[[#This Row],[cond2]]=1,MID(Table11[[#This Row],[Column1]],6,3),O876)</f>
        <v xml:space="preserve"> 21</v>
      </c>
    </row>
    <row r="878" spans="11:15" x14ac:dyDescent="0.3">
      <c r="K878" t="s">
        <v>14</v>
      </c>
      <c r="L878">
        <f>IF(AND(ISNUMBER(SEARCH(":",Table11[[#This Row],[Column1]]))=FALSE,ISNUMBER(SEARCH("Ronda",Table11[[#This Row],[Column1]]))=FALSE),1,0)</f>
        <v>1</v>
      </c>
      <c r="M878">
        <f>IF(Table11[[#This Row],[cond]]=1,M877+1,0)</f>
        <v>1</v>
      </c>
      <c r="N878">
        <f>IF(ISNUMBER(SEARCH("Ronda",Table11[[#This Row],[Column1]]))=TRUE,1,0)</f>
        <v>0</v>
      </c>
      <c r="O878" t="str">
        <f>IF(Table11[[#This Row],[cond2]]=1,MID(Table11[[#This Row],[Column1]],6,3),O877)</f>
        <v xml:space="preserve"> 21</v>
      </c>
    </row>
    <row r="879" spans="11:15" x14ac:dyDescent="0.3">
      <c r="K879" t="s">
        <v>4</v>
      </c>
      <c r="L879">
        <f>IF(AND(ISNUMBER(SEARCH(":",Table11[[#This Row],[Column1]]))=FALSE,ISNUMBER(SEARCH("Ronda",Table11[[#This Row],[Column1]]))=FALSE),1,0)</f>
        <v>1</v>
      </c>
      <c r="M879">
        <f>IF(Table11[[#This Row],[cond]]=1,M878+1,0)</f>
        <v>2</v>
      </c>
      <c r="N879">
        <f>IF(ISNUMBER(SEARCH("Ronda",Table11[[#This Row],[Column1]]))=TRUE,1,0)</f>
        <v>0</v>
      </c>
      <c r="O879" t="str">
        <f>IF(Table11[[#This Row],[cond2]]=1,MID(Table11[[#This Row],[Column1]],6,3),O878)</f>
        <v xml:space="preserve"> 21</v>
      </c>
    </row>
    <row r="880" spans="11:15" x14ac:dyDescent="0.3">
      <c r="K880">
        <v>0</v>
      </c>
      <c r="L880">
        <f>IF(AND(ISNUMBER(SEARCH(":",Table11[[#This Row],[Column1]]))=FALSE,ISNUMBER(SEARCH("Ronda",Table11[[#This Row],[Column1]]))=FALSE),1,0)</f>
        <v>1</v>
      </c>
      <c r="M880">
        <f>IF(Table11[[#This Row],[cond]]=1,M879+1,0)</f>
        <v>3</v>
      </c>
      <c r="N880">
        <f>IF(ISNUMBER(SEARCH("Ronda",Table11[[#This Row],[Column1]]))=TRUE,1,0)</f>
        <v>0</v>
      </c>
      <c r="O880" t="str">
        <f>IF(Table11[[#This Row],[cond2]]=1,MID(Table11[[#This Row],[Column1]],6,3),O879)</f>
        <v xml:space="preserve"> 21</v>
      </c>
    </row>
    <row r="881" spans="11:15" x14ac:dyDescent="0.3">
      <c r="K881">
        <v>1</v>
      </c>
      <c r="L881">
        <f>IF(AND(ISNUMBER(SEARCH(":",Table11[[#This Row],[Column1]]))=FALSE,ISNUMBER(SEARCH("Ronda",Table11[[#This Row],[Column1]]))=FALSE),1,0)</f>
        <v>1</v>
      </c>
      <c r="M881">
        <f>IF(Table11[[#This Row],[cond]]=1,M880+1,0)</f>
        <v>4</v>
      </c>
      <c r="N881">
        <f>IF(ISNUMBER(SEARCH("Ronda",Table11[[#This Row],[Column1]]))=TRUE,1,0)</f>
        <v>0</v>
      </c>
      <c r="O881" t="str">
        <f>IF(Table11[[#This Row],[cond2]]=1,MID(Table11[[#This Row],[Column1]],6,3),O880)</f>
        <v xml:space="preserve"> 21</v>
      </c>
    </row>
    <row r="882" spans="11:15" x14ac:dyDescent="0.3">
      <c r="K882">
        <v>0</v>
      </c>
      <c r="L882">
        <f>IF(AND(ISNUMBER(SEARCH(":",Table11[[#This Row],[Column1]]))=FALSE,ISNUMBER(SEARCH("Ronda",Table11[[#This Row],[Column1]]))=FALSE),1,0)</f>
        <v>1</v>
      </c>
      <c r="M882">
        <f>IF(Table11[[#This Row],[cond]]=1,M881+1,0)</f>
        <v>5</v>
      </c>
      <c r="N882">
        <f>IF(ISNUMBER(SEARCH("Ronda",Table11[[#This Row],[Column1]]))=TRUE,1,0)</f>
        <v>0</v>
      </c>
      <c r="O882" t="str">
        <f>IF(Table11[[#This Row],[cond2]]=1,MID(Table11[[#This Row],[Column1]],6,3),O881)</f>
        <v xml:space="preserve"> 21</v>
      </c>
    </row>
    <row r="883" spans="11:15" x14ac:dyDescent="0.3">
      <c r="K883">
        <v>-1</v>
      </c>
      <c r="L883">
        <f>IF(AND(ISNUMBER(SEARCH(":",Table11[[#This Row],[Column1]]))=FALSE,ISNUMBER(SEARCH("Ronda",Table11[[#This Row],[Column1]]))=FALSE),1,0)</f>
        <v>1</v>
      </c>
      <c r="M883">
        <f>IF(Table11[[#This Row],[cond]]=1,M882+1,0)</f>
        <v>6</v>
      </c>
      <c r="N883">
        <f>IF(ISNUMBER(SEARCH("Ronda",Table11[[#This Row],[Column1]]))=TRUE,1,0)</f>
        <v>0</v>
      </c>
      <c r="O883" t="str">
        <f>IF(Table11[[#This Row],[cond2]]=1,MID(Table11[[#This Row],[Column1]],6,3),O882)</f>
        <v xml:space="preserve"> 21</v>
      </c>
    </row>
    <row r="884" spans="11:15" x14ac:dyDescent="0.3">
      <c r="K884" t="s">
        <v>1129</v>
      </c>
      <c r="L884">
        <f>IF(AND(ISNUMBER(SEARCH(":",Table11[[#This Row],[Column1]]))=FALSE,ISNUMBER(SEARCH("Ronda",Table11[[#This Row],[Column1]]))=FALSE),1,0)</f>
        <v>0</v>
      </c>
      <c r="M884">
        <f>IF(Table11[[#This Row],[cond]]=1,M883+1,0)</f>
        <v>0</v>
      </c>
      <c r="N884">
        <f>IF(ISNUMBER(SEARCH("Ronda",Table11[[#This Row],[Column1]]))=TRUE,1,0)</f>
        <v>0</v>
      </c>
      <c r="O884" t="str">
        <f>IF(Table11[[#This Row],[cond2]]=1,MID(Table11[[#This Row],[Column1]],6,3),O883)</f>
        <v xml:space="preserve"> 21</v>
      </c>
    </row>
    <row r="885" spans="11:15" x14ac:dyDescent="0.3">
      <c r="K885" t="s">
        <v>10</v>
      </c>
      <c r="L885">
        <f>IF(AND(ISNUMBER(SEARCH(":",Table11[[#This Row],[Column1]]))=FALSE,ISNUMBER(SEARCH("Ronda",Table11[[#This Row],[Column1]]))=FALSE),1,0)</f>
        <v>1</v>
      </c>
      <c r="M885">
        <f>IF(Table11[[#This Row],[cond]]=1,M884+1,0)</f>
        <v>1</v>
      </c>
      <c r="N885">
        <f>IF(ISNUMBER(SEARCH("Ronda",Table11[[#This Row],[Column1]]))=TRUE,1,0)</f>
        <v>0</v>
      </c>
      <c r="O885" t="str">
        <f>IF(Table11[[#This Row],[cond2]]=1,MID(Table11[[#This Row],[Column1]],6,3),O884)</f>
        <v xml:space="preserve"> 21</v>
      </c>
    </row>
    <row r="886" spans="11:15" x14ac:dyDescent="0.3">
      <c r="K886" t="s">
        <v>833</v>
      </c>
      <c r="L886">
        <f>IF(AND(ISNUMBER(SEARCH(":",Table11[[#This Row],[Column1]]))=FALSE,ISNUMBER(SEARCH("Ronda",Table11[[#This Row],[Column1]]))=FALSE),1,0)</f>
        <v>1</v>
      </c>
      <c r="M886">
        <f>IF(Table11[[#This Row],[cond]]=1,M885+1,0)</f>
        <v>2</v>
      </c>
      <c r="N886">
        <f>IF(ISNUMBER(SEARCH("Ronda",Table11[[#This Row],[Column1]]))=TRUE,1,0)</f>
        <v>0</v>
      </c>
      <c r="O886" t="str">
        <f>IF(Table11[[#This Row],[cond2]]=1,MID(Table11[[#This Row],[Column1]],6,3),O885)</f>
        <v xml:space="preserve"> 21</v>
      </c>
    </row>
    <row r="887" spans="11:15" x14ac:dyDescent="0.3">
      <c r="K887">
        <v>0</v>
      </c>
      <c r="L887">
        <f>IF(AND(ISNUMBER(SEARCH(":",Table11[[#This Row],[Column1]]))=FALSE,ISNUMBER(SEARCH("Ronda",Table11[[#This Row],[Column1]]))=FALSE),1,0)</f>
        <v>1</v>
      </c>
      <c r="M887">
        <f>IF(Table11[[#This Row],[cond]]=1,M886+1,0)</f>
        <v>3</v>
      </c>
      <c r="N887">
        <f>IF(ISNUMBER(SEARCH("Ronda",Table11[[#This Row],[Column1]]))=TRUE,1,0)</f>
        <v>0</v>
      </c>
      <c r="O887" t="str">
        <f>IF(Table11[[#This Row],[cond2]]=1,MID(Table11[[#This Row],[Column1]],6,3),O886)</f>
        <v xml:space="preserve"> 21</v>
      </c>
    </row>
    <row r="888" spans="11:15" x14ac:dyDescent="0.3">
      <c r="K888">
        <v>1</v>
      </c>
      <c r="L888">
        <f>IF(AND(ISNUMBER(SEARCH(":",Table11[[#This Row],[Column1]]))=FALSE,ISNUMBER(SEARCH("Ronda",Table11[[#This Row],[Column1]]))=FALSE),1,0)</f>
        <v>1</v>
      </c>
      <c r="M888">
        <f>IF(Table11[[#This Row],[cond]]=1,M887+1,0)</f>
        <v>4</v>
      </c>
      <c r="N888">
        <f>IF(ISNUMBER(SEARCH("Ronda",Table11[[#This Row],[Column1]]))=TRUE,1,0)</f>
        <v>0</v>
      </c>
      <c r="O888" t="str">
        <f>IF(Table11[[#This Row],[cond2]]=1,MID(Table11[[#This Row],[Column1]],6,3),O887)</f>
        <v xml:space="preserve"> 21</v>
      </c>
    </row>
    <row r="889" spans="11:15" x14ac:dyDescent="0.3">
      <c r="K889">
        <v>0</v>
      </c>
      <c r="L889">
        <f>IF(AND(ISNUMBER(SEARCH(":",Table11[[#This Row],[Column1]]))=FALSE,ISNUMBER(SEARCH("Ronda",Table11[[#This Row],[Column1]]))=FALSE),1,0)</f>
        <v>1</v>
      </c>
      <c r="M889">
        <f>IF(Table11[[#This Row],[cond]]=1,M888+1,0)</f>
        <v>5</v>
      </c>
      <c r="N889">
        <f>IF(ISNUMBER(SEARCH("Ronda",Table11[[#This Row],[Column1]]))=TRUE,1,0)</f>
        <v>0</v>
      </c>
      <c r="O889" t="str">
        <f>IF(Table11[[#This Row],[cond2]]=1,MID(Table11[[#This Row],[Column1]],6,3),O888)</f>
        <v xml:space="preserve"> 21</v>
      </c>
    </row>
    <row r="890" spans="11:15" x14ac:dyDescent="0.3">
      <c r="K890">
        <v>-1</v>
      </c>
      <c r="L890">
        <f>IF(AND(ISNUMBER(SEARCH(":",Table11[[#This Row],[Column1]]))=FALSE,ISNUMBER(SEARCH("Ronda",Table11[[#This Row],[Column1]]))=FALSE),1,0)</f>
        <v>1</v>
      </c>
      <c r="M890">
        <f>IF(Table11[[#This Row],[cond]]=1,M889+1,0)</f>
        <v>6</v>
      </c>
      <c r="N890">
        <f>IF(ISNUMBER(SEARCH("Ronda",Table11[[#This Row],[Column1]]))=TRUE,1,0)</f>
        <v>0</v>
      </c>
      <c r="O890" t="str">
        <f>IF(Table11[[#This Row],[cond2]]=1,MID(Table11[[#This Row],[Column1]],6,3),O889)</f>
        <v xml:space="preserve"> 21</v>
      </c>
    </row>
    <row r="891" spans="11:15" x14ac:dyDescent="0.3">
      <c r="K891" t="s">
        <v>1130</v>
      </c>
      <c r="L891">
        <f>IF(AND(ISNUMBER(SEARCH(":",Table11[[#This Row],[Column1]]))=FALSE,ISNUMBER(SEARCH("Ronda",Table11[[#This Row],[Column1]]))=FALSE),1,0)</f>
        <v>0</v>
      </c>
      <c r="M891">
        <f>IF(Table11[[#This Row],[cond]]=1,M890+1,0)</f>
        <v>0</v>
      </c>
      <c r="N891">
        <f>IF(ISNUMBER(SEARCH("Ronda",Table11[[#This Row],[Column1]]))=TRUE,1,0)</f>
        <v>0</v>
      </c>
      <c r="O891" t="str">
        <f>IF(Table11[[#This Row],[cond2]]=1,MID(Table11[[#This Row],[Column1]],6,3),O890)</f>
        <v xml:space="preserve"> 21</v>
      </c>
    </row>
    <row r="892" spans="11:15" x14ac:dyDescent="0.3">
      <c r="K892" t="s">
        <v>33</v>
      </c>
      <c r="L892">
        <f>IF(AND(ISNUMBER(SEARCH(":",Table11[[#This Row],[Column1]]))=FALSE,ISNUMBER(SEARCH("Ronda",Table11[[#This Row],[Column1]]))=FALSE),1,0)</f>
        <v>1</v>
      </c>
      <c r="M892">
        <f>IF(Table11[[#This Row],[cond]]=1,M891+1,0)</f>
        <v>1</v>
      </c>
      <c r="N892">
        <f>IF(ISNUMBER(SEARCH("Ronda",Table11[[#This Row],[Column1]]))=TRUE,1,0)</f>
        <v>0</v>
      </c>
      <c r="O892" t="str">
        <f>IF(Table11[[#This Row],[cond2]]=1,MID(Table11[[#This Row],[Column1]],6,3),O891)</f>
        <v xml:space="preserve"> 21</v>
      </c>
    </row>
    <row r="893" spans="11:15" x14ac:dyDescent="0.3">
      <c r="K893" t="s">
        <v>8</v>
      </c>
      <c r="L893">
        <f>IF(AND(ISNUMBER(SEARCH(":",Table11[[#This Row],[Column1]]))=FALSE,ISNUMBER(SEARCH("Ronda",Table11[[#This Row],[Column1]]))=FALSE),1,0)</f>
        <v>1</v>
      </c>
      <c r="M893">
        <f>IF(Table11[[#This Row],[cond]]=1,M892+1,0)</f>
        <v>2</v>
      </c>
      <c r="N893">
        <f>IF(ISNUMBER(SEARCH("Ronda",Table11[[#This Row],[Column1]]))=TRUE,1,0)</f>
        <v>0</v>
      </c>
      <c r="O893" t="str">
        <f>IF(Table11[[#This Row],[cond2]]=1,MID(Table11[[#This Row],[Column1]],6,3),O892)</f>
        <v xml:space="preserve"> 21</v>
      </c>
    </row>
    <row r="894" spans="11:15" x14ac:dyDescent="0.3">
      <c r="K894">
        <v>1</v>
      </c>
      <c r="L894">
        <f>IF(AND(ISNUMBER(SEARCH(":",Table11[[#This Row],[Column1]]))=FALSE,ISNUMBER(SEARCH("Ronda",Table11[[#This Row],[Column1]]))=FALSE),1,0)</f>
        <v>1</v>
      </c>
      <c r="M894">
        <f>IF(Table11[[#This Row],[cond]]=1,M893+1,0)</f>
        <v>3</v>
      </c>
      <c r="N894">
        <f>IF(ISNUMBER(SEARCH("Ronda",Table11[[#This Row],[Column1]]))=TRUE,1,0)</f>
        <v>0</v>
      </c>
      <c r="O894" t="str">
        <f>IF(Table11[[#This Row],[cond2]]=1,MID(Table11[[#This Row],[Column1]],6,3),O893)</f>
        <v xml:space="preserve"> 21</v>
      </c>
    </row>
    <row r="895" spans="11:15" x14ac:dyDescent="0.3">
      <c r="K895">
        <v>1</v>
      </c>
      <c r="L895">
        <f>IF(AND(ISNUMBER(SEARCH(":",Table11[[#This Row],[Column1]]))=FALSE,ISNUMBER(SEARCH("Ronda",Table11[[#This Row],[Column1]]))=FALSE),1,0)</f>
        <v>1</v>
      </c>
      <c r="M895">
        <f>IF(Table11[[#This Row],[cond]]=1,M894+1,0)</f>
        <v>4</v>
      </c>
      <c r="N895">
        <f>IF(ISNUMBER(SEARCH("Ronda",Table11[[#This Row],[Column1]]))=TRUE,1,0)</f>
        <v>0</v>
      </c>
      <c r="O895" t="str">
        <f>IF(Table11[[#This Row],[cond2]]=1,MID(Table11[[#This Row],[Column1]],6,3),O894)</f>
        <v xml:space="preserve"> 21</v>
      </c>
    </row>
    <row r="896" spans="11:15" x14ac:dyDescent="0.3">
      <c r="K896">
        <v>0</v>
      </c>
      <c r="L896">
        <f>IF(AND(ISNUMBER(SEARCH(":",Table11[[#This Row],[Column1]]))=FALSE,ISNUMBER(SEARCH("Ronda",Table11[[#This Row],[Column1]]))=FALSE),1,0)</f>
        <v>1</v>
      </c>
      <c r="M896">
        <f>IF(Table11[[#This Row],[cond]]=1,M895+1,0)</f>
        <v>5</v>
      </c>
      <c r="N896">
        <f>IF(ISNUMBER(SEARCH("Ronda",Table11[[#This Row],[Column1]]))=TRUE,1,0)</f>
        <v>0</v>
      </c>
      <c r="O896" t="str">
        <f>IF(Table11[[#This Row],[cond2]]=1,MID(Table11[[#This Row],[Column1]],6,3),O895)</f>
        <v xml:space="preserve"> 21</v>
      </c>
    </row>
    <row r="897" spans="11:15" x14ac:dyDescent="0.3">
      <c r="K897">
        <v>0</v>
      </c>
      <c r="L897">
        <f>IF(AND(ISNUMBER(SEARCH(":",Table11[[#This Row],[Column1]]))=FALSE,ISNUMBER(SEARCH("Ronda",Table11[[#This Row],[Column1]]))=FALSE),1,0)</f>
        <v>1</v>
      </c>
      <c r="M897">
        <f>IF(Table11[[#This Row],[cond]]=1,M896+1,0)</f>
        <v>6</v>
      </c>
      <c r="N897">
        <f>IF(ISNUMBER(SEARCH("Ronda",Table11[[#This Row],[Column1]]))=TRUE,1,0)</f>
        <v>0</v>
      </c>
      <c r="O897" t="str">
        <f>IF(Table11[[#This Row],[cond2]]=1,MID(Table11[[#This Row],[Column1]],6,3),O896)</f>
        <v xml:space="preserve"> 21</v>
      </c>
    </row>
    <row r="898" spans="11:15" x14ac:dyDescent="0.3">
      <c r="K898" t="s">
        <v>176</v>
      </c>
      <c r="L898">
        <f>IF(AND(ISNUMBER(SEARCH(":",Table11[[#This Row],[Column1]]))=FALSE,ISNUMBER(SEARCH("Ronda",Table11[[#This Row],[Column1]]))=FALSE),1,0)</f>
        <v>0</v>
      </c>
      <c r="M898">
        <f>IF(Table11[[#This Row],[cond]]=1,M897+1,0)</f>
        <v>0</v>
      </c>
      <c r="N898">
        <f>IF(ISNUMBER(SEARCH("Ronda",Table11[[#This Row],[Column1]]))=TRUE,1,0)</f>
        <v>1</v>
      </c>
      <c r="O898" t="str">
        <f>IF(Table11[[#This Row],[cond2]]=1,MID(Table11[[#This Row],[Column1]],6,3),O897)</f>
        <v xml:space="preserve"> 20</v>
      </c>
    </row>
    <row r="899" spans="11:15" x14ac:dyDescent="0.3">
      <c r="K899" t="s">
        <v>912</v>
      </c>
      <c r="L899">
        <f>IF(AND(ISNUMBER(SEARCH(":",Table11[[#This Row],[Column1]]))=FALSE,ISNUMBER(SEARCH("Ronda",Table11[[#This Row],[Column1]]))=FALSE),1,0)</f>
        <v>0</v>
      </c>
      <c r="M899">
        <f>IF(Table11[[#This Row],[cond]]=1,M898+1,0)</f>
        <v>0</v>
      </c>
      <c r="N899">
        <f>IF(ISNUMBER(SEARCH("Ronda",Table11[[#This Row],[Column1]]))=TRUE,1,0)</f>
        <v>0</v>
      </c>
      <c r="O899" t="str">
        <f>IF(Table11[[#This Row],[cond2]]=1,MID(Table11[[#This Row],[Column1]],6,3),O898)</f>
        <v xml:space="preserve"> 20</v>
      </c>
    </row>
    <row r="900" spans="11:15" x14ac:dyDescent="0.3">
      <c r="K900" t="s">
        <v>31</v>
      </c>
      <c r="L900">
        <f>IF(AND(ISNUMBER(SEARCH(":",Table11[[#This Row],[Column1]]))=FALSE,ISNUMBER(SEARCH("Ronda",Table11[[#This Row],[Column1]]))=FALSE),1,0)</f>
        <v>1</v>
      </c>
      <c r="M900">
        <f>IF(Table11[[#This Row],[cond]]=1,M899+1,0)</f>
        <v>1</v>
      </c>
      <c r="N900">
        <f>IF(ISNUMBER(SEARCH("Ronda",Table11[[#This Row],[Column1]]))=TRUE,1,0)</f>
        <v>0</v>
      </c>
      <c r="O900" t="str">
        <f>IF(Table11[[#This Row],[cond2]]=1,MID(Table11[[#This Row],[Column1]],6,3),O899)</f>
        <v xml:space="preserve"> 20</v>
      </c>
    </row>
    <row r="901" spans="11:15" x14ac:dyDescent="0.3">
      <c r="K901" t="s">
        <v>33</v>
      </c>
      <c r="L901">
        <f>IF(AND(ISNUMBER(SEARCH(":",Table11[[#This Row],[Column1]]))=FALSE,ISNUMBER(SEARCH("Ronda",Table11[[#This Row],[Column1]]))=FALSE),1,0)</f>
        <v>1</v>
      </c>
      <c r="M901">
        <f>IF(Table11[[#This Row],[cond]]=1,M900+1,0)</f>
        <v>2</v>
      </c>
      <c r="N901">
        <f>IF(ISNUMBER(SEARCH("Ronda",Table11[[#This Row],[Column1]]))=TRUE,1,0)</f>
        <v>0</v>
      </c>
      <c r="O901" t="str">
        <f>IF(Table11[[#This Row],[cond2]]=1,MID(Table11[[#This Row],[Column1]],6,3),O900)</f>
        <v xml:space="preserve"> 20</v>
      </c>
    </row>
    <row r="902" spans="11:15" x14ac:dyDescent="0.3">
      <c r="K902">
        <v>0</v>
      </c>
      <c r="L902">
        <f>IF(AND(ISNUMBER(SEARCH(":",Table11[[#This Row],[Column1]]))=FALSE,ISNUMBER(SEARCH("Ronda",Table11[[#This Row],[Column1]]))=FALSE),1,0)</f>
        <v>1</v>
      </c>
      <c r="M902">
        <f>IF(Table11[[#This Row],[cond]]=1,M901+1,0)</f>
        <v>3</v>
      </c>
      <c r="N902">
        <f>IF(ISNUMBER(SEARCH("Ronda",Table11[[#This Row],[Column1]]))=TRUE,1,0)</f>
        <v>0</v>
      </c>
      <c r="O902" t="str">
        <f>IF(Table11[[#This Row],[cond2]]=1,MID(Table11[[#This Row],[Column1]],6,3),O901)</f>
        <v xml:space="preserve"> 20</v>
      </c>
    </row>
    <row r="903" spans="11:15" x14ac:dyDescent="0.3">
      <c r="K903">
        <v>1</v>
      </c>
      <c r="L903">
        <f>IF(AND(ISNUMBER(SEARCH(":",Table11[[#This Row],[Column1]]))=FALSE,ISNUMBER(SEARCH("Ronda",Table11[[#This Row],[Column1]]))=FALSE),1,0)</f>
        <v>1</v>
      </c>
      <c r="M903">
        <f>IF(Table11[[#This Row],[cond]]=1,M902+1,0)</f>
        <v>4</v>
      </c>
      <c r="N903">
        <f>IF(ISNUMBER(SEARCH("Ronda",Table11[[#This Row],[Column1]]))=TRUE,1,0)</f>
        <v>0</v>
      </c>
      <c r="O903" t="str">
        <f>IF(Table11[[#This Row],[cond2]]=1,MID(Table11[[#This Row],[Column1]],6,3),O902)</f>
        <v xml:space="preserve"> 20</v>
      </c>
    </row>
    <row r="904" spans="11:15" x14ac:dyDescent="0.3">
      <c r="K904">
        <v>0</v>
      </c>
      <c r="L904">
        <f>IF(AND(ISNUMBER(SEARCH(":",Table11[[#This Row],[Column1]]))=FALSE,ISNUMBER(SEARCH("Ronda",Table11[[#This Row],[Column1]]))=FALSE),1,0)</f>
        <v>1</v>
      </c>
      <c r="M904">
        <f>IF(Table11[[#This Row],[cond]]=1,M903+1,0)</f>
        <v>5</v>
      </c>
      <c r="N904">
        <f>IF(ISNUMBER(SEARCH("Ronda",Table11[[#This Row],[Column1]]))=TRUE,1,0)</f>
        <v>0</v>
      </c>
      <c r="O904" t="str">
        <f>IF(Table11[[#This Row],[cond2]]=1,MID(Table11[[#This Row],[Column1]],6,3),O903)</f>
        <v xml:space="preserve"> 20</v>
      </c>
    </row>
    <row r="905" spans="11:15" x14ac:dyDescent="0.3">
      <c r="K905">
        <v>0</v>
      </c>
      <c r="L905">
        <f>IF(AND(ISNUMBER(SEARCH(":",Table11[[#This Row],[Column1]]))=FALSE,ISNUMBER(SEARCH("Ronda",Table11[[#This Row],[Column1]]))=FALSE),1,0)</f>
        <v>1</v>
      </c>
      <c r="M905">
        <f>IF(Table11[[#This Row],[cond]]=1,M904+1,0)</f>
        <v>6</v>
      </c>
      <c r="N905">
        <f>IF(ISNUMBER(SEARCH("Ronda",Table11[[#This Row],[Column1]]))=TRUE,1,0)</f>
        <v>0</v>
      </c>
      <c r="O905" t="str">
        <f>IF(Table11[[#This Row],[cond2]]=1,MID(Table11[[#This Row],[Column1]],6,3),O904)</f>
        <v xml:space="preserve"> 20</v>
      </c>
    </row>
    <row r="906" spans="11:15" x14ac:dyDescent="0.3">
      <c r="K906" t="s">
        <v>1131</v>
      </c>
      <c r="L906">
        <f>IF(AND(ISNUMBER(SEARCH(":",Table11[[#This Row],[Column1]]))=FALSE,ISNUMBER(SEARCH("Ronda",Table11[[#This Row],[Column1]]))=FALSE),1,0)</f>
        <v>0</v>
      </c>
      <c r="M906">
        <f>IF(Table11[[#This Row],[cond]]=1,M905+1,0)</f>
        <v>0</v>
      </c>
      <c r="N906">
        <f>IF(ISNUMBER(SEARCH("Ronda",Table11[[#This Row],[Column1]]))=TRUE,1,0)</f>
        <v>0</v>
      </c>
      <c r="O906" t="str">
        <f>IF(Table11[[#This Row],[cond2]]=1,MID(Table11[[#This Row],[Column1]],6,3),O905)</f>
        <v xml:space="preserve"> 20</v>
      </c>
    </row>
    <row r="907" spans="11:15" x14ac:dyDescent="0.3">
      <c r="K907" t="s">
        <v>1</v>
      </c>
      <c r="L907">
        <f>IF(AND(ISNUMBER(SEARCH(":",Table11[[#This Row],[Column1]]))=FALSE,ISNUMBER(SEARCH("Ronda",Table11[[#This Row],[Column1]]))=FALSE),1,0)</f>
        <v>1</v>
      </c>
      <c r="M907">
        <f>IF(Table11[[#This Row],[cond]]=1,M906+1,0)</f>
        <v>1</v>
      </c>
      <c r="N907">
        <f>IF(ISNUMBER(SEARCH("Ronda",Table11[[#This Row],[Column1]]))=TRUE,1,0)</f>
        <v>0</v>
      </c>
      <c r="O907" t="str">
        <f>IF(Table11[[#This Row],[cond2]]=1,MID(Table11[[#This Row],[Column1]],6,3),O906)</f>
        <v xml:space="preserve"> 20</v>
      </c>
    </row>
    <row r="908" spans="11:15" x14ac:dyDescent="0.3">
      <c r="K908" t="s">
        <v>8</v>
      </c>
      <c r="L908">
        <f>IF(AND(ISNUMBER(SEARCH(":",Table11[[#This Row],[Column1]]))=FALSE,ISNUMBER(SEARCH("Ronda",Table11[[#This Row],[Column1]]))=FALSE),1,0)</f>
        <v>1</v>
      </c>
      <c r="M908">
        <f>IF(Table11[[#This Row],[cond]]=1,M907+1,0)</f>
        <v>2</v>
      </c>
      <c r="N908">
        <f>IF(ISNUMBER(SEARCH("Ronda",Table11[[#This Row],[Column1]]))=TRUE,1,0)</f>
        <v>0</v>
      </c>
      <c r="O908" t="str">
        <f>IF(Table11[[#This Row],[cond2]]=1,MID(Table11[[#This Row],[Column1]],6,3),O907)</f>
        <v xml:space="preserve"> 20</v>
      </c>
    </row>
    <row r="909" spans="11:15" x14ac:dyDescent="0.3">
      <c r="K909">
        <v>0</v>
      </c>
      <c r="L909">
        <f>IF(AND(ISNUMBER(SEARCH(":",Table11[[#This Row],[Column1]]))=FALSE,ISNUMBER(SEARCH("Ronda",Table11[[#This Row],[Column1]]))=FALSE),1,0)</f>
        <v>1</v>
      </c>
      <c r="M909">
        <f>IF(Table11[[#This Row],[cond]]=1,M908+1,0)</f>
        <v>3</v>
      </c>
      <c r="N909">
        <f>IF(ISNUMBER(SEARCH("Ronda",Table11[[#This Row],[Column1]]))=TRUE,1,0)</f>
        <v>0</v>
      </c>
      <c r="O909" t="str">
        <f>IF(Table11[[#This Row],[cond2]]=1,MID(Table11[[#This Row],[Column1]],6,3),O908)</f>
        <v xml:space="preserve"> 20</v>
      </c>
    </row>
    <row r="910" spans="11:15" x14ac:dyDescent="0.3">
      <c r="K910">
        <v>0</v>
      </c>
      <c r="L910">
        <f>IF(AND(ISNUMBER(SEARCH(":",Table11[[#This Row],[Column1]]))=FALSE,ISNUMBER(SEARCH("Ronda",Table11[[#This Row],[Column1]]))=FALSE),1,0)</f>
        <v>1</v>
      </c>
      <c r="M910">
        <f>IF(Table11[[#This Row],[cond]]=1,M909+1,0)</f>
        <v>4</v>
      </c>
      <c r="N910">
        <f>IF(ISNUMBER(SEARCH("Ronda",Table11[[#This Row],[Column1]]))=TRUE,1,0)</f>
        <v>0</v>
      </c>
      <c r="O910" t="str">
        <f>IF(Table11[[#This Row],[cond2]]=1,MID(Table11[[#This Row],[Column1]],6,3),O909)</f>
        <v xml:space="preserve"> 20</v>
      </c>
    </row>
    <row r="911" spans="11:15" x14ac:dyDescent="0.3">
      <c r="K911">
        <v>0</v>
      </c>
      <c r="L911">
        <f>IF(AND(ISNUMBER(SEARCH(":",Table11[[#This Row],[Column1]]))=FALSE,ISNUMBER(SEARCH("Ronda",Table11[[#This Row],[Column1]]))=FALSE),1,0)</f>
        <v>1</v>
      </c>
      <c r="M911">
        <f>IF(Table11[[#This Row],[cond]]=1,M910+1,0)</f>
        <v>5</v>
      </c>
      <c r="N911">
        <f>IF(ISNUMBER(SEARCH("Ronda",Table11[[#This Row],[Column1]]))=TRUE,1,0)</f>
        <v>0</v>
      </c>
      <c r="O911" t="str">
        <f>IF(Table11[[#This Row],[cond2]]=1,MID(Table11[[#This Row],[Column1]],6,3),O910)</f>
        <v xml:space="preserve"> 20</v>
      </c>
    </row>
    <row r="912" spans="11:15" x14ac:dyDescent="0.3">
      <c r="K912">
        <v>0</v>
      </c>
      <c r="L912">
        <f>IF(AND(ISNUMBER(SEARCH(":",Table11[[#This Row],[Column1]]))=FALSE,ISNUMBER(SEARCH("Ronda",Table11[[#This Row],[Column1]]))=FALSE),1,0)</f>
        <v>1</v>
      </c>
      <c r="M912">
        <f>IF(Table11[[#This Row],[cond]]=1,M911+1,0)</f>
        <v>6</v>
      </c>
      <c r="N912">
        <f>IF(ISNUMBER(SEARCH("Ronda",Table11[[#This Row],[Column1]]))=TRUE,1,0)</f>
        <v>0</v>
      </c>
      <c r="O912" t="str">
        <f>IF(Table11[[#This Row],[cond2]]=1,MID(Table11[[#This Row],[Column1]],6,3),O911)</f>
        <v xml:space="preserve"> 20</v>
      </c>
    </row>
    <row r="913" spans="11:15" x14ac:dyDescent="0.3">
      <c r="K913" t="s">
        <v>1132</v>
      </c>
      <c r="L913">
        <f>IF(AND(ISNUMBER(SEARCH(":",Table11[[#This Row],[Column1]]))=FALSE,ISNUMBER(SEARCH("Ronda",Table11[[#This Row],[Column1]]))=FALSE),1,0)</f>
        <v>0</v>
      </c>
      <c r="M913">
        <f>IF(Table11[[#This Row],[cond]]=1,M912+1,0)</f>
        <v>0</v>
      </c>
      <c r="N913">
        <f>IF(ISNUMBER(SEARCH("Ronda",Table11[[#This Row],[Column1]]))=TRUE,1,0)</f>
        <v>0</v>
      </c>
      <c r="O913" t="str">
        <f>IF(Table11[[#This Row],[cond2]]=1,MID(Table11[[#This Row],[Column1]],6,3),O912)</f>
        <v xml:space="preserve"> 20</v>
      </c>
    </row>
    <row r="914" spans="11:15" x14ac:dyDescent="0.3">
      <c r="K914" t="s">
        <v>7</v>
      </c>
      <c r="L914">
        <f>IF(AND(ISNUMBER(SEARCH(":",Table11[[#This Row],[Column1]]))=FALSE,ISNUMBER(SEARCH("Ronda",Table11[[#This Row],[Column1]]))=FALSE),1,0)</f>
        <v>1</v>
      </c>
      <c r="M914">
        <f>IF(Table11[[#This Row],[cond]]=1,M913+1,0)</f>
        <v>1</v>
      </c>
      <c r="N914">
        <f>IF(ISNUMBER(SEARCH("Ronda",Table11[[#This Row],[Column1]]))=TRUE,1,0)</f>
        <v>0</v>
      </c>
      <c r="O914" t="str">
        <f>IF(Table11[[#This Row],[cond2]]=1,MID(Table11[[#This Row],[Column1]],6,3),O913)</f>
        <v xml:space="preserve"> 20</v>
      </c>
    </row>
    <row r="915" spans="11:15" x14ac:dyDescent="0.3">
      <c r="K915" t="s">
        <v>2</v>
      </c>
      <c r="L915">
        <f>IF(AND(ISNUMBER(SEARCH(":",Table11[[#This Row],[Column1]]))=FALSE,ISNUMBER(SEARCH("Ronda",Table11[[#This Row],[Column1]]))=FALSE),1,0)</f>
        <v>1</v>
      </c>
      <c r="M915">
        <f>IF(Table11[[#This Row],[cond]]=1,M914+1,0)</f>
        <v>2</v>
      </c>
      <c r="N915">
        <f>IF(ISNUMBER(SEARCH("Ronda",Table11[[#This Row],[Column1]]))=TRUE,1,0)</f>
        <v>0</v>
      </c>
      <c r="O915" t="str">
        <f>IF(Table11[[#This Row],[cond2]]=1,MID(Table11[[#This Row],[Column1]],6,3),O914)</f>
        <v xml:space="preserve"> 20</v>
      </c>
    </row>
    <row r="916" spans="11:15" x14ac:dyDescent="0.3">
      <c r="K916">
        <v>2</v>
      </c>
      <c r="L916">
        <f>IF(AND(ISNUMBER(SEARCH(":",Table11[[#This Row],[Column1]]))=FALSE,ISNUMBER(SEARCH("Ronda",Table11[[#This Row],[Column1]]))=FALSE),1,0)</f>
        <v>1</v>
      </c>
      <c r="M916">
        <f>IF(Table11[[#This Row],[cond]]=1,M915+1,0)</f>
        <v>3</v>
      </c>
      <c r="N916">
        <f>IF(ISNUMBER(SEARCH("Ronda",Table11[[#This Row],[Column1]]))=TRUE,1,0)</f>
        <v>0</v>
      </c>
      <c r="O916" t="str">
        <f>IF(Table11[[#This Row],[cond2]]=1,MID(Table11[[#This Row],[Column1]],6,3),O915)</f>
        <v xml:space="preserve"> 20</v>
      </c>
    </row>
    <row r="917" spans="11:15" x14ac:dyDescent="0.3">
      <c r="K917">
        <v>4</v>
      </c>
      <c r="L917">
        <f>IF(AND(ISNUMBER(SEARCH(":",Table11[[#This Row],[Column1]]))=FALSE,ISNUMBER(SEARCH("Ronda",Table11[[#This Row],[Column1]]))=FALSE),1,0)</f>
        <v>1</v>
      </c>
      <c r="M917">
        <f>IF(Table11[[#This Row],[cond]]=1,M916+1,0)</f>
        <v>4</v>
      </c>
      <c r="N917">
        <f>IF(ISNUMBER(SEARCH("Ronda",Table11[[#This Row],[Column1]]))=TRUE,1,0)</f>
        <v>0</v>
      </c>
      <c r="O917" t="str">
        <f>IF(Table11[[#This Row],[cond2]]=1,MID(Table11[[#This Row],[Column1]],6,3),O916)</f>
        <v xml:space="preserve"> 20</v>
      </c>
    </row>
    <row r="918" spans="11:15" x14ac:dyDescent="0.3">
      <c r="K918">
        <v>-1</v>
      </c>
      <c r="L918">
        <f>IF(AND(ISNUMBER(SEARCH(":",Table11[[#This Row],[Column1]]))=FALSE,ISNUMBER(SEARCH("Ronda",Table11[[#This Row],[Column1]]))=FALSE),1,0)</f>
        <v>1</v>
      </c>
      <c r="M918">
        <f>IF(Table11[[#This Row],[cond]]=1,M917+1,0)</f>
        <v>5</v>
      </c>
      <c r="N918">
        <f>IF(ISNUMBER(SEARCH("Ronda",Table11[[#This Row],[Column1]]))=TRUE,1,0)</f>
        <v>0</v>
      </c>
      <c r="O918" t="str">
        <f>IF(Table11[[#This Row],[cond2]]=1,MID(Table11[[#This Row],[Column1]],6,3),O917)</f>
        <v xml:space="preserve"> 20</v>
      </c>
    </row>
    <row r="919" spans="11:15" x14ac:dyDescent="0.3">
      <c r="K919">
        <v>-2</v>
      </c>
      <c r="L919">
        <f>IF(AND(ISNUMBER(SEARCH(":",Table11[[#This Row],[Column1]]))=FALSE,ISNUMBER(SEARCH("Ronda",Table11[[#This Row],[Column1]]))=FALSE),1,0)</f>
        <v>1</v>
      </c>
      <c r="M919">
        <f>IF(Table11[[#This Row],[cond]]=1,M918+1,0)</f>
        <v>6</v>
      </c>
      <c r="N919">
        <f>IF(ISNUMBER(SEARCH("Ronda",Table11[[#This Row],[Column1]]))=TRUE,1,0)</f>
        <v>0</v>
      </c>
      <c r="O919" t="str">
        <f>IF(Table11[[#This Row],[cond2]]=1,MID(Table11[[#This Row],[Column1]],6,3),O918)</f>
        <v xml:space="preserve"> 20</v>
      </c>
    </row>
    <row r="920" spans="11:15" x14ac:dyDescent="0.3">
      <c r="K920" t="s">
        <v>1133</v>
      </c>
      <c r="L920">
        <f>IF(AND(ISNUMBER(SEARCH(":",Table11[[#This Row],[Column1]]))=FALSE,ISNUMBER(SEARCH("Ronda",Table11[[#This Row],[Column1]]))=FALSE),1,0)</f>
        <v>0</v>
      </c>
      <c r="M920">
        <f>IF(Table11[[#This Row],[cond]]=1,M919+1,0)</f>
        <v>0</v>
      </c>
      <c r="N920">
        <f>IF(ISNUMBER(SEARCH("Ronda",Table11[[#This Row],[Column1]]))=TRUE,1,0)</f>
        <v>0</v>
      </c>
      <c r="O920" t="str">
        <f>IF(Table11[[#This Row],[cond2]]=1,MID(Table11[[#This Row],[Column1]],6,3),O919)</f>
        <v xml:space="preserve"> 20</v>
      </c>
    </row>
    <row r="921" spans="11:15" x14ac:dyDescent="0.3">
      <c r="K921" t="s">
        <v>5</v>
      </c>
      <c r="L921">
        <f>IF(AND(ISNUMBER(SEARCH(":",Table11[[#This Row],[Column1]]))=FALSE,ISNUMBER(SEARCH("Ronda",Table11[[#This Row],[Column1]]))=FALSE),1,0)</f>
        <v>1</v>
      </c>
      <c r="M921">
        <f>IF(Table11[[#This Row],[cond]]=1,M920+1,0)</f>
        <v>1</v>
      </c>
      <c r="N921">
        <f>IF(ISNUMBER(SEARCH("Ronda",Table11[[#This Row],[Column1]]))=TRUE,1,0)</f>
        <v>0</v>
      </c>
      <c r="O921" t="str">
        <f>IF(Table11[[#This Row],[cond2]]=1,MID(Table11[[#This Row],[Column1]],6,3),O920)</f>
        <v xml:space="preserve"> 20</v>
      </c>
    </row>
    <row r="922" spans="11:15" x14ac:dyDescent="0.3">
      <c r="K922" t="s">
        <v>11</v>
      </c>
      <c r="L922">
        <f>IF(AND(ISNUMBER(SEARCH(":",Table11[[#This Row],[Column1]]))=FALSE,ISNUMBER(SEARCH("Ronda",Table11[[#This Row],[Column1]]))=FALSE),1,0)</f>
        <v>1</v>
      </c>
      <c r="M922">
        <f>IF(Table11[[#This Row],[cond]]=1,M921+1,0)</f>
        <v>2</v>
      </c>
      <c r="N922">
        <f>IF(ISNUMBER(SEARCH("Ronda",Table11[[#This Row],[Column1]]))=TRUE,1,0)</f>
        <v>0</v>
      </c>
      <c r="O922" t="str">
        <f>IF(Table11[[#This Row],[cond2]]=1,MID(Table11[[#This Row],[Column1]],6,3),O921)</f>
        <v xml:space="preserve"> 20</v>
      </c>
    </row>
    <row r="923" spans="11:15" x14ac:dyDescent="0.3">
      <c r="K923">
        <v>0</v>
      </c>
      <c r="L923">
        <f>IF(AND(ISNUMBER(SEARCH(":",Table11[[#This Row],[Column1]]))=FALSE,ISNUMBER(SEARCH("Ronda",Table11[[#This Row],[Column1]]))=FALSE),1,0)</f>
        <v>1</v>
      </c>
      <c r="M923">
        <f>IF(Table11[[#This Row],[cond]]=1,M922+1,0)</f>
        <v>3</v>
      </c>
      <c r="N923">
        <f>IF(ISNUMBER(SEARCH("Ronda",Table11[[#This Row],[Column1]]))=TRUE,1,0)</f>
        <v>0</v>
      </c>
      <c r="O923" t="str">
        <f>IF(Table11[[#This Row],[cond2]]=1,MID(Table11[[#This Row],[Column1]],6,3),O922)</f>
        <v xml:space="preserve"> 20</v>
      </c>
    </row>
    <row r="924" spans="11:15" x14ac:dyDescent="0.3">
      <c r="K924">
        <v>0</v>
      </c>
      <c r="L924">
        <f>IF(AND(ISNUMBER(SEARCH(":",Table11[[#This Row],[Column1]]))=FALSE,ISNUMBER(SEARCH("Ronda",Table11[[#This Row],[Column1]]))=FALSE),1,0)</f>
        <v>1</v>
      </c>
      <c r="M924">
        <f>IF(Table11[[#This Row],[cond]]=1,M923+1,0)</f>
        <v>4</v>
      </c>
      <c r="N924">
        <f>IF(ISNUMBER(SEARCH("Ronda",Table11[[#This Row],[Column1]]))=TRUE,1,0)</f>
        <v>0</v>
      </c>
      <c r="O924" t="str">
        <f>IF(Table11[[#This Row],[cond2]]=1,MID(Table11[[#This Row],[Column1]],6,3),O923)</f>
        <v xml:space="preserve"> 20</v>
      </c>
    </row>
    <row r="925" spans="11:15" x14ac:dyDescent="0.3">
      <c r="K925">
        <v>0</v>
      </c>
      <c r="L925">
        <f>IF(AND(ISNUMBER(SEARCH(":",Table11[[#This Row],[Column1]]))=FALSE,ISNUMBER(SEARCH("Ronda",Table11[[#This Row],[Column1]]))=FALSE),1,0)</f>
        <v>1</v>
      </c>
      <c r="M925">
        <f>IF(Table11[[#This Row],[cond]]=1,M924+1,0)</f>
        <v>5</v>
      </c>
      <c r="N925">
        <f>IF(ISNUMBER(SEARCH("Ronda",Table11[[#This Row],[Column1]]))=TRUE,1,0)</f>
        <v>0</v>
      </c>
      <c r="O925" t="str">
        <f>IF(Table11[[#This Row],[cond2]]=1,MID(Table11[[#This Row],[Column1]],6,3),O924)</f>
        <v xml:space="preserve"> 20</v>
      </c>
    </row>
    <row r="926" spans="11:15" x14ac:dyDescent="0.3">
      <c r="K926">
        <v>0</v>
      </c>
      <c r="L926">
        <f>IF(AND(ISNUMBER(SEARCH(":",Table11[[#This Row],[Column1]]))=FALSE,ISNUMBER(SEARCH("Ronda",Table11[[#This Row],[Column1]]))=FALSE),1,0)</f>
        <v>1</v>
      </c>
      <c r="M926">
        <f>IF(Table11[[#This Row],[cond]]=1,M925+1,0)</f>
        <v>6</v>
      </c>
      <c r="N926">
        <f>IF(ISNUMBER(SEARCH("Ronda",Table11[[#This Row],[Column1]]))=TRUE,1,0)</f>
        <v>0</v>
      </c>
      <c r="O926" t="str">
        <f>IF(Table11[[#This Row],[cond2]]=1,MID(Table11[[#This Row],[Column1]],6,3),O925)</f>
        <v xml:space="preserve"> 20</v>
      </c>
    </row>
    <row r="927" spans="11:15" x14ac:dyDescent="0.3">
      <c r="K927" t="s">
        <v>1133</v>
      </c>
      <c r="L927">
        <f>IF(AND(ISNUMBER(SEARCH(":",Table11[[#This Row],[Column1]]))=FALSE,ISNUMBER(SEARCH("Ronda",Table11[[#This Row],[Column1]]))=FALSE),1,0)</f>
        <v>0</v>
      </c>
      <c r="M927">
        <f>IF(Table11[[#This Row],[cond]]=1,M926+1,0)</f>
        <v>0</v>
      </c>
      <c r="N927">
        <f>IF(ISNUMBER(SEARCH("Ronda",Table11[[#This Row],[Column1]]))=TRUE,1,0)</f>
        <v>0</v>
      </c>
      <c r="O927" t="str">
        <f>IF(Table11[[#This Row],[cond2]]=1,MID(Table11[[#This Row],[Column1]],6,3),O926)</f>
        <v xml:space="preserve"> 20</v>
      </c>
    </row>
    <row r="928" spans="11:15" x14ac:dyDescent="0.3">
      <c r="K928" t="s">
        <v>1051</v>
      </c>
      <c r="L928">
        <f>IF(AND(ISNUMBER(SEARCH(":",Table11[[#This Row],[Column1]]))=FALSE,ISNUMBER(SEARCH("Ronda",Table11[[#This Row],[Column1]]))=FALSE),1,0)</f>
        <v>1</v>
      </c>
      <c r="M928">
        <f>IF(Table11[[#This Row],[cond]]=1,M927+1,0)</f>
        <v>1</v>
      </c>
      <c r="N928">
        <f>IF(ISNUMBER(SEARCH("Ronda",Table11[[#This Row],[Column1]]))=TRUE,1,0)</f>
        <v>0</v>
      </c>
      <c r="O928" t="str">
        <f>IF(Table11[[#This Row],[cond2]]=1,MID(Table11[[#This Row],[Column1]],6,3),O927)</f>
        <v xml:space="preserve"> 20</v>
      </c>
    </row>
    <row r="929" spans="11:15" x14ac:dyDescent="0.3">
      <c r="K929" t="s">
        <v>14</v>
      </c>
      <c r="L929">
        <f>IF(AND(ISNUMBER(SEARCH(":",Table11[[#This Row],[Column1]]))=FALSE,ISNUMBER(SEARCH("Ronda",Table11[[#This Row],[Column1]]))=FALSE),1,0)</f>
        <v>1</v>
      </c>
      <c r="M929">
        <f>IF(Table11[[#This Row],[cond]]=1,M928+1,0)</f>
        <v>2</v>
      </c>
      <c r="N929">
        <f>IF(ISNUMBER(SEARCH("Ronda",Table11[[#This Row],[Column1]]))=TRUE,1,0)</f>
        <v>0</v>
      </c>
      <c r="O929" t="str">
        <f>IF(Table11[[#This Row],[cond2]]=1,MID(Table11[[#This Row],[Column1]],6,3),O928)</f>
        <v xml:space="preserve"> 20</v>
      </c>
    </row>
    <row r="930" spans="11:15" x14ac:dyDescent="0.3">
      <c r="K930">
        <v>2</v>
      </c>
      <c r="L930">
        <f>IF(AND(ISNUMBER(SEARCH(":",Table11[[#This Row],[Column1]]))=FALSE,ISNUMBER(SEARCH("Ronda",Table11[[#This Row],[Column1]]))=FALSE),1,0)</f>
        <v>1</v>
      </c>
      <c r="M930">
        <f>IF(Table11[[#This Row],[cond]]=1,M929+1,0)</f>
        <v>3</v>
      </c>
      <c r="N930">
        <f>IF(ISNUMBER(SEARCH("Ronda",Table11[[#This Row],[Column1]]))=TRUE,1,0)</f>
        <v>0</v>
      </c>
      <c r="O930" t="str">
        <f>IF(Table11[[#This Row],[cond2]]=1,MID(Table11[[#This Row],[Column1]],6,3),O929)</f>
        <v xml:space="preserve"> 20</v>
      </c>
    </row>
    <row r="931" spans="11:15" x14ac:dyDescent="0.3">
      <c r="K931">
        <v>1</v>
      </c>
      <c r="L931">
        <f>IF(AND(ISNUMBER(SEARCH(":",Table11[[#This Row],[Column1]]))=FALSE,ISNUMBER(SEARCH("Ronda",Table11[[#This Row],[Column1]]))=FALSE),1,0)</f>
        <v>1</v>
      </c>
      <c r="M931">
        <f>IF(Table11[[#This Row],[cond]]=1,M930+1,0)</f>
        <v>4</v>
      </c>
      <c r="N931">
        <f>IF(ISNUMBER(SEARCH("Ronda",Table11[[#This Row],[Column1]]))=TRUE,1,0)</f>
        <v>0</v>
      </c>
      <c r="O931" t="str">
        <f>IF(Table11[[#This Row],[cond2]]=1,MID(Table11[[#This Row],[Column1]],6,3),O930)</f>
        <v xml:space="preserve"> 20</v>
      </c>
    </row>
    <row r="932" spans="11:15" x14ac:dyDescent="0.3">
      <c r="K932">
        <v>-1</v>
      </c>
      <c r="L932">
        <f>IF(AND(ISNUMBER(SEARCH(":",Table11[[#This Row],[Column1]]))=FALSE,ISNUMBER(SEARCH("Ronda",Table11[[#This Row],[Column1]]))=FALSE),1,0)</f>
        <v>1</v>
      </c>
      <c r="M932">
        <f>IF(Table11[[#This Row],[cond]]=1,M931+1,0)</f>
        <v>5</v>
      </c>
      <c r="N932">
        <f>IF(ISNUMBER(SEARCH("Ronda",Table11[[#This Row],[Column1]]))=TRUE,1,0)</f>
        <v>0</v>
      </c>
      <c r="O932" t="str">
        <f>IF(Table11[[#This Row],[cond2]]=1,MID(Table11[[#This Row],[Column1]],6,3),O931)</f>
        <v xml:space="preserve"> 20</v>
      </c>
    </row>
    <row r="933" spans="11:15" x14ac:dyDescent="0.3">
      <c r="K933">
        <v>-1</v>
      </c>
      <c r="L933">
        <f>IF(AND(ISNUMBER(SEARCH(":",Table11[[#This Row],[Column1]]))=FALSE,ISNUMBER(SEARCH("Ronda",Table11[[#This Row],[Column1]]))=FALSE),1,0)</f>
        <v>1</v>
      </c>
      <c r="M933">
        <f>IF(Table11[[#This Row],[cond]]=1,M932+1,0)</f>
        <v>6</v>
      </c>
      <c r="N933">
        <f>IF(ISNUMBER(SEARCH("Ronda",Table11[[#This Row],[Column1]]))=TRUE,1,0)</f>
        <v>0</v>
      </c>
      <c r="O933" t="str">
        <f>IF(Table11[[#This Row],[cond2]]=1,MID(Table11[[#This Row],[Column1]],6,3),O932)</f>
        <v xml:space="preserve"> 20</v>
      </c>
    </row>
    <row r="934" spans="11:15" x14ac:dyDescent="0.3">
      <c r="K934" t="s">
        <v>1134</v>
      </c>
      <c r="L934">
        <f>IF(AND(ISNUMBER(SEARCH(":",Table11[[#This Row],[Column1]]))=FALSE,ISNUMBER(SEARCH("Ronda",Table11[[#This Row],[Column1]]))=FALSE),1,0)</f>
        <v>0</v>
      </c>
      <c r="M934">
        <f>IF(Table11[[#This Row],[cond]]=1,M933+1,0)</f>
        <v>0</v>
      </c>
      <c r="N934">
        <f>IF(ISNUMBER(SEARCH("Ronda",Table11[[#This Row],[Column1]]))=TRUE,1,0)</f>
        <v>0</v>
      </c>
      <c r="O934" t="str">
        <f>IF(Table11[[#This Row],[cond2]]=1,MID(Table11[[#This Row],[Column1]],6,3),O933)</f>
        <v xml:space="preserve"> 20</v>
      </c>
    </row>
    <row r="935" spans="11:15" x14ac:dyDescent="0.3">
      <c r="K935" t="s">
        <v>833</v>
      </c>
      <c r="L935">
        <f>IF(AND(ISNUMBER(SEARCH(":",Table11[[#This Row],[Column1]]))=FALSE,ISNUMBER(SEARCH("Ronda",Table11[[#This Row],[Column1]]))=FALSE),1,0)</f>
        <v>1</v>
      </c>
      <c r="M935">
        <f>IF(Table11[[#This Row],[cond]]=1,M934+1,0)</f>
        <v>1</v>
      </c>
      <c r="N935">
        <f>IF(ISNUMBER(SEARCH("Ronda",Table11[[#This Row],[Column1]]))=TRUE,1,0)</f>
        <v>0</v>
      </c>
      <c r="O935" t="str">
        <f>IF(Table11[[#This Row],[cond2]]=1,MID(Table11[[#This Row],[Column1]],6,3),O934)</f>
        <v xml:space="preserve"> 20</v>
      </c>
    </row>
    <row r="936" spans="11:15" x14ac:dyDescent="0.3">
      <c r="K936" t="s">
        <v>13</v>
      </c>
      <c r="L936">
        <f>IF(AND(ISNUMBER(SEARCH(":",Table11[[#This Row],[Column1]]))=FALSE,ISNUMBER(SEARCH("Ronda",Table11[[#This Row],[Column1]]))=FALSE),1,0)</f>
        <v>1</v>
      </c>
      <c r="M936">
        <f>IF(Table11[[#This Row],[cond]]=1,M935+1,0)</f>
        <v>2</v>
      </c>
      <c r="N936">
        <f>IF(ISNUMBER(SEARCH("Ronda",Table11[[#This Row],[Column1]]))=TRUE,1,0)</f>
        <v>0</v>
      </c>
      <c r="O936" t="str">
        <f>IF(Table11[[#This Row],[cond2]]=1,MID(Table11[[#This Row],[Column1]],6,3),O935)</f>
        <v xml:space="preserve"> 20</v>
      </c>
    </row>
    <row r="937" spans="11:15" x14ac:dyDescent="0.3">
      <c r="K937">
        <v>0</v>
      </c>
      <c r="L937">
        <f>IF(AND(ISNUMBER(SEARCH(":",Table11[[#This Row],[Column1]]))=FALSE,ISNUMBER(SEARCH("Ronda",Table11[[#This Row],[Column1]]))=FALSE),1,0)</f>
        <v>1</v>
      </c>
      <c r="M937">
        <f>IF(Table11[[#This Row],[cond]]=1,M936+1,0)</f>
        <v>3</v>
      </c>
      <c r="N937">
        <f>IF(ISNUMBER(SEARCH("Ronda",Table11[[#This Row],[Column1]]))=TRUE,1,0)</f>
        <v>0</v>
      </c>
      <c r="O937" t="str">
        <f>IF(Table11[[#This Row],[cond2]]=1,MID(Table11[[#This Row],[Column1]],6,3),O936)</f>
        <v xml:space="preserve"> 20</v>
      </c>
    </row>
    <row r="938" spans="11:15" x14ac:dyDescent="0.3">
      <c r="K938">
        <v>2</v>
      </c>
      <c r="L938">
        <f>IF(AND(ISNUMBER(SEARCH(":",Table11[[#This Row],[Column1]]))=FALSE,ISNUMBER(SEARCH("Ronda",Table11[[#This Row],[Column1]]))=FALSE),1,0)</f>
        <v>1</v>
      </c>
      <c r="M938">
        <f>IF(Table11[[#This Row],[cond]]=1,M937+1,0)</f>
        <v>4</v>
      </c>
      <c r="N938">
        <f>IF(ISNUMBER(SEARCH("Ronda",Table11[[#This Row],[Column1]]))=TRUE,1,0)</f>
        <v>0</v>
      </c>
      <c r="O938" t="str">
        <f>IF(Table11[[#This Row],[cond2]]=1,MID(Table11[[#This Row],[Column1]],6,3),O937)</f>
        <v xml:space="preserve"> 20</v>
      </c>
    </row>
    <row r="939" spans="11:15" x14ac:dyDescent="0.3">
      <c r="K939">
        <v>0</v>
      </c>
      <c r="L939">
        <f>IF(AND(ISNUMBER(SEARCH(":",Table11[[#This Row],[Column1]]))=FALSE,ISNUMBER(SEARCH("Ronda",Table11[[#This Row],[Column1]]))=FALSE),1,0)</f>
        <v>1</v>
      </c>
      <c r="M939">
        <f>IF(Table11[[#This Row],[cond]]=1,M938+1,0)</f>
        <v>5</v>
      </c>
      <c r="N939">
        <f>IF(ISNUMBER(SEARCH("Ronda",Table11[[#This Row],[Column1]]))=TRUE,1,0)</f>
        <v>0</v>
      </c>
      <c r="O939" t="str">
        <f>IF(Table11[[#This Row],[cond2]]=1,MID(Table11[[#This Row],[Column1]],6,3),O938)</f>
        <v xml:space="preserve"> 20</v>
      </c>
    </row>
    <row r="940" spans="11:15" x14ac:dyDescent="0.3">
      <c r="K940">
        <v>0</v>
      </c>
      <c r="L940">
        <f>IF(AND(ISNUMBER(SEARCH(":",Table11[[#This Row],[Column1]]))=FALSE,ISNUMBER(SEARCH("Ronda",Table11[[#This Row],[Column1]]))=FALSE),1,0)</f>
        <v>1</v>
      </c>
      <c r="M940">
        <f>IF(Table11[[#This Row],[cond]]=1,M939+1,0)</f>
        <v>6</v>
      </c>
      <c r="N940">
        <f>IF(ISNUMBER(SEARCH("Ronda",Table11[[#This Row],[Column1]]))=TRUE,1,0)</f>
        <v>0</v>
      </c>
      <c r="O940" t="str">
        <f>IF(Table11[[#This Row],[cond2]]=1,MID(Table11[[#This Row],[Column1]],6,3),O939)</f>
        <v xml:space="preserve"> 20</v>
      </c>
    </row>
    <row r="941" spans="11:15" x14ac:dyDescent="0.3">
      <c r="K941" t="s">
        <v>1135</v>
      </c>
      <c r="L941">
        <f>IF(AND(ISNUMBER(SEARCH(":",Table11[[#This Row],[Column1]]))=FALSE,ISNUMBER(SEARCH("Ronda",Table11[[#This Row],[Column1]]))=FALSE),1,0)</f>
        <v>0</v>
      </c>
      <c r="M941">
        <f>IF(Table11[[#This Row],[cond]]=1,M940+1,0)</f>
        <v>0</v>
      </c>
      <c r="N941">
        <f>IF(ISNUMBER(SEARCH("Ronda",Table11[[#This Row],[Column1]]))=TRUE,1,0)</f>
        <v>0</v>
      </c>
      <c r="O941" t="str">
        <f>IF(Table11[[#This Row],[cond2]]=1,MID(Table11[[#This Row],[Column1]],6,3),O940)</f>
        <v xml:space="preserve"> 20</v>
      </c>
    </row>
    <row r="942" spans="11:15" x14ac:dyDescent="0.3">
      <c r="K942" t="s">
        <v>28</v>
      </c>
      <c r="L942">
        <f>IF(AND(ISNUMBER(SEARCH(":",Table11[[#This Row],[Column1]]))=FALSE,ISNUMBER(SEARCH("Ronda",Table11[[#This Row],[Column1]]))=FALSE),1,0)</f>
        <v>1</v>
      </c>
      <c r="M942">
        <f>IF(Table11[[#This Row],[cond]]=1,M941+1,0)</f>
        <v>1</v>
      </c>
      <c r="N942">
        <f>IF(ISNUMBER(SEARCH("Ronda",Table11[[#This Row],[Column1]]))=TRUE,1,0)</f>
        <v>0</v>
      </c>
      <c r="O942" t="str">
        <f>IF(Table11[[#This Row],[cond2]]=1,MID(Table11[[#This Row],[Column1]],6,3),O941)</f>
        <v xml:space="preserve"> 20</v>
      </c>
    </row>
    <row r="943" spans="11:15" x14ac:dyDescent="0.3">
      <c r="K943" t="s">
        <v>568</v>
      </c>
      <c r="L943">
        <f>IF(AND(ISNUMBER(SEARCH(":",Table11[[#This Row],[Column1]]))=FALSE,ISNUMBER(SEARCH("Ronda",Table11[[#This Row],[Column1]]))=FALSE),1,0)</f>
        <v>1</v>
      </c>
      <c r="M943">
        <f>IF(Table11[[#This Row],[cond]]=1,M942+1,0)</f>
        <v>2</v>
      </c>
      <c r="N943">
        <f>IF(ISNUMBER(SEARCH("Ronda",Table11[[#This Row],[Column1]]))=TRUE,1,0)</f>
        <v>0</v>
      </c>
      <c r="O943" t="str">
        <f>IF(Table11[[#This Row],[cond2]]=1,MID(Table11[[#This Row],[Column1]],6,3),O942)</f>
        <v xml:space="preserve"> 20</v>
      </c>
    </row>
    <row r="944" spans="11:15" x14ac:dyDescent="0.3">
      <c r="K944">
        <v>2</v>
      </c>
      <c r="L944">
        <f>IF(AND(ISNUMBER(SEARCH(":",Table11[[#This Row],[Column1]]))=FALSE,ISNUMBER(SEARCH("Ronda",Table11[[#This Row],[Column1]]))=FALSE),1,0)</f>
        <v>1</v>
      </c>
      <c r="M944">
        <f>IF(Table11[[#This Row],[cond]]=1,M943+1,0)</f>
        <v>3</v>
      </c>
      <c r="N944">
        <f>IF(ISNUMBER(SEARCH("Ronda",Table11[[#This Row],[Column1]]))=TRUE,1,0)</f>
        <v>0</v>
      </c>
      <c r="O944" t="str">
        <f>IF(Table11[[#This Row],[cond2]]=1,MID(Table11[[#This Row],[Column1]],6,3),O943)</f>
        <v xml:space="preserve"> 20</v>
      </c>
    </row>
    <row r="945" spans="11:15" x14ac:dyDescent="0.3">
      <c r="K945">
        <v>0</v>
      </c>
      <c r="L945">
        <f>IF(AND(ISNUMBER(SEARCH(":",Table11[[#This Row],[Column1]]))=FALSE,ISNUMBER(SEARCH("Ronda",Table11[[#This Row],[Column1]]))=FALSE),1,0)</f>
        <v>1</v>
      </c>
      <c r="M945">
        <f>IF(Table11[[#This Row],[cond]]=1,M944+1,0)</f>
        <v>4</v>
      </c>
      <c r="N945">
        <f>IF(ISNUMBER(SEARCH("Ronda",Table11[[#This Row],[Column1]]))=TRUE,1,0)</f>
        <v>0</v>
      </c>
      <c r="O945" t="str">
        <f>IF(Table11[[#This Row],[cond2]]=1,MID(Table11[[#This Row],[Column1]],6,3),O944)</f>
        <v xml:space="preserve"> 20</v>
      </c>
    </row>
    <row r="946" spans="11:15" x14ac:dyDescent="0.3">
      <c r="K946">
        <v>0</v>
      </c>
      <c r="L946">
        <f>IF(AND(ISNUMBER(SEARCH(":",Table11[[#This Row],[Column1]]))=FALSE,ISNUMBER(SEARCH("Ronda",Table11[[#This Row],[Column1]]))=FALSE),1,0)</f>
        <v>1</v>
      </c>
      <c r="M946">
        <f>IF(Table11[[#This Row],[cond]]=1,M945+1,0)</f>
        <v>5</v>
      </c>
      <c r="N946">
        <f>IF(ISNUMBER(SEARCH("Ronda",Table11[[#This Row],[Column1]]))=TRUE,1,0)</f>
        <v>0</v>
      </c>
      <c r="O946" t="str">
        <f>IF(Table11[[#This Row],[cond2]]=1,MID(Table11[[#This Row],[Column1]],6,3),O945)</f>
        <v xml:space="preserve"> 20</v>
      </c>
    </row>
    <row r="947" spans="11:15" x14ac:dyDescent="0.3">
      <c r="K947">
        <v>0</v>
      </c>
      <c r="L947">
        <f>IF(AND(ISNUMBER(SEARCH(":",Table11[[#This Row],[Column1]]))=FALSE,ISNUMBER(SEARCH("Ronda",Table11[[#This Row],[Column1]]))=FALSE),1,0)</f>
        <v>1</v>
      </c>
      <c r="M947">
        <f>IF(Table11[[#This Row],[cond]]=1,M946+1,0)</f>
        <v>6</v>
      </c>
      <c r="N947">
        <f>IF(ISNUMBER(SEARCH("Ronda",Table11[[#This Row],[Column1]]))=TRUE,1,0)</f>
        <v>0</v>
      </c>
      <c r="O947" t="str">
        <f>IF(Table11[[#This Row],[cond2]]=1,MID(Table11[[#This Row],[Column1]],6,3),O946)</f>
        <v xml:space="preserve"> 20</v>
      </c>
    </row>
    <row r="948" spans="11:15" x14ac:dyDescent="0.3">
      <c r="K948" t="s">
        <v>1136</v>
      </c>
      <c r="L948">
        <f>IF(AND(ISNUMBER(SEARCH(":",Table11[[#This Row],[Column1]]))=FALSE,ISNUMBER(SEARCH("Ronda",Table11[[#This Row],[Column1]]))=FALSE),1,0)</f>
        <v>0</v>
      </c>
      <c r="M948">
        <f>IF(Table11[[#This Row],[cond]]=1,M947+1,0)</f>
        <v>0</v>
      </c>
      <c r="N948">
        <f>IF(ISNUMBER(SEARCH("Ronda",Table11[[#This Row],[Column1]]))=TRUE,1,0)</f>
        <v>0</v>
      </c>
      <c r="O948" t="str">
        <f>IF(Table11[[#This Row],[cond2]]=1,MID(Table11[[#This Row],[Column1]],6,3),O947)</f>
        <v xml:space="preserve"> 20</v>
      </c>
    </row>
    <row r="949" spans="11:15" x14ac:dyDescent="0.3">
      <c r="K949" t="s">
        <v>564</v>
      </c>
      <c r="L949">
        <f>IF(AND(ISNUMBER(SEARCH(":",Table11[[#This Row],[Column1]]))=FALSE,ISNUMBER(SEARCH("Ronda",Table11[[#This Row],[Column1]]))=FALSE),1,0)</f>
        <v>1</v>
      </c>
      <c r="M949">
        <f>IF(Table11[[#This Row],[cond]]=1,M948+1,0)</f>
        <v>1</v>
      </c>
      <c r="N949">
        <f>IF(ISNUMBER(SEARCH("Ronda",Table11[[#This Row],[Column1]]))=TRUE,1,0)</f>
        <v>0</v>
      </c>
      <c r="O949" t="str">
        <f>IF(Table11[[#This Row],[cond2]]=1,MID(Table11[[#This Row],[Column1]],6,3),O948)</f>
        <v xml:space="preserve"> 20</v>
      </c>
    </row>
    <row r="950" spans="11:15" x14ac:dyDescent="0.3">
      <c r="K950" t="s">
        <v>10</v>
      </c>
      <c r="L950">
        <f>IF(AND(ISNUMBER(SEARCH(":",Table11[[#This Row],[Column1]]))=FALSE,ISNUMBER(SEARCH("Ronda",Table11[[#This Row],[Column1]]))=FALSE),1,0)</f>
        <v>1</v>
      </c>
      <c r="M950">
        <f>IF(Table11[[#This Row],[cond]]=1,M949+1,0)</f>
        <v>2</v>
      </c>
      <c r="N950">
        <f>IF(ISNUMBER(SEARCH("Ronda",Table11[[#This Row],[Column1]]))=TRUE,1,0)</f>
        <v>0</v>
      </c>
      <c r="O950" t="str">
        <f>IF(Table11[[#This Row],[cond2]]=1,MID(Table11[[#This Row],[Column1]],6,3),O949)</f>
        <v xml:space="preserve"> 20</v>
      </c>
    </row>
    <row r="951" spans="11:15" x14ac:dyDescent="0.3">
      <c r="K951">
        <v>1</v>
      </c>
      <c r="L951">
        <f>IF(AND(ISNUMBER(SEARCH(":",Table11[[#This Row],[Column1]]))=FALSE,ISNUMBER(SEARCH("Ronda",Table11[[#This Row],[Column1]]))=FALSE),1,0)</f>
        <v>1</v>
      </c>
      <c r="M951">
        <f>IF(Table11[[#This Row],[cond]]=1,M950+1,0)</f>
        <v>3</v>
      </c>
      <c r="N951">
        <f>IF(ISNUMBER(SEARCH("Ronda",Table11[[#This Row],[Column1]]))=TRUE,1,0)</f>
        <v>0</v>
      </c>
      <c r="O951" t="str">
        <f>IF(Table11[[#This Row],[cond2]]=1,MID(Table11[[#This Row],[Column1]],6,3),O950)</f>
        <v xml:space="preserve"> 20</v>
      </c>
    </row>
    <row r="952" spans="11:15" x14ac:dyDescent="0.3">
      <c r="K952">
        <v>0</v>
      </c>
      <c r="L952">
        <f>IF(AND(ISNUMBER(SEARCH(":",Table11[[#This Row],[Column1]]))=FALSE,ISNUMBER(SEARCH("Ronda",Table11[[#This Row],[Column1]]))=FALSE),1,0)</f>
        <v>1</v>
      </c>
      <c r="M952">
        <f>IF(Table11[[#This Row],[cond]]=1,M951+1,0)</f>
        <v>4</v>
      </c>
      <c r="N952">
        <f>IF(ISNUMBER(SEARCH("Ronda",Table11[[#This Row],[Column1]]))=TRUE,1,0)</f>
        <v>0</v>
      </c>
      <c r="O952" t="str">
        <f>IF(Table11[[#This Row],[cond2]]=1,MID(Table11[[#This Row],[Column1]],6,3),O951)</f>
        <v xml:space="preserve"> 20</v>
      </c>
    </row>
    <row r="953" spans="11:15" x14ac:dyDescent="0.3">
      <c r="K953">
        <v>0</v>
      </c>
      <c r="L953">
        <f>IF(AND(ISNUMBER(SEARCH(":",Table11[[#This Row],[Column1]]))=FALSE,ISNUMBER(SEARCH("Ronda",Table11[[#This Row],[Column1]]))=FALSE),1,0)</f>
        <v>1</v>
      </c>
      <c r="M953">
        <f>IF(Table11[[#This Row],[cond]]=1,M952+1,0)</f>
        <v>5</v>
      </c>
      <c r="N953">
        <f>IF(ISNUMBER(SEARCH("Ronda",Table11[[#This Row],[Column1]]))=TRUE,1,0)</f>
        <v>0</v>
      </c>
      <c r="O953" t="str">
        <f>IF(Table11[[#This Row],[cond2]]=1,MID(Table11[[#This Row],[Column1]],6,3),O952)</f>
        <v xml:space="preserve"> 20</v>
      </c>
    </row>
    <row r="954" spans="11:15" x14ac:dyDescent="0.3">
      <c r="K954">
        <v>0</v>
      </c>
      <c r="L954">
        <f>IF(AND(ISNUMBER(SEARCH(":",Table11[[#This Row],[Column1]]))=FALSE,ISNUMBER(SEARCH("Ronda",Table11[[#This Row],[Column1]]))=FALSE),1,0)</f>
        <v>1</v>
      </c>
      <c r="M954">
        <f>IF(Table11[[#This Row],[cond]]=1,M953+1,0)</f>
        <v>6</v>
      </c>
      <c r="N954">
        <f>IF(ISNUMBER(SEARCH("Ronda",Table11[[#This Row],[Column1]]))=TRUE,1,0)</f>
        <v>0</v>
      </c>
      <c r="O954" t="str">
        <f>IF(Table11[[#This Row],[cond2]]=1,MID(Table11[[#This Row],[Column1]],6,3),O953)</f>
        <v xml:space="preserve"> 20</v>
      </c>
    </row>
    <row r="955" spans="11:15" x14ac:dyDescent="0.3">
      <c r="K955" t="s">
        <v>1137</v>
      </c>
      <c r="L955">
        <f>IF(AND(ISNUMBER(SEARCH(":",Table11[[#This Row],[Column1]]))=FALSE,ISNUMBER(SEARCH("Ronda",Table11[[#This Row],[Column1]]))=FALSE),1,0)</f>
        <v>0</v>
      </c>
      <c r="M955">
        <f>IF(Table11[[#This Row],[cond]]=1,M954+1,0)</f>
        <v>0</v>
      </c>
      <c r="N955">
        <f>IF(ISNUMBER(SEARCH("Ronda",Table11[[#This Row],[Column1]]))=TRUE,1,0)</f>
        <v>0</v>
      </c>
      <c r="O955" t="str">
        <f>IF(Table11[[#This Row],[cond2]]=1,MID(Table11[[#This Row],[Column1]],6,3),O954)</f>
        <v xml:space="preserve"> 20</v>
      </c>
    </row>
    <row r="956" spans="11:15" x14ac:dyDescent="0.3">
      <c r="K956" t="s">
        <v>4</v>
      </c>
      <c r="L956">
        <f>IF(AND(ISNUMBER(SEARCH(":",Table11[[#This Row],[Column1]]))=FALSE,ISNUMBER(SEARCH("Ronda",Table11[[#This Row],[Column1]]))=FALSE),1,0)</f>
        <v>1</v>
      </c>
      <c r="M956">
        <f>IF(Table11[[#This Row],[cond]]=1,M955+1,0)</f>
        <v>1</v>
      </c>
      <c r="N956">
        <f>IF(ISNUMBER(SEARCH("Ronda",Table11[[#This Row],[Column1]]))=TRUE,1,0)</f>
        <v>0</v>
      </c>
      <c r="O956" t="str">
        <f>IF(Table11[[#This Row],[cond2]]=1,MID(Table11[[#This Row],[Column1]],6,3),O955)</f>
        <v xml:space="preserve"> 20</v>
      </c>
    </row>
    <row r="957" spans="11:15" x14ac:dyDescent="0.3">
      <c r="K957" t="s">
        <v>303</v>
      </c>
      <c r="L957">
        <f>IF(AND(ISNUMBER(SEARCH(":",Table11[[#This Row],[Column1]]))=FALSE,ISNUMBER(SEARCH("Ronda",Table11[[#This Row],[Column1]]))=FALSE),1,0)</f>
        <v>1</v>
      </c>
      <c r="M957">
        <f>IF(Table11[[#This Row],[cond]]=1,M956+1,0)</f>
        <v>2</v>
      </c>
      <c r="N957">
        <f>IF(ISNUMBER(SEARCH("Ronda",Table11[[#This Row],[Column1]]))=TRUE,1,0)</f>
        <v>0</v>
      </c>
      <c r="O957" t="str">
        <f>IF(Table11[[#This Row],[cond2]]=1,MID(Table11[[#This Row],[Column1]],6,3),O956)</f>
        <v xml:space="preserve"> 20</v>
      </c>
    </row>
    <row r="958" spans="11:15" x14ac:dyDescent="0.3">
      <c r="K958">
        <v>2</v>
      </c>
      <c r="L958">
        <f>IF(AND(ISNUMBER(SEARCH(":",Table11[[#This Row],[Column1]]))=FALSE,ISNUMBER(SEARCH("Ronda",Table11[[#This Row],[Column1]]))=FALSE),1,0)</f>
        <v>1</v>
      </c>
      <c r="M958">
        <f>IF(Table11[[#This Row],[cond]]=1,M957+1,0)</f>
        <v>3</v>
      </c>
      <c r="N958">
        <f>IF(ISNUMBER(SEARCH("Ronda",Table11[[#This Row],[Column1]]))=TRUE,1,0)</f>
        <v>0</v>
      </c>
      <c r="O958" t="str">
        <f>IF(Table11[[#This Row],[cond2]]=1,MID(Table11[[#This Row],[Column1]],6,3),O957)</f>
        <v xml:space="preserve"> 20</v>
      </c>
    </row>
    <row r="959" spans="11:15" x14ac:dyDescent="0.3">
      <c r="K959">
        <v>2</v>
      </c>
      <c r="L959">
        <f>IF(AND(ISNUMBER(SEARCH(":",Table11[[#This Row],[Column1]]))=FALSE,ISNUMBER(SEARCH("Ronda",Table11[[#This Row],[Column1]]))=FALSE),1,0)</f>
        <v>1</v>
      </c>
      <c r="M959">
        <f>IF(Table11[[#This Row],[cond]]=1,M958+1,0)</f>
        <v>4</v>
      </c>
      <c r="N959">
        <f>IF(ISNUMBER(SEARCH("Ronda",Table11[[#This Row],[Column1]]))=TRUE,1,0)</f>
        <v>0</v>
      </c>
      <c r="O959" t="str">
        <f>IF(Table11[[#This Row],[cond2]]=1,MID(Table11[[#This Row],[Column1]],6,3),O958)</f>
        <v xml:space="preserve"> 20</v>
      </c>
    </row>
    <row r="960" spans="11:15" x14ac:dyDescent="0.3">
      <c r="K960">
        <v>-1</v>
      </c>
      <c r="L960">
        <f>IF(AND(ISNUMBER(SEARCH(":",Table11[[#This Row],[Column1]]))=FALSE,ISNUMBER(SEARCH("Ronda",Table11[[#This Row],[Column1]]))=FALSE),1,0)</f>
        <v>1</v>
      </c>
      <c r="M960">
        <f>IF(Table11[[#This Row],[cond]]=1,M959+1,0)</f>
        <v>5</v>
      </c>
      <c r="N960">
        <f>IF(ISNUMBER(SEARCH("Ronda",Table11[[#This Row],[Column1]]))=TRUE,1,0)</f>
        <v>0</v>
      </c>
      <c r="O960" t="str">
        <f>IF(Table11[[#This Row],[cond2]]=1,MID(Table11[[#This Row],[Column1]],6,3),O959)</f>
        <v xml:space="preserve"> 20</v>
      </c>
    </row>
    <row r="961" spans="11:15" x14ac:dyDescent="0.3">
      <c r="K961">
        <v>-1</v>
      </c>
      <c r="L961">
        <f>IF(AND(ISNUMBER(SEARCH(":",Table11[[#This Row],[Column1]]))=FALSE,ISNUMBER(SEARCH("Ronda",Table11[[#This Row],[Column1]]))=FALSE),1,0)</f>
        <v>1</v>
      </c>
      <c r="M961">
        <f>IF(Table11[[#This Row],[cond]]=1,M960+1,0)</f>
        <v>6</v>
      </c>
      <c r="N961">
        <f>IF(ISNUMBER(SEARCH("Ronda",Table11[[#This Row],[Column1]]))=TRUE,1,0)</f>
        <v>0</v>
      </c>
      <c r="O961" t="str">
        <f>IF(Table11[[#This Row],[cond2]]=1,MID(Table11[[#This Row],[Column1]],6,3),O960)</f>
        <v xml:space="preserve"> 20</v>
      </c>
    </row>
    <row r="962" spans="11:15" x14ac:dyDescent="0.3">
      <c r="K962" t="s">
        <v>182</v>
      </c>
      <c r="L962">
        <f>IF(AND(ISNUMBER(SEARCH(":",Table11[[#This Row],[Column1]]))=FALSE,ISNUMBER(SEARCH("Ronda",Table11[[#This Row],[Column1]]))=FALSE),1,0)</f>
        <v>0</v>
      </c>
      <c r="M962">
        <f>IF(Table11[[#This Row],[cond]]=1,M961+1,0)</f>
        <v>0</v>
      </c>
      <c r="N962">
        <f>IF(ISNUMBER(SEARCH("Ronda",Table11[[#This Row],[Column1]]))=TRUE,1,0)</f>
        <v>1</v>
      </c>
      <c r="O962" t="str">
        <f>IF(Table11[[#This Row],[cond2]]=1,MID(Table11[[#This Row],[Column1]],6,3),O961)</f>
        <v xml:space="preserve"> 19</v>
      </c>
    </row>
    <row r="963" spans="11:15" x14ac:dyDescent="0.3">
      <c r="K963" t="s">
        <v>1138</v>
      </c>
      <c r="L963">
        <f>IF(AND(ISNUMBER(SEARCH(":",Table11[[#This Row],[Column1]]))=FALSE,ISNUMBER(SEARCH("Ronda",Table11[[#This Row],[Column1]]))=FALSE),1,0)</f>
        <v>0</v>
      </c>
      <c r="M963">
        <f>IF(Table11[[#This Row],[cond]]=1,M962+1,0)</f>
        <v>0</v>
      </c>
      <c r="N963">
        <f>IF(ISNUMBER(SEARCH("Ronda",Table11[[#This Row],[Column1]]))=TRUE,1,0)</f>
        <v>0</v>
      </c>
      <c r="O963" t="str">
        <f>IF(Table11[[#This Row],[cond2]]=1,MID(Table11[[#This Row],[Column1]],6,3),O962)</f>
        <v xml:space="preserve"> 19</v>
      </c>
    </row>
    <row r="964" spans="11:15" x14ac:dyDescent="0.3">
      <c r="K964" t="s">
        <v>8</v>
      </c>
      <c r="L964">
        <f>IF(AND(ISNUMBER(SEARCH(":",Table11[[#This Row],[Column1]]))=FALSE,ISNUMBER(SEARCH("Ronda",Table11[[#This Row],[Column1]]))=FALSE),1,0)</f>
        <v>1</v>
      </c>
      <c r="M964">
        <f>IF(Table11[[#This Row],[cond]]=1,M963+1,0)</f>
        <v>1</v>
      </c>
      <c r="N964">
        <f>IF(ISNUMBER(SEARCH("Ronda",Table11[[#This Row],[Column1]]))=TRUE,1,0)</f>
        <v>0</v>
      </c>
      <c r="O964" t="str">
        <f>IF(Table11[[#This Row],[cond2]]=1,MID(Table11[[#This Row],[Column1]],6,3),O963)</f>
        <v xml:space="preserve"> 19</v>
      </c>
    </row>
    <row r="965" spans="11:15" x14ac:dyDescent="0.3">
      <c r="K965" t="s">
        <v>31</v>
      </c>
      <c r="L965">
        <f>IF(AND(ISNUMBER(SEARCH(":",Table11[[#This Row],[Column1]]))=FALSE,ISNUMBER(SEARCH("Ronda",Table11[[#This Row],[Column1]]))=FALSE),1,0)</f>
        <v>1</v>
      </c>
      <c r="M965">
        <f>IF(Table11[[#This Row],[cond]]=1,M964+1,0)</f>
        <v>2</v>
      </c>
      <c r="N965">
        <f>IF(ISNUMBER(SEARCH("Ronda",Table11[[#This Row],[Column1]]))=TRUE,1,0)</f>
        <v>0</v>
      </c>
      <c r="O965" t="str">
        <f>IF(Table11[[#This Row],[cond2]]=1,MID(Table11[[#This Row],[Column1]],6,3),O964)</f>
        <v xml:space="preserve"> 19</v>
      </c>
    </row>
    <row r="966" spans="11:15" x14ac:dyDescent="0.3">
      <c r="K966">
        <v>3</v>
      </c>
      <c r="L966">
        <f>IF(AND(ISNUMBER(SEARCH(":",Table11[[#This Row],[Column1]]))=FALSE,ISNUMBER(SEARCH("Ronda",Table11[[#This Row],[Column1]]))=FALSE),1,0)</f>
        <v>1</v>
      </c>
      <c r="M966">
        <f>IF(Table11[[#This Row],[cond]]=1,M965+1,0)</f>
        <v>3</v>
      </c>
      <c r="N966">
        <f>IF(ISNUMBER(SEARCH("Ronda",Table11[[#This Row],[Column1]]))=TRUE,1,0)</f>
        <v>0</v>
      </c>
      <c r="O966" t="str">
        <f>IF(Table11[[#This Row],[cond2]]=1,MID(Table11[[#This Row],[Column1]],6,3),O965)</f>
        <v xml:space="preserve"> 19</v>
      </c>
    </row>
    <row r="967" spans="11:15" x14ac:dyDescent="0.3">
      <c r="K967">
        <v>0</v>
      </c>
      <c r="L967">
        <f>IF(AND(ISNUMBER(SEARCH(":",Table11[[#This Row],[Column1]]))=FALSE,ISNUMBER(SEARCH("Ronda",Table11[[#This Row],[Column1]]))=FALSE),1,0)</f>
        <v>1</v>
      </c>
      <c r="M967">
        <f>IF(Table11[[#This Row],[cond]]=1,M966+1,0)</f>
        <v>4</v>
      </c>
      <c r="N967">
        <f>IF(ISNUMBER(SEARCH("Ronda",Table11[[#This Row],[Column1]]))=TRUE,1,0)</f>
        <v>0</v>
      </c>
      <c r="O967" t="str">
        <f>IF(Table11[[#This Row],[cond2]]=1,MID(Table11[[#This Row],[Column1]],6,3),O966)</f>
        <v xml:space="preserve"> 19</v>
      </c>
    </row>
    <row r="968" spans="11:15" x14ac:dyDescent="0.3">
      <c r="K968">
        <v>-2</v>
      </c>
      <c r="L968">
        <f>IF(AND(ISNUMBER(SEARCH(":",Table11[[#This Row],[Column1]]))=FALSE,ISNUMBER(SEARCH("Ronda",Table11[[#This Row],[Column1]]))=FALSE),1,0)</f>
        <v>1</v>
      </c>
      <c r="M968">
        <f>IF(Table11[[#This Row],[cond]]=1,M967+1,0)</f>
        <v>5</v>
      </c>
      <c r="N968">
        <f>IF(ISNUMBER(SEARCH("Ronda",Table11[[#This Row],[Column1]]))=TRUE,1,0)</f>
        <v>0</v>
      </c>
      <c r="O968" t="str">
        <f>IF(Table11[[#This Row],[cond2]]=1,MID(Table11[[#This Row],[Column1]],6,3),O967)</f>
        <v xml:space="preserve"> 19</v>
      </c>
    </row>
    <row r="969" spans="11:15" x14ac:dyDescent="0.3">
      <c r="K969">
        <v>0</v>
      </c>
      <c r="L969">
        <f>IF(AND(ISNUMBER(SEARCH(":",Table11[[#This Row],[Column1]]))=FALSE,ISNUMBER(SEARCH("Ronda",Table11[[#This Row],[Column1]]))=FALSE),1,0)</f>
        <v>1</v>
      </c>
      <c r="M969">
        <f>IF(Table11[[#This Row],[cond]]=1,M968+1,0)</f>
        <v>6</v>
      </c>
      <c r="N969">
        <f>IF(ISNUMBER(SEARCH("Ronda",Table11[[#This Row],[Column1]]))=TRUE,1,0)</f>
        <v>0</v>
      </c>
      <c r="O969" t="str">
        <f>IF(Table11[[#This Row],[cond2]]=1,MID(Table11[[#This Row],[Column1]],6,3),O968)</f>
        <v xml:space="preserve"> 19</v>
      </c>
    </row>
    <row r="970" spans="11:15" x14ac:dyDescent="0.3">
      <c r="K970" t="s">
        <v>918</v>
      </c>
      <c r="L970">
        <f>IF(AND(ISNUMBER(SEARCH(":",Table11[[#This Row],[Column1]]))=FALSE,ISNUMBER(SEARCH("Ronda",Table11[[#This Row],[Column1]]))=FALSE),1,0)</f>
        <v>0</v>
      </c>
      <c r="M970">
        <f>IF(Table11[[#This Row],[cond]]=1,M969+1,0)</f>
        <v>0</v>
      </c>
      <c r="N970">
        <f>IF(ISNUMBER(SEARCH("Ronda",Table11[[#This Row],[Column1]]))=TRUE,1,0)</f>
        <v>0</v>
      </c>
      <c r="O970" t="str">
        <f>IF(Table11[[#This Row],[cond2]]=1,MID(Table11[[#This Row],[Column1]],6,3),O969)</f>
        <v xml:space="preserve"> 19</v>
      </c>
    </row>
    <row r="971" spans="11:15" x14ac:dyDescent="0.3">
      <c r="K971" t="s">
        <v>11</v>
      </c>
      <c r="L971">
        <f>IF(AND(ISNUMBER(SEARCH(":",Table11[[#This Row],[Column1]]))=FALSE,ISNUMBER(SEARCH("Ronda",Table11[[#This Row],[Column1]]))=FALSE),1,0)</f>
        <v>1</v>
      </c>
      <c r="M971">
        <f>IF(Table11[[#This Row],[cond]]=1,M970+1,0)</f>
        <v>1</v>
      </c>
      <c r="N971">
        <f>IF(ISNUMBER(SEARCH("Ronda",Table11[[#This Row],[Column1]]))=TRUE,1,0)</f>
        <v>0</v>
      </c>
      <c r="O971" t="str">
        <f>IF(Table11[[#This Row],[cond2]]=1,MID(Table11[[#This Row],[Column1]],6,3),O970)</f>
        <v xml:space="preserve"> 19</v>
      </c>
    </row>
    <row r="972" spans="11:15" x14ac:dyDescent="0.3">
      <c r="K972" t="s">
        <v>7</v>
      </c>
      <c r="L972">
        <f>IF(AND(ISNUMBER(SEARCH(":",Table11[[#This Row],[Column1]]))=FALSE,ISNUMBER(SEARCH("Ronda",Table11[[#This Row],[Column1]]))=FALSE),1,0)</f>
        <v>1</v>
      </c>
      <c r="M972">
        <f>IF(Table11[[#This Row],[cond]]=1,M971+1,0)</f>
        <v>2</v>
      </c>
      <c r="N972">
        <f>IF(ISNUMBER(SEARCH("Ronda",Table11[[#This Row],[Column1]]))=TRUE,1,0)</f>
        <v>0</v>
      </c>
      <c r="O972" t="str">
        <f>IF(Table11[[#This Row],[cond2]]=1,MID(Table11[[#This Row],[Column1]],6,3),O971)</f>
        <v xml:space="preserve"> 19</v>
      </c>
    </row>
    <row r="973" spans="11:15" x14ac:dyDescent="0.3">
      <c r="K973">
        <v>1</v>
      </c>
      <c r="L973">
        <f>IF(AND(ISNUMBER(SEARCH(":",Table11[[#This Row],[Column1]]))=FALSE,ISNUMBER(SEARCH("Ronda",Table11[[#This Row],[Column1]]))=FALSE),1,0)</f>
        <v>1</v>
      </c>
      <c r="M973">
        <f>IF(Table11[[#This Row],[cond]]=1,M972+1,0)</f>
        <v>3</v>
      </c>
      <c r="N973">
        <f>IF(ISNUMBER(SEARCH("Ronda",Table11[[#This Row],[Column1]]))=TRUE,1,0)</f>
        <v>0</v>
      </c>
      <c r="O973" t="str">
        <f>IF(Table11[[#This Row],[cond2]]=1,MID(Table11[[#This Row],[Column1]],6,3),O972)</f>
        <v xml:space="preserve"> 19</v>
      </c>
    </row>
    <row r="974" spans="11:15" x14ac:dyDescent="0.3">
      <c r="K974">
        <v>1</v>
      </c>
      <c r="L974">
        <f>IF(AND(ISNUMBER(SEARCH(":",Table11[[#This Row],[Column1]]))=FALSE,ISNUMBER(SEARCH("Ronda",Table11[[#This Row],[Column1]]))=FALSE),1,0)</f>
        <v>1</v>
      </c>
      <c r="M974">
        <f>IF(Table11[[#This Row],[cond]]=1,M973+1,0)</f>
        <v>4</v>
      </c>
      <c r="N974">
        <f>IF(ISNUMBER(SEARCH("Ronda",Table11[[#This Row],[Column1]]))=TRUE,1,0)</f>
        <v>0</v>
      </c>
      <c r="O974" t="str">
        <f>IF(Table11[[#This Row],[cond2]]=1,MID(Table11[[#This Row],[Column1]],6,3),O973)</f>
        <v xml:space="preserve"> 19</v>
      </c>
    </row>
    <row r="975" spans="11:15" x14ac:dyDescent="0.3">
      <c r="K975">
        <v>-1</v>
      </c>
      <c r="L975">
        <f>IF(AND(ISNUMBER(SEARCH(":",Table11[[#This Row],[Column1]]))=FALSE,ISNUMBER(SEARCH("Ronda",Table11[[#This Row],[Column1]]))=FALSE),1,0)</f>
        <v>1</v>
      </c>
      <c r="M975">
        <f>IF(Table11[[#This Row],[cond]]=1,M974+1,0)</f>
        <v>5</v>
      </c>
      <c r="N975">
        <f>IF(ISNUMBER(SEARCH("Ronda",Table11[[#This Row],[Column1]]))=TRUE,1,0)</f>
        <v>0</v>
      </c>
      <c r="O975" t="str">
        <f>IF(Table11[[#This Row],[cond2]]=1,MID(Table11[[#This Row],[Column1]],6,3),O974)</f>
        <v xml:space="preserve"> 19</v>
      </c>
    </row>
    <row r="976" spans="11:15" x14ac:dyDescent="0.3">
      <c r="K976">
        <v>0</v>
      </c>
      <c r="L976">
        <f>IF(AND(ISNUMBER(SEARCH(":",Table11[[#This Row],[Column1]]))=FALSE,ISNUMBER(SEARCH("Ronda",Table11[[#This Row],[Column1]]))=FALSE),1,0)</f>
        <v>1</v>
      </c>
      <c r="M976">
        <f>IF(Table11[[#This Row],[cond]]=1,M975+1,0)</f>
        <v>6</v>
      </c>
      <c r="N976">
        <f>IF(ISNUMBER(SEARCH("Ronda",Table11[[#This Row],[Column1]]))=TRUE,1,0)</f>
        <v>0</v>
      </c>
      <c r="O976" t="str">
        <f>IF(Table11[[#This Row],[cond2]]=1,MID(Table11[[#This Row],[Column1]],6,3),O975)</f>
        <v xml:space="preserve"> 19</v>
      </c>
    </row>
    <row r="977" spans="11:15" x14ac:dyDescent="0.3">
      <c r="K977" t="s">
        <v>1139</v>
      </c>
      <c r="L977">
        <f>IF(AND(ISNUMBER(SEARCH(":",Table11[[#This Row],[Column1]]))=FALSE,ISNUMBER(SEARCH("Ronda",Table11[[#This Row],[Column1]]))=FALSE),1,0)</f>
        <v>0</v>
      </c>
      <c r="M977">
        <f>IF(Table11[[#This Row],[cond]]=1,M976+1,0)</f>
        <v>0</v>
      </c>
      <c r="N977">
        <f>IF(ISNUMBER(SEARCH("Ronda",Table11[[#This Row],[Column1]]))=TRUE,1,0)</f>
        <v>0</v>
      </c>
      <c r="O977" t="str">
        <f>IF(Table11[[#This Row],[cond2]]=1,MID(Table11[[#This Row],[Column1]],6,3),O976)</f>
        <v xml:space="preserve"> 19</v>
      </c>
    </row>
    <row r="978" spans="11:15" x14ac:dyDescent="0.3">
      <c r="K978" t="s">
        <v>13</v>
      </c>
      <c r="L978">
        <f>IF(AND(ISNUMBER(SEARCH(":",Table11[[#This Row],[Column1]]))=FALSE,ISNUMBER(SEARCH("Ronda",Table11[[#This Row],[Column1]]))=FALSE),1,0)</f>
        <v>1</v>
      </c>
      <c r="M978">
        <f>IF(Table11[[#This Row],[cond]]=1,M977+1,0)</f>
        <v>1</v>
      </c>
      <c r="N978">
        <f>IF(ISNUMBER(SEARCH("Ronda",Table11[[#This Row],[Column1]]))=TRUE,1,0)</f>
        <v>0</v>
      </c>
      <c r="O978" t="str">
        <f>IF(Table11[[#This Row],[cond2]]=1,MID(Table11[[#This Row],[Column1]],6,3),O977)</f>
        <v xml:space="preserve"> 19</v>
      </c>
    </row>
    <row r="979" spans="11:15" x14ac:dyDescent="0.3">
      <c r="K979" t="s">
        <v>1051</v>
      </c>
      <c r="L979">
        <f>IF(AND(ISNUMBER(SEARCH(":",Table11[[#This Row],[Column1]]))=FALSE,ISNUMBER(SEARCH("Ronda",Table11[[#This Row],[Column1]]))=FALSE),1,0)</f>
        <v>1</v>
      </c>
      <c r="M979">
        <f>IF(Table11[[#This Row],[cond]]=1,M978+1,0)</f>
        <v>2</v>
      </c>
      <c r="N979">
        <f>IF(ISNUMBER(SEARCH("Ronda",Table11[[#This Row],[Column1]]))=TRUE,1,0)</f>
        <v>0</v>
      </c>
      <c r="O979" t="str">
        <f>IF(Table11[[#This Row],[cond2]]=1,MID(Table11[[#This Row],[Column1]],6,3),O978)</f>
        <v xml:space="preserve"> 19</v>
      </c>
    </row>
    <row r="980" spans="11:15" x14ac:dyDescent="0.3">
      <c r="K980">
        <v>1</v>
      </c>
      <c r="L980">
        <f>IF(AND(ISNUMBER(SEARCH(":",Table11[[#This Row],[Column1]]))=FALSE,ISNUMBER(SEARCH("Ronda",Table11[[#This Row],[Column1]]))=FALSE),1,0)</f>
        <v>1</v>
      </c>
      <c r="M980">
        <f>IF(Table11[[#This Row],[cond]]=1,M979+1,0)</f>
        <v>3</v>
      </c>
      <c r="N980">
        <f>IF(ISNUMBER(SEARCH("Ronda",Table11[[#This Row],[Column1]]))=TRUE,1,0)</f>
        <v>0</v>
      </c>
      <c r="O980" t="str">
        <f>IF(Table11[[#This Row],[cond2]]=1,MID(Table11[[#This Row],[Column1]],6,3),O979)</f>
        <v xml:space="preserve"> 19</v>
      </c>
    </row>
    <row r="981" spans="11:15" x14ac:dyDescent="0.3">
      <c r="K981">
        <v>0</v>
      </c>
      <c r="L981">
        <f>IF(AND(ISNUMBER(SEARCH(":",Table11[[#This Row],[Column1]]))=FALSE,ISNUMBER(SEARCH("Ronda",Table11[[#This Row],[Column1]]))=FALSE),1,0)</f>
        <v>1</v>
      </c>
      <c r="M981">
        <f>IF(Table11[[#This Row],[cond]]=1,M980+1,0)</f>
        <v>4</v>
      </c>
      <c r="N981">
        <f>IF(ISNUMBER(SEARCH("Ronda",Table11[[#This Row],[Column1]]))=TRUE,1,0)</f>
        <v>0</v>
      </c>
      <c r="O981" t="str">
        <f>IF(Table11[[#This Row],[cond2]]=1,MID(Table11[[#This Row],[Column1]],6,3),O980)</f>
        <v xml:space="preserve"> 19</v>
      </c>
    </row>
    <row r="982" spans="11:15" x14ac:dyDescent="0.3">
      <c r="K982">
        <v>0</v>
      </c>
      <c r="L982">
        <f>IF(AND(ISNUMBER(SEARCH(":",Table11[[#This Row],[Column1]]))=FALSE,ISNUMBER(SEARCH("Ronda",Table11[[#This Row],[Column1]]))=FALSE),1,0)</f>
        <v>1</v>
      </c>
      <c r="M982">
        <f>IF(Table11[[#This Row],[cond]]=1,M981+1,0)</f>
        <v>5</v>
      </c>
      <c r="N982">
        <f>IF(ISNUMBER(SEARCH("Ronda",Table11[[#This Row],[Column1]]))=TRUE,1,0)</f>
        <v>0</v>
      </c>
      <c r="O982" t="str">
        <f>IF(Table11[[#This Row],[cond2]]=1,MID(Table11[[#This Row],[Column1]],6,3),O981)</f>
        <v xml:space="preserve"> 19</v>
      </c>
    </row>
    <row r="983" spans="11:15" x14ac:dyDescent="0.3">
      <c r="K983">
        <v>0</v>
      </c>
      <c r="L983">
        <f>IF(AND(ISNUMBER(SEARCH(":",Table11[[#This Row],[Column1]]))=FALSE,ISNUMBER(SEARCH("Ronda",Table11[[#This Row],[Column1]]))=FALSE),1,0)</f>
        <v>1</v>
      </c>
      <c r="M983">
        <f>IF(Table11[[#This Row],[cond]]=1,M982+1,0)</f>
        <v>6</v>
      </c>
      <c r="N983">
        <f>IF(ISNUMBER(SEARCH("Ronda",Table11[[#This Row],[Column1]]))=TRUE,1,0)</f>
        <v>0</v>
      </c>
      <c r="O983" t="str">
        <f>IF(Table11[[#This Row],[cond2]]=1,MID(Table11[[#This Row],[Column1]],6,3),O982)</f>
        <v xml:space="preserve"> 19</v>
      </c>
    </row>
    <row r="984" spans="11:15" x14ac:dyDescent="0.3">
      <c r="K984" t="s">
        <v>920</v>
      </c>
      <c r="L984">
        <f>IF(AND(ISNUMBER(SEARCH(":",Table11[[#This Row],[Column1]]))=FALSE,ISNUMBER(SEARCH("Ronda",Table11[[#This Row],[Column1]]))=FALSE),1,0)</f>
        <v>0</v>
      </c>
      <c r="M984">
        <f>IF(Table11[[#This Row],[cond]]=1,M983+1,0)</f>
        <v>0</v>
      </c>
      <c r="N984">
        <f>IF(ISNUMBER(SEARCH("Ronda",Table11[[#This Row],[Column1]]))=TRUE,1,0)</f>
        <v>0</v>
      </c>
      <c r="O984" t="str">
        <f>IF(Table11[[#This Row],[cond2]]=1,MID(Table11[[#This Row],[Column1]],6,3),O983)</f>
        <v xml:space="preserve"> 19</v>
      </c>
    </row>
    <row r="985" spans="11:15" x14ac:dyDescent="0.3">
      <c r="K985" t="s">
        <v>2</v>
      </c>
      <c r="L985">
        <f>IF(AND(ISNUMBER(SEARCH(":",Table11[[#This Row],[Column1]]))=FALSE,ISNUMBER(SEARCH("Ronda",Table11[[#This Row],[Column1]]))=FALSE),1,0)</f>
        <v>1</v>
      </c>
      <c r="M985">
        <f>IF(Table11[[#This Row],[cond]]=1,M984+1,0)</f>
        <v>1</v>
      </c>
      <c r="N985">
        <f>IF(ISNUMBER(SEARCH("Ronda",Table11[[#This Row],[Column1]]))=TRUE,1,0)</f>
        <v>0</v>
      </c>
      <c r="O985" t="str">
        <f>IF(Table11[[#This Row],[cond2]]=1,MID(Table11[[#This Row],[Column1]],6,3),O984)</f>
        <v xml:space="preserve"> 19</v>
      </c>
    </row>
    <row r="986" spans="11:15" x14ac:dyDescent="0.3">
      <c r="K986" t="s">
        <v>28</v>
      </c>
      <c r="L986">
        <f>IF(AND(ISNUMBER(SEARCH(":",Table11[[#This Row],[Column1]]))=FALSE,ISNUMBER(SEARCH("Ronda",Table11[[#This Row],[Column1]]))=FALSE),1,0)</f>
        <v>1</v>
      </c>
      <c r="M986">
        <f>IF(Table11[[#This Row],[cond]]=1,M985+1,0)</f>
        <v>2</v>
      </c>
      <c r="N986">
        <f>IF(ISNUMBER(SEARCH("Ronda",Table11[[#This Row],[Column1]]))=TRUE,1,0)</f>
        <v>0</v>
      </c>
      <c r="O986" t="str">
        <f>IF(Table11[[#This Row],[cond2]]=1,MID(Table11[[#This Row],[Column1]],6,3),O985)</f>
        <v xml:space="preserve"> 19</v>
      </c>
    </row>
    <row r="987" spans="11:15" x14ac:dyDescent="0.3">
      <c r="K987">
        <v>5</v>
      </c>
      <c r="L987">
        <f>IF(AND(ISNUMBER(SEARCH(":",Table11[[#This Row],[Column1]]))=FALSE,ISNUMBER(SEARCH("Ronda",Table11[[#This Row],[Column1]]))=FALSE),1,0)</f>
        <v>1</v>
      </c>
      <c r="M987">
        <f>IF(Table11[[#This Row],[cond]]=1,M986+1,0)</f>
        <v>3</v>
      </c>
      <c r="N987">
        <f>IF(ISNUMBER(SEARCH("Ronda",Table11[[#This Row],[Column1]]))=TRUE,1,0)</f>
        <v>0</v>
      </c>
      <c r="O987" t="str">
        <f>IF(Table11[[#This Row],[cond2]]=1,MID(Table11[[#This Row],[Column1]],6,3),O986)</f>
        <v xml:space="preserve"> 19</v>
      </c>
    </row>
    <row r="988" spans="11:15" x14ac:dyDescent="0.3">
      <c r="K988">
        <v>1</v>
      </c>
      <c r="L988">
        <f>IF(AND(ISNUMBER(SEARCH(":",Table11[[#This Row],[Column1]]))=FALSE,ISNUMBER(SEARCH("Ronda",Table11[[#This Row],[Column1]]))=FALSE),1,0)</f>
        <v>1</v>
      </c>
      <c r="M988">
        <f>IF(Table11[[#This Row],[cond]]=1,M987+1,0)</f>
        <v>4</v>
      </c>
      <c r="N988">
        <f>IF(ISNUMBER(SEARCH("Ronda",Table11[[#This Row],[Column1]]))=TRUE,1,0)</f>
        <v>0</v>
      </c>
      <c r="O988" t="str">
        <f>IF(Table11[[#This Row],[cond2]]=1,MID(Table11[[#This Row],[Column1]],6,3),O987)</f>
        <v xml:space="preserve"> 19</v>
      </c>
    </row>
    <row r="989" spans="11:15" x14ac:dyDescent="0.3">
      <c r="K989">
        <v>-2</v>
      </c>
      <c r="L989">
        <f>IF(AND(ISNUMBER(SEARCH(":",Table11[[#This Row],[Column1]]))=FALSE,ISNUMBER(SEARCH("Ronda",Table11[[#This Row],[Column1]]))=FALSE),1,0)</f>
        <v>1</v>
      </c>
      <c r="M989">
        <f>IF(Table11[[#This Row],[cond]]=1,M988+1,0)</f>
        <v>5</v>
      </c>
      <c r="N989">
        <f>IF(ISNUMBER(SEARCH("Ronda",Table11[[#This Row],[Column1]]))=TRUE,1,0)</f>
        <v>0</v>
      </c>
      <c r="O989" t="str">
        <f>IF(Table11[[#This Row],[cond2]]=1,MID(Table11[[#This Row],[Column1]],6,3),O988)</f>
        <v xml:space="preserve"> 19</v>
      </c>
    </row>
    <row r="990" spans="11:15" x14ac:dyDescent="0.3">
      <c r="K990">
        <v>-1</v>
      </c>
      <c r="L990">
        <f>IF(AND(ISNUMBER(SEARCH(":",Table11[[#This Row],[Column1]]))=FALSE,ISNUMBER(SEARCH("Ronda",Table11[[#This Row],[Column1]]))=FALSE),1,0)</f>
        <v>1</v>
      </c>
      <c r="M990">
        <f>IF(Table11[[#This Row],[cond]]=1,M989+1,0)</f>
        <v>6</v>
      </c>
      <c r="N990">
        <f>IF(ISNUMBER(SEARCH("Ronda",Table11[[#This Row],[Column1]]))=TRUE,1,0)</f>
        <v>0</v>
      </c>
      <c r="O990" t="str">
        <f>IF(Table11[[#This Row],[cond2]]=1,MID(Table11[[#This Row],[Column1]],6,3),O989)</f>
        <v xml:space="preserve"> 19</v>
      </c>
    </row>
    <row r="991" spans="11:15" x14ac:dyDescent="0.3">
      <c r="K991" t="s">
        <v>920</v>
      </c>
      <c r="L991">
        <f>IF(AND(ISNUMBER(SEARCH(":",Table11[[#This Row],[Column1]]))=FALSE,ISNUMBER(SEARCH("Ronda",Table11[[#This Row],[Column1]]))=FALSE),1,0)</f>
        <v>0</v>
      </c>
      <c r="M991">
        <f>IF(Table11[[#This Row],[cond]]=1,M990+1,0)</f>
        <v>0</v>
      </c>
      <c r="N991">
        <f>IF(ISNUMBER(SEARCH("Ronda",Table11[[#This Row],[Column1]]))=TRUE,1,0)</f>
        <v>0</v>
      </c>
      <c r="O991" t="str">
        <f>IF(Table11[[#This Row],[cond2]]=1,MID(Table11[[#This Row],[Column1]],6,3),O990)</f>
        <v xml:space="preserve"> 19</v>
      </c>
    </row>
    <row r="992" spans="11:15" x14ac:dyDescent="0.3">
      <c r="K992" t="s">
        <v>14</v>
      </c>
      <c r="L992">
        <f>IF(AND(ISNUMBER(SEARCH(":",Table11[[#This Row],[Column1]]))=FALSE,ISNUMBER(SEARCH("Ronda",Table11[[#This Row],[Column1]]))=FALSE),1,0)</f>
        <v>1</v>
      </c>
      <c r="M992">
        <f>IF(Table11[[#This Row],[cond]]=1,M991+1,0)</f>
        <v>1</v>
      </c>
      <c r="N992">
        <f>IF(ISNUMBER(SEARCH("Ronda",Table11[[#This Row],[Column1]]))=TRUE,1,0)</f>
        <v>0</v>
      </c>
      <c r="O992" t="str">
        <f>IF(Table11[[#This Row],[cond2]]=1,MID(Table11[[#This Row],[Column1]],6,3),O991)</f>
        <v xml:space="preserve"> 19</v>
      </c>
    </row>
    <row r="993" spans="11:15" x14ac:dyDescent="0.3">
      <c r="K993" t="s">
        <v>564</v>
      </c>
      <c r="L993">
        <f>IF(AND(ISNUMBER(SEARCH(":",Table11[[#This Row],[Column1]]))=FALSE,ISNUMBER(SEARCH("Ronda",Table11[[#This Row],[Column1]]))=FALSE),1,0)</f>
        <v>1</v>
      </c>
      <c r="M993">
        <f>IF(Table11[[#This Row],[cond]]=1,M992+1,0)</f>
        <v>2</v>
      </c>
      <c r="N993">
        <f>IF(ISNUMBER(SEARCH("Ronda",Table11[[#This Row],[Column1]]))=TRUE,1,0)</f>
        <v>0</v>
      </c>
      <c r="O993" t="str">
        <f>IF(Table11[[#This Row],[cond2]]=1,MID(Table11[[#This Row],[Column1]],6,3),O992)</f>
        <v xml:space="preserve"> 19</v>
      </c>
    </row>
    <row r="994" spans="11:15" x14ac:dyDescent="0.3">
      <c r="K994">
        <v>0</v>
      </c>
      <c r="L994">
        <f>IF(AND(ISNUMBER(SEARCH(":",Table11[[#This Row],[Column1]]))=FALSE,ISNUMBER(SEARCH("Ronda",Table11[[#This Row],[Column1]]))=FALSE),1,0)</f>
        <v>1</v>
      </c>
      <c r="M994">
        <f>IF(Table11[[#This Row],[cond]]=1,M993+1,0)</f>
        <v>3</v>
      </c>
      <c r="N994">
        <f>IF(ISNUMBER(SEARCH("Ronda",Table11[[#This Row],[Column1]]))=TRUE,1,0)</f>
        <v>0</v>
      </c>
      <c r="O994" t="str">
        <f>IF(Table11[[#This Row],[cond2]]=1,MID(Table11[[#This Row],[Column1]],6,3),O993)</f>
        <v xml:space="preserve"> 19</v>
      </c>
    </row>
    <row r="995" spans="11:15" x14ac:dyDescent="0.3">
      <c r="K995">
        <v>1</v>
      </c>
      <c r="L995">
        <f>IF(AND(ISNUMBER(SEARCH(":",Table11[[#This Row],[Column1]]))=FALSE,ISNUMBER(SEARCH("Ronda",Table11[[#This Row],[Column1]]))=FALSE),1,0)</f>
        <v>1</v>
      </c>
      <c r="M995">
        <f>IF(Table11[[#This Row],[cond]]=1,M994+1,0)</f>
        <v>4</v>
      </c>
      <c r="N995">
        <f>IF(ISNUMBER(SEARCH("Ronda",Table11[[#This Row],[Column1]]))=TRUE,1,0)</f>
        <v>0</v>
      </c>
      <c r="O995" t="str">
        <f>IF(Table11[[#This Row],[cond2]]=1,MID(Table11[[#This Row],[Column1]],6,3),O994)</f>
        <v xml:space="preserve"> 19</v>
      </c>
    </row>
    <row r="996" spans="11:15" x14ac:dyDescent="0.3">
      <c r="K996">
        <v>0</v>
      </c>
      <c r="L996">
        <f>IF(AND(ISNUMBER(SEARCH(":",Table11[[#This Row],[Column1]]))=FALSE,ISNUMBER(SEARCH("Ronda",Table11[[#This Row],[Column1]]))=FALSE),1,0)</f>
        <v>1</v>
      </c>
      <c r="M996">
        <f>IF(Table11[[#This Row],[cond]]=1,M995+1,0)</f>
        <v>5</v>
      </c>
      <c r="N996">
        <f>IF(ISNUMBER(SEARCH("Ronda",Table11[[#This Row],[Column1]]))=TRUE,1,0)</f>
        <v>0</v>
      </c>
      <c r="O996" t="str">
        <f>IF(Table11[[#This Row],[cond2]]=1,MID(Table11[[#This Row],[Column1]],6,3),O995)</f>
        <v xml:space="preserve"> 19</v>
      </c>
    </row>
    <row r="997" spans="11:15" x14ac:dyDescent="0.3">
      <c r="K997">
        <v>-1</v>
      </c>
      <c r="L997">
        <f>IF(AND(ISNUMBER(SEARCH(":",Table11[[#This Row],[Column1]]))=FALSE,ISNUMBER(SEARCH("Ronda",Table11[[#This Row],[Column1]]))=FALSE),1,0)</f>
        <v>1</v>
      </c>
      <c r="M997">
        <f>IF(Table11[[#This Row],[cond]]=1,M996+1,0)</f>
        <v>6</v>
      </c>
      <c r="N997">
        <f>IF(ISNUMBER(SEARCH("Ronda",Table11[[#This Row],[Column1]]))=TRUE,1,0)</f>
        <v>0</v>
      </c>
      <c r="O997" t="str">
        <f>IF(Table11[[#This Row],[cond2]]=1,MID(Table11[[#This Row],[Column1]],6,3),O996)</f>
        <v xml:space="preserve"> 19</v>
      </c>
    </row>
    <row r="998" spans="11:15" x14ac:dyDescent="0.3">
      <c r="K998" t="s">
        <v>1140</v>
      </c>
      <c r="L998">
        <f>IF(AND(ISNUMBER(SEARCH(":",Table11[[#This Row],[Column1]]))=FALSE,ISNUMBER(SEARCH("Ronda",Table11[[#This Row],[Column1]]))=FALSE),1,0)</f>
        <v>0</v>
      </c>
      <c r="M998">
        <f>IF(Table11[[#This Row],[cond]]=1,M997+1,0)</f>
        <v>0</v>
      </c>
      <c r="N998">
        <f>IF(ISNUMBER(SEARCH("Ronda",Table11[[#This Row],[Column1]]))=TRUE,1,0)</f>
        <v>0</v>
      </c>
      <c r="O998" t="str">
        <f>IF(Table11[[#This Row],[cond2]]=1,MID(Table11[[#This Row],[Column1]],6,3),O997)</f>
        <v xml:space="preserve"> 19</v>
      </c>
    </row>
    <row r="999" spans="11:15" x14ac:dyDescent="0.3">
      <c r="K999" t="s">
        <v>568</v>
      </c>
      <c r="L999">
        <f>IF(AND(ISNUMBER(SEARCH(":",Table11[[#This Row],[Column1]]))=FALSE,ISNUMBER(SEARCH("Ronda",Table11[[#This Row],[Column1]]))=FALSE),1,0)</f>
        <v>1</v>
      </c>
      <c r="M999">
        <f>IF(Table11[[#This Row],[cond]]=1,M998+1,0)</f>
        <v>1</v>
      </c>
      <c r="N999">
        <f>IF(ISNUMBER(SEARCH("Ronda",Table11[[#This Row],[Column1]]))=TRUE,1,0)</f>
        <v>0</v>
      </c>
      <c r="O999" t="str">
        <f>IF(Table11[[#This Row],[cond2]]=1,MID(Table11[[#This Row],[Column1]],6,3),O998)</f>
        <v xml:space="preserve"> 19</v>
      </c>
    </row>
    <row r="1000" spans="11:15" x14ac:dyDescent="0.3">
      <c r="K1000" t="s">
        <v>1</v>
      </c>
      <c r="L1000">
        <f>IF(AND(ISNUMBER(SEARCH(":",Table11[[#This Row],[Column1]]))=FALSE,ISNUMBER(SEARCH("Ronda",Table11[[#This Row],[Column1]]))=FALSE),1,0)</f>
        <v>1</v>
      </c>
      <c r="M1000">
        <f>IF(Table11[[#This Row],[cond]]=1,M999+1,0)</f>
        <v>2</v>
      </c>
      <c r="N1000">
        <f>IF(ISNUMBER(SEARCH("Ronda",Table11[[#This Row],[Column1]]))=TRUE,1,0)</f>
        <v>0</v>
      </c>
      <c r="O1000" t="str">
        <f>IF(Table11[[#This Row],[cond2]]=1,MID(Table11[[#This Row],[Column1]],6,3),O999)</f>
        <v xml:space="preserve"> 19</v>
      </c>
    </row>
    <row r="1001" spans="11:15" x14ac:dyDescent="0.3">
      <c r="K1001">
        <v>1</v>
      </c>
      <c r="L1001">
        <f>IF(AND(ISNUMBER(SEARCH(":",Table11[[#This Row],[Column1]]))=FALSE,ISNUMBER(SEARCH("Ronda",Table11[[#This Row],[Column1]]))=FALSE),1,0)</f>
        <v>1</v>
      </c>
      <c r="M1001">
        <f>IF(Table11[[#This Row],[cond]]=1,M1000+1,0)</f>
        <v>3</v>
      </c>
      <c r="N1001">
        <f>IF(ISNUMBER(SEARCH("Ronda",Table11[[#This Row],[Column1]]))=TRUE,1,0)</f>
        <v>0</v>
      </c>
      <c r="O1001" t="str">
        <f>IF(Table11[[#This Row],[cond2]]=1,MID(Table11[[#This Row],[Column1]],6,3),O1000)</f>
        <v xml:space="preserve"> 19</v>
      </c>
    </row>
    <row r="1002" spans="11:15" x14ac:dyDescent="0.3">
      <c r="K1002">
        <v>2</v>
      </c>
      <c r="L1002">
        <f>IF(AND(ISNUMBER(SEARCH(":",Table11[[#This Row],[Column1]]))=FALSE,ISNUMBER(SEARCH("Ronda",Table11[[#This Row],[Column1]]))=FALSE),1,0)</f>
        <v>1</v>
      </c>
      <c r="M1002">
        <f>IF(Table11[[#This Row],[cond]]=1,M1001+1,0)</f>
        <v>4</v>
      </c>
      <c r="N1002">
        <f>IF(ISNUMBER(SEARCH("Ronda",Table11[[#This Row],[Column1]]))=TRUE,1,0)</f>
        <v>0</v>
      </c>
      <c r="O1002" t="str">
        <f>IF(Table11[[#This Row],[cond2]]=1,MID(Table11[[#This Row],[Column1]],6,3),O1001)</f>
        <v xml:space="preserve"> 19</v>
      </c>
    </row>
    <row r="1003" spans="11:15" x14ac:dyDescent="0.3">
      <c r="K1003">
        <v>-1</v>
      </c>
      <c r="L1003">
        <f>IF(AND(ISNUMBER(SEARCH(":",Table11[[#This Row],[Column1]]))=FALSE,ISNUMBER(SEARCH("Ronda",Table11[[#This Row],[Column1]]))=FALSE),1,0)</f>
        <v>1</v>
      </c>
      <c r="M1003">
        <f>IF(Table11[[#This Row],[cond]]=1,M1002+1,0)</f>
        <v>5</v>
      </c>
      <c r="N1003">
        <f>IF(ISNUMBER(SEARCH("Ronda",Table11[[#This Row],[Column1]]))=TRUE,1,0)</f>
        <v>0</v>
      </c>
      <c r="O1003" t="str">
        <f>IF(Table11[[#This Row],[cond2]]=1,MID(Table11[[#This Row],[Column1]],6,3),O1002)</f>
        <v xml:space="preserve"> 19</v>
      </c>
    </row>
    <row r="1004" spans="11:15" x14ac:dyDescent="0.3">
      <c r="K1004">
        <v>-2</v>
      </c>
      <c r="L1004">
        <f>IF(AND(ISNUMBER(SEARCH(":",Table11[[#This Row],[Column1]]))=FALSE,ISNUMBER(SEARCH("Ronda",Table11[[#This Row],[Column1]]))=FALSE),1,0)</f>
        <v>1</v>
      </c>
      <c r="M1004">
        <f>IF(Table11[[#This Row],[cond]]=1,M1003+1,0)</f>
        <v>6</v>
      </c>
      <c r="N1004">
        <f>IF(ISNUMBER(SEARCH("Ronda",Table11[[#This Row],[Column1]]))=TRUE,1,0)</f>
        <v>0</v>
      </c>
      <c r="O1004" t="str">
        <f>IF(Table11[[#This Row],[cond2]]=1,MID(Table11[[#This Row],[Column1]],6,3),O1003)</f>
        <v xml:space="preserve"> 19</v>
      </c>
    </row>
    <row r="1005" spans="11:15" x14ac:dyDescent="0.3">
      <c r="K1005" t="s">
        <v>1141</v>
      </c>
      <c r="L1005">
        <f>IF(AND(ISNUMBER(SEARCH(":",Table11[[#This Row],[Column1]]))=FALSE,ISNUMBER(SEARCH("Ronda",Table11[[#This Row],[Column1]]))=FALSE),1,0)</f>
        <v>0</v>
      </c>
      <c r="M1005">
        <f>IF(Table11[[#This Row],[cond]]=1,M1004+1,0)</f>
        <v>0</v>
      </c>
      <c r="N1005">
        <f>IF(ISNUMBER(SEARCH("Ronda",Table11[[#This Row],[Column1]]))=TRUE,1,0)</f>
        <v>0</v>
      </c>
      <c r="O1005" t="str">
        <f>IF(Table11[[#This Row],[cond2]]=1,MID(Table11[[#This Row],[Column1]],6,3),O1004)</f>
        <v xml:space="preserve"> 19</v>
      </c>
    </row>
    <row r="1006" spans="11:15" x14ac:dyDescent="0.3">
      <c r="K1006" t="s">
        <v>33</v>
      </c>
      <c r="L1006">
        <f>IF(AND(ISNUMBER(SEARCH(":",Table11[[#This Row],[Column1]]))=FALSE,ISNUMBER(SEARCH("Ronda",Table11[[#This Row],[Column1]]))=FALSE),1,0)</f>
        <v>1</v>
      </c>
      <c r="M1006">
        <f>IF(Table11[[#This Row],[cond]]=1,M1005+1,0)</f>
        <v>1</v>
      </c>
      <c r="N1006">
        <f>IF(ISNUMBER(SEARCH("Ronda",Table11[[#This Row],[Column1]]))=TRUE,1,0)</f>
        <v>0</v>
      </c>
      <c r="O1006" t="str">
        <f>IF(Table11[[#This Row],[cond2]]=1,MID(Table11[[#This Row],[Column1]],6,3),O1005)</f>
        <v xml:space="preserve"> 19</v>
      </c>
    </row>
    <row r="1007" spans="11:15" x14ac:dyDescent="0.3">
      <c r="K1007" t="s">
        <v>5</v>
      </c>
      <c r="L1007">
        <f>IF(AND(ISNUMBER(SEARCH(":",Table11[[#This Row],[Column1]]))=FALSE,ISNUMBER(SEARCH("Ronda",Table11[[#This Row],[Column1]]))=FALSE),1,0)</f>
        <v>1</v>
      </c>
      <c r="M1007">
        <f>IF(Table11[[#This Row],[cond]]=1,M1006+1,0)</f>
        <v>2</v>
      </c>
      <c r="N1007">
        <f>IF(ISNUMBER(SEARCH("Ronda",Table11[[#This Row],[Column1]]))=TRUE,1,0)</f>
        <v>0</v>
      </c>
      <c r="O1007" t="str">
        <f>IF(Table11[[#This Row],[cond2]]=1,MID(Table11[[#This Row],[Column1]],6,3),O1006)</f>
        <v xml:space="preserve"> 19</v>
      </c>
    </row>
    <row r="1008" spans="11:15" x14ac:dyDescent="0.3">
      <c r="K1008">
        <v>2</v>
      </c>
      <c r="L1008">
        <f>IF(AND(ISNUMBER(SEARCH(":",Table11[[#This Row],[Column1]]))=FALSE,ISNUMBER(SEARCH("Ronda",Table11[[#This Row],[Column1]]))=FALSE),1,0)</f>
        <v>1</v>
      </c>
      <c r="M1008">
        <f>IF(Table11[[#This Row],[cond]]=1,M1007+1,0)</f>
        <v>3</v>
      </c>
      <c r="N1008">
        <f>IF(ISNUMBER(SEARCH("Ronda",Table11[[#This Row],[Column1]]))=TRUE,1,0)</f>
        <v>0</v>
      </c>
      <c r="O1008" t="str">
        <f>IF(Table11[[#This Row],[cond2]]=1,MID(Table11[[#This Row],[Column1]],6,3),O1007)</f>
        <v xml:space="preserve"> 19</v>
      </c>
    </row>
    <row r="1009" spans="11:15" x14ac:dyDescent="0.3">
      <c r="K1009">
        <v>1</v>
      </c>
      <c r="L1009">
        <f>IF(AND(ISNUMBER(SEARCH(":",Table11[[#This Row],[Column1]]))=FALSE,ISNUMBER(SEARCH("Ronda",Table11[[#This Row],[Column1]]))=FALSE),1,0)</f>
        <v>1</v>
      </c>
      <c r="M1009">
        <f>IF(Table11[[#This Row],[cond]]=1,M1008+1,0)</f>
        <v>4</v>
      </c>
      <c r="N1009">
        <f>IF(ISNUMBER(SEARCH("Ronda",Table11[[#This Row],[Column1]]))=TRUE,1,0)</f>
        <v>0</v>
      </c>
      <c r="O1009" t="str">
        <f>IF(Table11[[#This Row],[cond2]]=1,MID(Table11[[#This Row],[Column1]],6,3),O1008)</f>
        <v xml:space="preserve"> 19</v>
      </c>
    </row>
    <row r="1010" spans="11:15" x14ac:dyDescent="0.3">
      <c r="K1010">
        <v>-1</v>
      </c>
      <c r="L1010">
        <f>IF(AND(ISNUMBER(SEARCH(":",Table11[[#This Row],[Column1]]))=FALSE,ISNUMBER(SEARCH("Ronda",Table11[[#This Row],[Column1]]))=FALSE),1,0)</f>
        <v>1</v>
      </c>
      <c r="M1010">
        <f>IF(Table11[[#This Row],[cond]]=1,M1009+1,0)</f>
        <v>5</v>
      </c>
      <c r="N1010">
        <f>IF(ISNUMBER(SEARCH("Ronda",Table11[[#This Row],[Column1]]))=TRUE,1,0)</f>
        <v>0</v>
      </c>
      <c r="O1010" t="str">
        <f>IF(Table11[[#This Row],[cond2]]=1,MID(Table11[[#This Row],[Column1]],6,3),O1009)</f>
        <v xml:space="preserve"> 19</v>
      </c>
    </row>
    <row r="1011" spans="11:15" x14ac:dyDescent="0.3">
      <c r="K1011">
        <v>0</v>
      </c>
      <c r="L1011">
        <f>IF(AND(ISNUMBER(SEARCH(":",Table11[[#This Row],[Column1]]))=FALSE,ISNUMBER(SEARCH("Ronda",Table11[[#This Row],[Column1]]))=FALSE),1,0)</f>
        <v>1</v>
      </c>
      <c r="M1011">
        <f>IF(Table11[[#This Row],[cond]]=1,M1010+1,0)</f>
        <v>6</v>
      </c>
      <c r="N1011">
        <f>IF(ISNUMBER(SEARCH("Ronda",Table11[[#This Row],[Column1]]))=TRUE,1,0)</f>
        <v>0</v>
      </c>
      <c r="O1011" t="str">
        <f>IF(Table11[[#This Row],[cond2]]=1,MID(Table11[[#This Row],[Column1]],6,3),O1010)</f>
        <v xml:space="preserve"> 19</v>
      </c>
    </row>
    <row r="1012" spans="11:15" x14ac:dyDescent="0.3">
      <c r="K1012" t="s">
        <v>1141</v>
      </c>
      <c r="L1012">
        <f>IF(AND(ISNUMBER(SEARCH(":",Table11[[#This Row],[Column1]]))=FALSE,ISNUMBER(SEARCH("Ronda",Table11[[#This Row],[Column1]]))=FALSE),1,0)</f>
        <v>0</v>
      </c>
      <c r="M1012">
        <f>IF(Table11[[#This Row],[cond]]=1,M1011+1,0)</f>
        <v>0</v>
      </c>
      <c r="N1012">
        <f>IF(ISNUMBER(SEARCH("Ronda",Table11[[#This Row],[Column1]]))=TRUE,1,0)</f>
        <v>0</v>
      </c>
      <c r="O1012" t="str">
        <f>IF(Table11[[#This Row],[cond2]]=1,MID(Table11[[#This Row],[Column1]],6,3),O1011)</f>
        <v xml:space="preserve"> 19</v>
      </c>
    </row>
    <row r="1013" spans="11:15" x14ac:dyDescent="0.3">
      <c r="K1013" t="s">
        <v>303</v>
      </c>
      <c r="L1013">
        <f>IF(AND(ISNUMBER(SEARCH(":",Table11[[#This Row],[Column1]]))=FALSE,ISNUMBER(SEARCH("Ronda",Table11[[#This Row],[Column1]]))=FALSE),1,0)</f>
        <v>1</v>
      </c>
      <c r="M1013">
        <f>IF(Table11[[#This Row],[cond]]=1,M1012+1,0)</f>
        <v>1</v>
      </c>
      <c r="N1013">
        <f>IF(ISNUMBER(SEARCH("Ronda",Table11[[#This Row],[Column1]]))=TRUE,1,0)</f>
        <v>0</v>
      </c>
      <c r="O1013" t="str">
        <f>IF(Table11[[#This Row],[cond2]]=1,MID(Table11[[#This Row],[Column1]],6,3),O1012)</f>
        <v xml:space="preserve"> 19</v>
      </c>
    </row>
    <row r="1014" spans="11:15" x14ac:dyDescent="0.3">
      <c r="K1014" t="s">
        <v>833</v>
      </c>
      <c r="L1014">
        <f>IF(AND(ISNUMBER(SEARCH(":",Table11[[#This Row],[Column1]]))=FALSE,ISNUMBER(SEARCH("Ronda",Table11[[#This Row],[Column1]]))=FALSE),1,0)</f>
        <v>1</v>
      </c>
      <c r="M1014">
        <f>IF(Table11[[#This Row],[cond]]=1,M1013+1,0)</f>
        <v>2</v>
      </c>
      <c r="N1014">
        <f>IF(ISNUMBER(SEARCH("Ronda",Table11[[#This Row],[Column1]]))=TRUE,1,0)</f>
        <v>0</v>
      </c>
      <c r="O1014" t="str">
        <f>IF(Table11[[#This Row],[cond2]]=1,MID(Table11[[#This Row],[Column1]],6,3),O1013)</f>
        <v xml:space="preserve"> 19</v>
      </c>
    </row>
    <row r="1015" spans="11:15" x14ac:dyDescent="0.3">
      <c r="K1015">
        <v>0</v>
      </c>
      <c r="L1015">
        <f>IF(AND(ISNUMBER(SEARCH(":",Table11[[#This Row],[Column1]]))=FALSE,ISNUMBER(SEARCH("Ronda",Table11[[#This Row],[Column1]]))=FALSE),1,0)</f>
        <v>1</v>
      </c>
      <c r="M1015">
        <f>IF(Table11[[#This Row],[cond]]=1,M1014+1,0)</f>
        <v>3</v>
      </c>
      <c r="N1015">
        <f>IF(ISNUMBER(SEARCH("Ronda",Table11[[#This Row],[Column1]]))=TRUE,1,0)</f>
        <v>0</v>
      </c>
      <c r="O1015" t="str">
        <f>IF(Table11[[#This Row],[cond2]]=1,MID(Table11[[#This Row],[Column1]],6,3),O1014)</f>
        <v xml:space="preserve"> 19</v>
      </c>
    </row>
    <row r="1016" spans="11:15" x14ac:dyDescent="0.3">
      <c r="K1016">
        <v>2</v>
      </c>
      <c r="L1016">
        <f>IF(AND(ISNUMBER(SEARCH(":",Table11[[#This Row],[Column1]]))=FALSE,ISNUMBER(SEARCH("Ronda",Table11[[#This Row],[Column1]]))=FALSE),1,0)</f>
        <v>1</v>
      </c>
      <c r="M1016">
        <f>IF(Table11[[#This Row],[cond]]=1,M1015+1,0)</f>
        <v>4</v>
      </c>
      <c r="N1016">
        <f>IF(ISNUMBER(SEARCH("Ronda",Table11[[#This Row],[Column1]]))=TRUE,1,0)</f>
        <v>0</v>
      </c>
      <c r="O1016" t="str">
        <f>IF(Table11[[#This Row],[cond2]]=1,MID(Table11[[#This Row],[Column1]],6,3),O1015)</f>
        <v xml:space="preserve"> 19</v>
      </c>
    </row>
    <row r="1017" spans="11:15" x14ac:dyDescent="0.3">
      <c r="K1017">
        <v>0</v>
      </c>
      <c r="L1017">
        <f>IF(AND(ISNUMBER(SEARCH(":",Table11[[#This Row],[Column1]]))=FALSE,ISNUMBER(SEARCH("Ronda",Table11[[#This Row],[Column1]]))=FALSE),1,0)</f>
        <v>1</v>
      </c>
      <c r="M1017">
        <f>IF(Table11[[#This Row],[cond]]=1,M1016+1,0)</f>
        <v>5</v>
      </c>
      <c r="N1017">
        <f>IF(ISNUMBER(SEARCH("Ronda",Table11[[#This Row],[Column1]]))=TRUE,1,0)</f>
        <v>0</v>
      </c>
      <c r="O1017" t="str">
        <f>IF(Table11[[#This Row],[cond2]]=1,MID(Table11[[#This Row],[Column1]],6,3),O1016)</f>
        <v xml:space="preserve"> 19</v>
      </c>
    </row>
    <row r="1018" spans="11:15" x14ac:dyDescent="0.3">
      <c r="K1018">
        <v>0</v>
      </c>
      <c r="L1018">
        <f>IF(AND(ISNUMBER(SEARCH(":",Table11[[#This Row],[Column1]]))=FALSE,ISNUMBER(SEARCH("Ronda",Table11[[#This Row],[Column1]]))=FALSE),1,0)</f>
        <v>1</v>
      </c>
      <c r="M1018">
        <f>IF(Table11[[#This Row],[cond]]=1,M1017+1,0)</f>
        <v>6</v>
      </c>
      <c r="N1018">
        <f>IF(ISNUMBER(SEARCH("Ronda",Table11[[#This Row],[Column1]]))=TRUE,1,0)</f>
        <v>0</v>
      </c>
      <c r="O1018" t="str">
        <f>IF(Table11[[#This Row],[cond2]]=1,MID(Table11[[#This Row],[Column1]],6,3),O1017)</f>
        <v xml:space="preserve"> 19</v>
      </c>
    </row>
    <row r="1019" spans="11:15" x14ac:dyDescent="0.3">
      <c r="K1019" t="s">
        <v>1142</v>
      </c>
      <c r="L1019">
        <f>IF(AND(ISNUMBER(SEARCH(":",Table11[[#This Row],[Column1]]))=FALSE,ISNUMBER(SEARCH("Ronda",Table11[[#This Row],[Column1]]))=FALSE),1,0)</f>
        <v>0</v>
      </c>
      <c r="M1019">
        <f>IF(Table11[[#This Row],[cond]]=1,M1018+1,0)</f>
        <v>0</v>
      </c>
      <c r="N1019">
        <f>IF(ISNUMBER(SEARCH("Ronda",Table11[[#This Row],[Column1]]))=TRUE,1,0)</f>
        <v>0</v>
      </c>
      <c r="O1019" t="str">
        <f>IF(Table11[[#This Row],[cond2]]=1,MID(Table11[[#This Row],[Column1]],6,3),O1018)</f>
        <v xml:space="preserve"> 19</v>
      </c>
    </row>
    <row r="1020" spans="11:15" x14ac:dyDescent="0.3">
      <c r="K1020" t="s">
        <v>10</v>
      </c>
      <c r="L1020">
        <f>IF(AND(ISNUMBER(SEARCH(":",Table11[[#This Row],[Column1]]))=FALSE,ISNUMBER(SEARCH("Ronda",Table11[[#This Row],[Column1]]))=FALSE),1,0)</f>
        <v>1</v>
      </c>
      <c r="M1020">
        <f>IF(Table11[[#This Row],[cond]]=1,M1019+1,0)</f>
        <v>1</v>
      </c>
      <c r="N1020">
        <f>IF(ISNUMBER(SEARCH("Ronda",Table11[[#This Row],[Column1]]))=TRUE,1,0)</f>
        <v>0</v>
      </c>
      <c r="O1020" t="str">
        <f>IF(Table11[[#This Row],[cond2]]=1,MID(Table11[[#This Row],[Column1]],6,3),O1019)</f>
        <v xml:space="preserve"> 19</v>
      </c>
    </row>
    <row r="1021" spans="11:15" x14ac:dyDescent="0.3">
      <c r="K1021" t="s">
        <v>4</v>
      </c>
      <c r="L1021">
        <f>IF(AND(ISNUMBER(SEARCH(":",Table11[[#This Row],[Column1]]))=FALSE,ISNUMBER(SEARCH("Ronda",Table11[[#This Row],[Column1]]))=FALSE),1,0)</f>
        <v>1</v>
      </c>
      <c r="M1021">
        <f>IF(Table11[[#This Row],[cond]]=1,M1020+1,0)</f>
        <v>2</v>
      </c>
      <c r="N1021">
        <f>IF(ISNUMBER(SEARCH("Ronda",Table11[[#This Row],[Column1]]))=TRUE,1,0)</f>
        <v>0</v>
      </c>
      <c r="O1021" t="str">
        <f>IF(Table11[[#This Row],[cond2]]=1,MID(Table11[[#This Row],[Column1]],6,3),O1020)</f>
        <v xml:space="preserve"> 19</v>
      </c>
    </row>
    <row r="1022" spans="11:15" x14ac:dyDescent="0.3">
      <c r="K1022">
        <v>0</v>
      </c>
      <c r="L1022">
        <f>IF(AND(ISNUMBER(SEARCH(":",Table11[[#This Row],[Column1]]))=FALSE,ISNUMBER(SEARCH("Ronda",Table11[[#This Row],[Column1]]))=FALSE),1,0)</f>
        <v>1</v>
      </c>
      <c r="M1022">
        <f>IF(Table11[[#This Row],[cond]]=1,M1021+1,0)</f>
        <v>3</v>
      </c>
      <c r="N1022">
        <f>IF(ISNUMBER(SEARCH("Ronda",Table11[[#This Row],[Column1]]))=TRUE,1,0)</f>
        <v>0</v>
      </c>
      <c r="O1022" t="str">
        <f>IF(Table11[[#This Row],[cond2]]=1,MID(Table11[[#This Row],[Column1]],6,3),O1021)</f>
        <v xml:space="preserve"> 19</v>
      </c>
    </row>
    <row r="1023" spans="11:15" x14ac:dyDescent="0.3">
      <c r="K1023">
        <v>2</v>
      </c>
      <c r="L1023">
        <f>IF(AND(ISNUMBER(SEARCH(":",Table11[[#This Row],[Column1]]))=FALSE,ISNUMBER(SEARCH("Ronda",Table11[[#This Row],[Column1]]))=FALSE),1,0)</f>
        <v>1</v>
      </c>
      <c r="M1023">
        <f>IF(Table11[[#This Row],[cond]]=1,M1022+1,0)</f>
        <v>4</v>
      </c>
      <c r="N1023">
        <f>IF(ISNUMBER(SEARCH("Ronda",Table11[[#This Row],[Column1]]))=TRUE,1,0)</f>
        <v>0</v>
      </c>
      <c r="O1023" t="str">
        <f>IF(Table11[[#This Row],[cond2]]=1,MID(Table11[[#This Row],[Column1]],6,3),O1022)</f>
        <v xml:space="preserve"> 19</v>
      </c>
    </row>
    <row r="1024" spans="11:15" x14ac:dyDescent="0.3">
      <c r="K1024">
        <v>0</v>
      </c>
      <c r="L1024">
        <f>IF(AND(ISNUMBER(SEARCH(":",Table11[[#This Row],[Column1]]))=FALSE,ISNUMBER(SEARCH("Ronda",Table11[[#This Row],[Column1]]))=FALSE),1,0)</f>
        <v>1</v>
      </c>
      <c r="M1024">
        <f>IF(Table11[[#This Row],[cond]]=1,M1023+1,0)</f>
        <v>5</v>
      </c>
      <c r="N1024">
        <f>IF(ISNUMBER(SEARCH("Ronda",Table11[[#This Row],[Column1]]))=TRUE,1,0)</f>
        <v>0</v>
      </c>
      <c r="O1024" t="str">
        <f>IF(Table11[[#This Row],[cond2]]=1,MID(Table11[[#This Row],[Column1]],6,3),O1023)</f>
        <v xml:space="preserve"> 19</v>
      </c>
    </row>
    <row r="1025" spans="11:15" x14ac:dyDescent="0.3">
      <c r="K1025">
        <v>0</v>
      </c>
      <c r="L1025">
        <f>IF(AND(ISNUMBER(SEARCH(":",Table11[[#This Row],[Column1]]))=FALSE,ISNUMBER(SEARCH("Ronda",Table11[[#This Row],[Column1]]))=FALSE),1,0)</f>
        <v>1</v>
      </c>
      <c r="M1025">
        <f>IF(Table11[[#This Row],[cond]]=1,M1024+1,0)</f>
        <v>6</v>
      </c>
      <c r="N1025">
        <f>IF(ISNUMBER(SEARCH("Ronda",Table11[[#This Row],[Column1]]))=TRUE,1,0)</f>
        <v>0</v>
      </c>
      <c r="O1025" t="str">
        <f>IF(Table11[[#This Row],[cond2]]=1,MID(Table11[[#This Row],[Column1]],6,3),O1024)</f>
        <v xml:space="preserve"> 19</v>
      </c>
    </row>
    <row r="1026" spans="11:15" x14ac:dyDescent="0.3">
      <c r="K1026" t="s">
        <v>190</v>
      </c>
      <c r="L1026">
        <f>IF(AND(ISNUMBER(SEARCH(":",Table11[[#This Row],[Column1]]))=FALSE,ISNUMBER(SEARCH("Ronda",Table11[[#This Row],[Column1]]))=FALSE),1,0)</f>
        <v>0</v>
      </c>
      <c r="M1026">
        <f>IF(Table11[[#This Row],[cond]]=1,M1025+1,0)</f>
        <v>0</v>
      </c>
      <c r="N1026">
        <f>IF(ISNUMBER(SEARCH("Ronda",Table11[[#This Row],[Column1]]))=TRUE,1,0)</f>
        <v>1</v>
      </c>
      <c r="O1026" t="str">
        <f>IF(Table11[[#This Row],[cond2]]=1,MID(Table11[[#This Row],[Column1]],6,3),O1025)</f>
        <v xml:space="preserve"> 18</v>
      </c>
    </row>
    <row r="1027" spans="11:15" x14ac:dyDescent="0.3">
      <c r="K1027" t="s">
        <v>1143</v>
      </c>
      <c r="L1027">
        <f>IF(AND(ISNUMBER(SEARCH(":",Table11[[#This Row],[Column1]]))=FALSE,ISNUMBER(SEARCH("Ronda",Table11[[#This Row],[Column1]]))=FALSE),1,0)</f>
        <v>0</v>
      </c>
      <c r="M1027">
        <f>IF(Table11[[#This Row],[cond]]=1,M1026+1,0)</f>
        <v>0</v>
      </c>
      <c r="N1027">
        <f>IF(ISNUMBER(SEARCH("Ronda",Table11[[#This Row],[Column1]]))=TRUE,1,0)</f>
        <v>0</v>
      </c>
      <c r="O1027" t="str">
        <f>IF(Table11[[#This Row],[cond2]]=1,MID(Table11[[#This Row],[Column1]],6,3),O1026)</f>
        <v xml:space="preserve"> 18</v>
      </c>
    </row>
    <row r="1028" spans="11:15" x14ac:dyDescent="0.3">
      <c r="K1028" t="s">
        <v>4</v>
      </c>
      <c r="L1028">
        <f>IF(AND(ISNUMBER(SEARCH(":",Table11[[#This Row],[Column1]]))=FALSE,ISNUMBER(SEARCH("Ronda",Table11[[#This Row],[Column1]]))=FALSE),1,0)</f>
        <v>1</v>
      </c>
      <c r="M1028">
        <f>IF(Table11[[#This Row],[cond]]=1,M1027+1,0)</f>
        <v>1</v>
      </c>
      <c r="N1028">
        <f>IF(ISNUMBER(SEARCH("Ronda",Table11[[#This Row],[Column1]]))=TRUE,1,0)</f>
        <v>0</v>
      </c>
      <c r="O1028" t="str">
        <f>IF(Table11[[#This Row],[cond2]]=1,MID(Table11[[#This Row],[Column1]],6,3),O1027)</f>
        <v xml:space="preserve"> 18</v>
      </c>
    </row>
    <row r="1029" spans="11:15" x14ac:dyDescent="0.3">
      <c r="K1029" t="s">
        <v>568</v>
      </c>
      <c r="L1029">
        <f>IF(AND(ISNUMBER(SEARCH(":",Table11[[#This Row],[Column1]]))=FALSE,ISNUMBER(SEARCH("Ronda",Table11[[#This Row],[Column1]]))=FALSE),1,0)</f>
        <v>1</v>
      </c>
      <c r="M1029">
        <f>IF(Table11[[#This Row],[cond]]=1,M1028+1,0)</f>
        <v>2</v>
      </c>
      <c r="N1029">
        <f>IF(ISNUMBER(SEARCH("Ronda",Table11[[#This Row],[Column1]]))=TRUE,1,0)</f>
        <v>0</v>
      </c>
      <c r="O1029" t="str">
        <f>IF(Table11[[#This Row],[cond2]]=1,MID(Table11[[#This Row],[Column1]],6,3),O1028)</f>
        <v xml:space="preserve"> 18</v>
      </c>
    </row>
    <row r="1030" spans="11:15" x14ac:dyDescent="0.3">
      <c r="K1030">
        <v>0</v>
      </c>
      <c r="L1030">
        <f>IF(AND(ISNUMBER(SEARCH(":",Table11[[#This Row],[Column1]]))=FALSE,ISNUMBER(SEARCH("Ronda",Table11[[#This Row],[Column1]]))=FALSE),1,0)</f>
        <v>1</v>
      </c>
      <c r="M1030">
        <f>IF(Table11[[#This Row],[cond]]=1,M1029+1,0)</f>
        <v>3</v>
      </c>
      <c r="N1030">
        <f>IF(ISNUMBER(SEARCH("Ronda",Table11[[#This Row],[Column1]]))=TRUE,1,0)</f>
        <v>0</v>
      </c>
      <c r="O1030" t="str">
        <f>IF(Table11[[#This Row],[cond2]]=1,MID(Table11[[#This Row],[Column1]],6,3),O1029)</f>
        <v xml:space="preserve"> 18</v>
      </c>
    </row>
    <row r="1031" spans="11:15" x14ac:dyDescent="0.3">
      <c r="K1031">
        <v>0</v>
      </c>
      <c r="L1031">
        <f>IF(AND(ISNUMBER(SEARCH(":",Table11[[#This Row],[Column1]]))=FALSE,ISNUMBER(SEARCH("Ronda",Table11[[#This Row],[Column1]]))=FALSE),1,0)</f>
        <v>1</v>
      </c>
      <c r="M1031">
        <f>IF(Table11[[#This Row],[cond]]=1,M1030+1,0)</f>
        <v>4</v>
      </c>
      <c r="N1031">
        <f>IF(ISNUMBER(SEARCH("Ronda",Table11[[#This Row],[Column1]]))=TRUE,1,0)</f>
        <v>0</v>
      </c>
      <c r="O1031" t="str">
        <f>IF(Table11[[#This Row],[cond2]]=1,MID(Table11[[#This Row],[Column1]],6,3),O1030)</f>
        <v xml:space="preserve"> 18</v>
      </c>
    </row>
    <row r="1032" spans="11:15" x14ac:dyDescent="0.3">
      <c r="K1032">
        <v>0</v>
      </c>
      <c r="L1032">
        <f>IF(AND(ISNUMBER(SEARCH(":",Table11[[#This Row],[Column1]]))=FALSE,ISNUMBER(SEARCH("Ronda",Table11[[#This Row],[Column1]]))=FALSE),1,0)</f>
        <v>1</v>
      </c>
      <c r="M1032">
        <f>IF(Table11[[#This Row],[cond]]=1,M1031+1,0)</f>
        <v>5</v>
      </c>
      <c r="N1032">
        <f>IF(ISNUMBER(SEARCH("Ronda",Table11[[#This Row],[Column1]]))=TRUE,1,0)</f>
        <v>0</v>
      </c>
      <c r="O1032" t="str">
        <f>IF(Table11[[#This Row],[cond2]]=1,MID(Table11[[#This Row],[Column1]],6,3),O1031)</f>
        <v xml:space="preserve"> 18</v>
      </c>
    </row>
    <row r="1033" spans="11:15" x14ac:dyDescent="0.3">
      <c r="K1033">
        <v>0</v>
      </c>
      <c r="L1033">
        <f>IF(AND(ISNUMBER(SEARCH(":",Table11[[#This Row],[Column1]]))=FALSE,ISNUMBER(SEARCH("Ronda",Table11[[#This Row],[Column1]]))=FALSE),1,0)</f>
        <v>1</v>
      </c>
      <c r="M1033">
        <f>IF(Table11[[#This Row],[cond]]=1,M1032+1,0)</f>
        <v>6</v>
      </c>
      <c r="N1033">
        <f>IF(ISNUMBER(SEARCH("Ronda",Table11[[#This Row],[Column1]]))=TRUE,1,0)</f>
        <v>0</v>
      </c>
      <c r="O1033" t="str">
        <f>IF(Table11[[#This Row],[cond2]]=1,MID(Table11[[#This Row],[Column1]],6,3),O1032)</f>
        <v xml:space="preserve"> 18</v>
      </c>
    </row>
    <row r="1034" spans="11:15" x14ac:dyDescent="0.3">
      <c r="K1034" t="s">
        <v>1144</v>
      </c>
      <c r="L1034">
        <f>IF(AND(ISNUMBER(SEARCH(":",Table11[[#This Row],[Column1]]))=FALSE,ISNUMBER(SEARCH("Ronda",Table11[[#This Row],[Column1]]))=FALSE),1,0)</f>
        <v>0</v>
      </c>
      <c r="M1034">
        <f>IF(Table11[[#This Row],[cond]]=1,M1033+1,0)</f>
        <v>0</v>
      </c>
      <c r="N1034">
        <f>IF(ISNUMBER(SEARCH("Ronda",Table11[[#This Row],[Column1]]))=TRUE,1,0)</f>
        <v>0</v>
      </c>
      <c r="O1034" t="str">
        <f>IF(Table11[[#This Row],[cond2]]=1,MID(Table11[[#This Row],[Column1]],6,3),O1033)</f>
        <v xml:space="preserve"> 18</v>
      </c>
    </row>
    <row r="1035" spans="11:15" x14ac:dyDescent="0.3">
      <c r="K1035" t="s">
        <v>28</v>
      </c>
      <c r="L1035">
        <f>IF(AND(ISNUMBER(SEARCH(":",Table11[[#This Row],[Column1]]))=FALSE,ISNUMBER(SEARCH("Ronda",Table11[[#This Row],[Column1]]))=FALSE),1,0)</f>
        <v>1</v>
      </c>
      <c r="M1035">
        <f>IF(Table11[[#This Row],[cond]]=1,M1034+1,0)</f>
        <v>1</v>
      </c>
      <c r="N1035">
        <f>IF(ISNUMBER(SEARCH("Ronda",Table11[[#This Row],[Column1]]))=TRUE,1,0)</f>
        <v>0</v>
      </c>
      <c r="O1035" t="str">
        <f>IF(Table11[[#This Row],[cond2]]=1,MID(Table11[[#This Row],[Column1]],6,3),O1034)</f>
        <v xml:space="preserve"> 18</v>
      </c>
    </row>
    <row r="1036" spans="11:15" x14ac:dyDescent="0.3">
      <c r="K1036" t="s">
        <v>14</v>
      </c>
      <c r="L1036">
        <f>IF(AND(ISNUMBER(SEARCH(":",Table11[[#This Row],[Column1]]))=FALSE,ISNUMBER(SEARCH("Ronda",Table11[[#This Row],[Column1]]))=FALSE),1,0)</f>
        <v>1</v>
      </c>
      <c r="M1036">
        <f>IF(Table11[[#This Row],[cond]]=1,M1035+1,0)</f>
        <v>2</v>
      </c>
      <c r="N1036">
        <f>IF(ISNUMBER(SEARCH("Ronda",Table11[[#This Row],[Column1]]))=TRUE,1,0)</f>
        <v>0</v>
      </c>
      <c r="O1036" t="str">
        <f>IF(Table11[[#This Row],[cond2]]=1,MID(Table11[[#This Row],[Column1]],6,3),O1035)</f>
        <v xml:space="preserve"> 18</v>
      </c>
    </row>
    <row r="1037" spans="11:15" x14ac:dyDescent="0.3">
      <c r="K1037">
        <v>0</v>
      </c>
      <c r="L1037">
        <f>IF(AND(ISNUMBER(SEARCH(":",Table11[[#This Row],[Column1]]))=FALSE,ISNUMBER(SEARCH("Ronda",Table11[[#This Row],[Column1]]))=FALSE),1,0)</f>
        <v>1</v>
      </c>
      <c r="M1037">
        <f>IF(Table11[[#This Row],[cond]]=1,M1036+1,0)</f>
        <v>3</v>
      </c>
      <c r="N1037">
        <f>IF(ISNUMBER(SEARCH("Ronda",Table11[[#This Row],[Column1]]))=TRUE,1,0)</f>
        <v>0</v>
      </c>
      <c r="O1037" t="str">
        <f>IF(Table11[[#This Row],[cond2]]=1,MID(Table11[[#This Row],[Column1]],6,3),O1036)</f>
        <v xml:space="preserve"> 18</v>
      </c>
    </row>
    <row r="1038" spans="11:15" x14ac:dyDescent="0.3">
      <c r="K1038">
        <v>2</v>
      </c>
      <c r="L1038">
        <f>IF(AND(ISNUMBER(SEARCH(":",Table11[[#This Row],[Column1]]))=FALSE,ISNUMBER(SEARCH("Ronda",Table11[[#This Row],[Column1]]))=FALSE),1,0)</f>
        <v>1</v>
      </c>
      <c r="M1038">
        <f>IF(Table11[[#This Row],[cond]]=1,M1037+1,0)</f>
        <v>4</v>
      </c>
      <c r="N1038">
        <f>IF(ISNUMBER(SEARCH("Ronda",Table11[[#This Row],[Column1]]))=TRUE,1,0)</f>
        <v>0</v>
      </c>
      <c r="O1038" t="str">
        <f>IF(Table11[[#This Row],[cond2]]=1,MID(Table11[[#This Row],[Column1]],6,3),O1037)</f>
        <v xml:space="preserve"> 18</v>
      </c>
    </row>
    <row r="1039" spans="11:15" x14ac:dyDescent="0.3">
      <c r="K1039">
        <v>0</v>
      </c>
      <c r="L1039">
        <f>IF(AND(ISNUMBER(SEARCH(":",Table11[[#This Row],[Column1]]))=FALSE,ISNUMBER(SEARCH("Ronda",Table11[[#This Row],[Column1]]))=FALSE),1,0)</f>
        <v>1</v>
      </c>
      <c r="M1039">
        <f>IF(Table11[[#This Row],[cond]]=1,M1038+1,0)</f>
        <v>5</v>
      </c>
      <c r="N1039">
        <f>IF(ISNUMBER(SEARCH("Ronda",Table11[[#This Row],[Column1]]))=TRUE,1,0)</f>
        <v>0</v>
      </c>
      <c r="O1039" t="str">
        <f>IF(Table11[[#This Row],[cond2]]=1,MID(Table11[[#This Row],[Column1]],6,3),O1038)</f>
        <v xml:space="preserve"> 18</v>
      </c>
    </row>
    <row r="1040" spans="11:15" x14ac:dyDescent="0.3">
      <c r="K1040">
        <v>-1</v>
      </c>
      <c r="L1040">
        <f>IF(AND(ISNUMBER(SEARCH(":",Table11[[#This Row],[Column1]]))=FALSE,ISNUMBER(SEARCH("Ronda",Table11[[#This Row],[Column1]]))=FALSE),1,0)</f>
        <v>1</v>
      </c>
      <c r="M1040">
        <f>IF(Table11[[#This Row],[cond]]=1,M1039+1,0)</f>
        <v>6</v>
      </c>
      <c r="N1040">
        <f>IF(ISNUMBER(SEARCH("Ronda",Table11[[#This Row],[Column1]]))=TRUE,1,0)</f>
        <v>0</v>
      </c>
      <c r="O1040" t="str">
        <f>IF(Table11[[#This Row],[cond2]]=1,MID(Table11[[#This Row],[Column1]],6,3),O1039)</f>
        <v xml:space="preserve"> 18</v>
      </c>
    </row>
    <row r="1041" spans="11:15" x14ac:dyDescent="0.3">
      <c r="K1041" t="s">
        <v>1145</v>
      </c>
      <c r="L1041">
        <f>IF(AND(ISNUMBER(SEARCH(":",Table11[[#This Row],[Column1]]))=FALSE,ISNUMBER(SEARCH("Ronda",Table11[[#This Row],[Column1]]))=FALSE),1,0)</f>
        <v>0</v>
      </c>
      <c r="M1041">
        <f>IF(Table11[[#This Row],[cond]]=1,M1040+1,0)</f>
        <v>0</v>
      </c>
      <c r="N1041">
        <f>IF(ISNUMBER(SEARCH("Ronda",Table11[[#This Row],[Column1]]))=TRUE,1,0)</f>
        <v>0</v>
      </c>
      <c r="O1041" t="str">
        <f>IF(Table11[[#This Row],[cond2]]=1,MID(Table11[[#This Row],[Column1]],6,3),O1040)</f>
        <v xml:space="preserve"> 18</v>
      </c>
    </row>
    <row r="1042" spans="11:15" x14ac:dyDescent="0.3">
      <c r="K1042" t="s">
        <v>833</v>
      </c>
      <c r="L1042">
        <f>IF(AND(ISNUMBER(SEARCH(":",Table11[[#This Row],[Column1]]))=FALSE,ISNUMBER(SEARCH("Ronda",Table11[[#This Row],[Column1]]))=FALSE),1,0)</f>
        <v>1</v>
      </c>
      <c r="M1042">
        <f>IF(Table11[[#This Row],[cond]]=1,M1041+1,0)</f>
        <v>1</v>
      </c>
      <c r="N1042">
        <f>IF(ISNUMBER(SEARCH("Ronda",Table11[[#This Row],[Column1]]))=TRUE,1,0)</f>
        <v>0</v>
      </c>
      <c r="O1042" t="str">
        <f>IF(Table11[[#This Row],[cond2]]=1,MID(Table11[[#This Row],[Column1]],6,3),O1041)</f>
        <v xml:space="preserve"> 18</v>
      </c>
    </row>
    <row r="1043" spans="11:15" x14ac:dyDescent="0.3">
      <c r="K1043" t="s">
        <v>11</v>
      </c>
      <c r="L1043">
        <f>IF(AND(ISNUMBER(SEARCH(":",Table11[[#This Row],[Column1]]))=FALSE,ISNUMBER(SEARCH("Ronda",Table11[[#This Row],[Column1]]))=FALSE),1,0)</f>
        <v>1</v>
      </c>
      <c r="M1043">
        <f>IF(Table11[[#This Row],[cond]]=1,M1042+1,0)</f>
        <v>2</v>
      </c>
      <c r="N1043">
        <f>IF(ISNUMBER(SEARCH("Ronda",Table11[[#This Row],[Column1]]))=TRUE,1,0)</f>
        <v>0</v>
      </c>
      <c r="O1043" t="str">
        <f>IF(Table11[[#This Row],[cond2]]=1,MID(Table11[[#This Row],[Column1]],6,3),O1042)</f>
        <v xml:space="preserve"> 18</v>
      </c>
    </row>
    <row r="1044" spans="11:15" x14ac:dyDescent="0.3">
      <c r="K1044">
        <v>2</v>
      </c>
      <c r="L1044">
        <f>IF(AND(ISNUMBER(SEARCH(":",Table11[[#This Row],[Column1]]))=FALSE,ISNUMBER(SEARCH("Ronda",Table11[[#This Row],[Column1]]))=FALSE),1,0)</f>
        <v>1</v>
      </c>
      <c r="M1044">
        <f>IF(Table11[[#This Row],[cond]]=1,M1043+1,0)</f>
        <v>3</v>
      </c>
      <c r="N1044">
        <f>IF(ISNUMBER(SEARCH("Ronda",Table11[[#This Row],[Column1]]))=TRUE,1,0)</f>
        <v>0</v>
      </c>
      <c r="O1044" t="str">
        <f>IF(Table11[[#This Row],[cond2]]=1,MID(Table11[[#This Row],[Column1]],6,3),O1043)</f>
        <v xml:space="preserve"> 18</v>
      </c>
    </row>
    <row r="1045" spans="11:15" x14ac:dyDescent="0.3">
      <c r="K1045">
        <v>1</v>
      </c>
      <c r="L1045">
        <f>IF(AND(ISNUMBER(SEARCH(":",Table11[[#This Row],[Column1]]))=FALSE,ISNUMBER(SEARCH("Ronda",Table11[[#This Row],[Column1]]))=FALSE),1,0)</f>
        <v>1</v>
      </c>
      <c r="M1045">
        <f>IF(Table11[[#This Row],[cond]]=1,M1044+1,0)</f>
        <v>4</v>
      </c>
      <c r="N1045">
        <f>IF(ISNUMBER(SEARCH("Ronda",Table11[[#This Row],[Column1]]))=TRUE,1,0)</f>
        <v>0</v>
      </c>
      <c r="O1045" t="str">
        <f>IF(Table11[[#This Row],[cond2]]=1,MID(Table11[[#This Row],[Column1]],6,3),O1044)</f>
        <v xml:space="preserve"> 18</v>
      </c>
    </row>
    <row r="1046" spans="11:15" x14ac:dyDescent="0.3">
      <c r="K1046">
        <v>-1</v>
      </c>
      <c r="L1046">
        <f>IF(AND(ISNUMBER(SEARCH(":",Table11[[#This Row],[Column1]]))=FALSE,ISNUMBER(SEARCH("Ronda",Table11[[#This Row],[Column1]]))=FALSE),1,0)</f>
        <v>1</v>
      </c>
      <c r="M1046">
        <f>IF(Table11[[#This Row],[cond]]=1,M1045+1,0)</f>
        <v>5</v>
      </c>
      <c r="N1046">
        <f>IF(ISNUMBER(SEARCH("Ronda",Table11[[#This Row],[Column1]]))=TRUE,1,0)</f>
        <v>0</v>
      </c>
      <c r="O1046" t="str">
        <f>IF(Table11[[#This Row],[cond2]]=1,MID(Table11[[#This Row],[Column1]],6,3),O1045)</f>
        <v xml:space="preserve"> 18</v>
      </c>
    </row>
    <row r="1047" spans="11:15" x14ac:dyDescent="0.3">
      <c r="K1047">
        <v>0</v>
      </c>
      <c r="L1047">
        <f>IF(AND(ISNUMBER(SEARCH(":",Table11[[#This Row],[Column1]]))=FALSE,ISNUMBER(SEARCH("Ronda",Table11[[#This Row],[Column1]]))=FALSE),1,0)</f>
        <v>1</v>
      </c>
      <c r="M1047">
        <f>IF(Table11[[#This Row],[cond]]=1,M1046+1,0)</f>
        <v>6</v>
      </c>
      <c r="N1047">
        <f>IF(ISNUMBER(SEARCH("Ronda",Table11[[#This Row],[Column1]]))=TRUE,1,0)</f>
        <v>0</v>
      </c>
      <c r="O1047" t="str">
        <f>IF(Table11[[#This Row],[cond2]]=1,MID(Table11[[#This Row],[Column1]],6,3),O1046)</f>
        <v xml:space="preserve"> 18</v>
      </c>
    </row>
    <row r="1048" spans="11:15" x14ac:dyDescent="0.3">
      <c r="K1048" t="s">
        <v>1146</v>
      </c>
      <c r="L1048">
        <f>IF(AND(ISNUMBER(SEARCH(":",Table11[[#This Row],[Column1]]))=FALSE,ISNUMBER(SEARCH("Ronda",Table11[[#This Row],[Column1]]))=FALSE),1,0)</f>
        <v>0</v>
      </c>
      <c r="M1048">
        <f>IF(Table11[[#This Row],[cond]]=1,M1047+1,0)</f>
        <v>0</v>
      </c>
      <c r="N1048">
        <f>IF(ISNUMBER(SEARCH("Ronda",Table11[[#This Row],[Column1]]))=TRUE,1,0)</f>
        <v>0</v>
      </c>
      <c r="O1048" t="str">
        <f>IF(Table11[[#This Row],[cond2]]=1,MID(Table11[[#This Row],[Column1]],6,3),O1047)</f>
        <v xml:space="preserve"> 18</v>
      </c>
    </row>
    <row r="1049" spans="11:15" x14ac:dyDescent="0.3">
      <c r="K1049" t="s">
        <v>1051</v>
      </c>
      <c r="L1049">
        <f>IF(AND(ISNUMBER(SEARCH(":",Table11[[#This Row],[Column1]]))=FALSE,ISNUMBER(SEARCH("Ronda",Table11[[#This Row],[Column1]]))=FALSE),1,0)</f>
        <v>1</v>
      </c>
      <c r="M1049">
        <f>IF(Table11[[#This Row],[cond]]=1,M1048+1,0)</f>
        <v>1</v>
      </c>
      <c r="N1049">
        <f>IF(ISNUMBER(SEARCH("Ronda",Table11[[#This Row],[Column1]]))=TRUE,1,0)</f>
        <v>0</v>
      </c>
      <c r="O1049" t="str">
        <f>IF(Table11[[#This Row],[cond2]]=1,MID(Table11[[#This Row],[Column1]],6,3),O1048)</f>
        <v xml:space="preserve"> 18</v>
      </c>
    </row>
    <row r="1050" spans="11:15" x14ac:dyDescent="0.3">
      <c r="K1050" t="s">
        <v>10</v>
      </c>
      <c r="L1050">
        <f>IF(AND(ISNUMBER(SEARCH(":",Table11[[#This Row],[Column1]]))=FALSE,ISNUMBER(SEARCH("Ronda",Table11[[#This Row],[Column1]]))=FALSE),1,0)</f>
        <v>1</v>
      </c>
      <c r="M1050">
        <f>IF(Table11[[#This Row],[cond]]=1,M1049+1,0)</f>
        <v>2</v>
      </c>
      <c r="N1050">
        <f>IF(ISNUMBER(SEARCH("Ronda",Table11[[#This Row],[Column1]]))=TRUE,1,0)</f>
        <v>0</v>
      </c>
      <c r="O1050" t="str">
        <f>IF(Table11[[#This Row],[cond2]]=1,MID(Table11[[#This Row],[Column1]],6,3),O1049)</f>
        <v xml:space="preserve"> 18</v>
      </c>
    </row>
    <row r="1051" spans="11:15" x14ac:dyDescent="0.3">
      <c r="K1051">
        <v>0</v>
      </c>
      <c r="L1051">
        <f>IF(AND(ISNUMBER(SEARCH(":",Table11[[#This Row],[Column1]]))=FALSE,ISNUMBER(SEARCH("Ronda",Table11[[#This Row],[Column1]]))=FALSE),1,0)</f>
        <v>1</v>
      </c>
      <c r="M1051">
        <f>IF(Table11[[#This Row],[cond]]=1,M1050+1,0)</f>
        <v>3</v>
      </c>
      <c r="N1051">
        <f>IF(ISNUMBER(SEARCH("Ronda",Table11[[#This Row],[Column1]]))=TRUE,1,0)</f>
        <v>0</v>
      </c>
      <c r="O1051" t="str">
        <f>IF(Table11[[#This Row],[cond2]]=1,MID(Table11[[#This Row],[Column1]],6,3),O1050)</f>
        <v xml:space="preserve"> 18</v>
      </c>
    </row>
    <row r="1052" spans="11:15" x14ac:dyDescent="0.3">
      <c r="K1052">
        <v>1</v>
      </c>
      <c r="L1052">
        <f>IF(AND(ISNUMBER(SEARCH(":",Table11[[#This Row],[Column1]]))=FALSE,ISNUMBER(SEARCH("Ronda",Table11[[#This Row],[Column1]]))=FALSE),1,0)</f>
        <v>1</v>
      </c>
      <c r="M1052">
        <f>IF(Table11[[#This Row],[cond]]=1,M1051+1,0)</f>
        <v>4</v>
      </c>
      <c r="N1052">
        <f>IF(ISNUMBER(SEARCH("Ronda",Table11[[#This Row],[Column1]]))=TRUE,1,0)</f>
        <v>0</v>
      </c>
      <c r="O1052" t="str">
        <f>IF(Table11[[#This Row],[cond2]]=1,MID(Table11[[#This Row],[Column1]],6,3),O1051)</f>
        <v xml:space="preserve"> 18</v>
      </c>
    </row>
    <row r="1053" spans="11:15" x14ac:dyDescent="0.3">
      <c r="K1053">
        <v>0</v>
      </c>
      <c r="L1053">
        <f>IF(AND(ISNUMBER(SEARCH(":",Table11[[#This Row],[Column1]]))=FALSE,ISNUMBER(SEARCH("Ronda",Table11[[#This Row],[Column1]]))=FALSE),1,0)</f>
        <v>1</v>
      </c>
      <c r="M1053">
        <f>IF(Table11[[#This Row],[cond]]=1,M1052+1,0)</f>
        <v>5</v>
      </c>
      <c r="N1053">
        <f>IF(ISNUMBER(SEARCH("Ronda",Table11[[#This Row],[Column1]]))=TRUE,1,0)</f>
        <v>0</v>
      </c>
      <c r="O1053" t="str">
        <f>IF(Table11[[#This Row],[cond2]]=1,MID(Table11[[#This Row],[Column1]],6,3),O1052)</f>
        <v xml:space="preserve"> 18</v>
      </c>
    </row>
    <row r="1054" spans="11:15" x14ac:dyDescent="0.3">
      <c r="K1054">
        <v>-1</v>
      </c>
      <c r="L1054">
        <f>IF(AND(ISNUMBER(SEARCH(":",Table11[[#This Row],[Column1]]))=FALSE,ISNUMBER(SEARCH("Ronda",Table11[[#This Row],[Column1]]))=FALSE),1,0)</f>
        <v>1</v>
      </c>
      <c r="M1054">
        <f>IF(Table11[[#This Row],[cond]]=1,M1053+1,0)</f>
        <v>6</v>
      </c>
      <c r="N1054">
        <f>IF(ISNUMBER(SEARCH("Ronda",Table11[[#This Row],[Column1]]))=TRUE,1,0)</f>
        <v>0</v>
      </c>
      <c r="O1054" t="str">
        <f>IF(Table11[[#This Row],[cond2]]=1,MID(Table11[[#This Row],[Column1]],6,3),O1053)</f>
        <v xml:space="preserve"> 18</v>
      </c>
    </row>
    <row r="1055" spans="11:15" x14ac:dyDescent="0.3">
      <c r="K1055" t="s">
        <v>1147</v>
      </c>
      <c r="L1055">
        <f>IF(AND(ISNUMBER(SEARCH(":",Table11[[#This Row],[Column1]]))=FALSE,ISNUMBER(SEARCH("Ronda",Table11[[#This Row],[Column1]]))=FALSE),1,0)</f>
        <v>0</v>
      </c>
      <c r="M1055">
        <f>IF(Table11[[#This Row],[cond]]=1,M1054+1,0)</f>
        <v>0</v>
      </c>
      <c r="N1055">
        <f>IF(ISNUMBER(SEARCH("Ronda",Table11[[#This Row],[Column1]]))=TRUE,1,0)</f>
        <v>0</v>
      </c>
      <c r="O1055" t="str">
        <f>IF(Table11[[#This Row],[cond2]]=1,MID(Table11[[#This Row],[Column1]],6,3),O1054)</f>
        <v xml:space="preserve"> 18</v>
      </c>
    </row>
    <row r="1056" spans="11:15" x14ac:dyDescent="0.3">
      <c r="K1056" t="s">
        <v>7</v>
      </c>
      <c r="L1056">
        <f>IF(AND(ISNUMBER(SEARCH(":",Table11[[#This Row],[Column1]]))=FALSE,ISNUMBER(SEARCH("Ronda",Table11[[#This Row],[Column1]]))=FALSE),1,0)</f>
        <v>1</v>
      </c>
      <c r="M1056">
        <f>IF(Table11[[#This Row],[cond]]=1,M1055+1,0)</f>
        <v>1</v>
      </c>
      <c r="N1056">
        <f>IF(ISNUMBER(SEARCH("Ronda",Table11[[#This Row],[Column1]]))=TRUE,1,0)</f>
        <v>0</v>
      </c>
      <c r="O1056" t="str">
        <f>IF(Table11[[#This Row],[cond2]]=1,MID(Table11[[#This Row],[Column1]],6,3),O1055)</f>
        <v xml:space="preserve"> 18</v>
      </c>
    </row>
    <row r="1057" spans="11:15" x14ac:dyDescent="0.3">
      <c r="K1057" t="s">
        <v>33</v>
      </c>
      <c r="L1057">
        <f>IF(AND(ISNUMBER(SEARCH(":",Table11[[#This Row],[Column1]]))=FALSE,ISNUMBER(SEARCH("Ronda",Table11[[#This Row],[Column1]]))=FALSE),1,0)</f>
        <v>1</v>
      </c>
      <c r="M1057">
        <f>IF(Table11[[#This Row],[cond]]=1,M1056+1,0)</f>
        <v>2</v>
      </c>
      <c r="N1057">
        <f>IF(ISNUMBER(SEARCH("Ronda",Table11[[#This Row],[Column1]]))=TRUE,1,0)</f>
        <v>0</v>
      </c>
      <c r="O1057" t="str">
        <f>IF(Table11[[#This Row],[cond2]]=1,MID(Table11[[#This Row],[Column1]],6,3),O1056)</f>
        <v xml:space="preserve"> 18</v>
      </c>
    </row>
    <row r="1058" spans="11:15" x14ac:dyDescent="0.3">
      <c r="K1058">
        <v>2</v>
      </c>
      <c r="L1058">
        <f>IF(AND(ISNUMBER(SEARCH(":",Table11[[#This Row],[Column1]]))=FALSE,ISNUMBER(SEARCH("Ronda",Table11[[#This Row],[Column1]]))=FALSE),1,0)</f>
        <v>1</v>
      </c>
      <c r="M1058">
        <f>IF(Table11[[#This Row],[cond]]=1,M1057+1,0)</f>
        <v>3</v>
      </c>
      <c r="N1058">
        <f>IF(ISNUMBER(SEARCH("Ronda",Table11[[#This Row],[Column1]]))=TRUE,1,0)</f>
        <v>0</v>
      </c>
      <c r="O1058" t="str">
        <f>IF(Table11[[#This Row],[cond2]]=1,MID(Table11[[#This Row],[Column1]],6,3),O1057)</f>
        <v xml:space="preserve"> 18</v>
      </c>
    </row>
    <row r="1059" spans="11:15" x14ac:dyDescent="0.3">
      <c r="K1059">
        <v>1</v>
      </c>
      <c r="L1059">
        <f>IF(AND(ISNUMBER(SEARCH(":",Table11[[#This Row],[Column1]]))=FALSE,ISNUMBER(SEARCH("Ronda",Table11[[#This Row],[Column1]]))=FALSE),1,0)</f>
        <v>1</v>
      </c>
      <c r="M1059">
        <f>IF(Table11[[#This Row],[cond]]=1,M1058+1,0)</f>
        <v>4</v>
      </c>
      <c r="N1059">
        <f>IF(ISNUMBER(SEARCH("Ronda",Table11[[#This Row],[Column1]]))=TRUE,1,0)</f>
        <v>0</v>
      </c>
      <c r="O1059" t="str">
        <f>IF(Table11[[#This Row],[cond2]]=1,MID(Table11[[#This Row],[Column1]],6,3),O1058)</f>
        <v xml:space="preserve"> 18</v>
      </c>
    </row>
    <row r="1060" spans="11:15" x14ac:dyDescent="0.3">
      <c r="K1060">
        <v>-2</v>
      </c>
      <c r="L1060">
        <f>IF(AND(ISNUMBER(SEARCH(":",Table11[[#This Row],[Column1]]))=FALSE,ISNUMBER(SEARCH("Ronda",Table11[[#This Row],[Column1]]))=FALSE),1,0)</f>
        <v>1</v>
      </c>
      <c r="M1060">
        <f>IF(Table11[[#This Row],[cond]]=1,M1059+1,0)</f>
        <v>5</v>
      </c>
      <c r="N1060">
        <f>IF(ISNUMBER(SEARCH("Ronda",Table11[[#This Row],[Column1]]))=TRUE,1,0)</f>
        <v>0</v>
      </c>
      <c r="O1060" t="str">
        <f>IF(Table11[[#This Row],[cond2]]=1,MID(Table11[[#This Row],[Column1]],6,3),O1059)</f>
        <v xml:space="preserve"> 18</v>
      </c>
    </row>
    <row r="1061" spans="11:15" x14ac:dyDescent="0.3">
      <c r="K1061">
        <v>-1</v>
      </c>
      <c r="L1061">
        <f>IF(AND(ISNUMBER(SEARCH(":",Table11[[#This Row],[Column1]]))=FALSE,ISNUMBER(SEARCH("Ronda",Table11[[#This Row],[Column1]]))=FALSE),1,0)</f>
        <v>1</v>
      </c>
      <c r="M1061">
        <f>IF(Table11[[#This Row],[cond]]=1,M1060+1,0)</f>
        <v>6</v>
      </c>
      <c r="N1061">
        <f>IF(ISNUMBER(SEARCH("Ronda",Table11[[#This Row],[Column1]]))=TRUE,1,0)</f>
        <v>0</v>
      </c>
      <c r="O1061" t="str">
        <f>IF(Table11[[#This Row],[cond2]]=1,MID(Table11[[#This Row],[Column1]],6,3),O1060)</f>
        <v xml:space="preserve"> 18</v>
      </c>
    </row>
    <row r="1062" spans="11:15" x14ac:dyDescent="0.3">
      <c r="K1062" t="s">
        <v>1148</v>
      </c>
      <c r="L1062">
        <f>IF(AND(ISNUMBER(SEARCH(":",Table11[[#This Row],[Column1]]))=FALSE,ISNUMBER(SEARCH("Ronda",Table11[[#This Row],[Column1]]))=FALSE),1,0)</f>
        <v>0</v>
      </c>
      <c r="M1062">
        <f>IF(Table11[[#This Row],[cond]]=1,M1061+1,0)</f>
        <v>0</v>
      </c>
      <c r="N1062">
        <f>IF(ISNUMBER(SEARCH("Ronda",Table11[[#This Row],[Column1]]))=TRUE,1,0)</f>
        <v>0</v>
      </c>
      <c r="O1062" t="str">
        <f>IF(Table11[[#This Row],[cond2]]=1,MID(Table11[[#This Row],[Column1]],6,3),O1061)</f>
        <v xml:space="preserve"> 18</v>
      </c>
    </row>
    <row r="1063" spans="11:15" x14ac:dyDescent="0.3">
      <c r="K1063" t="s">
        <v>31</v>
      </c>
      <c r="L1063">
        <f>IF(AND(ISNUMBER(SEARCH(":",Table11[[#This Row],[Column1]]))=FALSE,ISNUMBER(SEARCH("Ronda",Table11[[#This Row],[Column1]]))=FALSE),1,0)</f>
        <v>1</v>
      </c>
      <c r="M1063">
        <f>IF(Table11[[#This Row],[cond]]=1,M1062+1,0)</f>
        <v>1</v>
      </c>
      <c r="N1063">
        <f>IF(ISNUMBER(SEARCH("Ronda",Table11[[#This Row],[Column1]]))=TRUE,1,0)</f>
        <v>0</v>
      </c>
      <c r="O1063" t="str">
        <f>IF(Table11[[#This Row],[cond2]]=1,MID(Table11[[#This Row],[Column1]],6,3),O1062)</f>
        <v xml:space="preserve"> 18</v>
      </c>
    </row>
    <row r="1064" spans="11:15" x14ac:dyDescent="0.3">
      <c r="K1064" t="s">
        <v>303</v>
      </c>
      <c r="L1064">
        <f>IF(AND(ISNUMBER(SEARCH(":",Table11[[#This Row],[Column1]]))=FALSE,ISNUMBER(SEARCH("Ronda",Table11[[#This Row],[Column1]]))=FALSE),1,0)</f>
        <v>1</v>
      </c>
      <c r="M1064">
        <f>IF(Table11[[#This Row],[cond]]=1,M1063+1,0)</f>
        <v>2</v>
      </c>
      <c r="N1064">
        <f>IF(ISNUMBER(SEARCH("Ronda",Table11[[#This Row],[Column1]]))=TRUE,1,0)</f>
        <v>0</v>
      </c>
      <c r="O1064" t="str">
        <f>IF(Table11[[#This Row],[cond2]]=1,MID(Table11[[#This Row],[Column1]],6,3),O1063)</f>
        <v xml:space="preserve"> 18</v>
      </c>
    </row>
    <row r="1065" spans="11:15" x14ac:dyDescent="0.3">
      <c r="K1065">
        <v>2</v>
      </c>
      <c r="L1065">
        <f>IF(AND(ISNUMBER(SEARCH(":",Table11[[#This Row],[Column1]]))=FALSE,ISNUMBER(SEARCH("Ronda",Table11[[#This Row],[Column1]]))=FALSE),1,0)</f>
        <v>1</v>
      </c>
      <c r="M1065">
        <f>IF(Table11[[#This Row],[cond]]=1,M1064+1,0)</f>
        <v>3</v>
      </c>
      <c r="N1065">
        <f>IF(ISNUMBER(SEARCH("Ronda",Table11[[#This Row],[Column1]]))=TRUE,1,0)</f>
        <v>0</v>
      </c>
      <c r="O1065" t="str">
        <f>IF(Table11[[#This Row],[cond2]]=1,MID(Table11[[#This Row],[Column1]],6,3),O1064)</f>
        <v xml:space="preserve"> 18</v>
      </c>
    </row>
    <row r="1066" spans="11:15" x14ac:dyDescent="0.3">
      <c r="K1066">
        <v>2</v>
      </c>
      <c r="L1066">
        <f>IF(AND(ISNUMBER(SEARCH(":",Table11[[#This Row],[Column1]]))=FALSE,ISNUMBER(SEARCH("Ronda",Table11[[#This Row],[Column1]]))=FALSE),1,0)</f>
        <v>1</v>
      </c>
      <c r="M1066">
        <f>IF(Table11[[#This Row],[cond]]=1,M1065+1,0)</f>
        <v>4</v>
      </c>
      <c r="N1066">
        <f>IF(ISNUMBER(SEARCH("Ronda",Table11[[#This Row],[Column1]]))=TRUE,1,0)</f>
        <v>0</v>
      </c>
      <c r="O1066" t="str">
        <f>IF(Table11[[#This Row],[cond2]]=1,MID(Table11[[#This Row],[Column1]],6,3),O1065)</f>
        <v xml:space="preserve"> 18</v>
      </c>
    </row>
    <row r="1067" spans="11:15" x14ac:dyDescent="0.3">
      <c r="K1067">
        <v>-1</v>
      </c>
      <c r="L1067">
        <f>IF(AND(ISNUMBER(SEARCH(":",Table11[[#This Row],[Column1]]))=FALSE,ISNUMBER(SEARCH("Ronda",Table11[[#This Row],[Column1]]))=FALSE),1,0)</f>
        <v>1</v>
      </c>
      <c r="M1067">
        <f>IF(Table11[[#This Row],[cond]]=1,M1066+1,0)</f>
        <v>5</v>
      </c>
      <c r="N1067">
        <f>IF(ISNUMBER(SEARCH("Ronda",Table11[[#This Row],[Column1]]))=TRUE,1,0)</f>
        <v>0</v>
      </c>
      <c r="O1067" t="str">
        <f>IF(Table11[[#This Row],[cond2]]=1,MID(Table11[[#This Row],[Column1]],6,3),O1066)</f>
        <v xml:space="preserve"> 18</v>
      </c>
    </row>
    <row r="1068" spans="11:15" x14ac:dyDescent="0.3">
      <c r="K1068">
        <v>-2</v>
      </c>
      <c r="L1068">
        <f>IF(AND(ISNUMBER(SEARCH(":",Table11[[#This Row],[Column1]]))=FALSE,ISNUMBER(SEARCH("Ronda",Table11[[#This Row],[Column1]]))=FALSE),1,0)</f>
        <v>1</v>
      </c>
      <c r="M1068">
        <f>IF(Table11[[#This Row],[cond]]=1,M1067+1,0)</f>
        <v>6</v>
      </c>
      <c r="N1068">
        <f>IF(ISNUMBER(SEARCH("Ronda",Table11[[#This Row],[Column1]]))=TRUE,1,0)</f>
        <v>0</v>
      </c>
      <c r="O1068" t="str">
        <f>IF(Table11[[#This Row],[cond2]]=1,MID(Table11[[#This Row],[Column1]],6,3),O1067)</f>
        <v xml:space="preserve"> 18</v>
      </c>
    </row>
    <row r="1069" spans="11:15" x14ac:dyDescent="0.3">
      <c r="K1069" t="s">
        <v>1149</v>
      </c>
      <c r="L1069">
        <f>IF(AND(ISNUMBER(SEARCH(":",Table11[[#This Row],[Column1]]))=FALSE,ISNUMBER(SEARCH("Ronda",Table11[[#This Row],[Column1]]))=FALSE),1,0)</f>
        <v>0</v>
      </c>
      <c r="M1069">
        <f>IF(Table11[[#This Row],[cond]]=1,M1068+1,0)</f>
        <v>0</v>
      </c>
      <c r="N1069">
        <f>IF(ISNUMBER(SEARCH("Ronda",Table11[[#This Row],[Column1]]))=TRUE,1,0)</f>
        <v>0</v>
      </c>
      <c r="O1069" t="str">
        <f>IF(Table11[[#This Row],[cond2]]=1,MID(Table11[[#This Row],[Column1]],6,3),O1068)</f>
        <v xml:space="preserve"> 18</v>
      </c>
    </row>
    <row r="1070" spans="11:15" x14ac:dyDescent="0.3">
      <c r="K1070" t="s">
        <v>1</v>
      </c>
      <c r="L1070">
        <f>IF(AND(ISNUMBER(SEARCH(":",Table11[[#This Row],[Column1]]))=FALSE,ISNUMBER(SEARCH("Ronda",Table11[[#This Row],[Column1]]))=FALSE),1,0)</f>
        <v>1</v>
      </c>
      <c r="M1070">
        <f>IF(Table11[[#This Row],[cond]]=1,M1069+1,0)</f>
        <v>1</v>
      </c>
      <c r="N1070">
        <f>IF(ISNUMBER(SEARCH("Ronda",Table11[[#This Row],[Column1]]))=TRUE,1,0)</f>
        <v>0</v>
      </c>
      <c r="O1070" t="str">
        <f>IF(Table11[[#This Row],[cond2]]=1,MID(Table11[[#This Row],[Column1]],6,3),O1069)</f>
        <v xml:space="preserve"> 18</v>
      </c>
    </row>
    <row r="1071" spans="11:15" x14ac:dyDescent="0.3">
      <c r="K1071" t="s">
        <v>2</v>
      </c>
      <c r="L1071">
        <f>IF(AND(ISNUMBER(SEARCH(":",Table11[[#This Row],[Column1]]))=FALSE,ISNUMBER(SEARCH("Ronda",Table11[[#This Row],[Column1]]))=FALSE),1,0)</f>
        <v>1</v>
      </c>
      <c r="M1071">
        <f>IF(Table11[[#This Row],[cond]]=1,M1070+1,0)</f>
        <v>2</v>
      </c>
      <c r="N1071">
        <f>IF(ISNUMBER(SEARCH("Ronda",Table11[[#This Row],[Column1]]))=TRUE,1,0)</f>
        <v>0</v>
      </c>
      <c r="O1071" t="str">
        <f>IF(Table11[[#This Row],[cond2]]=1,MID(Table11[[#This Row],[Column1]],6,3),O1070)</f>
        <v xml:space="preserve"> 18</v>
      </c>
    </row>
    <row r="1072" spans="11:15" x14ac:dyDescent="0.3">
      <c r="K1072">
        <v>0</v>
      </c>
      <c r="L1072">
        <f>IF(AND(ISNUMBER(SEARCH(":",Table11[[#This Row],[Column1]]))=FALSE,ISNUMBER(SEARCH("Ronda",Table11[[#This Row],[Column1]]))=FALSE),1,0)</f>
        <v>1</v>
      </c>
      <c r="M1072">
        <f>IF(Table11[[#This Row],[cond]]=1,M1071+1,0)</f>
        <v>3</v>
      </c>
      <c r="N1072">
        <f>IF(ISNUMBER(SEARCH("Ronda",Table11[[#This Row],[Column1]]))=TRUE,1,0)</f>
        <v>0</v>
      </c>
      <c r="O1072" t="str">
        <f>IF(Table11[[#This Row],[cond2]]=1,MID(Table11[[#This Row],[Column1]],6,3),O1071)</f>
        <v xml:space="preserve"> 18</v>
      </c>
    </row>
    <row r="1073" spans="11:15" x14ac:dyDescent="0.3">
      <c r="K1073">
        <v>1</v>
      </c>
      <c r="L1073">
        <f>IF(AND(ISNUMBER(SEARCH(":",Table11[[#This Row],[Column1]]))=FALSE,ISNUMBER(SEARCH("Ronda",Table11[[#This Row],[Column1]]))=FALSE),1,0)</f>
        <v>1</v>
      </c>
      <c r="M1073">
        <f>IF(Table11[[#This Row],[cond]]=1,M1072+1,0)</f>
        <v>4</v>
      </c>
      <c r="N1073">
        <f>IF(ISNUMBER(SEARCH("Ronda",Table11[[#This Row],[Column1]]))=TRUE,1,0)</f>
        <v>0</v>
      </c>
      <c r="O1073" t="str">
        <f>IF(Table11[[#This Row],[cond2]]=1,MID(Table11[[#This Row],[Column1]],6,3),O1072)</f>
        <v xml:space="preserve"> 18</v>
      </c>
    </row>
    <row r="1074" spans="11:15" x14ac:dyDescent="0.3">
      <c r="K1074">
        <v>0</v>
      </c>
      <c r="L1074">
        <f>IF(AND(ISNUMBER(SEARCH(":",Table11[[#This Row],[Column1]]))=FALSE,ISNUMBER(SEARCH("Ronda",Table11[[#This Row],[Column1]]))=FALSE),1,0)</f>
        <v>1</v>
      </c>
      <c r="M1074">
        <f>IF(Table11[[#This Row],[cond]]=1,M1073+1,0)</f>
        <v>5</v>
      </c>
      <c r="N1074">
        <f>IF(ISNUMBER(SEARCH("Ronda",Table11[[#This Row],[Column1]]))=TRUE,1,0)</f>
        <v>0</v>
      </c>
      <c r="O1074" t="str">
        <f>IF(Table11[[#This Row],[cond2]]=1,MID(Table11[[#This Row],[Column1]],6,3),O1073)</f>
        <v xml:space="preserve"> 18</v>
      </c>
    </row>
    <row r="1075" spans="11:15" x14ac:dyDescent="0.3">
      <c r="K1075">
        <v>0</v>
      </c>
      <c r="L1075">
        <f>IF(AND(ISNUMBER(SEARCH(":",Table11[[#This Row],[Column1]]))=FALSE,ISNUMBER(SEARCH("Ronda",Table11[[#This Row],[Column1]]))=FALSE),1,0)</f>
        <v>1</v>
      </c>
      <c r="M1075">
        <f>IF(Table11[[#This Row],[cond]]=1,M1074+1,0)</f>
        <v>6</v>
      </c>
      <c r="N1075">
        <f>IF(ISNUMBER(SEARCH("Ronda",Table11[[#This Row],[Column1]]))=TRUE,1,0)</f>
        <v>0</v>
      </c>
      <c r="O1075" t="str">
        <f>IF(Table11[[#This Row],[cond2]]=1,MID(Table11[[#This Row],[Column1]],6,3),O1074)</f>
        <v xml:space="preserve"> 18</v>
      </c>
    </row>
    <row r="1076" spans="11:15" x14ac:dyDescent="0.3">
      <c r="K1076" t="s">
        <v>1150</v>
      </c>
      <c r="L1076">
        <f>IF(AND(ISNUMBER(SEARCH(":",Table11[[#This Row],[Column1]]))=FALSE,ISNUMBER(SEARCH("Ronda",Table11[[#This Row],[Column1]]))=FALSE),1,0)</f>
        <v>0</v>
      </c>
      <c r="M1076">
        <f>IF(Table11[[#This Row],[cond]]=1,M1075+1,0)</f>
        <v>0</v>
      </c>
      <c r="N1076">
        <f>IF(ISNUMBER(SEARCH("Ronda",Table11[[#This Row],[Column1]]))=TRUE,1,0)</f>
        <v>0</v>
      </c>
      <c r="O1076" t="str">
        <f>IF(Table11[[#This Row],[cond2]]=1,MID(Table11[[#This Row],[Column1]],6,3),O1075)</f>
        <v xml:space="preserve"> 18</v>
      </c>
    </row>
    <row r="1077" spans="11:15" x14ac:dyDescent="0.3">
      <c r="K1077" t="s">
        <v>564</v>
      </c>
      <c r="L1077">
        <f>IF(AND(ISNUMBER(SEARCH(":",Table11[[#This Row],[Column1]]))=FALSE,ISNUMBER(SEARCH("Ronda",Table11[[#This Row],[Column1]]))=FALSE),1,0)</f>
        <v>1</v>
      </c>
      <c r="M1077">
        <f>IF(Table11[[#This Row],[cond]]=1,M1076+1,0)</f>
        <v>1</v>
      </c>
      <c r="N1077">
        <f>IF(ISNUMBER(SEARCH("Ronda",Table11[[#This Row],[Column1]]))=TRUE,1,0)</f>
        <v>0</v>
      </c>
      <c r="O1077" t="str">
        <f>IF(Table11[[#This Row],[cond2]]=1,MID(Table11[[#This Row],[Column1]],6,3),O1076)</f>
        <v xml:space="preserve"> 18</v>
      </c>
    </row>
    <row r="1078" spans="11:15" x14ac:dyDescent="0.3">
      <c r="K1078" t="s">
        <v>8</v>
      </c>
      <c r="L1078">
        <f>IF(AND(ISNUMBER(SEARCH(":",Table11[[#This Row],[Column1]]))=FALSE,ISNUMBER(SEARCH("Ronda",Table11[[#This Row],[Column1]]))=FALSE),1,0)</f>
        <v>1</v>
      </c>
      <c r="M1078">
        <f>IF(Table11[[#This Row],[cond]]=1,M1077+1,0)</f>
        <v>2</v>
      </c>
      <c r="N1078">
        <f>IF(ISNUMBER(SEARCH("Ronda",Table11[[#This Row],[Column1]]))=TRUE,1,0)</f>
        <v>0</v>
      </c>
      <c r="O1078" t="str">
        <f>IF(Table11[[#This Row],[cond2]]=1,MID(Table11[[#This Row],[Column1]],6,3),O1077)</f>
        <v xml:space="preserve"> 18</v>
      </c>
    </row>
    <row r="1079" spans="11:15" x14ac:dyDescent="0.3">
      <c r="K1079">
        <v>1</v>
      </c>
      <c r="L1079">
        <f>IF(AND(ISNUMBER(SEARCH(":",Table11[[#This Row],[Column1]]))=FALSE,ISNUMBER(SEARCH("Ronda",Table11[[#This Row],[Column1]]))=FALSE),1,0)</f>
        <v>1</v>
      </c>
      <c r="M1079">
        <f>IF(Table11[[#This Row],[cond]]=1,M1078+1,0)</f>
        <v>3</v>
      </c>
      <c r="N1079">
        <f>IF(ISNUMBER(SEARCH("Ronda",Table11[[#This Row],[Column1]]))=TRUE,1,0)</f>
        <v>0</v>
      </c>
      <c r="O1079" t="str">
        <f>IF(Table11[[#This Row],[cond2]]=1,MID(Table11[[#This Row],[Column1]],6,3),O1078)</f>
        <v xml:space="preserve"> 18</v>
      </c>
    </row>
    <row r="1080" spans="11:15" x14ac:dyDescent="0.3">
      <c r="K1080">
        <v>4</v>
      </c>
      <c r="L1080">
        <f>IF(AND(ISNUMBER(SEARCH(":",Table11[[#This Row],[Column1]]))=FALSE,ISNUMBER(SEARCH("Ronda",Table11[[#This Row],[Column1]]))=FALSE),1,0)</f>
        <v>1</v>
      </c>
      <c r="M1080">
        <f>IF(Table11[[#This Row],[cond]]=1,M1079+1,0)</f>
        <v>4</v>
      </c>
      <c r="N1080">
        <f>IF(ISNUMBER(SEARCH("Ronda",Table11[[#This Row],[Column1]]))=TRUE,1,0)</f>
        <v>0</v>
      </c>
      <c r="O1080" t="str">
        <f>IF(Table11[[#This Row],[cond2]]=1,MID(Table11[[#This Row],[Column1]],6,3),O1079)</f>
        <v xml:space="preserve"> 18</v>
      </c>
    </row>
    <row r="1081" spans="11:15" x14ac:dyDescent="0.3">
      <c r="K1081">
        <v>0</v>
      </c>
      <c r="L1081">
        <f>IF(AND(ISNUMBER(SEARCH(":",Table11[[#This Row],[Column1]]))=FALSE,ISNUMBER(SEARCH("Ronda",Table11[[#This Row],[Column1]]))=FALSE),1,0)</f>
        <v>1</v>
      </c>
      <c r="M1081">
        <f>IF(Table11[[#This Row],[cond]]=1,M1080+1,0)</f>
        <v>5</v>
      </c>
      <c r="N1081">
        <f>IF(ISNUMBER(SEARCH("Ronda",Table11[[#This Row],[Column1]]))=TRUE,1,0)</f>
        <v>0</v>
      </c>
      <c r="O1081" t="str">
        <f>IF(Table11[[#This Row],[cond2]]=1,MID(Table11[[#This Row],[Column1]],6,3),O1080)</f>
        <v xml:space="preserve"> 18</v>
      </c>
    </row>
    <row r="1082" spans="11:15" x14ac:dyDescent="0.3">
      <c r="K1082">
        <v>-2</v>
      </c>
      <c r="L1082">
        <f>IF(AND(ISNUMBER(SEARCH(":",Table11[[#This Row],[Column1]]))=FALSE,ISNUMBER(SEARCH("Ronda",Table11[[#This Row],[Column1]]))=FALSE),1,0)</f>
        <v>1</v>
      </c>
      <c r="M1082">
        <f>IF(Table11[[#This Row],[cond]]=1,M1081+1,0)</f>
        <v>6</v>
      </c>
      <c r="N1082">
        <f>IF(ISNUMBER(SEARCH("Ronda",Table11[[#This Row],[Column1]]))=TRUE,1,0)</f>
        <v>0</v>
      </c>
      <c r="O1082" t="str">
        <f>IF(Table11[[#This Row],[cond2]]=1,MID(Table11[[#This Row],[Column1]],6,3),O1081)</f>
        <v xml:space="preserve"> 18</v>
      </c>
    </row>
    <row r="1083" spans="11:15" x14ac:dyDescent="0.3">
      <c r="K1083" t="s">
        <v>1151</v>
      </c>
      <c r="L1083">
        <f>IF(AND(ISNUMBER(SEARCH(":",Table11[[#This Row],[Column1]]))=FALSE,ISNUMBER(SEARCH("Ronda",Table11[[#This Row],[Column1]]))=FALSE),1,0)</f>
        <v>0</v>
      </c>
      <c r="M1083">
        <f>IF(Table11[[#This Row],[cond]]=1,M1082+1,0)</f>
        <v>0</v>
      </c>
      <c r="N1083">
        <f>IF(ISNUMBER(SEARCH("Ronda",Table11[[#This Row],[Column1]]))=TRUE,1,0)</f>
        <v>0</v>
      </c>
      <c r="O1083" t="str">
        <f>IF(Table11[[#This Row],[cond2]]=1,MID(Table11[[#This Row],[Column1]],6,3),O1082)</f>
        <v xml:space="preserve"> 18</v>
      </c>
    </row>
    <row r="1084" spans="11:15" x14ac:dyDescent="0.3">
      <c r="K1084" t="s">
        <v>5</v>
      </c>
      <c r="L1084">
        <f>IF(AND(ISNUMBER(SEARCH(":",Table11[[#This Row],[Column1]]))=FALSE,ISNUMBER(SEARCH("Ronda",Table11[[#This Row],[Column1]]))=FALSE),1,0)</f>
        <v>1</v>
      </c>
      <c r="M1084">
        <f>IF(Table11[[#This Row],[cond]]=1,M1083+1,0)</f>
        <v>1</v>
      </c>
      <c r="N1084">
        <f>IF(ISNUMBER(SEARCH("Ronda",Table11[[#This Row],[Column1]]))=TRUE,1,0)</f>
        <v>0</v>
      </c>
      <c r="O1084" t="str">
        <f>IF(Table11[[#This Row],[cond2]]=1,MID(Table11[[#This Row],[Column1]],6,3),O1083)</f>
        <v xml:space="preserve"> 18</v>
      </c>
    </row>
    <row r="1085" spans="11:15" x14ac:dyDescent="0.3">
      <c r="K1085" t="s">
        <v>13</v>
      </c>
      <c r="L1085">
        <f>IF(AND(ISNUMBER(SEARCH(":",Table11[[#This Row],[Column1]]))=FALSE,ISNUMBER(SEARCH("Ronda",Table11[[#This Row],[Column1]]))=FALSE),1,0)</f>
        <v>1</v>
      </c>
      <c r="M1085">
        <f>IF(Table11[[#This Row],[cond]]=1,M1084+1,0)</f>
        <v>2</v>
      </c>
      <c r="N1085">
        <f>IF(ISNUMBER(SEARCH("Ronda",Table11[[#This Row],[Column1]]))=TRUE,1,0)</f>
        <v>0</v>
      </c>
      <c r="O1085" t="str">
        <f>IF(Table11[[#This Row],[cond2]]=1,MID(Table11[[#This Row],[Column1]],6,3),O1084)</f>
        <v xml:space="preserve"> 18</v>
      </c>
    </row>
    <row r="1086" spans="11:15" x14ac:dyDescent="0.3">
      <c r="K1086">
        <v>0</v>
      </c>
      <c r="L1086">
        <f>IF(AND(ISNUMBER(SEARCH(":",Table11[[#This Row],[Column1]]))=FALSE,ISNUMBER(SEARCH("Ronda",Table11[[#This Row],[Column1]]))=FALSE),1,0)</f>
        <v>1</v>
      </c>
      <c r="M1086">
        <f>IF(Table11[[#This Row],[cond]]=1,M1085+1,0)</f>
        <v>3</v>
      </c>
      <c r="N1086">
        <f>IF(ISNUMBER(SEARCH("Ronda",Table11[[#This Row],[Column1]]))=TRUE,1,0)</f>
        <v>0</v>
      </c>
      <c r="O1086" t="str">
        <f>IF(Table11[[#This Row],[cond2]]=1,MID(Table11[[#This Row],[Column1]],6,3),O1085)</f>
        <v xml:space="preserve"> 18</v>
      </c>
    </row>
    <row r="1087" spans="11:15" x14ac:dyDescent="0.3">
      <c r="K1087">
        <v>3</v>
      </c>
      <c r="L1087">
        <f>IF(AND(ISNUMBER(SEARCH(":",Table11[[#This Row],[Column1]]))=FALSE,ISNUMBER(SEARCH("Ronda",Table11[[#This Row],[Column1]]))=FALSE),1,0)</f>
        <v>1</v>
      </c>
      <c r="M1087">
        <f>IF(Table11[[#This Row],[cond]]=1,M1086+1,0)</f>
        <v>4</v>
      </c>
      <c r="N1087">
        <f>IF(ISNUMBER(SEARCH("Ronda",Table11[[#This Row],[Column1]]))=TRUE,1,0)</f>
        <v>0</v>
      </c>
      <c r="O1087" t="str">
        <f>IF(Table11[[#This Row],[cond2]]=1,MID(Table11[[#This Row],[Column1]],6,3),O1086)</f>
        <v xml:space="preserve"> 18</v>
      </c>
    </row>
    <row r="1088" spans="11:15" x14ac:dyDescent="0.3">
      <c r="K1088">
        <v>0</v>
      </c>
      <c r="L1088">
        <f>IF(AND(ISNUMBER(SEARCH(":",Table11[[#This Row],[Column1]]))=FALSE,ISNUMBER(SEARCH("Ronda",Table11[[#This Row],[Column1]]))=FALSE),1,0)</f>
        <v>1</v>
      </c>
      <c r="M1088">
        <f>IF(Table11[[#This Row],[cond]]=1,M1087+1,0)</f>
        <v>5</v>
      </c>
      <c r="N1088">
        <f>IF(ISNUMBER(SEARCH("Ronda",Table11[[#This Row],[Column1]]))=TRUE,1,0)</f>
        <v>0</v>
      </c>
      <c r="O1088" t="str">
        <f>IF(Table11[[#This Row],[cond2]]=1,MID(Table11[[#This Row],[Column1]],6,3),O1087)</f>
        <v xml:space="preserve"> 18</v>
      </c>
    </row>
    <row r="1089" spans="11:15" x14ac:dyDescent="0.3">
      <c r="K1089">
        <v>0</v>
      </c>
      <c r="L1089">
        <f>IF(AND(ISNUMBER(SEARCH(":",Table11[[#This Row],[Column1]]))=FALSE,ISNUMBER(SEARCH("Ronda",Table11[[#This Row],[Column1]]))=FALSE),1,0)</f>
        <v>1</v>
      </c>
      <c r="M1089">
        <f>IF(Table11[[#This Row],[cond]]=1,M1088+1,0)</f>
        <v>6</v>
      </c>
      <c r="N1089">
        <f>IF(ISNUMBER(SEARCH("Ronda",Table11[[#This Row],[Column1]]))=TRUE,1,0)</f>
        <v>0</v>
      </c>
      <c r="O1089" t="str">
        <f>IF(Table11[[#This Row],[cond2]]=1,MID(Table11[[#This Row],[Column1]],6,3),O1088)</f>
        <v xml:space="preserve"> 18</v>
      </c>
    </row>
    <row r="1090" spans="11:15" x14ac:dyDescent="0.3">
      <c r="K1090" t="s">
        <v>197</v>
      </c>
      <c r="L1090">
        <f>IF(AND(ISNUMBER(SEARCH(":",Table11[[#This Row],[Column1]]))=FALSE,ISNUMBER(SEARCH("Ronda",Table11[[#This Row],[Column1]]))=FALSE),1,0)</f>
        <v>0</v>
      </c>
      <c r="M1090">
        <f>IF(Table11[[#This Row],[cond]]=1,M1089+1,0)</f>
        <v>0</v>
      </c>
      <c r="N1090">
        <f>IF(ISNUMBER(SEARCH("Ronda",Table11[[#This Row],[Column1]]))=TRUE,1,0)</f>
        <v>1</v>
      </c>
      <c r="O1090" t="str">
        <f>IF(Table11[[#This Row],[cond2]]=1,MID(Table11[[#This Row],[Column1]],6,3),O1089)</f>
        <v xml:space="preserve"> 17</v>
      </c>
    </row>
    <row r="1091" spans="11:15" x14ac:dyDescent="0.3">
      <c r="K1091" t="s">
        <v>1152</v>
      </c>
      <c r="L1091">
        <f>IF(AND(ISNUMBER(SEARCH(":",Table11[[#This Row],[Column1]]))=FALSE,ISNUMBER(SEARCH("Ronda",Table11[[#This Row],[Column1]]))=FALSE),1,0)</f>
        <v>0</v>
      </c>
      <c r="M1091">
        <f>IF(Table11[[#This Row],[cond]]=1,M1090+1,0)</f>
        <v>0</v>
      </c>
      <c r="N1091">
        <f>IF(ISNUMBER(SEARCH("Ronda",Table11[[#This Row],[Column1]]))=TRUE,1,0)</f>
        <v>0</v>
      </c>
      <c r="O1091" t="str">
        <f>IF(Table11[[#This Row],[cond2]]=1,MID(Table11[[#This Row],[Column1]],6,3),O1090)</f>
        <v xml:space="preserve"> 17</v>
      </c>
    </row>
    <row r="1092" spans="11:15" x14ac:dyDescent="0.3">
      <c r="K1092" t="s">
        <v>4</v>
      </c>
      <c r="L1092">
        <f>IF(AND(ISNUMBER(SEARCH(":",Table11[[#This Row],[Column1]]))=FALSE,ISNUMBER(SEARCH("Ronda",Table11[[#This Row],[Column1]]))=FALSE),1,0)</f>
        <v>1</v>
      </c>
      <c r="M1092">
        <f>IF(Table11[[#This Row],[cond]]=1,M1091+1,0)</f>
        <v>1</v>
      </c>
      <c r="N1092">
        <f>IF(ISNUMBER(SEARCH("Ronda",Table11[[#This Row],[Column1]]))=TRUE,1,0)</f>
        <v>0</v>
      </c>
      <c r="O1092" t="str">
        <f>IF(Table11[[#This Row],[cond2]]=1,MID(Table11[[#This Row],[Column1]],6,3),O1091)</f>
        <v xml:space="preserve"> 17</v>
      </c>
    </row>
    <row r="1093" spans="11:15" x14ac:dyDescent="0.3">
      <c r="K1093" t="s">
        <v>11</v>
      </c>
      <c r="L1093">
        <f>IF(AND(ISNUMBER(SEARCH(":",Table11[[#This Row],[Column1]]))=FALSE,ISNUMBER(SEARCH("Ronda",Table11[[#This Row],[Column1]]))=FALSE),1,0)</f>
        <v>1</v>
      </c>
      <c r="M1093">
        <f>IF(Table11[[#This Row],[cond]]=1,M1092+1,0)</f>
        <v>2</v>
      </c>
      <c r="N1093">
        <f>IF(ISNUMBER(SEARCH("Ronda",Table11[[#This Row],[Column1]]))=TRUE,1,0)</f>
        <v>0</v>
      </c>
      <c r="O1093" t="str">
        <f>IF(Table11[[#This Row],[cond2]]=1,MID(Table11[[#This Row],[Column1]],6,3),O1092)</f>
        <v xml:space="preserve"> 17</v>
      </c>
    </row>
    <row r="1094" spans="11:15" x14ac:dyDescent="0.3">
      <c r="K1094">
        <v>1</v>
      </c>
      <c r="L1094">
        <f>IF(AND(ISNUMBER(SEARCH(":",Table11[[#This Row],[Column1]]))=FALSE,ISNUMBER(SEARCH("Ronda",Table11[[#This Row],[Column1]]))=FALSE),1,0)</f>
        <v>1</v>
      </c>
      <c r="M1094">
        <f>IF(Table11[[#This Row],[cond]]=1,M1093+1,0)</f>
        <v>3</v>
      </c>
      <c r="N1094">
        <f>IF(ISNUMBER(SEARCH("Ronda",Table11[[#This Row],[Column1]]))=TRUE,1,0)</f>
        <v>0</v>
      </c>
      <c r="O1094" t="str">
        <f>IF(Table11[[#This Row],[cond2]]=1,MID(Table11[[#This Row],[Column1]],6,3),O1093)</f>
        <v xml:space="preserve"> 17</v>
      </c>
    </row>
    <row r="1095" spans="11:15" x14ac:dyDescent="0.3">
      <c r="K1095">
        <v>1</v>
      </c>
      <c r="L1095">
        <f>IF(AND(ISNUMBER(SEARCH(":",Table11[[#This Row],[Column1]]))=FALSE,ISNUMBER(SEARCH("Ronda",Table11[[#This Row],[Column1]]))=FALSE),1,0)</f>
        <v>1</v>
      </c>
      <c r="M1095">
        <f>IF(Table11[[#This Row],[cond]]=1,M1094+1,0)</f>
        <v>4</v>
      </c>
      <c r="N1095">
        <f>IF(ISNUMBER(SEARCH("Ronda",Table11[[#This Row],[Column1]]))=TRUE,1,0)</f>
        <v>0</v>
      </c>
      <c r="O1095" t="str">
        <f>IF(Table11[[#This Row],[cond2]]=1,MID(Table11[[#This Row],[Column1]],6,3),O1094)</f>
        <v xml:space="preserve"> 17</v>
      </c>
    </row>
    <row r="1096" spans="11:15" x14ac:dyDescent="0.3">
      <c r="K1096">
        <v>-1</v>
      </c>
      <c r="L1096">
        <f>IF(AND(ISNUMBER(SEARCH(":",Table11[[#This Row],[Column1]]))=FALSE,ISNUMBER(SEARCH("Ronda",Table11[[#This Row],[Column1]]))=FALSE),1,0)</f>
        <v>1</v>
      </c>
      <c r="M1096">
        <f>IF(Table11[[#This Row],[cond]]=1,M1095+1,0)</f>
        <v>5</v>
      </c>
      <c r="N1096">
        <f>IF(ISNUMBER(SEARCH("Ronda",Table11[[#This Row],[Column1]]))=TRUE,1,0)</f>
        <v>0</v>
      </c>
      <c r="O1096" t="str">
        <f>IF(Table11[[#This Row],[cond2]]=1,MID(Table11[[#This Row],[Column1]],6,3),O1095)</f>
        <v xml:space="preserve"> 17</v>
      </c>
    </row>
    <row r="1097" spans="11:15" x14ac:dyDescent="0.3">
      <c r="K1097">
        <v>0</v>
      </c>
      <c r="L1097">
        <f>IF(AND(ISNUMBER(SEARCH(":",Table11[[#This Row],[Column1]]))=FALSE,ISNUMBER(SEARCH("Ronda",Table11[[#This Row],[Column1]]))=FALSE),1,0)</f>
        <v>1</v>
      </c>
      <c r="M1097">
        <f>IF(Table11[[#This Row],[cond]]=1,M1096+1,0)</f>
        <v>6</v>
      </c>
      <c r="N1097">
        <f>IF(ISNUMBER(SEARCH("Ronda",Table11[[#This Row],[Column1]]))=TRUE,1,0)</f>
        <v>0</v>
      </c>
      <c r="O1097" t="str">
        <f>IF(Table11[[#This Row],[cond2]]=1,MID(Table11[[#This Row],[Column1]],6,3),O1096)</f>
        <v xml:space="preserve"> 17</v>
      </c>
    </row>
    <row r="1098" spans="11:15" x14ac:dyDescent="0.3">
      <c r="K1098" t="s">
        <v>1153</v>
      </c>
      <c r="L1098">
        <f>IF(AND(ISNUMBER(SEARCH(":",Table11[[#This Row],[Column1]]))=FALSE,ISNUMBER(SEARCH("Ronda",Table11[[#This Row],[Column1]]))=FALSE),1,0)</f>
        <v>0</v>
      </c>
      <c r="M1098">
        <f>IF(Table11[[#This Row],[cond]]=1,M1097+1,0)</f>
        <v>0</v>
      </c>
      <c r="N1098">
        <f>IF(ISNUMBER(SEARCH("Ronda",Table11[[#This Row],[Column1]]))=TRUE,1,0)</f>
        <v>0</v>
      </c>
      <c r="O1098" t="str">
        <f>IF(Table11[[#This Row],[cond2]]=1,MID(Table11[[#This Row],[Column1]],6,3),O1097)</f>
        <v xml:space="preserve"> 17</v>
      </c>
    </row>
    <row r="1099" spans="11:15" x14ac:dyDescent="0.3">
      <c r="K1099" t="s">
        <v>564</v>
      </c>
      <c r="L1099">
        <f>IF(AND(ISNUMBER(SEARCH(":",Table11[[#This Row],[Column1]]))=FALSE,ISNUMBER(SEARCH("Ronda",Table11[[#This Row],[Column1]]))=FALSE),1,0)</f>
        <v>1</v>
      </c>
      <c r="M1099">
        <f>IF(Table11[[#This Row],[cond]]=1,M1098+1,0)</f>
        <v>1</v>
      </c>
      <c r="N1099">
        <f>IF(ISNUMBER(SEARCH("Ronda",Table11[[#This Row],[Column1]]))=TRUE,1,0)</f>
        <v>0</v>
      </c>
      <c r="O1099" t="str">
        <f>IF(Table11[[#This Row],[cond2]]=1,MID(Table11[[#This Row],[Column1]],6,3),O1098)</f>
        <v xml:space="preserve"> 17</v>
      </c>
    </row>
    <row r="1100" spans="11:15" x14ac:dyDescent="0.3">
      <c r="K1100" t="s">
        <v>303</v>
      </c>
      <c r="L1100">
        <f>IF(AND(ISNUMBER(SEARCH(":",Table11[[#This Row],[Column1]]))=FALSE,ISNUMBER(SEARCH("Ronda",Table11[[#This Row],[Column1]]))=FALSE),1,0)</f>
        <v>1</v>
      </c>
      <c r="M1100">
        <f>IF(Table11[[#This Row],[cond]]=1,M1099+1,0)</f>
        <v>2</v>
      </c>
      <c r="N1100">
        <f>IF(ISNUMBER(SEARCH("Ronda",Table11[[#This Row],[Column1]]))=TRUE,1,0)</f>
        <v>0</v>
      </c>
      <c r="O1100" t="str">
        <f>IF(Table11[[#This Row],[cond2]]=1,MID(Table11[[#This Row],[Column1]],6,3),O1099)</f>
        <v xml:space="preserve"> 17</v>
      </c>
    </row>
    <row r="1101" spans="11:15" x14ac:dyDescent="0.3">
      <c r="K1101">
        <v>2</v>
      </c>
      <c r="L1101">
        <f>IF(AND(ISNUMBER(SEARCH(":",Table11[[#This Row],[Column1]]))=FALSE,ISNUMBER(SEARCH("Ronda",Table11[[#This Row],[Column1]]))=FALSE),1,0)</f>
        <v>1</v>
      </c>
      <c r="M1101">
        <f>IF(Table11[[#This Row],[cond]]=1,M1100+1,0)</f>
        <v>3</v>
      </c>
      <c r="N1101">
        <f>IF(ISNUMBER(SEARCH("Ronda",Table11[[#This Row],[Column1]]))=TRUE,1,0)</f>
        <v>0</v>
      </c>
      <c r="O1101" t="str">
        <f>IF(Table11[[#This Row],[cond2]]=1,MID(Table11[[#This Row],[Column1]],6,3),O1100)</f>
        <v xml:space="preserve"> 17</v>
      </c>
    </row>
    <row r="1102" spans="11:15" x14ac:dyDescent="0.3">
      <c r="K1102">
        <v>1</v>
      </c>
      <c r="L1102">
        <f>IF(AND(ISNUMBER(SEARCH(":",Table11[[#This Row],[Column1]]))=FALSE,ISNUMBER(SEARCH("Ronda",Table11[[#This Row],[Column1]]))=FALSE),1,0)</f>
        <v>1</v>
      </c>
      <c r="M1102">
        <f>IF(Table11[[#This Row],[cond]]=1,M1101+1,0)</f>
        <v>4</v>
      </c>
      <c r="N1102">
        <f>IF(ISNUMBER(SEARCH("Ronda",Table11[[#This Row],[Column1]]))=TRUE,1,0)</f>
        <v>0</v>
      </c>
      <c r="O1102" t="str">
        <f>IF(Table11[[#This Row],[cond2]]=1,MID(Table11[[#This Row],[Column1]],6,3),O1101)</f>
        <v xml:space="preserve"> 17</v>
      </c>
    </row>
    <row r="1103" spans="11:15" x14ac:dyDescent="0.3">
      <c r="K1103">
        <v>-1</v>
      </c>
      <c r="L1103">
        <f>IF(AND(ISNUMBER(SEARCH(":",Table11[[#This Row],[Column1]]))=FALSE,ISNUMBER(SEARCH("Ronda",Table11[[#This Row],[Column1]]))=FALSE),1,0)</f>
        <v>1</v>
      </c>
      <c r="M1103">
        <f>IF(Table11[[#This Row],[cond]]=1,M1102+1,0)</f>
        <v>5</v>
      </c>
      <c r="N1103">
        <f>IF(ISNUMBER(SEARCH("Ronda",Table11[[#This Row],[Column1]]))=TRUE,1,0)</f>
        <v>0</v>
      </c>
      <c r="O1103" t="str">
        <f>IF(Table11[[#This Row],[cond2]]=1,MID(Table11[[#This Row],[Column1]],6,3),O1102)</f>
        <v xml:space="preserve"> 17</v>
      </c>
    </row>
    <row r="1104" spans="11:15" x14ac:dyDescent="0.3">
      <c r="K1104">
        <v>0</v>
      </c>
      <c r="L1104">
        <f>IF(AND(ISNUMBER(SEARCH(":",Table11[[#This Row],[Column1]]))=FALSE,ISNUMBER(SEARCH("Ronda",Table11[[#This Row],[Column1]]))=FALSE),1,0)</f>
        <v>1</v>
      </c>
      <c r="M1104">
        <f>IF(Table11[[#This Row],[cond]]=1,M1103+1,0)</f>
        <v>6</v>
      </c>
      <c r="N1104">
        <f>IF(ISNUMBER(SEARCH("Ronda",Table11[[#This Row],[Column1]]))=TRUE,1,0)</f>
        <v>0</v>
      </c>
      <c r="O1104" t="str">
        <f>IF(Table11[[#This Row],[cond2]]=1,MID(Table11[[#This Row],[Column1]],6,3),O1103)</f>
        <v xml:space="preserve"> 17</v>
      </c>
    </row>
    <row r="1105" spans="11:15" x14ac:dyDescent="0.3">
      <c r="K1105" t="s">
        <v>1154</v>
      </c>
      <c r="L1105">
        <f>IF(AND(ISNUMBER(SEARCH(":",Table11[[#This Row],[Column1]]))=FALSE,ISNUMBER(SEARCH("Ronda",Table11[[#This Row],[Column1]]))=FALSE),1,0)</f>
        <v>0</v>
      </c>
      <c r="M1105">
        <f>IF(Table11[[#This Row],[cond]]=1,M1104+1,0)</f>
        <v>0</v>
      </c>
      <c r="N1105">
        <f>IF(ISNUMBER(SEARCH("Ronda",Table11[[#This Row],[Column1]]))=TRUE,1,0)</f>
        <v>0</v>
      </c>
      <c r="O1105" t="str">
        <f>IF(Table11[[#This Row],[cond2]]=1,MID(Table11[[#This Row],[Column1]],6,3),O1104)</f>
        <v xml:space="preserve"> 17</v>
      </c>
    </row>
    <row r="1106" spans="11:15" x14ac:dyDescent="0.3">
      <c r="K1106" t="s">
        <v>5</v>
      </c>
      <c r="L1106">
        <f>IF(AND(ISNUMBER(SEARCH(":",Table11[[#This Row],[Column1]]))=FALSE,ISNUMBER(SEARCH("Ronda",Table11[[#This Row],[Column1]]))=FALSE),1,0)</f>
        <v>1</v>
      </c>
      <c r="M1106">
        <f>IF(Table11[[#This Row],[cond]]=1,M1105+1,0)</f>
        <v>1</v>
      </c>
      <c r="N1106">
        <f>IF(ISNUMBER(SEARCH("Ronda",Table11[[#This Row],[Column1]]))=TRUE,1,0)</f>
        <v>0</v>
      </c>
      <c r="O1106" t="str">
        <f>IF(Table11[[#This Row],[cond2]]=1,MID(Table11[[#This Row],[Column1]],6,3),O1105)</f>
        <v xml:space="preserve"> 17</v>
      </c>
    </row>
    <row r="1107" spans="11:15" x14ac:dyDescent="0.3">
      <c r="K1107" t="s">
        <v>31</v>
      </c>
      <c r="L1107">
        <f>IF(AND(ISNUMBER(SEARCH(":",Table11[[#This Row],[Column1]]))=FALSE,ISNUMBER(SEARCH("Ronda",Table11[[#This Row],[Column1]]))=FALSE),1,0)</f>
        <v>1</v>
      </c>
      <c r="M1107">
        <f>IF(Table11[[#This Row],[cond]]=1,M1106+1,0)</f>
        <v>2</v>
      </c>
      <c r="N1107">
        <f>IF(ISNUMBER(SEARCH("Ronda",Table11[[#This Row],[Column1]]))=TRUE,1,0)</f>
        <v>0</v>
      </c>
      <c r="O1107" t="str">
        <f>IF(Table11[[#This Row],[cond2]]=1,MID(Table11[[#This Row],[Column1]],6,3),O1106)</f>
        <v xml:space="preserve"> 17</v>
      </c>
    </row>
    <row r="1108" spans="11:15" x14ac:dyDescent="0.3">
      <c r="K1108">
        <v>0</v>
      </c>
      <c r="L1108">
        <f>IF(AND(ISNUMBER(SEARCH(":",Table11[[#This Row],[Column1]]))=FALSE,ISNUMBER(SEARCH("Ronda",Table11[[#This Row],[Column1]]))=FALSE),1,0)</f>
        <v>1</v>
      </c>
      <c r="M1108">
        <f>IF(Table11[[#This Row],[cond]]=1,M1107+1,0)</f>
        <v>3</v>
      </c>
      <c r="N1108">
        <f>IF(ISNUMBER(SEARCH("Ronda",Table11[[#This Row],[Column1]]))=TRUE,1,0)</f>
        <v>0</v>
      </c>
      <c r="O1108" t="str">
        <f>IF(Table11[[#This Row],[cond2]]=1,MID(Table11[[#This Row],[Column1]],6,3),O1107)</f>
        <v xml:space="preserve"> 17</v>
      </c>
    </row>
    <row r="1109" spans="11:15" x14ac:dyDescent="0.3">
      <c r="K1109">
        <v>1</v>
      </c>
      <c r="L1109">
        <f>IF(AND(ISNUMBER(SEARCH(":",Table11[[#This Row],[Column1]]))=FALSE,ISNUMBER(SEARCH("Ronda",Table11[[#This Row],[Column1]]))=FALSE),1,0)</f>
        <v>1</v>
      </c>
      <c r="M1109">
        <f>IF(Table11[[#This Row],[cond]]=1,M1108+1,0)</f>
        <v>4</v>
      </c>
      <c r="N1109">
        <f>IF(ISNUMBER(SEARCH("Ronda",Table11[[#This Row],[Column1]]))=TRUE,1,0)</f>
        <v>0</v>
      </c>
      <c r="O1109" t="str">
        <f>IF(Table11[[#This Row],[cond2]]=1,MID(Table11[[#This Row],[Column1]],6,3),O1108)</f>
        <v xml:space="preserve"> 17</v>
      </c>
    </row>
    <row r="1110" spans="11:15" x14ac:dyDescent="0.3">
      <c r="K1110">
        <v>0</v>
      </c>
      <c r="L1110">
        <f>IF(AND(ISNUMBER(SEARCH(":",Table11[[#This Row],[Column1]]))=FALSE,ISNUMBER(SEARCH("Ronda",Table11[[#This Row],[Column1]]))=FALSE),1,0)</f>
        <v>1</v>
      </c>
      <c r="M1110">
        <f>IF(Table11[[#This Row],[cond]]=1,M1109+1,0)</f>
        <v>5</v>
      </c>
      <c r="N1110">
        <f>IF(ISNUMBER(SEARCH("Ronda",Table11[[#This Row],[Column1]]))=TRUE,1,0)</f>
        <v>0</v>
      </c>
      <c r="O1110" t="str">
        <f>IF(Table11[[#This Row],[cond2]]=1,MID(Table11[[#This Row],[Column1]],6,3),O1109)</f>
        <v xml:space="preserve"> 17</v>
      </c>
    </row>
    <row r="1111" spans="11:15" x14ac:dyDescent="0.3">
      <c r="K1111">
        <v>0</v>
      </c>
      <c r="L1111">
        <f>IF(AND(ISNUMBER(SEARCH(":",Table11[[#This Row],[Column1]]))=FALSE,ISNUMBER(SEARCH("Ronda",Table11[[#This Row],[Column1]]))=FALSE),1,0)</f>
        <v>1</v>
      </c>
      <c r="M1111">
        <f>IF(Table11[[#This Row],[cond]]=1,M1110+1,0)</f>
        <v>6</v>
      </c>
      <c r="N1111">
        <f>IF(ISNUMBER(SEARCH("Ronda",Table11[[#This Row],[Column1]]))=TRUE,1,0)</f>
        <v>0</v>
      </c>
      <c r="O1111" t="str">
        <f>IF(Table11[[#This Row],[cond2]]=1,MID(Table11[[#This Row],[Column1]],6,3),O1110)</f>
        <v xml:space="preserve"> 17</v>
      </c>
    </row>
    <row r="1112" spans="11:15" x14ac:dyDescent="0.3">
      <c r="K1112" t="s">
        <v>931</v>
      </c>
      <c r="L1112">
        <f>IF(AND(ISNUMBER(SEARCH(":",Table11[[#This Row],[Column1]]))=FALSE,ISNUMBER(SEARCH("Ronda",Table11[[#This Row],[Column1]]))=FALSE),1,0)</f>
        <v>0</v>
      </c>
      <c r="M1112">
        <f>IF(Table11[[#This Row],[cond]]=1,M1111+1,0)</f>
        <v>0</v>
      </c>
      <c r="N1112">
        <f>IF(ISNUMBER(SEARCH("Ronda",Table11[[#This Row],[Column1]]))=TRUE,1,0)</f>
        <v>0</v>
      </c>
      <c r="O1112" t="str">
        <f>IF(Table11[[#This Row],[cond2]]=1,MID(Table11[[#This Row],[Column1]],6,3),O1111)</f>
        <v xml:space="preserve"> 17</v>
      </c>
    </row>
    <row r="1113" spans="11:15" x14ac:dyDescent="0.3">
      <c r="K1113" t="s">
        <v>28</v>
      </c>
      <c r="L1113">
        <f>IF(AND(ISNUMBER(SEARCH(":",Table11[[#This Row],[Column1]]))=FALSE,ISNUMBER(SEARCH("Ronda",Table11[[#This Row],[Column1]]))=FALSE),1,0)</f>
        <v>1</v>
      </c>
      <c r="M1113">
        <f>IF(Table11[[#This Row],[cond]]=1,M1112+1,0)</f>
        <v>1</v>
      </c>
      <c r="N1113">
        <f>IF(ISNUMBER(SEARCH("Ronda",Table11[[#This Row],[Column1]]))=TRUE,1,0)</f>
        <v>0</v>
      </c>
      <c r="O1113" t="str">
        <f>IF(Table11[[#This Row],[cond2]]=1,MID(Table11[[#This Row],[Column1]],6,3),O1112)</f>
        <v xml:space="preserve"> 17</v>
      </c>
    </row>
    <row r="1114" spans="11:15" x14ac:dyDescent="0.3">
      <c r="K1114" t="s">
        <v>10</v>
      </c>
      <c r="L1114">
        <f>IF(AND(ISNUMBER(SEARCH(":",Table11[[#This Row],[Column1]]))=FALSE,ISNUMBER(SEARCH("Ronda",Table11[[#This Row],[Column1]]))=FALSE),1,0)</f>
        <v>1</v>
      </c>
      <c r="M1114">
        <f>IF(Table11[[#This Row],[cond]]=1,M1113+1,0)</f>
        <v>2</v>
      </c>
      <c r="N1114">
        <f>IF(ISNUMBER(SEARCH("Ronda",Table11[[#This Row],[Column1]]))=TRUE,1,0)</f>
        <v>0</v>
      </c>
      <c r="O1114" t="str">
        <f>IF(Table11[[#This Row],[cond2]]=1,MID(Table11[[#This Row],[Column1]],6,3),O1113)</f>
        <v xml:space="preserve"> 17</v>
      </c>
    </row>
    <row r="1115" spans="11:15" x14ac:dyDescent="0.3">
      <c r="K1115">
        <v>0</v>
      </c>
      <c r="L1115">
        <f>IF(AND(ISNUMBER(SEARCH(":",Table11[[#This Row],[Column1]]))=FALSE,ISNUMBER(SEARCH("Ronda",Table11[[#This Row],[Column1]]))=FALSE),1,0)</f>
        <v>1</v>
      </c>
      <c r="M1115">
        <f>IF(Table11[[#This Row],[cond]]=1,M1114+1,0)</f>
        <v>3</v>
      </c>
      <c r="N1115">
        <f>IF(ISNUMBER(SEARCH("Ronda",Table11[[#This Row],[Column1]]))=TRUE,1,0)</f>
        <v>0</v>
      </c>
      <c r="O1115" t="str">
        <f>IF(Table11[[#This Row],[cond2]]=1,MID(Table11[[#This Row],[Column1]],6,3),O1114)</f>
        <v xml:space="preserve"> 17</v>
      </c>
    </row>
    <row r="1116" spans="11:15" x14ac:dyDescent="0.3">
      <c r="K1116">
        <v>1</v>
      </c>
      <c r="L1116">
        <f>IF(AND(ISNUMBER(SEARCH(":",Table11[[#This Row],[Column1]]))=FALSE,ISNUMBER(SEARCH("Ronda",Table11[[#This Row],[Column1]]))=FALSE),1,0)</f>
        <v>1</v>
      </c>
      <c r="M1116">
        <f>IF(Table11[[#This Row],[cond]]=1,M1115+1,0)</f>
        <v>4</v>
      </c>
      <c r="N1116">
        <f>IF(ISNUMBER(SEARCH("Ronda",Table11[[#This Row],[Column1]]))=TRUE,1,0)</f>
        <v>0</v>
      </c>
      <c r="O1116" t="str">
        <f>IF(Table11[[#This Row],[cond2]]=1,MID(Table11[[#This Row],[Column1]],6,3),O1115)</f>
        <v xml:space="preserve"> 17</v>
      </c>
    </row>
    <row r="1117" spans="11:15" x14ac:dyDescent="0.3">
      <c r="K1117">
        <v>0</v>
      </c>
      <c r="L1117">
        <f>IF(AND(ISNUMBER(SEARCH(":",Table11[[#This Row],[Column1]]))=FALSE,ISNUMBER(SEARCH("Ronda",Table11[[#This Row],[Column1]]))=FALSE),1,0)</f>
        <v>1</v>
      </c>
      <c r="M1117">
        <f>IF(Table11[[#This Row],[cond]]=1,M1116+1,0)</f>
        <v>5</v>
      </c>
      <c r="N1117">
        <f>IF(ISNUMBER(SEARCH("Ronda",Table11[[#This Row],[Column1]]))=TRUE,1,0)</f>
        <v>0</v>
      </c>
      <c r="O1117" t="str">
        <f>IF(Table11[[#This Row],[cond2]]=1,MID(Table11[[#This Row],[Column1]],6,3),O1116)</f>
        <v xml:space="preserve"> 17</v>
      </c>
    </row>
    <row r="1118" spans="11:15" x14ac:dyDescent="0.3">
      <c r="K1118">
        <v>0</v>
      </c>
      <c r="L1118">
        <f>IF(AND(ISNUMBER(SEARCH(":",Table11[[#This Row],[Column1]]))=FALSE,ISNUMBER(SEARCH("Ronda",Table11[[#This Row],[Column1]]))=FALSE),1,0)</f>
        <v>1</v>
      </c>
      <c r="M1118">
        <f>IF(Table11[[#This Row],[cond]]=1,M1117+1,0)</f>
        <v>6</v>
      </c>
      <c r="N1118">
        <f>IF(ISNUMBER(SEARCH("Ronda",Table11[[#This Row],[Column1]]))=TRUE,1,0)</f>
        <v>0</v>
      </c>
      <c r="O1118" t="str">
        <f>IF(Table11[[#This Row],[cond2]]=1,MID(Table11[[#This Row],[Column1]],6,3),O1117)</f>
        <v xml:space="preserve"> 17</v>
      </c>
    </row>
    <row r="1119" spans="11:15" x14ac:dyDescent="0.3">
      <c r="K1119" t="s">
        <v>1155</v>
      </c>
      <c r="L1119">
        <f>IF(AND(ISNUMBER(SEARCH(":",Table11[[#This Row],[Column1]]))=FALSE,ISNUMBER(SEARCH("Ronda",Table11[[#This Row],[Column1]]))=FALSE),1,0)</f>
        <v>0</v>
      </c>
      <c r="M1119">
        <f>IF(Table11[[#This Row],[cond]]=1,M1118+1,0)</f>
        <v>0</v>
      </c>
      <c r="N1119">
        <f>IF(ISNUMBER(SEARCH("Ronda",Table11[[#This Row],[Column1]]))=TRUE,1,0)</f>
        <v>0</v>
      </c>
      <c r="O1119" t="str">
        <f>IF(Table11[[#This Row],[cond2]]=1,MID(Table11[[#This Row],[Column1]],6,3),O1118)</f>
        <v xml:space="preserve"> 17</v>
      </c>
    </row>
    <row r="1120" spans="11:15" x14ac:dyDescent="0.3">
      <c r="K1120" t="s">
        <v>7</v>
      </c>
      <c r="L1120">
        <f>IF(AND(ISNUMBER(SEARCH(":",Table11[[#This Row],[Column1]]))=FALSE,ISNUMBER(SEARCH("Ronda",Table11[[#This Row],[Column1]]))=FALSE),1,0)</f>
        <v>1</v>
      </c>
      <c r="M1120">
        <f>IF(Table11[[#This Row],[cond]]=1,M1119+1,0)</f>
        <v>1</v>
      </c>
      <c r="N1120">
        <f>IF(ISNUMBER(SEARCH("Ronda",Table11[[#This Row],[Column1]]))=TRUE,1,0)</f>
        <v>0</v>
      </c>
      <c r="O1120" t="str">
        <f>IF(Table11[[#This Row],[cond2]]=1,MID(Table11[[#This Row],[Column1]],6,3),O1119)</f>
        <v xml:space="preserve"> 17</v>
      </c>
    </row>
    <row r="1121" spans="11:15" x14ac:dyDescent="0.3">
      <c r="K1121" t="s">
        <v>8</v>
      </c>
      <c r="L1121">
        <f>IF(AND(ISNUMBER(SEARCH(":",Table11[[#This Row],[Column1]]))=FALSE,ISNUMBER(SEARCH("Ronda",Table11[[#This Row],[Column1]]))=FALSE),1,0)</f>
        <v>1</v>
      </c>
      <c r="M1121">
        <f>IF(Table11[[#This Row],[cond]]=1,M1120+1,0)</f>
        <v>2</v>
      </c>
      <c r="N1121">
        <f>IF(ISNUMBER(SEARCH("Ronda",Table11[[#This Row],[Column1]]))=TRUE,1,0)</f>
        <v>0</v>
      </c>
      <c r="O1121" t="str">
        <f>IF(Table11[[#This Row],[cond2]]=1,MID(Table11[[#This Row],[Column1]],6,3),O1120)</f>
        <v xml:space="preserve"> 17</v>
      </c>
    </row>
    <row r="1122" spans="11:15" x14ac:dyDescent="0.3">
      <c r="K1122">
        <v>0</v>
      </c>
      <c r="L1122">
        <f>IF(AND(ISNUMBER(SEARCH(":",Table11[[#This Row],[Column1]]))=FALSE,ISNUMBER(SEARCH("Ronda",Table11[[#This Row],[Column1]]))=FALSE),1,0)</f>
        <v>1</v>
      </c>
      <c r="M1122">
        <f>IF(Table11[[#This Row],[cond]]=1,M1121+1,0)</f>
        <v>3</v>
      </c>
      <c r="N1122">
        <f>IF(ISNUMBER(SEARCH("Ronda",Table11[[#This Row],[Column1]]))=TRUE,1,0)</f>
        <v>0</v>
      </c>
      <c r="O1122" t="str">
        <f>IF(Table11[[#This Row],[cond2]]=1,MID(Table11[[#This Row],[Column1]],6,3),O1121)</f>
        <v xml:space="preserve"> 17</v>
      </c>
    </row>
    <row r="1123" spans="11:15" x14ac:dyDescent="0.3">
      <c r="K1123">
        <v>0</v>
      </c>
      <c r="L1123">
        <f>IF(AND(ISNUMBER(SEARCH(":",Table11[[#This Row],[Column1]]))=FALSE,ISNUMBER(SEARCH("Ronda",Table11[[#This Row],[Column1]]))=FALSE),1,0)</f>
        <v>1</v>
      </c>
      <c r="M1123">
        <f>IF(Table11[[#This Row],[cond]]=1,M1122+1,0)</f>
        <v>4</v>
      </c>
      <c r="N1123">
        <f>IF(ISNUMBER(SEARCH("Ronda",Table11[[#This Row],[Column1]]))=TRUE,1,0)</f>
        <v>0</v>
      </c>
      <c r="O1123" t="str">
        <f>IF(Table11[[#This Row],[cond2]]=1,MID(Table11[[#This Row],[Column1]],6,3),O1122)</f>
        <v xml:space="preserve"> 17</v>
      </c>
    </row>
    <row r="1124" spans="11:15" x14ac:dyDescent="0.3">
      <c r="K1124">
        <v>0</v>
      </c>
      <c r="L1124">
        <f>IF(AND(ISNUMBER(SEARCH(":",Table11[[#This Row],[Column1]]))=FALSE,ISNUMBER(SEARCH("Ronda",Table11[[#This Row],[Column1]]))=FALSE),1,0)</f>
        <v>1</v>
      </c>
      <c r="M1124">
        <f>IF(Table11[[#This Row],[cond]]=1,M1123+1,0)</f>
        <v>5</v>
      </c>
      <c r="N1124">
        <f>IF(ISNUMBER(SEARCH("Ronda",Table11[[#This Row],[Column1]]))=TRUE,1,0)</f>
        <v>0</v>
      </c>
      <c r="O1124" t="str">
        <f>IF(Table11[[#This Row],[cond2]]=1,MID(Table11[[#This Row],[Column1]],6,3),O1123)</f>
        <v xml:space="preserve"> 17</v>
      </c>
    </row>
    <row r="1125" spans="11:15" x14ac:dyDescent="0.3">
      <c r="K1125">
        <v>0</v>
      </c>
      <c r="L1125">
        <f>IF(AND(ISNUMBER(SEARCH(":",Table11[[#This Row],[Column1]]))=FALSE,ISNUMBER(SEARCH("Ronda",Table11[[#This Row],[Column1]]))=FALSE),1,0)</f>
        <v>1</v>
      </c>
      <c r="M1125">
        <f>IF(Table11[[#This Row],[cond]]=1,M1124+1,0)</f>
        <v>6</v>
      </c>
      <c r="N1125">
        <f>IF(ISNUMBER(SEARCH("Ronda",Table11[[#This Row],[Column1]]))=TRUE,1,0)</f>
        <v>0</v>
      </c>
      <c r="O1125" t="str">
        <f>IF(Table11[[#This Row],[cond2]]=1,MID(Table11[[#This Row],[Column1]],6,3),O1124)</f>
        <v xml:space="preserve"> 17</v>
      </c>
    </row>
    <row r="1126" spans="11:15" x14ac:dyDescent="0.3">
      <c r="K1126" t="s">
        <v>1156</v>
      </c>
      <c r="L1126">
        <f>IF(AND(ISNUMBER(SEARCH(":",Table11[[#This Row],[Column1]]))=FALSE,ISNUMBER(SEARCH("Ronda",Table11[[#This Row],[Column1]]))=FALSE),1,0)</f>
        <v>0</v>
      </c>
      <c r="M1126">
        <f>IF(Table11[[#This Row],[cond]]=1,M1125+1,0)</f>
        <v>0</v>
      </c>
      <c r="N1126">
        <f>IF(ISNUMBER(SEARCH("Ronda",Table11[[#This Row],[Column1]]))=TRUE,1,0)</f>
        <v>0</v>
      </c>
      <c r="O1126" t="str">
        <f>IF(Table11[[#This Row],[cond2]]=1,MID(Table11[[#This Row],[Column1]],6,3),O1125)</f>
        <v xml:space="preserve"> 17</v>
      </c>
    </row>
    <row r="1127" spans="11:15" x14ac:dyDescent="0.3">
      <c r="K1127" t="s">
        <v>1</v>
      </c>
      <c r="L1127">
        <f>IF(AND(ISNUMBER(SEARCH(":",Table11[[#This Row],[Column1]]))=FALSE,ISNUMBER(SEARCH("Ronda",Table11[[#This Row],[Column1]]))=FALSE),1,0)</f>
        <v>1</v>
      </c>
      <c r="M1127">
        <f>IF(Table11[[#This Row],[cond]]=1,M1126+1,0)</f>
        <v>1</v>
      </c>
      <c r="N1127">
        <f>IF(ISNUMBER(SEARCH("Ronda",Table11[[#This Row],[Column1]]))=TRUE,1,0)</f>
        <v>0</v>
      </c>
      <c r="O1127" t="str">
        <f>IF(Table11[[#This Row],[cond2]]=1,MID(Table11[[#This Row],[Column1]],6,3),O1126)</f>
        <v xml:space="preserve"> 17</v>
      </c>
    </row>
    <row r="1128" spans="11:15" x14ac:dyDescent="0.3">
      <c r="K1128" t="s">
        <v>33</v>
      </c>
      <c r="L1128">
        <f>IF(AND(ISNUMBER(SEARCH(":",Table11[[#This Row],[Column1]]))=FALSE,ISNUMBER(SEARCH("Ronda",Table11[[#This Row],[Column1]]))=FALSE),1,0)</f>
        <v>1</v>
      </c>
      <c r="M1128">
        <f>IF(Table11[[#This Row],[cond]]=1,M1127+1,0)</f>
        <v>2</v>
      </c>
      <c r="N1128">
        <f>IF(ISNUMBER(SEARCH("Ronda",Table11[[#This Row],[Column1]]))=TRUE,1,0)</f>
        <v>0</v>
      </c>
      <c r="O1128" t="str">
        <f>IF(Table11[[#This Row],[cond2]]=1,MID(Table11[[#This Row],[Column1]],6,3),O1127)</f>
        <v xml:space="preserve"> 17</v>
      </c>
    </row>
    <row r="1129" spans="11:15" x14ac:dyDescent="0.3">
      <c r="K1129">
        <v>1</v>
      </c>
      <c r="L1129">
        <f>IF(AND(ISNUMBER(SEARCH(":",Table11[[#This Row],[Column1]]))=FALSE,ISNUMBER(SEARCH("Ronda",Table11[[#This Row],[Column1]]))=FALSE),1,0)</f>
        <v>1</v>
      </c>
      <c r="M1129">
        <f>IF(Table11[[#This Row],[cond]]=1,M1128+1,0)</f>
        <v>3</v>
      </c>
      <c r="N1129">
        <f>IF(ISNUMBER(SEARCH("Ronda",Table11[[#This Row],[Column1]]))=TRUE,1,0)</f>
        <v>0</v>
      </c>
      <c r="O1129" t="str">
        <f>IF(Table11[[#This Row],[cond2]]=1,MID(Table11[[#This Row],[Column1]],6,3),O1128)</f>
        <v xml:space="preserve"> 17</v>
      </c>
    </row>
    <row r="1130" spans="11:15" x14ac:dyDescent="0.3">
      <c r="K1130">
        <v>0</v>
      </c>
      <c r="L1130">
        <f>IF(AND(ISNUMBER(SEARCH(":",Table11[[#This Row],[Column1]]))=FALSE,ISNUMBER(SEARCH("Ronda",Table11[[#This Row],[Column1]]))=FALSE),1,0)</f>
        <v>1</v>
      </c>
      <c r="M1130">
        <f>IF(Table11[[#This Row],[cond]]=1,M1129+1,0)</f>
        <v>4</v>
      </c>
      <c r="N1130">
        <f>IF(ISNUMBER(SEARCH("Ronda",Table11[[#This Row],[Column1]]))=TRUE,1,0)</f>
        <v>0</v>
      </c>
      <c r="O1130" t="str">
        <f>IF(Table11[[#This Row],[cond2]]=1,MID(Table11[[#This Row],[Column1]],6,3),O1129)</f>
        <v xml:space="preserve"> 17</v>
      </c>
    </row>
    <row r="1131" spans="11:15" x14ac:dyDescent="0.3">
      <c r="K1131">
        <v>0</v>
      </c>
      <c r="L1131">
        <f>IF(AND(ISNUMBER(SEARCH(":",Table11[[#This Row],[Column1]]))=FALSE,ISNUMBER(SEARCH("Ronda",Table11[[#This Row],[Column1]]))=FALSE),1,0)</f>
        <v>1</v>
      </c>
      <c r="M1131">
        <f>IF(Table11[[#This Row],[cond]]=1,M1130+1,0)</f>
        <v>5</v>
      </c>
      <c r="N1131">
        <f>IF(ISNUMBER(SEARCH("Ronda",Table11[[#This Row],[Column1]]))=TRUE,1,0)</f>
        <v>0</v>
      </c>
      <c r="O1131" t="str">
        <f>IF(Table11[[#This Row],[cond2]]=1,MID(Table11[[#This Row],[Column1]],6,3),O1130)</f>
        <v xml:space="preserve"> 17</v>
      </c>
    </row>
    <row r="1132" spans="11:15" x14ac:dyDescent="0.3">
      <c r="K1132">
        <v>0</v>
      </c>
      <c r="L1132">
        <f>IF(AND(ISNUMBER(SEARCH(":",Table11[[#This Row],[Column1]]))=FALSE,ISNUMBER(SEARCH("Ronda",Table11[[#This Row],[Column1]]))=FALSE),1,0)</f>
        <v>1</v>
      </c>
      <c r="M1132">
        <f>IF(Table11[[#This Row],[cond]]=1,M1131+1,0)</f>
        <v>6</v>
      </c>
      <c r="N1132">
        <f>IF(ISNUMBER(SEARCH("Ronda",Table11[[#This Row],[Column1]]))=TRUE,1,0)</f>
        <v>0</v>
      </c>
      <c r="O1132" t="str">
        <f>IF(Table11[[#This Row],[cond2]]=1,MID(Table11[[#This Row],[Column1]],6,3),O1131)</f>
        <v xml:space="preserve"> 17</v>
      </c>
    </row>
    <row r="1133" spans="11:15" x14ac:dyDescent="0.3">
      <c r="K1133" t="s">
        <v>1157</v>
      </c>
      <c r="L1133">
        <f>IF(AND(ISNUMBER(SEARCH(":",Table11[[#This Row],[Column1]]))=FALSE,ISNUMBER(SEARCH("Ronda",Table11[[#This Row],[Column1]]))=FALSE),1,0)</f>
        <v>0</v>
      </c>
      <c r="M1133">
        <f>IF(Table11[[#This Row],[cond]]=1,M1132+1,0)</f>
        <v>0</v>
      </c>
      <c r="N1133">
        <f>IF(ISNUMBER(SEARCH("Ronda",Table11[[#This Row],[Column1]]))=TRUE,1,0)</f>
        <v>0</v>
      </c>
      <c r="O1133" t="str">
        <f>IF(Table11[[#This Row],[cond2]]=1,MID(Table11[[#This Row],[Column1]],6,3),O1132)</f>
        <v xml:space="preserve"> 17</v>
      </c>
    </row>
    <row r="1134" spans="11:15" x14ac:dyDescent="0.3">
      <c r="K1134" t="s">
        <v>833</v>
      </c>
      <c r="L1134">
        <f>IF(AND(ISNUMBER(SEARCH(":",Table11[[#This Row],[Column1]]))=FALSE,ISNUMBER(SEARCH("Ronda",Table11[[#This Row],[Column1]]))=FALSE),1,0)</f>
        <v>1</v>
      </c>
      <c r="M1134">
        <f>IF(Table11[[#This Row],[cond]]=1,M1133+1,0)</f>
        <v>1</v>
      </c>
      <c r="N1134">
        <f>IF(ISNUMBER(SEARCH("Ronda",Table11[[#This Row],[Column1]]))=TRUE,1,0)</f>
        <v>0</v>
      </c>
      <c r="O1134" t="str">
        <f>IF(Table11[[#This Row],[cond2]]=1,MID(Table11[[#This Row],[Column1]],6,3),O1133)</f>
        <v xml:space="preserve"> 17</v>
      </c>
    </row>
    <row r="1135" spans="11:15" x14ac:dyDescent="0.3">
      <c r="K1135" t="s">
        <v>568</v>
      </c>
      <c r="L1135">
        <f>IF(AND(ISNUMBER(SEARCH(":",Table11[[#This Row],[Column1]]))=FALSE,ISNUMBER(SEARCH("Ronda",Table11[[#This Row],[Column1]]))=FALSE),1,0)</f>
        <v>1</v>
      </c>
      <c r="M1135">
        <f>IF(Table11[[#This Row],[cond]]=1,M1134+1,0)</f>
        <v>2</v>
      </c>
      <c r="N1135">
        <f>IF(ISNUMBER(SEARCH("Ronda",Table11[[#This Row],[Column1]]))=TRUE,1,0)</f>
        <v>0</v>
      </c>
      <c r="O1135" t="str">
        <f>IF(Table11[[#This Row],[cond2]]=1,MID(Table11[[#This Row],[Column1]],6,3),O1134)</f>
        <v xml:space="preserve"> 17</v>
      </c>
    </row>
    <row r="1136" spans="11:15" x14ac:dyDescent="0.3">
      <c r="K1136">
        <v>1</v>
      </c>
      <c r="L1136">
        <f>IF(AND(ISNUMBER(SEARCH(":",Table11[[#This Row],[Column1]]))=FALSE,ISNUMBER(SEARCH("Ronda",Table11[[#This Row],[Column1]]))=FALSE),1,0)</f>
        <v>1</v>
      </c>
      <c r="M1136">
        <f>IF(Table11[[#This Row],[cond]]=1,M1135+1,0)</f>
        <v>3</v>
      </c>
      <c r="N1136">
        <f>IF(ISNUMBER(SEARCH("Ronda",Table11[[#This Row],[Column1]]))=TRUE,1,0)</f>
        <v>0</v>
      </c>
      <c r="O1136" t="str">
        <f>IF(Table11[[#This Row],[cond2]]=1,MID(Table11[[#This Row],[Column1]],6,3),O1135)</f>
        <v xml:space="preserve"> 17</v>
      </c>
    </row>
    <row r="1137" spans="11:15" x14ac:dyDescent="0.3">
      <c r="K1137">
        <v>1</v>
      </c>
      <c r="L1137">
        <f>IF(AND(ISNUMBER(SEARCH(":",Table11[[#This Row],[Column1]]))=FALSE,ISNUMBER(SEARCH("Ronda",Table11[[#This Row],[Column1]]))=FALSE),1,0)</f>
        <v>1</v>
      </c>
      <c r="M1137">
        <f>IF(Table11[[#This Row],[cond]]=1,M1136+1,0)</f>
        <v>4</v>
      </c>
      <c r="N1137">
        <f>IF(ISNUMBER(SEARCH("Ronda",Table11[[#This Row],[Column1]]))=TRUE,1,0)</f>
        <v>0</v>
      </c>
      <c r="O1137" t="str">
        <f>IF(Table11[[#This Row],[cond2]]=1,MID(Table11[[#This Row],[Column1]],6,3),O1136)</f>
        <v xml:space="preserve"> 17</v>
      </c>
    </row>
    <row r="1138" spans="11:15" x14ac:dyDescent="0.3">
      <c r="K1138">
        <v>-1</v>
      </c>
      <c r="L1138">
        <f>IF(AND(ISNUMBER(SEARCH(":",Table11[[#This Row],[Column1]]))=FALSE,ISNUMBER(SEARCH("Ronda",Table11[[#This Row],[Column1]]))=FALSE),1,0)</f>
        <v>1</v>
      </c>
      <c r="M1138">
        <f>IF(Table11[[#This Row],[cond]]=1,M1137+1,0)</f>
        <v>5</v>
      </c>
      <c r="N1138">
        <f>IF(ISNUMBER(SEARCH("Ronda",Table11[[#This Row],[Column1]]))=TRUE,1,0)</f>
        <v>0</v>
      </c>
      <c r="O1138" t="str">
        <f>IF(Table11[[#This Row],[cond2]]=1,MID(Table11[[#This Row],[Column1]],6,3),O1137)</f>
        <v xml:space="preserve"> 17</v>
      </c>
    </row>
    <row r="1139" spans="11:15" x14ac:dyDescent="0.3">
      <c r="K1139">
        <v>0</v>
      </c>
      <c r="L1139">
        <f>IF(AND(ISNUMBER(SEARCH(":",Table11[[#This Row],[Column1]]))=FALSE,ISNUMBER(SEARCH("Ronda",Table11[[#This Row],[Column1]]))=FALSE),1,0)</f>
        <v>1</v>
      </c>
      <c r="M1139">
        <f>IF(Table11[[#This Row],[cond]]=1,M1138+1,0)</f>
        <v>6</v>
      </c>
      <c r="N1139">
        <f>IF(ISNUMBER(SEARCH("Ronda",Table11[[#This Row],[Column1]]))=TRUE,1,0)</f>
        <v>0</v>
      </c>
      <c r="O1139" t="str">
        <f>IF(Table11[[#This Row],[cond2]]=1,MID(Table11[[#This Row],[Column1]],6,3),O1138)</f>
        <v xml:space="preserve"> 17</v>
      </c>
    </row>
    <row r="1140" spans="11:15" x14ac:dyDescent="0.3">
      <c r="K1140" t="s">
        <v>1157</v>
      </c>
      <c r="L1140">
        <f>IF(AND(ISNUMBER(SEARCH(":",Table11[[#This Row],[Column1]]))=FALSE,ISNUMBER(SEARCH("Ronda",Table11[[#This Row],[Column1]]))=FALSE),1,0)</f>
        <v>0</v>
      </c>
      <c r="M1140">
        <f>IF(Table11[[#This Row],[cond]]=1,M1139+1,0)</f>
        <v>0</v>
      </c>
      <c r="N1140">
        <f>IF(ISNUMBER(SEARCH("Ronda",Table11[[#This Row],[Column1]]))=TRUE,1,0)</f>
        <v>0</v>
      </c>
      <c r="O1140" t="str">
        <f>IF(Table11[[#This Row],[cond2]]=1,MID(Table11[[#This Row],[Column1]],6,3),O1139)</f>
        <v xml:space="preserve"> 17</v>
      </c>
    </row>
    <row r="1141" spans="11:15" x14ac:dyDescent="0.3">
      <c r="K1141" t="s">
        <v>1051</v>
      </c>
      <c r="L1141">
        <f>IF(AND(ISNUMBER(SEARCH(":",Table11[[#This Row],[Column1]]))=FALSE,ISNUMBER(SEARCH("Ronda",Table11[[#This Row],[Column1]]))=FALSE),1,0)</f>
        <v>1</v>
      </c>
      <c r="M1141">
        <f>IF(Table11[[#This Row],[cond]]=1,M1140+1,0)</f>
        <v>1</v>
      </c>
      <c r="N1141">
        <f>IF(ISNUMBER(SEARCH("Ronda",Table11[[#This Row],[Column1]]))=TRUE,1,0)</f>
        <v>0</v>
      </c>
      <c r="O1141" t="str">
        <f>IF(Table11[[#This Row],[cond2]]=1,MID(Table11[[#This Row],[Column1]],6,3),O1140)</f>
        <v xml:space="preserve"> 17</v>
      </c>
    </row>
    <row r="1142" spans="11:15" x14ac:dyDescent="0.3">
      <c r="K1142" t="s">
        <v>2</v>
      </c>
      <c r="L1142">
        <f>IF(AND(ISNUMBER(SEARCH(":",Table11[[#This Row],[Column1]]))=FALSE,ISNUMBER(SEARCH("Ronda",Table11[[#This Row],[Column1]]))=FALSE),1,0)</f>
        <v>1</v>
      </c>
      <c r="M1142">
        <f>IF(Table11[[#This Row],[cond]]=1,M1141+1,0)</f>
        <v>2</v>
      </c>
      <c r="N1142">
        <f>IF(ISNUMBER(SEARCH("Ronda",Table11[[#This Row],[Column1]]))=TRUE,1,0)</f>
        <v>0</v>
      </c>
      <c r="O1142" t="str">
        <f>IF(Table11[[#This Row],[cond2]]=1,MID(Table11[[#This Row],[Column1]],6,3),O1141)</f>
        <v xml:space="preserve"> 17</v>
      </c>
    </row>
    <row r="1143" spans="11:15" x14ac:dyDescent="0.3">
      <c r="K1143">
        <v>0</v>
      </c>
      <c r="L1143">
        <f>IF(AND(ISNUMBER(SEARCH(":",Table11[[#This Row],[Column1]]))=FALSE,ISNUMBER(SEARCH("Ronda",Table11[[#This Row],[Column1]]))=FALSE),1,0)</f>
        <v>1</v>
      </c>
      <c r="M1143">
        <f>IF(Table11[[#This Row],[cond]]=1,M1142+1,0)</f>
        <v>3</v>
      </c>
      <c r="N1143">
        <f>IF(ISNUMBER(SEARCH("Ronda",Table11[[#This Row],[Column1]]))=TRUE,1,0)</f>
        <v>0</v>
      </c>
      <c r="O1143" t="str">
        <f>IF(Table11[[#This Row],[cond2]]=1,MID(Table11[[#This Row],[Column1]],6,3),O1142)</f>
        <v xml:space="preserve"> 17</v>
      </c>
    </row>
    <row r="1144" spans="11:15" x14ac:dyDescent="0.3">
      <c r="K1144">
        <v>2</v>
      </c>
      <c r="L1144">
        <f>IF(AND(ISNUMBER(SEARCH(":",Table11[[#This Row],[Column1]]))=FALSE,ISNUMBER(SEARCH("Ronda",Table11[[#This Row],[Column1]]))=FALSE),1,0)</f>
        <v>1</v>
      </c>
      <c r="M1144">
        <f>IF(Table11[[#This Row],[cond]]=1,M1143+1,0)</f>
        <v>4</v>
      </c>
      <c r="N1144">
        <f>IF(ISNUMBER(SEARCH("Ronda",Table11[[#This Row],[Column1]]))=TRUE,1,0)</f>
        <v>0</v>
      </c>
      <c r="O1144" t="str">
        <f>IF(Table11[[#This Row],[cond2]]=1,MID(Table11[[#This Row],[Column1]],6,3),O1143)</f>
        <v xml:space="preserve"> 17</v>
      </c>
    </row>
    <row r="1145" spans="11:15" x14ac:dyDescent="0.3">
      <c r="K1145">
        <v>0</v>
      </c>
      <c r="L1145">
        <f>IF(AND(ISNUMBER(SEARCH(":",Table11[[#This Row],[Column1]]))=FALSE,ISNUMBER(SEARCH("Ronda",Table11[[#This Row],[Column1]]))=FALSE),1,0)</f>
        <v>1</v>
      </c>
      <c r="M1145">
        <f>IF(Table11[[#This Row],[cond]]=1,M1144+1,0)</f>
        <v>5</v>
      </c>
      <c r="N1145">
        <f>IF(ISNUMBER(SEARCH("Ronda",Table11[[#This Row],[Column1]]))=TRUE,1,0)</f>
        <v>0</v>
      </c>
      <c r="O1145" t="str">
        <f>IF(Table11[[#This Row],[cond2]]=1,MID(Table11[[#This Row],[Column1]],6,3),O1144)</f>
        <v xml:space="preserve"> 17</v>
      </c>
    </row>
    <row r="1146" spans="11:15" x14ac:dyDescent="0.3">
      <c r="K1146">
        <v>-1</v>
      </c>
      <c r="L1146">
        <f>IF(AND(ISNUMBER(SEARCH(":",Table11[[#This Row],[Column1]]))=FALSE,ISNUMBER(SEARCH("Ronda",Table11[[#This Row],[Column1]]))=FALSE),1,0)</f>
        <v>1</v>
      </c>
      <c r="M1146">
        <f>IF(Table11[[#This Row],[cond]]=1,M1145+1,0)</f>
        <v>6</v>
      </c>
      <c r="N1146">
        <f>IF(ISNUMBER(SEARCH("Ronda",Table11[[#This Row],[Column1]]))=TRUE,1,0)</f>
        <v>0</v>
      </c>
      <c r="O1146" t="str">
        <f>IF(Table11[[#This Row],[cond2]]=1,MID(Table11[[#This Row],[Column1]],6,3),O1145)</f>
        <v xml:space="preserve"> 17</v>
      </c>
    </row>
    <row r="1147" spans="11:15" x14ac:dyDescent="0.3">
      <c r="K1147" t="s">
        <v>207</v>
      </c>
      <c r="L1147">
        <f>IF(AND(ISNUMBER(SEARCH(":",Table11[[#This Row],[Column1]]))=FALSE,ISNUMBER(SEARCH("Ronda",Table11[[#This Row],[Column1]]))=FALSE),1,0)</f>
        <v>0</v>
      </c>
      <c r="M1147">
        <f>IF(Table11[[#This Row],[cond]]=1,M1146+1,0)</f>
        <v>0</v>
      </c>
      <c r="N1147">
        <f>IF(ISNUMBER(SEARCH("Ronda",Table11[[#This Row],[Column1]]))=TRUE,1,0)</f>
        <v>0</v>
      </c>
      <c r="O1147" t="str">
        <f>IF(Table11[[#This Row],[cond2]]=1,MID(Table11[[#This Row],[Column1]],6,3),O1146)</f>
        <v xml:space="preserve"> 17</v>
      </c>
    </row>
    <row r="1148" spans="11:15" x14ac:dyDescent="0.3">
      <c r="K1148" t="s">
        <v>14</v>
      </c>
      <c r="L1148">
        <f>IF(AND(ISNUMBER(SEARCH(":",Table11[[#This Row],[Column1]]))=FALSE,ISNUMBER(SEARCH("Ronda",Table11[[#This Row],[Column1]]))=FALSE),1,0)</f>
        <v>1</v>
      </c>
      <c r="M1148">
        <f>IF(Table11[[#This Row],[cond]]=1,M1147+1,0)</f>
        <v>1</v>
      </c>
      <c r="N1148">
        <f>IF(ISNUMBER(SEARCH("Ronda",Table11[[#This Row],[Column1]]))=TRUE,1,0)</f>
        <v>0</v>
      </c>
      <c r="O1148" t="str">
        <f>IF(Table11[[#This Row],[cond2]]=1,MID(Table11[[#This Row],[Column1]],6,3),O1147)</f>
        <v xml:space="preserve"> 17</v>
      </c>
    </row>
    <row r="1149" spans="11:15" x14ac:dyDescent="0.3">
      <c r="K1149" t="s">
        <v>13</v>
      </c>
      <c r="L1149">
        <f>IF(AND(ISNUMBER(SEARCH(":",Table11[[#This Row],[Column1]]))=FALSE,ISNUMBER(SEARCH("Ronda",Table11[[#This Row],[Column1]]))=FALSE),1,0)</f>
        <v>1</v>
      </c>
      <c r="M1149">
        <f>IF(Table11[[#This Row],[cond]]=1,M1148+1,0)</f>
        <v>2</v>
      </c>
      <c r="N1149">
        <f>IF(ISNUMBER(SEARCH("Ronda",Table11[[#This Row],[Column1]]))=TRUE,1,0)</f>
        <v>0</v>
      </c>
      <c r="O1149" t="str">
        <f>IF(Table11[[#This Row],[cond2]]=1,MID(Table11[[#This Row],[Column1]],6,3),O1148)</f>
        <v xml:space="preserve"> 17</v>
      </c>
    </row>
    <row r="1150" spans="11:15" x14ac:dyDescent="0.3">
      <c r="K1150">
        <v>1</v>
      </c>
      <c r="L1150">
        <f>IF(AND(ISNUMBER(SEARCH(":",Table11[[#This Row],[Column1]]))=FALSE,ISNUMBER(SEARCH("Ronda",Table11[[#This Row],[Column1]]))=FALSE),1,0)</f>
        <v>1</v>
      </c>
      <c r="M1150">
        <f>IF(Table11[[#This Row],[cond]]=1,M1149+1,0)</f>
        <v>3</v>
      </c>
      <c r="N1150">
        <f>IF(ISNUMBER(SEARCH("Ronda",Table11[[#This Row],[Column1]]))=TRUE,1,0)</f>
        <v>0</v>
      </c>
      <c r="O1150" t="str">
        <f>IF(Table11[[#This Row],[cond2]]=1,MID(Table11[[#This Row],[Column1]],6,3),O1149)</f>
        <v xml:space="preserve"> 17</v>
      </c>
    </row>
    <row r="1151" spans="11:15" x14ac:dyDescent="0.3">
      <c r="K1151">
        <v>1</v>
      </c>
      <c r="L1151">
        <f>IF(AND(ISNUMBER(SEARCH(":",Table11[[#This Row],[Column1]]))=FALSE,ISNUMBER(SEARCH("Ronda",Table11[[#This Row],[Column1]]))=FALSE),1,0)</f>
        <v>1</v>
      </c>
      <c r="M1151">
        <f>IF(Table11[[#This Row],[cond]]=1,M1150+1,0)</f>
        <v>4</v>
      </c>
      <c r="N1151">
        <f>IF(ISNUMBER(SEARCH("Ronda",Table11[[#This Row],[Column1]]))=TRUE,1,0)</f>
        <v>0</v>
      </c>
      <c r="O1151" t="str">
        <f>IF(Table11[[#This Row],[cond2]]=1,MID(Table11[[#This Row],[Column1]],6,3),O1150)</f>
        <v xml:space="preserve"> 17</v>
      </c>
    </row>
    <row r="1152" spans="11:15" x14ac:dyDescent="0.3">
      <c r="K1152">
        <v>-1</v>
      </c>
      <c r="L1152">
        <f>IF(AND(ISNUMBER(SEARCH(":",Table11[[#This Row],[Column1]]))=FALSE,ISNUMBER(SEARCH("Ronda",Table11[[#This Row],[Column1]]))=FALSE),1,0)</f>
        <v>1</v>
      </c>
      <c r="M1152">
        <f>IF(Table11[[#This Row],[cond]]=1,M1151+1,0)</f>
        <v>5</v>
      </c>
      <c r="N1152">
        <f>IF(ISNUMBER(SEARCH("Ronda",Table11[[#This Row],[Column1]]))=TRUE,1,0)</f>
        <v>0</v>
      </c>
      <c r="O1152" t="str">
        <f>IF(Table11[[#This Row],[cond2]]=1,MID(Table11[[#This Row],[Column1]],6,3),O1151)</f>
        <v xml:space="preserve"> 17</v>
      </c>
    </row>
    <row r="1153" spans="11:15" x14ac:dyDescent="0.3">
      <c r="K1153">
        <v>0</v>
      </c>
      <c r="L1153">
        <f>IF(AND(ISNUMBER(SEARCH(":",Table11[[#This Row],[Column1]]))=FALSE,ISNUMBER(SEARCH("Ronda",Table11[[#This Row],[Column1]]))=FALSE),1,0)</f>
        <v>1</v>
      </c>
      <c r="M1153">
        <f>IF(Table11[[#This Row],[cond]]=1,M1152+1,0)</f>
        <v>6</v>
      </c>
      <c r="N1153">
        <f>IF(ISNUMBER(SEARCH("Ronda",Table11[[#This Row],[Column1]]))=TRUE,1,0)</f>
        <v>0</v>
      </c>
      <c r="O1153" t="str">
        <f>IF(Table11[[#This Row],[cond2]]=1,MID(Table11[[#This Row],[Column1]],6,3),O1152)</f>
        <v xml:space="preserve"> 17</v>
      </c>
    </row>
    <row r="1154" spans="11:15" x14ac:dyDescent="0.3">
      <c r="K1154" t="s">
        <v>203</v>
      </c>
      <c r="L1154">
        <f>IF(AND(ISNUMBER(SEARCH(":",Table11[[#This Row],[Column1]]))=FALSE,ISNUMBER(SEARCH("Ronda",Table11[[#This Row],[Column1]]))=FALSE),1,0)</f>
        <v>0</v>
      </c>
      <c r="M1154">
        <f>IF(Table11[[#This Row],[cond]]=1,M1153+1,0)</f>
        <v>0</v>
      </c>
      <c r="N1154">
        <f>IF(ISNUMBER(SEARCH("Ronda",Table11[[#This Row],[Column1]]))=TRUE,1,0)</f>
        <v>1</v>
      </c>
      <c r="O1154" t="str">
        <f>IF(Table11[[#This Row],[cond2]]=1,MID(Table11[[#This Row],[Column1]],6,3),O1153)</f>
        <v xml:space="preserve"> 16</v>
      </c>
    </row>
    <row r="1155" spans="11:15" x14ac:dyDescent="0.3">
      <c r="K1155" t="s">
        <v>1158</v>
      </c>
      <c r="L1155">
        <f>IF(AND(ISNUMBER(SEARCH(":",Table11[[#This Row],[Column1]]))=FALSE,ISNUMBER(SEARCH("Ronda",Table11[[#This Row],[Column1]]))=FALSE),1,0)</f>
        <v>0</v>
      </c>
      <c r="M1155">
        <f>IF(Table11[[#This Row],[cond]]=1,M1154+1,0)</f>
        <v>0</v>
      </c>
      <c r="N1155">
        <f>IF(ISNUMBER(SEARCH("Ronda",Table11[[#This Row],[Column1]]))=TRUE,1,0)</f>
        <v>0</v>
      </c>
      <c r="O1155" t="str">
        <f>IF(Table11[[#This Row],[cond2]]=1,MID(Table11[[#This Row],[Column1]],6,3),O1154)</f>
        <v xml:space="preserve"> 16</v>
      </c>
    </row>
    <row r="1156" spans="11:15" x14ac:dyDescent="0.3">
      <c r="K1156" t="s">
        <v>8</v>
      </c>
      <c r="L1156">
        <f>IF(AND(ISNUMBER(SEARCH(":",Table11[[#This Row],[Column1]]))=FALSE,ISNUMBER(SEARCH("Ronda",Table11[[#This Row],[Column1]]))=FALSE),1,0)</f>
        <v>1</v>
      </c>
      <c r="M1156">
        <f>IF(Table11[[#This Row],[cond]]=1,M1155+1,0)</f>
        <v>1</v>
      </c>
      <c r="N1156">
        <f>IF(ISNUMBER(SEARCH("Ronda",Table11[[#This Row],[Column1]]))=TRUE,1,0)</f>
        <v>0</v>
      </c>
      <c r="O1156" t="str">
        <f>IF(Table11[[#This Row],[cond2]]=1,MID(Table11[[#This Row],[Column1]],6,3),O1155)</f>
        <v xml:space="preserve"> 16</v>
      </c>
    </row>
    <row r="1157" spans="11:15" x14ac:dyDescent="0.3">
      <c r="K1157" t="s">
        <v>5</v>
      </c>
      <c r="L1157">
        <f>IF(AND(ISNUMBER(SEARCH(":",Table11[[#This Row],[Column1]]))=FALSE,ISNUMBER(SEARCH("Ronda",Table11[[#This Row],[Column1]]))=FALSE),1,0)</f>
        <v>1</v>
      </c>
      <c r="M1157">
        <f>IF(Table11[[#This Row],[cond]]=1,M1156+1,0)</f>
        <v>2</v>
      </c>
      <c r="N1157">
        <f>IF(ISNUMBER(SEARCH("Ronda",Table11[[#This Row],[Column1]]))=TRUE,1,0)</f>
        <v>0</v>
      </c>
      <c r="O1157" t="str">
        <f>IF(Table11[[#This Row],[cond2]]=1,MID(Table11[[#This Row],[Column1]],6,3),O1156)</f>
        <v xml:space="preserve"> 16</v>
      </c>
    </row>
    <row r="1158" spans="11:15" x14ac:dyDescent="0.3">
      <c r="K1158">
        <v>3</v>
      </c>
      <c r="L1158">
        <f>IF(AND(ISNUMBER(SEARCH(":",Table11[[#This Row],[Column1]]))=FALSE,ISNUMBER(SEARCH("Ronda",Table11[[#This Row],[Column1]]))=FALSE),1,0)</f>
        <v>1</v>
      </c>
      <c r="M1158">
        <f>IF(Table11[[#This Row],[cond]]=1,M1157+1,0)</f>
        <v>3</v>
      </c>
      <c r="N1158">
        <f>IF(ISNUMBER(SEARCH("Ronda",Table11[[#This Row],[Column1]]))=TRUE,1,0)</f>
        <v>0</v>
      </c>
      <c r="O1158" t="str">
        <f>IF(Table11[[#This Row],[cond2]]=1,MID(Table11[[#This Row],[Column1]],6,3),O1157)</f>
        <v xml:space="preserve"> 16</v>
      </c>
    </row>
    <row r="1159" spans="11:15" x14ac:dyDescent="0.3">
      <c r="K1159">
        <v>1</v>
      </c>
      <c r="L1159">
        <f>IF(AND(ISNUMBER(SEARCH(":",Table11[[#This Row],[Column1]]))=FALSE,ISNUMBER(SEARCH("Ronda",Table11[[#This Row],[Column1]]))=FALSE),1,0)</f>
        <v>1</v>
      </c>
      <c r="M1159">
        <f>IF(Table11[[#This Row],[cond]]=1,M1158+1,0)</f>
        <v>4</v>
      </c>
      <c r="N1159">
        <f>IF(ISNUMBER(SEARCH("Ronda",Table11[[#This Row],[Column1]]))=TRUE,1,0)</f>
        <v>0</v>
      </c>
      <c r="O1159" t="str">
        <f>IF(Table11[[#This Row],[cond2]]=1,MID(Table11[[#This Row],[Column1]],6,3),O1158)</f>
        <v xml:space="preserve"> 16</v>
      </c>
    </row>
    <row r="1160" spans="11:15" x14ac:dyDescent="0.3">
      <c r="K1160">
        <v>-2</v>
      </c>
      <c r="L1160">
        <f>IF(AND(ISNUMBER(SEARCH(":",Table11[[#This Row],[Column1]]))=FALSE,ISNUMBER(SEARCH("Ronda",Table11[[#This Row],[Column1]]))=FALSE),1,0)</f>
        <v>1</v>
      </c>
      <c r="M1160">
        <f>IF(Table11[[#This Row],[cond]]=1,M1159+1,0)</f>
        <v>5</v>
      </c>
      <c r="N1160">
        <f>IF(ISNUMBER(SEARCH("Ronda",Table11[[#This Row],[Column1]]))=TRUE,1,0)</f>
        <v>0</v>
      </c>
      <c r="O1160" t="str">
        <f>IF(Table11[[#This Row],[cond2]]=1,MID(Table11[[#This Row],[Column1]],6,3),O1159)</f>
        <v xml:space="preserve"> 16</v>
      </c>
    </row>
    <row r="1161" spans="11:15" x14ac:dyDescent="0.3">
      <c r="K1161">
        <v>-1</v>
      </c>
      <c r="L1161">
        <f>IF(AND(ISNUMBER(SEARCH(":",Table11[[#This Row],[Column1]]))=FALSE,ISNUMBER(SEARCH("Ronda",Table11[[#This Row],[Column1]]))=FALSE),1,0)</f>
        <v>1</v>
      </c>
      <c r="M1161">
        <f>IF(Table11[[#This Row],[cond]]=1,M1160+1,0)</f>
        <v>6</v>
      </c>
      <c r="N1161">
        <f>IF(ISNUMBER(SEARCH("Ronda",Table11[[#This Row],[Column1]]))=TRUE,1,0)</f>
        <v>0</v>
      </c>
      <c r="O1161" t="str">
        <f>IF(Table11[[#This Row],[cond2]]=1,MID(Table11[[#This Row],[Column1]],6,3),O1160)</f>
        <v xml:space="preserve"> 16</v>
      </c>
    </row>
    <row r="1162" spans="11:15" x14ac:dyDescent="0.3">
      <c r="K1162" t="s">
        <v>1159</v>
      </c>
      <c r="L1162">
        <f>IF(AND(ISNUMBER(SEARCH(":",Table11[[#This Row],[Column1]]))=FALSE,ISNUMBER(SEARCH("Ronda",Table11[[#This Row],[Column1]]))=FALSE),1,0)</f>
        <v>0</v>
      </c>
      <c r="M1162">
        <f>IF(Table11[[#This Row],[cond]]=1,M1161+1,0)</f>
        <v>0</v>
      </c>
      <c r="N1162">
        <f>IF(ISNUMBER(SEARCH("Ronda",Table11[[#This Row],[Column1]]))=TRUE,1,0)</f>
        <v>0</v>
      </c>
      <c r="O1162" t="str">
        <f>IF(Table11[[#This Row],[cond2]]=1,MID(Table11[[#This Row],[Column1]],6,3),O1161)</f>
        <v xml:space="preserve"> 16</v>
      </c>
    </row>
    <row r="1163" spans="11:15" x14ac:dyDescent="0.3">
      <c r="K1163" t="s">
        <v>303</v>
      </c>
      <c r="L1163">
        <f>IF(AND(ISNUMBER(SEARCH(":",Table11[[#This Row],[Column1]]))=FALSE,ISNUMBER(SEARCH("Ronda",Table11[[#This Row],[Column1]]))=FALSE),1,0)</f>
        <v>1</v>
      </c>
      <c r="M1163">
        <f>IF(Table11[[#This Row],[cond]]=1,M1162+1,0)</f>
        <v>1</v>
      </c>
      <c r="N1163">
        <f>IF(ISNUMBER(SEARCH("Ronda",Table11[[#This Row],[Column1]]))=TRUE,1,0)</f>
        <v>0</v>
      </c>
      <c r="O1163" t="str">
        <f>IF(Table11[[#This Row],[cond2]]=1,MID(Table11[[#This Row],[Column1]],6,3),O1162)</f>
        <v xml:space="preserve"> 16</v>
      </c>
    </row>
    <row r="1164" spans="11:15" x14ac:dyDescent="0.3">
      <c r="K1164" t="s">
        <v>7</v>
      </c>
      <c r="L1164">
        <f>IF(AND(ISNUMBER(SEARCH(":",Table11[[#This Row],[Column1]]))=FALSE,ISNUMBER(SEARCH("Ronda",Table11[[#This Row],[Column1]]))=FALSE),1,0)</f>
        <v>1</v>
      </c>
      <c r="M1164">
        <f>IF(Table11[[#This Row],[cond]]=1,M1163+1,0)</f>
        <v>2</v>
      </c>
      <c r="N1164">
        <f>IF(ISNUMBER(SEARCH("Ronda",Table11[[#This Row],[Column1]]))=TRUE,1,0)</f>
        <v>0</v>
      </c>
      <c r="O1164" t="str">
        <f>IF(Table11[[#This Row],[cond2]]=1,MID(Table11[[#This Row],[Column1]],6,3),O1163)</f>
        <v xml:space="preserve"> 16</v>
      </c>
    </row>
    <row r="1165" spans="11:15" x14ac:dyDescent="0.3">
      <c r="K1165">
        <v>2</v>
      </c>
      <c r="L1165">
        <f>IF(AND(ISNUMBER(SEARCH(":",Table11[[#This Row],[Column1]]))=FALSE,ISNUMBER(SEARCH("Ronda",Table11[[#This Row],[Column1]]))=FALSE),1,0)</f>
        <v>1</v>
      </c>
      <c r="M1165">
        <f>IF(Table11[[#This Row],[cond]]=1,M1164+1,0)</f>
        <v>3</v>
      </c>
      <c r="N1165">
        <f>IF(ISNUMBER(SEARCH("Ronda",Table11[[#This Row],[Column1]]))=TRUE,1,0)</f>
        <v>0</v>
      </c>
      <c r="O1165" t="str">
        <f>IF(Table11[[#This Row],[cond2]]=1,MID(Table11[[#This Row],[Column1]],6,3),O1164)</f>
        <v xml:space="preserve"> 16</v>
      </c>
    </row>
    <row r="1166" spans="11:15" x14ac:dyDescent="0.3">
      <c r="K1166">
        <v>1</v>
      </c>
      <c r="L1166">
        <f>IF(AND(ISNUMBER(SEARCH(":",Table11[[#This Row],[Column1]]))=FALSE,ISNUMBER(SEARCH("Ronda",Table11[[#This Row],[Column1]]))=FALSE),1,0)</f>
        <v>1</v>
      </c>
      <c r="M1166">
        <f>IF(Table11[[#This Row],[cond]]=1,M1165+1,0)</f>
        <v>4</v>
      </c>
      <c r="N1166">
        <f>IF(ISNUMBER(SEARCH("Ronda",Table11[[#This Row],[Column1]]))=TRUE,1,0)</f>
        <v>0</v>
      </c>
      <c r="O1166" t="str">
        <f>IF(Table11[[#This Row],[cond2]]=1,MID(Table11[[#This Row],[Column1]],6,3),O1165)</f>
        <v xml:space="preserve"> 16</v>
      </c>
    </row>
    <row r="1167" spans="11:15" x14ac:dyDescent="0.3">
      <c r="K1167">
        <v>-1</v>
      </c>
      <c r="L1167">
        <f>IF(AND(ISNUMBER(SEARCH(":",Table11[[#This Row],[Column1]]))=FALSE,ISNUMBER(SEARCH("Ronda",Table11[[#This Row],[Column1]]))=FALSE),1,0)</f>
        <v>1</v>
      </c>
      <c r="M1167">
        <f>IF(Table11[[#This Row],[cond]]=1,M1166+1,0)</f>
        <v>5</v>
      </c>
      <c r="N1167">
        <f>IF(ISNUMBER(SEARCH("Ronda",Table11[[#This Row],[Column1]]))=TRUE,1,0)</f>
        <v>0</v>
      </c>
      <c r="O1167" t="str">
        <f>IF(Table11[[#This Row],[cond2]]=1,MID(Table11[[#This Row],[Column1]],6,3),O1166)</f>
        <v xml:space="preserve"> 16</v>
      </c>
    </row>
    <row r="1168" spans="11:15" x14ac:dyDescent="0.3">
      <c r="K1168">
        <v>0</v>
      </c>
      <c r="L1168">
        <f>IF(AND(ISNUMBER(SEARCH(":",Table11[[#This Row],[Column1]]))=FALSE,ISNUMBER(SEARCH("Ronda",Table11[[#This Row],[Column1]]))=FALSE),1,0)</f>
        <v>1</v>
      </c>
      <c r="M1168">
        <f>IF(Table11[[#This Row],[cond]]=1,M1167+1,0)</f>
        <v>6</v>
      </c>
      <c r="N1168">
        <f>IF(ISNUMBER(SEARCH("Ronda",Table11[[#This Row],[Column1]]))=TRUE,1,0)</f>
        <v>0</v>
      </c>
      <c r="O1168" t="str">
        <f>IF(Table11[[#This Row],[cond2]]=1,MID(Table11[[#This Row],[Column1]],6,3),O1167)</f>
        <v xml:space="preserve"> 16</v>
      </c>
    </row>
    <row r="1169" spans="11:15" x14ac:dyDescent="0.3">
      <c r="K1169" t="s">
        <v>1160</v>
      </c>
      <c r="L1169">
        <f>IF(AND(ISNUMBER(SEARCH(":",Table11[[#This Row],[Column1]]))=FALSE,ISNUMBER(SEARCH("Ronda",Table11[[#This Row],[Column1]]))=FALSE),1,0)</f>
        <v>0</v>
      </c>
      <c r="M1169">
        <f>IF(Table11[[#This Row],[cond]]=1,M1168+1,0)</f>
        <v>0</v>
      </c>
      <c r="N1169">
        <f>IF(ISNUMBER(SEARCH("Ronda",Table11[[#This Row],[Column1]]))=TRUE,1,0)</f>
        <v>0</v>
      </c>
      <c r="O1169" t="str">
        <f>IF(Table11[[#This Row],[cond2]]=1,MID(Table11[[#This Row],[Column1]],6,3),O1168)</f>
        <v xml:space="preserve"> 16</v>
      </c>
    </row>
    <row r="1170" spans="11:15" x14ac:dyDescent="0.3">
      <c r="K1170" t="s">
        <v>33</v>
      </c>
      <c r="L1170">
        <f>IF(AND(ISNUMBER(SEARCH(":",Table11[[#This Row],[Column1]]))=FALSE,ISNUMBER(SEARCH("Ronda",Table11[[#This Row],[Column1]]))=FALSE),1,0)</f>
        <v>1</v>
      </c>
      <c r="M1170">
        <f>IF(Table11[[#This Row],[cond]]=1,M1169+1,0)</f>
        <v>1</v>
      </c>
      <c r="N1170">
        <f>IF(ISNUMBER(SEARCH("Ronda",Table11[[#This Row],[Column1]]))=TRUE,1,0)</f>
        <v>0</v>
      </c>
      <c r="O1170" t="str">
        <f>IF(Table11[[#This Row],[cond2]]=1,MID(Table11[[#This Row],[Column1]],6,3),O1169)</f>
        <v xml:space="preserve"> 16</v>
      </c>
    </row>
    <row r="1171" spans="11:15" x14ac:dyDescent="0.3">
      <c r="K1171" t="s">
        <v>833</v>
      </c>
      <c r="L1171">
        <f>IF(AND(ISNUMBER(SEARCH(":",Table11[[#This Row],[Column1]]))=FALSE,ISNUMBER(SEARCH("Ronda",Table11[[#This Row],[Column1]]))=FALSE),1,0)</f>
        <v>1</v>
      </c>
      <c r="M1171">
        <f>IF(Table11[[#This Row],[cond]]=1,M1170+1,0)</f>
        <v>2</v>
      </c>
      <c r="N1171">
        <f>IF(ISNUMBER(SEARCH("Ronda",Table11[[#This Row],[Column1]]))=TRUE,1,0)</f>
        <v>0</v>
      </c>
      <c r="O1171" t="str">
        <f>IF(Table11[[#This Row],[cond2]]=1,MID(Table11[[#This Row],[Column1]],6,3),O1170)</f>
        <v xml:space="preserve"> 16</v>
      </c>
    </row>
    <row r="1172" spans="11:15" x14ac:dyDescent="0.3">
      <c r="K1172">
        <v>1</v>
      </c>
      <c r="L1172">
        <f>IF(AND(ISNUMBER(SEARCH(":",Table11[[#This Row],[Column1]]))=FALSE,ISNUMBER(SEARCH("Ronda",Table11[[#This Row],[Column1]]))=FALSE),1,0)</f>
        <v>1</v>
      </c>
      <c r="M1172">
        <f>IF(Table11[[#This Row],[cond]]=1,M1171+1,0)</f>
        <v>3</v>
      </c>
      <c r="N1172">
        <f>IF(ISNUMBER(SEARCH("Ronda",Table11[[#This Row],[Column1]]))=TRUE,1,0)</f>
        <v>0</v>
      </c>
      <c r="O1172" t="str">
        <f>IF(Table11[[#This Row],[cond2]]=1,MID(Table11[[#This Row],[Column1]],6,3),O1171)</f>
        <v xml:space="preserve"> 16</v>
      </c>
    </row>
    <row r="1173" spans="11:15" x14ac:dyDescent="0.3">
      <c r="K1173">
        <v>0</v>
      </c>
      <c r="L1173">
        <f>IF(AND(ISNUMBER(SEARCH(":",Table11[[#This Row],[Column1]]))=FALSE,ISNUMBER(SEARCH("Ronda",Table11[[#This Row],[Column1]]))=FALSE),1,0)</f>
        <v>1</v>
      </c>
      <c r="M1173">
        <f>IF(Table11[[#This Row],[cond]]=1,M1172+1,0)</f>
        <v>4</v>
      </c>
      <c r="N1173">
        <f>IF(ISNUMBER(SEARCH("Ronda",Table11[[#This Row],[Column1]]))=TRUE,1,0)</f>
        <v>0</v>
      </c>
      <c r="O1173" t="str">
        <f>IF(Table11[[#This Row],[cond2]]=1,MID(Table11[[#This Row],[Column1]],6,3),O1172)</f>
        <v xml:space="preserve"> 16</v>
      </c>
    </row>
    <row r="1174" spans="11:15" x14ac:dyDescent="0.3">
      <c r="K1174">
        <v>0</v>
      </c>
      <c r="L1174">
        <f>IF(AND(ISNUMBER(SEARCH(":",Table11[[#This Row],[Column1]]))=FALSE,ISNUMBER(SEARCH("Ronda",Table11[[#This Row],[Column1]]))=FALSE),1,0)</f>
        <v>1</v>
      </c>
      <c r="M1174">
        <f>IF(Table11[[#This Row],[cond]]=1,M1173+1,0)</f>
        <v>5</v>
      </c>
      <c r="N1174">
        <f>IF(ISNUMBER(SEARCH("Ronda",Table11[[#This Row],[Column1]]))=TRUE,1,0)</f>
        <v>0</v>
      </c>
      <c r="O1174" t="str">
        <f>IF(Table11[[#This Row],[cond2]]=1,MID(Table11[[#This Row],[Column1]],6,3),O1173)</f>
        <v xml:space="preserve"> 16</v>
      </c>
    </row>
    <row r="1175" spans="11:15" x14ac:dyDescent="0.3">
      <c r="K1175">
        <v>0</v>
      </c>
      <c r="L1175">
        <f>IF(AND(ISNUMBER(SEARCH(":",Table11[[#This Row],[Column1]]))=FALSE,ISNUMBER(SEARCH("Ronda",Table11[[#This Row],[Column1]]))=FALSE),1,0)</f>
        <v>1</v>
      </c>
      <c r="M1175">
        <f>IF(Table11[[#This Row],[cond]]=1,M1174+1,0)</f>
        <v>6</v>
      </c>
      <c r="N1175">
        <f>IF(ISNUMBER(SEARCH("Ronda",Table11[[#This Row],[Column1]]))=TRUE,1,0)</f>
        <v>0</v>
      </c>
      <c r="O1175" t="str">
        <f>IF(Table11[[#This Row],[cond2]]=1,MID(Table11[[#This Row],[Column1]],6,3),O1174)</f>
        <v xml:space="preserve"> 16</v>
      </c>
    </row>
    <row r="1176" spans="11:15" x14ac:dyDescent="0.3">
      <c r="K1176" t="s">
        <v>1161</v>
      </c>
      <c r="L1176">
        <f>IF(AND(ISNUMBER(SEARCH(":",Table11[[#This Row],[Column1]]))=FALSE,ISNUMBER(SEARCH("Ronda",Table11[[#This Row],[Column1]]))=FALSE),1,0)</f>
        <v>0</v>
      </c>
      <c r="M1176">
        <f>IF(Table11[[#This Row],[cond]]=1,M1175+1,0)</f>
        <v>0</v>
      </c>
      <c r="N1176">
        <f>IF(ISNUMBER(SEARCH("Ronda",Table11[[#This Row],[Column1]]))=TRUE,1,0)</f>
        <v>0</v>
      </c>
      <c r="O1176" t="str">
        <f>IF(Table11[[#This Row],[cond2]]=1,MID(Table11[[#This Row],[Column1]],6,3),O1175)</f>
        <v xml:space="preserve"> 16</v>
      </c>
    </row>
    <row r="1177" spans="11:15" x14ac:dyDescent="0.3">
      <c r="K1177" t="s">
        <v>13</v>
      </c>
      <c r="L1177">
        <f>IF(AND(ISNUMBER(SEARCH(":",Table11[[#This Row],[Column1]]))=FALSE,ISNUMBER(SEARCH("Ronda",Table11[[#This Row],[Column1]]))=FALSE),1,0)</f>
        <v>1</v>
      </c>
      <c r="M1177">
        <f>IF(Table11[[#This Row],[cond]]=1,M1176+1,0)</f>
        <v>1</v>
      </c>
      <c r="N1177">
        <f>IF(ISNUMBER(SEARCH("Ronda",Table11[[#This Row],[Column1]]))=TRUE,1,0)</f>
        <v>0</v>
      </c>
      <c r="O1177" t="str">
        <f>IF(Table11[[#This Row],[cond2]]=1,MID(Table11[[#This Row],[Column1]],6,3),O1176)</f>
        <v xml:space="preserve"> 16</v>
      </c>
    </row>
    <row r="1178" spans="11:15" x14ac:dyDescent="0.3">
      <c r="K1178" t="s">
        <v>28</v>
      </c>
      <c r="L1178">
        <f>IF(AND(ISNUMBER(SEARCH(":",Table11[[#This Row],[Column1]]))=FALSE,ISNUMBER(SEARCH("Ronda",Table11[[#This Row],[Column1]]))=FALSE),1,0)</f>
        <v>1</v>
      </c>
      <c r="M1178">
        <f>IF(Table11[[#This Row],[cond]]=1,M1177+1,0)</f>
        <v>2</v>
      </c>
      <c r="N1178">
        <f>IF(ISNUMBER(SEARCH("Ronda",Table11[[#This Row],[Column1]]))=TRUE,1,0)</f>
        <v>0</v>
      </c>
      <c r="O1178" t="str">
        <f>IF(Table11[[#This Row],[cond2]]=1,MID(Table11[[#This Row],[Column1]],6,3),O1177)</f>
        <v xml:space="preserve"> 16</v>
      </c>
    </row>
    <row r="1179" spans="11:15" x14ac:dyDescent="0.3">
      <c r="K1179">
        <v>1</v>
      </c>
      <c r="L1179">
        <f>IF(AND(ISNUMBER(SEARCH(":",Table11[[#This Row],[Column1]]))=FALSE,ISNUMBER(SEARCH("Ronda",Table11[[#This Row],[Column1]]))=FALSE),1,0)</f>
        <v>1</v>
      </c>
      <c r="M1179">
        <f>IF(Table11[[#This Row],[cond]]=1,M1178+1,0)</f>
        <v>3</v>
      </c>
      <c r="N1179">
        <f>IF(ISNUMBER(SEARCH("Ronda",Table11[[#This Row],[Column1]]))=TRUE,1,0)</f>
        <v>0</v>
      </c>
      <c r="O1179" t="str">
        <f>IF(Table11[[#This Row],[cond2]]=1,MID(Table11[[#This Row],[Column1]],6,3),O1178)</f>
        <v xml:space="preserve"> 16</v>
      </c>
    </row>
    <row r="1180" spans="11:15" x14ac:dyDescent="0.3">
      <c r="K1180">
        <v>0</v>
      </c>
      <c r="L1180">
        <f>IF(AND(ISNUMBER(SEARCH(":",Table11[[#This Row],[Column1]]))=FALSE,ISNUMBER(SEARCH("Ronda",Table11[[#This Row],[Column1]]))=FALSE),1,0)</f>
        <v>1</v>
      </c>
      <c r="M1180">
        <f>IF(Table11[[#This Row],[cond]]=1,M1179+1,0)</f>
        <v>4</v>
      </c>
      <c r="N1180">
        <f>IF(ISNUMBER(SEARCH("Ronda",Table11[[#This Row],[Column1]]))=TRUE,1,0)</f>
        <v>0</v>
      </c>
      <c r="O1180" t="str">
        <f>IF(Table11[[#This Row],[cond2]]=1,MID(Table11[[#This Row],[Column1]],6,3),O1179)</f>
        <v xml:space="preserve"> 16</v>
      </c>
    </row>
    <row r="1181" spans="11:15" x14ac:dyDescent="0.3">
      <c r="K1181">
        <v>-1</v>
      </c>
      <c r="L1181">
        <f>IF(AND(ISNUMBER(SEARCH(":",Table11[[#This Row],[Column1]]))=FALSE,ISNUMBER(SEARCH("Ronda",Table11[[#This Row],[Column1]]))=FALSE),1,0)</f>
        <v>1</v>
      </c>
      <c r="M1181">
        <f>IF(Table11[[#This Row],[cond]]=1,M1180+1,0)</f>
        <v>5</v>
      </c>
      <c r="N1181">
        <f>IF(ISNUMBER(SEARCH("Ronda",Table11[[#This Row],[Column1]]))=TRUE,1,0)</f>
        <v>0</v>
      </c>
      <c r="O1181" t="str">
        <f>IF(Table11[[#This Row],[cond2]]=1,MID(Table11[[#This Row],[Column1]],6,3),O1180)</f>
        <v xml:space="preserve"> 16</v>
      </c>
    </row>
    <row r="1182" spans="11:15" x14ac:dyDescent="0.3">
      <c r="K1182">
        <v>0</v>
      </c>
      <c r="L1182">
        <f>IF(AND(ISNUMBER(SEARCH(":",Table11[[#This Row],[Column1]]))=FALSE,ISNUMBER(SEARCH("Ronda",Table11[[#This Row],[Column1]]))=FALSE),1,0)</f>
        <v>1</v>
      </c>
      <c r="M1182">
        <f>IF(Table11[[#This Row],[cond]]=1,M1181+1,0)</f>
        <v>6</v>
      </c>
      <c r="N1182">
        <f>IF(ISNUMBER(SEARCH("Ronda",Table11[[#This Row],[Column1]]))=TRUE,1,0)</f>
        <v>0</v>
      </c>
      <c r="O1182" t="str">
        <f>IF(Table11[[#This Row],[cond2]]=1,MID(Table11[[#This Row],[Column1]],6,3),O1181)</f>
        <v xml:space="preserve"> 16</v>
      </c>
    </row>
    <row r="1183" spans="11:15" x14ac:dyDescent="0.3">
      <c r="K1183" t="s">
        <v>1162</v>
      </c>
      <c r="L1183">
        <f>IF(AND(ISNUMBER(SEARCH(":",Table11[[#This Row],[Column1]]))=FALSE,ISNUMBER(SEARCH("Ronda",Table11[[#This Row],[Column1]]))=FALSE),1,0)</f>
        <v>0</v>
      </c>
      <c r="M1183">
        <f>IF(Table11[[#This Row],[cond]]=1,M1182+1,0)</f>
        <v>0</v>
      </c>
      <c r="N1183">
        <f>IF(ISNUMBER(SEARCH("Ronda",Table11[[#This Row],[Column1]]))=TRUE,1,0)</f>
        <v>0</v>
      </c>
      <c r="O1183" t="str">
        <f>IF(Table11[[#This Row],[cond2]]=1,MID(Table11[[#This Row],[Column1]],6,3),O1182)</f>
        <v xml:space="preserve"> 16</v>
      </c>
    </row>
    <row r="1184" spans="11:15" x14ac:dyDescent="0.3">
      <c r="K1184" t="s">
        <v>2</v>
      </c>
      <c r="L1184">
        <f>IF(AND(ISNUMBER(SEARCH(":",Table11[[#This Row],[Column1]]))=FALSE,ISNUMBER(SEARCH("Ronda",Table11[[#This Row],[Column1]]))=FALSE),1,0)</f>
        <v>1</v>
      </c>
      <c r="M1184">
        <f>IF(Table11[[#This Row],[cond]]=1,M1183+1,0)</f>
        <v>1</v>
      </c>
      <c r="N1184">
        <f>IF(ISNUMBER(SEARCH("Ronda",Table11[[#This Row],[Column1]]))=TRUE,1,0)</f>
        <v>0</v>
      </c>
      <c r="O1184" t="str">
        <f>IF(Table11[[#This Row],[cond2]]=1,MID(Table11[[#This Row],[Column1]],6,3),O1183)</f>
        <v xml:space="preserve"> 16</v>
      </c>
    </row>
    <row r="1185" spans="11:15" x14ac:dyDescent="0.3">
      <c r="K1185" t="s">
        <v>4</v>
      </c>
      <c r="L1185">
        <f>IF(AND(ISNUMBER(SEARCH(":",Table11[[#This Row],[Column1]]))=FALSE,ISNUMBER(SEARCH("Ronda",Table11[[#This Row],[Column1]]))=FALSE),1,0)</f>
        <v>1</v>
      </c>
      <c r="M1185">
        <f>IF(Table11[[#This Row],[cond]]=1,M1184+1,0)</f>
        <v>2</v>
      </c>
      <c r="N1185">
        <f>IF(ISNUMBER(SEARCH("Ronda",Table11[[#This Row],[Column1]]))=TRUE,1,0)</f>
        <v>0</v>
      </c>
      <c r="O1185" t="str">
        <f>IF(Table11[[#This Row],[cond2]]=1,MID(Table11[[#This Row],[Column1]],6,3),O1184)</f>
        <v xml:space="preserve"> 16</v>
      </c>
    </row>
    <row r="1186" spans="11:15" x14ac:dyDescent="0.3">
      <c r="K1186">
        <v>4</v>
      </c>
      <c r="L1186">
        <f>IF(AND(ISNUMBER(SEARCH(":",Table11[[#This Row],[Column1]]))=FALSE,ISNUMBER(SEARCH("Ronda",Table11[[#This Row],[Column1]]))=FALSE),1,0)</f>
        <v>1</v>
      </c>
      <c r="M1186">
        <f>IF(Table11[[#This Row],[cond]]=1,M1185+1,0)</f>
        <v>3</v>
      </c>
      <c r="N1186">
        <f>IF(ISNUMBER(SEARCH("Ronda",Table11[[#This Row],[Column1]]))=TRUE,1,0)</f>
        <v>0</v>
      </c>
      <c r="O1186" t="str">
        <f>IF(Table11[[#This Row],[cond2]]=1,MID(Table11[[#This Row],[Column1]],6,3),O1185)</f>
        <v xml:space="preserve"> 16</v>
      </c>
    </row>
    <row r="1187" spans="11:15" x14ac:dyDescent="0.3">
      <c r="K1187">
        <v>2</v>
      </c>
      <c r="L1187">
        <f>IF(AND(ISNUMBER(SEARCH(":",Table11[[#This Row],[Column1]]))=FALSE,ISNUMBER(SEARCH("Ronda",Table11[[#This Row],[Column1]]))=FALSE),1,0)</f>
        <v>1</v>
      </c>
      <c r="M1187">
        <f>IF(Table11[[#This Row],[cond]]=1,M1186+1,0)</f>
        <v>4</v>
      </c>
      <c r="N1187">
        <f>IF(ISNUMBER(SEARCH("Ronda",Table11[[#This Row],[Column1]]))=TRUE,1,0)</f>
        <v>0</v>
      </c>
      <c r="O1187" t="str">
        <f>IF(Table11[[#This Row],[cond2]]=1,MID(Table11[[#This Row],[Column1]],6,3),O1186)</f>
        <v xml:space="preserve"> 16</v>
      </c>
    </row>
    <row r="1188" spans="11:15" x14ac:dyDescent="0.3">
      <c r="K1188">
        <v>-2</v>
      </c>
      <c r="L1188">
        <f>IF(AND(ISNUMBER(SEARCH(":",Table11[[#This Row],[Column1]]))=FALSE,ISNUMBER(SEARCH("Ronda",Table11[[#This Row],[Column1]]))=FALSE),1,0)</f>
        <v>1</v>
      </c>
      <c r="M1188">
        <f>IF(Table11[[#This Row],[cond]]=1,M1187+1,0)</f>
        <v>5</v>
      </c>
      <c r="N1188">
        <f>IF(ISNUMBER(SEARCH("Ronda",Table11[[#This Row],[Column1]]))=TRUE,1,0)</f>
        <v>0</v>
      </c>
      <c r="O1188" t="str">
        <f>IF(Table11[[#This Row],[cond2]]=1,MID(Table11[[#This Row],[Column1]],6,3),O1187)</f>
        <v xml:space="preserve"> 16</v>
      </c>
    </row>
    <row r="1189" spans="11:15" x14ac:dyDescent="0.3">
      <c r="K1189">
        <v>-2</v>
      </c>
      <c r="L1189">
        <f>IF(AND(ISNUMBER(SEARCH(":",Table11[[#This Row],[Column1]]))=FALSE,ISNUMBER(SEARCH("Ronda",Table11[[#This Row],[Column1]]))=FALSE),1,0)</f>
        <v>1</v>
      </c>
      <c r="M1189">
        <f>IF(Table11[[#This Row],[cond]]=1,M1188+1,0)</f>
        <v>6</v>
      </c>
      <c r="N1189">
        <f>IF(ISNUMBER(SEARCH("Ronda",Table11[[#This Row],[Column1]]))=TRUE,1,0)</f>
        <v>0</v>
      </c>
      <c r="O1189" t="str">
        <f>IF(Table11[[#This Row],[cond2]]=1,MID(Table11[[#This Row],[Column1]],6,3),O1188)</f>
        <v xml:space="preserve"> 16</v>
      </c>
    </row>
    <row r="1190" spans="11:15" x14ac:dyDescent="0.3">
      <c r="K1190" t="s">
        <v>426</v>
      </c>
      <c r="L1190">
        <f>IF(AND(ISNUMBER(SEARCH(":",Table11[[#This Row],[Column1]]))=FALSE,ISNUMBER(SEARCH("Ronda",Table11[[#This Row],[Column1]]))=FALSE),1,0)</f>
        <v>0</v>
      </c>
      <c r="M1190">
        <f>IF(Table11[[#This Row],[cond]]=1,M1189+1,0)</f>
        <v>0</v>
      </c>
      <c r="N1190">
        <f>IF(ISNUMBER(SEARCH("Ronda",Table11[[#This Row],[Column1]]))=TRUE,1,0)</f>
        <v>0</v>
      </c>
      <c r="O1190" t="str">
        <f>IF(Table11[[#This Row],[cond2]]=1,MID(Table11[[#This Row],[Column1]],6,3),O1189)</f>
        <v xml:space="preserve"> 16</v>
      </c>
    </row>
    <row r="1191" spans="11:15" x14ac:dyDescent="0.3">
      <c r="K1191" t="s">
        <v>31</v>
      </c>
      <c r="L1191">
        <f>IF(AND(ISNUMBER(SEARCH(":",Table11[[#This Row],[Column1]]))=FALSE,ISNUMBER(SEARCH("Ronda",Table11[[#This Row],[Column1]]))=FALSE),1,0)</f>
        <v>1</v>
      </c>
      <c r="M1191">
        <f>IF(Table11[[#This Row],[cond]]=1,M1190+1,0)</f>
        <v>1</v>
      </c>
      <c r="N1191">
        <f>IF(ISNUMBER(SEARCH("Ronda",Table11[[#This Row],[Column1]]))=TRUE,1,0)</f>
        <v>0</v>
      </c>
      <c r="O1191" t="str">
        <f>IF(Table11[[#This Row],[cond2]]=1,MID(Table11[[#This Row],[Column1]],6,3),O1190)</f>
        <v xml:space="preserve"> 16</v>
      </c>
    </row>
    <row r="1192" spans="11:15" x14ac:dyDescent="0.3">
      <c r="K1192" t="s">
        <v>1</v>
      </c>
      <c r="L1192">
        <f>IF(AND(ISNUMBER(SEARCH(":",Table11[[#This Row],[Column1]]))=FALSE,ISNUMBER(SEARCH("Ronda",Table11[[#This Row],[Column1]]))=FALSE),1,0)</f>
        <v>1</v>
      </c>
      <c r="M1192">
        <f>IF(Table11[[#This Row],[cond]]=1,M1191+1,0)</f>
        <v>2</v>
      </c>
      <c r="N1192">
        <f>IF(ISNUMBER(SEARCH("Ronda",Table11[[#This Row],[Column1]]))=TRUE,1,0)</f>
        <v>0</v>
      </c>
      <c r="O1192" t="str">
        <f>IF(Table11[[#This Row],[cond2]]=1,MID(Table11[[#This Row],[Column1]],6,3),O1191)</f>
        <v xml:space="preserve"> 16</v>
      </c>
    </row>
    <row r="1193" spans="11:15" x14ac:dyDescent="0.3">
      <c r="K1193">
        <v>1</v>
      </c>
      <c r="L1193">
        <f>IF(AND(ISNUMBER(SEARCH(":",Table11[[#This Row],[Column1]]))=FALSE,ISNUMBER(SEARCH("Ronda",Table11[[#This Row],[Column1]]))=FALSE),1,0)</f>
        <v>1</v>
      </c>
      <c r="M1193">
        <f>IF(Table11[[#This Row],[cond]]=1,M1192+1,0)</f>
        <v>3</v>
      </c>
      <c r="N1193">
        <f>IF(ISNUMBER(SEARCH("Ronda",Table11[[#This Row],[Column1]]))=TRUE,1,0)</f>
        <v>0</v>
      </c>
      <c r="O1193" t="str">
        <f>IF(Table11[[#This Row],[cond2]]=1,MID(Table11[[#This Row],[Column1]],6,3),O1192)</f>
        <v xml:space="preserve"> 16</v>
      </c>
    </row>
    <row r="1194" spans="11:15" x14ac:dyDescent="0.3">
      <c r="K1194">
        <v>0</v>
      </c>
      <c r="L1194">
        <f>IF(AND(ISNUMBER(SEARCH(":",Table11[[#This Row],[Column1]]))=FALSE,ISNUMBER(SEARCH("Ronda",Table11[[#This Row],[Column1]]))=FALSE),1,0)</f>
        <v>1</v>
      </c>
      <c r="M1194">
        <f>IF(Table11[[#This Row],[cond]]=1,M1193+1,0)</f>
        <v>4</v>
      </c>
      <c r="N1194">
        <f>IF(ISNUMBER(SEARCH("Ronda",Table11[[#This Row],[Column1]]))=TRUE,1,0)</f>
        <v>0</v>
      </c>
      <c r="O1194" t="str">
        <f>IF(Table11[[#This Row],[cond2]]=1,MID(Table11[[#This Row],[Column1]],6,3),O1193)</f>
        <v xml:space="preserve"> 16</v>
      </c>
    </row>
    <row r="1195" spans="11:15" x14ac:dyDescent="0.3">
      <c r="K1195">
        <v>-1</v>
      </c>
      <c r="L1195">
        <f>IF(AND(ISNUMBER(SEARCH(":",Table11[[#This Row],[Column1]]))=FALSE,ISNUMBER(SEARCH("Ronda",Table11[[#This Row],[Column1]]))=FALSE),1,0)</f>
        <v>1</v>
      </c>
      <c r="M1195">
        <f>IF(Table11[[#This Row],[cond]]=1,M1194+1,0)</f>
        <v>5</v>
      </c>
      <c r="N1195">
        <f>IF(ISNUMBER(SEARCH("Ronda",Table11[[#This Row],[Column1]]))=TRUE,1,0)</f>
        <v>0</v>
      </c>
      <c r="O1195" t="str">
        <f>IF(Table11[[#This Row],[cond2]]=1,MID(Table11[[#This Row],[Column1]],6,3),O1194)</f>
        <v xml:space="preserve"> 16</v>
      </c>
    </row>
    <row r="1196" spans="11:15" x14ac:dyDescent="0.3">
      <c r="K1196">
        <v>0</v>
      </c>
      <c r="L1196">
        <f>IF(AND(ISNUMBER(SEARCH(":",Table11[[#This Row],[Column1]]))=FALSE,ISNUMBER(SEARCH("Ronda",Table11[[#This Row],[Column1]]))=FALSE),1,0)</f>
        <v>1</v>
      </c>
      <c r="M1196">
        <f>IF(Table11[[#This Row],[cond]]=1,M1195+1,0)</f>
        <v>6</v>
      </c>
      <c r="N1196">
        <f>IF(ISNUMBER(SEARCH("Ronda",Table11[[#This Row],[Column1]]))=TRUE,1,0)</f>
        <v>0</v>
      </c>
      <c r="O1196" t="str">
        <f>IF(Table11[[#This Row],[cond2]]=1,MID(Table11[[#This Row],[Column1]],6,3),O1195)</f>
        <v xml:space="preserve"> 16</v>
      </c>
    </row>
    <row r="1197" spans="11:15" x14ac:dyDescent="0.3">
      <c r="K1197" t="s">
        <v>426</v>
      </c>
      <c r="L1197">
        <f>IF(AND(ISNUMBER(SEARCH(":",Table11[[#This Row],[Column1]]))=FALSE,ISNUMBER(SEARCH("Ronda",Table11[[#This Row],[Column1]]))=FALSE),1,0)</f>
        <v>0</v>
      </c>
      <c r="M1197">
        <f>IF(Table11[[#This Row],[cond]]=1,M1196+1,0)</f>
        <v>0</v>
      </c>
      <c r="N1197">
        <f>IF(ISNUMBER(SEARCH("Ronda",Table11[[#This Row],[Column1]]))=TRUE,1,0)</f>
        <v>0</v>
      </c>
      <c r="O1197" t="str">
        <f>IF(Table11[[#This Row],[cond2]]=1,MID(Table11[[#This Row],[Column1]],6,3),O1196)</f>
        <v xml:space="preserve"> 16</v>
      </c>
    </row>
    <row r="1198" spans="11:15" x14ac:dyDescent="0.3">
      <c r="K1198" t="s">
        <v>568</v>
      </c>
      <c r="L1198">
        <f>IF(AND(ISNUMBER(SEARCH(":",Table11[[#This Row],[Column1]]))=FALSE,ISNUMBER(SEARCH("Ronda",Table11[[#This Row],[Column1]]))=FALSE),1,0)</f>
        <v>1</v>
      </c>
      <c r="M1198">
        <f>IF(Table11[[#This Row],[cond]]=1,M1197+1,0)</f>
        <v>1</v>
      </c>
      <c r="N1198">
        <f>IF(ISNUMBER(SEARCH("Ronda",Table11[[#This Row],[Column1]]))=TRUE,1,0)</f>
        <v>0</v>
      </c>
      <c r="O1198" t="str">
        <f>IF(Table11[[#This Row],[cond2]]=1,MID(Table11[[#This Row],[Column1]],6,3),O1197)</f>
        <v xml:space="preserve"> 16</v>
      </c>
    </row>
    <row r="1199" spans="11:15" x14ac:dyDescent="0.3">
      <c r="K1199" t="s">
        <v>1051</v>
      </c>
      <c r="L1199">
        <f>IF(AND(ISNUMBER(SEARCH(":",Table11[[#This Row],[Column1]]))=FALSE,ISNUMBER(SEARCH("Ronda",Table11[[#This Row],[Column1]]))=FALSE),1,0)</f>
        <v>1</v>
      </c>
      <c r="M1199">
        <f>IF(Table11[[#This Row],[cond]]=1,M1198+1,0)</f>
        <v>2</v>
      </c>
      <c r="N1199">
        <f>IF(ISNUMBER(SEARCH("Ronda",Table11[[#This Row],[Column1]]))=TRUE,1,0)</f>
        <v>0</v>
      </c>
      <c r="O1199" t="str">
        <f>IF(Table11[[#This Row],[cond2]]=1,MID(Table11[[#This Row],[Column1]],6,3),O1198)</f>
        <v xml:space="preserve"> 16</v>
      </c>
    </row>
    <row r="1200" spans="11:15" x14ac:dyDescent="0.3">
      <c r="K1200">
        <v>2</v>
      </c>
      <c r="L1200">
        <f>IF(AND(ISNUMBER(SEARCH(":",Table11[[#This Row],[Column1]]))=FALSE,ISNUMBER(SEARCH("Ronda",Table11[[#This Row],[Column1]]))=FALSE),1,0)</f>
        <v>1</v>
      </c>
      <c r="M1200">
        <f>IF(Table11[[#This Row],[cond]]=1,M1199+1,0)</f>
        <v>3</v>
      </c>
      <c r="N1200">
        <f>IF(ISNUMBER(SEARCH("Ronda",Table11[[#This Row],[Column1]]))=TRUE,1,0)</f>
        <v>0</v>
      </c>
      <c r="O1200" t="str">
        <f>IF(Table11[[#This Row],[cond2]]=1,MID(Table11[[#This Row],[Column1]],6,3),O1199)</f>
        <v xml:space="preserve"> 16</v>
      </c>
    </row>
    <row r="1201" spans="11:15" x14ac:dyDescent="0.3">
      <c r="K1201">
        <v>2</v>
      </c>
      <c r="L1201">
        <f>IF(AND(ISNUMBER(SEARCH(":",Table11[[#This Row],[Column1]]))=FALSE,ISNUMBER(SEARCH("Ronda",Table11[[#This Row],[Column1]]))=FALSE),1,0)</f>
        <v>1</v>
      </c>
      <c r="M1201">
        <f>IF(Table11[[#This Row],[cond]]=1,M1200+1,0)</f>
        <v>4</v>
      </c>
      <c r="N1201">
        <f>IF(ISNUMBER(SEARCH("Ronda",Table11[[#This Row],[Column1]]))=TRUE,1,0)</f>
        <v>0</v>
      </c>
      <c r="O1201" t="str">
        <f>IF(Table11[[#This Row],[cond2]]=1,MID(Table11[[#This Row],[Column1]],6,3),O1200)</f>
        <v xml:space="preserve"> 16</v>
      </c>
    </row>
    <row r="1202" spans="11:15" x14ac:dyDescent="0.3">
      <c r="K1202">
        <v>0</v>
      </c>
      <c r="L1202">
        <f>IF(AND(ISNUMBER(SEARCH(":",Table11[[#This Row],[Column1]]))=FALSE,ISNUMBER(SEARCH("Ronda",Table11[[#This Row],[Column1]]))=FALSE),1,0)</f>
        <v>1</v>
      </c>
      <c r="M1202">
        <f>IF(Table11[[#This Row],[cond]]=1,M1201+1,0)</f>
        <v>5</v>
      </c>
      <c r="N1202">
        <f>IF(ISNUMBER(SEARCH("Ronda",Table11[[#This Row],[Column1]]))=TRUE,1,0)</f>
        <v>0</v>
      </c>
      <c r="O1202" t="str">
        <f>IF(Table11[[#This Row],[cond2]]=1,MID(Table11[[#This Row],[Column1]],6,3),O1201)</f>
        <v xml:space="preserve"> 16</v>
      </c>
    </row>
    <row r="1203" spans="11:15" x14ac:dyDescent="0.3">
      <c r="K1203">
        <v>-1</v>
      </c>
      <c r="L1203">
        <f>IF(AND(ISNUMBER(SEARCH(":",Table11[[#This Row],[Column1]]))=FALSE,ISNUMBER(SEARCH("Ronda",Table11[[#This Row],[Column1]]))=FALSE),1,0)</f>
        <v>1</v>
      </c>
      <c r="M1203">
        <f>IF(Table11[[#This Row],[cond]]=1,M1202+1,0)</f>
        <v>6</v>
      </c>
      <c r="N1203">
        <f>IF(ISNUMBER(SEARCH("Ronda",Table11[[#This Row],[Column1]]))=TRUE,1,0)</f>
        <v>0</v>
      </c>
      <c r="O1203" t="str">
        <f>IF(Table11[[#This Row],[cond2]]=1,MID(Table11[[#This Row],[Column1]],6,3),O1202)</f>
        <v xml:space="preserve"> 16</v>
      </c>
    </row>
    <row r="1204" spans="11:15" x14ac:dyDescent="0.3">
      <c r="K1204" t="s">
        <v>426</v>
      </c>
      <c r="L1204">
        <f>IF(AND(ISNUMBER(SEARCH(":",Table11[[#This Row],[Column1]]))=FALSE,ISNUMBER(SEARCH("Ronda",Table11[[#This Row],[Column1]]))=FALSE),1,0)</f>
        <v>0</v>
      </c>
      <c r="M1204">
        <f>IF(Table11[[#This Row],[cond]]=1,M1203+1,0)</f>
        <v>0</v>
      </c>
      <c r="N1204">
        <f>IF(ISNUMBER(SEARCH("Ronda",Table11[[#This Row],[Column1]]))=TRUE,1,0)</f>
        <v>0</v>
      </c>
      <c r="O1204" t="str">
        <f>IF(Table11[[#This Row],[cond2]]=1,MID(Table11[[#This Row],[Column1]],6,3),O1203)</f>
        <v xml:space="preserve"> 16</v>
      </c>
    </row>
    <row r="1205" spans="11:15" x14ac:dyDescent="0.3">
      <c r="K1205" t="s">
        <v>11</v>
      </c>
      <c r="L1205">
        <f>IF(AND(ISNUMBER(SEARCH(":",Table11[[#This Row],[Column1]]))=FALSE,ISNUMBER(SEARCH("Ronda",Table11[[#This Row],[Column1]]))=FALSE),1,0)</f>
        <v>1</v>
      </c>
      <c r="M1205">
        <f>IF(Table11[[#This Row],[cond]]=1,M1204+1,0)</f>
        <v>1</v>
      </c>
      <c r="N1205">
        <f>IF(ISNUMBER(SEARCH("Ronda",Table11[[#This Row],[Column1]]))=TRUE,1,0)</f>
        <v>0</v>
      </c>
      <c r="O1205" t="str">
        <f>IF(Table11[[#This Row],[cond2]]=1,MID(Table11[[#This Row],[Column1]],6,3),O1204)</f>
        <v xml:space="preserve"> 16</v>
      </c>
    </row>
    <row r="1206" spans="11:15" x14ac:dyDescent="0.3">
      <c r="K1206" t="s">
        <v>564</v>
      </c>
      <c r="L1206">
        <f>IF(AND(ISNUMBER(SEARCH(":",Table11[[#This Row],[Column1]]))=FALSE,ISNUMBER(SEARCH("Ronda",Table11[[#This Row],[Column1]]))=FALSE),1,0)</f>
        <v>1</v>
      </c>
      <c r="M1206">
        <f>IF(Table11[[#This Row],[cond]]=1,M1205+1,0)</f>
        <v>2</v>
      </c>
      <c r="N1206">
        <f>IF(ISNUMBER(SEARCH("Ronda",Table11[[#This Row],[Column1]]))=TRUE,1,0)</f>
        <v>0</v>
      </c>
      <c r="O1206" t="str">
        <f>IF(Table11[[#This Row],[cond2]]=1,MID(Table11[[#This Row],[Column1]],6,3),O1205)</f>
        <v xml:space="preserve"> 16</v>
      </c>
    </row>
    <row r="1207" spans="11:15" x14ac:dyDescent="0.3">
      <c r="K1207">
        <v>0</v>
      </c>
      <c r="L1207">
        <f>IF(AND(ISNUMBER(SEARCH(":",Table11[[#This Row],[Column1]]))=FALSE,ISNUMBER(SEARCH("Ronda",Table11[[#This Row],[Column1]]))=FALSE),1,0)</f>
        <v>1</v>
      </c>
      <c r="M1207">
        <f>IF(Table11[[#This Row],[cond]]=1,M1206+1,0)</f>
        <v>3</v>
      </c>
      <c r="N1207">
        <f>IF(ISNUMBER(SEARCH("Ronda",Table11[[#This Row],[Column1]]))=TRUE,1,0)</f>
        <v>0</v>
      </c>
      <c r="O1207" t="str">
        <f>IF(Table11[[#This Row],[cond2]]=1,MID(Table11[[#This Row],[Column1]],6,3),O1206)</f>
        <v xml:space="preserve"> 16</v>
      </c>
    </row>
    <row r="1208" spans="11:15" x14ac:dyDescent="0.3">
      <c r="K1208">
        <v>0</v>
      </c>
      <c r="L1208">
        <f>IF(AND(ISNUMBER(SEARCH(":",Table11[[#This Row],[Column1]]))=FALSE,ISNUMBER(SEARCH("Ronda",Table11[[#This Row],[Column1]]))=FALSE),1,0)</f>
        <v>1</v>
      </c>
      <c r="M1208">
        <f>IF(Table11[[#This Row],[cond]]=1,M1207+1,0)</f>
        <v>4</v>
      </c>
      <c r="N1208">
        <f>IF(ISNUMBER(SEARCH("Ronda",Table11[[#This Row],[Column1]]))=TRUE,1,0)</f>
        <v>0</v>
      </c>
      <c r="O1208" t="str">
        <f>IF(Table11[[#This Row],[cond2]]=1,MID(Table11[[#This Row],[Column1]],6,3),O1207)</f>
        <v xml:space="preserve"> 16</v>
      </c>
    </row>
    <row r="1209" spans="11:15" x14ac:dyDescent="0.3">
      <c r="K1209">
        <v>0</v>
      </c>
      <c r="L1209">
        <f>IF(AND(ISNUMBER(SEARCH(":",Table11[[#This Row],[Column1]]))=FALSE,ISNUMBER(SEARCH("Ronda",Table11[[#This Row],[Column1]]))=FALSE),1,0)</f>
        <v>1</v>
      </c>
      <c r="M1209">
        <f>IF(Table11[[#This Row],[cond]]=1,M1208+1,0)</f>
        <v>5</v>
      </c>
      <c r="N1209">
        <f>IF(ISNUMBER(SEARCH("Ronda",Table11[[#This Row],[Column1]]))=TRUE,1,0)</f>
        <v>0</v>
      </c>
      <c r="O1209" t="str">
        <f>IF(Table11[[#This Row],[cond2]]=1,MID(Table11[[#This Row],[Column1]],6,3),O1208)</f>
        <v xml:space="preserve"> 16</v>
      </c>
    </row>
    <row r="1210" spans="11:15" x14ac:dyDescent="0.3">
      <c r="K1210">
        <v>0</v>
      </c>
      <c r="L1210">
        <f>IF(AND(ISNUMBER(SEARCH(":",Table11[[#This Row],[Column1]]))=FALSE,ISNUMBER(SEARCH("Ronda",Table11[[#This Row],[Column1]]))=FALSE),1,0)</f>
        <v>1</v>
      </c>
      <c r="M1210">
        <f>IF(Table11[[#This Row],[cond]]=1,M1209+1,0)</f>
        <v>6</v>
      </c>
      <c r="N1210">
        <f>IF(ISNUMBER(SEARCH("Ronda",Table11[[#This Row],[Column1]]))=TRUE,1,0)</f>
        <v>0</v>
      </c>
      <c r="O1210" t="str">
        <f>IF(Table11[[#This Row],[cond2]]=1,MID(Table11[[#This Row],[Column1]],6,3),O1209)</f>
        <v xml:space="preserve"> 16</v>
      </c>
    </row>
    <row r="1211" spans="11:15" x14ac:dyDescent="0.3">
      <c r="K1211" t="s">
        <v>1163</v>
      </c>
      <c r="L1211">
        <f>IF(AND(ISNUMBER(SEARCH(":",Table11[[#This Row],[Column1]]))=FALSE,ISNUMBER(SEARCH("Ronda",Table11[[#This Row],[Column1]]))=FALSE),1,0)</f>
        <v>0</v>
      </c>
      <c r="M1211">
        <f>IF(Table11[[#This Row],[cond]]=1,M1210+1,0)</f>
        <v>0</v>
      </c>
      <c r="N1211">
        <f>IF(ISNUMBER(SEARCH("Ronda",Table11[[#This Row],[Column1]]))=TRUE,1,0)</f>
        <v>0</v>
      </c>
      <c r="O1211" t="str">
        <f>IF(Table11[[#This Row],[cond2]]=1,MID(Table11[[#This Row],[Column1]],6,3),O1210)</f>
        <v xml:space="preserve"> 16</v>
      </c>
    </row>
    <row r="1212" spans="11:15" x14ac:dyDescent="0.3">
      <c r="K1212" t="s">
        <v>10</v>
      </c>
      <c r="L1212">
        <f>IF(AND(ISNUMBER(SEARCH(":",Table11[[#This Row],[Column1]]))=FALSE,ISNUMBER(SEARCH("Ronda",Table11[[#This Row],[Column1]]))=FALSE),1,0)</f>
        <v>1</v>
      </c>
      <c r="M1212">
        <f>IF(Table11[[#This Row],[cond]]=1,M1211+1,0)</f>
        <v>1</v>
      </c>
      <c r="N1212">
        <f>IF(ISNUMBER(SEARCH("Ronda",Table11[[#This Row],[Column1]]))=TRUE,1,0)</f>
        <v>0</v>
      </c>
      <c r="O1212" t="str">
        <f>IF(Table11[[#This Row],[cond2]]=1,MID(Table11[[#This Row],[Column1]],6,3),O1211)</f>
        <v xml:space="preserve"> 16</v>
      </c>
    </row>
    <row r="1213" spans="11:15" x14ac:dyDescent="0.3">
      <c r="K1213" t="s">
        <v>14</v>
      </c>
      <c r="L1213">
        <f>IF(AND(ISNUMBER(SEARCH(":",Table11[[#This Row],[Column1]]))=FALSE,ISNUMBER(SEARCH("Ronda",Table11[[#This Row],[Column1]]))=FALSE),1,0)</f>
        <v>1</v>
      </c>
      <c r="M1213">
        <f>IF(Table11[[#This Row],[cond]]=1,M1212+1,0)</f>
        <v>2</v>
      </c>
      <c r="N1213">
        <f>IF(ISNUMBER(SEARCH("Ronda",Table11[[#This Row],[Column1]]))=TRUE,1,0)</f>
        <v>0</v>
      </c>
      <c r="O1213" t="str">
        <f>IF(Table11[[#This Row],[cond2]]=1,MID(Table11[[#This Row],[Column1]],6,3),O1212)</f>
        <v xml:space="preserve"> 16</v>
      </c>
    </row>
    <row r="1214" spans="11:15" x14ac:dyDescent="0.3">
      <c r="K1214">
        <v>2</v>
      </c>
      <c r="L1214">
        <f>IF(AND(ISNUMBER(SEARCH(":",Table11[[#This Row],[Column1]]))=FALSE,ISNUMBER(SEARCH("Ronda",Table11[[#This Row],[Column1]]))=FALSE),1,0)</f>
        <v>1</v>
      </c>
      <c r="M1214">
        <f>IF(Table11[[#This Row],[cond]]=1,M1213+1,0)</f>
        <v>3</v>
      </c>
      <c r="N1214">
        <f>IF(ISNUMBER(SEARCH("Ronda",Table11[[#This Row],[Column1]]))=TRUE,1,0)</f>
        <v>0</v>
      </c>
      <c r="O1214" t="str">
        <f>IF(Table11[[#This Row],[cond2]]=1,MID(Table11[[#This Row],[Column1]],6,3),O1213)</f>
        <v xml:space="preserve"> 16</v>
      </c>
    </row>
    <row r="1215" spans="11:15" x14ac:dyDescent="0.3">
      <c r="K1215">
        <v>1</v>
      </c>
      <c r="L1215">
        <f>IF(AND(ISNUMBER(SEARCH(":",Table11[[#This Row],[Column1]]))=FALSE,ISNUMBER(SEARCH("Ronda",Table11[[#This Row],[Column1]]))=FALSE),1,0)</f>
        <v>1</v>
      </c>
      <c r="M1215">
        <f>IF(Table11[[#This Row],[cond]]=1,M1214+1,0)</f>
        <v>4</v>
      </c>
      <c r="N1215">
        <f>IF(ISNUMBER(SEARCH("Ronda",Table11[[#This Row],[Column1]]))=TRUE,1,0)</f>
        <v>0</v>
      </c>
      <c r="O1215" t="str">
        <f>IF(Table11[[#This Row],[cond2]]=1,MID(Table11[[#This Row],[Column1]],6,3),O1214)</f>
        <v xml:space="preserve"> 16</v>
      </c>
    </row>
    <row r="1216" spans="11:15" x14ac:dyDescent="0.3">
      <c r="K1216">
        <v>-1</v>
      </c>
      <c r="L1216">
        <f>IF(AND(ISNUMBER(SEARCH(":",Table11[[#This Row],[Column1]]))=FALSE,ISNUMBER(SEARCH("Ronda",Table11[[#This Row],[Column1]]))=FALSE),1,0)</f>
        <v>1</v>
      </c>
      <c r="M1216">
        <f>IF(Table11[[#This Row],[cond]]=1,M1215+1,0)</f>
        <v>5</v>
      </c>
      <c r="N1216">
        <f>IF(ISNUMBER(SEARCH("Ronda",Table11[[#This Row],[Column1]]))=TRUE,1,0)</f>
        <v>0</v>
      </c>
      <c r="O1216" t="str">
        <f>IF(Table11[[#This Row],[cond2]]=1,MID(Table11[[#This Row],[Column1]],6,3),O1215)</f>
        <v xml:space="preserve"> 16</v>
      </c>
    </row>
    <row r="1217" spans="11:15" x14ac:dyDescent="0.3">
      <c r="K1217">
        <v>0</v>
      </c>
      <c r="L1217">
        <f>IF(AND(ISNUMBER(SEARCH(":",Table11[[#This Row],[Column1]]))=FALSE,ISNUMBER(SEARCH("Ronda",Table11[[#This Row],[Column1]]))=FALSE),1,0)</f>
        <v>1</v>
      </c>
      <c r="M1217">
        <f>IF(Table11[[#This Row],[cond]]=1,M1216+1,0)</f>
        <v>6</v>
      </c>
      <c r="N1217">
        <f>IF(ISNUMBER(SEARCH("Ronda",Table11[[#This Row],[Column1]]))=TRUE,1,0)</f>
        <v>0</v>
      </c>
      <c r="O1217" t="str">
        <f>IF(Table11[[#This Row],[cond2]]=1,MID(Table11[[#This Row],[Column1]],6,3),O1216)</f>
        <v xml:space="preserve"> 16</v>
      </c>
    </row>
    <row r="1218" spans="11:15" x14ac:dyDescent="0.3">
      <c r="K1218" t="s">
        <v>211</v>
      </c>
      <c r="L1218">
        <f>IF(AND(ISNUMBER(SEARCH(":",Table11[[#This Row],[Column1]]))=FALSE,ISNUMBER(SEARCH("Ronda",Table11[[#This Row],[Column1]]))=FALSE),1,0)</f>
        <v>0</v>
      </c>
      <c r="M1218">
        <f>IF(Table11[[#This Row],[cond]]=1,M1217+1,0)</f>
        <v>0</v>
      </c>
      <c r="N1218">
        <f>IF(ISNUMBER(SEARCH("Ronda",Table11[[#This Row],[Column1]]))=TRUE,1,0)</f>
        <v>1</v>
      </c>
      <c r="O1218" t="str">
        <f>IF(Table11[[#This Row],[cond2]]=1,MID(Table11[[#This Row],[Column1]],6,3),O1217)</f>
        <v xml:space="preserve"> 15</v>
      </c>
    </row>
    <row r="1219" spans="11:15" x14ac:dyDescent="0.3">
      <c r="K1219" t="s">
        <v>215</v>
      </c>
      <c r="L1219">
        <f>IF(AND(ISNUMBER(SEARCH(":",Table11[[#This Row],[Column1]]))=FALSE,ISNUMBER(SEARCH("Ronda",Table11[[#This Row],[Column1]]))=FALSE),1,0)</f>
        <v>0</v>
      </c>
      <c r="M1219">
        <f>IF(Table11[[#This Row],[cond]]=1,M1218+1,0)</f>
        <v>0</v>
      </c>
      <c r="N1219">
        <f>IF(ISNUMBER(SEARCH("Ronda",Table11[[#This Row],[Column1]]))=TRUE,1,0)</f>
        <v>0</v>
      </c>
      <c r="O1219" t="str">
        <f>IF(Table11[[#This Row],[cond2]]=1,MID(Table11[[#This Row],[Column1]],6,3),O1218)</f>
        <v xml:space="preserve"> 15</v>
      </c>
    </row>
    <row r="1220" spans="11:15" x14ac:dyDescent="0.3">
      <c r="K1220" t="s">
        <v>833</v>
      </c>
      <c r="L1220">
        <f>IF(AND(ISNUMBER(SEARCH(":",Table11[[#This Row],[Column1]]))=FALSE,ISNUMBER(SEARCH("Ronda",Table11[[#This Row],[Column1]]))=FALSE),1,0)</f>
        <v>1</v>
      </c>
      <c r="M1220">
        <f>IF(Table11[[#This Row],[cond]]=1,M1219+1,0)</f>
        <v>1</v>
      </c>
      <c r="N1220">
        <f>IF(ISNUMBER(SEARCH("Ronda",Table11[[#This Row],[Column1]]))=TRUE,1,0)</f>
        <v>0</v>
      </c>
      <c r="O1220" t="str">
        <f>IF(Table11[[#This Row],[cond2]]=1,MID(Table11[[#This Row],[Column1]],6,3),O1219)</f>
        <v xml:space="preserve"> 15</v>
      </c>
    </row>
    <row r="1221" spans="11:15" x14ac:dyDescent="0.3">
      <c r="K1221" t="s">
        <v>8</v>
      </c>
      <c r="L1221">
        <f>IF(AND(ISNUMBER(SEARCH(":",Table11[[#This Row],[Column1]]))=FALSE,ISNUMBER(SEARCH("Ronda",Table11[[#This Row],[Column1]]))=FALSE),1,0)</f>
        <v>1</v>
      </c>
      <c r="M1221">
        <f>IF(Table11[[#This Row],[cond]]=1,M1220+1,0)</f>
        <v>2</v>
      </c>
      <c r="N1221">
        <f>IF(ISNUMBER(SEARCH("Ronda",Table11[[#This Row],[Column1]]))=TRUE,1,0)</f>
        <v>0</v>
      </c>
      <c r="O1221" t="str">
        <f>IF(Table11[[#This Row],[cond2]]=1,MID(Table11[[#This Row],[Column1]],6,3),O1220)</f>
        <v xml:space="preserve"> 15</v>
      </c>
    </row>
    <row r="1222" spans="11:15" x14ac:dyDescent="0.3">
      <c r="K1222">
        <v>0</v>
      </c>
      <c r="L1222">
        <f>IF(AND(ISNUMBER(SEARCH(":",Table11[[#This Row],[Column1]]))=FALSE,ISNUMBER(SEARCH("Ronda",Table11[[#This Row],[Column1]]))=FALSE),1,0)</f>
        <v>1</v>
      </c>
      <c r="M1222">
        <f>IF(Table11[[#This Row],[cond]]=1,M1221+1,0)</f>
        <v>3</v>
      </c>
      <c r="N1222">
        <f>IF(ISNUMBER(SEARCH("Ronda",Table11[[#This Row],[Column1]]))=TRUE,1,0)</f>
        <v>0</v>
      </c>
      <c r="O1222" t="str">
        <f>IF(Table11[[#This Row],[cond2]]=1,MID(Table11[[#This Row],[Column1]],6,3),O1221)</f>
        <v xml:space="preserve"> 15</v>
      </c>
    </row>
    <row r="1223" spans="11:15" x14ac:dyDescent="0.3">
      <c r="K1223">
        <v>1</v>
      </c>
      <c r="L1223">
        <f>IF(AND(ISNUMBER(SEARCH(":",Table11[[#This Row],[Column1]]))=FALSE,ISNUMBER(SEARCH("Ronda",Table11[[#This Row],[Column1]]))=FALSE),1,0)</f>
        <v>1</v>
      </c>
      <c r="M1223">
        <f>IF(Table11[[#This Row],[cond]]=1,M1222+1,0)</f>
        <v>4</v>
      </c>
      <c r="N1223">
        <f>IF(ISNUMBER(SEARCH("Ronda",Table11[[#This Row],[Column1]]))=TRUE,1,0)</f>
        <v>0</v>
      </c>
      <c r="O1223" t="str">
        <f>IF(Table11[[#This Row],[cond2]]=1,MID(Table11[[#This Row],[Column1]],6,3),O1222)</f>
        <v xml:space="preserve"> 15</v>
      </c>
    </row>
    <row r="1224" spans="11:15" x14ac:dyDescent="0.3">
      <c r="K1224">
        <v>0</v>
      </c>
      <c r="L1224">
        <f>IF(AND(ISNUMBER(SEARCH(":",Table11[[#This Row],[Column1]]))=FALSE,ISNUMBER(SEARCH("Ronda",Table11[[#This Row],[Column1]]))=FALSE),1,0)</f>
        <v>1</v>
      </c>
      <c r="M1224">
        <f>IF(Table11[[#This Row],[cond]]=1,M1223+1,0)</f>
        <v>5</v>
      </c>
      <c r="N1224">
        <f>IF(ISNUMBER(SEARCH("Ronda",Table11[[#This Row],[Column1]]))=TRUE,1,0)</f>
        <v>0</v>
      </c>
      <c r="O1224" t="str">
        <f>IF(Table11[[#This Row],[cond2]]=1,MID(Table11[[#This Row],[Column1]],6,3),O1223)</f>
        <v xml:space="preserve"> 15</v>
      </c>
    </row>
    <row r="1225" spans="11:15" x14ac:dyDescent="0.3">
      <c r="K1225">
        <v>-1</v>
      </c>
      <c r="L1225">
        <f>IF(AND(ISNUMBER(SEARCH(":",Table11[[#This Row],[Column1]]))=FALSE,ISNUMBER(SEARCH("Ronda",Table11[[#This Row],[Column1]]))=FALSE),1,0)</f>
        <v>1</v>
      </c>
      <c r="M1225">
        <f>IF(Table11[[#This Row],[cond]]=1,M1224+1,0)</f>
        <v>6</v>
      </c>
      <c r="N1225">
        <f>IF(ISNUMBER(SEARCH("Ronda",Table11[[#This Row],[Column1]]))=TRUE,1,0)</f>
        <v>0</v>
      </c>
      <c r="O1225" t="str">
        <f>IF(Table11[[#This Row],[cond2]]=1,MID(Table11[[#This Row],[Column1]],6,3),O1224)</f>
        <v xml:space="preserve"> 15</v>
      </c>
    </row>
    <row r="1226" spans="11:15" x14ac:dyDescent="0.3">
      <c r="K1226" t="s">
        <v>216</v>
      </c>
      <c r="L1226">
        <f>IF(AND(ISNUMBER(SEARCH(":",Table11[[#This Row],[Column1]]))=FALSE,ISNUMBER(SEARCH("Ronda",Table11[[#This Row],[Column1]]))=FALSE),1,0)</f>
        <v>0</v>
      </c>
      <c r="M1226">
        <f>IF(Table11[[#This Row],[cond]]=1,M1225+1,0)</f>
        <v>0</v>
      </c>
      <c r="N1226">
        <f>IF(ISNUMBER(SEARCH("Ronda",Table11[[#This Row],[Column1]]))=TRUE,1,0)</f>
        <v>0</v>
      </c>
      <c r="O1226" t="str">
        <f>IF(Table11[[#This Row],[cond2]]=1,MID(Table11[[#This Row],[Column1]],6,3),O1225)</f>
        <v xml:space="preserve"> 15</v>
      </c>
    </row>
    <row r="1227" spans="11:15" x14ac:dyDescent="0.3">
      <c r="K1227" t="s">
        <v>7</v>
      </c>
      <c r="L1227">
        <f>IF(AND(ISNUMBER(SEARCH(":",Table11[[#This Row],[Column1]]))=FALSE,ISNUMBER(SEARCH("Ronda",Table11[[#This Row],[Column1]]))=FALSE),1,0)</f>
        <v>1</v>
      </c>
      <c r="M1227">
        <f>IF(Table11[[#This Row],[cond]]=1,M1226+1,0)</f>
        <v>1</v>
      </c>
      <c r="N1227">
        <f>IF(ISNUMBER(SEARCH("Ronda",Table11[[#This Row],[Column1]]))=TRUE,1,0)</f>
        <v>0</v>
      </c>
      <c r="O1227" t="str">
        <f>IF(Table11[[#This Row],[cond2]]=1,MID(Table11[[#This Row],[Column1]],6,3),O1226)</f>
        <v xml:space="preserve"> 15</v>
      </c>
    </row>
    <row r="1228" spans="11:15" x14ac:dyDescent="0.3">
      <c r="K1228" t="s">
        <v>31</v>
      </c>
      <c r="L1228">
        <f>IF(AND(ISNUMBER(SEARCH(":",Table11[[#This Row],[Column1]]))=FALSE,ISNUMBER(SEARCH("Ronda",Table11[[#This Row],[Column1]]))=FALSE),1,0)</f>
        <v>1</v>
      </c>
      <c r="M1228">
        <f>IF(Table11[[#This Row],[cond]]=1,M1227+1,0)</f>
        <v>2</v>
      </c>
      <c r="N1228">
        <f>IF(ISNUMBER(SEARCH("Ronda",Table11[[#This Row],[Column1]]))=TRUE,1,0)</f>
        <v>0</v>
      </c>
      <c r="O1228" t="str">
        <f>IF(Table11[[#This Row],[cond2]]=1,MID(Table11[[#This Row],[Column1]],6,3),O1227)</f>
        <v xml:space="preserve"> 15</v>
      </c>
    </row>
    <row r="1229" spans="11:15" x14ac:dyDescent="0.3">
      <c r="K1229">
        <v>2</v>
      </c>
      <c r="L1229">
        <f>IF(AND(ISNUMBER(SEARCH(":",Table11[[#This Row],[Column1]]))=FALSE,ISNUMBER(SEARCH("Ronda",Table11[[#This Row],[Column1]]))=FALSE),1,0)</f>
        <v>1</v>
      </c>
      <c r="M1229">
        <f>IF(Table11[[#This Row],[cond]]=1,M1228+1,0)</f>
        <v>3</v>
      </c>
      <c r="N1229">
        <f>IF(ISNUMBER(SEARCH("Ronda",Table11[[#This Row],[Column1]]))=TRUE,1,0)</f>
        <v>0</v>
      </c>
      <c r="O1229" t="str">
        <f>IF(Table11[[#This Row],[cond2]]=1,MID(Table11[[#This Row],[Column1]],6,3),O1228)</f>
        <v xml:space="preserve"> 15</v>
      </c>
    </row>
    <row r="1230" spans="11:15" x14ac:dyDescent="0.3">
      <c r="K1230">
        <v>1</v>
      </c>
      <c r="L1230">
        <f>IF(AND(ISNUMBER(SEARCH(":",Table11[[#This Row],[Column1]]))=FALSE,ISNUMBER(SEARCH("Ronda",Table11[[#This Row],[Column1]]))=FALSE),1,0)</f>
        <v>1</v>
      </c>
      <c r="M1230">
        <f>IF(Table11[[#This Row],[cond]]=1,M1229+1,0)</f>
        <v>4</v>
      </c>
      <c r="N1230">
        <f>IF(ISNUMBER(SEARCH("Ronda",Table11[[#This Row],[Column1]]))=TRUE,1,0)</f>
        <v>0</v>
      </c>
      <c r="O1230" t="str">
        <f>IF(Table11[[#This Row],[cond2]]=1,MID(Table11[[#This Row],[Column1]],6,3),O1229)</f>
        <v xml:space="preserve"> 15</v>
      </c>
    </row>
    <row r="1231" spans="11:15" x14ac:dyDescent="0.3">
      <c r="K1231">
        <v>0</v>
      </c>
      <c r="L1231">
        <f>IF(AND(ISNUMBER(SEARCH(":",Table11[[#This Row],[Column1]]))=FALSE,ISNUMBER(SEARCH("Ronda",Table11[[#This Row],[Column1]]))=FALSE),1,0)</f>
        <v>1</v>
      </c>
      <c r="M1231">
        <f>IF(Table11[[#This Row],[cond]]=1,M1230+1,0)</f>
        <v>5</v>
      </c>
      <c r="N1231">
        <f>IF(ISNUMBER(SEARCH("Ronda",Table11[[#This Row],[Column1]]))=TRUE,1,0)</f>
        <v>0</v>
      </c>
      <c r="O1231" t="str">
        <f>IF(Table11[[#This Row],[cond2]]=1,MID(Table11[[#This Row],[Column1]],6,3),O1230)</f>
        <v xml:space="preserve"> 15</v>
      </c>
    </row>
    <row r="1232" spans="11:15" x14ac:dyDescent="0.3">
      <c r="K1232">
        <v>0</v>
      </c>
      <c r="L1232">
        <f>IF(AND(ISNUMBER(SEARCH(":",Table11[[#This Row],[Column1]]))=FALSE,ISNUMBER(SEARCH("Ronda",Table11[[#This Row],[Column1]]))=FALSE),1,0)</f>
        <v>1</v>
      </c>
      <c r="M1232">
        <f>IF(Table11[[#This Row],[cond]]=1,M1231+1,0)</f>
        <v>6</v>
      </c>
      <c r="N1232">
        <f>IF(ISNUMBER(SEARCH("Ronda",Table11[[#This Row],[Column1]]))=TRUE,1,0)</f>
        <v>0</v>
      </c>
      <c r="O1232" t="str">
        <f>IF(Table11[[#This Row],[cond2]]=1,MID(Table11[[#This Row],[Column1]],6,3),O1231)</f>
        <v xml:space="preserve"> 15</v>
      </c>
    </row>
    <row r="1233" spans="11:15" x14ac:dyDescent="0.3">
      <c r="K1233" t="s">
        <v>217</v>
      </c>
      <c r="L1233">
        <f>IF(AND(ISNUMBER(SEARCH(":",Table11[[#This Row],[Column1]]))=FALSE,ISNUMBER(SEARCH("Ronda",Table11[[#This Row],[Column1]]))=FALSE),1,0)</f>
        <v>0</v>
      </c>
      <c r="M1233">
        <f>IF(Table11[[#This Row],[cond]]=1,M1232+1,0)</f>
        <v>0</v>
      </c>
      <c r="N1233">
        <f>IF(ISNUMBER(SEARCH("Ronda",Table11[[#This Row],[Column1]]))=TRUE,1,0)</f>
        <v>0</v>
      </c>
      <c r="O1233" t="str">
        <f>IF(Table11[[#This Row],[cond2]]=1,MID(Table11[[#This Row],[Column1]],6,3),O1232)</f>
        <v xml:space="preserve"> 15</v>
      </c>
    </row>
    <row r="1234" spans="11:15" x14ac:dyDescent="0.3">
      <c r="K1234" t="s">
        <v>564</v>
      </c>
      <c r="L1234">
        <f>IF(AND(ISNUMBER(SEARCH(":",Table11[[#This Row],[Column1]]))=FALSE,ISNUMBER(SEARCH("Ronda",Table11[[#This Row],[Column1]]))=FALSE),1,0)</f>
        <v>1</v>
      </c>
      <c r="M1234">
        <f>IF(Table11[[#This Row],[cond]]=1,M1233+1,0)</f>
        <v>1</v>
      </c>
      <c r="N1234">
        <f>IF(ISNUMBER(SEARCH("Ronda",Table11[[#This Row],[Column1]]))=TRUE,1,0)</f>
        <v>0</v>
      </c>
      <c r="O1234" t="str">
        <f>IF(Table11[[#This Row],[cond2]]=1,MID(Table11[[#This Row],[Column1]],6,3),O1233)</f>
        <v xml:space="preserve"> 15</v>
      </c>
    </row>
    <row r="1235" spans="11:15" x14ac:dyDescent="0.3">
      <c r="K1235" t="s">
        <v>568</v>
      </c>
      <c r="L1235">
        <f>IF(AND(ISNUMBER(SEARCH(":",Table11[[#This Row],[Column1]]))=FALSE,ISNUMBER(SEARCH("Ronda",Table11[[#This Row],[Column1]]))=FALSE),1,0)</f>
        <v>1</v>
      </c>
      <c r="M1235">
        <f>IF(Table11[[#This Row],[cond]]=1,M1234+1,0)</f>
        <v>2</v>
      </c>
      <c r="N1235">
        <f>IF(ISNUMBER(SEARCH("Ronda",Table11[[#This Row],[Column1]]))=TRUE,1,0)</f>
        <v>0</v>
      </c>
      <c r="O1235" t="str">
        <f>IF(Table11[[#This Row],[cond2]]=1,MID(Table11[[#This Row],[Column1]],6,3),O1234)</f>
        <v xml:space="preserve"> 15</v>
      </c>
    </row>
    <row r="1236" spans="11:15" x14ac:dyDescent="0.3">
      <c r="K1236">
        <v>0</v>
      </c>
      <c r="L1236">
        <f>IF(AND(ISNUMBER(SEARCH(":",Table11[[#This Row],[Column1]]))=FALSE,ISNUMBER(SEARCH("Ronda",Table11[[#This Row],[Column1]]))=FALSE),1,0)</f>
        <v>1</v>
      </c>
      <c r="M1236">
        <f>IF(Table11[[#This Row],[cond]]=1,M1235+1,0)</f>
        <v>3</v>
      </c>
      <c r="N1236">
        <f>IF(ISNUMBER(SEARCH("Ronda",Table11[[#This Row],[Column1]]))=TRUE,1,0)</f>
        <v>0</v>
      </c>
      <c r="O1236" t="str">
        <f>IF(Table11[[#This Row],[cond2]]=1,MID(Table11[[#This Row],[Column1]],6,3),O1235)</f>
        <v xml:space="preserve"> 15</v>
      </c>
    </row>
    <row r="1237" spans="11:15" x14ac:dyDescent="0.3">
      <c r="K1237">
        <v>0</v>
      </c>
      <c r="L1237">
        <f>IF(AND(ISNUMBER(SEARCH(":",Table11[[#This Row],[Column1]]))=FALSE,ISNUMBER(SEARCH("Ronda",Table11[[#This Row],[Column1]]))=FALSE),1,0)</f>
        <v>1</v>
      </c>
      <c r="M1237">
        <f>IF(Table11[[#This Row],[cond]]=1,M1236+1,0)</f>
        <v>4</v>
      </c>
      <c r="N1237">
        <f>IF(ISNUMBER(SEARCH("Ronda",Table11[[#This Row],[Column1]]))=TRUE,1,0)</f>
        <v>0</v>
      </c>
      <c r="O1237" t="str">
        <f>IF(Table11[[#This Row],[cond2]]=1,MID(Table11[[#This Row],[Column1]],6,3),O1236)</f>
        <v xml:space="preserve"> 15</v>
      </c>
    </row>
    <row r="1238" spans="11:15" x14ac:dyDescent="0.3">
      <c r="K1238">
        <v>0</v>
      </c>
      <c r="L1238">
        <f>IF(AND(ISNUMBER(SEARCH(":",Table11[[#This Row],[Column1]]))=FALSE,ISNUMBER(SEARCH("Ronda",Table11[[#This Row],[Column1]]))=FALSE),1,0)</f>
        <v>1</v>
      </c>
      <c r="M1238">
        <f>IF(Table11[[#This Row],[cond]]=1,M1237+1,0)</f>
        <v>5</v>
      </c>
      <c r="N1238">
        <f>IF(ISNUMBER(SEARCH("Ronda",Table11[[#This Row],[Column1]]))=TRUE,1,0)</f>
        <v>0</v>
      </c>
      <c r="O1238" t="str">
        <f>IF(Table11[[#This Row],[cond2]]=1,MID(Table11[[#This Row],[Column1]],6,3),O1237)</f>
        <v xml:space="preserve"> 15</v>
      </c>
    </row>
    <row r="1239" spans="11:15" x14ac:dyDescent="0.3">
      <c r="K1239">
        <v>0</v>
      </c>
      <c r="L1239">
        <f>IF(AND(ISNUMBER(SEARCH(":",Table11[[#This Row],[Column1]]))=FALSE,ISNUMBER(SEARCH("Ronda",Table11[[#This Row],[Column1]]))=FALSE),1,0)</f>
        <v>1</v>
      </c>
      <c r="M1239">
        <f>IF(Table11[[#This Row],[cond]]=1,M1238+1,0)</f>
        <v>6</v>
      </c>
      <c r="N1239">
        <f>IF(ISNUMBER(SEARCH("Ronda",Table11[[#This Row],[Column1]]))=TRUE,1,0)</f>
        <v>0</v>
      </c>
      <c r="O1239" t="str">
        <f>IF(Table11[[#This Row],[cond2]]=1,MID(Table11[[#This Row],[Column1]],6,3),O1238)</f>
        <v xml:space="preserve"> 15</v>
      </c>
    </row>
    <row r="1240" spans="11:15" x14ac:dyDescent="0.3">
      <c r="K1240" t="s">
        <v>1164</v>
      </c>
      <c r="L1240">
        <f>IF(AND(ISNUMBER(SEARCH(":",Table11[[#This Row],[Column1]]))=FALSE,ISNUMBER(SEARCH("Ronda",Table11[[#This Row],[Column1]]))=FALSE),1,0)</f>
        <v>0</v>
      </c>
      <c r="M1240">
        <f>IF(Table11[[#This Row],[cond]]=1,M1239+1,0)</f>
        <v>0</v>
      </c>
      <c r="N1240">
        <f>IF(ISNUMBER(SEARCH("Ronda",Table11[[#This Row],[Column1]]))=TRUE,1,0)</f>
        <v>0</v>
      </c>
      <c r="O1240" t="str">
        <f>IF(Table11[[#This Row],[cond2]]=1,MID(Table11[[#This Row],[Column1]],6,3),O1239)</f>
        <v xml:space="preserve"> 15</v>
      </c>
    </row>
    <row r="1241" spans="11:15" x14ac:dyDescent="0.3">
      <c r="K1241" t="s">
        <v>14</v>
      </c>
      <c r="L1241">
        <f>IF(AND(ISNUMBER(SEARCH(":",Table11[[#This Row],[Column1]]))=FALSE,ISNUMBER(SEARCH("Ronda",Table11[[#This Row],[Column1]]))=FALSE),1,0)</f>
        <v>1</v>
      </c>
      <c r="M1241">
        <f>IF(Table11[[#This Row],[cond]]=1,M1240+1,0)</f>
        <v>1</v>
      </c>
      <c r="N1241">
        <f>IF(ISNUMBER(SEARCH("Ronda",Table11[[#This Row],[Column1]]))=TRUE,1,0)</f>
        <v>0</v>
      </c>
      <c r="O1241" t="str">
        <f>IF(Table11[[#This Row],[cond2]]=1,MID(Table11[[#This Row],[Column1]],6,3),O1240)</f>
        <v xml:space="preserve"> 15</v>
      </c>
    </row>
    <row r="1242" spans="11:15" x14ac:dyDescent="0.3">
      <c r="K1242" t="s">
        <v>2</v>
      </c>
      <c r="L1242">
        <f>IF(AND(ISNUMBER(SEARCH(":",Table11[[#This Row],[Column1]]))=FALSE,ISNUMBER(SEARCH("Ronda",Table11[[#This Row],[Column1]]))=FALSE),1,0)</f>
        <v>1</v>
      </c>
      <c r="M1242">
        <f>IF(Table11[[#This Row],[cond]]=1,M1241+1,0)</f>
        <v>2</v>
      </c>
      <c r="N1242">
        <f>IF(ISNUMBER(SEARCH("Ronda",Table11[[#This Row],[Column1]]))=TRUE,1,0)</f>
        <v>0</v>
      </c>
      <c r="O1242" t="str">
        <f>IF(Table11[[#This Row],[cond2]]=1,MID(Table11[[#This Row],[Column1]],6,3),O1241)</f>
        <v xml:space="preserve"> 15</v>
      </c>
    </row>
    <row r="1243" spans="11:15" x14ac:dyDescent="0.3">
      <c r="K1243">
        <v>2</v>
      </c>
      <c r="L1243">
        <f>IF(AND(ISNUMBER(SEARCH(":",Table11[[#This Row],[Column1]]))=FALSE,ISNUMBER(SEARCH("Ronda",Table11[[#This Row],[Column1]]))=FALSE),1,0)</f>
        <v>1</v>
      </c>
      <c r="M1243">
        <f>IF(Table11[[#This Row],[cond]]=1,M1242+1,0)</f>
        <v>3</v>
      </c>
      <c r="N1243">
        <f>IF(ISNUMBER(SEARCH("Ronda",Table11[[#This Row],[Column1]]))=TRUE,1,0)</f>
        <v>0</v>
      </c>
      <c r="O1243" t="str">
        <f>IF(Table11[[#This Row],[cond2]]=1,MID(Table11[[#This Row],[Column1]],6,3),O1242)</f>
        <v xml:space="preserve"> 15</v>
      </c>
    </row>
    <row r="1244" spans="11:15" x14ac:dyDescent="0.3">
      <c r="K1244">
        <v>0</v>
      </c>
      <c r="L1244">
        <f>IF(AND(ISNUMBER(SEARCH(":",Table11[[#This Row],[Column1]]))=FALSE,ISNUMBER(SEARCH("Ronda",Table11[[#This Row],[Column1]]))=FALSE),1,0)</f>
        <v>1</v>
      </c>
      <c r="M1244">
        <f>IF(Table11[[#This Row],[cond]]=1,M1243+1,0)</f>
        <v>4</v>
      </c>
      <c r="N1244">
        <f>IF(ISNUMBER(SEARCH("Ronda",Table11[[#This Row],[Column1]]))=TRUE,1,0)</f>
        <v>0</v>
      </c>
      <c r="O1244" t="str">
        <f>IF(Table11[[#This Row],[cond2]]=1,MID(Table11[[#This Row],[Column1]],6,3),O1243)</f>
        <v xml:space="preserve"> 15</v>
      </c>
    </row>
    <row r="1245" spans="11:15" x14ac:dyDescent="0.3">
      <c r="K1245">
        <v>-2</v>
      </c>
      <c r="L1245">
        <f>IF(AND(ISNUMBER(SEARCH(":",Table11[[#This Row],[Column1]]))=FALSE,ISNUMBER(SEARCH("Ronda",Table11[[#This Row],[Column1]]))=FALSE),1,0)</f>
        <v>1</v>
      </c>
      <c r="M1245">
        <f>IF(Table11[[#This Row],[cond]]=1,M1244+1,0)</f>
        <v>5</v>
      </c>
      <c r="N1245">
        <f>IF(ISNUMBER(SEARCH("Ronda",Table11[[#This Row],[Column1]]))=TRUE,1,0)</f>
        <v>0</v>
      </c>
      <c r="O1245" t="str">
        <f>IF(Table11[[#This Row],[cond2]]=1,MID(Table11[[#This Row],[Column1]],6,3),O1244)</f>
        <v xml:space="preserve"> 15</v>
      </c>
    </row>
    <row r="1246" spans="11:15" x14ac:dyDescent="0.3">
      <c r="K1246">
        <v>0</v>
      </c>
      <c r="L1246">
        <f>IF(AND(ISNUMBER(SEARCH(":",Table11[[#This Row],[Column1]]))=FALSE,ISNUMBER(SEARCH("Ronda",Table11[[#This Row],[Column1]]))=FALSE),1,0)</f>
        <v>1</v>
      </c>
      <c r="M1246">
        <f>IF(Table11[[#This Row],[cond]]=1,M1245+1,0)</f>
        <v>6</v>
      </c>
      <c r="N1246">
        <f>IF(ISNUMBER(SEARCH("Ronda",Table11[[#This Row],[Column1]]))=TRUE,1,0)</f>
        <v>0</v>
      </c>
      <c r="O1246" t="str">
        <f>IF(Table11[[#This Row],[cond2]]=1,MID(Table11[[#This Row],[Column1]],6,3),O1245)</f>
        <v xml:space="preserve"> 15</v>
      </c>
    </row>
    <row r="1247" spans="11:15" x14ac:dyDescent="0.3">
      <c r="K1247" t="s">
        <v>1164</v>
      </c>
      <c r="L1247">
        <f>IF(AND(ISNUMBER(SEARCH(":",Table11[[#This Row],[Column1]]))=FALSE,ISNUMBER(SEARCH("Ronda",Table11[[#This Row],[Column1]]))=FALSE),1,0)</f>
        <v>0</v>
      </c>
      <c r="M1247">
        <f>IF(Table11[[#This Row],[cond]]=1,M1246+1,0)</f>
        <v>0</v>
      </c>
      <c r="N1247">
        <f>IF(ISNUMBER(SEARCH("Ronda",Table11[[#This Row],[Column1]]))=TRUE,1,0)</f>
        <v>0</v>
      </c>
      <c r="O1247" t="str">
        <f>IF(Table11[[#This Row],[cond2]]=1,MID(Table11[[#This Row],[Column1]],6,3),O1246)</f>
        <v xml:space="preserve"> 15</v>
      </c>
    </row>
    <row r="1248" spans="11:15" x14ac:dyDescent="0.3">
      <c r="K1248" t="s">
        <v>4</v>
      </c>
      <c r="L1248">
        <f>IF(AND(ISNUMBER(SEARCH(":",Table11[[#This Row],[Column1]]))=FALSE,ISNUMBER(SEARCH("Ronda",Table11[[#This Row],[Column1]]))=FALSE),1,0)</f>
        <v>1</v>
      </c>
      <c r="M1248">
        <f>IF(Table11[[#This Row],[cond]]=1,M1247+1,0)</f>
        <v>1</v>
      </c>
      <c r="N1248">
        <f>IF(ISNUMBER(SEARCH("Ronda",Table11[[#This Row],[Column1]]))=TRUE,1,0)</f>
        <v>0</v>
      </c>
      <c r="O1248" t="str">
        <f>IF(Table11[[#This Row],[cond2]]=1,MID(Table11[[#This Row],[Column1]],6,3),O1247)</f>
        <v xml:space="preserve"> 15</v>
      </c>
    </row>
    <row r="1249" spans="11:15" x14ac:dyDescent="0.3">
      <c r="K1249" t="s">
        <v>33</v>
      </c>
      <c r="L1249">
        <f>IF(AND(ISNUMBER(SEARCH(":",Table11[[#This Row],[Column1]]))=FALSE,ISNUMBER(SEARCH("Ronda",Table11[[#This Row],[Column1]]))=FALSE),1,0)</f>
        <v>1</v>
      </c>
      <c r="M1249">
        <f>IF(Table11[[#This Row],[cond]]=1,M1248+1,0)</f>
        <v>2</v>
      </c>
      <c r="N1249">
        <f>IF(ISNUMBER(SEARCH("Ronda",Table11[[#This Row],[Column1]]))=TRUE,1,0)</f>
        <v>0</v>
      </c>
      <c r="O1249" t="str">
        <f>IF(Table11[[#This Row],[cond2]]=1,MID(Table11[[#This Row],[Column1]],6,3),O1248)</f>
        <v xml:space="preserve"> 15</v>
      </c>
    </row>
    <row r="1250" spans="11:15" x14ac:dyDescent="0.3">
      <c r="K1250">
        <v>1</v>
      </c>
      <c r="L1250">
        <f>IF(AND(ISNUMBER(SEARCH(":",Table11[[#This Row],[Column1]]))=FALSE,ISNUMBER(SEARCH("Ronda",Table11[[#This Row],[Column1]]))=FALSE),1,0)</f>
        <v>1</v>
      </c>
      <c r="M1250">
        <f>IF(Table11[[#This Row],[cond]]=1,M1249+1,0)</f>
        <v>3</v>
      </c>
      <c r="N1250">
        <f>IF(ISNUMBER(SEARCH("Ronda",Table11[[#This Row],[Column1]]))=TRUE,1,0)</f>
        <v>0</v>
      </c>
      <c r="O1250" t="str">
        <f>IF(Table11[[#This Row],[cond2]]=1,MID(Table11[[#This Row],[Column1]],6,3),O1249)</f>
        <v xml:space="preserve"> 15</v>
      </c>
    </row>
    <row r="1251" spans="11:15" x14ac:dyDescent="0.3">
      <c r="K1251">
        <v>2</v>
      </c>
      <c r="L1251">
        <f>IF(AND(ISNUMBER(SEARCH(":",Table11[[#This Row],[Column1]]))=FALSE,ISNUMBER(SEARCH("Ronda",Table11[[#This Row],[Column1]]))=FALSE),1,0)</f>
        <v>1</v>
      </c>
      <c r="M1251">
        <f>IF(Table11[[#This Row],[cond]]=1,M1250+1,0)</f>
        <v>4</v>
      </c>
      <c r="N1251">
        <f>IF(ISNUMBER(SEARCH("Ronda",Table11[[#This Row],[Column1]]))=TRUE,1,0)</f>
        <v>0</v>
      </c>
      <c r="O1251" t="str">
        <f>IF(Table11[[#This Row],[cond2]]=1,MID(Table11[[#This Row],[Column1]],6,3),O1250)</f>
        <v xml:space="preserve"> 15</v>
      </c>
    </row>
    <row r="1252" spans="11:15" x14ac:dyDescent="0.3">
      <c r="K1252">
        <v>-1</v>
      </c>
      <c r="L1252">
        <f>IF(AND(ISNUMBER(SEARCH(":",Table11[[#This Row],[Column1]]))=FALSE,ISNUMBER(SEARCH("Ronda",Table11[[#This Row],[Column1]]))=FALSE),1,0)</f>
        <v>1</v>
      </c>
      <c r="M1252">
        <f>IF(Table11[[#This Row],[cond]]=1,M1251+1,0)</f>
        <v>5</v>
      </c>
      <c r="N1252">
        <f>IF(ISNUMBER(SEARCH("Ronda",Table11[[#This Row],[Column1]]))=TRUE,1,0)</f>
        <v>0</v>
      </c>
      <c r="O1252" t="str">
        <f>IF(Table11[[#This Row],[cond2]]=1,MID(Table11[[#This Row],[Column1]],6,3),O1251)</f>
        <v xml:space="preserve"> 15</v>
      </c>
    </row>
    <row r="1253" spans="11:15" x14ac:dyDescent="0.3">
      <c r="K1253">
        <v>0</v>
      </c>
      <c r="L1253">
        <f>IF(AND(ISNUMBER(SEARCH(":",Table11[[#This Row],[Column1]]))=FALSE,ISNUMBER(SEARCH("Ronda",Table11[[#This Row],[Column1]]))=FALSE),1,0)</f>
        <v>1</v>
      </c>
      <c r="M1253">
        <f>IF(Table11[[#This Row],[cond]]=1,M1252+1,0)</f>
        <v>6</v>
      </c>
      <c r="N1253">
        <f>IF(ISNUMBER(SEARCH("Ronda",Table11[[#This Row],[Column1]]))=TRUE,1,0)</f>
        <v>0</v>
      </c>
      <c r="O1253" t="str">
        <f>IF(Table11[[#This Row],[cond2]]=1,MID(Table11[[#This Row],[Column1]],6,3),O1252)</f>
        <v xml:space="preserve"> 15</v>
      </c>
    </row>
    <row r="1254" spans="11:15" x14ac:dyDescent="0.3">
      <c r="K1254" t="s">
        <v>430</v>
      </c>
      <c r="L1254">
        <f>IF(AND(ISNUMBER(SEARCH(":",Table11[[#This Row],[Column1]]))=FALSE,ISNUMBER(SEARCH("Ronda",Table11[[#This Row],[Column1]]))=FALSE),1,0)</f>
        <v>0</v>
      </c>
      <c r="M1254">
        <f>IF(Table11[[#This Row],[cond]]=1,M1253+1,0)</f>
        <v>0</v>
      </c>
      <c r="N1254">
        <f>IF(ISNUMBER(SEARCH("Ronda",Table11[[#This Row],[Column1]]))=TRUE,1,0)</f>
        <v>0</v>
      </c>
      <c r="O1254" t="str">
        <f>IF(Table11[[#This Row],[cond2]]=1,MID(Table11[[#This Row],[Column1]],6,3),O1253)</f>
        <v xml:space="preserve"> 15</v>
      </c>
    </row>
    <row r="1255" spans="11:15" x14ac:dyDescent="0.3">
      <c r="K1255" t="s">
        <v>28</v>
      </c>
      <c r="L1255">
        <f>IF(AND(ISNUMBER(SEARCH(":",Table11[[#This Row],[Column1]]))=FALSE,ISNUMBER(SEARCH("Ronda",Table11[[#This Row],[Column1]]))=FALSE),1,0)</f>
        <v>1</v>
      </c>
      <c r="M1255">
        <f>IF(Table11[[#This Row],[cond]]=1,M1254+1,0)</f>
        <v>1</v>
      </c>
      <c r="N1255">
        <f>IF(ISNUMBER(SEARCH("Ronda",Table11[[#This Row],[Column1]]))=TRUE,1,0)</f>
        <v>0</v>
      </c>
      <c r="O1255" t="str">
        <f>IF(Table11[[#This Row],[cond2]]=1,MID(Table11[[#This Row],[Column1]],6,3),O1254)</f>
        <v xml:space="preserve"> 15</v>
      </c>
    </row>
    <row r="1256" spans="11:15" x14ac:dyDescent="0.3">
      <c r="K1256" t="s">
        <v>11</v>
      </c>
      <c r="L1256">
        <f>IF(AND(ISNUMBER(SEARCH(":",Table11[[#This Row],[Column1]]))=FALSE,ISNUMBER(SEARCH("Ronda",Table11[[#This Row],[Column1]]))=FALSE),1,0)</f>
        <v>1</v>
      </c>
      <c r="M1256">
        <f>IF(Table11[[#This Row],[cond]]=1,M1255+1,0)</f>
        <v>2</v>
      </c>
      <c r="N1256">
        <f>IF(ISNUMBER(SEARCH("Ronda",Table11[[#This Row],[Column1]]))=TRUE,1,0)</f>
        <v>0</v>
      </c>
      <c r="O1256" t="str">
        <f>IF(Table11[[#This Row],[cond2]]=1,MID(Table11[[#This Row],[Column1]],6,3),O1255)</f>
        <v xml:space="preserve"> 15</v>
      </c>
    </row>
    <row r="1257" spans="11:15" x14ac:dyDescent="0.3">
      <c r="K1257">
        <v>1</v>
      </c>
      <c r="L1257">
        <f>IF(AND(ISNUMBER(SEARCH(":",Table11[[#This Row],[Column1]]))=FALSE,ISNUMBER(SEARCH("Ronda",Table11[[#This Row],[Column1]]))=FALSE),1,0)</f>
        <v>1</v>
      </c>
      <c r="M1257">
        <f>IF(Table11[[#This Row],[cond]]=1,M1256+1,0)</f>
        <v>3</v>
      </c>
      <c r="N1257">
        <f>IF(ISNUMBER(SEARCH("Ronda",Table11[[#This Row],[Column1]]))=TRUE,1,0)</f>
        <v>0</v>
      </c>
      <c r="O1257" t="str">
        <f>IF(Table11[[#This Row],[cond2]]=1,MID(Table11[[#This Row],[Column1]],6,3),O1256)</f>
        <v xml:space="preserve"> 15</v>
      </c>
    </row>
    <row r="1258" spans="11:15" x14ac:dyDescent="0.3">
      <c r="K1258">
        <v>0</v>
      </c>
      <c r="L1258">
        <f>IF(AND(ISNUMBER(SEARCH(":",Table11[[#This Row],[Column1]]))=FALSE,ISNUMBER(SEARCH("Ronda",Table11[[#This Row],[Column1]]))=FALSE),1,0)</f>
        <v>1</v>
      </c>
      <c r="M1258">
        <f>IF(Table11[[#This Row],[cond]]=1,M1257+1,0)</f>
        <v>4</v>
      </c>
      <c r="N1258">
        <f>IF(ISNUMBER(SEARCH("Ronda",Table11[[#This Row],[Column1]]))=TRUE,1,0)</f>
        <v>0</v>
      </c>
      <c r="O1258" t="str">
        <f>IF(Table11[[#This Row],[cond2]]=1,MID(Table11[[#This Row],[Column1]],6,3),O1257)</f>
        <v xml:space="preserve"> 15</v>
      </c>
    </row>
    <row r="1259" spans="11:15" x14ac:dyDescent="0.3">
      <c r="K1259">
        <v>0</v>
      </c>
      <c r="L1259">
        <f>IF(AND(ISNUMBER(SEARCH(":",Table11[[#This Row],[Column1]]))=FALSE,ISNUMBER(SEARCH("Ronda",Table11[[#This Row],[Column1]]))=FALSE),1,0)</f>
        <v>1</v>
      </c>
      <c r="M1259">
        <f>IF(Table11[[#This Row],[cond]]=1,M1258+1,0)</f>
        <v>5</v>
      </c>
      <c r="N1259">
        <f>IF(ISNUMBER(SEARCH("Ronda",Table11[[#This Row],[Column1]]))=TRUE,1,0)</f>
        <v>0</v>
      </c>
      <c r="O1259" t="str">
        <f>IF(Table11[[#This Row],[cond2]]=1,MID(Table11[[#This Row],[Column1]],6,3),O1258)</f>
        <v xml:space="preserve"> 15</v>
      </c>
    </row>
    <row r="1260" spans="11:15" x14ac:dyDescent="0.3">
      <c r="K1260">
        <v>0</v>
      </c>
      <c r="L1260">
        <f>IF(AND(ISNUMBER(SEARCH(":",Table11[[#This Row],[Column1]]))=FALSE,ISNUMBER(SEARCH("Ronda",Table11[[#This Row],[Column1]]))=FALSE),1,0)</f>
        <v>1</v>
      </c>
      <c r="M1260">
        <f>IF(Table11[[#This Row],[cond]]=1,M1259+1,0)</f>
        <v>6</v>
      </c>
      <c r="N1260">
        <f>IF(ISNUMBER(SEARCH("Ronda",Table11[[#This Row],[Column1]]))=TRUE,1,0)</f>
        <v>0</v>
      </c>
      <c r="O1260" t="str">
        <f>IF(Table11[[#This Row],[cond2]]=1,MID(Table11[[#This Row],[Column1]],6,3),O1259)</f>
        <v xml:space="preserve"> 15</v>
      </c>
    </row>
    <row r="1261" spans="11:15" x14ac:dyDescent="0.3">
      <c r="K1261" t="s">
        <v>430</v>
      </c>
      <c r="L1261">
        <f>IF(AND(ISNUMBER(SEARCH(":",Table11[[#This Row],[Column1]]))=FALSE,ISNUMBER(SEARCH("Ronda",Table11[[#This Row],[Column1]]))=FALSE),1,0)</f>
        <v>0</v>
      </c>
      <c r="M1261">
        <f>IF(Table11[[#This Row],[cond]]=1,M1260+1,0)</f>
        <v>0</v>
      </c>
      <c r="N1261">
        <f>IF(ISNUMBER(SEARCH("Ronda",Table11[[#This Row],[Column1]]))=TRUE,1,0)</f>
        <v>0</v>
      </c>
      <c r="O1261" t="str">
        <f>IF(Table11[[#This Row],[cond2]]=1,MID(Table11[[#This Row],[Column1]],6,3),O1260)</f>
        <v xml:space="preserve"> 15</v>
      </c>
    </row>
    <row r="1262" spans="11:15" x14ac:dyDescent="0.3">
      <c r="K1262" t="s">
        <v>13</v>
      </c>
      <c r="L1262">
        <f>IF(AND(ISNUMBER(SEARCH(":",Table11[[#This Row],[Column1]]))=FALSE,ISNUMBER(SEARCH("Ronda",Table11[[#This Row],[Column1]]))=FALSE),1,0)</f>
        <v>1</v>
      </c>
      <c r="M1262">
        <f>IF(Table11[[#This Row],[cond]]=1,M1261+1,0)</f>
        <v>1</v>
      </c>
      <c r="N1262">
        <f>IF(ISNUMBER(SEARCH("Ronda",Table11[[#This Row],[Column1]]))=TRUE,1,0)</f>
        <v>0</v>
      </c>
      <c r="O1262" t="str">
        <f>IF(Table11[[#This Row],[cond2]]=1,MID(Table11[[#This Row],[Column1]],6,3),O1261)</f>
        <v xml:space="preserve"> 15</v>
      </c>
    </row>
    <row r="1263" spans="11:15" x14ac:dyDescent="0.3">
      <c r="K1263" t="s">
        <v>10</v>
      </c>
      <c r="L1263">
        <f>IF(AND(ISNUMBER(SEARCH(":",Table11[[#This Row],[Column1]]))=FALSE,ISNUMBER(SEARCH("Ronda",Table11[[#This Row],[Column1]]))=FALSE),1,0)</f>
        <v>1</v>
      </c>
      <c r="M1263">
        <f>IF(Table11[[#This Row],[cond]]=1,M1262+1,0)</f>
        <v>2</v>
      </c>
      <c r="N1263">
        <f>IF(ISNUMBER(SEARCH("Ronda",Table11[[#This Row],[Column1]]))=TRUE,1,0)</f>
        <v>0</v>
      </c>
      <c r="O1263" t="str">
        <f>IF(Table11[[#This Row],[cond2]]=1,MID(Table11[[#This Row],[Column1]],6,3),O1262)</f>
        <v xml:space="preserve"> 15</v>
      </c>
    </row>
    <row r="1264" spans="11:15" x14ac:dyDescent="0.3">
      <c r="K1264">
        <v>2</v>
      </c>
      <c r="L1264">
        <f>IF(AND(ISNUMBER(SEARCH(":",Table11[[#This Row],[Column1]]))=FALSE,ISNUMBER(SEARCH("Ronda",Table11[[#This Row],[Column1]]))=FALSE),1,0)</f>
        <v>1</v>
      </c>
      <c r="M1264">
        <f>IF(Table11[[#This Row],[cond]]=1,M1263+1,0)</f>
        <v>3</v>
      </c>
      <c r="N1264">
        <f>IF(ISNUMBER(SEARCH("Ronda",Table11[[#This Row],[Column1]]))=TRUE,1,0)</f>
        <v>0</v>
      </c>
      <c r="O1264" t="str">
        <f>IF(Table11[[#This Row],[cond2]]=1,MID(Table11[[#This Row],[Column1]],6,3),O1263)</f>
        <v xml:space="preserve"> 15</v>
      </c>
    </row>
    <row r="1265" spans="11:15" x14ac:dyDescent="0.3">
      <c r="K1265">
        <v>0</v>
      </c>
      <c r="L1265">
        <f>IF(AND(ISNUMBER(SEARCH(":",Table11[[#This Row],[Column1]]))=FALSE,ISNUMBER(SEARCH("Ronda",Table11[[#This Row],[Column1]]))=FALSE),1,0)</f>
        <v>1</v>
      </c>
      <c r="M1265">
        <f>IF(Table11[[#This Row],[cond]]=1,M1264+1,0)</f>
        <v>4</v>
      </c>
      <c r="N1265">
        <f>IF(ISNUMBER(SEARCH("Ronda",Table11[[#This Row],[Column1]]))=TRUE,1,0)</f>
        <v>0</v>
      </c>
      <c r="O1265" t="str">
        <f>IF(Table11[[#This Row],[cond2]]=1,MID(Table11[[#This Row],[Column1]],6,3),O1264)</f>
        <v xml:space="preserve"> 15</v>
      </c>
    </row>
    <row r="1266" spans="11:15" x14ac:dyDescent="0.3">
      <c r="K1266">
        <v>-2</v>
      </c>
      <c r="L1266">
        <f>IF(AND(ISNUMBER(SEARCH(":",Table11[[#This Row],[Column1]]))=FALSE,ISNUMBER(SEARCH("Ronda",Table11[[#This Row],[Column1]]))=FALSE),1,0)</f>
        <v>1</v>
      </c>
      <c r="M1266">
        <f>IF(Table11[[#This Row],[cond]]=1,M1265+1,0)</f>
        <v>5</v>
      </c>
      <c r="N1266">
        <f>IF(ISNUMBER(SEARCH("Ronda",Table11[[#This Row],[Column1]]))=TRUE,1,0)</f>
        <v>0</v>
      </c>
      <c r="O1266" t="str">
        <f>IF(Table11[[#This Row],[cond2]]=1,MID(Table11[[#This Row],[Column1]],6,3),O1265)</f>
        <v xml:space="preserve"> 15</v>
      </c>
    </row>
    <row r="1267" spans="11:15" x14ac:dyDescent="0.3">
      <c r="K1267">
        <v>0</v>
      </c>
      <c r="L1267">
        <f>IF(AND(ISNUMBER(SEARCH(":",Table11[[#This Row],[Column1]]))=FALSE,ISNUMBER(SEARCH("Ronda",Table11[[#This Row],[Column1]]))=FALSE),1,0)</f>
        <v>1</v>
      </c>
      <c r="M1267">
        <f>IF(Table11[[#This Row],[cond]]=1,M1266+1,0)</f>
        <v>6</v>
      </c>
      <c r="N1267">
        <f>IF(ISNUMBER(SEARCH("Ronda",Table11[[#This Row],[Column1]]))=TRUE,1,0)</f>
        <v>0</v>
      </c>
      <c r="O1267" t="str">
        <f>IF(Table11[[#This Row],[cond2]]=1,MID(Table11[[#This Row],[Column1]],6,3),O1266)</f>
        <v xml:space="preserve"> 15</v>
      </c>
    </row>
    <row r="1268" spans="11:15" x14ac:dyDescent="0.3">
      <c r="K1268" t="s">
        <v>430</v>
      </c>
      <c r="L1268">
        <f>IF(AND(ISNUMBER(SEARCH(":",Table11[[#This Row],[Column1]]))=FALSE,ISNUMBER(SEARCH("Ronda",Table11[[#This Row],[Column1]]))=FALSE),1,0)</f>
        <v>0</v>
      </c>
      <c r="M1268">
        <f>IF(Table11[[#This Row],[cond]]=1,M1267+1,0)</f>
        <v>0</v>
      </c>
      <c r="N1268">
        <f>IF(ISNUMBER(SEARCH("Ronda",Table11[[#This Row],[Column1]]))=TRUE,1,0)</f>
        <v>0</v>
      </c>
      <c r="O1268" t="str">
        <f>IF(Table11[[#This Row],[cond2]]=1,MID(Table11[[#This Row],[Column1]],6,3),O1267)</f>
        <v xml:space="preserve"> 15</v>
      </c>
    </row>
    <row r="1269" spans="11:15" x14ac:dyDescent="0.3">
      <c r="K1269" t="s">
        <v>5</v>
      </c>
      <c r="L1269">
        <f>IF(AND(ISNUMBER(SEARCH(":",Table11[[#This Row],[Column1]]))=FALSE,ISNUMBER(SEARCH("Ronda",Table11[[#This Row],[Column1]]))=FALSE),1,0)</f>
        <v>1</v>
      </c>
      <c r="M1269">
        <f>IF(Table11[[#This Row],[cond]]=1,M1268+1,0)</f>
        <v>1</v>
      </c>
      <c r="N1269">
        <f>IF(ISNUMBER(SEARCH("Ronda",Table11[[#This Row],[Column1]]))=TRUE,1,0)</f>
        <v>0</v>
      </c>
      <c r="O1269" t="str">
        <f>IF(Table11[[#This Row],[cond2]]=1,MID(Table11[[#This Row],[Column1]],6,3),O1268)</f>
        <v xml:space="preserve"> 15</v>
      </c>
    </row>
    <row r="1270" spans="11:15" x14ac:dyDescent="0.3">
      <c r="K1270" t="s">
        <v>1</v>
      </c>
      <c r="L1270">
        <f>IF(AND(ISNUMBER(SEARCH(":",Table11[[#This Row],[Column1]]))=FALSE,ISNUMBER(SEARCH("Ronda",Table11[[#This Row],[Column1]]))=FALSE),1,0)</f>
        <v>1</v>
      </c>
      <c r="M1270">
        <f>IF(Table11[[#This Row],[cond]]=1,M1269+1,0)</f>
        <v>2</v>
      </c>
      <c r="N1270">
        <f>IF(ISNUMBER(SEARCH("Ronda",Table11[[#This Row],[Column1]]))=TRUE,1,0)</f>
        <v>0</v>
      </c>
      <c r="O1270" t="str">
        <f>IF(Table11[[#This Row],[cond2]]=1,MID(Table11[[#This Row],[Column1]],6,3),O1269)</f>
        <v xml:space="preserve"> 15</v>
      </c>
    </row>
    <row r="1271" spans="11:15" x14ac:dyDescent="0.3">
      <c r="K1271">
        <v>1</v>
      </c>
      <c r="L1271">
        <f>IF(AND(ISNUMBER(SEARCH(":",Table11[[#This Row],[Column1]]))=FALSE,ISNUMBER(SEARCH("Ronda",Table11[[#This Row],[Column1]]))=FALSE),1,0)</f>
        <v>1</v>
      </c>
      <c r="M1271">
        <f>IF(Table11[[#This Row],[cond]]=1,M1270+1,0)</f>
        <v>3</v>
      </c>
      <c r="N1271">
        <f>IF(ISNUMBER(SEARCH("Ronda",Table11[[#This Row],[Column1]]))=TRUE,1,0)</f>
        <v>0</v>
      </c>
      <c r="O1271" t="str">
        <f>IF(Table11[[#This Row],[cond2]]=1,MID(Table11[[#This Row],[Column1]],6,3),O1270)</f>
        <v xml:space="preserve"> 15</v>
      </c>
    </row>
    <row r="1272" spans="11:15" x14ac:dyDescent="0.3">
      <c r="K1272">
        <v>0</v>
      </c>
      <c r="L1272">
        <f>IF(AND(ISNUMBER(SEARCH(":",Table11[[#This Row],[Column1]]))=FALSE,ISNUMBER(SEARCH("Ronda",Table11[[#This Row],[Column1]]))=FALSE),1,0)</f>
        <v>1</v>
      </c>
      <c r="M1272">
        <f>IF(Table11[[#This Row],[cond]]=1,M1271+1,0)</f>
        <v>4</v>
      </c>
      <c r="N1272">
        <f>IF(ISNUMBER(SEARCH("Ronda",Table11[[#This Row],[Column1]]))=TRUE,1,0)</f>
        <v>0</v>
      </c>
      <c r="O1272" t="str">
        <f>IF(Table11[[#This Row],[cond2]]=1,MID(Table11[[#This Row],[Column1]],6,3),O1271)</f>
        <v xml:space="preserve"> 15</v>
      </c>
    </row>
    <row r="1273" spans="11:15" x14ac:dyDescent="0.3">
      <c r="K1273">
        <v>-1</v>
      </c>
      <c r="L1273">
        <f>IF(AND(ISNUMBER(SEARCH(":",Table11[[#This Row],[Column1]]))=FALSE,ISNUMBER(SEARCH("Ronda",Table11[[#This Row],[Column1]]))=FALSE),1,0)</f>
        <v>1</v>
      </c>
      <c r="M1273">
        <f>IF(Table11[[#This Row],[cond]]=1,M1272+1,0)</f>
        <v>5</v>
      </c>
      <c r="N1273">
        <f>IF(ISNUMBER(SEARCH("Ronda",Table11[[#This Row],[Column1]]))=TRUE,1,0)</f>
        <v>0</v>
      </c>
      <c r="O1273" t="str">
        <f>IF(Table11[[#This Row],[cond2]]=1,MID(Table11[[#This Row],[Column1]],6,3),O1272)</f>
        <v xml:space="preserve"> 15</v>
      </c>
    </row>
    <row r="1274" spans="11:15" x14ac:dyDescent="0.3">
      <c r="K1274">
        <v>0</v>
      </c>
      <c r="L1274">
        <f>IF(AND(ISNUMBER(SEARCH(":",Table11[[#This Row],[Column1]]))=FALSE,ISNUMBER(SEARCH("Ronda",Table11[[#This Row],[Column1]]))=FALSE),1,0)</f>
        <v>1</v>
      </c>
      <c r="M1274">
        <f>IF(Table11[[#This Row],[cond]]=1,M1273+1,0)</f>
        <v>6</v>
      </c>
      <c r="N1274">
        <f>IF(ISNUMBER(SEARCH("Ronda",Table11[[#This Row],[Column1]]))=TRUE,1,0)</f>
        <v>0</v>
      </c>
      <c r="O1274" t="str">
        <f>IF(Table11[[#This Row],[cond2]]=1,MID(Table11[[#This Row],[Column1]],6,3),O1273)</f>
        <v xml:space="preserve"> 15</v>
      </c>
    </row>
    <row r="1275" spans="11:15" x14ac:dyDescent="0.3">
      <c r="K1275" t="s">
        <v>432</v>
      </c>
      <c r="L1275">
        <f>IF(AND(ISNUMBER(SEARCH(":",Table11[[#This Row],[Column1]]))=FALSE,ISNUMBER(SEARCH("Ronda",Table11[[#This Row],[Column1]]))=FALSE),1,0)</f>
        <v>0</v>
      </c>
      <c r="M1275">
        <f>IF(Table11[[#This Row],[cond]]=1,M1274+1,0)</f>
        <v>0</v>
      </c>
      <c r="N1275">
        <f>IF(ISNUMBER(SEARCH("Ronda",Table11[[#This Row],[Column1]]))=TRUE,1,0)</f>
        <v>0</v>
      </c>
      <c r="O1275" t="str">
        <f>IF(Table11[[#This Row],[cond2]]=1,MID(Table11[[#This Row],[Column1]],6,3),O1274)</f>
        <v xml:space="preserve"> 15</v>
      </c>
    </row>
    <row r="1276" spans="11:15" x14ac:dyDescent="0.3">
      <c r="K1276" t="s">
        <v>1051</v>
      </c>
      <c r="L1276">
        <f>IF(AND(ISNUMBER(SEARCH(":",Table11[[#This Row],[Column1]]))=FALSE,ISNUMBER(SEARCH("Ronda",Table11[[#This Row],[Column1]]))=FALSE),1,0)</f>
        <v>1</v>
      </c>
      <c r="M1276">
        <f>IF(Table11[[#This Row],[cond]]=1,M1275+1,0)</f>
        <v>1</v>
      </c>
      <c r="N1276">
        <f>IF(ISNUMBER(SEARCH("Ronda",Table11[[#This Row],[Column1]]))=TRUE,1,0)</f>
        <v>0</v>
      </c>
      <c r="O1276" t="str">
        <f>IF(Table11[[#This Row],[cond2]]=1,MID(Table11[[#This Row],[Column1]],6,3),O1275)</f>
        <v xml:space="preserve"> 15</v>
      </c>
    </row>
    <row r="1277" spans="11:15" x14ac:dyDescent="0.3">
      <c r="K1277" t="s">
        <v>303</v>
      </c>
      <c r="L1277">
        <f>IF(AND(ISNUMBER(SEARCH(":",Table11[[#This Row],[Column1]]))=FALSE,ISNUMBER(SEARCH("Ronda",Table11[[#This Row],[Column1]]))=FALSE),1,0)</f>
        <v>1</v>
      </c>
      <c r="M1277">
        <f>IF(Table11[[#This Row],[cond]]=1,M1276+1,0)</f>
        <v>2</v>
      </c>
      <c r="N1277">
        <f>IF(ISNUMBER(SEARCH("Ronda",Table11[[#This Row],[Column1]]))=TRUE,1,0)</f>
        <v>0</v>
      </c>
      <c r="O1277" t="str">
        <f>IF(Table11[[#This Row],[cond2]]=1,MID(Table11[[#This Row],[Column1]],6,3),O1276)</f>
        <v xml:space="preserve"> 15</v>
      </c>
    </row>
    <row r="1278" spans="11:15" x14ac:dyDescent="0.3">
      <c r="K1278">
        <v>1</v>
      </c>
      <c r="L1278">
        <f>IF(AND(ISNUMBER(SEARCH(":",Table11[[#This Row],[Column1]]))=FALSE,ISNUMBER(SEARCH("Ronda",Table11[[#This Row],[Column1]]))=FALSE),1,0)</f>
        <v>1</v>
      </c>
      <c r="M1278">
        <f>IF(Table11[[#This Row],[cond]]=1,M1277+1,0)</f>
        <v>3</v>
      </c>
      <c r="N1278">
        <f>IF(ISNUMBER(SEARCH("Ronda",Table11[[#This Row],[Column1]]))=TRUE,1,0)</f>
        <v>0</v>
      </c>
      <c r="O1278" t="str">
        <f>IF(Table11[[#This Row],[cond2]]=1,MID(Table11[[#This Row],[Column1]],6,3),O1277)</f>
        <v xml:space="preserve"> 15</v>
      </c>
    </row>
    <row r="1279" spans="11:15" x14ac:dyDescent="0.3">
      <c r="K1279">
        <v>2</v>
      </c>
      <c r="L1279">
        <f>IF(AND(ISNUMBER(SEARCH(":",Table11[[#This Row],[Column1]]))=FALSE,ISNUMBER(SEARCH("Ronda",Table11[[#This Row],[Column1]]))=FALSE),1,0)</f>
        <v>1</v>
      </c>
      <c r="M1279">
        <f>IF(Table11[[#This Row],[cond]]=1,M1278+1,0)</f>
        <v>4</v>
      </c>
      <c r="N1279">
        <f>IF(ISNUMBER(SEARCH("Ronda",Table11[[#This Row],[Column1]]))=TRUE,1,0)</f>
        <v>0</v>
      </c>
      <c r="O1279" t="str">
        <f>IF(Table11[[#This Row],[cond2]]=1,MID(Table11[[#This Row],[Column1]],6,3),O1278)</f>
        <v xml:space="preserve"> 15</v>
      </c>
    </row>
    <row r="1280" spans="11:15" x14ac:dyDescent="0.3">
      <c r="K1280">
        <v>0</v>
      </c>
      <c r="L1280">
        <f>IF(AND(ISNUMBER(SEARCH(":",Table11[[#This Row],[Column1]]))=FALSE,ISNUMBER(SEARCH("Ronda",Table11[[#This Row],[Column1]]))=FALSE),1,0)</f>
        <v>1</v>
      </c>
      <c r="M1280">
        <f>IF(Table11[[#This Row],[cond]]=1,M1279+1,0)</f>
        <v>5</v>
      </c>
      <c r="N1280">
        <f>IF(ISNUMBER(SEARCH("Ronda",Table11[[#This Row],[Column1]]))=TRUE,1,0)</f>
        <v>0</v>
      </c>
      <c r="O1280" t="str">
        <f>IF(Table11[[#This Row],[cond2]]=1,MID(Table11[[#This Row],[Column1]],6,3),O1279)</f>
        <v xml:space="preserve"> 15</v>
      </c>
    </row>
    <row r="1281" spans="11:15" x14ac:dyDescent="0.3">
      <c r="K1281">
        <v>0</v>
      </c>
      <c r="L1281">
        <f>IF(AND(ISNUMBER(SEARCH(":",Table11[[#This Row],[Column1]]))=FALSE,ISNUMBER(SEARCH("Ronda",Table11[[#This Row],[Column1]]))=FALSE),1,0)</f>
        <v>1</v>
      </c>
      <c r="M1281">
        <f>IF(Table11[[#This Row],[cond]]=1,M1280+1,0)</f>
        <v>6</v>
      </c>
      <c r="N1281">
        <f>IF(ISNUMBER(SEARCH("Ronda",Table11[[#This Row],[Column1]]))=TRUE,1,0)</f>
        <v>0</v>
      </c>
      <c r="O1281" t="str">
        <f>IF(Table11[[#This Row],[cond2]]=1,MID(Table11[[#This Row],[Column1]],6,3),O1280)</f>
        <v xml:space="preserve"> 15</v>
      </c>
    </row>
    <row r="1282" spans="11:15" x14ac:dyDescent="0.3">
      <c r="K1282" t="s">
        <v>219</v>
      </c>
      <c r="L1282">
        <f>IF(AND(ISNUMBER(SEARCH(":",Table11[[#This Row],[Column1]]))=FALSE,ISNUMBER(SEARCH("Ronda",Table11[[#This Row],[Column1]]))=FALSE),1,0)</f>
        <v>0</v>
      </c>
      <c r="M1282">
        <f>IF(Table11[[#This Row],[cond]]=1,M1281+1,0)</f>
        <v>0</v>
      </c>
      <c r="N1282">
        <f>IF(ISNUMBER(SEARCH("Ronda",Table11[[#This Row],[Column1]]))=TRUE,1,0)</f>
        <v>1</v>
      </c>
      <c r="O1282" t="str">
        <f>IF(Table11[[#This Row],[cond2]]=1,MID(Table11[[#This Row],[Column1]],6,3),O1281)</f>
        <v xml:space="preserve"> 14</v>
      </c>
    </row>
    <row r="1283" spans="11:15" x14ac:dyDescent="0.3">
      <c r="K1283" t="s">
        <v>1165</v>
      </c>
      <c r="L1283">
        <f>IF(AND(ISNUMBER(SEARCH(":",Table11[[#This Row],[Column1]]))=FALSE,ISNUMBER(SEARCH("Ronda",Table11[[#This Row],[Column1]]))=FALSE),1,0)</f>
        <v>0</v>
      </c>
      <c r="M1283">
        <f>IF(Table11[[#This Row],[cond]]=1,M1282+1,0)</f>
        <v>0</v>
      </c>
      <c r="N1283">
        <f>IF(ISNUMBER(SEARCH("Ronda",Table11[[#This Row],[Column1]]))=TRUE,1,0)</f>
        <v>0</v>
      </c>
      <c r="O1283" t="str">
        <f>IF(Table11[[#This Row],[cond2]]=1,MID(Table11[[#This Row],[Column1]],6,3),O1282)</f>
        <v xml:space="preserve"> 14</v>
      </c>
    </row>
    <row r="1284" spans="11:15" x14ac:dyDescent="0.3">
      <c r="K1284" t="s">
        <v>1</v>
      </c>
      <c r="L1284">
        <f>IF(AND(ISNUMBER(SEARCH(":",Table11[[#This Row],[Column1]]))=FALSE,ISNUMBER(SEARCH("Ronda",Table11[[#This Row],[Column1]]))=FALSE),1,0)</f>
        <v>1</v>
      </c>
      <c r="M1284">
        <f>IF(Table11[[#This Row],[cond]]=1,M1283+1,0)</f>
        <v>1</v>
      </c>
      <c r="N1284">
        <f>IF(ISNUMBER(SEARCH("Ronda",Table11[[#This Row],[Column1]]))=TRUE,1,0)</f>
        <v>0</v>
      </c>
      <c r="O1284" t="str">
        <f>IF(Table11[[#This Row],[cond2]]=1,MID(Table11[[#This Row],[Column1]],6,3),O1283)</f>
        <v xml:space="preserve"> 14</v>
      </c>
    </row>
    <row r="1285" spans="11:15" x14ac:dyDescent="0.3">
      <c r="K1285" t="s">
        <v>7</v>
      </c>
      <c r="L1285">
        <f>IF(AND(ISNUMBER(SEARCH(":",Table11[[#This Row],[Column1]]))=FALSE,ISNUMBER(SEARCH("Ronda",Table11[[#This Row],[Column1]]))=FALSE),1,0)</f>
        <v>1</v>
      </c>
      <c r="M1285">
        <f>IF(Table11[[#This Row],[cond]]=1,M1284+1,0)</f>
        <v>2</v>
      </c>
      <c r="N1285">
        <f>IF(ISNUMBER(SEARCH("Ronda",Table11[[#This Row],[Column1]]))=TRUE,1,0)</f>
        <v>0</v>
      </c>
      <c r="O1285" t="str">
        <f>IF(Table11[[#This Row],[cond2]]=1,MID(Table11[[#This Row],[Column1]],6,3),O1284)</f>
        <v xml:space="preserve"> 14</v>
      </c>
    </row>
    <row r="1286" spans="11:15" x14ac:dyDescent="0.3">
      <c r="K1286">
        <v>1</v>
      </c>
      <c r="L1286">
        <f>IF(AND(ISNUMBER(SEARCH(":",Table11[[#This Row],[Column1]]))=FALSE,ISNUMBER(SEARCH("Ronda",Table11[[#This Row],[Column1]]))=FALSE),1,0)</f>
        <v>1</v>
      </c>
      <c r="M1286">
        <f>IF(Table11[[#This Row],[cond]]=1,M1285+1,0)</f>
        <v>3</v>
      </c>
      <c r="N1286">
        <f>IF(ISNUMBER(SEARCH("Ronda",Table11[[#This Row],[Column1]]))=TRUE,1,0)</f>
        <v>0</v>
      </c>
      <c r="O1286" t="str">
        <f>IF(Table11[[#This Row],[cond2]]=1,MID(Table11[[#This Row],[Column1]],6,3),O1285)</f>
        <v xml:space="preserve"> 14</v>
      </c>
    </row>
    <row r="1287" spans="11:15" x14ac:dyDescent="0.3">
      <c r="K1287">
        <v>0</v>
      </c>
      <c r="L1287">
        <f>IF(AND(ISNUMBER(SEARCH(":",Table11[[#This Row],[Column1]]))=FALSE,ISNUMBER(SEARCH("Ronda",Table11[[#This Row],[Column1]]))=FALSE),1,0)</f>
        <v>1</v>
      </c>
      <c r="M1287">
        <f>IF(Table11[[#This Row],[cond]]=1,M1286+1,0)</f>
        <v>4</v>
      </c>
      <c r="N1287">
        <f>IF(ISNUMBER(SEARCH("Ronda",Table11[[#This Row],[Column1]]))=TRUE,1,0)</f>
        <v>0</v>
      </c>
      <c r="O1287" t="str">
        <f>IF(Table11[[#This Row],[cond2]]=1,MID(Table11[[#This Row],[Column1]],6,3),O1286)</f>
        <v xml:space="preserve"> 14</v>
      </c>
    </row>
    <row r="1288" spans="11:15" x14ac:dyDescent="0.3">
      <c r="K1288">
        <v>-1</v>
      </c>
      <c r="L1288">
        <f>IF(AND(ISNUMBER(SEARCH(":",Table11[[#This Row],[Column1]]))=FALSE,ISNUMBER(SEARCH("Ronda",Table11[[#This Row],[Column1]]))=FALSE),1,0)</f>
        <v>1</v>
      </c>
      <c r="M1288">
        <f>IF(Table11[[#This Row],[cond]]=1,M1287+1,0)</f>
        <v>5</v>
      </c>
      <c r="N1288">
        <f>IF(ISNUMBER(SEARCH("Ronda",Table11[[#This Row],[Column1]]))=TRUE,1,0)</f>
        <v>0</v>
      </c>
      <c r="O1288" t="str">
        <f>IF(Table11[[#This Row],[cond2]]=1,MID(Table11[[#This Row],[Column1]],6,3),O1287)</f>
        <v xml:space="preserve"> 14</v>
      </c>
    </row>
    <row r="1289" spans="11:15" x14ac:dyDescent="0.3">
      <c r="K1289">
        <v>0</v>
      </c>
      <c r="L1289">
        <f>IF(AND(ISNUMBER(SEARCH(":",Table11[[#This Row],[Column1]]))=FALSE,ISNUMBER(SEARCH("Ronda",Table11[[#This Row],[Column1]]))=FALSE),1,0)</f>
        <v>1</v>
      </c>
      <c r="M1289">
        <f>IF(Table11[[#This Row],[cond]]=1,M1288+1,0)</f>
        <v>6</v>
      </c>
      <c r="N1289">
        <f>IF(ISNUMBER(SEARCH("Ronda",Table11[[#This Row],[Column1]]))=TRUE,1,0)</f>
        <v>0</v>
      </c>
      <c r="O1289" t="str">
        <f>IF(Table11[[#This Row],[cond2]]=1,MID(Table11[[#This Row],[Column1]],6,3),O1288)</f>
        <v xml:space="preserve"> 14</v>
      </c>
    </row>
    <row r="1290" spans="11:15" x14ac:dyDescent="0.3">
      <c r="K1290" t="s">
        <v>1166</v>
      </c>
      <c r="L1290">
        <f>IF(AND(ISNUMBER(SEARCH(":",Table11[[#This Row],[Column1]]))=FALSE,ISNUMBER(SEARCH("Ronda",Table11[[#This Row],[Column1]]))=FALSE),1,0)</f>
        <v>0</v>
      </c>
      <c r="M1290">
        <f>IF(Table11[[#This Row],[cond]]=1,M1289+1,0)</f>
        <v>0</v>
      </c>
      <c r="N1290">
        <f>IF(ISNUMBER(SEARCH("Ronda",Table11[[#This Row],[Column1]]))=TRUE,1,0)</f>
        <v>0</v>
      </c>
      <c r="O1290" t="str">
        <f>IF(Table11[[#This Row],[cond2]]=1,MID(Table11[[#This Row],[Column1]],6,3),O1289)</f>
        <v xml:space="preserve"> 14</v>
      </c>
    </row>
    <row r="1291" spans="11:15" x14ac:dyDescent="0.3">
      <c r="K1291" t="s">
        <v>2</v>
      </c>
      <c r="L1291">
        <f>IF(AND(ISNUMBER(SEARCH(":",Table11[[#This Row],[Column1]]))=FALSE,ISNUMBER(SEARCH("Ronda",Table11[[#This Row],[Column1]]))=FALSE),1,0)</f>
        <v>1</v>
      </c>
      <c r="M1291">
        <f>IF(Table11[[#This Row],[cond]]=1,M1290+1,0)</f>
        <v>1</v>
      </c>
      <c r="N1291">
        <f>IF(ISNUMBER(SEARCH("Ronda",Table11[[#This Row],[Column1]]))=TRUE,1,0)</f>
        <v>0</v>
      </c>
      <c r="O1291" t="str">
        <f>IF(Table11[[#This Row],[cond2]]=1,MID(Table11[[#This Row],[Column1]],6,3),O1290)</f>
        <v xml:space="preserve"> 14</v>
      </c>
    </row>
    <row r="1292" spans="11:15" x14ac:dyDescent="0.3">
      <c r="K1292" t="s">
        <v>13</v>
      </c>
      <c r="L1292">
        <f>IF(AND(ISNUMBER(SEARCH(":",Table11[[#This Row],[Column1]]))=FALSE,ISNUMBER(SEARCH("Ronda",Table11[[#This Row],[Column1]]))=FALSE),1,0)</f>
        <v>1</v>
      </c>
      <c r="M1292">
        <f>IF(Table11[[#This Row],[cond]]=1,M1291+1,0)</f>
        <v>2</v>
      </c>
      <c r="N1292">
        <f>IF(ISNUMBER(SEARCH("Ronda",Table11[[#This Row],[Column1]]))=TRUE,1,0)</f>
        <v>0</v>
      </c>
      <c r="O1292" t="str">
        <f>IF(Table11[[#This Row],[cond2]]=1,MID(Table11[[#This Row],[Column1]],6,3),O1291)</f>
        <v xml:space="preserve"> 14</v>
      </c>
    </row>
    <row r="1293" spans="11:15" x14ac:dyDescent="0.3">
      <c r="K1293">
        <v>6</v>
      </c>
      <c r="L1293">
        <f>IF(AND(ISNUMBER(SEARCH(":",Table11[[#This Row],[Column1]]))=FALSE,ISNUMBER(SEARCH("Ronda",Table11[[#This Row],[Column1]]))=FALSE),1,0)</f>
        <v>1</v>
      </c>
      <c r="M1293">
        <f>IF(Table11[[#This Row],[cond]]=1,M1292+1,0)</f>
        <v>3</v>
      </c>
      <c r="N1293">
        <f>IF(ISNUMBER(SEARCH("Ronda",Table11[[#This Row],[Column1]]))=TRUE,1,0)</f>
        <v>0</v>
      </c>
      <c r="O1293" t="str">
        <f>IF(Table11[[#This Row],[cond2]]=1,MID(Table11[[#This Row],[Column1]],6,3),O1292)</f>
        <v xml:space="preserve"> 14</v>
      </c>
    </row>
    <row r="1294" spans="11:15" x14ac:dyDescent="0.3">
      <c r="K1294">
        <v>2</v>
      </c>
      <c r="L1294">
        <f>IF(AND(ISNUMBER(SEARCH(":",Table11[[#This Row],[Column1]]))=FALSE,ISNUMBER(SEARCH("Ronda",Table11[[#This Row],[Column1]]))=FALSE),1,0)</f>
        <v>1</v>
      </c>
      <c r="M1294">
        <f>IF(Table11[[#This Row],[cond]]=1,M1293+1,0)</f>
        <v>4</v>
      </c>
      <c r="N1294">
        <f>IF(ISNUMBER(SEARCH("Ronda",Table11[[#This Row],[Column1]]))=TRUE,1,0)</f>
        <v>0</v>
      </c>
      <c r="O1294" t="str">
        <f>IF(Table11[[#This Row],[cond2]]=1,MID(Table11[[#This Row],[Column1]],6,3),O1293)</f>
        <v xml:space="preserve"> 14</v>
      </c>
    </row>
    <row r="1295" spans="11:15" x14ac:dyDescent="0.3">
      <c r="K1295">
        <v>-2</v>
      </c>
      <c r="L1295">
        <f>IF(AND(ISNUMBER(SEARCH(":",Table11[[#This Row],[Column1]]))=FALSE,ISNUMBER(SEARCH("Ronda",Table11[[#This Row],[Column1]]))=FALSE),1,0)</f>
        <v>1</v>
      </c>
      <c r="M1295">
        <f>IF(Table11[[#This Row],[cond]]=1,M1294+1,0)</f>
        <v>5</v>
      </c>
      <c r="N1295">
        <f>IF(ISNUMBER(SEARCH("Ronda",Table11[[#This Row],[Column1]]))=TRUE,1,0)</f>
        <v>0</v>
      </c>
      <c r="O1295" t="str">
        <f>IF(Table11[[#This Row],[cond2]]=1,MID(Table11[[#This Row],[Column1]],6,3),O1294)</f>
        <v xml:space="preserve"> 14</v>
      </c>
    </row>
    <row r="1296" spans="11:15" x14ac:dyDescent="0.3">
      <c r="K1296">
        <v>0</v>
      </c>
      <c r="L1296">
        <f>IF(AND(ISNUMBER(SEARCH(":",Table11[[#This Row],[Column1]]))=FALSE,ISNUMBER(SEARCH("Ronda",Table11[[#This Row],[Column1]]))=FALSE),1,0)</f>
        <v>1</v>
      </c>
      <c r="M1296">
        <f>IF(Table11[[#This Row],[cond]]=1,M1295+1,0)</f>
        <v>6</v>
      </c>
      <c r="N1296">
        <f>IF(ISNUMBER(SEARCH("Ronda",Table11[[#This Row],[Column1]]))=TRUE,1,0)</f>
        <v>0</v>
      </c>
      <c r="O1296" t="str">
        <f>IF(Table11[[#This Row],[cond2]]=1,MID(Table11[[#This Row],[Column1]],6,3),O1295)</f>
        <v xml:space="preserve"> 14</v>
      </c>
    </row>
    <row r="1297" spans="11:15" x14ac:dyDescent="0.3">
      <c r="K1297" t="s">
        <v>1167</v>
      </c>
      <c r="L1297">
        <f>IF(AND(ISNUMBER(SEARCH(":",Table11[[#This Row],[Column1]]))=FALSE,ISNUMBER(SEARCH("Ronda",Table11[[#This Row],[Column1]]))=FALSE),1,0)</f>
        <v>0</v>
      </c>
      <c r="M1297">
        <f>IF(Table11[[#This Row],[cond]]=1,M1296+1,0)</f>
        <v>0</v>
      </c>
      <c r="N1297">
        <f>IF(ISNUMBER(SEARCH("Ronda",Table11[[#This Row],[Column1]]))=TRUE,1,0)</f>
        <v>0</v>
      </c>
      <c r="O1297" t="str">
        <f>IF(Table11[[#This Row],[cond2]]=1,MID(Table11[[#This Row],[Column1]],6,3),O1296)</f>
        <v xml:space="preserve"> 14</v>
      </c>
    </row>
    <row r="1298" spans="11:15" x14ac:dyDescent="0.3">
      <c r="K1298" t="s">
        <v>8</v>
      </c>
      <c r="L1298">
        <f>IF(AND(ISNUMBER(SEARCH(":",Table11[[#This Row],[Column1]]))=FALSE,ISNUMBER(SEARCH("Ronda",Table11[[#This Row],[Column1]]))=FALSE),1,0)</f>
        <v>1</v>
      </c>
      <c r="M1298">
        <f>IF(Table11[[#This Row],[cond]]=1,M1297+1,0)</f>
        <v>1</v>
      </c>
      <c r="N1298">
        <f>IF(ISNUMBER(SEARCH("Ronda",Table11[[#This Row],[Column1]]))=TRUE,1,0)</f>
        <v>0</v>
      </c>
      <c r="O1298" t="str">
        <f>IF(Table11[[#This Row],[cond2]]=1,MID(Table11[[#This Row],[Column1]],6,3),O1297)</f>
        <v xml:space="preserve"> 14</v>
      </c>
    </row>
    <row r="1299" spans="11:15" x14ac:dyDescent="0.3">
      <c r="K1299" t="s">
        <v>4</v>
      </c>
      <c r="L1299">
        <f>IF(AND(ISNUMBER(SEARCH(":",Table11[[#This Row],[Column1]]))=FALSE,ISNUMBER(SEARCH("Ronda",Table11[[#This Row],[Column1]]))=FALSE),1,0)</f>
        <v>1</v>
      </c>
      <c r="M1299">
        <f>IF(Table11[[#This Row],[cond]]=1,M1298+1,0)</f>
        <v>2</v>
      </c>
      <c r="N1299">
        <f>IF(ISNUMBER(SEARCH("Ronda",Table11[[#This Row],[Column1]]))=TRUE,1,0)</f>
        <v>0</v>
      </c>
      <c r="O1299" t="str">
        <f>IF(Table11[[#This Row],[cond2]]=1,MID(Table11[[#This Row],[Column1]],6,3),O1298)</f>
        <v xml:space="preserve"> 14</v>
      </c>
    </row>
    <row r="1300" spans="11:15" x14ac:dyDescent="0.3">
      <c r="K1300">
        <v>2</v>
      </c>
      <c r="L1300">
        <f>IF(AND(ISNUMBER(SEARCH(":",Table11[[#This Row],[Column1]]))=FALSE,ISNUMBER(SEARCH("Ronda",Table11[[#This Row],[Column1]]))=FALSE),1,0)</f>
        <v>1</v>
      </c>
      <c r="M1300">
        <f>IF(Table11[[#This Row],[cond]]=1,M1299+1,0)</f>
        <v>3</v>
      </c>
      <c r="N1300">
        <f>IF(ISNUMBER(SEARCH("Ronda",Table11[[#This Row],[Column1]]))=TRUE,1,0)</f>
        <v>0</v>
      </c>
      <c r="O1300" t="str">
        <f>IF(Table11[[#This Row],[cond2]]=1,MID(Table11[[#This Row],[Column1]],6,3),O1299)</f>
        <v xml:space="preserve"> 14</v>
      </c>
    </row>
    <row r="1301" spans="11:15" x14ac:dyDescent="0.3">
      <c r="K1301">
        <v>1</v>
      </c>
      <c r="L1301">
        <f>IF(AND(ISNUMBER(SEARCH(":",Table11[[#This Row],[Column1]]))=FALSE,ISNUMBER(SEARCH("Ronda",Table11[[#This Row],[Column1]]))=FALSE),1,0)</f>
        <v>1</v>
      </c>
      <c r="M1301">
        <f>IF(Table11[[#This Row],[cond]]=1,M1300+1,0)</f>
        <v>4</v>
      </c>
      <c r="N1301">
        <f>IF(ISNUMBER(SEARCH("Ronda",Table11[[#This Row],[Column1]]))=TRUE,1,0)</f>
        <v>0</v>
      </c>
      <c r="O1301" t="str">
        <f>IF(Table11[[#This Row],[cond2]]=1,MID(Table11[[#This Row],[Column1]],6,3),O1300)</f>
        <v xml:space="preserve"> 14</v>
      </c>
    </row>
    <row r="1302" spans="11:15" x14ac:dyDescent="0.3">
      <c r="K1302">
        <v>-2</v>
      </c>
      <c r="L1302">
        <f>IF(AND(ISNUMBER(SEARCH(":",Table11[[#This Row],[Column1]]))=FALSE,ISNUMBER(SEARCH("Ronda",Table11[[#This Row],[Column1]]))=FALSE),1,0)</f>
        <v>1</v>
      </c>
      <c r="M1302">
        <f>IF(Table11[[#This Row],[cond]]=1,M1301+1,0)</f>
        <v>5</v>
      </c>
      <c r="N1302">
        <f>IF(ISNUMBER(SEARCH("Ronda",Table11[[#This Row],[Column1]]))=TRUE,1,0)</f>
        <v>0</v>
      </c>
      <c r="O1302" t="str">
        <f>IF(Table11[[#This Row],[cond2]]=1,MID(Table11[[#This Row],[Column1]],6,3),O1301)</f>
        <v xml:space="preserve"> 14</v>
      </c>
    </row>
    <row r="1303" spans="11:15" x14ac:dyDescent="0.3">
      <c r="K1303">
        <v>-1</v>
      </c>
      <c r="L1303">
        <f>IF(AND(ISNUMBER(SEARCH(":",Table11[[#This Row],[Column1]]))=FALSE,ISNUMBER(SEARCH("Ronda",Table11[[#This Row],[Column1]]))=FALSE),1,0)</f>
        <v>1</v>
      </c>
      <c r="M1303">
        <f>IF(Table11[[#This Row],[cond]]=1,M1302+1,0)</f>
        <v>6</v>
      </c>
      <c r="N1303">
        <f>IF(ISNUMBER(SEARCH("Ronda",Table11[[#This Row],[Column1]]))=TRUE,1,0)</f>
        <v>0</v>
      </c>
      <c r="O1303" t="str">
        <f>IF(Table11[[#This Row],[cond2]]=1,MID(Table11[[#This Row],[Column1]],6,3),O1302)</f>
        <v xml:space="preserve"> 14</v>
      </c>
    </row>
    <row r="1304" spans="11:15" x14ac:dyDescent="0.3">
      <c r="K1304" t="s">
        <v>1167</v>
      </c>
      <c r="L1304">
        <f>IF(AND(ISNUMBER(SEARCH(":",Table11[[#This Row],[Column1]]))=FALSE,ISNUMBER(SEARCH("Ronda",Table11[[#This Row],[Column1]]))=FALSE),1,0)</f>
        <v>0</v>
      </c>
      <c r="M1304">
        <f>IF(Table11[[#This Row],[cond]]=1,M1303+1,0)</f>
        <v>0</v>
      </c>
      <c r="N1304">
        <f>IF(ISNUMBER(SEARCH("Ronda",Table11[[#This Row],[Column1]]))=TRUE,1,0)</f>
        <v>0</v>
      </c>
      <c r="O1304" t="str">
        <f>IF(Table11[[#This Row],[cond2]]=1,MID(Table11[[#This Row],[Column1]],6,3),O1303)</f>
        <v xml:space="preserve"> 14</v>
      </c>
    </row>
    <row r="1305" spans="11:15" x14ac:dyDescent="0.3">
      <c r="K1305" t="s">
        <v>5</v>
      </c>
      <c r="L1305">
        <f>IF(AND(ISNUMBER(SEARCH(":",Table11[[#This Row],[Column1]]))=FALSE,ISNUMBER(SEARCH("Ronda",Table11[[#This Row],[Column1]]))=FALSE),1,0)</f>
        <v>1</v>
      </c>
      <c r="M1305">
        <f>IF(Table11[[#This Row],[cond]]=1,M1304+1,0)</f>
        <v>1</v>
      </c>
      <c r="N1305">
        <f>IF(ISNUMBER(SEARCH("Ronda",Table11[[#This Row],[Column1]]))=TRUE,1,0)</f>
        <v>0</v>
      </c>
      <c r="O1305" t="str">
        <f>IF(Table11[[#This Row],[cond2]]=1,MID(Table11[[#This Row],[Column1]],6,3),O1304)</f>
        <v xml:space="preserve"> 14</v>
      </c>
    </row>
    <row r="1306" spans="11:15" x14ac:dyDescent="0.3">
      <c r="K1306" t="s">
        <v>564</v>
      </c>
      <c r="L1306">
        <f>IF(AND(ISNUMBER(SEARCH(":",Table11[[#This Row],[Column1]]))=FALSE,ISNUMBER(SEARCH("Ronda",Table11[[#This Row],[Column1]]))=FALSE),1,0)</f>
        <v>1</v>
      </c>
      <c r="M1306">
        <f>IF(Table11[[#This Row],[cond]]=1,M1305+1,0)</f>
        <v>2</v>
      </c>
      <c r="N1306">
        <f>IF(ISNUMBER(SEARCH("Ronda",Table11[[#This Row],[Column1]]))=TRUE,1,0)</f>
        <v>0</v>
      </c>
      <c r="O1306" t="str">
        <f>IF(Table11[[#This Row],[cond2]]=1,MID(Table11[[#This Row],[Column1]],6,3),O1305)</f>
        <v xml:space="preserve"> 14</v>
      </c>
    </row>
    <row r="1307" spans="11:15" x14ac:dyDescent="0.3">
      <c r="K1307">
        <v>2</v>
      </c>
      <c r="L1307">
        <f>IF(AND(ISNUMBER(SEARCH(":",Table11[[#This Row],[Column1]]))=FALSE,ISNUMBER(SEARCH("Ronda",Table11[[#This Row],[Column1]]))=FALSE),1,0)</f>
        <v>1</v>
      </c>
      <c r="M1307">
        <f>IF(Table11[[#This Row],[cond]]=1,M1306+1,0)</f>
        <v>3</v>
      </c>
      <c r="N1307">
        <f>IF(ISNUMBER(SEARCH("Ronda",Table11[[#This Row],[Column1]]))=TRUE,1,0)</f>
        <v>0</v>
      </c>
      <c r="O1307" t="str">
        <f>IF(Table11[[#This Row],[cond2]]=1,MID(Table11[[#This Row],[Column1]],6,3),O1306)</f>
        <v xml:space="preserve"> 14</v>
      </c>
    </row>
    <row r="1308" spans="11:15" x14ac:dyDescent="0.3">
      <c r="K1308">
        <v>0</v>
      </c>
      <c r="L1308">
        <f>IF(AND(ISNUMBER(SEARCH(":",Table11[[#This Row],[Column1]]))=FALSE,ISNUMBER(SEARCH("Ronda",Table11[[#This Row],[Column1]]))=FALSE),1,0)</f>
        <v>1</v>
      </c>
      <c r="M1308">
        <f>IF(Table11[[#This Row],[cond]]=1,M1307+1,0)</f>
        <v>4</v>
      </c>
      <c r="N1308">
        <f>IF(ISNUMBER(SEARCH("Ronda",Table11[[#This Row],[Column1]]))=TRUE,1,0)</f>
        <v>0</v>
      </c>
      <c r="O1308" t="str">
        <f>IF(Table11[[#This Row],[cond2]]=1,MID(Table11[[#This Row],[Column1]],6,3),O1307)</f>
        <v xml:space="preserve"> 14</v>
      </c>
    </row>
    <row r="1309" spans="11:15" x14ac:dyDescent="0.3">
      <c r="K1309">
        <v>-1</v>
      </c>
      <c r="L1309">
        <f>IF(AND(ISNUMBER(SEARCH(":",Table11[[#This Row],[Column1]]))=FALSE,ISNUMBER(SEARCH("Ronda",Table11[[#This Row],[Column1]]))=FALSE),1,0)</f>
        <v>1</v>
      </c>
      <c r="M1309">
        <f>IF(Table11[[#This Row],[cond]]=1,M1308+1,0)</f>
        <v>5</v>
      </c>
      <c r="N1309">
        <f>IF(ISNUMBER(SEARCH("Ronda",Table11[[#This Row],[Column1]]))=TRUE,1,0)</f>
        <v>0</v>
      </c>
      <c r="O1309" t="str">
        <f>IF(Table11[[#This Row],[cond2]]=1,MID(Table11[[#This Row],[Column1]],6,3),O1308)</f>
        <v xml:space="preserve"> 14</v>
      </c>
    </row>
    <row r="1310" spans="11:15" x14ac:dyDescent="0.3">
      <c r="K1310">
        <v>0</v>
      </c>
      <c r="L1310">
        <f>IF(AND(ISNUMBER(SEARCH(":",Table11[[#This Row],[Column1]]))=FALSE,ISNUMBER(SEARCH("Ronda",Table11[[#This Row],[Column1]]))=FALSE),1,0)</f>
        <v>1</v>
      </c>
      <c r="M1310">
        <f>IF(Table11[[#This Row],[cond]]=1,M1309+1,0)</f>
        <v>6</v>
      </c>
      <c r="N1310">
        <f>IF(ISNUMBER(SEARCH("Ronda",Table11[[#This Row],[Column1]]))=TRUE,1,0)</f>
        <v>0</v>
      </c>
      <c r="O1310" t="str">
        <f>IF(Table11[[#This Row],[cond2]]=1,MID(Table11[[#This Row],[Column1]],6,3),O1309)</f>
        <v xml:space="preserve"> 14</v>
      </c>
    </row>
    <row r="1311" spans="11:15" x14ac:dyDescent="0.3">
      <c r="K1311" t="s">
        <v>1168</v>
      </c>
      <c r="L1311">
        <f>IF(AND(ISNUMBER(SEARCH(":",Table11[[#This Row],[Column1]]))=FALSE,ISNUMBER(SEARCH("Ronda",Table11[[#This Row],[Column1]]))=FALSE),1,0)</f>
        <v>0</v>
      </c>
      <c r="M1311">
        <f>IF(Table11[[#This Row],[cond]]=1,M1310+1,0)</f>
        <v>0</v>
      </c>
      <c r="N1311">
        <f>IF(ISNUMBER(SEARCH("Ronda",Table11[[#This Row],[Column1]]))=TRUE,1,0)</f>
        <v>0</v>
      </c>
      <c r="O1311" t="str">
        <f>IF(Table11[[#This Row],[cond2]]=1,MID(Table11[[#This Row],[Column1]],6,3),O1310)</f>
        <v xml:space="preserve"> 14</v>
      </c>
    </row>
    <row r="1312" spans="11:15" x14ac:dyDescent="0.3">
      <c r="K1312" t="s">
        <v>33</v>
      </c>
      <c r="L1312">
        <f>IF(AND(ISNUMBER(SEARCH(":",Table11[[#This Row],[Column1]]))=FALSE,ISNUMBER(SEARCH("Ronda",Table11[[#This Row],[Column1]]))=FALSE),1,0)</f>
        <v>1</v>
      </c>
      <c r="M1312">
        <f>IF(Table11[[#This Row],[cond]]=1,M1311+1,0)</f>
        <v>1</v>
      </c>
      <c r="N1312">
        <f>IF(ISNUMBER(SEARCH("Ronda",Table11[[#This Row],[Column1]]))=TRUE,1,0)</f>
        <v>0</v>
      </c>
      <c r="O1312" t="str">
        <f>IF(Table11[[#This Row],[cond2]]=1,MID(Table11[[#This Row],[Column1]],6,3),O1311)</f>
        <v xml:space="preserve"> 14</v>
      </c>
    </row>
    <row r="1313" spans="11:15" x14ac:dyDescent="0.3">
      <c r="K1313" t="s">
        <v>28</v>
      </c>
      <c r="L1313">
        <f>IF(AND(ISNUMBER(SEARCH(":",Table11[[#This Row],[Column1]]))=FALSE,ISNUMBER(SEARCH("Ronda",Table11[[#This Row],[Column1]]))=FALSE),1,0)</f>
        <v>1</v>
      </c>
      <c r="M1313">
        <f>IF(Table11[[#This Row],[cond]]=1,M1312+1,0)</f>
        <v>2</v>
      </c>
      <c r="N1313">
        <f>IF(ISNUMBER(SEARCH("Ronda",Table11[[#This Row],[Column1]]))=TRUE,1,0)</f>
        <v>0</v>
      </c>
      <c r="O1313" t="str">
        <f>IF(Table11[[#This Row],[cond2]]=1,MID(Table11[[#This Row],[Column1]],6,3),O1312)</f>
        <v xml:space="preserve"> 14</v>
      </c>
    </row>
    <row r="1314" spans="11:15" x14ac:dyDescent="0.3">
      <c r="K1314">
        <v>2</v>
      </c>
      <c r="L1314">
        <f>IF(AND(ISNUMBER(SEARCH(":",Table11[[#This Row],[Column1]]))=FALSE,ISNUMBER(SEARCH("Ronda",Table11[[#This Row],[Column1]]))=FALSE),1,0)</f>
        <v>1</v>
      </c>
      <c r="M1314">
        <f>IF(Table11[[#This Row],[cond]]=1,M1313+1,0)</f>
        <v>3</v>
      </c>
      <c r="N1314">
        <f>IF(ISNUMBER(SEARCH("Ronda",Table11[[#This Row],[Column1]]))=TRUE,1,0)</f>
        <v>0</v>
      </c>
      <c r="O1314" t="str">
        <f>IF(Table11[[#This Row],[cond2]]=1,MID(Table11[[#This Row],[Column1]],6,3),O1313)</f>
        <v xml:space="preserve"> 14</v>
      </c>
    </row>
    <row r="1315" spans="11:15" x14ac:dyDescent="0.3">
      <c r="K1315">
        <v>1</v>
      </c>
      <c r="L1315">
        <f>IF(AND(ISNUMBER(SEARCH(":",Table11[[#This Row],[Column1]]))=FALSE,ISNUMBER(SEARCH("Ronda",Table11[[#This Row],[Column1]]))=FALSE),1,0)</f>
        <v>1</v>
      </c>
      <c r="M1315">
        <f>IF(Table11[[#This Row],[cond]]=1,M1314+1,0)</f>
        <v>4</v>
      </c>
      <c r="N1315">
        <f>IF(ISNUMBER(SEARCH("Ronda",Table11[[#This Row],[Column1]]))=TRUE,1,0)</f>
        <v>0</v>
      </c>
      <c r="O1315" t="str">
        <f>IF(Table11[[#This Row],[cond2]]=1,MID(Table11[[#This Row],[Column1]],6,3),O1314)</f>
        <v xml:space="preserve"> 14</v>
      </c>
    </row>
    <row r="1316" spans="11:15" x14ac:dyDescent="0.3">
      <c r="K1316">
        <v>-2</v>
      </c>
      <c r="L1316">
        <f>IF(AND(ISNUMBER(SEARCH(":",Table11[[#This Row],[Column1]]))=FALSE,ISNUMBER(SEARCH("Ronda",Table11[[#This Row],[Column1]]))=FALSE),1,0)</f>
        <v>1</v>
      </c>
      <c r="M1316">
        <f>IF(Table11[[#This Row],[cond]]=1,M1315+1,0)</f>
        <v>5</v>
      </c>
      <c r="N1316">
        <f>IF(ISNUMBER(SEARCH("Ronda",Table11[[#This Row],[Column1]]))=TRUE,1,0)</f>
        <v>0</v>
      </c>
      <c r="O1316" t="str">
        <f>IF(Table11[[#This Row],[cond2]]=1,MID(Table11[[#This Row],[Column1]],6,3),O1315)</f>
        <v xml:space="preserve"> 14</v>
      </c>
    </row>
    <row r="1317" spans="11:15" x14ac:dyDescent="0.3">
      <c r="K1317">
        <v>-1</v>
      </c>
      <c r="L1317">
        <f>IF(AND(ISNUMBER(SEARCH(":",Table11[[#This Row],[Column1]]))=FALSE,ISNUMBER(SEARCH("Ronda",Table11[[#This Row],[Column1]]))=FALSE),1,0)</f>
        <v>1</v>
      </c>
      <c r="M1317">
        <f>IF(Table11[[#This Row],[cond]]=1,M1316+1,0)</f>
        <v>6</v>
      </c>
      <c r="N1317">
        <f>IF(ISNUMBER(SEARCH("Ronda",Table11[[#This Row],[Column1]]))=TRUE,1,0)</f>
        <v>0</v>
      </c>
      <c r="O1317" t="str">
        <f>IF(Table11[[#This Row],[cond2]]=1,MID(Table11[[#This Row],[Column1]],6,3),O1316)</f>
        <v xml:space="preserve"> 14</v>
      </c>
    </row>
    <row r="1318" spans="11:15" x14ac:dyDescent="0.3">
      <c r="K1318" t="s">
        <v>1169</v>
      </c>
      <c r="L1318">
        <f>IF(AND(ISNUMBER(SEARCH(":",Table11[[#This Row],[Column1]]))=FALSE,ISNUMBER(SEARCH("Ronda",Table11[[#This Row],[Column1]]))=FALSE),1,0)</f>
        <v>0</v>
      </c>
      <c r="M1318">
        <f>IF(Table11[[#This Row],[cond]]=1,M1317+1,0)</f>
        <v>0</v>
      </c>
      <c r="N1318">
        <f>IF(ISNUMBER(SEARCH("Ronda",Table11[[#This Row],[Column1]]))=TRUE,1,0)</f>
        <v>0</v>
      </c>
      <c r="O1318" t="str">
        <f>IF(Table11[[#This Row],[cond2]]=1,MID(Table11[[#This Row],[Column1]],6,3),O1317)</f>
        <v xml:space="preserve"> 14</v>
      </c>
    </row>
    <row r="1319" spans="11:15" x14ac:dyDescent="0.3">
      <c r="K1319" t="s">
        <v>31</v>
      </c>
      <c r="L1319">
        <f>IF(AND(ISNUMBER(SEARCH(":",Table11[[#This Row],[Column1]]))=FALSE,ISNUMBER(SEARCH("Ronda",Table11[[#This Row],[Column1]]))=FALSE),1,0)</f>
        <v>1</v>
      </c>
      <c r="M1319">
        <f>IF(Table11[[#This Row],[cond]]=1,M1318+1,0)</f>
        <v>1</v>
      </c>
      <c r="N1319">
        <f>IF(ISNUMBER(SEARCH("Ronda",Table11[[#This Row],[Column1]]))=TRUE,1,0)</f>
        <v>0</v>
      </c>
      <c r="O1319" t="str">
        <f>IF(Table11[[#This Row],[cond2]]=1,MID(Table11[[#This Row],[Column1]],6,3),O1318)</f>
        <v xml:space="preserve"> 14</v>
      </c>
    </row>
    <row r="1320" spans="11:15" x14ac:dyDescent="0.3">
      <c r="K1320" t="s">
        <v>833</v>
      </c>
      <c r="L1320">
        <f>IF(AND(ISNUMBER(SEARCH(":",Table11[[#This Row],[Column1]]))=FALSE,ISNUMBER(SEARCH("Ronda",Table11[[#This Row],[Column1]]))=FALSE),1,0)</f>
        <v>1</v>
      </c>
      <c r="M1320">
        <f>IF(Table11[[#This Row],[cond]]=1,M1319+1,0)</f>
        <v>2</v>
      </c>
      <c r="N1320">
        <f>IF(ISNUMBER(SEARCH("Ronda",Table11[[#This Row],[Column1]]))=TRUE,1,0)</f>
        <v>0</v>
      </c>
      <c r="O1320" t="str">
        <f>IF(Table11[[#This Row],[cond2]]=1,MID(Table11[[#This Row],[Column1]],6,3),O1319)</f>
        <v xml:space="preserve"> 14</v>
      </c>
    </row>
    <row r="1321" spans="11:15" x14ac:dyDescent="0.3">
      <c r="K1321">
        <v>5</v>
      </c>
      <c r="L1321">
        <f>IF(AND(ISNUMBER(SEARCH(":",Table11[[#This Row],[Column1]]))=FALSE,ISNUMBER(SEARCH("Ronda",Table11[[#This Row],[Column1]]))=FALSE),1,0)</f>
        <v>1</v>
      </c>
      <c r="M1321">
        <f>IF(Table11[[#This Row],[cond]]=1,M1320+1,0)</f>
        <v>3</v>
      </c>
      <c r="N1321">
        <f>IF(ISNUMBER(SEARCH("Ronda",Table11[[#This Row],[Column1]]))=TRUE,1,0)</f>
        <v>0</v>
      </c>
      <c r="O1321" t="str">
        <f>IF(Table11[[#This Row],[cond2]]=1,MID(Table11[[#This Row],[Column1]],6,3),O1320)</f>
        <v xml:space="preserve"> 14</v>
      </c>
    </row>
    <row r="1322" spans="11:15" x14ac:dyDescent="0.3">
      <c r="K1322">
        <v>2</v>
      </c>
      <c r="L1322">
        <f>IF(AND(ISNUMBER(SEARCH(":",Table11[[#This Row],[Column1]]))=FALSE,ISNUMBER(SEARCH("Ronda",Table11[[#This Row],[Column1]]))=FALSE),1,0)</f>
        <v>1</v>
      </c>
      <c r="M1322">
        <f>IF(Table11[[#This Row],[cond]]=1,M1321+1,0)</f>
        <v>4</v>
      </c>
      <c r="N1322">
        <f>IF(ISNUMBER(SEARCH("Ronda",Table11[[#This Row],[Column1]]))=TRUE,1,0)</f>
        <v>0</v>
      </c>
      <c r="O1322" t="str">
        <f>IF(Table11[[#This Row],[cond2]]=1,MID(Table11[[#This Row],[Column1]],6,3),O1321)</f>
        <v xml:space="preserve"> 14</v>
      </c>
    </row>
    <row r="1323" spans="11:15" x14ac:dyDescent="0.3">
      <c r="K1323">
        <v>-2</v>
      </c>
      <c r="L1323">
        <f>IF(AND(ISNUMBER(SEARCH(":",Table11[[#This Row],[Column1]]))=FALSE,ISNUMBER(SEARCH("Ronda",Table11[[#This Row],[Column1]]))=FALSE),1,0)</f>
        <v>1</v>
      </c>
      <c r="M1323">
        <f>IF(Table11[[#This Row],[cond]]=1,M1322+1,0)</f>
        <v>5</v>
      </c>
      <c r="N1323">
        <f>IF(ISNUMBER(SEARCH("Ronda",Table11[[#This Row],[Column1]]))=TRUE,1,0)</f>
        <v>0</v>
      </c>
      <c r="O1323" t="str">
        <f>IF(Table11[[#This Row],[cond2]]=1,MID(Table11[[#This Row],[Column1]],6,3),O1322)</f>
        <v xml:space="preserve"> 14</v>
      </c>
    </row>
    <row r="1324" spans="11:15" x14ac:dyDescent="0.3">
      <c r="K1324">
        <v>-2</v>
      </c>
      <c r="L1324">
        <f>IF(AND(ISNUMBER(SEARCH(":",Table11[[#This Row],[Column1]]))=FALSE,ISNUMBER(SEARCH("Ronda",Table11[[#This Row],[Column1]]))=FALSE),1,0)</f>
        <v>1</v>
      </c>
      <c r="M1324">
        <f>IF(Table11[[#This Row],[cond]]=1,M1323+1,0)</f>
        <v>6</v>
      </c>
      <c r="N1324">
        <f>IF(ISNUMBER(SEARCH("Ronda",Table11[[#This Row],[Column1]]))=TRUE,1,0)</f>
        <v>0</v>
      </c>
      <c r="O1324" t="str">
        <f>IF(Table11[[#This Row],[cond2]]=1,MID(Table11[[#This Row],[Column1]],6,3),O1323)</f>
        <v xml:space="preserve"> 14</v>
      </c>
    </row>
    <row r="1325" spans="11:15" x14ac:dyDescent="0.3">
      <c r="K1325" t="s">
        <v>1170</v>
      </c>
      <c r="L1325">
        <f>IF(AND(ISNUMBER(SEARCH(":",Table11[[#This Row],[Column1]]))=FALSE,ISNUMBER(SEARCH("Ronda",Table11[[#This Row],[Column1]]))=FALSE),1,0)</f>
        <v>0</v>
      </c>
      <c r="M1325">
        <f>IF(Table11[[#This Row],[cond]]=1,M1324+1,0)</f>
        <v>0</v>
      </c>
      <c r="N1325">
        <f>IF(ISNUMBER(SEARCH("Ronda",Table11[[#This Row],[Column1]]))=TRUE,1,0)</f>
        <v>0</v>
      </c>
      <c r="O1325" t="str">
        <f>IF(Table11[[#This Row],[cond2]]=1,MID(Table11[[#This Row],[Column1]],6,3),O1324)</f>
        <v xml:space="preserve"> 14</v>
      </c>
    </row>
    <row r="1326" spans="11:15" x14ac:dyDescent="0.3">
      <c r="K1326" t="s">
        <v>568</v>
      </c>
      <c r="L1326">
        <f>IF(AND(ISNUMBER(SEARCH(":",Table11[[#This Row],[Column1]]))=FALSE,ISNUMBER(SEARCH("Ronda",Table11[[#This Row],[Column1]]))=FALSE),1,0)</f>
        <v>1</v>
      </c>
      <c r="M1326">
        <f>IF(Table11[[#This Row],[cond]]=1,M1325+1,0)</f>
        <v>1</v>
      </c>
      <c r="N1326">
        <f>IF(ISNUMBER(SEARCH("Ronda",Table11[[#This Row],[Column1]]))=TRUE,1,0)</f>
        <v>0</v>
      </c>
      <c r="O1326" t="str">
        <f>IF(Table11[[#This Row],[cond2]]=1,MID(Table11[[#This Row],[Column1]],6,3),O1325)</f>
        <v xml:space="preserve"> 14</v>
      </c>
    </row>
    <row r="1327" spans="11:15" x14ac:dyDescent="0.3">
      <c r="K1327" t="s">
        <v>14</v>
      </c>
      <c r="L1327">
        <f>IF(AND(ISNUMBER(SEARCH(":",Table11[[#This Row],[Column1]]))=FALSE,ISNUMBER(SEARCH("Ronda",Table11[[#This Row],[Column1]]))=FALSE),1,0)</f>
        <v>1</v>
      </c>
      <c r="M1327">
        <f>IF(Table11[[#This Row],[cond]]=1,M1326+1,0)</f>
        <v>2</v>
      </c>
      <c r="N1327">
        <f>IF(ISNUMBER(SEARCH("Ronda",Table11[[#This Row],[Column1]]))=TRUE,1,0)</f>
        <v>0</v>
      </c>
      <c r="O1327" t="str">
        <f>IF(Table11[[#This Row],[cond2]]=1,MID(Table11[[#This Row],[Column1]],6,3),O1326)</f>
        <v xml:space="preserve"> 14</v>
      </c>
    </row>
    <row r="1328" spans="11:15" x14ac:dyDescent="0.3">
      <c r="K1328">
        <v>0</v>
      </c>
      <c r="L1328">
        <f>IF(AND(ISNUMBER(SEARCH(":",Table11[[#This Row],[Column1]]))=FALSE,ISNUMBER(SEARCH("Ronda",Table11[[#This Row],[Column1]]))=FALSE),1,0)</f>
        <v>1</v>
      </c>
      <c r="M1328">
        <f>IF(Table11[[#This Row],[cond]]=1,M1327+1,0)</f>
        <v>3</v>
      </c>
      <c r="N1328">
        <f>IF(ISNUMBER(SEARCH("Ronda",Table11[[#This Row],[Column1]]))=TRUE,1,0)</f>
        <v>0</v>
      </c>
      <c r="O1328" t="str">
        <f>IF(Table11[[#This Row],[cond2]]=1,MID(Table11[[#This Row],[Column1]],6,3),O1327)</f>
        <v xml:space="preserve"> 14</v>
      </c>
    </row>
    <row r="1329" spans="11:15" x14ac:dyDescent="0.3">
      <c r="K1329">
        <v>1</v>
      </c>
      <c r="L1329">
        <f>IF(AND(ISNUMBER(SEARCH(":",Table11[[#This Row],[Column1]]))=FALSE,ISNUMBER(SEARCH("Ronda",Table11[[#This Row],[Column1]]))=FALSE),1,0)</f>
        <v>1</v>
      </c>
      <c r="M1329">
        <f>IF(Table11[[#This Row],[cond]]=1,M1328+1,0)</f>
        <v>4</v>
      </c>
      <c r="N1329">
        <f>IF(ISNUMBER(SEARCH("Ronda",Table11[[#This Row],[Column1]]))=TRUE,1,0)</f>
        <v>0</v>
      </c>
      <c r="O1329" t="str">
        <f>IF(Table11[[#This Row],[cond2]]=1,MID(Table11[[#This Row],[Column1]],6,3),O1328)</f>
        <v xml:space="preserve"> 14</v>
      </c>
    </row>
    <row r="1330" spans="11:15" x14ac:dyDescent="0.3">
      <c r="K1330">
        <v>0</v>
      </c>
      <c r="L1330">
        <f>IF(AND(ISNUMBER(SEARCH(":",Table11[[#This Row],[Column1]]))=FALSE,ISNUMBER(SEARCH("Ronda",Table11[[#This Row],[Column1]]))=FALSE),1,0)</f>
        <v>1</v>
      </c>
      <c r="M1330">
        <f>IF(Table11[[#This Row],[cond]]=1,M1329+1,0)</f>
        <v>5</v>
      </c>
      <c r="N1330">
        <f>IF(ISNUMBER(SEARCH("Ronda",Table11[[#This Row],[Column1]]))=TRUE,1,0)</f>
        <v>0</v>
      </c>
      <c r="O1330" t="str">
        <f>IF(Table11[[#This Row],[cond2]]=1,MID(Table11[[#This Row],[Column1]],6,3),O1329)</f>
        <v xml:space="preserve"> 14</v>
      </c>
    </row>
    <row r="1331" spans="11:15" x14ac:dyDescent="0.3">
      <c r="K1331">
        <v>0</v>
      </c>
      <c r="L1331">
        <f>IF(AND(ISNUMBER(SEARCH(":",Table11[[#This Row],[Column1]]))=FALSE,ISNUMBER(SEARCH("Ronda",Table11[[#This Row],[Column1]]))=FALSE),1,0)</f>
        <v>1</v>
      </c>
      <c r="M1331">
        <f>IF(Table11[[#This Row],[cond]]=1,M1330+1,0)</f>
        <v>6</v>
      </c>
      <c r="N1331">
        <f>IF(ISNUMBER(SEARCH("Ronda",Table11[[#This Row],[Column1]]))=TRUE,1,0)</f>
        <v>0</v>
      </c>
      <c r="O1331" t="str">
        <f>IF(Table11[[#This Row],[cond2]]=1,MID(Table11[[#This Row],[Column1]],6,3),O1330)</f>
        <v xml:space="preserve"> 14</v>
      </c>
    </row>
    <row r="1332" spans="11:15" x14ac:dyDescent="0.3">
      <c r="K1332" t="s">
        <v>1170</v>
      </c>
      <c r="L1332">
        <f>IF(AND(ISNUMBER(SEARCH(":",Table11[[#This Row],[Column1]]))=FALSE,ISNUMBER(SEARCH("Ronda",Table11[[#This Row],[Column1]]))=FALSE),1,0)</f>
        <v>0</v>
      </c>
      <c r="M1332">
        <f>IF(Table11[[#This Row],[cond]]=1,M1331+1,0)</f>
        <v>0</v>
      </c>
      <c r="N1332">
        <f>IF(ISNUMBER(SEARCH("Ronda",Table11[[#This Row],[Column1]]))=TRUE,1,0)</f>
        <v>0</v>
      </c>
      <c r="O1332" t="str">
        <f>IF(Table11[[#This Row],[cond2]]=1,MID(Table11[[#This Row],[Column1]],6,3),O1331)</f>
        <v xml:space="preserve"> 14</v>
      </c>
    </row>
    <row r="1333" spans="11:15" x14ac:dyDescent="0.3">
      <c r="K1333" t="s">
        <v>303</v>
      </c>
      <c r="L1333">
        <f>IF(AND(ISNUMBER(SEARCH(":",Table11[[#This Row],[Column1]]))=FALSE,ISNUMBER(SEARCH("Ronda",Table11[[#This Row],[Column1]]))=FALSE),1,0)</f>
        <v>1</v>
      </c>
      <c r="M1333">
        <f>IF(Table11[[#This Row],[cond]]=1,M1332+1,0)</f>
        <v>1</v>
      </c>
      <c r="N1333">
        <f>IF(ISNUMBER(SEARCH("Ronda",Table11[[#This Row],[Column1]]))=TRUE,1,0)</f>
        <v>0</v>
      </c>
      <c r="O1333" t="str">
        <f>IF(Table11[[#This Row],[cond2]]=1,MID(Table11[[#This Row],[Column1]],6,3),O1332)</f>
        <v xml:space="preserve"> 14</v>
      </c>
    </row>
    <row r="1334" spans="11:15" x14ac:dyDescent="0.3">
      <c r="K1334" t="s">
        <v>10</v>
      </c>
      <c r="L1334">
        <f>IF(AND(ISNUMBER(SEARCH(":",Table11[[#This Row],[Column1]]))=FALSE,ISNUMBER(SEARCH("Ronda",Table11[[#This Row],[Column1]]))=FALSE),1,0)</f>
        <v>1</v>
      </c>
      <c r="M1334">
        <f>IF(Table11[[#This Row],[cond]]=1,M1333+1,0)</f>
        <v>2</v>
      </c>
      <c r="N1334">
        <f>IF(ISNUMBER(SEARCH("Ronda",Table11[[#This Row],[Column1]]))=TRUE,1,0)</f>
        <v>0</v>
      </c>
      <c r="O1334" t="str">
        <f>IF(Table11[[#This Row],[cond2]]=1,MID(Table11[[#This Row],[Column1]],6,3),O1333)</f>
        <v xml:space="preserve"> 14</v>
      </c>
    </row>
    <row r="1335" spans="11:15" x14ac:dyDescent="0.3">
      <c r="K1335">
        <v>2</v>
      </c>
      <c r="L1335">
        <f>IF(AND(ISNUMBER(SEARCH(":",Table11[[#This Row],[Column1]]))=FALSE,ISNUMBER(SEARCH("Ronda",Table11[[#This Row],[Column1]]))=FALSE),1,0)</f>
        <v>1</v>
      </c>
      <c r="M1335">
        <f>IF(Table11[[#This Row],[cond]]=1,M1334+1,0)</f>
        <v>3</v>
      </c>
      <c r="N1335">
        <f>IF(ISNUMBER(SEARCH("Ronda",Table11[[#This Row],[Column1]]))=TRUE,1,0)</f>
        <v>0</v>
      </c>
      <c r="O1335" t="str">
        <f>IF(Table11[[#This Row],[cond2]]=1,MID(Table11[[#This Row],[Column1]],6,3),O1334)</f>
        <v xml:space="preserve"> 14</v>
      </c>
    </row>
    <row r="1336" spans="11:15" x14ac:dyDescent="0.3">
      <c r="K1336">
        <v>1</v>
      </c>
      <c r="L1336">
        <f>IF(AND(ISNUMBER(SEARCH(":",Table11[[#This Row],[Column1]]))=FALSE,ISNUMBER(SEARCH("Ronda",Table11[[#This Row],[Column1]]))=FALSE),1,0)</f>
        <v>1</v>
      </c>
      <c r="M1336">
        <f>IF(Table11[[#This Row],[cond]]=1,M1335+1,0)</f>
        <v>4</v>
      </c>
      <c r="N1336">
        <f>IF(ISNUMBER(SEARCH("Ronda",Table11[[#This Row],[Column1]]))=TRUE,1,0)</f>
        <v>0</v>
      </c>
      <c r="O1336" t="str">
        <f>IF(Table11[[#This Row],[cond2]]=1,MID(Table11[[#This Row],[Column1]],6,3),O1335)</f>
        <v xml:space="preserve"> 14</v>
      </c>
    </row>
    <row r="1337" spans="11:15" x14ac:dyDescent="0.3">
      <c r="K1337">
        <v>-1</v>
      </c>
      <c r="L1337">
        <f>IF(AND(ISNUMBER(SEARCH(":",Table11[[#This Row],[Column1]]))=FALSE,ISNUMBER(SEARCH("Ronda",Table11[[#This Row],[Column1]]))=FALSE),1,0)</f>
        <v>1</v>
      </c>
      <c r="M1337">
        <f>IF(Table11[[#This Row],[cond]]=1,M1336+1,0)</f>
        <v>5</v>
      </c>
      <c r="N1337">
        <f>IF(ISNUMBER(SEARCH("Ronda",Table11[[#This Row],[Column1]]))=TRUE,1,0)</f>
        <v>0</v>
      </c>
      <c r="O1337" t="str">
        <f>IF(Table11[[#This Row],[cond2]]=1,MID(Table11[[#This Row],[Column1]],6,3),O1336)</f>
        <v xml:space="preserve"> 14</v>
      </c>
    </row>
    <row r="1338" spans="11:15" x14ac:dyDescent="0.3">
      <c r="K1338">
        <v>-1</v>
      </c>
      <c r="L1338">
        <f>IF(AND(ISNUMBER(SEARCH(":",Table11[[#This Row],[Column1]]))=FALSE,ISNUMBER(SEARCH("Ronda",Table11[[#This Row],[Column1]]))=FALSE),1,0)</f>
        <v>1</v>
      </c>
      <c r="M1338">
        <f>IF(Table11[[#This Row],[cond]]=1,M1337+1,0)</f>
        <v>6</v>
      </c>
      <c r="N1338">
        <f>IF(ISNUMBER(SEARCH("Ronda",Table11[[#This Row],[Column1]]))=TRUE,1,0)</f>
        <v>0</v>
      </c>
      <c r="O1338" t="str">
        <f>IF(Table11[[#This Row],[cond2]]=1,MID(Table11[[#This Row],[Column1]],6,3),O1337)</f>
        <v xml:space="preserve"> 14</v>
      </c>
    </row>
    <row r="1339" spans="11:15" x14ac:dyDescent="0.3">
      <c r="K1339" t="s">
        <v>1170</v>
      </c>
      <c r="L1339">
        <f>IF(AND(ISNUMBER(SEARCH(":",Table11[[#This Row],[Column1]]))=FALSE,ISNUMBER(SEARCH("Ronda",Table11[[#This Row],[Column1]]))=FALSE),1,0)</f>
        <v>0</v>
      </c>
      <c r="M1339">
        <f>IF(Table11[[#This Row],[cond]]=1,M1338+1,0)</f>
        <v>0</v>
      </c>
      <c r="N1339">
        <f>IF(ISNUMBER(SEARCH("Ronda",Table11[[#This Row],[Column1]]))=TRUE,1,0)</f>
        <v>0</v>
      </c>
      <c r="O1339" t="str">
        <f>IF(Table11[[#This Row],[cond2]]=1,MID(Table11[[#This Row],[Column1]],6,3),O1338)</f>
        <v xml:space="preserve"> 14</v>
      </c>
    </row>
    <row r="1340" spans="11:15" x14ac:dyDescent="0.3">
      <c r="K1340" t="s">
        <v>11</v>
      </c>
      <c r="L1340">
        <f>IF(AND(ISNUMBER(SEARCH(":",Table11[[#This Row],[Column1]]))=FALSE,ISNUMBER(SEARCH("Ronda",Table11[[#This Row],[Column1]]))=FALSE),1,0)</f>
        <v>1</v>
      </c>
      <c r="M1340">
        <f>IF(Table11[[#This Row],[cond]]=1,M1339+1,0)</f>
        <v>1</v>
      </c>
      <c r="N1340">
        <f>IF(ISNUMBER(SEARCH("Ronda",Table11[[#This Row],[Column1]]))=TRUE,1,0)</f>
        <v>0</v>
      </c>
      <c r="O1340" t="str">
        <f>IF(Table11[[#This Row],[cond2]]=1,MID(Table11[[#This Row],[Column1]],6,3),O1339)</f>
        <v xml:space="preserve"> 14</v>
      </c>
    </row>
    <row r="1341" spans="11:15" x14ac:dyDescent="0.3">
      <c r="K1341" t="s">
        <v>1051</v>
      </c>
      <c r="L1341">
        <f>IF(AND(ISNUMBER(SEARCH(":",Table11[[#This Row],[Column1]]))=FALSE,ISNUMBER(SEARCH("Ronda",Table11[[#This Row],[Column1]]))=FALSE),1,0)</f>
        <v>1</v>
      </c>
      <c r="M1341">
        <f>IF(Table11[[#This Row],[cond]]=1,M1340+1,0)</f>
        <v>2</v>
      </c>
      <c r="N1341">
        <f>IF(ISNUMBER(SEARCH("Ronda",Table11[[#This Row],[Column1]]))=TRUE,1,0)</f>
        <v>0</v>
      </c>
      <c r="O1341" t="str">
        <f>IF(Table11[[#This Row],[cond2]]=1,MID(Table11[[#This Row],[Column1]],6,3),O1340)</f>
        <v xml:space="preserve"> 14</v>
      </c>
    </row>
    <row r="1342" spans="11:15" x14ac:dyDescent="0.3">
      <c r="K1342">
        <v>0</v>
      </c>
      <c r="L1342">
        <f>IF(AND(ISNUMBER(SEARCH(":",Table11[[#This Row],[Column1]]))=FALSE,ISNUMBER(SEARCH("Ronda",Table11[[#This Row],[Column1]]))=FALSE),1,0)</f>
        <v>1</v>
      </c>
      <c r="M1342">
        <f>IF(Table11[[#This Row],[cond]]=1,M1341+1,0)</f>
        <v>3</v>
      </c>
      <c r="N1342">
        <f>IF(ISNUMBER(SEARCH("Ronda",Table11[[#This Row],[Column1]]))=TRUE,1,0)</f>
        <v>0</v>
      </c>
      <c r="O1342" t="str">
        <f>IF(Table11[[#This Row],[cond2]]=1,MID(Table11[[#This Row],[Column1]],6,3),O1341)</f>
        <v xml:space="preserve"> 14</v>
      </c>
    </row>
    <row r="1343" spans="11:15" x14ac:dyDescent="0.3">
      <c r="K1343">
        <v>2</v>
      </c>
      <c r="L1343">
        <f>IF(AND(ISNUMBER(SEARCH(":",Table11[[#This Row],[Column1]]))=FALSE,ISNUMBER(SEARCH("Ronda",Table11[[#This Row],[Column1]]))=FALSE),1,0)</f>
        <v>1</v>
      </c>
      <c r="M1343">
        <f>IF(Table11[[#This Row],[cond]]=1,M1342+1,0)</f>
        <v>4</v>
      </c>
      <c r="N1343">
        <f>IF(ISNUMBER(SEARCH("Ronda",Table11[[#This Row],[Column1]]))=TRUE,1,0)</f>
        <v>0</v>
      </c>
      <c r="O1343" t="str">
        <f>IF(Table11[[#This Row],[cond2]]=1,MID(Table11[[#This Row],[Column1]],6,3),O1342)</f>
        <v xml:space="preserve"> 14</v>
      </c>
    </row>
    <row r="1344" spans="11:15" x14ac:dyDescent="0.3">
      <c r="K1344">
        <v>0</v>
      </c>
      <c r="L1344">
        <f>IF(AND(ISNUMBER(SEARCH(":",Table11[[#This Row],[Column1]]))=FALSE,ISNUMBER(SEARCH("Ronda",Table11[[#This Row],[Column1]]))=FALSE),1,0)</f>
        <v>1</v>
      </c>
      <c r="M1344">
        <f>IF(Table11[[#This Row],[cond]]=1,M1343+1,0)</f>
        <v>5</v>
      </c>
      <c r="N1344">
        <f>IF(ISNUMBER(SEARCH("Ronda",Table11[[#This Row],[Column1]]))=TRUE,1,0)</f>
        <v>0</v>
      </c>
      <c r="O1344" t="str">
        <f>IF(Table11[[#This Row],[cond2]]=1,MID(Table11[[#This Row],[Column1]],6,3),O1343)</f>
        <v xml:space="preserve"> 14</v>
      </c>
    </row>
    <row r="1345" spans="11:15" x14ac:dyDescent="0.3">
      <c r="K1345">
        <v>-1</v>
      </c>
      <c r="L1345">
        <f>IF(AND(ISNUMBER(SEARCH(":",Table11[[#This Row],[Column1]]))=FALSE,ISNUMBER(SEARCH("Ronda",Table11[[#This Row],[Column1]]))=FALSE),1,0)</f>
        <v>1</v>
      </c>
      <c r="M1345">
        <f>IF(Table11[[#This Row],[cond]]=1,M1344+1,0)</f>
        <v>6</v>
      </c>
      <c r="N1345">
        <f>IF(ISNUMBER(SEARCH("Ronda",Table11[[#This Row],[Column1]]))=TRUE,1,0)</f>
        <v>0</v>
      </c>
      <c r="O1345" t="str">
        <f>IF(Table11[[#This Row],[cond2]]=1,MID(Table11[[#This Row],[Column1]],6,3),O1344)</f>
        <v xml:space="preserve"> 14</v>
      </c>
    </row>
    <row r="1346" spans="11:15" x14ac:dyDescent="0.3">
      <c r="K1346" t="s">
        <v>227</v>
      </c>
      <c r="L1346">
        <f>IF(AND(ISNUMBER(SEARCH(":",Table11[[#This Row],[Column1]]))=FALSE,ISNUMBER(SEARCH("Ronda",Table11[[#This Row],[Column1]]))=FALSE),1,0)</f>
        <v>0</v>
      </c>
      <c r="M1346">
        <f>IF(Table11[[#This Row],[cond]]=1,M1345+1,0)</f>
        <v>0</v>
      </c>
      <c r="N1346">
        <f>IF(ISNUMBER(SEARCH("Ronda",Table11[[#This Row],[Column1]]))=TRUE,1,0)</f>
        <v>1</v>
      </c>
      <c r="O1346" t="str">
        <f>IF(Table11[[#This Row],[cond2]]=1,MID(Table11[[#This Row],[Column1]],6,3),O1345)</f>
        <v xml:space="preserve"> 13</v>
      </c>
    </row>
    <row r="1347" spans="11:15" x14ac:dyDescent="0.3">
      <c r="K1347" t="s">
        <v>1171</v>
      </c>
      <c r="L1347">
        <f>IF(AND(ISNUMBER(SEARCH(":",Table11[[#This Row],[Column1]]))=FALSE,ISNUMBER(SEARCH("Ronda",Table11[[#This Row],[Column1]]))=FALSE),1,0)</f>
        <v>0</v>
      </c>
      <c r="M1347">
        <f>IF(Table11[[#This Row],[cond]]=1,M1346+1,0)</f>
        <v>0</v>
      </c>
      <c r="N1347">
        <f>IF(ISNUMBER(SEARCH("Ronda",Table11[[#This Row],[Column1]]))=TRUE,1,0)</f>
        <v>0</v>
      </c>
      <c r="O1347" t="str">
        <f>IF(Table11[[#This Row],[cond2]]=1,MID(Table11[[#This Row],[Column1]],6,3),O1346)</f>
        <v xml:space="preserve"> 13</v>
      </c>
    </row>
    <row r="1348" spans="11:15" x14ac:dyDescent="0.3">
      <c r="K1348" t="s">
        <v>7</v>
      </c>
      <c r="L1348">
        <f>IF(AND(ISNUMBER(SEARCH(":",Table11[[#This Row],[Column1]]))=FALSE,ISNUMBER(SEARCH("Ronda",Table11[[#This Row],[Column1]]))=FALSE),1,0)</f>
        <v>1</v>
      </c>
      <c r="M1348">
        <f>IF(Table11[[#This Row],[cond]]=1,M1347+1,0)</f>
        <v>1</v>
      </c>
      <c r="N1348">
        <f>IF(ISNUMBER(SEARCH("Ronda",Table11[[#This Row],[Column1]]))=TRUE,1,0)</f>
        <v>0</v>
      </c>
      <c r="O1348" t="str">
        <f>IF(Table11[[#This Row],[cond2]]=1,MID(Table11[[#This Row],[Column1]],6,3),O1347)</f>
        <v xml:space="preserve"> 13</v>
      </c>
    </row>
    <row r="1349" spans="11:15" x14ac:dyDescent="0.3">
      <c r="K1349" t="s">
        <v>5</v>
      </c>
      <c r="L1349">
        <f>IF(AND(ISNUMBER(SEARCH(":",Table11[[#This Row],[Column1]]))=FALSE,ISNUMBER(SEARCH("Ronda",Table11[[#This Row],[Column1]]))=FALSE),1,0)</f>
        <v>1</v>
      </c>
      <c r="M1349">
        <f>IF(Table11[[#This Row],[cond]]=1,M1348+1,0)</f>
        <v>2</v>
      </c>
      <c r="N1349">
        <f>IF(ISNUMBER(SEARCH("Ronda",Table11[[#This Row],[Column1]]))=TRUE,1,0)</f>
        <v>0</v>
      </c>
      <c r="O1349" t="str">
        <f>IF(Table11[[#This Row],[cond2]]=1,MID(Table11[[#This Row],[Column1]],6,3),O1348)</f>
        <v xml:space="preserve"> 13</v>
      </c>
    </row>
    <row r="1350" spans="11:15" x14ac:dyDescent="0.3">
      <c r="K1350">
        <v>5</v>
      </c>
      <c r="L1350">
        <f>IF(AND(ISNUMBER(SEARCH(":",Table11[[#This Row],[Column1]]))=FALSE,ISNUMBER(SEARCH("Ronda",Table11[[#This Row],[Column1]]))=FALSE),1,0)</f>
        <v>1</v>
      </c>
      <c r="M1350">
        <f>IF(Table11[[#This Row],[cond]]=1,M1349+1,0)</f>
        <v>3</v>
      </c>
      <c r="N1350">
        <f>IF(ISNUMBER(SEARCH("Ronda",Table11[[#This Row],[Column1]]))=TRUE,1,0)</f>
        <v>0</v>
      </c>
      <c r="O1350" t="str">
        <f>IF(Table11[[#This Row],[cond2]]=1,MID(Table11[[#This Row],[Column1]],6,3),O1349)</f>
        <v xml:space="preserve"> 13</v>
      </c>
    </row>
    <row r="1351" spans="11:15" x14ac:dyDescent="0.3">
      <c r="K1351">
        <v>2</v>
      </c>
      <c r="L1351">
        <f>IF(AND(ISNUMBER(SEARCH(":",Table11[[#This Row],[Column1]]))=FALSE,ISNUMBER(SEARCH("Ronda",Table11[[#This Row],[Column1]]))=FALSE),1,0)</f>
        <v>1</v>
      </c>
      <c r="M1351">
        <f>IF(Table11[[#This Row],[cond]]=1,M1350+1,0)</f>
        <v>4</v>
      </c>
      <c r="N1351">
        <f>IF(ISNUMBER(SEARCH("Ronda",Table11[[#This Row],[Column1]]))=TRUE,1,0)</f>
        <v>0</v>
      </c>
      <c r="O1351" t="str">
        <f>IF(Table11[[#This Row],[cond2]]=1,MID(Table11[[#This Row],[Column1]],6,3),O1350)</f>
        <v xml:space="preserve"> 13</v>
      </c>
    </row>
    <row r="1352" spans="11:15" x14ac:dyDescent="0.3">
      <c r="K1352">
        <v>-1</v>
      </c>
      <c r="L1352">
        <f>IF(AND(ISNUMBER(SEARCH(":",Table11[[#This Row],[Column1]]))=FALSE,ISNUMBER(SEARCH("Ronda",Table11[[#This Row],[Column1]]))=FALSE),1,0)</f>
        <v>1</v>
      </c>
      <c r="M1352">
        <f>IF(Table11[[#This Row],[cond]]=1,M1351+1,0)</f>
        <v>5</v>
      </c>
      <c r="N1352">
        <f>IF(ISNUMBER(SEARCH("Ronda",Table11[[#This Row],[Column1]]))=TRUE,1,0)</f>
        <v>0</v>
      </c>
      <c r="O1352" t="str">
        <f>IF(Table11[[#This Row],[cond2]]=1,MID(Table11[[#This Row],[Column1]],6,3),O1351)</f>
        <v xml:space="preserve"> 13</v>
      </c>
    </row>
    <row r="1353" spans="11:15" x14ac:dyDescent="0.3">
      <c r="K1353">
        <v>-2</v>
      </c>
      <c r="L1353">
        <f>IF(AND(ISNUMBER(SEARCH(":",Table11[[#This Row],[Column1]]))=FALSE,ISNUMBER(SEARCH("Ronda",Table11[[#This Row],[Column1]]))=FALSE),1,0)</f>
        <v>1</v>
      </c>
      <c r="M1353">
        <f>IF(Table11[[#This Row],[cond]]=1,M1352+1,0)</f>
        <v>6</v>
      </c>
      <c r="N1353">
        <f>IF(ISNUMBER(SEARCH("Ronda",Table11[[#This Row],[Column1]]))=TRUE,1,0)</f>
        <v>0</v>
      </c>
      <c r="O1353" t="str">
        <f>IF(Table11[[#This Row],[cond2]]=1,MID(Table11[[#This Row],[Column1]],6,3),O1352)</f>
        <v xml:space="preserve"> 13</v>
      </c>
    </row>
    <row r="1354" spans="11:15" x14ac:dyDescent="0.3">
      <c r="K1354" t="s">
        <v>1172</v>
      </c>
      <c r="L1354">
        <f>IF(AND(ISNUMBER(SEARCH(":",Table11[[#This Row],[Column1]]))=FALSE,ISNUMBER(SEARCH("Ronda",Table11[[#This Row],[Column1]]))=FALSE),1,0)</f>
        <v>0</v>
      </c>
      <c r="M1354">
        <f>IF(Table11[[#This Row],[cond]]=1,M1353+1,0)</f>
        <v>0</v>
      </c>
      <c r="N1354">
        <f>IF(ISNUMBER(SEARCH("Ronda",Table11[[#This Row],[Column1]]))=TRUE,1,0)</f>
        <v>0</v>
      </c>
      <c r="O1354" t="str">
        <f>IF(Table11[[#This Row],[cond2]]=1,MID(Table11[[#This Row],[Column1]],6,3),O1353)</f>
        <v xml:space="preserve"> 13</v>
      </c>
    </row>
    <row r="1355" spans="11:15" x14ac:dyDescent="0.3">
      <c r="K1355" t="s">
        <v>10</v>
      </c>
      <c r="L1355">
        <f>IF(AND(ISNUMBER(SEARCH(":",Table11[[#This Row],[Column1]]))=FALSE,ISNUMBER(SEARCH("Ronda",Table11[[#This Row],[Column1]]))=FALSE),1,0)</f>
        <v>1</v>
      </c>
      <c r="M1355">
        <f>IF(Table11[[#This Row],[cond]]=1,M1354+1,0)</f>
        <v>1</v>
      </c>
      <c r="N1355">
        <f>IF(ISNUMBER(SEARCH("Ronda",Table11[[#This Row],[Column1]]))=TRUE,1,0)</f>
        <v>0</v>
      </c>
      <c r="O1355" t="str">
        <f>IF(Table11[[#This Row],[cond2]]=1,MID(Table11[[#This Row],[Column1]],6,3),O1354)</f>
        <v xml:space="preserve"> 13</v>
      </c>
    </row>
    <row r="1356" spans="11:15" x14ac:dyDescent="0.3">
      <c r="K1356" t="s">
        <v>2</v>
      </c>
      <c r="L1356">
        <f>IF(AND(ISNUMBER(SEARCH(":",Table11[[#This Row],[Column1]]))=FALSE,ISNUMBER(SEARCH("Ronda",Table11[[#This Row],[Column1]]))=FALSE),1,0)</f>
        <v>1</v>
      </c>
      <c r="M1356">
        <f>IF(Table11[[#This Row],[cond]]=1,M1355+1,0)</f>
        <v>2</v>
      </c>
      <c r="N1356">
        <f>IF(ISNUMBER(SEARCH("Ronda",Table11[[#This Row],[Column1]]))=TRUE,1,0)</f>
        <v>0</v>
      </c>
      <c r="O1356" t="str">
        <f>IF(Table11[[#This Row],[cond2]]=1,MID(Table11[[#This Row],[Column1]],6,3),O1355)</f>
        <v xml:space="preserve"> 13</v>
      </c>
    </row>
    <row r="1357" spans="11:15" x14ac:dyDescent="0.3">
      <c r="K1357">
        <v>0</v>
      </c>
      <c r="L1357">
        <f>IF(AND(ISNUMBER(SEARCH(":",Table11[[#This Row],[Column1]]))=FALSE,ISNUMBER(SEARCH("Ronda",Table11[[#This Row],[Column1]]))=FALSE),1,0)</f>
        <v>1</v>
      </c>
      <c r="M1357">
        <f>IF(Table11[[#This Row],[cond]]=1,M1356+1,0)</f>
        <v>3</v>
      </c>
      <c r="N1357">
        <f>IF(ISNUMBER(SEARCH("Ronda",Table11[[#This Row],[Column1]]))=TRUE,1,0)</f>
        <v>0</v>
      </c>
      <c r="O1357" t="str">
        <f>IF(Table11[[#This Row],[cond2]]=1,MID(Table11[[#This Row],[Column1]],6,3),O1356)</f>
        <v xml:space="preserve"> 13</v>
      </c>
    </row>
    <row r="1358" spans="11:15" x14ac:dyDescent="0.3">
      <c r="K1358">
        <v>1</v>
      </c>
      <c r="L1358">
        <f>IF(AND(ISNUMBER(SEARCH(":",Table11[[#This Row],[Column1]]))=FALSE,ISNUMBER(SEARCH("Ronda",Table11[[#This Row],[Column1]]))=FALSE),1,0)</f>
        <v>1</v>
      </c>
      <c r="M1358">
        <f>IF(Table11[[#This Row],[cond]]=1,M1357+1,0)</f>
        <v>4</v>
      </c>
      <c r="N1358">
        <f>IF(ISNUMBER(SEARCH("Ronda",Table11[[#This Row],[Column1]]))=TRUE,1,0)</f>
        <v>0</v>
      </c>
      <c r="O1358" t="str">
        <f>IF(Table11[[#This Row],[cond2]]=1,MID(Table11[[#This Row],[Column1]],6,3),O1357)</f>
        <v xml:space="preserve"> 13</v>
      </c>
    </row>
    <row r="1359" spans="11:15" x14ac:dyDescent="0.3">
      <c r="K1359">
        <v>0</v>
      </c>
      <c r="L1359">
        <f>IF(AND(ISNUMBER(SEARCH(":",Table11[[#This Row],[Column1]]))=FALSE,ISNUMBER(SEARCH("Ronda",Table11[[#This Row],[Column1]]))=FALSE),1,0)</f>
        <v>1</v>
      </c>
      <c r="M1359">
        <f>IF(Table11[[#This Row],[cond]]=1,M1358+1,0)</f>
        <v>5</v>
      </c>
      <c r="N1359">
        <f>IF(ISNUMBER(SEARCH("Ronda",Table11[[#This Row],[Column1]]))=TRUE,1,0)</f>
        <v>0</v>
      </c>
      <c r="O1359" t="str">
        <f>IF(Table11[[#This Row],[cond2]]=1,MID(Table11[[#This Row],[Column1]],6,3),O1358)</f>
        <v xml:space="preserve"> 13</v>
      </c>
    </row>
    <row r="1360" spans="11:15" x14ac:dyDescent="0.3">
      <c r="K1360">
        <v>-1</v>
      </c>
      <c r="L1360">
        <f>IF(AND(ISNUMBER(SEARCH(":",Table11[[#This Row],[Column1]]))=FALSE,ISNUMBER(SEARCH("Ronda",Table11[[#This Row],[Column1]]))=FALSE),1,0)</f>
        <v>1</v>
      </c>
      <c r="M1360">
        <f>IF(Table11[[#This Row],[cond]]=1,M1359+1,0)</f>
        <v>6</v>
      </c>
      <c r="N1360">
        <f>IF(ISNUMBER(SEARCH("Ronda",Table11[[#This Row],[Column1]]))=TRUE,1,0)</f>
        <v>0</v>
      </c>
      <c r="O1360" t="str">
        <f>IF(Table11[[#This Row],[cond2]]=1,MID(Table11[[#This Row],[Column1]],6,3),O1359)</f>
        <v xml:space="preserve"> 13</v>
      </c>
    </row>
    <row r="1361" spans="11:15" x14ac:dyDescent="0.3">
      <c r="K1361" t="s">
        <v>1173</v>
      </c>
      <c r="L1361">
        <f>IF(AND(ISNUMBER(SEARCH(":",Table11[[#This Row],[Column1]]))=FALSE,ISNUMBER(SEARCH("Ronda",Table11[[#This Row],[Column1]]))=FALSE),1,0)</f>
        <v>0</v>
      </c>
      <c r="M1361">
        <f>IF(Table11[[#This Row],[cond]]=1,M1360+1,0)</f>
        <v>0</v>
      </c>
      <c r="N1361">
        <f>IF(ISNUMBER(SEARCH("Ronda",Table11[[#This Row],[Column1]]))=TRUE,1,0)</f>
        <v>0</v>
      </c>
      <c r="O1361" t="str">
        <f>IF(Table11[[#This Row],[cond2]]=1,MID(Table11[[#This Row],[Column1]],6,3),O1360)</f>
        <v xml:space="preserve"> 13</v>
      </c>
    </row>
    <row r="1362" spans="11:15" x14ac:dyDescent="0.3">
      <c r="K1362" t="s">
        <v>4</v>
      </c>
      <c r="L1362">
        <f>IF(AND(ISNUMBER(SEARCH(":",Table11[[#This Row],[Column1]]))=FALSE,ISNUMBER(SEARCH("Ronda",Table11[[#This Row],[Column1]]))=FALSE),1,0)</f>
        <v>1</v>
      </c>
      <c r="M1362">
        <f>IF(Table11[[#This Row],[cond]]=1,M1361+1,0)</f>
        <v>1</v>
      </c>
      <c r="N1362">
        <f>IF(ISNUMBER(SEARCH("Ronda",Table11[[#This Row],[Column1]]))=TRUE,1,0)</f>
        <v>0</v>
      </c>
      <c r="O1362" t="str">
        <f>IF(Table11[[#This Row],[cond2]]=1,MID(Table11[[#This Row],[Column1]],6,3),O1361)</f>
        <v xml:space="preserve"> 13</v>
      </c>
    </row>
    <row r="1363" spans="11:15" x14ac:dyDescent="0.3">
      <c r="K1363" t="s">
        <v>31</v>
      </c>
      <c r="L1363">
        <f>IF(AND(ISNUMBER(SEARCH(":",Table11[[#This Row],[Column1]]))=FALSE,ISNUMBER(SEARCH("Ronda",Table11[[#This Row],[Column1]]))=FALSE),1,0)</f>
        <v>1</v>
      </c>
      <c r="M1363">
        <f>IF(Table11[[#This Row],[cond]]=1,M1362+1,0)</f>
        <v>2</v>
      </c>
      <c r="N1363">
        <f>IF(ISNUMBER(SEARCH("Ronda",Table11[[#This Row],[Column1]]))=TRUE,1,0)</f>
        <v>0</v>
      </c>
      <c r="O1363" t="str">
        <f>IF(Table11[[#This Row],[cond2]]=1,MID(Table11[[#This Row],[Column1]],6,3),O1362)</f>
        <v xml:space="preserve"> 13</v>
      </c>
    </row>
    <row r="1364" spans="11:15" x14ac:dyDescent="0.3">
      <c r="K1364">
        <v>2</v>
      </c>
      <c r="L1364">
        <f>IF(AND(ISNUMBER(SEARCH(":",Table11[[#This Row],[Column1]]))=FALSE,ISNUMBER(SEARCH("Ronda",Table11[[#This Row],[Column1]]))=FALSE),1,0)</f>
        <v>1</v>
      </c>
      <c r="M1364">
        <f>IF(Table11[[#This Row],[cond]]=1,M1363+1,0)</f>
        <v>3</v>
      </c>
      <c r="N1364">
        <f>IF(ISNUMBER(SEARCH("Ronda",Table11[[#This Row],[Column1]]))=TRUE,1,0)</f>
        <v>0</v>
      </c>
      <c r="O1364" t="str">
        <f>IF(Table11[[#This Row],[cond2]]=1,MID(Table11[[#This Row],[Column1]],6,3),O1363)</f>
        <v xml:space="preserve"> 13</v>
      </c>
    </row>
    <row r="1365" spans="11:15" x14ac:dyDescent="0.3">
      <c r="K1365">
        <v>2</v>
      </c>
      <c r="L1365">
        <f>IF(AND(ISNUMBER(SEARCH(":",Table11[[#This Row],[Column1]]))=FALSE,ISNUMBER(SEARCH("Ronda",Table11[[#This Row],[Column1]]))=FALSE),1,0)</f>
        <v>1</v>
      </c>
      <c r="M1365">
        <f>IF(Table11[[#This Row],[cond]]=1,M1364+1,0)</f>
        <v>4</v>
      </c>
      <c r="N1365">
        <f>IF(ISNUMBER(SEARCH("Ronda",Table11[[#This Row],[Column1]]))=TRUE,1,0)</f>
        <v>0</v>
      </c>
      <c r="O1365" t="str">
        <f>IF(Table11[[#This Row],[cond2]]=1,MID(Table11[[#This Row],[Column1]],6,3),O1364)</f>
        <v xml:space="preserve"> 13</v>
      </c>
    </row>
    <row r="1366" spans="11:15" x14ac:dyDescent="0.3">
      <c r="K1366">
        <v>-1</v>
      </c>
      <c r="L1366">
        <f>IF(AND(ISNUMBER(SEARCH(":",Table11[[#This Row],[Column1]]))=FALSE,ISNUMBER(SEARCH("Ronda",Table11[[#This Row],[Column1]]))=FALSE),1,0)</f>
        <v>1</v>
      </c>
      <c r="M1366">
        <f>IF(Table11[[#This Row],[cond]]=1,M1365+1,0)</f>
        <v>5</v>
      </c>
      <c r="N1366">
        <f>IF(ISNUMBER(SEARCH("Ronda",Table11[[#This Row],[Column1]]))=TRUE,1,0)</f>
        <v>0</v>
      </c>
      <c r="O1366" t="str">
        <f>IF(Table11[[#This Row],[cond2]]=1,MID(Table11[[#This Row],[Column1]],6,3),O1365)</f>
        <v xml:space="preserve"> 13</v>
      </c>
    </row>
    <row r="1367" spans="11:15" x14ac:dyDescent="0.3">
      <c r="K1367">
        <v>0</v>
      </c>
      <c r="L1367">
        <f>IF(AND(ISNUMBER(SEARCH(":",Table11[[#This Row],[Column1]]))=FALSE,ISNUMBER(SEARCH("Ronda",Table11[[#This Row],[Column1]]))=FALSE),1,0)</f>
        <v>1</v>
      </c>
      <c r="M1367">
        <f>IF(Table11[[#This Row],[cond]]=1,M1366+1,0)</f>
        <v>6</v>
      </c>
      <c r="N1367">
        <f>IF(ISNUMBER(SEARCH("Ronda",Table11[[#This Row],[Column1]]))=TRUE,1,0)</f>
        <v>0</v>
      </c>
      <c r="O1367" t="str">
        <f>IF(Table11[[#This Row],[cond2]]=1,MID(Table11[[#This Row],[Column1]],6,3),O1366)</f>
        <v xml:space="preserve"> 13</v>
      </c>
    </row>
    <row r="1368" spans="11:15" x14ac:dyDescent="0.3">
      <c r="K1368" t="s">
        <v>719</v>
      </c>
      <c r="L1368">
        <f>IF(AND(ISNUMBER(SEARCH(":",Table11[[#This Row],[Column1]]))=FALSE,ISNUMBER(SEARCH("Ronda",Table11[[#This Row],[Column1]]))=FALSE),1,0)</f>
        <v>0</v>
      </c>
      <c r="M1368">
        <f>IF(Table11[[#This Row],[cond]]=1,M1367+1,0)</f>
        <v>0</v>
      </c>
      <c r="N1368">
        <f>IF(ISNUMBER(SEARCH("Ronda",Table11[[#This Row],[Column1]]))=TRUE,1,0)</f>
        <v>0</v>
      </c>
      <c r="O1368" t="str">
        <f>IF(Table11[[#This Row],[cond2]]=1,MID(Table11[[#This Row],[Column1]],6,3),O1367)</f>
        <v xml:space="preserve"> 13</v>
      </c>
    </row>
    <row r="1369" spans="11:15" x14ac:dyDescent="0.3">
      <c r="K1369" t="s">
        <v>1051</v>
      </c>
      <c r="L1369">
        <f>IF(AND(ISNUMBER(SEARCH(":",Table11[[#This Row],[Column1]]))=FALSE,ISNUMBER(SEARCH("Ronda",Table11[[#This Row],[Column1]]))=FALSE),1,0)</f>
        <v>1</v>
      </c>
      <c r="M1369">
        <f>IF(Table11[[#This Row],[cond]]=1,M1368+1,0)</f>
        <v>1</v>
      </c>
      <c r="N1369">
        <f>IF(ISNUMBER(SEARCH("Ronda",Table11[[#This Row],[Column1]]))=TRUE,1,0)</f>
        <v>0</v>
      </c>
      <c r="O1369" t="str">
        <f>IF(Table11[[#This Row],[cond2]]=1,MID(Table11[[#This Row],[Column1]],6,3),O1368)</f>
        <v xml:space="preserve"> 13</v>
      </c>
    </row>
    <row r="1370" spans="11:15" x14ac:dyDescent="0.3">
      <c r="K1370" t="s">
        <v>8</v>
      </c>
      <c r="L1370">
        <f>IF(AND(ISNUMBER(SEARCH(":",Table11[[#This Row],[Column1]]))=FALSE,ISNUMBER(SEARCH("Ronda",Table11[[#This Row],[Column1]]))=FALSE),1,0)</f>
        <v>1</v>
      </c>
      <c r="M1370">
        <f>IF(Table11[[#This Row],[cond]]=1,M1369+1,0)</f>
        <v>2</v>
      </c>
      <c r="N1370">
        <f>IF(ISNUMBER(SEARCH("Ronda",Table11[[#This Row],[Column1]]))=TRUE,1,0)</f>
        <v>0</v>
      </c>
      <c r="O1370" t="str">
        <f>IF(Table11[[#This Row],[cond2]]=1,MID(Table11[[#This Row],[Column1]],6,3),O1369)</f>
        <v xml:space="preserve"> 13</v>
      </c>
    </row>
    <row r="1371" spans="11:15" x14ac:dyDescent="0.3">
      <c r="K1371">
        <v>1</v>
      </c>
      <c r="L1371">
        <f>IF(AND(ISNUMBER(SEARCH(":",Table11[[#This Row],[Column1]]))=FALSE,ISNUMBER(SEARCH("Ronda",Table11[[#This Row],[Column1]]))=FALSE),1,0)</f>
        <v>1</v>
      </c>
      <c r="M1371">
        <f>IF(Table11[[#This Row],[cond]]=1,M1370+1,0)</f>
        <v>3</v>
      </c>
      <c r="N1371">
        <f>IF(ISNUMBER(SEARCH("Ronda",Table11[[#This Row],[Column1]]))=TRUE,1,0)</f>
        <v>0</v>
      </c>
      <c r="O1371" t="str">
        <f>IF(Table11[[#This Row],[cond2]]=1,MID(Table11[[#This Row],[Column1]],6,3),O1370)</f>
        <v xml:space="preserve"> 13</v>
      </c>
    </row>
    <row r="1372" spans="11:15" x14ac:dyDescent="0.3">
      <c r="K1372">
        <v>2</v>
      </c>
      <c r="L1372">
        <f>IF(AND(ISNUMBER(SEARCH(":",Table11[[#This Row],[Column1]]))=FALSE,ISNUMBER(SEARCH("Ronda",Table11[[#This Row],[Column1]]))=FALSE),1,0)</f>
        <v>1</v>
      </c>
      <c r="M1372">
        <f>IF(Table11[[#This Row],[cond]]=1,M1371+1,0)</f>
        <v>4</v>
      </c>
      <c r="N1372">
        <f>IF(ISNUMBER(SEARCH("Ronda",Table11[[#This Row],[Column1]]))=TRUE,1,0)</f>
        <v>0</v>
      </c>
      <c r="O1372" t="str">
        <f>IF(Table11[[#This Row],[cond2]]=1,MID(Table11[[#This Row],[Column1]],6,3),O1371)</f>
        <v xml:space="preserve"> 13</v>
      </c>
    </row>
    <row r="1373" spans="11:15" x14ac:dyDescent="0.3">
      <c r="K1373">
        <v>-1</v>
      </c>
      <c r="L1373">
        <f>IF(AND(ISNUMBER(SEARCH(":",Table11[[#This Row],[Column1]]))=FALSE,ISNUMBER(SEARCH("Ronda",Table11[[#This Row],[Column1]]))=FALSE),1,0)</f>
        <v>1</v>
      </c>
      <c r="M1373">
        <f>IF(Table11[[#This Row],[cond]]=1,M1372+1,0)</f>
        <v>5</v>
      </c>
      <c r="N1373">
        <f>IF(ISNUMBER(SEARCH("Ronda",Table11[[#This Row],[Column1]]))=TRUE,1,0)</f>
        <v>0</v>
      </c>
      <c r="O1373" t="str">
        <f>IF(Table11[[#This Row],[cond2]]=1,MID(Table11[[#This Row],[Column1]],6,3),O1372)</f>
        <v xml:space="preserve"> 13</v>
      </c>
    </row>
    <row r="1374" spans="11:15" x14ac:dyDescent="0.3">
      <c r="K1374">
        <v>-1</v>
      </c>
      <c r="L1374">
        <f>IF(AND(ISNUMBER(SEARCH(":",Table11[[#This Row],[Column1]]))=FALSE,ISNUMBER(SEARCH("Ronda",Table11[[#This Row],[Column1]]))=FALSE),1,0)</f>
        <v>1</v>
      </c>
      <c r="M1374">
        <f>IF(Table11[[#This Row],[cond]]=1,M1373+1,0)</f>
        <v>6</v>
      </c>
      <c r="N1374">
        <f>IF(ISNUMBER(SEARCH("Ronda",Table11[[#This Row],[Column1]]))=TRUE,1,0)</f>
        <v>0</v>
      </c>
      <c r="O1374" t="str">
        <f>IF(Table11[[#This Row],[cond2]]=1,MID(Table11[[#This Row],[Column1]],6,3),O1373)</f>
        <v xml:space="preserve"> 13</v>
      </c>
    </row>
    <row r="1375" spans="11:15" x14ac:dyDescent="0.3">
      <c r="K1375" t="s">
        <v>1174</v>
      </c>
      <c r="L1375">
        <f>IF(AND(ISNUMBER(SEARCH(":",Table11[[#This Row],[Column1]]))=FALSE,ISNUMBER(SEARCH("Ronda",Table11[[#This Row],[Column1]]))=FALSE),1,0)</f>
        <v>0</v>
      </c>
      <c r="M1375">
        <f>IF(Table11[[#This Row],[cond]]=1,M1374+1,0)</f>
        <v>0</v>
      </c>
      <c r="N1375">
        <f>IF(ISNUMBER(SEARCH("Ronda",Table11[[#This Row],[Column1]]))=TRUE,1,0)</f>
        <v>0</v>
      </c>
      <c r="O1375" t="str">
        <f>IF(Table11[[#This Row],[cond2]]=1,MID(Table11[[#This Row],[Column1]],6,3),O1374)</f>
        <v xml:space="preserve"> 13</v>
      </c>
    </row>
    <row r="1376" spans="11:15" x14ac:dyDescent="0.3">
      <c r="K1376" t="s">
        <v>833</v>
      </c>
      <c r="L1376">
        <f>IF(AND(ISNUMBER(SEARCH(":",Table11[[#This Row],[Column1]]))=FALSE,ISNUMBER(SEARCH("Ronda",Table11[[#This Row],[Column1]]))=FALSE),1,0)</f>
        <v>1</v>
      </c>
      <c r="M1376">
        <f>IF(Table11[[#This Row],[cond]]=1,M1375+1,0)</f>
        <v>1</v>
      </c>
      <c r="N1376">
        <f>IF(ISNUMBER(SEARCH("Ronda",Table11[[#This Row],[Column1]]))=TRUE,1,0)</f>
        <v>0</v>
      </c>
      <c r="O1376" t="str">
        <f>IF(Table11[[#This Row],[cond2]]=1,MID(Table11[[#This Row],[Column1]],6,3),O1375)</f>
        <v xml:space="preserve"> 13</v>
      </c>
    </row>
    <row r="1377" spans="11:15" x14ac:dyDescent="0.3">
      <c r="K1377" t="s">
        <v>1</v>
      </c>
      <c r="L1377">
        <f>IF(AND(ISNUMBER(SEARCH(":",Table11[[#This Row],[Column1]]))=FALSE,ISNUMBER(SEARCH("Ronda",Table11[[#This Row],[Column1]]))=FALSE),1,0)</f>
        <v>1</v>
      </c>
      <c r="M1377">
        <f>IF(Table11[[#This Row],[cond]]=1,M1376+1,0)</f>
        <v>2</v>
      </c>
      <c r="N1377">
        <f>IF(ISNUMBER(SEARCH("Ronda",Table11[[#This Row],[Column1]]))=TRUE,1,0)</f>
        <v>0</v>
      </c>
      <c r="O1377" t="str">
        <f>IF(Table11[[#This Row],[cond2]]=1,MID(Table11[[#This Row],[Column1]],6,3),O1376)</f>
        <v xml:space="preserve"> 13</v>
      </c>
    </row>
    <row r="1378" spans="11:15" x14ac:dyDescent="0.3">
      <c r="K1378">
        <v>1</v>
      </c>
      <c r="L1378">
        <f>IF(AND(ISNUMBER(SEARCH(":",Table11[[#This Row],[Column1]]))=FALSE,ISNUMBER(SEARCH("Ronda",Table11[[#This Row],[Column1]]))=FALSE),1,0)</f>
        <v>1</v>
      </c>
      <c r="M1378">
        <f>IF(Table11[[#This Row],[cond]]=1,M1377+1,0)</f>
        <v>3</v>
      </c>
      <c r="N1378">
        <f>IF(ISNUMBER(SEARCH("Ronda",Table11[[#This Row],[Column1]]))=TRUE,1,0)</f>
        <v>0</v>
      </c>
      <c r="O1378" t="str">
        <f>IF(Table11[[#This Row],[cond2]]=1,MID(Table11[[#This Row],[Column1]],6,3),O1377)</f>
        <v xml:space="preserve"> 13</v>
      </c>
    </row>
    <row r="1379" spans="11:15" x14ac:dyDescent="0.3">
      <c r="K1379">
        <v>1</v>
      </c>
      <c r="L1379">
        <f>IF(AND(ISNUMBER(SEARCH(":",Table11[[#This Row],[Column1]]))=FALSE,ISNUMBER(SEARCH("Ronda",Table11[[#This Row],[Column1]]))=FALSE),1,0)</f>
        <v>1</v>
      </c>
      <c r="M1379">
        <f>IF(Table11[[#This Row],[cond]]=1,M1378+1,0)</f>
        <v>4</v>
      </c>
      <c r="N1379">
        <f>IF(ISNUMBER(SEARCH("Ronda",Table11[[#This Row],[Column1]]))=TRUE,1,0)</f>
        <v>0</v>
      </c>
      <c r="O1379" t="str">
        <f>IF(Table11[[#This Row],[cond2]]=1,MID(Table11[[#This Row],[Column1]],6,3),O1378)</f>
        <v xml:space="preserve"> 13</v>
      </c>
    </row>
    <row r="1380" spans="11:15" x14ac:dyDescent="0.3">
      <c r="K1380">
        <v>-1</v>
      </c>
      <c r="L1380">
        <f>IF(AND(ISNUMBER(SEARCH(":",Table11[[#This Row],[Column1]]))=FALSE,ISNUMBER(SEARCH("Ronda",Table11[[#This Row],[Column1]]))=FALSE),1,0)</f>
        <v>1</v>
      </c>
      <c r="M1380">
        <f>IF(Table11[[#This Row],[cond]]=1,M1379+1,0)</f>
        <v>5</v>
      </c>
      <c r="N1380">
        <f>IF(ISNUMBER(SEARCH("Ronda",Table11[[#This Row],[Column1]]))=TRUE,1,0)</f>
        <v>0</v>
      </c>
      <c r="O1380" t="str">
        <f>IF(Table11[[#This Row],[cond2]]=1,MID(Table11[[#This Row],[Column1]],6,3),O1379)</f>
        <v xml:space="preserve"> 13</v>
      </c>
    </row>
    <row r="1381" spans="11:15" x14ac:dyDescent="0.3">
      <c r="K1381">
        <v>-1</v>
      </c>
      <c r="L1381">
        <f>IF(AND(ISNUMBER(SEARCH(":",Table11[[#This Row],[Column1]]))=FALSE,ISNUMBER(SEARCH("Ronda",Table11[[#This Row],[Column1]]))=FALSE),1,0)</f>
        <v>1</v>
      </c>
      <c r="M1381">
        <f>IF(Table11[[#This Row],[cond]]=1,M1380+1,0)</f>
        <v>6</v>
      </c>
      <c r="N1381">
        <f>IF(ISNUMBER(SEARCH("Ronda",Table11[[#This Row],[Column1]]))=TRUE,1,0)</f>
        <v>0</v>
      </c>
      <c r="O1381" t="str">
        <f>IF(Table11[[#This Row],[cond2]]=1,MID(Table11[[#This Row],[Column1]],6,3),O1380)</f>
        <v xml:space="preserve"> 13</v>
      </c>
    </row>
    <row r="1382" spans="11:15" x14ac:dyDescent="0.3">
      <c r="K1382" t="s">
        <v>1175</v>
      </c>
      <c r="L1382">
        <f>IF(AND(ISNUMBER(SEARCH(":",Table11[[#This Row],[Column1]]))=FALSE,ISNUMBER(SEARCH("Ronda",Table11[[#This Row],[Column1]]))=FALSE),1,0)</f>
        <v>0</v>
      </c>
      <c r="M1382">
        <f>IF(Table11[[#This Row],[cond]]=1,M1381+1,0)</f>
        <v>0</v>
      </c>
      <c r="N1382">
        <f>IF(ISNUMBER(SEARCH("Ronda",Table11[[#This Row],[Column1]]))=TRUE,1,0)</f>
        <v>0</v>
      </c>
      <c r="O1382" t="str">
        <f>IF(Table11[[#This Row],[cond2]]=1,MID(Table11[[#This Row],[Column1]],6,3),O1381)</f>
        <v xml:space="preserve"> 13</v>
      </c>
    </row>
    <row r="1383" spans="11:15" x14ac:dyDescent="0.3">
      <c r="K1383" t="s">
        <v>28</v>
      </c>
      <c r="L1383">
        <f>IF(AND(ISNUMBER(SEARCH(":",Table11[[#This Row],[Column1]]))=FALSE,ISNUMBER(SEARCH("Ronda",Table11[[#This Row],[Column1]]))=FALSE),1,0)</f>
        <v>1</v>
      </c>
      <c r="M1383">
        <f>IF(Table11[[#This Row],[cond]]=1,M1382+1,0)</f>
        <v>1</v>
      </c>
      <c r="N1383">
        <f>IF(ISNUMBER(SEARCH("Ronda",Table11[[#This Row],[Column1]]))=TRUE,1,0)</f>
        <v>0</v>
      </c>
      <c r="O1383" t="str">
        <f>IF(Table11[[#This Row],[cond2]]=1,MID(Table11[[#This Row],[Column1]],6,3),O1382)</f>
        <v xml:space="preserve"> 13</v>
      </c>
    </row>
    <row r="1384" spans="11:15" x14ac:dyDescent="0.3">
      <c r="K1384" t="s">
        <v>303</v>
      </c>
      <c r="L1384">
        <f>IF(AND(ISNUMBER(SEARCH(":",Table11[[#This Row],[Column1]]))=FALSE,ISNUMBER(SEARCH("Ronda",Table11[[#This Row],[Column1]]))=FALSE),1,0)</f>
        <v>1</v>
      </c>
      <c r="M1384">
        <f>IF(Table11[[#This Row],[cond]]=1,M1383+1,0)</f>
        <v>2</v>
      </c>
      <c r="N1384">
        <f>IF(ISNUMBER(SEARCH("Ronda",Table11[[#This Row],[Column1]]))=TRUE,1,0)</f>
        <v>0</v>
      </c>
      <c r="O1384" t="str">
        <f>IF(Table11[[#This Row],[cond2]]=1,MID(Table11[[#This Row],[Column1]],6,3),O1383)</f>
        <v xml:space="preserve"> 13</v>
      </c>
    </row>
    <row r="1385" spans="11:15" x14ac:dyDescent="0.3">
      <c r="K1385">
        <v>2</v>
      </c>
      <c r="L1385">
        <f>IF(AND(ISNUMBER(SEARCH(":",Table11[[#This Row],[Column1]]))=FALSE,ISNUMBER(SEARCH("Ronda",Table11[[#This Row],[Column1]]))=FALSE),1,0)</f>
        <v>1</v>
      </c>
      <c r="M1385">
        <f>IF(Table11[[#This Row],[cond]]=1,M1384+1,0)</f>
        <v>3</v>
      </c>
      <c r="N1385">
        <f>IF(ISNUMBER(SEARCH("Ronda",Table11[[#This Row],[Column1]]))=TRUE,1,0)</f>
        <v>0</v>
      </c>
      <c r="O1385" t="str">
        <f>IF(Table11[[#This Row],[cond2]]=1,MID(Table11[[#This Row],[Column1]],6,3),O1384)</f>
        <v xml:space="preserve"> 13</v>
      </c>
    </row>
    <row r="1386" spans="11:15" x14ac:dyDescent="0.3">
      <c r="K1386">
        <v>0</v>
      </c>
      <c r="L1386">
        <f>IF(AND(ISNUMBER(SEARCH(":",Table11[[#This Row],[Column1]]))=FALSE,ISNUMBER(SEARCH("Ronda",Table11[[#This Row],[Column1]]))=FALSE),1,0)</f>
        <v>1</v>
      </c>
      <c r="M1386">
        <f>IF(Table11[[#This Row],[cond]]=1,M1385+1,0)</f>
        <v>4</v>
      </c>
      <c r="N1386">
        <f>IF(ISNUMBER(SEARCH("Ronda",Table11[[#This Row],[Column1]]))=TRUE,1,0)</f>
        <v>0</v>
      </c>
      <c r="O1386" t="str">
        <f>IF(Table11[[#This Row],[cond2]]=1,MID(Table11[[#This Row],[Column1]],6,3),O1385)</f>
        <v xml:space="preserve"> 13</v>
      </c>
    </row>
    <row r="1387" spans="11:15" x14ac:dyDescent="0.3">
      <c r="K1387">
        <v>-2</v>
      </c>
      <c r="L1387">
        <f>IF(AND(ISNUMBER(SEARCH(":",Table11[[#This Row],[Column1]]))=FALSE,ISNUMBER(SEARCH("Ronda",Table11[[#This Row],[Column1]]))=FALSE),1,0)</f>
        <v>1</v>
      </c>
      <c r="M1387">
        <f>IF(Table11[[#This Row],[cond]]=1,M1386+1,0)</f>
        <v>5</v>
      </c>
      <c r="N1387">
        <f>IF(ISNUMBER(SEARCH("Ronda",Table11[[#This Row],[Column1]]))=TRUE,1,0)</f>
        <v>0</v>
      </c>
      <c r="O1387" t="str">
        <f>IF(Table11[[#This Row],[cond2]]=1,MID(Table11[[#This Row],[Column1]],6,3),O1386)</f>
        <v xml:space="preserve"> 13</v>
      </c>
    </row>
    <row r="1388" spans="11:15" x14ac:dyDescent="0.3">
      <c r="K1388">
        <v>0</v>
      </c>
      <c r="L1388">
        <f>IF(AND(ISNUMBER(SEARCH(":",Table11[[#This Row],[Column1]]))=FALSE,ISNUMBER(SEARCH("Ronda",Table11[[#This Row],[Column1]]))=FALSE),1,0)</f>
        <v>1</v>
      </c>
      <c r="M1388">
        <f>IF(Table11[[#This Row],[cond]]=1,M1387+1,0)</f>
        <v>6</v>
      </c>
      <c r="N1388">
        <f>IF(ISNUMBER(SEARCH("Ronda",Table11[[#This Row],[Column1]]))=TRUE,1,0)</f>
        <v>0</v>
      </c>
      <c r="O1388" t="str">
        <f>IF(Table11[[#This Row],[cond2]]=1,MID(Table11[[#This Row],[Column1]],6,3),O1387)</f>
        <v xml:space="preserve"> 13</v>
      </c>
    </row>
    <row r="1389" spans="11:15" x14ac:dyDescent="0.3">
      <c r="K1389" t="s">
        <v>1175</v>
      </c>
      <c r="L1389">
        <f>IF(AND(ISNUMBER(SEARCH(":",Table11[[#This Row],[Column1]]))=FALSE,ISNUMBER(SEARCH("Ronda",Table11[[#This Row],[Column1]]))=FALSE),1,0)</f>
        <v>0</v>
      </c>
      <c r="M1389">
        <f>IF(Table11[[#This Row],[cond]]=1,M1388+1,0)</f>
        <v>0</v>
      </c>
      <c r="N1389">
        <f>IF(ISNUMBER(SEARCH("Ronda",Table11[[#This Row],[Column1]]))=TRUE,1,0)</f>
        <v>0</v>
      </c>
      <c r="O1389" t="str">
        <f>IF(Table11[[#This Row],[cond2]]=1,MID(Table11[[#This Row],[Column1]],6,3),O1388)</f>
        <v xml:space="preserve"> 13</v>
      </c>
    </row>
    <row r="1390" spans="11:15" x14ac:dyDescent="0.3">
      <c r="K1390" t="s">
        <v>564</v>
      </c>
      <c r="L1390">
        <f>IF(AND(ISNUMBER(SEARCH(":",Table11[[#This Row],[Column1]]))=FALSE,ISNUMBER(SEARCH("Ronda",Table11[[#This Row],[Column1]]))=FALSE),1,0)</f>
        <v>1</v>
      </c>
      <c r="M1390">
        <f>IF(Table11[[#This Row],[cond]]=1,M1389+1,0)</f>
        <v>1</v>
      </c>
      <c r="N1390">
        <f>IF(ISNUMBER(SEARCH("Ronda",Table11[[#This Row],[Column1]]))=TRUE,1,0)</f>
        <v>0</v>
      </c>
      <c r="O1390" t="str">
        <f>IF(Table11[[#This Row],[cond2]]=1,MID(Table11[[#This Row],[Column1]],6,3),O1389)</f>
        <v xml:space="preserve"> 13</v>
      </c>
    </row>
    <row r="1391" spans="11:15" x14ac:dyDescent="0.3">
      <c r="K1391" t="s">
        <v>33</v>
      </c>
      <c r="L1391">
        <f>IF(AND(ISNUMBER(SEARCH(":",Table11[[#This Row],[Column1]]))=FALSE,ISNUMBER(SEARCH("Ronda",Table11[[#This Row],[Column1]]))=FALSE),1,0)</f>
        <v>1</v>
      </c>
      <c r="M1391">
        <f>IF(Table11[[#This Row],[cond]]=1,M1390+1,0)</f>
        <v>2</v>
      </c>
      <c r="N1391">
        <f>IF(ISNUMBER(SEARCH("Ronda",Table11[[#This Row],[Column1]]))=TRUE,1,0)</f>
        <v>0</v>
      </c>
      <c r="O1391" t="str">
        <f>IF(Table11[[#This Row],[cond2]]=1,MID(Table11[[#This Row],[Column1]],6,3),O1390)</f>
        <v xml:space="preserve"> 13</v>
      </c>
    </row>
    <row r="1392" spans="11:15" x14ac:dyDescent="0.3">
      <c r="K1392">
        <v>1</v>
      </c>
      <c r="L1392">
        <f>IF(AND(ISNUMBER(SEARCH(":",Table11[[#This Row],[Column1]]))=FALSE,ISNUMBER(SEARCH("Ronda",Table11[[#This Row],[Column1]]))=FALSE),1,0)</f>
        <v>1</v>
      </c>
      <c r="M1392">
        <f>IF(Table11[[#This Row],[cond]]=1,M1391+1,0)</f>
        <v>3</v>
      </c>
      <c r="N1392">
        <f>IF(ISNUMBER(SEARCH("Ronda",Table11[[#This Row],[Column1]]))=TRUE,1,0)</f>
        <v>0</v>
      </c>
      <c r="O1392" t="str">
        <f>IF(Table11[[#This Row],[cond2]]=1,MID(Table11[[#This Row],[Column1]],6,3),O1391)</f>
        <v xml:space="preserve"> 13</v>
      </c>
    </row>
    <row r="1393" spans="11:15" x14ac:dyDescent="0.3">
      <c r="K1393">
        <v>2</v>
      </c>
      <c r="L1393">
        <f>IF(AND(ISNUMBER(SEARCH(":",Table11[[#This Row],[Column1]]))=FALSE,ISNUMBER(SEARCH("Ronda",Table11[[#This Row],[Column1]]))=FALSE),1,0)</f>
        <v>1</v>
      </c>
      <c r="M1393">
        <f>IF(Table11[[#This Row],[cond]]=1,M1392+1,0)</f>
        <v>4</v>
      </c>
      <c r="N1393">
        <f>IF(ISNUMBER(SEARCH("Ronda",Table11[[#This Row],[Column1]]))=TRUE,1,0)</f>
        <v>0</v>
      </c>
      <c r="O1393" t="str">
        <f>IF(Table11[[#This Row],[cond2]]=1,MID(Table11[[#This Row],[Column1]],6,3),O1392)</f>
        <v xml:space="preserve"> 13</v>
      </c>
    </row>
    <row r="1394" spans="11:15" x14ac:dyDescent="0.3">
      <c r="K1394">
        <v>0</v>
      </c>
      <c r="L1394">
        <f>IF(AND(ISNUMBER(SEARCH(":",Table11[[#This Row],[Column1]]))=FALSE,ISNUMBER(SEARCH("Ronda",Table11[[#This Row],[Column1]]))=FALSE),1,0)</f>
        <v>1</v>
      </c>
      <c r="M1394">
        <f>IF(Table11[[#This Row],[cond]]=1,M1393+1,0)</f>
        <v>5</v>
      </c>
      <c r="N1394">
        <f>IF(ISNUMBER(SEARCH("Ronda",Table11[[#This Row],[Column1]]))=TRUE,1,0)</f>
        <v>0</v>
      </c>
      <c r="O1394" t="str">
        <f>IF(Table11[[#This Row],[cond2]]=1,MID(Table11[[#This Row],[Column1]],6,3),O1393)</f>
        <v xml:space="preserve"> 13</v>
      </c>
    </row>
    <row r="1395" spans="11:15" x14ac:dyDescent="0.3">
      <c r="K1395">
        <v>0</v>
      </c>
      <c r="L1395">
        <f>IF(AND(ISNUMBER(SEARCH(":",Table11[[#This Row],[Column1]]))=FALSE,ISNUMBER(SEARCH("Ronda",Table11[[#This Row],[Column1]]))=FALSE),1,0)</f>
        <v>1</v>
      </c>
      <c r="M1395">
        <f>IF(Table11[[#This Row],[cond]]=1,M1394+1,0)</f>
        <v>6</v>
      </c>
      <c r="N1395">
        <f>IF(ISNUMBER(SEARCH("Ronda",Table11[[#This Row],[Column1]]))=TRUE,1,0)</f>
        <v>0</v>
      </c>
      <c r="O1395" t="str">
        <f>IF(Table11[[#This Row],[cond2]]=1,MID(Table11[[#This Row],[Column1]],6,3),O1394)</f>
        <v xml:space="preserve"> 13</v>
      </c>
    </row>
    <row r="1396" spans="11:15" x14ac:dyDescent="0.3">
      <c r="K1396" t="s">
        <v>1176</v>
      </c>
      <c r="L1396">
        <f>IF(AND(ISNUMBER(SEARCH(":",Table11[[#This Row],[Column1]]))=FALSE,ISNUMBER(SEARCH("Ronda",Table11[[#This Row],[Column1]]))=FALSE),1,0)</f>
        <v>0</v>
      </c>
      <c r="M1396">
        <f>IF(Table11[[#This Row],[cond]]=1,M1395+1,0)</f>
        <v>0</v>
      </c>
      <c r="N1396">
        <f>IF(ISNUMBER(SEARCH("Ronda",Table11[[#This Row],[Column1]]))=TRUE,1,0)</f>
        <v>0</v>
      </c>
      <c r="O1396" t="str">
        <f>IF(Table11[[#This Row],[cond2]]=1,MID(Table11[[#This Row],[Column1]],6,3),O1395)</f>
        <v xml:space="preserve"> 13</v>
      </c>
    </row>
    <row r="1397" spans="11:15" x14ac:dyDescent="0.3">
      <c r="K1397" t="s">
        <v>13</v>
      </c>
      <c r="L1397">
        <f>IF(AND(ISNUMBER(SEARCH(":",Table11[[#This Row],[Column1]]))=FALSE,ISNUMBER(SEARCH("Ronda",Table11[[#This Row],[Column1]]))=FALSE),1,0)</f>
        <v>1</v>
      </c>
      <c r="M1397">
        <f>IF(Table11[[#This Row],[cond]]=1,M1396+1,0)</f>
        <v>1</v>
      </c>
      <c r="N1397">
        <f>IF(ISNUMBER(SEARCH("Ronda",Table11[[#This Row],[Column1]]))=TRUE,1,0)</f>
        <v>0</v>
      </c>
      <c r="O1397" t="str">
        <f>IF(Table11[[#This Row],[cond2]]=1,MID(Table11[[#This Row],[Column1]],6,3),O1396)</f>
        <v xml:space="preserve"> 13</v>
      </c>
    </row>
    <row r="1398" spans="11:15" x14ac:dyDescent="0.3">
      <c r="K1398" t="s">
        <v>568</v>
      </c>
      <c r="L1398">
        <f>IF(AND(ISNUMBER(SEARCH(":",Table11[[#This Row],[Column1]]))=FALSE,ISNUMBER(SEARCH("Ronda",Table11[[#This Row],[Column1]]))=FALSE),1,0)</f>
        <v>1</v>
      </c>
      <c r="M1398">
        <f>IF(Table11[[#This Row],[cond]]=1,M1397+1,0)</f>
        <v>2</v>
      </c>
      <c r="N1398">
        <f>IF(ISNUMBER(SEARCH("Ronda",Table11[[#This Row],[Column1]]))=TRUE,1,0)</f>
        <v>0</v>
      </c>
      <c r="O1398" t="str">
        <f>IF(Table11[[#This Row],[cond2]]=1,MID(Table11[[#This Row],[Column1]],6,3),O1397)</f>
        <v xml:space="preserve"> 13</v>
      </c>
    </row>
    <row r="1399" spans="11:15" x14ac:dyDescent="0.3">
      <c r="K1399">
        <v>4</v>
      </c>
      <c r="L1399">
        <f>IF(AND(ISNUMBER(SEARCH(":",Table11[[#This Row],[Column1]]))=FALSE,ISNUMBER(SEARCH("Ronda",Table11[[#This Row],[Column1]]))=FALSE),1,0)</f>
        <v>1</v>
      </c>
      <c r="M1399">
        <f>IF(Table11[[#This Row],[cond]]=1,M1398+1,0)</f>
        <v>3</v>
      </c>
      <c r="N1399">
        <f>IF(ISNUMBER(SEARCH("Ronda",Table11[[#This Row],[Column1]]))=TRUE,1,0)</f>
        <v>0</v>
      </c>
      <c r="O1399" t="str">
        <f>IF(Table11[[#This Row],[cond2]]=1,MID(Table11[[#This Row],[Column1]],6,3),O1398)</f>
        <v xml:space="preserve"> 13</v>
      </c>
    </row>
    <row r="1400" spans="11:15" x14ac:dyDescent="0.3">
      <c r="K1400">
        <v>0</v>
      </c>
      <c r="L1400">
        <f>IF(AND(ISNUMBER(SEARCH(":",Table11[[#This Row],[Column1]]))=FALSE,ISNUMBER(SEARCH("Ronda",Table11[[#This Row],[Column1]]))=FALSE),1,0)</f>
        <v>1</v>
      </c>
      <c r="M1400">
        <f>IF(Table11[[#This Row],[cond]]=1,M1399+1,0)</f>
        <v>4</v>
      </c>
      <c r="N1400">
        <f>IF(ISNUMBER(SEARCH("Ronda",Table11[[#This Row],[Column1]]))=TRUE,1,0)</f>
        <v>0</v>
      </c>
      <c r="O1400" t="str">
        <f>IF(Table11[[#This Row],[cond2]]=1,MID(Table11[[#This Row],[Column1]],6,3),O1399)</f>
        <v xml:space="preserve"> 13</v>
      </c>
    </row>
    <row r="1401" spans="11:15" x14ac:dyDescent="0.3">
      <c r="K1401">
        <v>-2</v>
      </c>
      <c r="L1401">
        <f>IF(AND(ISNUMBER(SEARCH(":",Table11[[#This Row],[Column1]]))=FALSE,ISNUMBER(SEARCH("Ronda",Table11[[#This Row],[Column1]]))=FALSE),1,0)</f>
        <v>1</v>
      </c>
      <c r="M1401">
        <f>IF(Table11[[#This Row],[cond]]=1,M1400+1,0)</f>
        <v>5</v>
      </c>
      <c r="N1401">
        <f>IF(ISNUMBER(SEARCH("Ronda",Table11[[#This Row],[Column1]]))=TRUE,1,0)</f>
        <v>0</v>
      </c>
      <c r="O1401" t="str">
        <f>IF(Table11[[#This Row],[cond2]]=1,MID(Table11[[#This Row],[Column1]],6,3),O1400)</f>
        <v xml:space="preserve"> 13</v>
      </c>
    </row>
    <row r="1402" spans="11:15" x14ac:dyDescent="0.3">
      <c r="K1402">
        <v>0</v>
      </c>
      <c r="L1402">
        <f>IF(AND(ISNUMBER(SEARCH(":",Table11[[#This Row],[Column1]]))=FALSE,ISNUMBER(SEARCH("Ronda",Table11[[#This Row],[Column1]]))=FALSE),1,0)</f>
        <v>1</v>
      </c>
      <c r="M1402">
        <f>IF(Table11[[#This Row],[cond]]=1,M1401+1,0)</f>
        <v>6</v>
      </c>
      <c r="N1402">
        <f>IF(ISNUMBER(SEARCH("Ronda",Table11[[#This Row],[Column1]]))=TRUE,1,0)</f>
        <v>0</v>
      </c>
      <c r="O1402" t="str">
        <f>IF(Table11[[#This Row],[cond2]]=1,MID(Table11[[#This Row],[Column1]],6,3),O1401)</f>
        <v xml:space="preserve"> 13</v>
      </c>
    </row>
    <row r="1403" spans="11:15" x14ac:dyDescent="0.3">
      <c r="K1403" t="s">
        <v>1177</v>
      </c>
      <c r="L1403">
        <f>IF(AND(ISNUMBER(SEARCH(":",Table11[[#This Row],[Column1]]))=FALSE,ISNUMBER(SEARCH("Ronda",Table11[[#This Row],[Column1]]))=FALSE),1,0)</f>
        <v>0</v>
      </c>
      <c r="M1403">
        <f>IF(Table11[[#This Row],[cond]]=1,M1402+1,0)</f>
        <v>0</v>
      </c>
      <c r="N1403">
        <f>IF(ISNUMBER(SEARCH("Ronda",Table11[[#This Row],[Column1]]))=TRUE,1,0)</f>
        <v>0</v>
      </c>
      <c r="O1403" t="str">
        <f>IF(Table11[[#This Row],[cond2]]=1,MID(Table11[[#This Row],[Column1]],6,3),O1402)</f>
        <v xml:space="preserve"> 13</v>
      </c>
    </row>
    <row r="1404" spans="11:15" x14ac:dyDescent="0.3">
      <c r="K1404" t="s">
        <v>14</v>
      </c>
      <c r="L1404">
        <f>IF(AND(ISNUMBER(SEARCH(":",Table11[[#This Row],[Column1]]))=FALSE,ISNUMBER(SEARCH("Ronda",Table11[[#This Row],[Column1]]))=FALSE),1,0)</f>
        <v>1</v>
      </c>
      <c r="M1404">
        <f>IF(Table11[[#This Row],[cond]]=1,M1403+1,0)</f>
        <v>1</v>
      </c>
      <c r="N1404">
        <f>IF(ISNUMBER(SEARCH("Ronda",Table11[[#This Row],[Column1]]))=TRUE,1,0)</f>
        <v>0</v>
      </c>
      <c r="O1404" t="str">
        <f>IF(Table11[[#This Row],[cond2]]=1,MID(Table11[[#This Row],[Column1]],6,3),O1403)</f>
        <v xml:space="preserve"> 13</v>
      </c>
    </row>
    <row r="1405" spans="11:15" x14ac:dyDescent="0.3">
      <c r="K1405" t="s">
        <v>11</v>
      </c>
      <c r="L1405">
        <f>IF(AND(ISNUMBER(SEARCH(":",Table11[[#This Row],[Column1]]))=FALSE,ISNUMBER(SEARCH("Ronda",Table11[[#This Row],[Column1]]))=FALSE),1,0)</f>
        <v>1</v>
      </c>
      <c r="M1405">
        <f>IF(Table11[[#This Row],[cond]]=1,M1404+1,0)</f>
        <v>2</v>
      </c>
      <c r="N1405">
        <f>IF(ISNUMBER(SEARCH("Ronda",Table11[[#This Row],[Column1]]))=TRUE,1,0)</f>
        <v>0</v>
      </c>
      <c r="O1405" t="str">
        <f>IF(Table11[[#This Row],[cond2]]=1,MID(Table11[[#This Row],[Column1]],6,3),O1404)</f>
        <v xml:space="preserve"> 13</v>
      </c>
    </row>
    <row r="1406" spans="11:15" x14ac:dyDescent="0.3">
      <c r="K1406">
        <v>3</v>
      </c>
      <c r="L1406">
        <f>IF(AND(ISNUMBER(SEARCH(":",Table11[[#This Row],[Column1]]))=FALSE,ISNUMBER(SEARCH("Ronda",Table11[[#This Row],[Column1]]))=FALSE),1,0)</f>
        <v>1</v>
      </c>
      <c r="M1406">
        <f>IF(Table11[[#This Row],[cond]]=1,M1405+1,0)</f>
        <v>3</v>
      </c>
      <c r="N1406">
        <f>IF(ISNUMBER(SEARCH("Ronda",Table11[[#This Row],[Column1]]))=TRUE,1,0)</f>
        <v>0</v>
      </c>
      <c r="O1406" t="str">
        <f>IF(Table11[[#This Row],[cond2]]=1,MID(Table11[[#This Row],[Column1]],6,3),O1405)</f>
        <v xml:space="preserve"> 13</v>
      </c>
    </row>
    <row r="1407" spans="11:15" x14ac:dyDescent="0.3">
      <c r="K1407">
        <v>1</v>
      </c>
      <c r="L1407">
        <f>IF(AND(ISNUMBER(SEARCH(":",Table11[[#This Row],[Column1]]))=FALSE,ISNUMBER(SEARCH("Ronda",Table11[[#This Row],[Column1]]))=FALSE),1,0)</f>
        <v>1</v>
      </c>
      <c r="M1407">
        <f>IF(Table11[[#This Row],[cond]]=1,M1406+1,0)</f>
        <v>4</v>
      </c>
      <c r="N1407">
        <f>IF(ISNUMBER(SEARCH("Ronda",Table11[[#This Row],[Column1]]))=TRUE,1,0)</f>
        <v>0</v>
      </c>
      <c r="O1407" t="str">
        <f>IF(Table11[[#This Row],[cond2]]=1,MID(Table11[[#This Row],[Column1]],6,3),O1406)</f>
        <v xml:space="preserve"> 13</v>
      </c>
    </row>
    <row r="1408" spans="11:15" x14ac:dyDescent="0.3">
      <c r="K1408">
        <v>-2</v>
      </c>
      <c r="L1408">
        <f>IF(AND(ISNUMBER(SEARCH(":",Table11[[#This Row],[Column1]]))=FALSE,ISNUMBER(SEARCH("Ronda",Table11[[#This Row],[Column1]]))=FALSE),1,0)</f>
        <v>1</v>
      </c>
      <c r="M1408">
        <f>IF(Table11[[#This Row],[cond]]=1,M1407+1,0)</f>
        <v>5</v>
      </c>
      <c r="N1408">
        <f>IF(ISNUMBER(SEARCH("Ronda",Table11[[#This Row],[Column1]]))=TRUE,1,0)</f>
        <v>0</v>
      </c>
      <c r="O1408" t="str">
        <f>IF(Table11[[#This Row],[cond2]]=1,MID(Table11[[#This Row],[Column1]],6,3),O1407)</f>
        <v xml:space="preserve"> 13</v>
      </c>
    </row>
    <row r="1409" spans="11:15" x14ac:dyDescent="0.3">
      <c r="K1409">
        <v>0</v>
      </c>
      <c r="L1409">
        <f>IF(AND(ISNUMBER(SEARCH(":",Table11[[#This Row],[Column1]]))=FALSE,ISNUMBER(SEARCH("Ronda",Table11[[#This Row],[Column1]]))=FALSE),1,0)</f>
        <v>1</v>
      </c>
      <c r="M1409">
        <f>IF(Table11[[#This Row],[cond]]=1,M1408+1,0)</f>
        <v>6</v>
      </c>
      <c r="N1409">
        <f>IF(ISNUMBER(SEARCH("Ronda",Table11[[#This Row],[Column1]]))=TRUE,1,0)</f>
        <v>0</v>
      </c>
      <c r="O1409" t="str">
        <f>IF(Table11[[#This Row],[cond2]]=1,MID(Table11[[#This Row],[Column1]],6,3),O1408)</f>
        <v xml:space="preserve"> 13</v>
      </c>
    </row>
    <row r="1410" spans="11:15" x14ac:dyDescent="0.3">
      <c r="K1410" t="s">
        <v>234</v>
      </c>
      <c r="L1410">
        <f>IF(AND(ISNUMBER(SEARCH(":",Table11[[#This Row],[Column1]]))=FALSE,ISNUMBER(SEARCH("Ronda",Table11[[#This Row],[Column1]]))=FALSE),1,0)</f>
        <v>0</v>
      </c>
      <c r="M1410">
        <f>IF(Table11[[#This Row],[cond]]=1,M1409+1,0)</f>
        <v>0</v>
      </c>
      <c r="N1410">
        <f>IF(ISNUMBER(SEARCH("Ronda",Table11[[#This Row],[Column1]]))=TRUE,1,0)</f>
        <v>1</v>
      </c>
      <c r="O1410" t="str">
        <f>IF(Table11[[#This Row],[cond2]]=1,MID(Table11[[#This Row],[Column1]],6,3),O1409)</f>
        <v xml:space="preserve"> 12</v>
      </c>
    </row>
    <row r="1411" spans="11:15" x14ac:dyDescent="0.3">
      <c r="K1411" t="s">
        <v>952</v>
      </c>
      <c r="L1411">
        <f>IF(AND(ISNUMBER(SEARCH(":",Table11[[#This Row],[Column1]]))=FALSE,ISNUMBER(SEARCH("Ronda",Table11[[#This Row],[Column1]]))=FALSE),1,0)</f>
        <v>0</v>
      </c>
      <c r="M1411">
        <f>IF(Table11[[#This Row],[cond]]=1,M1410+1,0)</f>
        <v>0</v>
      </c>
      <c r="N1411">
        <f>IF(ISNUMBER(SEARCH("Ronda",Table11[[#This Row],[Column1]]))=TRUE,1,0)</f>
        <v>0</v>
      </c>
      <c r="O1411" t="str">
        <f>IF(Table11[[#This Row],[cond2]]=1,MID(Table11[[#This Row],[Column1]],6,3),O1410)</f>
        <v xml:space="preserve"> 12</v>
      </c>
    </row>
    <row r="1412" spans="11:15" x14ac:dyDescent="0.3">
      <c r="K1412" t="s">
        <v>568</v>
      </c>
      <c r="L1412">
        <f>IF(AND(ISNUMBER(SEARCH(":",Table11[[#This Row],[Column1]]))=FALSE,ISNUMBER(SEARCH("Ronda",Table11[[#This Row],[Column1]]))=FALSE),1,0)</f>
        <v>1</v>
      </c>
      <c r="M1412">
        <f>IF(Table11[[#This Row],[cond]]=1,M1411+1,0)</f>
        <v>1</v>
      </c>
      <c r="N1412">
        <f>IF(ISNUMBER(SEARCH("Ronda",Table11[[#This Row],[Column1]]))=TRUE,1,0)</f>
        <v>0</v>
      </c>
      <c r="O1412" t="str">
        <f>IF(Table11[[#This Row],[cond2]]=1,MID(Table11[[#This Row],[Column1]],6,3),O1411)</f>
        <v xml:space="preserve"> 12</v>
      </c>
    </row>
    <row r="1413" spans="11:15" x14ac:dyDescent="0.3">
      <c r="K1413" t="s">
        <v>10</v>
      </c>
      <c r="L1413">
        <f>IF(AND(ISNUMBER(SEARCH(":",Table11[[#This Row],[Column1]]))=FALSE,ISNUMBER(SEARCH("Ronda",Table11[[#This Row],[Column1]]))=FALSE),1,0)</f>
        <v>1</v>
      </c>
      <c r="M1413">
        <f>IF(Table11[[#This Row],[cond]]=1,M1412+1,0)</f>
        <v>2</v>
      </c>
      <c r="N1413">
        <f>IF(ISNUMBER(SEARCH("Ronda",Table11[[#This Row],[Column1]]))=TRUE,1,0)</f>
        <v>0</v>
      </c>
      <c r="O1413" t="str">
        <f>IF(Table11[[#This Row],[cond2]]=1,MID(Table11[[#This Row],[Column1]],6,3),O1412)</f>
        <v xml:space="preserve"> 12</v>
      </c>
    </row>
    <row r="1414" spans="11:15" x14ac:dyDescent="0.3">
      <c r="K1414">
        <v>1</v>
      </c>
      <c r="L1414">
        <f>IF(AND(ISNUMBER(SEARCH(":",Table11[[#This Row],[Column1]]))=FALSE,ISNUMBER(SEARCH("Ronda",Table11[[#This Row],[Column1]]))=FALSE),1,0)</f>
        <v>1</v>
      </c>
      <c r="M1414">
        <f>IF(Table11[[#This Row],[cond]]=1,M1413+1,0)</f>
        <v>3</v>
      </c>
      <c r="N1414">
        <f>IF(ISNUMBER(SEARCH("Ronda",Table11[[#This Row],[Column1]]))=TRUE,1,0)</f>
        <v>0</v>
      </c>
      <c r="O1414" t="str">
        <f>IF(Table11[[#This Row],[cond2]]=1,MID(Table11[[#This Row],[Column1]],6,3),O1413)</f>
        <v xml:space="preserve"> 12</v>
      </c>
    </row>
    <row r="1415" spans="11:15" x14ac:dyDescent="0.3">
      <c r="K1415">
        <v>1</v>
      </c>
      <c r="L1415">
        <f>IF(AND(ISNUMBER(SEARCH(":",Table11[[#This Row],[Column1]]))=FALSE,ISNUMBER(SEARCH("Ronda",Table11[[#This Row],[Column1]]))=FALSE),1,0)</f>
        <v>1</v>
      </c>
      <c r="M1415">
        <f>IF(Table11[[#This Row],[cond]]=1,M1414+1,0)</f>
        <v>4</v>
      </c>
      <c r="N1415">
        <f>IF(ISNUMBER(SEARCH("Ronda",Table11[[#This Row],[Column1]]))=TRUE,1,0)</f>
        <v>0</v>
      </c>
      <c r="O1415" t="str">
        <f>IF(Table11[[#This Row],[cond2]]=1,MID(Table11[[#This Row],[Column1]],6,3),O1414)</f>
        <v xml:space="preserve"> 12</v>
      </c>
    </row>
    <row r="1416" spans="11:15" x14ac:dyDescent="0.3">
      <c r="K1416">
        <v>0</v>
      </c>
      <c r="L1416">
        <f>IF(AND(ISNUMBER(SEARCH(":",Table11[[#This Row],[Column1]]))=FALSE,ISNUMBER(SEARCH("Ronda",Table11[[#This Row],[Column1]]))=FALSE),1,0)</f>
        <v>1</v>
      </c>
      <c r="M1416">
        <f>IF(Table11[[#This Row],[cond]]=1,M1415+1,0)</f>
        <v>5</v>
      </c>
      <c r="N1416">
        <f>IF(ISNUMBER(SEARCH("Ronda",Table11[[#This Row],[Column1]]))=TRUE,1,0)</f>
        <v>0</v>
      </c>
      <c r="O1416" t="str">
        <f>IF(Table11[[#This Row],[cond2]]=1,MID(Table11[[#This Row],[Column1]],6,3),O1415)</f>
        <v xml:space="preserve"> 12</v>
      </c>
    </row>
    <row r="1417" spans="11:15" x14ac:dyDescent="0.3">
      <c r="K1417">
        <v>0</v>
      </c>
      <c r="L1417">
        <f>IF(AND(ISNUMBER(SEARCH(":",Table11[[#This Row],[Column1]]))=FALSE,ISNUMBER(SEARCH("Ronda",Table11[[#This Row],[Column1]]))=FALSE),1,0)</f>
        <v>1</v>
      </c>
      <c r="M1417">
        <f>IF(Table11[[#This Row],[cond]]=1,M1416+1,0)</f>
        <v>6</v>
      </c>
      <c r="N1417">
        <f>IF(ISNUMBER(SEARCH("Ronda",Table11[[#This Row],[Column1]]))=TRUE,1,0)</f>
        <v>0</v>
      </c>
      <c r="O1417" t="str">
        <f>IF(Table11[[#This Row],[cond2]]=1,MID(Table11[[#This Row],[Column1]],6,3),O1416)</f>
        <v xml:space="preserve"> 12</v>
      </c>
    </row>
    <row r="1418" spans="11:15" x14ac:dyDescent="0.3">
      <c r="K1418" t="s">
        <v>1178</v>
      </c>
      <c r="L1418">
        <f>IF(AND(ISNUMBER(SEARCH(":",Table11[[#This Row],[Column1]]))=FALSE,ISNUMBER(SEARCH("Ronda",Table11[[#This Row],[Column1]]))=FALSE),1,0)</f>
        <v>0</v>
      </c>
      <c r="M1418">
        <f>IF(Table11[[#This Row],[cond]]=1,M1417+1,0)</f>
        <v>0</v>
      </c>
      <c r="N1418">
        <f>IF(ISNUMBER(SEARCH("Ronda",Table11[[#This Row],[Column1]]))=TRUE,1,0)</f>
        <v>0</v>
      </c>
      <c r="O1418" t="str">
        <f>IF(Table11[[#This Row],[cond2]]=1,MID(Table11[[#This Row],[Column1]],6,3),O1417)</f>
        <v xml:space="preserve"> 12</v>
      </c>
    </row>
    <row r="1419" spans="11:15" x14ac:dyDescent="0.3">
      <c r="K1419" t="s">
        <v>7</v>
      </c>
      <c r="L1419">
        <f>IF(AND(ISNUMBER(SEARCH(":",Table11[[#This Row],[Column1]]))=FALSE,ISNUMBER(SEARCH("Ronda",Table11[[#This Row],[Column1]]))=FALSE),1,0)</f>
        <v>1</v>
      </c>
      <c r="M1419">
        <f>IF(Table11[[#This Row],[cond]]=1,M1418+1,0)</f>
        <v>1</v>
      </c>
      <c r="N1419">
        <f>IF(ISNUMBER(SEARCH("Ronda",Table11[[#This Row],[Column1]]))=TRUE,1,0)</f>
        <v>0</v>
      </c>
      <c r="O1419" t="str">
        <f>IF(Table11[[#This Row],[cond2]]=1,MID(Table11[[#This Row],[Column1]],6,3),O1418)</f>
        <v xml:space="preserve"> 12</v>
      </c>
    </row>
    <row r="1420" spans="11:15" x14ac:dyDescent="0.3">
      <c r="K1420" t="s">
        <v>833</v>
      </c>
      <c r="L1420">
        <f>IF(AND(ISNUMBER(SEARCH(":",Table11[[#This Row],[Column1]]))=FALSE,ISNUMBER(SEARCH("Ronda",Table11[[#This Row],[Column1]]))=FALSE),1,0)</f>
        <v>1</v>
      </c>
      <c r="M1420">
        <f>IF(Table11[[#This Row],[cond]]=1,M1419+1,0)</f>
        <v>2</v>
      </c>
      <c r="N1420">
        <f>IF(ISNUMBER(SEARCH("Ronda",Table11[[#This Row],[Column1]]))=TRUE,1,0)</f>
        <v>0</v>
      </c>
      <c r="O1420" t="str">
        <f>IF(Table11[[#This Row],[cond2]]=1,MID(Table11[[#This Row],[Column1]],6,3),O1419)</f>
        <v xml:space="preserve"> 12</v>
      </c>
    </row>
    <row r="1421" spans="11:15" x14ac:dyDescent="0.3">
      <c r="K1421">
        <v>4</v>
      </c>
      <c r="L1421">
        <f>IF(AND(ISNUMBER(SEARCH(":",Table11[[#This Row],[Column1]]))=FALSE,ISNUMBER(SEARCH("Ronda",Table11[[#This Row],[Column1]]))=FALSE),1,0)</f>
        <v>1</v>
      </c>
      <c r="M1421">
        <f>IF(Table11[[#This Row],[cond]]=1,M1420+1,0)</f>
        <v>3</v>
      </c>
      <c r="N1421">
        <f>IF(ISNUMBER(SEARCH("Ronda",Table11[[#This Row],[Column1]]))=TRUE,1,0)</f>
        <v>0</v>
      </c>
      <c r="O1421" t="str">
        <f>IF(Table11[[#This Row],[cond2]]=1,MID(Table11[[#This Row],[Column1]],6,3),O1420)</f>
        <v xml:space="preserve"> 12</v>
      </c>
    </row>
    <row r="1422" spans="11:15" x14ac:dyDescent="0.3">
      <c r="K1422">
        <v>1</v>
      </c>
      <c r="L1422">
        <f>IF(AND(ISNUMBER(SEARCH(":",Table11[[#This Row],[Column1]]))=FALSE,ISNUMBER(SEARCH("Ronda",Table11[[#This Row],[Column1]]))=FALSE),1,0)</f>
        <v>1</v>
      </c>
      <c r="M1422">
        <f>IF(Table11[[#This Row],[cond]]=1,M1421+1,0)</f>
        <v>4</v>
      </c>
      <c r="N1422">
        <f>IF(ISNUMBER(SEARCH("Ronda",Table11[[#This Row],[Column1]]))=TRUE,1,0)</f>
        <v>0</v>
      </c>
      <c r="O1422" t="str">
        <f>IF(Table11[[#This Row],[cond2]]=1,MID(Table11[[#This Row],[Column1]],6,3),O1421)</f>
        <v xml:space="preserve"> 12</v>
      </c>
    </row>
    <row r="1423" spans="11:15" x14ac:dyDescent="0.3">
      <c r="K1423">
        <v>-2</v>
      </c>
      <c r="L1423">
        <f>IF(AND(ISNUMBER(SEARCH(":",Table11[[#This Row],[Column1]]))=FALSE,ISNUMBER(SEARCH("Ronda",Table11[[#This Row],[Column1]]))=FALSE),1,0)</f>
        <v>1</v>
      </c>
      <c r="M1423">
        <f>IF(Table11[[#This Row],[cond]]=1,M1422+1,0)</f>
        <v>5</v>
      </c>
      <c r="N1423">
        <f>IF(ISNUMBER(SEARCH("Ronda",Table11[[#This Row],[Column1]]))=TRUE,1,0)</f>
        <v>0</v>
      </c>
      <c r="O1423" t="str">
        <f>IF(Table11[[#This Row],[cond2]]=1,MID(Table11[[#This Row],[Column1]],6,3),O1422)</f>
        <v xml:space="preserve"> 12</v>
      </c>
    </row>
    <row r="1424" spans="11:15" x14ac:dyDescent="0.3">
      <c r="K1424">
        <v>-1</v>
      </c>
      <c r="L1424">
        <f>IF(AND(ISNUMBER(SEARCH(":",Table11[[#This Row],[Column1]]))=FALSE,ISNUMBER(SEARCH("Ronda",Table11[[#This Row],[Column1]]))=FALSE),1,0)</f>
        <v>1</v>
      </c>
      <c r="M1424">
        <f>IF(Table11[[#This Row],[cond]]=1,M1423+1,0)</f>
        <v>6</v>
      </c>
      <c r="N1424">
        <f>IF(ISNUMBER(SEARCH("Ronda",Table11[[#This Row],[Column1]]))=TRUE,1,0)</f>
        <v>0</v>
      </c>
      <c r="O1424" t="str">
        <f>IF(Table11[[#This Row],[cond2]]=1,MID(Table11[[#This Row],[Column1]],6,3),O1423)</f>
        <v xml:space="preserve"> 12</v>
      </c>
    </row>
    <row r="1425" spans="11:15" x14ac:dyDescent="0.3">
      <c r="K1425" t="s">
        <v>1179</v>
      </c>
      <c r="L1425">
        <f>IF(AND(ISNUMBER(SEARCH(":",Table11[[#This Row],[Column1]]))=FALSE,ISNUMBER(SEARCH("Ronda",Table11[[#This Row],[Column1]]))=FALSE),1,0)</f>
        <v>0</v>
      </c>
      <c r="M1425">
        <f>IF(Table11[[#This Row],[cond]]=1,M1424+1,0)</f>
        <v>0</v>
      </c>
      <c r="N1425">
        <f>IF(ISNUMBER(SEARCH("Ronda",Table11[[#This Row],[Column1]]))=TRUE,1,0)</f>
        <v>0</v>
      </c>
      <c r="O1425" t="str">
        <f>IF(Table11[[#This Row],[cond2]]=1,MID(Table11[[#This Row],[Column1]],6,3),O1424)</f>
        <v xml:space="preserve"> 12</v>
      </c>
    </row>
    <row r="1426" spans="11:15" x14ac:dyDescent="0.3">
      <c r="K1426" t="s">
        <v>1</v>
      </c>
      <c r="L1426">
        <f>IF(AND(ISNUMBER(SEARCH(":",Table11[[#This Row],[Column1]]))=FALSE,ISNUMBER(SEARCH("Ronda",Table11[[#This Row],[Column1]]))=FALSE),1,0)</f>
        <v>1</v>
      </c>
      <c r="M1426">
        <f>IF(Table11[[#This Row],[cond]]=1,M1425+1,0)</f>
        <v>1</v>
      </c>
      <c r="N1426">
        <f>IF(ISNUMBER(SEARCH("Ronda",Table11[[#This Row],[Column1]]))=TRUE,1,0)</f>
        <v>0</v>
      </c>
      <c r="O1426" t="str">
        <f>IF(Table11[[#This Row],[cond2]]=1,MID(Table11[[#This Row],[Column1]],6,3),O1425)</f>
        <v xml:space="preserve"> 12</v>
      </c>
    </row>
    <row r="1427" spans="11:15" x14ac:dyDescent="0.3">
      <c r="K1427" t="s">
        <v>4</v>
      </c>
      <c r="L1427">
        <f>IF(AND(ISNUMBER(SEARCH(":",Table11[[#This Row],[Column1]]))=FALSE,ISNUMBER(SEARCH("Ronda",Table11[[#This Row],[Column1]]))=FALSE),1,0)</f>
        <v>1</v>
      </c>
      <c r="M1427">
        <f>IF(Table11[[#This Row],[cond]]=1,M1426+1,0)</f>
        <v>2</v>
      </c>
      <c r="N1427">
        <f>IF(ISNUMBER(SEARCH("Ronda",Table11[[#This Row],[Column1]]))=TRUE,1,0)</f>
        <v>0</v>
      </c>
      <c r="O1427" t="str">
        <f>IF(Table11[[#This Row],[cond2]]=1,MID(Table11[[#This Row],[Column1]],6,3),O1426)</f>
        <v xml:space="preserve"> 12</v>
      </c>
    </row>
    <row r="1428" spans="11:15" x14ac:dyDescent="0.3">
      <c r="K1428">
        <v>3</v>
      </c>
      <c r="L1428">
        <f>IF(AND(ISNUMBER(SEARCH(":",Table11[[#This Row],[Column1]]))=FALSE,ISNUMBER(SEARCH("Ronda",Table11[[#This Row],[Column1]]))=FALSE),1,0)</f>
        <v>1</v>
      </c>
      <c r="M1428">
        <f>IF(Table11[[#This Row],[cond]]=1,M1427+1,0)</f>
        <v>3</v>
      </c>
      <c r="N1428">
        <f>IF(ISNUMBER(SEARCH("Ronda",Table11[[#This Row],[Column1]]))=TRUE,1,0)</f>
        <v>0</v>
      </c>
      <c r="O1428" t="str">
        <f>IF(Table11[[#This Row],[cond2]]=1,MID(Table11[[#This Row],[Column1]],6,3),O1427)</f>
        <v xml:space="preserve"> 12</v>
      </c>
    </row>
    <row r="1429" spans="11:15" x14ac:dyDescent="0.3">
      <c r="K1429">
        <v>2</v>
      </c>
      <c r="L1429">
        <f>IF(AND(ISNUMBER(SEARCH(":",Table11[[#This Row],[Column1]]))=FALSE,ISNUMBER(SEARCH("Ronda",Table11[[#This Row],[Column1]]))=FALSE),1,0)</f>
        <v>1</v>
      </c>
      <c r="M1429">
        <f>IF(Table11[[#This Row],[cond]]=1,M1428+1,0)</f>
        <v>4</v>
      </c>
      <c r="N1429">
        <f>IF(ISNUMBER(SEARCH("Ronda",Table11[[#This Row],[Column1]]))=TRUE,1,0)</f>
        <v>0</v>
      </c>
      <c r="O1429" t="str">
        <f>IF(Table11[[#This Row],[cond2]]=1,MID(Table11[[#This Row],[Column1]],6,3),O1428)</f>
        <v xml:space="preserve"> 12</v>
      </c>
    </row>
    <row r="1430" spans="11:15" x14ac:dyDescent="0.3">
      <c r="K1430">
        <v>-2</v>
      </c>
      <c r="L1430">
        <f>IF(AND(ISNUMBER(SEARCH(":",Table11[[#This Row],[Column1]]))=FALSE,ISNUMBER(SEARCH("Ronda",Table11[[#This Row],[Column1]]))=FALSE),1,0)</f>
        <v>1</v>
      </c>
      <c r="M1430">
        <f>IF(Table11[[#This Row],[cond]]=1,M1429+1,0)</f>
        <v>5</v>
      </c>
      <c r="N1430">
        <f>IF(ISNUMBER(SEARCH("Ronda",Table11[[#This Row],[Column1]]))=TRUE,1,0)</f>
        <v>0</v>
      </c>
      <c r="O1430" t="str">
        <f>IF(Table11[[#This Row],[cond2]]=1,MID(Table11[[#This Row],[Column1]],6,3),O1429)</f>
        <v xml:space="preserve"> 12</v>
      </c>
    </row>
    <row r="1431" spans="11:15" x14ac:dyDescent="0.3">
      <c r="K1431">
        <v>-1</v>
      </c>
      <c r="L1431">
        <f>IF(AND(ISNUMBER(SEARCH(":",Table11[[#This Row],[Column1]]))=FALSE,ISNUMBER(SEARCH("Ronda",Table11[[#This Row],[Column1]]))=FALSE),1,0)</f>
        <v>1</v>
      </c>
      <c r="M1431">
        <f>IF(Table11[[#This Row],[cond]]=1,M1430+1,0)</f>
        <v>6</v>
      </c>
      <c r="N1431">
        <f>IF(ISNUMBER(SEARCH("Ronda",Table11[[#This Row],[Column1]]))=TRUE,1,0)</f>
        <v>0</v>
      </c>
      <c r="O1431" t="str">
        <f>IF(Table11[[#This Row],[cond2]]=1,MID(Table11[[#This Row],[Column1]],6,3),O1430)</f>
        <v xml:space="preserve"> 12</v>
      </c>
    </row>
    <row r="1432" spans="11:15" x14ac:dyDescent="0.3">
      <c r="K1432" t="s">
        <v>1180</v>
      </c>
      <c r="L1432">
        <f>IF(AND(ISNUMBER(SEARCH(":",Table11[[#This Row],[Column1]]))=FALSE,ISNUMBER(SEARCH("Ronda",Table11[[#This Row],[Column1]]))=FALSE),1,0)</f>
        <v>0</v>
      </c>
      <c r="M1432">
        <f>IF(Table11[[#This Row],[cond]]=1,M1431+1,0)</f>
        <v>0</v>
      </c>
      <c r="N1432">
        <f>IF(ISNUMBER(SEARCH("Ronda",Table11[[#This Row],[Column1]]))=TRUE,1,0)</f>
        <v>0</v>
      </c>
      <c r="O1432" t="str">
        <f>IF(Table11[[#This Row],[cond2]]=1,MID(Table11[[#This Row],[Column1]],6,3),O1431)</f>
        <v xml:space="preserve"> 12</v>
      </c>
    </row>
    <row r="1433" spans="11:15" x14ac:dyDescent="0.3">
      <c r="K1433" t="s">
        <v>33</v>
      </c>
      <c r="L1433">
        <f>IF(AND(ISNUMBER(SEARCH(":",Table11[[#This Row],[Column1]]))=FALSE,ISNUMBER(SEARCH("Ronda",Table11[[#This Row],[Column1]]))=FALSE),1,0)</f>
        <v>1</v>
      </c>
      <c r="M1433">
        <f>IF(Table11[[#This Row],[cond]]=1,M1432+1,0)</f>
        <v>1</v>
      </c>
      <c r="N1433">
        <f>IF(ISNUMBER(SEARCH("Ronda",Table11[[#This Row],[Column1]]))=TRUE,1,0)</f>
        <v>0</v>
      </c>
      <c r="O1433" t="str">
        <f>IF(Table11[[#This Row],[cond2]]=1,MID(Table11[[#This Row],[Column1]],6,3),O1432)</f>
        <v xml:space="preserve"> 12</v>
      </c>
    </row>
    <row r="1434" spans="11:15" x14ac:dyDescent="0.3">
      <c r="K1434" t="s">
        <v>1051</v>
      </c>
      <c r="L1434">
        <f>IF(AND(ISNUMBER(SEARCH(":",Table11[[#This Row],[Column1]]))=FALSE,ISNUMBER(SEARCH("Ronda",Table11[[#This Row],[Column1]]))=FALSE),1,0)</f>
        <v>1</v>
      </c>
      <c r="M1434">
        <f>IF(Table11[[#This Row],[cond]]=1,M1433+1,0)</f>
        <v>2</v>
      </c>
      <c r="N1434">
        <f>IF(ISNUMBER(SEARCH("Ronda",Table11[[#This Row],[Column1]]))=TRUE,1,0)</f>
        <v>0</v>
      </c>
      <c r="O1434" t="str">
        <f>IF(Table11[[#This Row],[cond2]]=1,MID(Table11[[#This Row],[Column1]],6,3),O1433)</f>
        <v xml:space="preserve"> 12</v>
      </c>
    </row>
    <row r="1435" spans="11:15" x14ac:dyDescent="0.3">
      <c r="K1435">
        <v>0</v>
      </c>
      <c r="L1435">
        <f>IF(AND(ISNUMBER(SEARCH(":",Table11[[#This Row],[Column1]]))=FALSE,ISNUMBER(SEARCH("Ronda",Table11[[#This Row],[Column1]]))=FALSE),1,0)</f>
        <v>1</v>
      </c>
      <c r="M1435">
        <f>IF(Table11[[#This Row],[cond]]=1,M1434+1,0)</f>
        <v>3</v>
      </c>
      <c r="N1435">
        <f>IF(ISNUMBER(SEARCH("Ronda",Table11[[#This Row],[Column1]]))=TRUE,1,0)</f>
        <v>0</v>
      </c>
      <c r="O1435" t="str">
        <f>IF(Table11[[#This Row],[cond2]]=1,MID(Table11[[#This Row],[Column1]],6,3),O1434)</f>
        <v xml:space="preserve"> 12</v>
      </c>
    </row>
    <row r="1436" spans="11:15" x14ac:dyDescent="0.3">
      <c r="K1436">
        <v>1</v>
      </c>
      <c r="L1436">
        <f>IF(AND(ISNUMBER(SEARCH(":",Table11[[#This Row],[Column1]]))=FALSE,ISNUMBER(SEARCH("Ronda",Table11[[#This Row],[Column1]]))=FALSE),1,0)</f>
        <v>1</v>
      </c>
      <c r="M1436">
        <f>IF(Table11[[#This Row],[cond]]=1,M1435+1,0)</f>
        <v>4</v>
      </c>
      <c r="N1436">
        <f>IF(ISNUMBER(SEARCH("Ronda",Table11[[#This Row],[Column1]]))=TRUE,1,0)</f>
        <v>0</v>
      </c>
      <c r="O1436" t="str">
        <f>IF(Table11[[#This Row],[cond2]]=1,MID(Table11[[#This Row],[Column1]],6,3),O1435)</f>
        <v xml:space="preserve"> 12</v>
      </c>
    </row>
    <row r="1437" spans="11:15" x14ac:dyDescent="0.3">
      <c r="K1437">
        <v>0</v>
      </c>
      <c r="L1437">
        <f>IF(AND(ISNUMBER(SEARCH(":",Table11[[#This Row],[Column1]]))=FALSE,ISNUMBER(SEARCH("Ronda",Table11[[#This Row],[Column1]]))=FALSE),1,0)</f>
        <v>1</v>
      </c>
      <c r="M1437">
        <f>IF(Table11[[#This Row],[cond]]=1,M1436+1,0)</f>
        <v>5</v>
      </c>
      <c r="N1437">
        <f>IF(ISNUMBER(SEARCH("Ronda",Table11[[#This Row],[Column1]]))=TRUE,1,0)</f>
        <v>0</v>
      </c>
      <c r="O1437" t="str">
        <f>IF(Table11[[#This Row],[cond2]]=1,MID(Table11[[#This Row],[Column1]],6,3),O1436)</f>
        <v xml:space="preserve"> 12</v>
      </c>
    </row>
    <row r="1438" spans="11:15" x14ac:dyDescent="0.3">
      <c r="K1438">
        <v>0</v>
      </c>
      <c r="L1438">
        <f>IF(AND(ISNUMBER(SEARCH(":",Table11[[#This Row],[Column1]]))=FALSE,ISNUMBER(SEARCH("Ronda",Table11[[#This Row],[Column1]]))=FALSE),1,0)</f>
        <v>1</v>
      </c>
      <c r="M1438">
        <f>IF(Table11[[#This Row],[cond]]=1,M1437+1,0)</f>
        <v>6</v>
      </c>
      <c r="N1438">
        <f>IF(ISNUMBER(SEARCH("Ronda",Table11[[#This Row],[Column1]]))=TRUE,1,0)</f>
        <v>0</v>
      </c>
      <c r="O1438" t="str">
        <f>IF(Table11[[#This Row],[cond2]]=1,MID(Table11[[#This Row],[Column1]],6,3),O1437)</f>
        <v xml:space="preserve"> 12</v>
      </c>
    </row>
    <row r="1439" spans="11:15" x14ac:dyDescent="0.3">
      <c r="K1439" t="s">
        <v>1180</v>
      </c>
      <c r="L1439">
        <f>IF(AND(ISNUMBER(SEARCH(":",Table11[[#This Row],[Column1]]))=FALSE,ISNUMBER(SEARCH("Ronda",Table11[[#This Row],[Column1]]))=FALSE),1,0)</f>
        <v>0</v>
      </c>
      <c r="M1439">
        <f>IF(Table11[[#This Row],[cond]]=1,M1438+1,0)</f>
        <v>0</v>
      </c>
      <c r="N1439">
        <f>IF(ISNUMBER(SEARCH("Ronda",Table11[[#This Row],[Column1]]))=TRUE,1,0)</f>
        <v>0</v>
      </c>
      <c r="O1439" t="str">
        <f>IF(Table11[[#This Row],[cond2]]=1,MID(Table11[[#This Row],[Column1]],6,3),O1438)</f>
        <v xml:space="preserve"> 12</v>
      </c>
    </row>
    <row r="1440" spans="11:15" x14ac:dyDescent="0.3">
      <c r="K1440" t="s">
        <v>5</v>
      </c>
      <c r="L1440">
        <f>IF(AND(ISNUMBER(SEARCH(":",Table11[[#This Row],[Column1]]))=FALSE,ISNUMBER(SEARCH("Ronda",Table11[[#This Row],[Column1]]))=FALSE),1,0)</f>
        <v>1</v>
      </c>
      <c r="M1440">
        <f>IF(Table11[[#This Row],[cond]]=1,M1439+1,0)</f>
        <v>1</v>
      </c>
      <c r="N1440">
        <f>IF(ISNUMBER(SEARCH("Ronda",Table11[[#This Row],[Column1]]))=TRUE,1,0)</f>
        <v>0</v>
      </c>
      <c r="O1440" t="str">
        <f>IF(Table11[[#This Row],[cond2]]=1,MID(Table11[[#This Row],[Column1]],6,3),O1439)</f>
        <v xml:space="preserve"> 12</v>
      </c>
    </row>
    <row r="1441" spans="11:15" x14ac:dyDescent="0.3">
      <c r="K1441" t="s">
        <v>28</v>
      </c>
      <c r="L1441">
        <f>IF(AND(ISNUMBER(SEARCH(":",Table11[[#This Row],[Column1]]))=FALSE,ISNUMBER(SEARCH("Ronda",Table11[[#This Row],[Column1]]))=FALSE),1,0)</f>
        <v>1</v>
      </c>
      <c r="M1441">
        <f>IF(Table11[[#This Row],[cond]]=1,M1440+1,0)</f>
        <v>2</v>
      </c>
      <c r="N1441">
        <f>IF(ISNUMBER(SEARCH("Ronda",Table11[[#This Row],[Column1]]))=TRUE,1,0)</f>
        <v>0</v>
      </c>
      <c r="O1441" t="str">
        <f>IF(Table11[[#This Row],[cond2]]=1,MID(Table11[[#This Row],[Column1]],6,3),O1440)</f>
        <v xml:space="preserve"> 12</v>
      </c>
    </row>
    <row r="1442" spans="11:15" x14ac:dyDescent="0.3">
      <c r="K1442">
        <v>0</v>
      </c>
      <c r="L1442">
        <f>IF(AND(ISNUMBER(SEARCH(":",Table11[[#This Row],[Column1]]))=FALSE,ISNUMBER(SEARCH("Ronda",Table11[[#This Row],[Column1]]))=FALSE),1,0)</f>
        <v>1</v>
      </c>
      <c r="M1442">
        <f>IF(Table11[[#This Row],[cond]]=1,M1441+1,0)</f>
        <v>3</v>
      </c>
      <c r="N1442">
        <f>IF(ISNUMBER(SEARCH("Ronda",Table11[[#This Row],[Column1]]))=TRUE,1,0)</f>
        <v>0</v>
      </c>
      <c r="O1442" t="str">
        <f>IF(Table11[[#This Row],[cond2]]=1,MID(Table11[[#This Row],[Column1]],6,3),O1441)</f>
        <v xml:space="preserve"> 12</v>
      </c>
    </row>
    <row r="1443" spans="11:15" x14ac:dyDescent="0.3">
      <c r="K1443">
        <v>0</v>
      </c>
      <c r="L1443">
        <f>IF(AND(ISNUMBER(SEARCH(":",Table11[[#This Row],[Column1]]))=FALSE,ISNUMBER(SEARCH("Ronda",Table11[[#This Row],[Column1]]))=FALSE),1,0)</f>
        <v>1</v>
      </c>
      <c r="M1443">
        <f>IF(Table11[[#This Row],[cond]]=1,M1442+1,0)</f>
        <v>4</v>
      </c>
      <c r="N1443">
        <f>IF(ISNUMBER(SEARCH("Ronda",Table11[[#This Row],[Column1]]))=TRUE,1,0)</f>
        <v>0</v>
      </c>
      <c r="O1443" t="str">
        <f>IF(Table11[[#This Row],[cond2]]=1,MID(Table11[[#This Row],[Column1]],6,3),O1442)</f>
        <v xml:space="preserve"> 12</v>
      </c>
    </row>
    <row r="1444" spans="11:15" x14ac:dyDescent="0.3">
      <c r="K1444">
        <v>0</v>
      </c>
      <c r="L1444">
        <f>IF(AND(ISNUMBER(SEARCH(":",Table11[[#This Row],[Column1]]))=FALSE,ISNUMBER(SEARCH("Ronda",Table11[[#This Row],[Column1]]))=FALSE),1,0)</f>
        <v>1</v>
      </c>
      <c r="M1444">
        <f>IF(Table11[[#This Row],[cond]]=1,M1443+1,0)</f>
        <v>5</v>
      </c>
      <c r="N1444">
        <f>IF(ISNUMBER(SEARCH("Ronda",Table11[[#This Row],[Column1]]))=TRUE,1,0)</f>
        <v>0</v>
      </c>
      <c r="O1444" t="str">
        <f>IF(Table11[[#This Row],[cond2]]=1,MID(Table11[[#This Row],[Column1]],6,3),O1443)</f>
        <v xml:space="preserve"> 12</v>
      </c>
    </row>
    <row r="1445" spans="11:15" x14ac:dyDescent="0.3">
      <c r="K1445">
        <v>0</v>
      </c>
      <c r="L1445">
        <f>IF(AND(ISNUMBER(SEARCH(":",Table11[[#This Row],[Column1]]))=FALSE,ISNUMBER(SEARCH("Ronda",Table11[[#This Row],[Column1]]))=FALSE),1,0)</f>
        <v>1</v>
      </c>
      <c r="M1445">
        <f>IF(Table11[[#This Row],[cond]]=1,M1444+1,0)</f>
        <v>6</v>
      </c>
      <c r="N1445">
        <f>IF(ISNUMBER(SEARCH("Ronda",Table11[[#This Row],[Column1]]))=TRUE,1,0)</f>
        <v>0</v>
      </c>
      <c r="O1445" t="str">
        <f>IF(Table11[[#This Row],[cond2]]=1,MID(Table11[[#This Row],[Column1]],6,3),O1444)</f>
        <v xml:space="preserve"> 12</v>
      </c>
    </row>
    <row r="1446" spans="11:15" x14ac:dyDescent="0.3">
      <c r="K1446" t="s">
        <v>957</v>
      </c>
      <c r="L1446">
        <f>IF(AND(ISNUMBER(SEARCH(":",Table11[[#This Row],[Column1]]))=FALSE,ISNUMBER(SEARCH("Ronda",Table11[[#This Row],[Column1]]))=FALSE),1,0)</f>
        <v>0</v>
      </c>
      <c r="M1446">
        <f>IF(Table11[[#This Row],[cond]]=1,M1445+1,0)</f>
        <v>0</v>
      </c>
      <c r="N1446">
        <f>IF(ISNUMBER(SEARCH("Ronda",Table11[[#This Row],[Column1]]))=TRUE,1,0)</f>
        <v>0</v>
      </c>
      <c r="O1446" t="str">
        <f>IF(Table11[[#This Row],[cond2]]=1,MID(Table11[[#This Row],[Column1]],6,3),O1445)</f>
        <v xml:space="preserve"> 12</v>
      </c>
    </row>
    <row r="1447" spans="11:15" x14ac:dyDescent="0.3">
      <c r="K1447" t="s">
        <v>11</v>
      </c>
      <c r="L1447">
        <f>IF(AND(ISNUMBER(SEARCH(":",Table11[[#This Row],[Column1]]))=FALSE,ISNUMBER(SEARCH("Ronda",Table11[[#This Row],[Column1]]))=FALSE),1,0)</f>
        <v>1</v>
      </c>
      <c r="M1447">
        <f>IF(Table11[[#This Row],[cond]]=1,M1446+1,0)</f>
        <v>1</v>
      </c>
      <c r="N1447">
        <f>IF(ISNUMBER(SEARCH("Ronda",Table11[[#This Row],[Column1]]))=TRUE,1,0)</f>
        <v>0</v>
      </c>
      <c r="O1447" t="str">
        <f>IF(Table11[[#This Row],[cond2]]=1,MID(Table11[[#This Row],[Column1]],6,3),O1446)</f>
        <v xml:space="preserve"> 12</v>
      </c>
    </row>
    <row r="1448" spans="11:15" x14ac:dyDescent="0.3">
      <c r="K1448" t="s">
        <v>2</v>
      </c>
      <c r="L1448">
        <f>IF(AND(ISNUMBER(SEARCH(":",Table11[[#This Row],[Column1]]))=FALSE,ISNUMBER(SEARCH("Ronda",Table11[[#This Row],[Column1]]))=FALSE),1,0)</f>
        <v>1</v>
      </c>
      <c r="M1448">
        <f>IF(Table11[[#This Row],[cond]]=1,M1447+1,0)</f>
        <v>2</v>
      </c>
      <c r="N1448">
        <f>IF(ISNUMBER(SEARCH("Ronda",Table11[[#This Row],[Column1]]))=TRUE,1,0)</f>
        <v>0</v>
      </c>
      <c r="O1448" t="str">
        <f>IF(Table11[[#This Row],[cond2]]=1,MID(Table11[[#This Row],[Column1]],6,3),O1447)</f>
        <v xml:space="preserve"> 12</v>
      </c>
    </row>
    <row r="1449" spans="11:15" x14ac:dyDescent="0.3">
      <c r="K1449">
        <v>0</v>
      </c>
      <c r="L1449">
        <f>IF(AND(ISNUMBER(SEARCH(":",Table11[[#This Row],[Column1]]))=FALSE,ISNUMBER(SEARCH("Ronda",Table11[[#This Row],[Column1]]))=FALSE),1,0)</f>
        <v>1</v>
      </c>
      <c r="M1449">
        <f>IF(Table11[[#This Row],[cond]]=1,M1448+1,0)</f>
        <v>3</v>
      </c>
      <c r="N1449">
        <f>IF(ISNUMBER(SEARCH("Ronda",Table11[[#This Row],[Column1]]))=TRUE,1,0)</f>
        <v>0</v>
      </c>
      <c r="O1449" t="str">
        <f>IF(Table11[[#This Row],[cond2]]=1,MID(Table11[[#This Row],[Column1]],6,3),O1448)</f>
        <v xml:space="preserve"> 12</v>
      </c>
    </row>
    <row r="1450" spans="11:15" x14ac:dyDescent="0.3">
      <c r="K1450">
        <v>1</v>
      </c>
      <c r="L1450">
        <f>IF(AND(ISNUMBER(SEARCH(":",Table11[[#This Row],[Column1]]))=FALSE,ISNUMBER(SEARCH("Ronda",Table11[[#This Row],[Column1]]))=FALSE),1,0)</f>
        <v>1</v>
      </c>
      <c r="M1450">
        <f>IF(Table11[[#This Row],[cond]]=1,M1449+1,0)</f>
        <v>4</v>
      </c>
      <c r="N1450">
        <f>IF(ISNUMBER(SEARCH("Ronda",Table11[[#This Row],[Column1]]))=TRUE,1,0)</f>
        <v>0</v>
      </c>
      <c r="O1450" t="str">
        <f>IF(Table11[[#This Row],[cond2]]=1,MID(Table11[[#This Row],[Column1]],6,3),O1449)</f>
        <v xml:space="preserve"> 12</v>
      </c>
    </row>
    <row r="1451" spans="11:15" x14ac:dyDescent="0.3">
      <c r="K1451">
        <v>0</v>
      </c>
      <c r="L1451">
        <f>IF(AND(ISNUMBER(SEARCH(":",Table11[[#This Row],[Column1]]))=FALSE,ISNUMBER(SEARCH("Ronda",Table11[[#This Row],[Column1]]))=FALSE),1,0)</f>
        <v>1</v>
      </c>
      <c r="M1451">
        <f>IF(Table11[[#This Row],[cond]]=1,M1450+1,0)</f>
        <v>5</v>
      </c>
      <c r="N1451">
        <f>IF(ISNUMBER(SEARCH("Ronda",Table11[[#This Row],[Column1]]))=TRUE,1,0)</f>
        <v>0</v>
      </c>
      <c r="O1451" t="str">
        <f>IF(Table11[[#This Row],[cond2]]=1,MID(Table11[[#This Row],[Column1]],6,3),O1450)</f>
        <v xml:space="preserve"> 12</v>
      </c>
    </row>
    <row r="1452" spans="11:15" x14ac:dyDescent="0.3">
      <c r="K1452">
        <v>-1</v>
      </c>
      <c r="L1452">
        <f>IF(AND(ISNUMBER(SEARCH(":",Table11[[#This Row],[Column1]]))=FALSE,ISNUMBER(SEARCH("Ronda",Table11[[#This Row],[Column1]]))=FALSE),1,0)</f>
        <v>1</v>
      </c>
      <c r="M1452">
        <f>IF(Table11[[#This Row],[cond]]=1,M1451+1,0)</f>
        <v>6</v>
      </c>
      <c r="N1452">
        <f>IF(ISNUMBER(SEARCH("Ronda",Table11[[#This Row],[Column1]]))=TRUE,1,0)</f>
        <v>0</v>
      </c>
      <c r="O1452" t="str">
        <f>IF(Table11[[#This Row],[cond2]]=1,MID(Table11[[#This Row],[Column1]],6,3),O1451)</f>
        <v xml:space="preserve"> 12</v>
      </c>
    </row>
    <row r="1453" spans="11:15" x14ac:dyDescent="0.3">
      <c r="K1453" t="s">
        <v>1181</v>
      </c>
      <c r="L1453">
        <f>IF(AND(ISNUMBER(SEARCH(":",Table11[[#This Row],[Column1]]))=FALSE,ISNUMBER(SEARCH("Ronda",Table11[[#This Row],[Column1]]))=FALSE),1,0)</f>
        <v>0</v>
      </c>
      <c r="M1453">
        <f>IF(Table11[[#This Row],[cond]]=1,M1452+1,0)</f>
        <v>0</v>
      </c>
      <c r="N1453">
        <f>IF(ISNUMBER(SEARCH("Ronda",Table11[[#This Row],[Column1]]))=TRUE,1,0)</f>
        <v>0</v>
      </c>
      <c r="O1453" t="str">
        <f>IF(Table11[[#This Row],[cond2]]=1,MID(Table11[[#This Row],[Column1]],6,3),O1452)</f>
        <v xml:space="preserve"> 12</v>
      </c>
    </row>
    <row r="1454" spans="11:15" x14ac:dyDescent="0.3">
      <c r="K1454" t="s">
        <v>303</v>
      </c>
      <c r="L1454">
        <f>IF(AND(ISNUMBER(SEARCH(":",Table11[[#This Row],[Column1]]))=FALSE,ISNUMBER(SEARCH("Ronda",Table11[[#This Row],[Column1]]))=FALSE),1,0)</f>
        <v>1</v>
      </c>
      <c r="M1454">
        <f>IF(Table11[[#This Row],[cond]]=1,M1453+1,0)</f>
        <v>1</v>
      </c>
      <c r="N1454">
        <f>IF(ISNUMBER(SEARCH("Ronda",Table11[[#This Row],[Column1]]))=TRUE,1,0)</f>
        <v>0</v>
      </c>
      <c r="O1454" t="str">
        <f>IF(Table11[[#This Row],[cond2]]=1,MID(Table11[[#This Row],[Column1]],6,3),O1453)</f>
        <v xml:space="preserve"> 12</v>
      </c>
    </row>
    <row r="1455" spans="11:15" x14ac:dyDescent="0.3">
      <c r="K1455" t="s">
        <v>13</v>
      </c>
      <c r="L1455">
        <f>IF(AND(ISNUMBER(SEARCH(":",Table11[[#This Row],[Column1]]))=FALSE,ISNUMBER(SEARCH("Ronda",Table11[[#This Row],[Column1]]))=FALSE),1,0)</f>
        <v>1</v>
      </c>
      <c r="M1455">
        <f>IF(Table11[[#This Row],[cond]]=1,M1454+1,0)</f>
        <v>2</v>
      </c>
      <c r="N1455">
        <f>IF(ISNUMBER(SEARCH("Ronda",Table11[[#This Row],[Column1]]))=TRUE,1,0)</f>
        <v>0</v>
      </c>
      <c r="O1455" t="str">
        <f>IF(Table11[[#This Row],[cond2]]=1,MID(Table11[[#This Row],[Column1]],6,3),O1454)</f>
        <v xml:space="preserve"> 12</v>
      </c>
    </row>
    <row r="1456" spans="11:15" x14ac:dyDescent="0.3">
      <c r="K1456">
        <v>0</v>
      </c>
      <c r="L1456">
        <f>IF(AND(ISNUMBER(SEARCH(":",Table11[[#This Row],[Column1]]))=FALSE,ISNUMBER(SEARCH("Ronda",Table11[[#This Row],[Column1]]))=FALSE),1,0)</f>
        <v>1</v>
      </c>
      <c r="M1456">
        <f>IF(Table11[[#This Row],[cond]]=1,M1455+1,0)</f>
        <v>3</v>
      </c>
      <c r="N1456">
        <f>IF(ISNUMBER(SEARCH("Ronda",Table11[[#This Row],[Column1]]))=TRUE,1,0)</f>
        <v>0</v>
      </c>
      <c r="O1456" t="str">
        <f>IF(Table11[[#This Row],[cond2]]=1,MID(Table11[[#This Row],[Column1]],6,3),O1455)</f>
        <v xml:space="preserve"> 12</v>
      </c>
    </row>
    <row r="1457" spans="11:15" x14ac:dyDescent="0.3">
      <c r="K1457">
        <v>1</v>
      </c>
      <c r="L1457">
        <f>IF(AND(ISNUMBER(SEARCH(":",Table11[[#This Row],[Column1]]))=FALSE,ISNUMBER(SEARCH("Ronda",Table11[[#This Row],[Column1]]))=FALSE),1,0)</f>
        <v>1</v>
      </c>
      <c r="M1457">
        <f>IF(Table11[[#This Row],[cond]]=1,M1456+1,0)</f>
        <v>4</v>
      </c>
      <c r="N1457">
        <f>IF(ISNUMBER(SEARCH("Ronda",Table11[[#This Row],[Column1]]))=TRUE,1,0)</f>
        <v>0</v>
      </c>
      <c r="O1457" t="str">
        <f>IF(Table11[[#This Row],[cond2]]=1,MID(Table11[[#This Row],[Column1]],6,3),O1456)</f>
        <v xml:space="preserve"> 12</v>
      </c>
    </row>
    <row r="1458" spans="11:15" x14ac:dyDescent="0.3">
      <c r="K1458">
        <v>0</v>
      </c>
      <c r="L1458">
        <f>IF(AND(ISNUMBER(SEARCH(":",Table11[[#This Row],[Column1]]))=FALSE,ISNUMBER(SEARCH("Ronda",Table11[[#This Row],[Column1]]))=FALSE),1,0)</f>
        <v>1</v>
      </c>
      <c r="M1458">
        <f>IF(Table11[[#This Row],[cond]]=1,M1457+1,0)</f>
        <v>5</v>
      </c>
      <c r="N1458">
        <f>IF(ISNUMBER(SEARCH("Ronda",Table11[[#This Row],[Column1]]))=TRUE,1,0)</f>
        <v>0</v>
      </c>
      <c r="O1458" t="str">
        <f>IF(Table11[[#This Row],[cond2]]=1,MID(Table11[[#This Row],[Column1]],6,3),O1457)</f>
        <v xml:space="preserve"> 12</v>
      </c>
    </row>
    <row r="1459" spans="11:15" x14ac:dyDescent="0.3">
      <c r="K1459">
        <v>-1</v>
      </c>
      <c r="L1459">
        <f>IF(AND(ISNUMBER(SEARCH(":",Table11[[#This Row],[Column1]]))=FALSE,ISNUMBER(SEARCH("Ronda",Table11[[#This Row],[Column1]]))=FALSE),1,0)</f>
        <v>1</v>
      </c>
      <c r="M1459">
        <f>IF(Table11[[#This Row],[cond]]=1,M1458+1,0)</f>
        <v>6</v>
      </c>
      <c r="N1459">
        <f>IF(ISNUMBER(SEARCH("Ronda",Table11[[#This Row],[Column1]]))=TRUE,1,0)</f>
        <v>0</v>
      </c>
      <c r="O1459" t="str">
        <f>IF(Table11[[#This Row],[cond2]]=1,MID(Table11[[#This Row],[Column1]],6,3),O1458)</f>
        <v xml:space="preserve"> 12</v>
      </c>
    </row>
    <row r="1460" spans="11:15" x14ac:dyDescent="0.3">
      <c r="K1460" t="s">
        <v>1182</v>
      </c>
      <c r="L1460">
        <f>IF(AND(ISNUMBER(SEARCH(":",Table11[[#This Row],[Column1]]))=FALSE,ISNUMBER(SEARCH("Ronda",Table11[[#This Row],[Column1]]))=FALSE),1,0)</f>
        <v>0</v>
      </c>
      <c r="M1460">
        <f>IF(Table11[[#This Row],[cond]]=1,M1459+1,0)</f>
        <v>0</v>
      </c>
      <c r="N1460">
        <f>IF(ISNUMBER(SEARCH("Ronda",Table11[[#This Row],[Column1]]))=TRUE,1,0)</f>
        <v>0</v>
      </c>
      <c r="O1460" t="str">
        <f>IF(Table11[[#This Row],[cond2]]=1,MID(Table11[[#This Row],[Column1]],6,3),O1459)</f>
        <v xml:space="preserve"> 12</v>
      </c>
    </row>
    <row r="1461" spans="11:15" x14ac:dyDescent="0.3">
      <c r="K1461" t="s">
        <v>31</v>
      </c>
      <c r="L1461">
        <f>IF(AND(ISNUMBER(SEARCH(":",Table11[[#This Row],[Column1]]))=FALSE,ISNUMBER(SEARCH("Ronda",Table11[[#This Row],[Column1]]))=FALSE),1,0)</f>
        <v>1</v>
      </c>
      <c r="M1461">
        <f>IF(Table11[[#This Row],[cond]]=1,M1460+1,0)</f>
        <v>1</v>
      </c>
      <c r="N1461">
        <f>IF(ISNUMBER(SEARCH("Ronda",Table11[[#This Row],[Column1]]))=TRUE,1,0)</f>
        <v>0</v>
      </c>
      <c r="O1461" t="str">
        <f>IF(Table11[[#This Row],[cond2]]=1,MID(Table11[[#This Row],[Column1]],6,3),O1460)</f>
        <v xml:space="preserve"> 12</v>
      </c>
    </row>
    <row r="1462" spans="11:15" x14ac:dyDescent="0.3">
      <c r="K1462" t="s">
        <v>564</v>
      </c>
      <c r="L1462">
        <f>IF(AND(ISNUMBER(SEARCH(":",Table11[[#This Row],[Column1]]))=FALSE,ISNUMBER(SEARCH("Ronda",Table11[[#This Row],[Column1]]))=FALSE),1,0)</f>
        <v>1</v>
      </c>
      <c r="M1462">
        <f>IF(Table11[[#This Row],[cond]]=1,M1461+1,0)</f>
        <v>2</v>
      </c>
      <c r="N1462">
        <f>IF(ISNUMBER(SEARCH("Ronda",Table11[[#This Row],[Column1]]))=TRUE,1,0)</f>
        <v>0</v>
      </c>
      <c r="O1462" t="str">
        <f>IF(Table11[[#This Row],[cond2]]=1,MID(Table11[[#This Row],[Column1]],6,3),O1461)</f>
        <v xml:space="preserve"> 12</v>
      </c>
    </row>
    <row r="1463" spans="11:15" x14ac:dyDescent="0.3">
      <c r="K1463">
        <v>1</v>
      </c>
      <c r="L1463">
        <f>IF(AND(ISNUMBER(SEARCH(":",Table11[[#This Row],[Column1]]))=FALSE,ISNUMBER(SEARCH("Ronda",Table11[[#This Row],[Column1]]))=FALSE),1,0)</f>
        <v>1</v>
      </c>
      <c r="M1463">
        <f>IF(Table11[[#This Row],[cond]]=1,M1462+1,0)</f>
        <v>3</v>
      </c>
      <c r="N1463">
        <f>IF(ISNUMBER(SEARCH("Ronda",Table11[[#This Row],[Column1]]))=TRUE,1,0)</f>
        <v>0</v>
      </c>
      <c r="O1463" t="str">
        <f>IF(Table11[[#This Row],[cond2]]=1,MID(Table11[[#This Row],[Column1]],6,3),O1462)</f>
        <v xml:space="preserve"> 12</v>
      </c>
    </row>
    <row r="1464" spans="11:15" x14ac:dyDescent="0.3">
      <c r="K1464">
        <v>0</v>
      </c>
      <c r="L1464">
        <f>IF(AND(ISNUMBER(SEARCH(":",Table11[[#This Row],[Column1]]))=FALSE,ISNUMBER(SEARCH("Ronda",Table11[[#This Row],[Column1]]))=FALSE),1,0)</f>
        <v>1</v>
      </c>
      <c r="M1464">
        <f>IF(Table11[[#This Row],[cond]]=1,M1463+1,0)</f>
        <v>4</v>
      </c>
      <c r="N1464">
        <f>IF(ISNUMBER(SEARCH("Ronda",Table11[[#This Row],[Column1]]))=TRUE,1,0)</f>
        <v>0</v>
      </c>
      <c r="O1464" t="str">
        <f>IF(Table11[[#This Row],[cond2]]=1,MID(Table11[[#This Row],[Column1]],6,3),O1463)</f>
        <v xml:space="preserve"> 12</v>
      </c>
    </row>
    <row r="1465" spans="11:15" x14ac:dyDescent="0.3">
      <c r="K1465">
        <v>-1</v>
      </c>
      <c r="L1465">
        <f>IF(AND(ISNUMBER(SEARCH(":",Table11[[#This Row],[Column1]]))=FALSE,ISNUMBER(SEARCH("Ronda",Table11[[#This Row],[Column1]]))=FALSE),1,0)</f>
        <v>1</v>
      </c>
      <c r="M1465">
        <f>IF(Table11[[#This Row],[cond]]=1,M1464+1,0)</f>
        <v>5</v>
      </c>
      <c r="N1465">
        <f>IF(ISNUMBER(SEARCH("Ronda",Table11[[#This Row],[Column1]]))=TRUE,1,0)</f>
        <v>0</v>
      </c>
      <c r="O1465" t="str">
        <f>IF(Table11[[#This Row],[cond2]]=1,MID(Table11[[#This Row],[Column1]],6,3),O1464)</f>
        <v xml:space="preserve"> 12</v>
      </c>
    </row>
    <row r="1466" spans="11:15" x14ac:dyDescent="0.3">
      <c r="K1466">
        <v>0</v>
      </c>
      <c r="L1466">
        <f>IF(AND(ISNUMBER(SEARCH(":",Table11[[#This Row],[Column1]]))=FALSE,ISNUMBER(SEARCH("Ronda",Table11[[#This Row],[Column1]]))=FALSE),1,0)</f>
        <v>1</v>
      </c>
      <c r="M1466">
        <f>IF(Table11[[#This Row],[cond]]=1,M1465+1,0)</f>
        <v>6</v>
      </c>
      <c r="N1466">
        <f>IF(ISNUMBER(SEARCH("Ronda",Table11[[#This Row],[Column1]]))=TRUE,1,0)</f>
        <v>0</v>
      </c>
      <c r="O1466" t="str">
        <f>IF(Table11[[#This Row],[cond2]]=1,MID(Table11[[#This Row],[Column1]],6,3),O1465)</f>
        <v xml:space="preserve"> 12</v>
      </c>
    </row>
    <row r="1467" spans="11:15" x14ac:dyDescent="0.3">
      <c r="K1467" t="s">
        <v>1183</v>
      </c>
      <c r="L1467">
        <f>IF(AND(ISNUMBER(SEARCH(":",Table11[[#This Row],[Column1]]))=FALSE,ISNUMBER(SEARCH("Ronda",Table11[[#This Row],[Column1]]))=FALSE),1,0)</f>
        <v>0</v>
      </c>
      <c r="M1467">
        <f>IF(Table11[[#This Row],[cond]]=1,M1466+1,0)</f>
        <v>0</v>
      </c>
      <c r="N1467">
        <f>IF(ISNUMBER(SEARCH("Ronda",Table11[[#This Row],[Column1]]))=TRUE,1,0)</f>
        <v>0</v>
      </c>
      <c r="O1467" t="str">
        <f>IF(Table11[[#This Row],[cond2]]=1,MID(Table11[[#This Row],[Column1]],6,3),O1466)</f>
        <v xml:space="preserve"> 12</v>
      </c>
    </row>
    <row r="1468" spans="11:15" x14ac:dyDescent="0.3">
      <c r="K1468" t="s">
        <v>8</v>
      </c>
      <c r="L1468">
        <f>IF(AND(ISNUMBER(SEARCH(":",Table11[[#This Row],[Column1]]))=FALSE,ISNUMBER(SEARCH("Ronda",Table11[[#This Row],[Column1]]))=FALSE),1,0)</f>
        <v>1</v>
      </c>
      <c r="M1468">
        <f>IF(Table11[[#This Row],[cond]]=1,M1467+1,0)</f>
        <v>1</v>
      </c>
      <c r="N1468">
        <f>IF(ISNUMBER(SEARCH("Ronda",Table11[[#This Row],[Column1]]))=TRUE,1,0)</f>
        <v>0</v>
      </c>
      <c r="O1468" t="str">
        <f>IF(Table11[[#This Row],[cond2]]=1,MID(Table11[[#This Row],[Column1]],6,3),O1467)</f>
        <v xml:space="preserve"> 12</v>
      </c>
    </row>
    <row r="1469" spans="11:15" x14ac:dyDescent="0.3">
      <c r="K1469" t="s">
        <v>14</v>
      </c>
      <c r="L1469">
        <f>IF(AND(ISNUMBER(SEARCH(":",Table11[[#This Row],[Column1]]))=FALSE,ISNUMBER(SEARCH("Ronda",Table11[[#This Row],[Column1]]))=FALSE),1,0)</f>
        <v>1</v>
      </c>
      <c r="M1469">
        <f>IF(Table11[[#This Row],[cond]]=1,M1468+1,0)</f>
        <v>2</v>
      </c>
      <c r="N1469">
        <f>IF(ISNUMBER(SEARCH("Ronda",Table11[[#This Row],[Column1]]))=TRUE,1,0)</f>
        <v>0</v>
      </c>
      <c r="O1469" t="str">
        <f>IF(Table11[[#This Row],[cond2]]=1,MID(Table11[[#This Row],[Column1]],6,3),O1468)</f>
        <v xml:space="preserve"> 12</v>
      </c>
    </row>
    <row r="1470" spans="11:15" x14ac:dyDescent="0.3">
      <c r="K1470">
        <v>4</v>
      </c>
      <c r="L1470">
        <f>IF(AND(ISNUMBER(SEARCH(":",Table11[[#This Row],[Column1]]))=FALSE,ISNUMBER(SEARCH("Ronda",Table11[[#This Row],[Column1]]))=FALSE),1,0)</f>
        <v>1</v>
      </c>
      <c r="M1470">
        <f>IF(Table11[[#This Row],[cond]]=1,M1469+1,0)</f>
        <v>3</v>
      </c>
      <c r="N1470">
        <f>IF(ISNUMBER(SEARCH("Ronda",Table11[[#This Row],[Column1]]))=TRUE,1,0)</f>
        <v>0</v>
      </c>
      <c r="O1470" t="str">
        <f>IF(Table11[[#This Row],[cond2]]=1,MID(Table11[[#This Row],[Column1]],6,3),O1469)</f>
        <v xml:space="preserve"> 12</v>
      </c>
    </row>
    <row r="1471" spans="11:15" x14ac:dyDescent="0.3">
      <c r="K1471">
        <v>1</v>
      </c>
      <c r="L1471">
        <f>IF(AND(ISNUMBER(SEARCH(":",Table11[[#This Row],[Column1]]))=FALSE,ISNUMBER(SEARCH("Ronda",Table11[[#This Row],[Column1]]))=FALSE),1,0)</f>
        <v>1</v>
      </c>
      <c r="M1471">
        <f>IF(Table11[[#This Row],[cond]]=1,M1470+1,0)</f>
        <v>4</v>
      </c>
      <c r="N1471">
        <f>IF(ISNUMBER(SEARCH("Ronda",Table11[[#This Row],[Column1]]))=TRUE,1,0)</f>
        <v>0</v>
      </c>
      <c r="O1471" t="str">
        <f>IF(Table11[[#This Row],[cond2]]=1,MID(Table11[[#This Row],[Column1]],6,3),O1470)</f>
        <v xml:space="preserve"> 12</v>
      </c>
    </row>
    <row r="1472" spans="11:15" x14ac:dyDescent="0.3">
      <c r="K1472">
        <v>-1</v>
      </c>
      <c r="L1472">
        <f>IF(AND(ISNUMBER(SEARCH(":",Table11[[#This Row],[Column1]]))=FALSE,ISNUMBER(SEARCH("Ronda",Table11[[#This Row],[Column1]]))=FALSE),1,0)</f>
        <v>1</v>
      </c>
      <c r="M1472">
        <f>IF(Table11[[#This Row],[cond]]=1,M1471+1,0)</f>
        <v>5</v>
      </c>
      <c r="N1472">
        <f>IF(ISNUMBER(SEARCH("Ronda",Table11[[#This Row],[Column1]]))=TRUE,1,0)</f>
        <v>0</v>
      </c>
      <c r="O1472" t="str">
        <f>IF(Table11[[#This Row],[cond2]]=1,MID(Table11[[#This Row],[Column1]],6,3),O1471)</f>
        <v xml:space="preserve"> 12</v>
      </c>
    </row>
    <row r="1473" spans="11:15" x14ac:dyDescent="0.3">
      <c r="K1473">
        <v>-1</v>
      </c>
      <c r="L1473">
        <f>IF(AND(ISNUMBER(SEARCH(":",Table11[[#This Row],[Column1]]))=FALSE,ISNUMBER(SEARCH("Ronda",Table11[[#This Row],[Column1]]))=FALSE),1,0)</f>
        <v>1</v>
      </c>
      <c r="M1473">
        <f>IF(Table11[[#This Row],[cond]]=1,M1472+1,0)</f>
        <v>6</v>
      </c>
      <c r="N1473">
        <f>IF(ISNUMBER(SEARCH("Ronda",Table11[[#This Row],[Column1]]))=TRUE,1,0)</f>
        <v>0</v>
      </c>
      <c r="O1473" t="str">
        <f>IF(Table11[[#This Row],[cond2]]=1,MID(Table11[[#This Row],[Column1]],6,3),O1472)</f>
        <v xml:space="preserve"> 12</v>
      </c>
    </row>
    <row r="1474" spans="11:15" x14ac:dyDescent="0.3">
      <c r="K1474" t="s">
        <v>243</v>
      </c>
      <c r="L1474">
        <f>IF(AND(ISNUMBER(SEARCH(":",Table11[[#This Row],[Column1]]))=FALSE,ISNUMBER(SEARCH("Ronda",Table11[[#This Row],[Column1]]))=FALSE),1,0)</f>
        <v>0</v>
      </c>
      <c r="M1474">
        <f>IF(Table11[[#This Row],[cond]]=1,M1473+1,0)</f>
        <v>0</v>
      </c>
      <c r="N1474">
        <f>IF(ISNUMBER(SEARCH("Ronda",Table11[[#This Row],[Column1]]))=TRUE,1,0)</f>
        <v>1</v>
      </c>
      <c r="O1474" t="str">
        <f>IF(Table11[[#This Row],[cond2]]=1,MID(Table11[[#This Row],[Column1]],6,3),O1473)</f>
        <v xml:space="preserve"> 11</v>
      </c>
    </row>
    <row r="1475" spans="11:15" x14ac:dyDescent="0.3">
      <c r="K1475" t="s">
        <v>959</v>
      </c>
      <c r="L1475">
        <f>IF(AND(ISNUMBER(SEARCH(":",Table11[[#This Row],[Column1]]))=FALSE,ISNUMBER(SEARCH("Ronda",Table11[[#This Row],[Column1]]))=FALSE),1,0)</f>
        <v>0</v>
      </c>
      <c r="M1475">
        <f>IF(Table11[[#This Row],[cond]]=1,M1474+1,0)</f>
        <v>0</v>
      </c>
      <c r="N1475">
        <f>IF(ISNUMBER(SEARCH("Ronda",Table11[[#This Row],[Column1]]))=TRUE,1,0)</f>
        <v>0</v>
      </c>
      <c r="O1475" t="str">
        <f>IF(Table11[[#This Row],[cond2]]=1,MID(Table11[[#This Row],[Column1]],6,3),O1474)</f>
        <v xml:space="preserve"> 11</v>
      </c>
    </row>
    <row r="1476" spans="11:15" x14ac:dyDescent="0.3">
      <c r="K1476" t="s">
        <v>4</v>
      </c>
      <c r="L1476">
        <f>IF(AND(ISNUMBER(SEARCH(":",Table11[[#This Row],[Column1]]))=FALSE,ISNUMBER(SEARCH("Ronda",Table11[[#This Row],[Column1]]))=FALSE),1,0)</f>
        <v>1</v>
      </c>
      <c r="M1476">
        <f>IF(Table11[[#This Row],[cond]]=1,M1475+1,0)</f>
        <v>1</v>
      </c>
      <c r="N1476">
        <f>IF(ISNUMBER(SEARCH("Ronda",Table11[[#This Row],[Column1]]))=TRUE,1,0)</f>
        <v>0</v>
      </c>
      <c r="O1476" t="str">
        <f>IF(Table11[[#This Row],[cond2]]=1,MID(Table11[[#This Row],[Column1]],6,3),O1475)</f>
        <v xml:space="preserve"> 11</v>
      </c>
    </row>
    <row r="1477" spans="11:15" x14ac:dyDescent="0.3">
      <c r="K1477" t="s">
        <v>7</v>
      </c>
      <c r="L1477">
        <f>IF(AND(ISNUMBER(SEARCH(":",Table11[[#This Row],[Column1]]))=FALSE,ISNUMBER(SEARCH("Ronda",Table11[[#This Row],[Column1]]))=FALSE),1,0)</f>
        <v>1</v>
      </c>
      <c r="M1477">
        <f>IF(Table11[[#This Row],[cond]]=1,M1476+1,0)</f>
        <v>2</v>
      </c>
      <c r="N1477">
        <f>IF(ISNUMBER(SEARCH("Ronda",Table11[[#This Row],[Column1]]))=TRUE,1,0)</f>
        <v>0</v>
      </c>
      <c r="O1477" t="str">
        <f>IF(Table11[[#This Row],[cond2]]=1,MID(Table11[[#This Row],[Column1]],6,3),O1476)</f>
        <v xml:space="preserve"> 11</v>
      </c>
    </row>
    <row r="1478" spans="11:15" x14ac:dyDescent="0.3">
      <c r="K1478">
        <v>1</v>
      </c>
      <c r="L1478">
        <f>IF(AND(ISNUMBER(SEARCH(":",Table11[[#This Row],[Column1]]))=FALSE,ISNUMBER(SEARCH("Ronda",Table11[[#This Row],[Column1]]))=FALSE),1,0)</f>
        <v>1</v>
      </c>
      <c r="M1478">
        <f>IF(Table11[[#This Row],[cond]]=1,M1477+1,0)</f>
        <v>3</v>
      </c>
      <c r="N1478">
        <f>IF(ISNUMBER(SEARCH("Ronda",Table11[[#This Row],[Column1]]))=TRUE,1,0)</f>
        <v>0</v>
      </c>
      <c r="O1478" t="str">
        <f>IF(Table11[[#This Row],[cond2]]=1,MID(Table11[[#This Row],[Column1]],6,3),O1477)</f>
        <v xml:space="preserve"> 11</v>
      </c>
    </row>
    <row r="1479" spans="11:15" x14ac:dyDescent="0.3">
      <c r="K1479">
        <v>3</v>
      </c>
      <c r="L1479">
        <f>IF(AND(ISNUMBER(SEARCH(":",Table11[[#This Row],[Column1]]))=FALSE,ISNUMBER(SEARCH("Ronda",Table11[[#This Row],[Column1]]))=FALSE),1,0)</f>
        <v>1</v>
      </c>
      <c r="M1479">
        <f>IF(Table11[[#This Row],[cond]]=1,M1478+1,0)</f>
        <v>4</v>
      </c>
      <c r="N1479">
        <f>IF(ISNUMBER(SEARCH("Ronda",Table11[[#This Row],[Column1]]))=TRUE,1,0)</f>
        <v>0</v>
      </c>
      <c r="O1479" t="str">
        <f>IF(Table11[[#This Row],[cond2]]=1,MID(Table11[[#This Row],[Column1]],6,3),O1478)</f>
        <v xml:space="preserve"> 11</v>
      </c>
    </row>
    <row r="1480" spans="11:15" x14ac:dyDescent="0.3">
      <c r="K1480">
        <v>-1</v>
      </c>
      <c r="L1480">
        <f>IF(AND(ISNUMBER(SEARCH(":",Table11[[#This Row],[Column1]]))=FALSE,ISNUMBER(SEARCH("Ronda",Table11[[#This Row],[Column1]]))=FALSE),1,0)</f>
        <v>1</v>
      </c>
      <c r="M1480">
        <f>IF(Table11[[#This Row],[cond]]=1,M1479+1,0)</f>
        <v>5</v>
      </c>
      <c r="N1480">
        <f>IF(ISNUMBER(SEARCH("Ronda",Table11[[#This Row],[Column1]]))=TRUE,1,0)</f>
        <v>0</v>
      </c>
      <c r="O1480" t="str">
        <f>IF(Table11[[#This Row],[cond2]]=1,MID(Table11[[#This Row],[Column1]],6,3),O1479)</f>
        <v xml:space="preserve"> 11</v>
      </c>
    </row>
    <row r="1481" spans="11:15" x14ac:dyDescent="0.3">
      <c r="K1481">
        <v>-2</v>
      </c>
      <c r="L1481">
        <f>IF(AND(ISNUMBER(SEARCH(":",Table11[[#This Row],[Column1]]))=FALSE,ISNUMBER(SEARCH("Ronda",Table11[[#This Row],[Column1]]))=FALSE),1,0)</f>
        <v>1</v>
      </c>
      <c r="M1481">
        <f>IF(Table11[[#This Row],[cond]]=1,M1480+1,0)</f>
        <v>6</v>
      </c>
      <c r="N1481">
        <f>IF(ISNUMBER(SEARCH("Ronda",Table11[[#This Row],[Column1]]))=TRUE,1,0)</f>
        <v>0</v>
      </c>
      <c r="O1481" t="str">
        <f>IF(Table11[[#This Row],[cond2]]=1,MID(Table11[[#This Row],[Column1]],6,3),O1480)</f>
        <v xml:space="preserve"> 11</v>
      </c>
    </row>
    <row r="1482" spans="11:15" x14ac:dyDescent="0.3">
      <c r="K1482" t="s">
        <v>454</v>
      </c>
      <c r="L1482">
        <f>IF(AND(ISNUMBER(SEARCH(":",Table11[[#This Row],[Column1]]))=FALSE,ISNUMBER(SEARCH("Ronda",Table11[[#This Row],[Column1]]))=FALSE),1,0)</f>
        <v>0</v>
      </c>
      <c r="M1482">
        <f>IF(Table11[[#This Row],[cond]]=1,M1481+1,0)</f>
        <v>0</v>
      </c>
      <c r="N1482">
        <f>IF(ISNUMBER(SEARCH("Ronda",Table11[[#This Row],[Column1]]))=TRUE,1,0)</f>
        <v>0</v>
      </c>
      <c r="O1482" t="str">
        <f>IF(Table11[[#This Row],[cond2]]=1,MID(Table11[[#This Row],[Column1]],6,3),O1481)</f>
        <v xml:space="preserve"> 11</v>
      </c>
    </row>
    <row r="1483" spans="11:15" x14ac:dyDescent="0.3">
      <c r="K1483" t="s">
        <v>28</v>
      </c>
      <c r="L1483">
        <f>IF(AND(ISNUMBER(SEARCH(":",Table11[[#This Row],[Column1]]))=FALSE,ISNUMBER(SEARCH("Ronda",Table11[[#This Row],[Column1]]))=FALSE),1,0)</f>
        <v>1</v>
      </c>
      <c r="M1483">
        <f>IF(Table11[[#This Row],[cond]]=1,M1482+1,0)</f>
        <v>1</v>
      </c>
      <c r="N1483">
        <f>IF(ISNUMBER(SEARCH("Ronda",Table11[[#This Row],[Column1]]))=TRUE,1,0)</f>
        <v>0</v>
      </c>
      <c r="O1483" t="str">
        <f>IF(Table11[[#This Row],[cond2]]=1,MID(Table11[[#This Row],[Column1]],6,3),O1482)</f>
        <v xml:space="preserve"> 11</v>
      </c>
    </row>
    <row r="1484" spans="11:15" x14ac:dyDescent="0.3">
      <c r="K1484" t="s">
        <v>8</v>
      </c>
      <c r="L1484">
        <f>IF(AND(ISNUMBER(SEARCH(":",Table11[[#This Row],[Column1]]))=FALSE,ISNUMBER(SEARCH("Ronda",Table11[[#This Row],[Column1]]))=FALSE),1,0)</f>
        <v>1</v>
      </c>
      <c r="M1484">
        <f>IF(Table11[[#This Row],[cond]]=1,M1483+1,0)</f>
        <v>2</v>
      </c>
      <c r="N1484">
        <f>IF(ISNUMBER(SEARCH("Ronda",Table11[[#This Row],[Column1]]))=TRUE,1,0)</f>
        <v>0</v>
      </c>
      <c r="O1484" t="str">
        <f>IF(Table11[[#This Row],[cond2]]=1,MID(Table11[[#This Row],[Column1]],6,3),O1483)</f>
        <v xml:space="preserve"> 11</v>
      </c>
    </row>
    <row r="1485" spans="11:15" x14ac:dyDescent="0.3">
      <c r="K1485">
        <v>0</v>
      </c>
      <c r="L1485">
        <f>IF(AND(ISNUMBER(SEARCH(":",Table11[[#This Row],[Column1]]))=FALSE,ISNUMBER(SEARCH("Ronda",Table11[[#This Row],[Column1]]))=FALSE),1,0)</f>
        <v>1</v>
      </c>
      <c r="M1485">
        <f>IF(Table11[[#This Row],[cond]]=1,M1484+1,0)</f>
        <v>3</v>
      </c>
      <c r="N1485">
        <f>IF(ISNUMBER(SEARCH("Ronda",Table11[[#This Row],[Column1]]))=TRUE,1,0)</f>
        <v>0</v>
      </c>
      <c r="O1485" t="str">
        <f>IF(Table11[[#This Row],[cond2]]=1,MID(Table11[[#This Row],[Column1]],6,3),O1484)</f>
        <v xml:space="preserve"> 11</v>
      </c>
    </row>
    <row r="1486" spans="11:15" x14ac:dyDescent="0.3">
      <c r="K1486">
        <v>1</v>
      </c>
      <c r="L1486">
        <f>IF(AND(ISNUMBER(SEARCH(":",Table11[[#This Row],[Column1]]))=FALSE,ISNUMBER(SEARCH("Ronda",Table11[[#This Row],[Column1]]))=FALSE),1,0)</f>
        <v>1</v>
      </c>
      <c r="M1486">
        <f>IF(Table11[[#This Row],[cond]]=1,M1485+1,0)</f>
        <v>4</v>
      </c>
      <c r="N1486">
        <f>IF(ISNUMBER(SEARCH("Ronda",Table11[[#This Row],[Column1]]))=TRUE,1,0)</f>
        <v>0</v>
      </c>
      <c r="O1486" t="str">
        <f>IF(Table11[[#This Row],[cond2]]=1,MID(Table11[[#This Row],[Column1]],6,3),O1485)</f>
        <v xml:space="preserve"> 11</v>
      </c>
    </row>
    <row r="1487" spans="11:15" x14ac:dyDescent="0.3">
      <c r="K1487">
        <v>0</v>
      </c>
      <c r="L1487">
        <f>IF(AND(ISNUMBER(SEARCH(":",Table11[[#This Row],[Column1]]))=FALSE,ISNUMBER(SEARCH("Ronda",Table11[[#This Row],[Column1]]))=FALSE),1,0)</f>
        <v>1</v>
      </c>
      <c r="M1487">
        <f>IF(Table11[[#This Row],[cond]]=1,M1486+1,0)</f>
        <v>5</v>
      </c>
      <c r="N1487">
        <f>IF(ISNUMBER(SEARCH("Ronda",Table11[[#This Row],[Column1]]))=TRUE,1,0)</f>
        <v>0</v>
      </c>
      <c r="O1487" t="str">
        <f>IF(Table11[[#This Row],[cond2]]=1,MID(Table11[[#This Row],[Column1]],6,3),O1486)</f>
        <v xml:space="preserve"> 11</v>
      </c>
    </row>
    <row r="1488" spans="11:15" x14ac:dyDescent="0.3">
      <c r="K1488">
        <v>0</v>
      </c>
      <c r="L1488">
        <f>IF(AND(ISNUMBER(SEARCH(":",Table11[[#This Row],[Column1]]))=FALSE,ISNUMBER(SEARCH("Ronda",Table11[[#This Row],[Column1]]))=FALSE),1,0)</f>
        <v>1</v>
      </c>
      <c r="M1488">
        <f>IF(Table11[[#This Row],[cond]]=1,M1487+1,0)</f>
        <v>6</v>
      </c>
      <c r="N1488">
        <f>IF(ISNUMBER(SEARCH("Ronda",Table11[[#This Row],[Column1]]))=TRUE,1,0)</f>
        <v>0</v>
      </c>
      <c r="O1488" t="str">
        <f>IF(Table11[[#This Row],[cond2]]=1,MID(Table11[[#This Row],[Column1]],6,3),O1487)</f>
        <v xml:space="preserve"> 11</v>
      </c>
    </row>
    <row r="1489" spans="11:15" x14ac:dyDescent="0.3">
      <c r="K1489" t="s">
        <v>1184</v>
      </c>
      <c r="L1489">
        <f>IF(AND(ISNUMBER(SEARCH(":",Table11[[#This Row],[Column1]]))=FALSE,ISNUMBER(SEARCH("Ronda",Table11[[#This Row],[Column1]]))=FALSE),1,0)</f>
        <v>0</v>
      </c>
      <c r="M1489">
        <f>IF(Table11[[#This Row],[cond]]=1,M1488+1,0)</f>
        <v>0</v>
      </c>
      <c r="N1489">
        <f>IF(ISNUMBER(SEARCH("Ronda",Table11[[#This Row],[Column1]]))=TRUE,1,0)</f>
        <v>0</v>
      </c>
      <c r="O1489" t="str">
        <f>IF(Table11[[#This Row],[cond2]]=1,MID(Table11[[#This Row],[Column1]],6,3),O1488)</f>
        <v xml:space="preserve"> 11</v>
      </c>
    </row>
    <row r="1490" spans="11:15" x14ac:dyDescent="0.3">
      <c r="K1490" t="s">
        <v>564</v>
      </c>
      <c r="L1490">
        <f>IF(AND(ISNUMBER(SEARCH(":",Table11[[#This Row],[Column1]]))=FALSE,ISNUMBER(SEARCH("Ronda",Table11[[#This Row],[Column1]]))=FALSE),1,0)</f>
        <v>1</v>
      </c>
      <c r="M1490">
        <f>IF(Table11[[#This Row],[cond]]=1,M1489+1,0)</f>
        <v>1</v>
      </c>
      <c r="N1490">
        <f>IF(ISNUMBER(SEARCH("Ronda",Table11[[#This Row],[Column1]]))=TRUE,1,0)</f>
        <v>0</v>
      </c>
      <c r="O1490" t="str">
        <f>IF(Table11[[#This Row],[cond2]]=1,MID(Table11[[#This Row],[Column1]],6,3),O1489)</f>
        <v xml:space="preserve"> 11</v>
      </c>
    </row>
    <row r="1491" spans="11:15" x14ac:dyDescent="0.3">
      <c r="K1491" t="s">
        <v>1</v>
      </c>
      <c r="L1491">
        <f>IF(AND(ISNUMBER(SEARCH(":",Table11[[#This Row],[Column1]]))=FALSE,ISNUMBER(SEARCH("Ronda",Table11[[#This Row],[Column1]]))=FALSE),1,0)</f>
        <v>1</v>
      </c>
      <c r="M1491">
        <f>IF(Table11[[#This Row],[cond]]=1,M1490+1,0)</f>
        <v>2</v>
      </c>
      <c r="N1491">
        <f>IF(ISNUMBER(SEARCH("Ronda",Table11[[#This Row],[Column1]]))=TRUE,1,0)</f>
        <v>0</v>
      </c>
      <c r="O1491" t="str">
        <f>IF(Table11[[#This Row],[cond2]]=1,MID(Table11[[#This Row],[Column1]],6,3),O1490)</f>
        <v xml:space="preserve"> 11</v>
      </c>
    </row>
    <row r="1492" spans="11:15" x14ac:dyDescent="0.3">
      <c r="K1492">
        <v>0</v>
      </c>
      <c r="L1492">
        <f>IF(AND(ISNUMBER(SEARCH(":",Table11[[#This Row],[Column1]]))=FALSE,ISNUMBER(SEARCH("Ronda",Table11[[#This Row],[Column1]]))=FALSE),1,0)</f>
        <v>1</v>
      </c>
      <c r="M1492">
        <f>IF(Table11[[#This Row],[cond]]=1,M1491+1,0)</f>
        <v>3</v>
      </c>
      <c r="N1492">
        <f>IF(ISNUMBER(SEARCH("Ronda",Table11[[#This Row],[Column1]]))=TRUE,1,0)</f>
        <v>0</v>
      </c>
      <c r="O1492" t="str">
        <f>IF(Table11[[#This Row],[cond2]]=1,MID(Table11[[#This Row],[Column1]],6,3),O1491)</f>
        <v xml:space="preserve"> 11</v>
      </c>
    </row>
    <row r="1493" spans="11:15" x14ac:dyDescent="0.3">
      <c r="K1493">
        <v>1</v>
      </c>
      <c r="L1493">
        <f>IF(AND(ISNUMBER(SEARCH(":",Table11[[#This Row],[Column1]]))=FALSE,ISNUMBER(SEARCH("Ronda",Table11[[#This Row],[Column1]]))=FALSE),1,0)</f>
        <v>1</v>
      </c>
      <c r="M1493">
        <f>IF(Table11[[#This Row],[cond]]=1,M1492+1,0)</f>
        <v>4</v>
      </c>
      <c r="N1493">
        <f>IF(ISNUMBER(SEARCH("Ronda",Table11[[#This Row],[Column1]]))=TRUE,1,0)</f>
        <v>0</v>
      </c>
      <c r="O1493" t="str">
        <f>IF(Table11[[#This Row],[cond2]]=1,MID(Table11[[#This Row],[Column1]],6,3),O1492)</f>
        <v xml:space="preserve"> 11</v>
      </c>
    </row>
    <row r="1494" spans="11:15" x14ac:dyDescent="0.3">
      <c r="K1494">
        <v>0</v>
      </c>
      <c r="L1494">
        <f>IF(AND(ISNUMBER(SEARCH(":",Table11[[#This Row],[Column1]]))=FALSE,ISNUMBER(SEARCH("Ronda",Table11[[#This Row],[Column1]]))=FALSE),1,0)</f>
        <v>1</v>
      </c>
      <c r="M1494">
        <f>IF(Table11[[#This Row],[cond]]=1,M1493+1,0)</f>
        <v>5</v>
      </c>
      <c r="N1494">
        <f>IF(ISNUMBER(SEARCH("Ronda",Table11[[#This Row],[Column1]]))=TRUE,1,0)</f>
        <v>0</v>
      </c>
      <c r="O1494" t="str">
        <f>IF(Table11[[#This Row],[cond2]]=1,MID(Table11[[#This Row],[Column1]],6,3),O1493)</f>
        <v xml:space="preserve"> 11</v>
      </c>
    </row>
    <row r="1495" spans="11:15" x14ac:dyDescent="0.3">
      <c r="K1495">
        <v>-1</v>
      </c>
      <c r="L1495">
        <f>IF(AND(ISNUMBER(SEARCH(":",Table11[[#This Row],[Column1]]))=FALSE,ISNUMBER(SEARCH("Ronda",Table11[[#This Row],[Column1]]))=FALSE),1,0)</f>
        <v>1</v>
      </c>
      <c r="M1495">
        <f>IF(Table11[[#This Row],[cond]]=1,M1494+1,0)</f>
        <v>6</v>
      </c>
      <c r="N1495">
        <f>IF(ISNUMBER(SEARCH("Ronda",Table11[[#This Row],[Column1]]))=TRUE,1,0)</f>
        <v>0</v>
      </c>
      <c r="O1495" t="str">
        <f>IF(Table11[[#This Row],[cond2]]=1,MID(Table11[[#This Row],[Column1]],6,3),O1494)</f>
        <v xml:space="preserve"> 11</v>
      </c>
    </row>
    <row r="1496" spans="11:15" x14ac:dyDescent="0.3">
      <c r="K1496" t="s">
        <v>1185</v>
      </c>
      <c r="L1496">
        <f>IF(AND(ISNUMBER(SEARCH(":",Table11[[#This Row],[Column1]]))=FALSE,ISNUMBER(SEARCH("Ronda",Table11[[#This Row],[Column1]]))=FALSE),1,0)</f>
        <v>0</v>
      </c>
      <c r="M1496">
        <f>IF(Table11[[#This Row],[cond]]=1,M1495+1,0)</f>
        <v>0</v>
      </c>
      <c r="N1496">
        <f>IF(ISNUMBER(SEARCH("Ronda",Table11[[#This Row],[Column1]]))=TRUE,1,0)</f>
        <v>0</v>
      </c>
      <c r="O1496" t="str">
        <f>IF(Table11[[#This Row],[cond2]]=1,MID(Table11[[#This Row],[Column1]],6,3),O1495)</f>
        <v xml:space="preserve"> 11</v>
      </c>
    </row>
    <row r="1497" spans="11:15" x14ac:dyDescent="0.3">
      <c r="K1497" t="s">
        <v>833</v>
      </c>
      <c r="L1497">
        <f>IF(AND(ISNUMBER(SEARCH(":",Table11[[#This Row],[Column1]]))=FALSE,ISNUMBER(SEARCH("Ronda",Table11[[#This Row],[Column1]]))=FALSE),1,0)</f>
        <v>1</v>
      </c>
      <c r="M1497">
        <f>IF(Table11[[#This Row],[cond]]=1,M1496+1,0)</f>
        <v>1</v>
      </c>
      <c r="N1497">
        <f>IF(ISNUMBER(SEARCH("Ronda",Table11[[#This Row],[Column1]]))=TRUE,1,0)</f>
        <v>0</v>
      </c>
      <c r="O1497" t="str">
        <f>IF(Table11[[#This Row],[cond2]]=1,MID(Table11[[#This Row],[Column1]],6,3),O1496)</f>
        <v xml:space="preserve"> 11</v>
      </c>
    </row>
    <row r="1498" spans="11:15" x14ac:dyDescent="0.3">
      <c r="K1498" t="s">
        <v>5</v>
      </c>
      <c r="L1498">
        <f>IF(AND(ISNUMBER(SEARCH(":",Table11[[#This Row],[Column1]]))=FALSE,ISNUMBER(SEARCH("Ronda",Table11[[#This Row],[Column1]]))=FALSE),1,0)</f>
        <v>1</v>
      </c>
      <c r="M1498">
        <f>IF(Table11[[#This Row],[cond]]=1,M1497+1,0)</f>
        <v>2</v>
      </c>
      <c r="N1498">
        <f>IF(ISNUMBER(SEARCH("Ronda",Table11[[#This Row],[Column1]]))=TRUE,1,0)</f>
        <v>0</v>
      </c>
      <c r="O1498" t="str">
        <f>IF(Table11[[#This Row],[cond2]]=1,MID(Table11[[#This Row],[Column1]],6,3),O1497)</f>
        <v xml:space="preserve"> 11</v>
      </c>
    </row>
    <row r="1499" spans="11:15" x14ac:dyDescent="0.3">
      <c r="K1499">
        <v>2</v>
      </c>
      <c r="L1499">
        <f>IF(AND(ISNUMBER(SEARCH(":",Table11[[#This Row],[Column1]]))=FALSE,ISNUMBER(SEARCH("Ronda",Table11[[#This Row],[Column1]]))=FALSE),1,0)</f>
        <v>1</v>
      </c>
      <c r="M1499">
        <f>IF(Table11[[#This Row],[cond]]=1,M1498+1,0)</f>
        <v>3</v>
      </c>
      <c r="N1499">
        <f>IF(ISNUMBER(SEARCH("Ronda",Table11[[#This Row],[Column1]]))=TRUE,1,0)</f>
        <v>0</v>
      </c>
      <c r="O1499" t="str">
        <f>IF(Table11[[#This Row],[cond2]]=1,MID(Table11[[#This Row],[Column1]],6,3),O1498)</f>
        <v xml:space="preserve"> 11</v>
      </c>
    </row>
    <row r="1500" spans="11:15" x14ac:dyDescent="0.3">
      <c r="K1500">
        <v>3</v>
      </c>
      <c r="L1500">
        <f>IF(AND(ISNUMBER(SEARCH(":",Table11[[#This Row],[Column1]]))=FALSE,ISNUMBER(SEARCH("Ronda",Table11[[#This Row],[Column1]]))=FALSE),1,0)</f>
        <v>1</v>
      </c>
      <c r="M1500">
        <f>IF(Table11[[#This Row],[cond]]=1,M1499+1,0)</f>
        <v>4</v>
      </c>
      <c r="N1500">
        <f>IF(ISNUMBER(SEARCH("Ronda",Table11[[#This Row],[Column1]]))=TRUE,1,0)</f>
        <v>0</v>
      </c>
      <c r="O1500" t="str">
        <f>IF(Table11[[#This Row],[cond2]]=1,MID(Table11[[#This Row],[Column1]],6,3),O1499)</f>
        <v xml:space="preserve"> 11</v>
      </c>
    </row>
    <row r="1501" spans="11:15" x14ac:dyDescent="0.3">
      <c r="K1501">
        <v>-1</v>
      </c>
      <c r="L1501">
        <f>IF(AND(ISNUMBER(SEARCH(":",Table11[[#This Row],[Column1]]))=FALSE,ISNUMBER(SEARCH("Ronda",Table11[[#This Row],[Column1]]))=FALSE),1,0)</f>
        <v>1</v>
      </c>
      <c r="M1501">
        <f>IF(Table11[[#This Row],[cond]]=1,M1500+1,0)</f>
        <v>5</v>
      </c>
      <c r="N1501">
        <f>IF(ISNUMBER(SEARCH("Ronda",Table11[[#This Row],[Column1]]))=TRUE,1,0)</f>
        <v>0</v>
      </c>
      <c r="O1501" t="str">
        <f>IF(Table11[[#This Row],[cond2]]=1,MID(Table11[[#This Row],[Column1]],6,3),O1500)</f>
        <v xml:space="preserve"> 11</v>
      </c>
    </row>
    <row r="1502" spans="11:15" x14ac:dyDescent="0.3">
      <c r="K1502">
        <v>-1</v>
      </c>
      <c r="L1502">
        <f>IF(AND(ISNUMBER(SEARCH(":",Table11[[#This Row],[Column1]]))=FALSE,ISNUMBER(SEARCH("Ronda",Table11[[#This Row],[Column1]]))=FALSE),1,0)</f>
        <v>1</v>
      </c>
      <c r="M1502">
        <f>IF(Table11[[#This Row],[cond]]=1,M1501+1,0)</f>
        <v>6</v>
      </c>
      <c r="N1502">
        <f>IF(ISNUMBER(SEARCH("Ronda",Table11[[#This Row],[Column1]]))=TRUE,1,0)</f>
        <v>0</v>
      </c>
      <c r="O1502" t="str">
        <f>IF(Table11[[#This Row],[cond2]]=1,MID(Table11[[#This Row],[Column1]],6,3),O1501)</f>
        <v xml:space="preserve"> 11</v>
      </c>
    </row>
    <row r="1503" spans="11:15" x14ac:dyDescent="0.3">
      <c r="K1503" t="s">
        <v>1185</v>
      </c>
      <c r="L1503">
        <f>IF(AND(ISNUMBER(SEARCH(":",Table11[[#This Row],[Column1]]))=FALSE,ISNUMBER(SEARCH("Ronda",Table11[[#This Row],[Column1]]))=FALSE),1,0)</f>
        <v>0</v>
      </c>
      <c r="M1503">
        <f>IF(Table11[[#This Row],[cond]]=1,M1502+1,0)</f>
        <v>0</v>
      </c>
      <c r="N1503">
        <f>IF(ISNUMBER(SEARCH("Ronda",Table11[[#This Row],[Column1]]))=TRUE,1,0)</f>
        <v>0</v>
      </c>
      <c r="O1503" t="str">
        <f>IF(Table11[[#This Row],[cond2]]=1,MID(Table11[[#This Row],[Column1]],6,3),O1502)</f>
        <v xml:space="preserve"> 11</v>
      </c>
    </row>
    <row r="1504" spans="11:15" x14ac:dyDescent="0.3">
      <c r="K1504" t="s">
        <v>14</v>
      </c>
      <c r="L1504">
        <f>IF(AND(ISNUMBER(SEARCH(":",Table11[[#This Row],[Column1]]))=FALSE,ISNUMBER(SEARCH("Ronda",Table11[[#This Row],[Column1]]))=FALSE),1,0)</f>
        <v>1</v>
      </c>
      <c r="M1504">
        <f>IF(Table11[[#This Row],[cond]]=1,M1503+1,0)</f>
        <v>1</v>
      </c>
      <c r="N1504">
        <f>IF(ISNUMBER(SEARCH("Ronda",Table11[[#This Row],[Column1]]))=TRUE,1,0)</f>
        <v>0</v>
      </c>
      <c r="O1504" t="str">
        <f>IF(Table11[[#This Row],[cond2]]=1,MID(Table11[[#This Row],[Column1]],6,3),O1503)</f>
        <v xml:space="preserve"> 11</v>
      </c>
    </row>
    <row r="1505" spans="11:15" x14ac:dyDescent="0.3">
      <c r="K1505" t="s">
        <v>303</v>
      </c>
      <c r="L1505">
        <f>IF(AND(ISNUMBER(SEARCH(":",Table11[[#This Row],[Column1]]))=FALSE,ISNUMBER(SEARCH("Ronda",Table11[[#This Row],[Column1]]))=FALSE),1,0)</f>
        <v>1</v>
      </c>
      <c r="M1505">
        <f>IF(Table11[[#This Row],[cond]]=1,M1504+1,0)</f>
        <v>2</v>
      </c>
      <c r="N1505">
        <f>IF(ISNUMBER(SEARCH("Ronda",Table11[[#This Row],[Column1]]))=TRUE,1,0)</f>
        <v>0</v>
      </c>
      <c r="O1505" t="str">
        <f>IF(Table11[[#This Row],[cond2]]=1,MID(Table11[[#This Row],[Column1]],6,3),O1504)</f>
        <v xml:space="preserve"> 11</v>
      </c>
    </row>
    <row r="1506" spans="11:15" x14ac:dyDescent="0.3">
      <c r="K1506">
        <v>3</v>
      </c>
      <c r="L1506">
        <f>IF(AND(ISNUMBER(SEARCH(":",Table11[[#This Row],[Column1]]))=FALSE,ISNUMBER(SEARCH("Ronda",Table11[[#This Row],[Column1]]))=FALSE),1,0)</f>
        <v>1</v>
      </c>
      <c r="M1506">
        <f>IF(Table11[[#This Row],[cond]]=1,M1505+1,0)</f>
        <v>3</v>
      </c>
      <c r="N1506">
        <f>IF(ISNUMBER(SEARCH("Ronda",Table11[[#This Row],[Column1]]))=TRUE,1,0)</f>
        <v>0</v>
      </c>
      <c r="O1506" t="str">
        <f>IF(Table11[[#This Row],[cond2]]=1,MID(Table11[[#This Row],[Column1]],6,3),O1505)</f>
        <v xml:space="preserve"> 11</v>
      </c>
    </row>
    <row r="1507" spans="11:15" x14ac:dyDescent="0.3">
      <c r="K1507">
        <v>2</v>
      </c>
      <c r="L1507">
        <f>IF(AND(ISNUMBER(SEARCH(":",Table11[[#This Row],[Column1]]))=FALSE,ISNUMBER(SEARCH("Ronda",Table11[[#This Row],[Column1]]))=FALSE),1,0)</f>
        <v>1</v>
      </c>
      <c r="M1507">
        <f>IF(Table11[[#This Row],[cond]]=1,M1506+1,0)</f>
        <v>4</v>
      </c>
      <c r="N1507">
        <f>IF(ISNUMBER(SEARCH("Ronda",Table11[[#This Row],[Column1]]))=TRUE,1,0)</f>
        <v>0</v>
      </c>
      <c r="O1507" t="str">
        <f>IF(Table11[[#This Row],[cond2]]=1,MID(Table11[[#This Row],[Column1]],6,3),O1506)</f>
        <v xml:space="preserve"> 11</v>
      </c>
    </row>
    <row r="1508" spans="11:15" x14ac:dyDescent="0.3">
      <c r="K1508">
        <v>-3</v>
      </c>
      <c r="L1508">
        <f>IF(AND(ISNUMBER(SEARCH(":",Table11[[#This Row],[Column1]]))=FALSE,ISNUMBER(SEARCH("Ronda",Table11[[#This Row],[Column1]]))=FALSE),1,0)</f>
        <v>1</v>
      </c>
      <c r="M1508">
        <f>IF(Table11[[#This Row],[cond]]=1,M1507+1,0)</f>
        <v>5</v>
      </c>
      <c r="N1508">
        <f>IF(ISNUMBER(SEARCH("Ronda",Table11[[#This Row],[Column1]]))=TRUE,1,0)</f>
        <v>0</v>
      </c>
      <c r="O1508" t="str">
        <f>IF(Table11[[#This Row],[cond2]]=1,MID(Table11[[#This Row],[Column1]],6,3),O1507)</f>
        <v xml:space="preserve"> 11</v>
      </c>
    </row>
    <row r="1509" spans="11:15" x14ac:dyDescent="0.3">
      <c r="K1509">
        <v>-1</v>
      </c>
      <c r="L1509">
        <f>IF(AND(ISNUMBER(SEARCH(":",Table11[[#This Row],[Column1]]))=FALSE,ISNUMBER(SEARCH("Ronda",Table11[[#This Row],[Column1]]))=FALSE),1,0)</f>
        <v>1</v>
      </c>
      <c r="M1509">
        <f>IF(Table11[[#This Row],[cond]]=1,M1508+1,0)</f>
        <v>6</v>
      </c>
      <c r="N1509">
        <f>IF(ISNUMBER(SEARCH("Ronda",Table11[[#This Row],[Column1]]))=TRUE,1,0)</f>
        <v>0</v>
      </c>
      <c r="O1509" t="str">
        <f>IF(Table11[[#This Row],[cond2]]=1,MID(Table11[[#This Row],[Column1]],6,3),O1508)</f>
        <v xml:space="preserve"> 11</v>
      </c>
    </row>
    <row r="1510" spans="11:15" x14ac:dyDescent="0.3">
      <c r="K1510" t="s">
        <v>963</v>
      </c>
      <c r="L1510">
        <f>IF(AND(ISNUMBER(SEARCH(":",Table11[[#This Row],[Column1]]))=FALSE,ISNUMBER(SEARCH("Ronda",Table11[[#This Row],[Column1]]))=FALSE),1,0)</f>
        <v>0</v>
      </c>
      <c r="M1510">
        <f>IF(Table11[[#This Row],[cond]]=1,M1509+1,0)</f>
        <v>0</v>
      </c>
      <c r="N1510">
        <f>IF(ISNUMBER(SEARCH("Ronda",Table11[[#This Row],[Column1]]))=TRUE,1,0)</f>
        <v>0</v>
      </c>
      <c r="O1510" t="str">
        <f>IF(Table11[[#This Row],[cond2]]=1,MID(Table11[[#This Row],[Column1]],6,3),O1509)</f>
        <v xml:space="preserve"> 11</v>
      </c>
    </row>
    <row r="1511" spans="11:15" x14ac:dyDescent="0.3">
      <c r="K1511" t="s">
        <v>13</v>
      </c>
      <c r="L1511">
        <f>IF(AND(ISNUMBER(SEARCH(":",Table11[[#This Row],[Column1]]))=FALSE,ISNUMBER(SEARCH("Ronda",Table11[[#This Row],[Column1]]))=FALSE),1,0)</f>
        <v>1</v>
      </c>
      <c r="M1511">
        <f>IF(Table11[[#This Row],[cond]]=1,M1510+1,0)</f>
        <v>1</v>
      </c>
      <c r="N1511">
        <f>IF(ISNUMBER(SEARCH("Ronda",Table11[[#This Row],[Column1]]))=TRUE,1,0)</f>
        <v>0</v>
      </c>
      <c r="O1511" t="str">
        <f>IF(Table11[[#This Row],[cond2]]=1,MID(Table11[[#This Row],[Column1]],6,3),O1510)</f>
        <v xml:space="preserve"> 11</v>
      </c>
    </row>
    <row r="1512" spans="11:15" x14ac:dyDescent="0.3">
      <c r="K1512" t="s">
        <v>33</v>
      </c>
      <c r="L1512">
        <f>IF(AND(ISNUMBER(SEARCH(":",Table11[[#This Row],[Column1]]))=FALSE,ISNUMBER(SEARCH("Ronda",Table11[[#This Row],[Column1]]))=FALSE),1,0)</f>
        <v>1</v>
      </c>
      <c r="M1512">
        <f>IF(Table11[[#This Row],[cond]]=1,M1511+1,0)</f>
        <v>2</v>
      </c>
      <c r="N1512">
        <f>IF(ISNUMBER(SEARCH("Ronda",Table11[[#This Row],[Column1]]))=TRUE,1,0)</f>
        <v>0</v>
      </c>
      <c r="O1512" t="str">
        <f>IF(Table11[[#This Row],[cond2]]=1,MID(Table11[[#This Row],[Column1]],6,3),O1511)</f>
        <v xml:space="preserve"> 11</v>
      </c>
    </row>
    <row r="1513" spans="11:15" x14ac:dyDescent="0.3">
      <c r="K1513">
        <v>2</v>
      </c>
      <c r="L1513">
        <f>IF(AND(ISNUMBER(SEARCH(":",Table11[[#This Row],[Column1]]))=FALSE,ISNUMBER(SEARCH("Ronda",Table11[[#This Row],[Column1]]))=FALSE),1,0)</f>
        <v>1</v>
      </c>
      <c r="M1513">
        <f>IF(Table11[[#This Row],[cond]]=1,M1512+1,0)</f>
        <v>3</v>
      </c>
      <c r="N1513">
        <f>IF(ISNUMBER(SEARCH("Ronda",Table11[[#This Row],[Column1]]))=TRUE,1,0)</f>
        <v>0</v>
      </c>
      <c r="O1513" t="str">
        <f>IF(Table11[[#This Row],[cond2]]=1,MID(Table11[[#This Row],[Column1]],6,3),O1512)</f>
        <v xml:space="preserve"> 11</v>
      </c>
    </row>
    <row r="1514" spans="11:15" x14ac:dyDescent="0.3">
      <c r="K1514">
        <v>0</v>
      </c>
      <c r="L1514">
        <f>IF(AND(ISNUMBER(SEARCH(":",Table11[[#This Row],[Column1]]))=FALSE,ISNUMBER(SEARCH("Ronda",Table11[[#This Row],[Column1]]))=FALSE),1,0)</f>
        <v>1</v>
      </c>
      <c r="M1514">
        <f>IF(Table11[[#This Row],[cond]]=1,M1513+1,0)</f>
        <v>4</v>
      </c>
      <c r="N1514">
        <f>IF(ISNUMBER(SEARCH("Ronda",Table11[[#This Row],[Column1]]))=TRUE,1,0)</f>
        <v>0</v>
      </c>
      <c r="O1514" t="str">
        <f>IF(Table11[[#This Row],[cond2]]=1,MID(Table11[[#This Row],[Column1]],6,3),O1513)</f>
        <v xml:space="preserve"> 11</v>
      </c>
    </row>
    <row r="1515" spans="11:15" x14ac:dyDescent="0.3">
      <c r="K1515">
        <v>-2</v>
      </c>
      <c r="L1515">
        <f>IF(AND(ISNUMBER(SEARCH(":",Table11[[#This Row],[Column1]]))=FALSE,ISNUMBER(SEARCH("Ronda",Table11[[#This Row],[Column1]]))=FALSE),1,0)</f>
        <v>1</v>
      </c>
      <c r="M1515">
        <f>IF(Table11[[#This Row],[cond]]=1,M1514+1,0)</f>
        <v>5</v>
      </c>
      <c r="N1515">
        <f>IF(ISNUMBER(SEARCH("Ronda",Table11[[#This Row],[Column1]]))=TRUE,1,0)</f>
        <v>0</v>
      </c>
      <c r="O1515" t="str">
        <f>IF(Table11[[#This Row],[cond2]]=1,MID(Table11[[#This Row],[Column1]],6,3),O1514)</f>
        <v xml:space="preserve"> 11</v>
      </c>
    </row>
    <row r="1516" spans="11:15" x14ac:dyDescent="0.3">
      <c r="K1516">
        <v>0</v>
      </c>
      <c r="L1516">
        <f>IF(AND(ISNUMBER(SEARCH(":",Table11[[#This Row],[Column1]]))=FALSE,ISNUMBER(SEARCH("Ronda",Table11[[#This Row],[Column1]]))=FALSE),1,0)</f>
        <v>1</v>
      </c>
      <c r="M1516">
        <f>IF(Table11[[#This Row],[cond]]=1,M1515+1,0)</f>
        <v>6</v>
      </c>
      <c r="N1516">
        <f>IF(ISNUMBER(SEARCH("Ronda",Table11[[#This Row],[Column1]]))=TRUE,1,0)</f>
        <v>0</v>
      </c>
      <c r="O1516" t="str">
        <f>IF(Table11[[#This Row],[cond2]]=1,MID(Table11[[#This Row],[Column1]],6,3),O1515)</f>
        <v xml:space="preserve"> 11</v>
      </c>
    </row>
    <row r="1517" spans="11:15" x14ac:dyDescent="0.3">
      <c r="K1517" t="s">
        <v>1186</v>
      </c>
      <c r="L1517">
        <f>IF(AND(ISNUMBER(SEARCH(":",Table11[[#This Row],[Column1]]))=FALSE,ISNUMBER(SEARCH("Ronda",Table11[[#This Row],[Column1]]))=FALSE),1,0)</f>
        <v>0</v>
      </c>
      <c r="M1517">
        <f>IF(Table11[[#This Row],[cond]]=1,M1516+1,0)</f>
        <v>0</v>
      </c>
      <c r="N1517">
        <f>IF(ISNUMBER(SEARCH("Ronda",Table11[[#This Row],[Column1]]))=TRUE,1,0)</f>
        <v>0</v>
      </c>
      <c r="O1517" t="str">
        <f>IF(Table11[[#This Row],[cond2]]=1,MID(Table11[[#This Row],[Column1]],6,3),O1516)</f>
        <v xml:space="preserve"> 11</v>
      </c>
    </row>
    <row r="1518" spans="11:15" x14ac:dyDescent="0.3">
      <c r="K1518" t="s">
        <v>2</v>
      </c>
      <c r="L1518">
        <f>IF(AND(ISNUMBER(SEARCH(":",Table11[[#This Row],[Column1]]))=FALSE,ISNUMBER(SEARCH("Ronda",Table11[[#This Row],[Column1]]))=FALSE),1,0)</f>
        <v>1</v>
      </c>
      <c r="M1518">
        <f>IF(Table11[[#This Row],[cond]]=1,M1517+1,0)</f>
        <v>1</v>
      </c>
      <c r="N1518">
        <f>IF(ISNUMBER(SEARCH("Ronda",Table11[[#This Row],[Column1]]))=TRUE,1,0)</f>
        <v>0</v>
      </c>
      <c r="O1518" t="str">
        <f>IF(Table11[[#This Row],[cond2]]=1,MID(Table11[[#This Row],[Column1]],6,3),O1517)</f>
        <v xml:space="preserve"> 11</v>
      </c>
    </row>
    <row r="1519" spans="11:15" x14ac:dyDescent="0.3">
      <c r="K1519" t="s">
        <v>568</v>
      </c>
      <c r="L1519">
        <f>IF(AND(ISNUMBER(SEARCH(":",Table11[[#This Row],[Column1]]))=FALSE,ISNUMBER(SEARCH("Ronda",Table11[[#This Row],[Column1]]))=FALSE),1,0)</f>
        <v>1</v>
      </c>
      <c r="M1519">
        <f>IF(Table11[[#This Row],[cond]]=1,M1518+1,0)</f>
        <v>2</v>
      </c>
      <c r="N1519">
        <f>IF(ISNUMBER(SEARCH("Ronda",Table11[[#This Row],[Column1]]))=TRUE,1,0)</f>
        <v>0</v>
      </c>
      <c r="O1519" t="str">
        <f>IF(Table11[[#This Row],[cond2]]=1,MID(Table11[[#This Row],[Column1]],6,3),O1518)</f>
        <v xml:space="preserve"> 11</v>
      </c>
    </row>
    <row r="1520" spans="11:15" x14ac:dyDescent="0.3">
      <c r="K1520">
        <v>4</v>
      </c>
      <c r="L1520">
        <f>IF(AND(ISNUMBER(SEARCH(":",Table11[[#This Row],[Column1]]))=FALSE,ISNUMBER(SEARCH("Ronda",Table11[[#This Row],[Column1]]))=FALSE),1,0)</f>
        <v>1</v>
      </c>
      <c r="M1520">
        <f>IF(Table11[[#This Row],[cond]]=1,M1519+1,0)</f>
        <v>3</v>
      </c>
      <c r="N1520">
        <f>IF(ISNUMBER(SEARCH("Ronda",Table11[[#This Row],[Column1]]))=TRUE,1,0)</f>
        <v>0</v>
      </c>
      <c r="O1520" t="str">
        <f>IF(Table11[[#This Row],[cond2]]=1,MID(Table11[[#This Row],[Column1]],6,3),O1519)</f>
        <v xml:space="preserve"> 11</v>
      </c>
    </row>
    <row r="1521" spans="11:15" x14ac:dyDescent="0.3">
      <c r="K1521">
        <v>0</v>
      </c>
      <c r="L1521">
        <f>IF(AND(ISNUMBER(SEARCH(":",Table11[[#This Row],[Column1]]))=FALSE,ISNUMBER(SEARCH("Ronda",Table11[[#This Row],[Column1]]))=FALSE),1,0)</f>
        <v>1</v>
      </c>
      <c r="M1521">
        <f>IF(Table11[[#This Row],[cond]]=1,M1520+1,0)</f>
        <v>4</v>
      </c>
      <c r="N1521">
        <f>IF(ISNUMBER(SEARCH("Ronda",Table11[[#This Row],[Column1]]))=TRUE,1,0)</f>
        <v>0</v>
      </c>
      <c r="O1521" t="str">
        <f>IF(Table11[[#This Row],[cond2]]=1,MID(Table11[[#This Row],[Column1]],6,3),O1520)</f>
        <v xml:space="preserve"> 11</v>
      </c>
    </row>
    <row r="1522" spans="11:15" x14ac:dyDescent="0.3">
      <c r="K1522">
        <v>0</v>
      </c>
      <c r="L1522">
        <f>IF(AND(ISNUMBER(SEARCH(":",Table11[[#This Row],[Column1]]))=FALSE,ISNUMBER(SEARCH("Ronda",Table11[[#This Row],[Column1]]))=FALSE),1,0)</f>
        <v>1</v>
      </c>
      <c r="M1522">
        <f>IF(Table11[[#This Row],[cond]]=1,M1521+1,0)</f>
        <v>5</v>
      </c>
      <c r="N1522">
        <f>IF(ISNUMBER(SEARCH("Ronda",Table11[[#This Row],[Column1]]))=TRUE,1,0)</f>
        <v>0</v>
      </c>
      <c r="O1522" t="str">
        <f>IF(Table11[[#This Row],[cond2]]=1,MID(Table11[[#This Row],[Column1]],6,3),O1521)</f>
        <v xml:space="preserve"> 11</v>
      </c>
    </row>
    <row r="1523" spans="11:15" x14ac:dyDescent="0.3">
      <c r="K1523">
        <v>0</v>
      </c>
      <c r="L1523">
        <f>IF(AND(ISNUMBER(SEARCH(":",Table11[[#This Row],[Column1]]))=FALSE,ISNUMBER(SEARCH("Ronda",Table11[[#This Row],[Column1]]))=FALSE),1,0)</f>
        <v>1</v>
      </c>
      <c r="M1523">
        <f>IF(Table11[[#This Row],[cond]]=1,M1522+1,0)</f>
        <v>6</v>
      </c>
      <c r="N1523">
        <f>IF(ISNUMBER(SEARCH("Ronda",Table11[[#This Row],[Column1]]))=TRUE,1,0)</f>
        <v>0</v>
      </c>
      <c r="O1523" t="str">
        <f>IF(Table11[[#This Row],[cond2]]=1,MID(Table11[[#This Row],[Column1]],6,3),O1522)</f>
        <v xml:space="preserve"> 11</v>
      </c>
    </row>
    <row r="1524" spans="11:15" x14ac:dyDescent="0.3">
      <c r="K1524" t="s">
        <v>1187</v>
      </c>
      <c r="L1524">
        <f>IF(AND(ISNUMBER(SEARCH(":",Table11[[#This Row],[Column1]]))=FALSE,ISNUMBER(SEARCH("Ronda",Table11[[#This Row],[Column1]]))=FALSE),1,0)</f>
        <v>0</v>
      </c>
      <c r="M1524">
        <f>IF(Table11[[#This Row],[cond]]=1,M1523+1,0)</f>
        <v>0</v>
      </c>
      <c r="N1524">
        <f>IF(ISNUMBER(SEARCH("Ronda",Table11[[#This Row],[Column1]]))=TRUE,1,0)</f>
        <v>0</v>
      </c>
      <c r="O1524" t="str">
        <f>IF(Table11[[#This Row],[cond2]]=1,MID(Table11[[#This Row],[Column1]],6,3),O1523)</f>
        <v xml:space="preserve"> 11</v>
      </c>
    </row>
    <row r="1525" spans="11:15" x14ac:dyDescent="0.3">
      <c r="K1525" t="s">
        <v>10</v>
      </c>
      <c r="L1525">
        <f>IF(AND(ISNUMBER(SEARCH(":",Table11[[#This Row],[Column1]]))=FALSE,ISNUMBER(SEARCH("Ronda",Table11[[#This Row],[Column1]]))=FALSE),1,0)</f>
        <v>1</v>
      </c>
      <c r="M1525">
        <f>IF(Table11[[#This Row],[cond]]=1,M1524+1,0)</f>
        <v>1</v>
      </c>
      <c r="N1525">
        <f>IF(ISNUMBER(SEARCH("Ronda",Table11[[#This Row],[Column1]]))=TRUE,1,0)</f>
        <v>0</v>
      </c>
      <c r="O1525" t="str">
        <f>IF(Table11[[#This Row],[cond2]]=1,MID(Table11[[#This Row],[Column1]],6,3),O1524)</f>
        <v xml:space="preserve"> 11</v>
      </c>
    </row>
    <row r="1526" spans="11:15" x14ac:dyDescent="0.3">
      <c r="K1526" t="s">
        <v>11</v>
      </c>
      <c r="L1526">
        <f>IF(AND(ISNUMBER(SEARCH(":",Table11[[#This Row],[Column1]]))=FALSE,ISNUMBER(SEARCH("Ronda",Table11[[#This Row],[Column1]]))=FALSE),1,0)</f>
        <v>1</v>
      </c>
      <c r="M1526">
        <f>IF(Table11[[#This Row],[cond]]=1,M1525+1,0)</f>
        <v>2</v>
      </c>
      <c r="N1526">
        <f>IF(ISNUMBER(SEARCH("Ronda",Table11[[#This Row],[Column1]]))=TRUE,1,0)</f>
        <v>0</v>
      </c>
      <c r="O1526" t="str">
        <f>IF(Table11[[#This Row],[cond2]]=1,MID(Table11[[#This Row],[Column1]],6,3),O1525)</f>
        <v xml:space="preserve"> 11</v>
      </c>
    </row>
    <row r="1527" spans="11:15" x14ac:dyDescent="0.3">
      <c r="K1527">
        <v>0</v>
      </c>
      <c r="L1527">
        <f>IF(AND(ISNUMBER(SEARCH(":",Table11[[#This Row],[Column1]]))=FALSE,ISNUMBER(SEARCH("Ronda",Table11[[#This Row],[Column1]]))=FALSE),1,0)</f>
        <v>1</v>
      </c>
      <c r="M1527">
        <f>IF(Table11[[#This Row],[cond]]=1,M1526+1,0)</f>
        <v>3</v>
      </c>
      <c r="N1527">
        <f>IF(ISNUMBER(SEARCH("Ronda",Table11[[#This Row],[Column1]]))=TRUE,1,0)</f>
        <v>0</v>
      </c>
      <c r="O1527" t="str">
        <f>IF(Table11[[#This Row],[cond2]]=1,MID(Table11[[#This Row],[Column1]],6,3),O1526)</f>
        <v xml:space="preserve"> 11</v>
      </c>
    </row>
    <row r="1528" spans="11:15" x14ac:dyDescent="0.3">
      <c r="K1528">
        <v>1</v>
      </c>
      <c r="L1528">
        <f>IF(AND(ISNUMBER(SEARCH(":",Table11[[#This Row],[Column1]]))=FALSE,ISNUMBER(SEARCH("Ronda",Table11[[#This Row],[Column1]]))=FALSE),1,0)</f>
        <v>1</v>
      </c>
      <c r="M1528">
        <f>IF(Table11[[#This Row],[cond]]=1,M1527+1,0)</f>
        <v>4</v>
      </c>
      <c r="N1528">
        <f>IF(ISNUMBER(SEARCH("Ronda",Table11[[#This Row],[Column1]]))=TRUE,1,0)</f>
        <v>0</v>
      </c>
      <c r="O1528" t="str">
        <f>IF(Table11[[#This Row],[cond2]]=1,MID(Table11[[#This Row],[Column1]],6,3),O1527)</f>
        <v xml:space="preserve"> 11</v>
      </c>
    </row>
    <row r="1529" spans="11:15" x14ac:dyDescent="0.3">
      <c r="K1529">
        <v>0</v>
      </c>
      <c r="L1529">
        <f>IF(AND(ISNUMBER(SEARCH(":",Table11[[#This Row],[Column1]]))=FALSE,ISNUMBER(SEARCH("Ronda",Table11[[#This Row],[Column1]]))=FALSE),1,0)</f>
        <v>1</v>
      </c>
      <c r="M1529">
        <f>IF(Table11[[#This Row],[cond]]=1,M1528+1,0)</f>
        <v>5</v>
      </c>
      <c r="N1529">
        <f>IF(ISNUMBER(SEARCH("Ronda",Table11[[#This Row],[Column1]]))=TRUE,1,0)</f>
        <v>0</v>
      </c>
      <c r="O1529" t="str">
        <f>IF(Table11[[#This Row],[cond2]]=1,MID(Table11[[#This Row],[Column1]],6,3),O1528)</f>
        <v xml:space="preserve"> 11</v>
      </c>
    </row>
    <row r="1530" spans="11:15" x14ac:dyDescent="0.3">
      <c r="K1530">
        <v>0</v>
      </c>
      <c r="L1530">
        <f>IF(AND(ISNUMBER(SEARCH(":",Table11[[#This Row],[Column1]]))=FALSE,ISNUMBER(SEARCH("Ronda",Table11[[#This Row],[Column1]]))=FALSE),1,0)</f>
        <v>1</v>
      </c>
      <c r="M1530">
        <f>IF(Table11[[#This Row],[cond]]=1,M1529+1,0)</f>
        <v>6</v>
      </c>
      <c r="N1530">
        <f>IF(ISNUMBER(SEARCH("Ronda",Table11[[#This Row],[Column1]]))=TRUE,1,0)</f>
        <v>0</v>
      </c>
      <c r="O1530" t="str">
        <f>IF(Table11[[#This Row],[cond2]]=1,MID(Table11[[#This Row],[Column1]],6,3),O1529)</f>
        <v xml:space="preserve"> 11</v>
      </c>
    </row>
    <row r="1531" spans="11:15" x14ac:dyDescent="0.3">
      <c r="K1531" t="s">
        <v>1188</v>
      </c>
      <c r="L1531">
        <f>IF(AND(ISNUMBER(SEARCH(":",Table11[[#This Row],[Column1]]))=FALSE,ISNUMBER(SEARCH("Ronda",Table11[[#This Row],[Column1]]))=FALSE),1,0)</f>
        <v>0</v>
      </c>
      <c r="M1531">
        <f>IF(Table11[[#This Row],[cond]]=1,M1530+1,0)</f>
        <v>0</v>
      </c>
      <c r="N1531">
        <f>IF(ISNUMBER(SEARCH("Ronda",Table11[[#This Row],[Column1]]))=TRUE,1,0)</f>
        <v>0</v>
      </c>
      <c r="O1531" t="str">
        <f>IF(Table11[[#This Row],[cond2]]=1,MID(Table11[[#This Row],[Column1]],6,3),O1530)</f>
        <v xml:space="preserve"> 11</v>
      </c>
    </row>
    <row r="1532" spans="11:15" x14ac:dyDescent="0.3">
      <c r="K1532" t="s">
        <v>1051</v>
      </c>
      <c r="L1532">
        <f>IF(AND(ISNUMBER(SEARCH(":",Table11[[#This Row],[Column1]]))=FALSE,ISNUMBER(SEARCH("Ronda",Table11[[#This Row],[Column1]]))=FALSE),1,0)</f>
        <v>1</v>
      </c>
      <c r="M1532">
        <f>IF(Table11[[#This Row],[cond]]=1,M1531+1,0)</f>
        <v>1</v>
      </c>
      <c r="N1532">
        <f>IF(ISNUMBER(SEARCH("Ronda",Table11[[#This Row],[Column1]]))=TRUE,1,0)</f>
        <v>0</v>
      </c>
      <c r="O1532" t="str">
        <f>IF(Table11[[#This Row],[cond2]]=1,MID(Table11[[#This Row],[Column1]],6,3),O1531)</f>
        <v xml:space="preserve"> 11</v>
      </c>
    </row>
    <row r="1533" spans="11:15" x14ac:dyDescent="0.3">
      <c r="K1533" t="s">
        <v>31</v>
      </c>
      <c r="L1533">
        <f>IF(AND(ISNUMBER(SEARCH(":",Table11[[#This Row],[Column1]]))=FALSE,ISNUMBER(SEARCH("Ronda",Table11[[#This Row],[Column1]]))=FALSE),1,0)</f>
        <v>1</v>
      </c>
      <c r="M1533">
        <f>IF(Table11[[#This Row],[cond]]=1,M1532+1,0)</f>
        <v>2</v>
      </c>
      <c r="N1533">
        <f>IF(ISNUMBER(SEARCH("Ronda",Table11[[#This Row],[Column1]]))=TRUE,1,0)</f>
        <v>0</v>
      </c>
      <c r="O1533" t="str">
        <f>IF(Table11[[#This Row],[cond2]]=1,MID(Table11[[#This Row],[Column1]],6,3),O1532)</f>
        <v xml:space="preserve"> 11</v>
      </c>
    </row>
    <row r="1534" spans="11:15" x14ac:dyDescent="0.3">
      <c r="K1534">
        <v>2</v>
      </c>
      <c r="L1534">
        <f>IF(AND(ISNUMBER(SEARCH(":",Table11[[#This Row],[Column1]]))=FALSE,ISNUMBER(SEARCH("Ronda",Table11[[#This Row],[Column1]]))=FALSE),1,0)</f>
        <v>1</v>
      </c>
      <c r="M1534">
        <f>IF(Table11[[#This Row],[cond]]=1,M1533+1,0)</f>
        <v>3</v>
      </c>
      <c r="N1534">
        <f>IF(ISNUMBER(SEARCH("Ronda",Table11[[#This Row],[Column1]]))=TRUE,1,0)</f>
        <v>0</v>
      </c>
      <c r="O1534" t="str">
        <f>IF(Table11[[#This Row],[cond2]]=1,MID(Table11[[#This Row],[Column1]],6,3),O1533)</f>
        <v xml:space="preserve"> 11</v>
      </c>
    </row>
    <row r="1535" spans="11:15" x14ac:dyDescent="0.3">
      <c r="K1535">
        <v>3</v>
      </c>
      <c r="L1535">
        <f>IF(AND(ISNUMBER(SEARCH(":",Table11[[#This Row],[Column1]]))=FALSE,ISNUMBER(SEARCH("Ronda",Table11[[#This Row],[Column1]]))=FALSE),1,0)</f>
        <v>1</v>
      </c>
      <c r="M1535">
        <f>IF(Table11[[#This Row],[cond]]=1,M1534+1,0)</f>
        <v>4</v>
      </c>
      <c r="N1535">
        <f>IF(ISNUMBER(SEARCH("Ronda",Table11[[#This Row],[Column1]]))=TRUE,1,0)</f>
        <v>0</v>
      </c>
      <c r="O1535" t="str">
        <f>IF(Table11[[#This Row],[cond2]]=1,MID(Table11[[#This Row],[Column1]],6,3),O1534)</f>
        <v xml:space="preserve"> 11</v>
      </c>
    </row>
    <row r="1536" spans="11:15" x14ac:dyDescent="0.3">
      <c r="K1536">
        <v>-1</v>
      </c>
      <c r="L1536">
        <f>IF(AND(ISNUMBER(SEARCH(":",Table11[[#This Row],[Column1]]))=FALSE,ISNUMBER(SEARCH("Ronda",Table11[[#This Row],[Column1]]))=FALSE),1,0)</f>
        <v>1</v>
      </c>
      <c r="M1536">
        <f>IF(Table11[[#This Row],[cond]]=1,M1535+1,0)</f>
        <v>5</v>
      </c>
      <c r="N1536">
        <f>IF(ISNUMBER(SEARCH("Ronda",Table11[[#This Row],[Column1]]))=TRUE,1,0)</f>
        <v>0</v>
      </c>
      <c r="O1536" t="str">
        <f>IF(Table11[[#This Row],[cond2]]=1,MID(Table11[[#This Row],[Column1]],6,3),O1535)</f>
        <v xml:space="preserve"> 11</v>
      </c>
    </row>
    <row r="1537" spans="11:15" x14ac:dyDescent="0.3">
      <c r="K1537">
        <v>-1</v>
      </c>
      <c r="L1537">
        <f>IF(AND(ISNUMBER(SEARCH(":",Table11[[#This Row],[Column1]]))=FALSE,ISNUMBER(SEARCH("Ronda",Table11[[#This Row],[Column1]]))=FALSE),1,0)</f>
        <v>1</v>
      </c>
      <c r="M1537">
        <f>IF(Table11[[#This Row],[cond]]=1,M1536+1,0)</f>
        <v>6</v>
      </c>
      <c r="N1537">
        <f>IF(ISNUMBER(SEARCH("Ronda",Table11[[#This Row],[Column1]]))=TRUE,1,0)</f>
        <v>0</v>
      </c>
      <c r="O1537" t="str">
        <f>IF(Table11[[#This Row],[cond2]]=1,MID(Table11[[#This Row],[Column1]],6,3),O1536)</f>
        <v xml:space="preserve"> 11</v>
      </c>
    </row>
    <row r="1538" spans="11:15" x14ac:dyDescent="0.3">
      <c r="K1538" t="s">
        <v>252</v>
      </c>
      <c r="L1538">
        <f>IF(AND(ISNUMBER(SEARCH(":",Table11[[#This Row],[Column1]]))=FALSE,ISNUMBER(SEARCH("Ronda",Table11[[#This Row],[Column1]]))=FALSE),1,0)</f>
        <v>0</v>
      </c>
      <c r="M1538">
        <f>IF(Table11[[#This Row],[cond]]=1,M1537+1,0)</f>
        <v>0</v>
      </c>
      <c r="N1538">
        <f>IF(ISNUMBER(SEARCH("Ronda",Table11[[#This Row],[Column1]]))=TRUE,1,0)</f>
        <v>1</v>
      </c>
      <c r="O1538" t="str">
        <f>IF(Table11[[#This Row],[cond2]]=1,MID(Table11[[#This Row],[Column1]],6,3),O1537)</f>
        <v xml:space="preserve"> 10</v>
      </c>
    </row>
    <row r="1539" spans="11:15" x14ac:dyDescent="0.3">
      <c r="K1539" t="s">
        <v>1189</v>
      </c>
      <c r="L1539">
        <f>IF(AND(ISNUMBER(SEARCH(":",Table11[[#This Row],[Column1]]))=FALSE,ISNUMBER(SEARCH("Ronda",Table11[[#This Row],[Column1]]))=FALSE),1,0)</f>
        <v>0</v>
      </c>
      <c r="M1539">
        <f>IF(Table11[[#This Row],[cond]]=1,M1538+1,0)</f>
        <v>0</v>
      </c>
      <c r="N1539">
        <f>IF(ISNUMBER(SEARCH("Ronda",Table11[[#This Row],[Column1]]))=TRUE,1,0)</f>
        <v>0</v>
      </c>
      <c r="O1539" t="str">
        <f>IF(Table11[[#This Row],[cond2]]=1,MID(Table11[[#This Row],[Column1]],6,3),O1538)</f>
        <v xml:space="preserve"> 10</v>
      </c>
    </row>
    <row r="1540" spans="11:15" x14ac:dyDescent="0.3">
      <c r="K1540" t="s">
        <v>7</v>
      </c>
      <c r="L1540">
        <f>IF(AND(ISNUMBER(SEARCH(":",Table11[[#This Row],[Column1]]))=FALSE,ISNUMBER(SEARCH("Ronda",Table11[[#This Row],[Column1]]))=FALSE),1,0)</f>
        <v>1</v>
      </c>
      <c r="M1540">
        <f>IF(Table11[[#This Row],[cond]]=1,M1539+1,0)</f>
        <v>1</v>
      </c>
      <c r="N1540">
        <f>IF(ISNUMBER(SEARCH("Ronda",Table11[[#This Row],[Column1]]))=TRUE,1,0)</f>
        <v>0</v>
      </c>
      <c r="O1540" t="str">
        <f>IF(Table11[[#This Row],[cond2]]=1,MID(Table11[[#This Row],[Column1]],6,3),O1539)</f>
        <v xml:space="preserve"> 10</v>
      </c>
    </row>
    <row r="1541" spans="11:15" x14ac:dyDescent="0.3">
      <c r="K1541" t="s">
        <v>564</v>
      </c>
      <c r="L1541">
        <f>IF(AND(ISNUMBER(SEARCH(":",Table11[[#This Row],[Column1]]))=FALSE,ISNUMBER(SEARCH("Ronda",Table11[[#This Row],[Column1]]))=FALSE),1,0)</f>
        <v>1</v>
      </c>
      <c r="M1541">
        <f>IF(Table11[[#This Row],[cond]]=1,M1540+1,0)</f>
        <v>2</v>
      </c>
      <c r="N1541">
        <f>IF(ISNUMBER(SEARCH("Ronda",Table11[[#This Row],[Column1]]))=TRUE,1,0)</f>
        <v>0</v>
      </c>
      <c r="O1541" t="str">
        <f>IF(Table11[[#This Row],[cond2]]=1,MID(Table11[[#This Row],[Column1]],6,3),O1540)</f>
        <v xml:space="preserve"> 10</v>
      </c>
    </row>
    <row r="1542" spans="11:15" x14ac:dyDescent="0.3">
      <c r="K1542">
        <v>2</v>
      </c>
      <c r="L1542">
        <f>IF(AND(ISNUMBER(SEARCH(":",Table11[[#This Row],[Column1]]))=FALSE,ISNUMBER(SEARCH("Ronda",Table11[[#This Row],[Column1]]))=FALSE),1,0)</f>
        <v>1</v>
      </c>
      <c r="M1542">
        <f>IF(Table11[[#This Row],[cond]]=1,M1541+1,0)</f>
        <v>3</v>
      </c>
      <c r="N1542">
        <f>IF(ISNUMBER(SEARCH("Ronda",Table11[[#This Row],[Column1]]))=TRUE,1,0)</f>
        <v>0</v>
      </c>
      <c r="O1542" t="str">
        <f>IF(Table11[[#This Row],[cond2]]=1,MID(Table11[[#This Row],[Column1]],6,3),O1541)</f>
        <v xml:space="preserve"> 10</v>
      </c>
    </row>
    <row r="1543" spans="11:15" x14ac:dyDescent="0.3">
      <c r="K1543">
        <v>1</v>
      </c>
      <c r="L1543">
        <f>IF(AND(ISNUMBER(SEARCH(":",Table11[[#This Row],[Column1]]))=FALSE,ISNUMBER(SEARCH("Ronda",Table11[[#This Row],[Column1]]))=FALSE),1,0)</f>
        <v>1</v>
      </c>
      <c r="M1543">
        <f>IF(Table11[[#This Row],[cond]]=1,M1542+1,0)</f>
        <v>4</v>
      </c>
      <c r="N1543">
        <f>IF(ISNUMBER(SEARCH("Ronda",Table11[[#This Row],[Column1]]))=TRUE,1,0)</f>
        <v>0</v>
      </c>
      <c r="O1543" t="str">
        <f>IF(Table11[[#This Row],[cond2]]=1,MID(Table11[[#This Row],[Column1]],6,3),O1542)</f>
        <v xml:space="preserve"> 10</v>
      </c>
    </row>
    <row r="1544" spans="11:15" x14ac:dyDescent="0.3">
      <c r="K1544">
        <v>-1</v>
      </c>
      <c r="L1544">
        <f>IF(AND(ISNUMBER(SEARCH(":",Table11[[#This Row],[Column1]]))=FALSE,ISNUMBER(SEARCH("Ronda",Table11[[#This Row],[Column1]]))=FALSE),1,0)</f>
        <v>1</v>
      </c>
      <c r="M1544">
        <f>IF(Table11[[#This Row],[cond]]=1,M1543+1,0)</f>
        <v>5</v>
      </c>
      <c r="N1544">
        <f>IF(ISNUMBER(SEARCH("Ronda",Table11[[#This Row],[Column1]]))=TRUE,1,0)</f>
        <v>0</v>
      </c>
      <c r="O1544" t="str">
        <f>IF(Table11[[#This Row],[cond2]]=1,MID(Table11[[#This Row],[Column1]],6,3),O1543)</f>
        <v xml:space="preserve"> 10</v>
      </c>
    </row>
    <row r="1545" spans="11:15" x14ac:dyDescent="0.3">
      <c r="K1545">
        <v>0</v>
      </c>
      <c r="L1545">
        <f>IF(AND(ISNUMBER(SEARCH(":",Table11[[#This Row],[Column1]]))=FALSE,ISNUMBER(SEARCH("Ronda",Table11[[#This Row],[Column1]]))=FALSE),1,0)</f>
        <v>1</v>
      </c>
      <c r="M1545">
        <f>IF(Table11[[#This Row],[cond]]=1,M1544+1,0)</f>
        <v>6</v>
      </c>
      <c r="N1545">
        <f>IF(ISNUMBER(SEARCH("Ronda",Table11[[#This Row],[Column1]]))=TRUE,1,0)</f>
        <v>0</v>
      </c>
      <c r="O1545" t="str">
        <f>IF(Table11[[#This Row],[cond2]]=1,MID(Table11[[#This Row],[Column1]],6,3),O1544)</f>
        <v xml:space="preserve"> 10</v>
      </c>
    </row>
    <row r="1546" spans="11:15" x14ac:dyDescent="0.3">
      <c r="K1546" t="s">
        <v>1190</v>
      </c>
      <c r="L1546">
        <f>IF(AND(ISNUMBER(SEARCH(":",Table11[[#This Row],[Column1]]))=FALSE,ISNUMBER(SEARCH("Ronda",Table11[[#This Row],[Column1]]))=FALSE),1,0)</f>
        <v>0</v>
      </c>
      <c r="M1546">
        <f>IF(Table11[[#This Row],[cond]]=1,M1545+1,0)</f>
        <v>0</v>
      </c>
      <c r="N1546">
        <f>IF(ISNUMBER(SEARCH("Ronda",Table11[[#This Row],[Column1]]))=TRUE,1,0)</f>
        <v>0</v>
      </c>
      <c r="O1546" t="str">
        <f>IF(Table11[[#This Row],[cond2]]=1,MID(Table11[[#This Row],[Column1]],6,3),O1545)</f>
        <v xml:space="preserve"> 10</v>
      </c>
    </row>
    <row r="1547" spans="11:15" x14ac:dyDescent="0.3">
      <c r="K1547" t="s">
        <v>303</v>
      </c>
      <c r="L1547">
        <f>IF(AND(ISNUMBER(SEARCH(":",Table11[[#This Row],[Column1]]))=FALSE,ISNUMBER(SEARCH("Ronda",Table11[[#This Row],[Column1]]))=FALSE),1,0)</f>
        <v>1</v>
      </c>
      <c r="M1547">
        <f>IF(Table11[[#This Row],[cond]]=1,M1546+1,0)</f>
        <v>1</v>
      </c>
      <c r="N1547">
        <f>IF(ISNUMBER(SEARCH("Ronda",Table11[[#This Row],[Column1]]))=TRUE,1,0)</f>
        <v>0</v>
      </c>
      <c r="O1547" t="str">
        <f>IF(Table11[[#This Row],[cond2]]=1,MID(Table11[[#This Row],[Column1]],6,3),O1546)</f>
        <v xml:space="preserve"> 10</v>
      </c>
    </row>
    <row r="1548" spans="11:15" x14ac:dyDescent="0.3">
      <c r="K1548" t="s">
        <v>2</v>
      </c>
      <c r="L1548">
        <f>IF(AND(ISNUMBER(SEARCH(":",Table11[[#This Row],[Column1]]))=FALSE,ISNUMBER(SEARCH("Ronda",Table11[[#This Row],[Column1]]))=FALSE),1,0)</f>
        <v>1</v>
      </c>
      <c r="M1548">
        <f>IF(Table11[[#This Row],[cond]]=1,M1547+1,0)</f>
        <v>2</v>
      </c>
      <c r="N1548">
        <f>IF(ISNUMBER(SEARCH("Ronda",Table11[[#This Row],[Column1]]))=TRUE,1,0)</f>
        <v>0</v>
      </c>
      <c r="O1548" t="str">
        <f>IF(Table11[[#This Row],[cond2]]=1,MID(Table11[[#This Row],[Column1]],6,3),O1547)</f>
        <v xml:space="preserve"> 10</v>
      </c>
    </row>
    <row r="1549" spans="11:15" x14ac:dyDescent="0.3">
      <c r="K1549">
        <v>1</v>
      </c>
      <c r="L1549">
        <f>IF(AND(ISNUMBER(SEARCH(":",Table11[[#This Row],[Column1]]))=FALSE,ISNUMBER(SEARCH("Ronda",Table11[[#This Row],[Column1]]))=FALSE),1,0)</f>
        <v>1</v>
      </c>
      <c r="M1549">
        <f>IF(Table11[[#This Row],[cond]]=1,M1548+1,0)</f>
        <v>3</v>
      </c>
      <c r="N1549">
        <f>IF(ISNUMBER(SEARCH("Ronda",Table11[[#This Row],[Column1]]))=TRUE,1,0)</f>
        <v>0</v>
      </c>
      <c r="O1549" t="str">
        <f>IF(Table11[[#This Row],[cond2]]=1,MID(Table11[[#This Row],[Column1]],6,3),O1548)</f>
        <v xml:space="preserve"> 10</v>
      </c>
    </row>
    <row r="1550" spans="11:15" x14ac:dyDescent="0.3">
      <c r="K1550">
        <v>3</v>
      </c>
      <c r="L1550">
        <f>IF(AND(ISNUMBER(SEARCH(":",Table11[[#This Row],[Column1]]))=FALSE,ISNUMBER(SEARCH("Ronda",Table11[[#This Row],[Column1]]))=FALSE),1,0)</f>
        <v>1</v>
      </c>
      <c r="M1550">
        <f>IF(Table11[[#This Row],[cond]]=1,M1549+1,0)</f>
        <v>4</v>
      </c>
      <c r="N1550">
        <f>IF(ISNUMBER(SEARCH("Ronda",Table11[[#This Row],[Column1]]))=TRUE,1,0)</f>
        <v>0</v>
      </c>
      <c r="O1550" t="str">
        <f>IF(Table11[[#This Row],[cond2]]=1,MID(Table11[[#This Row],[Column1]],6,3),O1549)</f>
        <v xml:space="preserve"> 10</v>
      </c>
    </row>
    <row r="1551" spans="11:15" x14ac:dyDescent="0.3">
      <c r="K1551">
        <v>-1</v>
      </c>
      <c r="L1551">
        <f>IF(AND(ISNUMBER(SEARCH(":",Table11[[#This Row],[Column1]]))=FALSE,ISNUMBER(SEARCH("Ronda",Table11[[#This Row],[Column1]]))=FALSE),1,0)</f>
        <v>1</v>
      </c>
      <c r="M1551">
        <f>IF(Table11[[#This Row],[cond]]=1,M1550+1,0)</f>
        <v>5</v>
      </c>
      <c r="N1551">
        <f>IF(ISNUMBER(SEARCH("Ronda",Table11[[#This Row],[Column1]]))=TRUE,1,0)</f>
        <v>0</v>
      </c>
      <c r="O1551" t="str">
        <f>IF(Table11[[#This Row],[cond2]]=1,MID(Table11[[#This Row],[Column1]],6,3),O1550)</f>
        <v xml:space="preserve"> 10</v>
      </c>
    </row>
    <row r="1552" spans="11:15" x14ac:dyDescent="0.3">
      <c r="K1552">
        <v>-1</v>
      </c>
      <c r="L1552">
        <f>IF(AND(ISNUMBER(SEARCH(":",Table11[[#This Row],[Column1]]))=FALSE,ISNUMBER(SEARCH("Ronda",Table11[[#This Row],[Column1]]))=FALSE),1,0)</f>
        <v>1</v>
      </c>
      <c r="M1552">
        <f>IF(Table11[[#This Row],[cond]]=1,M1551+1,0)</f>
        <v>6</v>
      </c>
      <c r="N1552">
        <f>IF(ISNUMBER(SEARCH("Ronda",Table11[[#This Row],[Column1]]))=TRUE,1,0)</f>
        <v>0</v>
      </c>
      <c r="O1552" t="str">
        <f>IF(Table11[[#This Row],[cond2]]=1,MID(Table11[[#This Row],[Column1]],6,3),O1551)</f>
        <v xml:space="preserve"> 10</v>
      </c>
    </row>
    <row r="1553" spans="11:15" x14ac:dyDescent="0.3">
      <c r="K1553" t="s">
        <v>1191</v>
      </c>
      <c r="L1553">
        <f>IF(AND(ISNUMBER(SEARCH(":",Table11[[#This Row],[Column1]]))=FALSE,ISNUMBER(SEARCH("Ronda",Table11[[#This Row],[Column1]]))=FALSE),1,0)</f>
        <v>0</v>
      </c>
      <c r="M1553">
        <f>IF(Table11[[#This Row],[cond]]=1,M1552+1,0)</f>
        <v>0</v>
      </c>
      <c r="N1553">
        <f>IF(ISNUMBER(SEARCH("Ronda",Table11[[#This Row],[Column1]]))=TRUE,1,0)</f>
        <v>0</v>
      </c>
      <c r="O1553" t="str">
        <f>IF(Table11[[#This Row],[cond2]]=1,MID(Table11[[#This Row],[Column1]],6,3),O1552)</f>
        <v xml:space="preserve"> 10</v>
      </c>
    </row>
    <row r="1554" spans="11:15" x14ac:dyDescent="0.3">
      <c r="K1554" t="s">
        <v>1</v>
      </c>
      <c r="L1554">
        <f>IF(AND(ISNUMBER(SEARCH(":",Table11[[#This Row],[Column1]]))=FALSE,ISNUMBER(SEARCH("Ronda",Table11[[#This Row],[Column1]]))=FALSE),1,0)</f>
        <v>1</v>
      </c>
      <c r="M1554">
        <f>IF(Table11[[#This Row],[cond]]=1,M1553+1,0)</f>
        <v>1</v>
      </c>
      <c r="N1554">
        <f>IF(ISNUMBER(SEARCH("Ronda",Table11[[#This Row],[Column1]]))=TRUE,1,0)</f>
        <v>0</v>
      </c>
      <c r="O1554" t="str">
        <f>IF(Table11[[#This Row],[cond2]]=1,MID(Table11[[#This Row],[Column1]],6,3),O1553)</f>
        <v xml:space="preserve"> 10</v>
      </c>
    </row>
    <row r="1555" spans="11:15" x14ac:dyDescent="0.3">
      <c r="K1555" t="s">
        <v>1051</v>
      </c>
      <c r="L1555">
        <f>IF(AND(ISNUMBER(SEARCH(":",Table11[[#This Row],[Column1]]))=FALSE,ISNUMBER(SEARCH("Ronda",Table11[[#This Row],[Column1]]))=FALSE),1,0)</f>
        <v>1</v>
      </c>
      <c r="M1555">
        <f>IF(Table11[[#This Row],[cond]]=1,M1554+1,0)</f>
        <v>2</v>
      </c>
      <c r="N1555">
        <f>IF(ISNUMBER(SEARCH("Ronda",Table11[[#This Row],[Column1]]))=TRUE,1,0)</f>
        <v>0</v>
      </c>
      <c r="O1555" t="str">
        <f>IF(Table11[[#This Row],[cond2]]=1,MID(Table11[[#This Row],[Column1]],6,3),O1554)</f>
        <v xml:space="preserve"> 10</v>
      </c>
    </row>
    <row r="1556" spans="11:15" x14ac:dyDescent="0.3">
      <c r="K1556">
        <v>2</v>
      </c>
      <c r="L1556">
        <f>IF(AND(ISNUMBER(SEARCH(":",Table11[[#This Row],[Column1]]))=FALSE,ISNUMBER(SEARCH("Ronda",Table11[[#This Row],[Column1]]))=FALSE),1,0)</f>
        <v>1</v>
      </c>
      <c r="M1556">
        <f>IF(Table11[[#This Row],[cond]]=1,M1555+1,0)</f>
        <v>3</v>
      </c>
      <c r="N1556">
        <f>IF(ISNUMBER(SEARCH("Ronda",Table11[[#This Row],[Column1]]))=TRUE,1,0)</f>
        <v>0</v>
      </c>
      <c r="O1556" t="str">
        <f>IF(Table11[[#This Row],[cond2]]=1,MID(Table11[[#This Row],[Column1]],6,3),O1555)</f>
        <v xml:space="preserve"> 10</v>
      </c>
    </row>
    <row r="1557" spans="11:15" x14ac:dyDescent="0.3">
      <c r="K1557">
        <v>0</v>
      </c>
      <c r="L1557">
        <f>IF(AND(ISNUMBER(SEARCH(":",Table11[[#This Row],[Column1]]))=FALSE,ISNUMBER(SEARCH("Ronda",Table11[[#This Row],[Column1]]))=FALSE),1,0)</f>
        <v>1</v>
      </c>
      <c r="M1557">
        <f>IF(Table11[[#This Row],[cond]]=1,M1556+1,0)</f>
        <v>4</v>
      </c>
      <c r="N1557">
        <f>IF(ISNUMBER(SEARCH("Ronda",Table11[[#This Row],[Column1]]))=TRUE,1,0)</f>
        <v>0</v>
      </c>
      <c r="O1557" t="str">
        <f>IF(Table11[[#This Row],[cond2]]=1,MID(Table11[[#This Row],[Column1]],6,3),O1556)</f>
        <v xml:space="preserve"> 10</v>
      </c>
    </row>
    <row r="1558" spans="11:15" x14ac:dyDescent="0.3">
      <c r="K1558">
        <v>-1</v>
      </c>
      <c r="L1558">
        <f>IF(AND(ISNUMBER(SEARCH(":",Table11[[#This Row],[Column1]]))=FALSE,ISNUMBER(SEARCH("Ronda",Table11[[#This Row],[Column1]]))=FALSE),1,0)</f>
        <v>1</v>
      </c>
      <c r="M1558">
        <f>IF(Table11[[#This Row],[cond]]=1,M1557+1,0)</f>
        <v>5</v>
      </c>
      <c r="N1558">
        <f>IF(ISNUMBER(SEARCH("Ronda",Table11[[#This Row],[Column1]]))=TRUE,1,0)</f>
        <v>0</v>
      </c>
      <c r="O1558" t="str">
        <f>IF(Table11[[#This Row],[cond2]]=1,MID(Table11[[#This Row],[Column1]],6,3),O1557)</f>
        <v xml:space="preserve"> 10</v>
      </c>
    </row>
    <row r="1559" spans="11:15" x14ac:dyDescent="0.3">
      <c r="K1559">
        <v>0</v>
      </c>
      <c r="L1559">
        <f>IF(AND(ISNUMBER(SEARCH(":",Table11[[#This Row],[Column1]]))=FALSE,ISNUMBER(SEARCH("Ronda",Table11[[#This Row],[Column1]]))=FALSE),1,0)</f>
        <v>1</v>
      </c>
      <c r="M1559">
        <f>IF(Table11[[#This Row],[cond]]=1,M1558+1,0)</f>
        <v>6</v>
      </c>
      <c r="N1559">
        <f>IF(ISNUMBER(SEARCH("Ronda",Table11[[#This Row],[Column1]]))=TRUE,1,0)</f>
        <v>0</v>
      </c>
      <c r="O1559" t="str">
        <f>IF(Table11[[#This Row],[cond2]]=1,MID(Table11[[#This Row],[Column1]],6,3),O1558)</f>
        <v xml:space="preserve"> 10</v>
      </c>
    </row>
    <row r="1560" spans="11:15" x14ac:dyDescent="0.3">
      <c r="K1560" t="s">
        <v>1192</v>
      </c>
      <c r="L1560">
        <f>IF(AND(ISNUMBER(SEARCH(":",Table11[[#This Row],[Column1]]))=FALSE,ISNUMBER(SEARCH("Ronda",Table11[[#This Row],[Column1]]))=FALSE),1,0)</f>
        <v>0</v>
      </c>
      <c r="M1560">
        <f>IF(Table11[[#This Row],[cond]]=1,M1559+1,0)</f>
        <v>0</v>
      </c>
      <c r="N1560">
        <f>IF(ISNUMBER(SEARCH("Ronda",Table11[[#This Row],[Column1]]))=TRUE,1,0)</f>
        <v>0</v>
      </c>
      <c r="O1560" t="str">
        <f>IF(Table11[[#This Row],[cond2]]=1,MID(Table11[[#This Row],[Column1]],6,3),O1559)</f>
        <v xml:space="preserve"> 10</v>
      </c>
    </row>
    <row r="1561" spans="11:15" x14ac:dyDescent="0.3">
      <c r="K1561" t="s">
        <v>8</v>
      </c>
      <c r="L1561">
        <f>IF(AND(ISNUMBER(SEARCH(":",Table11[[#This Row],[Column1]]))=FALSE,ISNUMBER(SEARCH("Ronda",Table11[[#This Row],[Column1]]))=FALSE),1,0)</f>
        <v>1</v>
      </c>
      <c r="M1561">
        <f>IF(Table11[[#This Row],[cond]]=1,M1560+1,0)</f>
        <v>1</v>
      </c>
      <c r="N1561">
        <f>IF(ISNUMBER(SEARCH("Ronda",Table11[[#This Row],[Column1]]))=TRUE,1,0)</f>
        <v>0</v>
      </c>
      <c r="O1561" t="str">
        <f>IF(Table11[[#This Row],[cond2]]=1,MID(Table11[[#This Row],[Column1]],6,3),O1560)</f>
        <v xml:space="preserve"> 10</v>
      </c>
    </row>
    <row r="1562" spans="11:15" x14ac:dyDescent="0.3">
      <c r="K1562" t="s">
        <v>13</v>
      </c>
      <c r="L1562">
        <f>IF(AND(ISNUMBER(SEARCH(":",Table11[[#This Row],[Column1]]))=FALSE,ISNUMBER(SEARCH("Ronda",Table11[[#This Row],[Column1]]))=FALSE),1,0)</f>
        <v>1</v>
      </c>
      <c r="M1562">
        <f>IF(Table11[[#This Row],[cond]]=1,M1561+1,0)</f>
        <v>2</v>
      </c>
      <c r="N1562">
        <f>IF(ISNUMBER(SEARCH("Ronda",Table11[[#This Row],[Column1]]))=TRUE,1,0)</f>
        <v>0</v>
      </c>
      <c r="O1562" t="str">
        <f>IF(Table11[[#This Row],[cond2]]=1,MID(Table11[[#This Row],[Column1]],6,3),O1561)</f>
        <v xml:space="preserve"> 10</v>
      </c>
    </row>
    <row r="1563" spans="11:15" x14ac:dyDescent="0.3">
      <c r="K1563">
        <v>1</v>
      </c>
      <c r="L1563">
        <f>IF(AND(ISNUMBER(SEARCH(":",Table11[[#This Row],[Column1]]))=FALSE,ISNUMBER(SEARCH("Ronda",Table11[[#This Row],[Column1]]))=FALSE),1,0)</f>
        <v>1</v>
      </c>
      <c r="M1563">
        <f>IF(Table11[[#This Row],[cond]]=1,M1562+1,0)</f>
        <v>3</v>
      </c>
      <c r="N1563">
        <f>IF(ISNUMBER(SEARCH("Ronda",Table11[[#This Row],[Column1]]))=TRUE,1,0)</f>
        <v>0</v>
      </c>
      <c r="O1563" t="str">
        <f>IF(Table11[[#This Row],[cond2]]=1,MID(Table11[[#This Row],[Column1]],6,3),O1562)</f>
        <v xml:space="preserve"> 10</v>
      </c>
    </row>
    <row r="1564" spans="11:15" x14ac:dyDescent="0.3">
      <c r="K1564">
        <v>0</v>
      </c>
      <c r="L1564">
        <f>IF(AND(ISNUMBER(SEARCH(":",Table11[[#This Row],[Column1]]))=FALSE,ISNUMBER(SEARCH("Ronda",Table11[[#This Row],[Column1]]))=FALSE),1,0)</f>
        <v>1</v>
      </c>
      <c r="M1564">
        <f>IF(Table11[[#This Row],[cond]]=1,M1563+1,0)</f>
        <v>4</v>
      </c>
      <c r="N1564">
        <f>IF(ISNUMBER(SEARCH("Ronda",Table11[[#This Row],[Column1]]))=TRUE,1,0)</f>
        <v>0</v>
      </c>
      <c r="O1564" t="str">
        <f>IF(Table11[[#This Row],[cond2]]=1,MID(Table11[[#This Row],[Column1]],6,3),O1563)</f>
        <v xml:space="preserve"> 10</v>
      </c>
    </row>
    <row r="1565" spans="11:15" x14ac:dyDescent="0.3">
      <c r="K1565">
        <v>0</v>
      </c>
      <c r="L1565">
        <f>IF(AND(ISNUMBER(SEARCH(":",Table11[[#This Row],[Column1]]))=FALSE,ISNUMBER(SEARCH("Ronda",Table11[[#This Row],[Column1]]))=FALSE),1,0)</f>
        <v>1</v>
      </c>
      <c r="M1565">
        <f>IF(Table11[[#This Row],[cond]]=1,M1564+1,0)</f>
        <v>5</v>
      </c>
      <c r="N1565">
        <f>IF(ISNUMBER(SEARCH("Ronda",Table11[[#This Row],[Column1]]))=TRUE,1,0)</f>
        <v>0</v>
      </c>
      <c r="O1565" t="str">
        <f>IF(Table11[[#This Row],[cond2]]=1,MID(Table11[[#This Row],[Column1]],6,3),O1564)</f>
        <v xml:space="preserve"> 10</v>
      </c>
    </row>
    <row r="1566" spans="11:15" x14ac:dyDescent="0.3">
      <c r="K1566">
        <v>0</v>
      </c>
      <c r="L1566">
        <f>IF(AND(ISNUMBER(SEARCH(":",Table11[[#This Row],[Column1]]))=FALSE,ISNUMBER(SEARCH("Ronda",Table11[[#This Row],[Column1]]))=FALSE),1,0)</f>
        <v>1</v>
      </c>
      <c r="M1566">
        <f>IF(Table11[[#This Row],[cond]]=1,M1565+1,0)</f>
        <v>6</v>
      </c>
      <c r="N1566">
        <f>IF(ISNUMBER(SEARCH("Ronda",Table11[[#This Row],[Column1]]))=TRUE,1,0)</f>
        <v>0</v>
      </c>
      <c r="O1566" t="str">
        <f>IF(Table11[[#This Row],[cond2]]=1,MID(Table11[[#This Row],[Column1]],6,3),O1565)</f>
        <v xml:space="preserve"> 10</v>
      </c>
    </row>
    <row r="1567" spans="11:15" x14ac:dyDescent="0.3">
      <c r="K1567" t="s">
        <v>1193</v>
      </c>
      <c r="L1567">
        <f>IF(AND(ISNUMBER(SEARCH(":",Table11[[#This Row],[Column1]]))=FALSE,ISNUMBER(SEARCH("Ronda",Table11[[#This Row],[Column1]]))=FALSE),1,0)</f>
        <v>0</v>
      </c>
      <c r="M1567">
        <f>IF(Table11[[#This Row],[cond]]=1,M1566+1,0)</f>
        <v>0</v>
      </c>
      <c r="N1567">
        <f>IF(ISNUMBER(SEARCH("Ronda",Table11[[#This Row],[Column1]]))=TRUE,1,0)</f>
        <v>0</v>
      </c>
      <c r="O1567" t="str">
        <f>IF(Table11[[#This Row],[cond2]]=1,MID(Table11[[#This Row],[Column1]],6,3),O1566)</f>
        <v xml:space="preserve"> 10</v>
      </c>
    </row>
    <row r="1568" spans="11:15" x14ac:dyDescent="0.3">
      <c r="K1568" t="s">
        <v>5</v>
      </c>
      <c r="L1568">
        <f>IF(AND(ISNUMBER(SEARCH(":",Table11[[#This Row],[Column1]]))=FALSE,ISNUMBER(SEARCH("Ronda",Table11[[#This Row],[Column1]]))=FALSE),1,0)</f>
        <v>1</v>
      </c>
      <c r="M1568">
        <f>IF(Table11[[#This Row],[cond]]=1,M1567+1,0)</f>
        <v>1</v>
      </c>
      <c r="N1568">
        <f>IF(ISNUMBER(SEARCH("Ronda",Table11[[#This Row],[Column1]]))=TRUE,1,0)</f>
        <v>0</v>
      </c>
      <c r="O1568" t="str">
        <f>IF(Table11[[#This Row],[cond2]]=1,MID(Table11[[#This Row],[Column1]],6,3),O1567)</f>
        <v xml:space="preserve"> 10</v>
      </c>
    </row>
    <row r="1569" spans="11:15" x14ac:dyDescent="0.3">
      <c r="K1569" t="s">
        <v>10</v>
      </c>
      <c r="L1569">
        <f>IF(AND(ISNUMBER(SEARCH(":",Table11[[#This Row],[Column1]]))=FALSE,ISNUMBER(SEARCH("Ronda",Table11[[#This Row],[Column1]]))=FALSE),1,0)</f>
        <v>1</v>
      </c>
      <c r="M1569">
        <f>IF(Table11[[#This Row],[cond]]=1,M1568+1,0)</f>
        <v>2</v>
      </c>
      <c r="N1569">
        <f>IF(ISNUMBER(SEARCH("Ronda",Table11[[#This Row],[Column1]]))=TRUE,1,0)</f>
        <v>0</v>
      </c>
      <c r="O1569" t="str">
        <f>IF(Table11[[#This Row],[cond2]]=1,MID(Table11[[#This Row],[Column1]],6,3),O1568)</f>
        <v xml:space="preserve"> 10</v>
      </c>
    </row>
    <row r="1570" spans="11:15" x14ac:dyDescent="0.3">
      <c r="K1570">
        <v>1</v>
      </c>
      <c r="L1570">
        <f>IF(AND(ISNUMBER(SEARCH(":",Table11[[#This Row],[Column1]]))=FALSE,ISNUMBER(SEARCH("Ronda",Table11[[#This Row],[Column1]]))=FALSE),1,0)</f>
        <v>1</v>
      </c>
      <c r="M1570">
        <f>IF(Table11[[#This Row],[cond]]=1,M1569+1,0)</f>
        <v>3</v>
      </c>
      <c r="N1570">
        <f>IF(ISNUMBER(SEARCH("Ronda",Table11[[#This Row],[Column1]]))=TRUE,1,0)</f>
        <v>0</v>
      </c>
      <c r="O1570" t="str">
        <f>IF(Table11[[#This Row],[cond2]]=1,MID(Table11[[#This Row],[Column1]],6,3),O1569)</f>
        <v xml:space="preserve"> 10</v>
      </c>
    </row>
    <row r="1571" spans="11:15" x14ac:dyDescent="0.3">
      <c r="K1571">
        <v>0</v>
      </c>
      <c r="L1571">
        <f>IF(AND(ISNUMBER(SEARCH(":",Table11[[#This Row],[Column1]]))=FALSE,ISNUMBER(SEARCH("Ronda",Table11[[#This Row],[Column1]]))=FALSE),1,0)</f>
        <v>1</v>
      </c>
      <c r="M1571">
        <f>IF(Table11[[#This Row],[cond]]=1,M1570+1,0)</f>
        <v>4</v>
      </c>
      <c r="N1571">
        <f>IF(ISNUMBER(SEARCH("Ronda",Table11[[#This Row],[Column1]]))=TRUE,1,0)</f>
        <v>0</v>
      </c>
      <c r="O1571" t="str">
        <f>IF(Table11[[#This Row],[cond2]]=1,MID(Table11[[#This Row],[Column1]],6,3),O1570)</f>
        <v xml:space="preserve"> 10</v>
      </c>
    </row>
    <row r="1572" spans="11:15" x14ac:dyDescent="0.3">
      <c r="K1572">
        <v>0</v>
      </c>
      <c r="L1572">
        <f>IF(AND(ISNUMBER(SEARCH(":",Table11[[#This Row],[Column1]]))=FALSE,ISNUMBER(SEARCH("Ronda",Table11[[#This Row],[Column1]]))=FALSE),1,0)</f>
        <v>1</v>
      </c>
      <c r="M1572">
        <f>IF(Table11[[#This Row],[cond]]=1,M1571+1,0)</f>
        <v>5</v>
      </c>
      <c r="N1572">
        <f>IF(ISNUMBER(SEARCH("Ronda",Table11[[#This Row],[Column1]]))=TRUE,1,0)</f>
        <v>0</v>
      </c>
      <c r="O1572" t="str">
        <f>IF(Table11[[#This Row],[cond2]]=1,MID(Table11[[#This Row],[Column1]],6,3),O1571)</f>
        <v xml:space="preserve"> 10</v>
      </c>
    </row>
    <row r="1573" spans="11:15" x14ac:dyDescent="0.3">
      <c r="K1573">
        <v>0</v>
      </c>
      <c r="L1573">
        <f>IF(AND(ISNUMBER(SEARCH(":",Table11[[#This Row],[Column1]]))=FALSE,ISNUMBER(SEARCH("Ronda",Table11[[#This Row],[Column1]]))=FALSE),1,0)</f>
        <v>1</v>
      </c>
      <c r="M1573">
        <f>IF(Table11[[#This Row],[cond]]=1,M1572+1,0)</f>
        <v>6</v>
      </c>
      <c r="N1573">
        <f>IF(ISNUMBER(SEARCH("Ronda",Table11[[#This Row],[Column1]]))=TRUE,1,0)</f>
        <v>0</v>
      </c>
      <c r="O1573" t="str">
        <f>IF(Table11[[#This Row],[cond2]]=1,MID(Table11[[#This Row],[Column1]],6,3),O1572)</f>
        <v xml:space="preserve"> 10</v>
      </c>
    </row>
    <row r="1574" spans="11:15" x14ac:dyDescent="0.3">
      <c r="K1574" t="s">
        <v>1194</v>
      </c>
      <c r="L1574">
        <f>IF(AND(ISNUMBER(SEARCH(":",Table11[[#This Row],[Column1]]))=FALSE,ISNUMBER(SEARCH("Ronda",Table11[[#This Row],[Column1]]))=FALSE),1,0)</f>
        <v>0</v>
      </c>
      <c r="M1574">
        <f>IF(Table11[[#This Row],[cond]]=1,M1573+1,0)</f>
        <v>0</v>
      </c>
      <c r="N1574">
        <f>IF(ISNUMBER(SEARCH("Ronda",Table11[[#This Row],[Column1]]))=TRUE,1,0)</f>
        <v>0</v>
      </c>
      <c r="O1574" t="str">
        <f>IF(Table11[[#This Row],[cond2]]=1,MID(Table11[[#This Row],[Column1]],6,3),O1573)</f>
        <v xml:space="preserve"> 10</v>
      </c>
    </row>
    <row r="1575" spans="11:15" x14ac:dyDescent="0.3">
      <c r="K1575" t="s">
        <v>833</v>
      </c>
      <c r="L1575">
        <f>IF(AND(ISNUMBER(SEARCH(":",Table11[[#This Row],[Column1]]))=FALSE,ISNUMBER(SEARCH("Ronda",Table11[[#This Row],[Column1]]))=FALSE),1,0)</f>
        <v>1</v>
      </c>
      <c r="M1575">
        <f>IF(Table11[[#This Row],[cond]]=1,M1574+1,0)</f>
        <v>1</v>
      </c>
      <c r="N1575">
        <f>IF(ISNUMBER(SEARCH("Ronda",Table11[[#This Row],[Column1]]))=TRUE,1,0)</f>
        <v>0</v>
      </c>
      <c r="O1575" t="str">
        <f>IF(Table11[[#This Row],[cond2]]=1,MID(Table11[[#This Row],[Column1]],6,3),O1574)</f>
        <v xml:space="preserve"> 10</v>
      </c>
    </row>
    <row r="1576" spans="11:15" x14ac:dyDescent="0.3">
      <c r="K1576" t="s">
        <v>4</v>
      </c>
      <c r="L1576">
        <f>IF(AND(ISNUMBER(SEARCH(":",Table11[[#This Row],[Column1]]))=FALSE,ISNUMBER(SEARCH("Ronda",Table11[[#This Row],[Column1]]))=FALSE),1,0)</f>
        <v>1</v>
      </c>
      <c r="M1576">
        <f>IF(Table11[[#This Row],[cond]]=1,M1575+1,0)</f>
        <v>2</v>
      </c>
      <c r="N1576">
        <f>IF(ISNUMBER(SEARCH("Ronda",Table11[[#This Row],[Column1]]))=TRUE,1,0)</f>
        <v>0</v>
      </c>
      <c r="O1576" t="str">
        <f>IF(Table11[[#This Row],[cond2]]=1,MID(Table11[[#This Row],[Column1]],6,3),O1575)</f>
        <v xml:space="preserve"> 10</v>
      </c>
    </row>
    <row r="1577" spans="11:15" x14ac:dyDescent="0.3">
      <c r="K1577">
        <v>2</v>
      </c>
      <c r="L1577">
        <f>IF(AND(ISNUMBER(SEARCH(":",Table11[[#This Row],[Column1]]))=FALSE,ISNUMBER(SEARCH("Ronda",Table11[[#This Row],[Column1]]))=FALSE),1,0)</f>
        <v>1</v>
      </c>
      <c r="M1577">
        <f>IF(Table11[[#This Row],[cond]]=1,M1576+1,0)</f>
        <v>3</v>
      </c>
      <c r="N1577">
        <f>IF(ISNUMBER(SEARCH("Ronda",Table11[[#This Row],[Column1]]))=TRUE,1,0)</f>
        <v>0</v>
      </c>
      <c r="O1577" t="str">
        <f>IF(Table11[[#This Row],[cond2]]=1,MID(Table11[[#This Row],[Column1]],6,3),O1576)</f>
        <v xml:space="preserve"> 10</v>
      </c>
    </row>
    <row r="1578" spans="11:15" x14ac:dyDescent="0.3">
      <c r="K1578">
        <v>1</v>
      </c>
      <c r="L1578">
        <f>IF(AND(ISNUMBER(SEARCH(":",Table11[[#This Row],[Column1]]))=FALSE,ISNUMBER(SEARCH("Ronda",Table11[[#This Row],[Column1]]))=FALSE),1,0)</f>
        <v>1</v>
      </c>
      <c r="M1578">
        <f>IF(Table11[[#This Row],[cond]]=1,M1577+1,0)</f>
        <v>4</v>
      </c>
      <c r="N1578">
        <f>IF(ISNUMBER(SEARCH("Ronda",Table11[[#This Row],[Column1]]))=TRUE,1,0)</f>
        <v>0</v>
      </c>
      <c r="O1578" t="str">
        <f>IF(Table11[[#This Row],[cond2]]=1,MID(Table11[[#This Row],[Column1]],6,3),O1577)</f>
        <v xml:space="preserve"> 10</v>
      </c>
    </row>
    <row r="1579" spans="11:15" x14ac:dyDescent="0.3">
      <c r="K1579">
        <v>-2</v>
      </c>
      <c r="L1579">
        <f>IF(AND(ISNUMBER(SEARCH(":",Table11[[#This Row],[Column1]]))=FALSE,ISNUMBER(SEARCH("Ronda",Table11[[#This Row],[Column1]]))=FALSE),1,0)</f>
        <v>1</v>
      </c>
      <c r="M1579">
        <f>IF(Table11[[#This Row],[cond]]=1,M1578+1,0)</f>
        <v>5</v>
      </c>
      <c r="N1579">
        <f>IF(ISNUMBER(SEARCH("Ronda",Table11[[#This Row],[Column1]]))=TRUE,1,0)</f>
        <v>0</v>
      </c>
      <c r="O1579" t="str">
        <f>IF(Table11[[#This Row],[cond2]]=1,MID(Table11[[#This Row],[Column1]],6,3),O1578)</f>
        <v xml:space="preserve"> 10</v>
      </c>
    </row>
    <row r="1580" spans="11:15" x14ac:dyDescent="0.3">
      <c r="K1580">
        <v>0</v>
      </c>
      <c r="L1580">
        <f>IF(AND(ISNUMBER(SEARCH(":",Table11[[#This Row],[Column1]]))=FALSE,ISNUMBER(SEARCH("Ronda",Table11[[#This Row],[Column1]]))=FALSE),1,0)</f>
        <v>1</v>
      </c>
      <c r="M1580">
        <f>IF(Table11[[#This Row],[cond]]=1,M1579+1,0)</f>
        <v>6</v>
      </c>
      <c r="N1580">
        <f>IF(ISNUMBER(SEARCH("Ronda",Table11[[#This Row],[Column1]]))=TRUE,1,0)</f>
        <v>0</v>
      </c>
      <c r="O1580" t="str">
        <f>IF(Table11[[#This Row],[cond2]]=1,MID(Table11[[#This Row],[Column1]],6,3),O1579)</f>
        <v xml:space="preserve"> 10</v>
      </c>
    </row>
    <row r="1581" spans="11:15" x14ac:dyDescent="0.3">
      <c r="K1581" t="s">
        <v>1194</v>
      </c>
      <c r="L1581">
        <f>IF(AND(ISNUMBER(SEARCH(":",Table11[[#This Row],[Column1]]))=FALSE,ISNUMBER(SEARCH("Ronda",Table11[[#This Row],[Column1]]))=FALSE),1,0)</f>
        <v>0</v>
      </c>
      <c r="M1581">
        <f>IF(Table11[[#This Row],[cond]]=1,M1580+1,0)</f>
        <v>0</v>
      </c>
      <c r="N1581">
        <f>IF(ISNUMBER(SEARCH("Ronda",Table11[[#This Row],[Column1]]))=TRUE,1,0)</f>
        <v>0</v>
      </c>
      <c r="O1581" t="str">
        <f>IF(Table11[[#This Row],[cond2]]=1,MID(Table11[[#This Row],[Column1]],6,3),O1580)</f>
        <v xml:space="preserve"> 10</v>
      </c>
    </row>
    <row r="1582" spans="11:15" x14ac:dyDescent="0.3">
      <c r="K1582" t="s">
        <v>31</v>
      </c>
      <c r="L1582">
        <f>IF(AND(ISNUMBER(SEARCH(":",Table11[[#This Row],[Column1]]))=FALSE,ISNUMBER(SEARCH("Ronda",Table11[[#This Row],[Column1]]))=FALSE),1,0)</f>
        <v>1</v>
      </c>
      <c r="M1582">
        <f>IF(Table11[[#This Row],[cond]]=1,M1581+1,0)</f>
        <v>1</v>
      </c>
      <c r="N1582">
        <f>IF(ISNUMBER(SEARCH("Ronda",Table11[[#This Row],[Column1]]))=TRUE,1,0)</f>
        <v>0</v>
      </c>
      <c r="O1582" t="str">
        <f>IF(Table11[[#This Row],[cond2]]=1,MID(Table11[[#This Row],[Column1]],6,3),O1581)</f>
        <v xml:space="preserve"> 10</v>
      </c>
    </row>
    <row r="1583" spans="11:15" x14ac:dyDescent="0.3">
      <c r="K1583" t="s">
        <v>28</v>
      </c>
      <c r="L1583">
        <f>IF(AND(ISNUMBER(SEARCH(":",Table11[[#This Row],[Column1]]))=FALSE,ISNUMBER(SEARCH("Ronda",Table11[[#This Row],[Column1]]))=FALSE),1,0)</f>
        <v>1</v>
      </c>
      <c r="M1583">
        <f>IF(Table11[[#This Row],[cond]]=1,M1582+1,0)</f>
        <v>2</v>
      </c>
      <c r="N1583">
        <f>IF(ISNUMBER(SEARCH("Ronda",Table11[[#This Row],[Column1]]))=TRUE,1,0)</f>
        <v>0</v>
      </c>
      <c r="O1583" t="str">
        <f>IF(Table11[[#This Row],[cond2]]=1,MID(Table11[[#This Row],[Column1]],6,3),O1582)</f>
        <v xml:space="preserve"> 10</v>
      </c>
    </row>
    <row r="1584" spans="11:15" x14ac:dyDescent="0.3">
      <c r="K1584">
        <v>0</v>
      </c>
      <c r="L1584">
        <f>IF(AND(ISNUMBER(SEARCH(":",Table11[[#This Row],[Column1]]))=FALSE,ISNUMBER(SEARCH("Ronda",Table11[[#This Row],[Column1]]))=FALSE),1,0)</f>
        <v>1</v>
      </c>
      <c r="M1584">
        <f>IF(Table11[[#This Row],[cond]]=1,M1583+1,0)</f>
        <v>3</v>
      </c>
      <c r="N1584">
        <f>IF(ISNUMBER(SEARCH("Ronda",Table11[[#This Row],[Column1]]))=TRUE,1,0)</f>
        <v>0</v>
      </c>
      <c r="O1584" t="str">
        <f>IF(Table11[[#This Row],[cond2]]=1,MID(Table11[[#This Row],[Column1]],6,3),O1583)</f>
        <v xml:space="preserve"> 10</v>
      </c>
    </row>
    <row r="1585" spans="11:15" x14ac:dyDescent="0.3">
      <c r="K1585">
        <v>0</v>
      </c>
      <c r="L1585">
        <f>IF(AND(ISNUMBER(SEARCH(":",Table11[[#This Row],[Column1]]))=FALSE,ISNUMBER(SEARCH("Ronda",Table11[[#This Row],[Column1]]))=FALSE),1,0)</f>
        <v>1</v>
      </c>
      <c r="M1585">
        <f>IF(Table11[[#This Row],[cond]]=1,M1584+1,0)</f>
        <v>4</v>
      </c>
      <c r="N1585">
        <f>IF(ISNUMBER(SEARCH("Ronda",Table11[[#This Row],[Column1]]))=TRUE,1,0)</f>
        <v>0</v>
      </c>
      <c r="O1585" t="str">
        <f>IF(Table11[[#This Row],[cond2]]=1,MID(Table11[[#This Row],[Column1]],6,3),O1584)</f>
        <v xml:space="preserve"> 10</v>
      </c>
    </row>
    <row r="1586" spans="11:15" x14ac:dyDescent="0.3">
      <c r="K1586">
        <v>0</v>
      </c>
      <c r="L1586">
        <f>IF(AND(ISNUMBER(SEARCH(":",Table11[[#This Row],[Column1]]))=FALSE,ISNUMBER(SEARCH("Ronda",Table11[[#This Row],[Column1]]))=FALSE),1,0)</f>
        <v>1</v>
      </c>
      <c r="M1586">
        <f>IF(Table11[[#This Row],[cond]]=1,M1585+1,0)</f>
        <v>5</v>
      </c>
      <c r="N1586">
        <f>IF(ISNUMBER(SEARCH("Ronda",Table11[[#This Row],[Column1]]))=TRUE,1,0)</f>
        <v>0</v>
      </c>
      <c r="O1586" t="str">
        <f>IF(Table11[[#This Row],[cond2]]=1,MID(Table11[[#This Row],[Column1]],6,3),O1585)</f>
        <v xml:space="preserve"> 10</v>
      </c>
    </row>
    <row r="1587" spans="11:15" x14ac:dyDescent="0.3">
      <c r="K1587">
        <v>0</v>
      </c>
      <c r="L1587">
        <f>IF(AND(ISNUMBER(SEARCH(":",Table11[[#This Row],[Column1]]))=FALSE,ISNUMBER(SEARCH("Ronda",Table11[[#This Row],[Column1]]))=FALSE),1,0)</f>
        <v>1</v>
      </c>
      <c r="M1587">
        <f>IF(Table11[[#This Row],[cond]]=1,M1586+1,0)</f>
        <v>6</v>
      </c>
      <c r="N1587">
        <f>IF(ISNUMBER(SEARCH("Ronda",Table11[[#This Row],[Column1]]))=TRUE,1,0)</f>
        <v>0</v>
      </c>
      <c r="O1587" t="str">
        <f>IF(Table11[[#This Row],[cond2]]=1,MID(Table11[[#This Row],[Column1]],6,3),O1586)</f>
        <v xml:space="preserve"> 10</v>
      </c>
    </row>
    <row r="1588" spans="11:15" x14ac:dyDescent="0.3">
      <c r="K1588" t="s">
        <v>1195</v>
      </c>
      <c r="L1588">
        <f>IF(AND(ISNUMBER(SEARCH(":",Table11[[#This Row],[Column1]]))=FALSE,ISNUMBER(SEARCH("Ronda",Table11[[#This Row],[Column1]]))=FALSE),1,0)</f>
        <v>0</v>
      </c>
      <c r="M1588">
        <f>IF(Table11[[#This Row],[cond]]=1,M1587+1,0)</f>
        <v>0</v>
      </c>
      <c r="N1588">
        <f>IF(ISNUMBER(SEARCH("Ronda",Table11[[#This Row],[Column1]]))=TRUE,1,0)</f>
        <v>0</v>
      </c>
      <c r="O1588" t="str">
        <f>IF(Table11[[#This Row],[cond2]]=1,MID(Table11[[#This Row],[Column1]],6,3),O1587)</f>
        <v xml:space="preserve"> 10</v>
      </c>
    </row>
    <row r="1589" spans="11:15" x14ac:dyDescent="0.3">
      <c r="K1589" t="s">
        <v>11</v>
      </c>
      <c r="L1589">
        <f>IF(AND(ISNUMBER(SEARCH(":",Table11[[#This Row],[Column1]]))=FALSE,ISNUMBER(SEARCH("Ronda",Table11[[#This Row],[Column1]]))=FALSE),1,0)</f>
        <v>1</v>
      </c>
      <c r="M1589">
        <f>IF(Table11[[#This Row],[cond]]=1,M1588+1,0)</f>
        <v>1</v>
      </c>
      <c r="N1589">
        <f>IF(ISNUMBER(SEARCH("Ronda",Table11[[#This Row],[Column1]]))=TRUE,1,0)</f>
        <v>0</v>
      </c>
      <c r="O1589" t="str">
        <f>IF(Table11[[#This Row],[cond2]]=1,MID(Table11[[#This Row],[Column1]],6,3),O1588)</f>
        <v xml:space="preserve"> 10</v>
      </c>
    </row>
    <row r="1590" spans="11:15" x14ac:dyDescent="0.3">
      <c r="K1590" t="s">
        <v>568</v>
      </c>
      <c r="L1590">
        <f>IF(AND(ISNUMBER(SEARCH(":",Table11[[#This Row],[Column1]]))=FALSE,ISNUMBER(SEARCH("Ronda",Table11[[#This Row],[Column1]]))=FALSE),1,0)</f>
        <v>1</v>
      </c>
      <c r="M1590">
        <f>IF(Table11[[#This Row],[cond]]=1,M1589+1,0)</f>
        <v>2</v>
      </c>
      <c r="N1590">
        <f>IF(ISNUMBER(SEARCH("Ronda",Table11[[#This Row],[Column1]]))=TRUE,1,0)</f>
        <v>0</v>
      </c>
      <c r="O1590" t="str">
        <f>IF(Table11[[#This Row],[cond2]]=1,MID(Table11[[#This Row],[Column1]],6,3),O1589)</f>
        <v xml:space="preserve"> 10</v>
      </c>
    </row>
    <row r="1591" spans="11:15" x14ac:dyDescent="0.3">
      <c r="K1591">
        <v>2</v>
      </c>
      <c r="L1591">
        <f>IF(AND(ISNUMBER(SEARCH(":",Table11[[#This Row],[Column1]]))=FALSE,ISNUMBER(SEARCH("Ronda",Table11[[#This Row],[Column1]]))=FALSE),1,0)</f>
        <v>1</v>
      </c>
      <c r="M1591">
        <f>IF(Table11[[#This Row],[cond]]=1,M1590+1,0)</f>
        <v>3</v>
      </c>
      <c r="N1591">
        <f>IF(ISNUMBER(SEARCH("Ronda",Table11[[#This Row],[Column1]]))=TRUE,1,0)</f>
        <v>0</v>
      </c>
      <c r="O1591" t="str">
        <f>IF(Table11[[#This Row],[cond2]]=1,MID(Table11[[#This Row],[Column1]],6,3),O1590)</f>
        <v xml:space="preserve"> 10</v>
      </c>
    </row>
    <row r="1592" spans="11:15" x14ac:dyDescent="0.3">
      <c r="K1592">
        <v>1</v>
      </c>
      <c r="L1592">
        <f>IF(AND(ISNUMBER(SEARCH(":",Table11[[#This Row],[Column1]]))=FALSE,ISNUMBER(SEARCH("Ronda",Table11[[#This Row],[Column1]]))=FALSE),1,0)</f>
        <v>1</v>
      </c>
      <c r="M1592">
        <f>IF(Table11[[#This Row],[cond]]=1,M1591+1,0)</f>
        <v>4</v>
      </c>
      <c r="N1592">
        <f>IF(ISNUMBER(SEARCH("Ronda",Table11[[#This Row],[Column1]]))=TRUE,1,0)</f>
        <v>0</v>
      </c>
      <c r="O1592" t="str">
        <f>IF(Table11[[#This Row],[cond2]]=1,MID(Table11[[#This Row],[Column1]],6,3),O1591)</f>
        <v xml:space="preserve"> 10</v>
      </c>
    </row>
    <row r="1593" spans="11:15" x14ac:dyDescent="0.3">
      <c r="K1593">
        <v>-1</v>
      </c>
      <c r="L1593">
        <f>IF(AND(ISNUMBER(SEARCH(":",Table11[[#This Row],[Column1]]))=FALSE,ISNUMBER(SEARCH("Ronda",Table11[[#This Row],[Column1]]))=FALSE),1,0)</f>
        <v>1</v>
      </c>
      <c r="M1593">
        <f>IF(Table11[[#This Row],[cond]]=1,M1592+1,0)</f>
        <v>5</v>
      </c>
      <c r="N1593">
        <f>IF(ISNUMBER(SEARCH("Ronda",Table11[[#This Row],[Column1]]))=TRUE,1,0)</f>
        <v>0</v>
      </c>
      <c r="O1593" t="str">
        <f>IF(Table11[[#This Row],[cond2]]=1,MID(Table11[[#This Row],[Column1]],6,3),O1592)</f>
        <v xml:space="preserve"> 10</v>
      </c>
    </row>
    <row r="1594" spans="11:15" x14ac:dyDescent="0.3">
      <c r="K1594">
        <v>-1</v>
      </c>
      <c r="L1594">
        <f>IF(AND(ISNUMBER(SEARCH(":",Table11[[#This Row],[Column1]]))=FALSE,ISNUMBER(SEARCH("Ronda",Table11[[#This Row],[Column1]]))=FALSE),1,0)</f>
        <v>1</v>
      </c>
      <c r="M1594">
        <f>IF(Table11[[#This Row],[cond]]=1,M1593+1,0)</f>
        <v>6</v>
      </c>
      <c r="N1594">
        <f>IF(ISNUMBER(SEARCH("Ronda",Table11[[#This Row],[Column1]]))=TRUE,1,0)</f>
        <v>0</v>
      </c>
      <c r="O1594" t="str">
        <f>IF(Table11[[#This Row],[cond2]]=1,MID(Table11[[#This Row],[Column1]],6,3),O1593)</f>
        <v xml:space="preserve"> 10</v>
      </c>
    </row>
    <row r="1595" spans="11:15" x14ac:dyDescent="0.3">
      <c r="K1595" t="s">
        <v>463</v>
      </c>
      <c r="L1595">
        <f>IF(AND(ISNUMBER(SEARCH(":",Table11[[#This Row],[Column1]]))=FALSE,ISNUMBER(SEARCH("Ronda",Table11[[#This Row],[Column1]]))=FALSE),1,0)</f>
        <v>0</v>
      </c>
      <c r="M1595">
        <f>IF(Table11[[#This Row],[cond]]=1,M1594+1,0)</f>
        <v>0</v>
      </c>
      <c r="N1595">
        <f>IF(ISNUMBER(SEARCH("Ronda",Table11[[#This Row],[Column1]]))=TRUE,1,0)</f>
        <v>0</v>
      </c>
      <c r="O1595" t="str">
        <f>IF(Table11[[#This Row],[cond2]]=1,MID(Table11[[#This Row],[Column1]],6,3),O1594)</f>
        <v xml:space="preserve"> 10</v>
      </c>
    </row>
    <row r="1596" spans="11:15" x14ac:dyDescent="0.3">
      <c r="K1596" t="s">
        <v>33</v>
      </c>
      <c r="L1596">
        <f>IF(AND(ISNUMBER(SEARCH(":",Table11[[#This Row],[Column1]]))=FALSE,ISNUMBER(SEARCH("Ronda",Table11[[#This Row],[Column1]]))=FALSE),1,0)</f>
        <v>1</v>
      </c>
      <c r="M1596">
        <f>IF(Table11[[#This Row],[cond]]=1,M1595+1,0)</f>
        <v>1</v>
      </c>
      <c r="N1596">
        <f>IF(ISNUMBER(SEARCH("Ronda",Table11[[#This Row],[Column1]]))=TRUE,1,0)</f>
        <v>0</v>
      </c>
      <c r="O1596" t="str">
        <f>IF(Table11[[#This Row],[cond2]]=1,MID(Table11[[#This Row],[Column1]],6,3),O1595)</f>
        <v xml:space="preserve"> 10</v>
      </c>
    </row>
    <row r="1597" spans="11:15" x14ac:dyDescent="0.3">
      <c r="K1597" t="s">
        <v>14</v>
      </c>
      <c r="L1597">
        <f>IF(AND(ISNUMBER(SEARCH(":",Table11[[#This Row],[Column1]]))=FALSE,ISNUMBER(SEARCH("Ronda",Table11[[#This Row],[Column1]]))=FALSE),1,0)</f>
        <v>1</v>
      </c>
      <c r="M1597">
        <f>IF(Table11[[#This Row],[cond]]=1,M1596+1,0)</f>
        <v>2</v>
      </c>
      <c r="N1597">
        <f>IF(ISNUMBER(SEARCH("Ronda",Table11[[#This Row],[Column1]]))=TRUE,1,0)</f>
        <v>0</v>
      </c>
      <c r="O1597" t="str">
        <f>IF(Table11[[#This Row],[cond2]]=1,MID(Table11[[#This Row],[Column1]],6,3),O1596)</f>
        <v xml:space="preserve"> 10</v>
      </c>
    </row>
    <row r="1598" spans="11:15" x14ac:dyDescent="0.3">
      <c r="K1598">
        <v>2</v>
      </c>
      <c r="L1598">
        <f>IF(AND(ISNUMBER(SEARCH(":",Table11[[#This Row],[Column1]]))=FALSE,ISNUMBER(SEARCH("Ronda",Table11[[#This Row],[Column1]]))=FALSE),1,0)</f>
        <v>1</v>
      </c>
      <c r="M1598">
        <f>IF(Table11[[#This Row],[cond]]=1,M1597+1,0)</f>
        <v>3</v>
      </c>
      <c r="N1598">
        <f>IF(ISNUMBER(SEARCH("Ronda",Table11[[#This Row],[Column1]]))=TRUE,1,0)</f>
        <v>0</v>
      </c>
      <c r="O1598" t="str">
        <f>IF(Table11[[#This Row],[cond2]]=1,MID(Table11[[#This Row],[Column1]],6,3),O1597)</f>
        <v xml:space="preserve"> 10</v>
      </c>
    </row>
    <row r="1599" spans="11:15" x14ac:dyDescent="0.3">
      <c r="K1599">
        <v>0</v>
      </c>
      <c r="L1599">
        <f>IF(AND(ISNUMBER(SEARCH(":",Table11[[#This Row],[Column1]]))=FALSE,ISNUMBER(SEARCH("Ronda",Table11[[#This Row],[Column1]]))=FALSE),1,0)</f>
        <v>1</v>
      </c>
      <c r="M1599">
        <f>IF(Table11[[#This Row],[cond]]=1,M1598+1,0)</f>
        <v>4</v>
      </c>
      <c r="N1599">
        <f>IF(ISNUMBER(SEARCH("Ronda",Table11[[#This Row],[Column1]]))=TRUE,1,0)</f>
        <v>0</v>
      </c>
      <c r="O1599" t="str">
        <f>IF(Table11[[#This Row],[cond2]]=1,MID(Table11[[#This Row],[Column1]],6,3),O1598)</f>
        <v xml:space="preserve"> 10</v>
      </c>
    </row>
    <row r="1600" spans="11:15" x14ac:dyDescent="0.3">
      <c r="K1600">
        <v>-1</v>
      </c>
      <c r="L1600">
        <f>IF(AND(ISNUMBER(SEARCH(":",Table11[[#This Row],[Column1]]))=FALSE,ISNUMBER(SEARCH("Ronda",Table11[[#This Row],[Column1]]))=FALSE),1,0)</f>
        <v>1</v>
      </c>
      <c r="M1600">
        <f>IF(Table11[[#This Row],[cond]]=1,M1599+1,0)</f>
        <v>5</v>
      </c>
      <c r="N1600">
        <f>IF(ISNUMBER(SEARCH("Ronda",Table11[[#This Row],[Column1]]))=TRUE,1,0)</f>
        <v>0</v>
      </c>
      <c r="O1600" t="str">
        <f>IF(Table11[[#This Row],[cond2]]=1,MID(Table11[[#This Row],[Column1]],6,3),O1599)</f>
        <v xml:space="preserve"> 10</v>
      </c>
    </row>
    <row r="1601" spans="11:15" x14ac:dyDescent="0.3">
      <c r="K1601">
        <v>0</v>
      </c>
      <c r="L1601">
        <f>IF(AND(ISNUMBER(SEARCH(":",Table11[[#This Row],[Column1]]))=FALSE,ISNUMBER(SEARCH("Ronda",Table11[[#This Row],[Column1]]))=FALSE),1,0)</f>
        <v>1</v>
      </c>
      <c r="M1601">
        <f>IF(Table11[[#This Row],[cond]]=1,M1600+1,0)</f>
        <v>6</v>
      </c>
      <c r="N1601">
        <f>IF(ISNUMBER(SEARCH("Ronda",Table11[[#This Row],[Column1]]))=TRUE,1,0)</f>
        <v>0</v>
      </c>
      <c r="O1601" t="str">
        <f>IF(Table11[[#This Row],[cond2]]=1,MID(Table11[[#This Row],[Column1]],6,3),O1600)</f>
        <v xml:space="preserve"> 10</v>
      </c>
    </row>
    <row r="1602" spans="11:15" x14ac:dyDescent="0.3">
      <c r="K1602" t="s">
        <v>259</v>
      </c>
      <c r="L1602">
        <f>IF(AND(ISNUMBER(SEARCH(":",Table11[[#This Row],[Column1]]))=FALSE,ISNUMBER(SEARCH("Ronda",Table11[[#This Row],[Column1]]))=FALSE),1,0)</f>
        <v>0</v>
      </c>
      <c r="M1602">
        <f>IF(Table11[[#This Row],[cond]]=1,M1601+1,0)</f>
        <v>0</v>
      </c>
      <c r="N1602">
        <f>IF(ISNUMBER(SEARCH("Ronda",Table11[[#This Row],[Column1]]))=TRUE,1,0)</f>
        <v>1</v>
      </c>
      <c r="O1602" t="str">
        <f>IF(Table11[[#This Row],[cond2]]=1,MID(Table11[[#This Row],[Column1]],6,3),O1601)</f>
        <v xml:space="preserve"> 9</v>
      </c>
    </row>
    <row r="1603" spans="11:15" x14ac:dyDescent="0.3">
      <c r="K1603" t="s">
        <v>1196</v>
      </c>
      <c r="L1603">
        <f>IF(AND(ISNUMBER(SEARCH(":",Table11[[#This Row],[Column1]]))=FALSE,ISNUMBER(SEARCH("Ronda",Table11[[#This Row],[Column1]]))=FALSE),1,0)</f>
        <v>0</v>
      </c>
      <c r="M1603">
        <f>IF(Table11[[#This Row],[cond]]=1,M1602+1,0)</f>
        <v>0</v>
      </c>
      <c r="N1603">
        <f>IF(ISNUMBER(SEARCH("Ronda",Table11[[#This Row],[Column1]]))=TRUE,1,0)</f>
        <v>0</v>
      </c>
      <c r="O1603" t="str">
        <f>IF(Table11[[#This Row],[cond2]]=1,MID(Table11[[#This Row],[Column1]],6,3),O1602)</f>
        <v xml:space="preserve"> 9</v>
      </c>
    </row>
    <row r="1604" spans="11:15" x14ac:dyDescent="0.3">
      <c r="K1604" t="s">
        <v>564</v>
      </c>
      <c r="L1604">
        <f>IF(AND(ISNUMBER(SEARCH(":",Table11[[#This Row],[Column1]]))=FALSE,ISNUMBER(SEARCH("Ronda",Table11[[#This Row],[Column1]]))=FALSE),1,0)</f>
        <v>1</v>
      </c>
      <c r="M1604">
        <f>IF(Table11[[#This Row],[cond]]=1,M1603+1,0)</f>
        <v>1</v>
      </c>
      <c r="N1604">
        <f>IF(ISNUMBER(SEARCH("Ronda",Table11[[#This Row],[Column1]]))=TRUE,1,0)</f>
        <v>0</v>
      </c>
      <c r="O1604" t="str">
        <f>IF(Table11[[#This Row],[cond2]]=1,MID(Table11[[#This Row],[Column1]],6,3),O1603)</f>
        <v xml:space="preserve"> 9</v>
      </c>
    </row>
    <row r="1605" spans="11:15" x14ac:dyDescent="0.3">
      <c r="K1605" t="s">
        <v>833</v>
      </c>
      <c r="L1605">
        <f>IF(AND(ISNUMBER(SEARCH(":",Table11[[#This Row],[Column1]]))=FALSE,ISNUMBER(SEARCH("Ronda",Table11[[#This Row],[Column1]]))=FALSE),1,0)</f>
        <v>1</v>
      </c>
      <c r="M1605">
        <f>IF(Table11[[#This Row],[cond]]=1,M1604+1,0)</f>
        <v>2</v>
      </c>
      <c r="N1605">
        <f>IF(ISNUMBER(SEARCH("Ronda",Table11[[#This Row],[Column1]]))=TRUE,1,0)</f>
        <v>0</v>
      </c>
      <c r="O1605" t="str">
        <f>IF(Table11[[#This Row],[cond2]]=1,MID(Table11[[#This Row],[Column1]],6,3),O1604)</f>
        <v xml:space="preserve"> 9</v>
      </c>
    </row>
    <row r="1606" spans="11:15" x14ac:dyDescent="0.3">
      <c r="K1606">
        <v>1</v>
      </c>
      <c r="L1606">
        <f>IF(AND(ISNUMBER(SEARCH(":",Table11[[#This Row],[Column1]]))=FALSE,ISNUMBER(SEARCH("Ronda",Table11[[#This Row],[Column1]]))=FALSE),1,0)</f>
        <v>1</v>
      </c>
      <c r="M1606">
        <f>IF(Table11[[#This Row],[cond]]=1,M1605+1,0)</f>
        <v>3</v>
      </c>
      <c r="N1606">
        <f>IF(ISNUMBER(SEARCH("Ronda",Table11[[#This Row],[Column1]]))=TRUE,1,0)</f>
        <v>0</v>
      </c>
      <c r="O1606" t="str">
        <f>IF(Table11[[#This Row],[cond2]]=1,MID(Table11[[#This Row],[Column1]],6,3),O1605)</f>
        <v xml:space="preserve"> 9</v>
      </c>
    </row>
    <row r="1607" spans="11:15" x14ac:dyDescent="0.3">
      <c r="K1607">
        <v>2</v>
      </c>
      <c r="L1607">
        <f>IF(AND(ISNUMBER(SEARCH(":",Table11[[#This Row],[Column1]]))=FALSE,ISNUMBER(SEARCH("Ronda",Table11[[#This Row],[Column1]]))=FALSE),1,0)</f>
        <v>1</v>
      </c>
      <c r="M1607">
        <f>IF(Table11[[#This Row],[cond]]=1,M1606+1,0)</f>
        <v>4</v>
      </c>
      <c r="N1607">
        <f>IF(ISNUMBER(SEARCH("Ronda",Table11[[#This Row],[Column1]]))=TRUE,1,0)</f>
        <v>0</v>
      </c>
      <c r="O1607" t="str">
        <f>IF(Table11[[#This Row],[cond2]]=1,MID(Table11[[#This Row],[Column1]],6,3),O1606)</f>
        <v xml:space="preserve"> 9</v>
      </c>
    </row>
    <row r="1608" spans="11:15" x14ac:dyDescent="0.3">
      <c r="K1608">
        <v>0</v>
      </c>
      <c r="L1608">
        <f>IF(AND(ISNUMBER(SEARCH(":",Table11[[#This Row],[Column1]]))=FALSE,ISNUMBER(SEARCH("Ronda",Table11[[#This Row],[Column1]]))=FALSE),1,0)</f>
        <v>1</v>
      </c>
      <c r="M1608">
        <f>IF(Table11[[#This Row],[cond]]=1,M1607+1,0)</f>
        <v>5</v>
      </c>
      <c r="N1608">
        <f>IF(ISNUMBER(SEARCH("Ronda",Table11[[#This Row],[Column1]]))=TRUE,1,0)</f>
        <v>0</v>
      </c>
      <c r="O1608" t="str">
        <f>IF(Table11[[#This Row],[cond2]]=1,MID(Table11[[#This Row],[Column1]],6,3),O1607)</f>
        <v xml:space="preserve"> 9</v>
      </c>
    </row>
    <row r="1609" spans="11:15" x14ac:dyDescent="0.3">
      <c r="K1609">
        <v>-1</v>
      </c>
      <c r="L1609">
        <f>IF(AND(ISNUMBER(SEARCH(":",Table11[[#This Row],[Column1]]))=FALSE,ISNUMBER(SEARCH("Ronda",Table11[[#This Row],[Column1]]))=FALSE),1,0)</f>
        <v>1</v>
      </c>
      <c r="M1609">
        <f>IF(Table11[[#This Row],[cond]]=1,M1608+1,0)</f>
        <v>6</v>
      </c>
      <c r="N1609">
        <f>IF(ISNUMBER(SEARCH("Ronda",Table11[[#This Row],[Column1]]))=TRUE,1,0)</f>
        <v>0</v>
      </c>
      <c r="O1609" t="str">
        <f>IF(Table11[[#This Row],[cond2]]=1,MID(Table11[[#This Row],[Column1]],6,3),O1608)</f>
        <v xml:space="preserve"> 9</v>
      </c>
    </row>
    <row r="1610" spans="11:15" x14ac:dyDescent="0.3">
      <c r="K1610" t="s">
        <v>1197</v>
      </c>
      <c r="L1610">
        <f>IF(AND(ISNUMBER(SEARCH(":",Table11[[#This Row],[Column1]]))=FALSE,ISNUMBER(SEARCH("Ronda",Table11[[#This Row],[Column1]]))=FALSE),1,0)</f>
        <v>0</v>
      </c>
      <c r="M1610">
        <f>IF(Table11[[#This Row],[cond]]=1,M1609+1,0)</f>
        <v>0</v>
      </c>
      <c r="N1610">
        <f>IF(ISNUMBER(SEARCH("Ronda",Table11[[#This Row],[Column1]]))=TRUE,1,0)</f>
        <v>0</v>
      </c>
      <c r="O1610" t="str">
        <f>IF(Table11[[#This Row],[cond2]]=1,MID(Table11[[#This Row],[Column1]],6,3),O1609)</f>
        <v xml:space="preserve"> 9</v>
      </c>
    </row>
    <row r="1611" spans="11:15" x14ac:dyDescent="0.3">
      <c r="K1611" t="s">
        <v>4</v>
      </c>
      <c r="L1611">
        <f>IF(AND(ISNUMBER(SEARCH(":",Table11[[#This Row],[Column1]]))=FALSE,ISNUMBER(SEARCH("Ronda",Table11[[#This Row],[Column1]]))=FALSE),1,0)</f>
        <v>1</v>
      </c>
      <c r="M1611">
        <f>IF(Table11[[#This Row],[cond]]=1,M1610+1,0)</f>
        <v>1</v>
      </c>
      <c r="N1611">
        <f>IF(ISNUMBER(SEARCH("Ronda",Table11[[#This Row],[Column1]]))=TRUE,1,0)</f>
        <v>0</v>
      </c>
      <c r="O1611" t="str">
        <f>IF(Table11[[#This Row],[cond2]]=1,MID(Table11[[#This Row],[Column1]],6,3),O1610)</f>
        <v xml:space="preserve"> 9</v>
      </c>
    </row>
    <row r="1612" spans="11:15" x14ac:dyDescent="0.3">
      <c r="K1612" t="s">
        <v>5</v>
      </c>
      <c r="L1612">
        <f>IF(AND(ISNUMBER(SEARCH(":",Table11[[#This Row],[Column1]]))=FALSE,ISNUMBER(SEARCH("Ronda",Table11[[#This Row],[Column1]]))=FALSE),1,0)</f>
        <v>1</v>
      </c>
      <c r="M1612">
        <f>IF(Table11[[#This Row],[cond]]=1,M1611+1,0)</f>
        <v>2</v>
      </c>
      <c r="N1612">
        <f>IF(ISNUMBER(SEARCH("Ronda",Table11[[#This Row],[Column1]]))=TRUE,1,0)</f>
        <v>0</v>
      </c>
      <c r="O1612" t="str">
        <f>IF(Table11[[#This Row],[cond2]]=1,MID(Table11[[#This Row],[Column1]],6,3),O1611)</f>
        <v xml:space="preserve"> 9</v>
      </c>
    </row>
    <row r="1613" spans="11:15" x14ac:dyDescent="0.3">
      <c r="K1613">
        <v>3</v>
      </c>
      <c r="L1613">
        <f>IF(AND(ISNUMBER(SEARCH(":",Table11[[#This Row],[Column1]]))=FALSE,ISNUMBER(SEARCH("Ronda",Table11[[#This Row],[Column1]]))=FALSE),1,0)</f>
        <v>1</v>
      </c>
      <c r="M1613">
        <f>IF(Table11[[#This Row],[cond]]=1,M1612+1,0)</f>
        <v>3</v>
      </c>
      <c r="N1613">
        <f>IF(ISNUMBER(SEARCH("Ronda",Table11[[#This Row],[Column1]]))=TRUE,1,0)</f>
        <v>0</v>
      </c>
      <c r="O1613" t="str">
        <f>IF(Table11[[#This Row],[cond2]]=1,MID(Table11[[#This Row],[Column1]],6,3),O1612)</f>
        <v xml:space="preserve"> 9</v>
      </c>
    </row>
    <row r="1614" spans="11:15" x14ac:dyDescent="0.3">
      <c r="K1614">
        <v>3</v>
      </c>
      <c r="L1614">
        <f>IF(AND(ISNUMBER(SEARCH(":",Table11[[#This Row],[Column1]]))=FALSE,ISNUMBER(SEARCH("Ronda",Table11[[#This Row],[Column1]]))=FALSE),1,0)</f>
        <v>1</v>
      </c>
      <c r="M1614">
        <f>IF(Table11[[#This Row],[cond]]=1,M1613+1,0)</f>
        <v>4</v>
      </c>
      <c r="N1614">
        <f>IF(ISNUMBER(SEARCH("Ronda",Table11[[#This Row],[Column1]]))=TRUE,1,0)</f>
        <v>0</v>
      </c>
      <c r="O1614" t="str">
        <f>IF(Table11[[#This Row],[cond2]]=1,MID(Table11[[#This Row],[Column1]],6,3),O1613)</f>
        <v xml:space="preserve"> 9</v>
      </c>
    </row>
    <row r="1615" spans="11:15" x14ac:dyDescent="0.3">
      <c r="K1615">
        <v>-2</v>
      </c>
      <c r="L1615">
        <f>IF(AND(ISNUMBER(SEARCH(":",Table11[[#This Row],[Column1]]))=FALSE,ISNUMBER(SEARCH("Ronda",Table11[[#This Row],[Column1]]))=FALSE),1,0)</f>
        <v>1</v>
      </c>
      <c r="M1615">
        <f>IF(Table11[[#This Row],[cond]]=1,M1614+1,0)</f>
        <v>5</v>
      </c>
      <c r="N1615">
        <f>IF(ISNUMBER(SEARCH("Ronda",Table11[[#This Row],[Column1]]))=TRUE,1,0)</f>
        <v>0</v>
      </c>
      <c r="O1615" t="str">
        <f>IF(Table11[[#This Row],[cond2]]=1,MID(Table11[[#This Row],[Column1]],6,3),O1614)</f>
        <v xml:space="preserve"> 9</v>
      </c>
    </row>
    <row r="1616" spans="11:15" x14ac:dyDescent="0.3">
      <c r="K1616">
        <v>-1</v>
      </c>
      <c r="L1616">
        <f>IF(AND(ISNUMBER(SEARCH(":",Table11[[#This Row],[Column1]]))=FALSE,ISNUMBER(SEARCH("Ronda",Table11[[#This Row],[Column1]]))=FALSE),1,0)</f>
        <v>1</v>
      </c>
      <c r="M1616">
        <f>IF(Table11[[#This Row],[cond]]=1,M1615+1,0)</f>
        <v>6</v>
      </c>
      <c r="N1616">
        <f>IF(ISNUMBER(SEARCH("Ronda",Table11[[#This Row],[Column1]]))=TRUE,1,0)</f>
        <v>0</v>
      </c>
      <c r="O1616" t="str">
        <f>IF(Table11[[#This Row],[cond2]]=1,MID(Table11[[#This Row],[Column1]],6,3),O1615)</f>
        <v xml:space="preserve"> 9</v>
      </c>
    </row>
    <row r="1617" spans="11:15" x14ac:dyDescent="0.3">
      <c r="K1617" t="s">
        <v>1198</v>
      </c>
      <c r="L1617">
        <f>IF(AND(ISNUMBER(SEARCH(":",Table11[[#This Row],[Column1]]))=FALSE,ISNUMBER(SEARCH("Ronda",Table11[[#This Row],[Column1]]))=FALSE),1,0)</f>
        <v>0</v>
      </c>
      <c r="M1617">
        <f>IF(Table11[[#This Row],[cond]]=1,M1616+1,0)</f>
        <v>0</v>
      </c>
      <c r="N1617">
        <f>IF(ISNUMBER(SEARCH("Ronda",Table11[[#This Row],[Column1]]))=TRUE,1,0)</f>
        <v>0</v>
      </c>
      <c r="O1617" t="str">
        <f>IF(Table11[[#This Row],[cond2]]=1,MID(Table11[[#This Row],[Column1]],6,3),O1616)</f>
        <v xml:space="preserve"> 9</v>
      </c>
    </row>
    <row r="1618" spans="11:15" x14ac:dyDescent="0.3">
      <c r="K1618" t="s">
        <v>13</v>
      </c>
      <c r="L1618">
        <f>IF(AND(ISNUMBER(SEARCH(":",Table11[[#This Row],[Column1]]))=FALSE,ISNUMBER(SEARCH("Ronda",Table11[[#This Row],[Column1]]))=FALSE),1,0)</f>
        <v>1</v>
      </c>
      <c r="M1618">
        <f>IF(Table11[[#This Row],[cond]]=1,M1617+1,0)</f>
        <v>1</v>
      </c>
      <c r="N1618">
        <f>IF(ISNUMBER(SEARCH("Ronda",Table11[[#This Row],[Column1]]))=TRUE,1,0)</f>
        <v>0</v>
      </c>
      <c r="O1618" t="str">
        <f>IF(Table11[[#This Row],[cond2]]=1,MID(Table11[[#This Row],[Column1]],6,3),O1617)</f>
        <v xml:space="preserve"> 9</v>
      </c>
    </row>
    <row r="1619" spans="11:15" x14ac:dyDescent="0.3">
      <c r="K1619" t="s">
        <v>11</v>
      </c>
      <c r="L1619">
        <f>IF(AND(ISNUMBER(SEARCH(":",Table11[[#This Row],[Column1]]))=FALSE,ISNUMBER(SEARCH("Ronda",Table11[[#This Row],[Column1]]))=FALSE),1,0)</f>
        <v>1</v>
      </c>
      <c r="M1619">
        <f>IF(Table11[[#This Row],[cond]]=1,M1618+1,0)</f>
        <v>2</v>
      </c>
      <c r="N1619">
        <f>IF(ISNUMBER(SEARCH("Ronda",Table11[[#This Row],[Column1]]))=TRUE,1,0)</f>
        <v>0</v>
      </c>
      <c r="O1619" t="str">
        <f>IF(Table11[[#This Row],[cond2]]=1,MID(Table11[[#This Row],[Column1]],6,3),O1618)</f>
        <v xml:space="preserve"> 9</v>
      </c>
    </row>
    <row r="1620" spans="11:15" x14ac:dyDescent="0.3">
      <c r="K1620">
        <v>2</v>
      </c>
      <c r="L1620">
        <f>IF(AND(ISNUMBER(SEARCH(":",Table11[[#This Row],[Column1]]))=FALSE,ISNUMBER(SEARCH("Ronda",Table11[[#This Row],[Column1]]))=FALSE),1,0)</f>
        <v>1</v>
      </c>
      <c r="M1620">
        <f>IF(Table11[[#This Row],[cond]]=1,M1619+1,0)</f>
        <v>3</v>
      </c>
      <c r="N1620">
        <f>IF(ISNUMBER(SEARCH("Ronda",Table11[[#This Row],[Column1]]))=TRUE,1,0)</f>
        <v>0</v>
      </c>
      <c r="O1620" t="str">
        <f>IF(Table11[[#This Row],[cond2]]=1,MID(Table11[[#This Row],[Column1]],6,3),O1619)</f>
        <v xml:space="preserve"> 9</v>
      </c>
    </row>
    <row r="1621" spans="11:15" x14ac:dyDescent="0.3">
      <c r="K1621">
        <v>1</v>
      </c>
      <c r="L1621">
        <f>IF(AND(ISNUMBER(SEARCH(":",Table11[[#This Row],[Column1]]))=FALSE,ISNUMBER(SEARCH("Ronda",Table11[[#This Row],[Column1]]))=FALSE),1,0)</f>
        <v>1</v>
      </c>
      <c r="M1621">
        <f>IF(Table11[[#This Row],[cond]]=1,M1620+1,0)</f>
        <v>4</v>
      </c>
      <c r="N1621">
        <f>IF(ISNUMBER(SEARCH("Ronda",Table11[[#This Row],[Column1]]))=TRUE,1,0)</f>
        <v>0</v>
      </c>
      <c r="O1621" t="str">
        <f>IF(Table11[[#This Row],[cond2]]=1,MID(Table11[[#This Row],[Column1]],6,3),O1620)</f>
        <v xml:space="preserve"> 9</v>
      </c>
    </row>
    <row r="1622" spans="11:15" x14ac:dyDescent="0.3">
      <c r="K1622">
        <v>-2</v>
      </c>
      <c r="L1622">
        <f>IF(AND(ISNUMBER(SEARCH(":",Table11[[#This Row],[Column1]]))=FALSE,ISNUMBER(SEARCH("Ronda",Table11[[#This Row],[Column1]]))=FALSE),1,0)</f>
        <v>1</v>
      </c>
      <c r="M1622">
        <f>IF(Table11[[#This Row],[cond]]=1,M1621+1,0)</f>
        <v>5</v>
      </c>
      <c r="N1622">
        <f>IF(ISNUMBER(SEARCH("Ronda",Table11[[#This Row],[Column1]]))=TRUE,1,0)</f>
        <v>0</v>
      </c>
      <c r="O1622" t="str">
        <f>IF(Table11[[#This Row],[cond2]]=1,MID(Table11[[#This Row],[Column1]],6,3),O1621)</f>
        <v xml:space="preserve"> 9</v>
      </c>
    </row>
    <row r="1623" spans="11:15" x14ac:dyDescent="0.3">
      <c r="K1623">
        <v>-1</v>
      </c>
      <c r="L1623">
        <f>IF(AND(ISNUMBER(SEARCH(":",Table11[[#This Row],[Column1]]))=FALSE,ISNUMBER(SEARCH("Ronda",Table11[[#This Row],[Column1]]))=FALSE),1,0)</f>
        <v>1</v>
      </c>
      <c r="M1623">
        <f>IF(Table11[[#This Row],[cond]]=1,M1622+1,0)</f>
        <v>6</v>
      </c>
      <c r="N1623">
        <f>IF(ISNUMBER(SEARCH("Ronda",Table11[[#This Row],[Column1]]))=TRUE,1,0)</f>
        <v>0</v>
      </c>
      <c r="O1623" t="str">
        <f>IF(Table11[[#This Row],[cond2]]=1,MID(Table11[[#This Row],[Column1]],6,3),O1622)</f>
        <v xml:space="preserve"> 9</v>
      </c>
    </row>
    <row r="1624" spans="11:15" x14ac:dyDescent="0.3">
      <c r="K1624" t="s">
        <v>1199</v>
      </c>
      <c r="L1624">
        <f>IF(AND(ISNUMBER(SEARCH(":",Table11[[#This Row],[Column1]]))=FALSE,ISNUMBER(SEARCH("Ronda",Table11[[#This Row],[Column1]]))=FALSE),1,0)</f>
        <v>0</v>
      </c>
      <c r="M1624">
        <f>IF(Table11[[#This Row],[cond]]=1,M1623+1,0)</f>
        <v>0</v>
      </c>
      <c r="N1624">
        <f>IF(ISNUMBER(SEARCH("Ronda",Table11[[#This Row],[Column1]]))=TRUE,1,0)</f>
        <v>0</v>
      </c>
      <c r="O1624" t="str">
        <f>IF(Table11[[#This Row],[cond2]]=1,MID(Table11[[#This Row],[Column1]],6,3),O1623)</f>
        <v xml:space="preserve"> 9</v>
      </c>
    </row>
    <row r="1625" spans="11:15" x14ac:dyDescent="0.3">
      <c r="K1625" t="s">
        <v>1051</v>
      </c>
      <c r="L1625">
        <f>IF(AND(ISNUMBER(SEARCH(":",Table11[[#This Row],[Column1]]))=FALSE,ISNUMBER(SEARCH("Ronda",Table11[[#This Row],[Column1]]))=FALSE),1,0)</f>
        <v>1</v>
      </c>
      <c r="M1625">
        <f>IF(Table11[[#This Row],[cond]]=1,M1624+1,0)</f>
        <v>1</v>
      </c>
      <c r="N1625">
        <f>IF(ISNUMBER(SEARCH("Ronda",Table11[[#This Row],[Column1]]))=TRUE,1,0)</f>
        <v>0</v>
      </c>
      <c r="O1625" t="str">
        <f>IF(Table11[[#This Row],[cond2]]=1,MID(Table11[[#This Row],[Column1]],6,3),O1624)</f>
        <v xml:space="preserve"> 9</v>
      </c>
    </row>
    <row r="1626" spans="11:15" x14ac:dyDescent="0.3">
      <c r="K1626" t="s">
        <v>7</v>
      </c>
      <c r="L1626">
        <f>IF(AND(ISNUMBER(SEARCH(":",Table11[[#This Row],[Column1]]))=FALSE,ISNUMBER(SEARCH("Ronda",Table11[[#This Row],[Column1]]))=FALSE),1,0)</f>
        <v>1</v>
      </c>
      <c r="M1626">
        <f>IF(Table11[[#This Row],[cond]]=1,M1625+1,0)</f>
        <v>2</v>
      </c>
      <c r="N1626">
        <f>IF(ISNUMBER(SEARCH("Ronda",Table11[[#This Row],[Column1]]))=TRUE,1,0)</f>
        <v>0</v>
      </c>
      <c r="O1626" t="str">
        <f>IF(Table11[[#This Row],[cond2]]=1,MID(Table11[[#This Row],[Column1]],6,3),O1625)</f>
        <v xml:space="preserve"> 9</v>
      </c>
    </row>
    <row r="1627" spans="11:15" x14ac:dyDescent="0.3">
      <c r="K1627">
        <v>1</v>
      </c>
      <c r="L1627">
        <f>IF(AND(ISNUMBER(SEARCH(":",Table11[[#This Row],[Column1]]))=FALSE,ISNUMBER(SEARCH("Ronda",Table11[[#This Row],[Column1]]))=FALSE),1,0)</f>
        <v>1</v>
      </c>
      <c r="M1627">
        <f>IF(Table11[[#This Row],[cond]]=1,M1626+1,0)</f>
        <v>3</v>
      </c>
      <c r="N1627">
        <f>IF(ISNUMBER(SEARCH("Ronda",Table11[[#This Row],[Column1]]))=TRUE,1,0)</f>
        <v>0</v>
      </c>
      <c r="O1627" t="str">
        <f>IF(Table11[[#This Row],[cond2]]=1,MID(Table11[[#This Row],[Column1]],6,3),O1626)</f>
        <v xml:space="preserve"> 9</v>
      </c>
    </row>
    <row r="1628" spans="11:15" x14ac:dyDescent="0.3">
      <c r="K1628">
        <v>2</v>
      </c>
      <c r="L1628">
        <f>IF(AND(ISNUMBER(SEARCH(":",Table11[[#This Row],[Column1]]))=FALSE,ISNUMBER(SEARCH("Ronda",Table11[[#This Row],[Column1]]))=FALSE),1,0)</f>
        <v>1</v>
      </c>
      <c r="M1628">
        <f>IF(Table11[[#This Row],[cond]]=1,M1627+1,0)</f>
        <v>4</v>
      </c>
      <c r="N1628">
        <f>IF(ISNUMBER(SEARCH("Ronda",Table11[[#This Row],[Column1]]))=TRUE,1,0)</f>
        <v>0</v>
      </c>
      <c r="O1628" t="str">
        <f>IF(Table11[[#This Row],[cond2]]=1,MID(Table11[[#This Row],[Column1]],6,3),O1627)</f>
        <v xml:space="preserve"> 9</v>
      </c>
    </row>
    <row r="1629" spans="11:15" x14ac:dyDescent="0.3">
      <c r="K1629">
        <v>-1</v>
      </c>
      <c r="L1629">
        <f>IF(AND(ISNUMBER(SEARCH(":",Table11[[#This Row],[Column1]]))=FALSE,ISNUMBER(SEARCH("Ronda",Table11[[#This Row],[Column1]]))=FALSE),1,0)</f>
        <v>1</v>
      </c>
      <c r="M1629">
        <f>IF(Table11[[#This Row],[cond]]=1,M1628+1,0)</f>
        <v>5</v>
      </c>
      <c r="N1629">
        <f>IF(ISNUMBER(SEARCH("Ronda",Table11[[#This Row],[Column1]]))=TRUE,1,0)</f>
        <v>0</v>
      </c>
      <c r="O1629" t="str">
        <f>IF(Table11[[#This Row],[cond2]]=1,MID(Table11[[#This Row],[Column1]],6,3),O1628)</f>
        <v xml:space="preserve"> 9</v>
      </c>
    </row>
    <row r="1630" spans="11:15" x14ac:dyDescent="0.3">
      <c r="K1630">
        <v>0</v>
      </c>
      <c r="L1630">
        <f>IF(AND(ISNUMBER(SEARCH(":",Table11[[#This Row],[Column1]]))=FALSE,ISNUMBER(SEARCH("Ronda",Table11[[#This Row],[Column1]]))=FALSE),1,0)</f>
        <v>1</v>
      </c>
      <c r="M1630">
        <f>IF(Table11[[#This Row],[cond]]=1,M1629+1,0)</f>
        <v>6</v>
      </c>
      <c r="N1630">
        <f>IF(ISNUMBER(SEARCH("Ronda",Table11[[#This Row],[Column1]]))=TRUE,1,0)</f>
        <v>0</v>
      </c>
      <c r="O1630" t="str">
        <f>IF(Table11[[#This Row],[cond2]]=1,MID(Table11[[#This Row],[Column1]],6,3),O1629)</f>
        <v xml:space="preserve"> 9</v>
      </c>
    </row>
    <row r="1631" spans="11:15" x14ac:dyDescent="0.3">
      <c r="K1631" t="s">
        <v>1200</v>
      </c>
      <c r="L1631">
        <f>IF(AND(ISNUMBER(SEARCH(":",Table11[[#This Row],[Column1]]))=FALSE,ISNUMBER(SEARCH("Ronda",Table11[[#This Row],[Column1]]))=FALSE),1,0)</f>
        <v>0</v>
      </c>
      <c r="M1631">
        <f>IF(Table11[[#This Row],[cond]]=1,M1630+1,0)</f>
        <v>0</v>
      </c>
      <c r="N1631">
        <f>IF(ISNUMBER(SEARCH("Ronda",Table11[[#This Row],[Column1]]))=TRUE,1,0)</f>
        <v>0</v>
      </c>
      <c r="O1631" t="str">
        <f>IF(Table11[[#This Row],[cond2]]=1,MID(Table11[[#This Row],[Column1]],6,3),O1630)</f>
        <v xml:space="preserve"> 9</v>
      </c>
    </row>
    <row r="1632" spans="11:15" x14ac:dyDescent="0.3">
      <c r="K1632" t="s">
        <v>568</v>
      </c>
      <c r="L1632">
        <f>IF(AND(ISNUMBER(SEARCH(":",Table11[[#This Row],[Column1]]))=FALSE,ISNUMBER(SEARCH("Ronda",Table11[[#This Row],[Column1]]))=FALSE),1,0)</f>
        <v>1</v>
      </c>
      <c r="M1632">
        <f>IF(Table11[[#This Row],[cond]]=1,M1631+1,0)</f>
        <v>1</v>
      </c>
      <c r="N1632">
        <f>IF(ISNUMBER(SEARCH("Ronda",Table11[[#This Row],[Column1]]))=TRUE,1,0)</f>
        <v>0</v>
      </c>
      <c r="O1632" t="str">
        <f>IF(Table11[[#This Row],[cond2]]=1,MID(Table11[[#This Row],[Column1]],6,3),O1631)</f>
        <v xml:space="preserve"> 9</v>
      </c>
    </row>
    <row r="1633" spans="11:15" x14ac:dyDescent="0.3">
      <c r="K1633" t="s">
        <v>303</v>
      </c>
      <c r="L1633">
        <f>IF(AND(ISNUMBER(SEARCH(":",Table11[[#This Row],[Column1]]))=FALSE,ISNUMBER(SEARCH("Ronda",Table11[[#This Row],[Column1]]))=FALSE),1,0)</f>
        <v>1</v>
      </c>
      <c r="M1633">
        <f>IF(Table11[[#This Row],[cond]]=1,M1632+1,0)</f>
        <v>2</v>
      </c>
      <c r="N1633">
        <f>IF(ISNUMBER(SEARCH("Ronda",Table11[[#This Row],[Column1]]))=TRUE,1,0)</f>
        <v>0</v>
      </c>
      <c r="O1633" t="str">
        <f>IF(Table11[[#This Row],[cond2]]=1,MID(Table11[[#This Row],[Column1]],6,3),O1632)</f>
        <v xml:space="preserve"> 9</v>
      </c>
    </row>
    <row r="1634" spans="11:15" x14ac:dyDescent="0.3">
      <c r="K1634">
        <v>2</v>
      </c>
      <c r="L1634">
        <f>IF(AND(ISNUMBER(SEARCH(":",Table11[[#This Row],[Column1]]))=FALSE,ISNUMBER(SEARCH("Ronda",Table11[[#This Row],[Column1]]))=FALSE),1,0)</f>
        <v>1</v>
      </c>
      <c r="M1634">
        <f>IF(Table11[[#This Row],[cond]]=1,M1633+1,0)</f>
        <v>3</v>
      </c>
      <c r="N1634">
        <f>IF(ISNUMBER(SEARCH("Ronda",Table11[[#This Row],[Column1]]))=TRUE,1,0)</f>
        <v>0</v>
      </c>
      <c r="O1634" t="str">
        <f>IF(Table11[[#This Row],[cond2]]=1,MID(Table11[[#This Row],[Column1]],6,3),O1633)</f>
        <v xml:space="preserve"> 9</v>
      </c>
    </row>
    <row r="1635" spans="11:15" x14ac:dyDescent="0.3">
      <c r="K1635">
        <v>4</v>
      </c>
      <c r="L1635">
        <f>IF(AND(ISNUMBER(SEARCH(":",Table11[[#This Row],[Column1]]))=FALSE,ISNUMBER(SEARCH("Ronda",Table11[[#This Row],[Column1]]))=FALSE),1,0)</f>
        <v>1</v>
      </c>
      <c r="M1635">
        <f>IF(Table11[[#This Row],[cond]]=1,M1634+1,0)</f>
        <v>4</v>
      </c>
      <c r="N1635">
        <f>IF(ISNUMBER(SEARCH("Ronda",Table11[[#This Row],[Column1]]))=TRUE,1,0)</f>
        <v>0</v>
      </c>
      <c r="O1635" t="str">
        <f>IF(Table11[[#This Row],[cond2]]=1,MID(Table11[[#This Row],[Column1]],6,3),O1634)</f>
        <v xml:space="preserve"> 9</v>
      </c>
    </row>
    <row r="1636" spans="11:15" x14ac:dyDescent="0.3">
      <c r="K1636">
        <v>-1</v>
      </c>
      <c r="L1636">
        <f>IF(AND(ISNUMBER(SEARCH(":",Table11[[#This Row],[Column1]]))=FALSE,ISNUMBER(SEARCH("Ronda",Table11[[#This Row],[Column1]]))=FALSE),1,0)</f>
        <v>1</v>
      </c>
      <c r="M1636">
        <f>IF(Table11[[#This Row],[cond]]=1,M1635+1,0)</f>
        <v>5</v>
      </c>
      <c r="N1636">
        <f>IF(ISNUMBER(SEARCH("Ronda",Table11[[#This Row],[Column1]]))=TRUE,1,0)</f>
        <v>0</v>
      </c>
      <c r="O1636" t="str">
        <f>IF(Table11[[#This Row],[cond2]]=1,MID(Table11[[#This Row],[Column1]],6,3),O1635)</f>
        <v xml:space="preserve"> 9</v>
      </c>
    </row>
    <row r="1637" spans="11:15" x14ac:dyDescent="0.3">
      <c r="K1637">
        <v>-1</v>
      </c>
      <c r="L1637">
        <f>IF(AND(ISNUMBER(SEARCH(":",Table11[[#This Row],[Column1]]))=FALSE,ISNUMBER(SEARCH("Ronda",Table11[[#This Row],[Column1]]))=FALSE),1,0)</f>
        <v>1</v>
      </c>
      <c r="M1637">
        <f>IF(Table11[[#This Row],[cond]]=1,M1636+1,0)</f>
        <v>6</v>
      </c>
      <c r="N1637">
        <f>IF(ISNUMBER(SEARCH("Ronda",Table11[[#This Row],[Column1]]))=TRUE,1,0)</f>
        <v>0</v>
      </c>
      <c r="O1637" t="str">
        <f>IF(Table11[[#This Row],[cond2]]=1,MID(Table11[[#This Row],[Column1]],6,3),O1636)</f>
        <v xml:space="preserve"> 9</v>
      </c>
    </row>
    <row r="1638" spans="11:15" x14ac:dyDescent="0.3">
      <c r="K1638" t="s">
        <v>976</v>
      </c>
      <c r="L1638">
        <f>IF(AND(ISNUMBER(SEARCH(":",Table11[[#This Row],[Column1]]))=FALSE,ISNUMBER(SEARCH("Ronda",Table11[[#This Row],[Column1]]))=FALSE),1,0)</f>
        <v>0</v>
      </c>
      <c r="M1638">
        <f>IF(Table11[[#This Row],[cond]]=1,M1637+1,0)</f>
        <v>0</v>
      </c>
      <c r="N1638">
        <f>IF(ISNUMBER(SEARCH("Ronda",Table11[[#This Row],[Column1]]))=TRUE,1,0)</f>
        <v>0</v>
      </c>
      <c r="O1638" t="str">
        <f>IF(Table11[[#This Row],[cond2]]=1,MID(Table11[[#This Row],[Column1]],6,3),O1637)</f>
        <v xml:space="preserve"> 9</v>
      </c>
    </row>
    <row r="1639" spans="11:15" x14ac:dyDescent="0.3">
      <c r="K1639" t="s">
        <v>28</v>
      </c>
      <c r="L1639">
        <f>IF(AND(ISNUMBER(SEARCH(":",Table11[[#This Row],[Column1]]))=FALSE,ISNUMBER(SEARCH("Ronda",Table11[[#This Row],[Column1]]))=FALSE),1,0)</f>
        <v>1</v>
      </c>
      <c r="M1639">
        <f>IF(Table11[[#This Row],[cond]]=1,M1638+1,0)</f>
        <v>1</v>
      </c>
      <c r="N1639">
        <f>IF(ISNUMBER(SEARCH("Ronda",Table11[[#This Row],[Column1]]))=TRUE,1,0)</f>
        <v>0</v>
      </c>
      <c r="O1639" t="str">
        <f>IF(Table11[[#This Row],[cond2]]=1,MID(Table11[[#This Row],[Column1]],6,3),O1638)</f>
        <v xml:space="preserve"> 9</v>
      </c>
    </row>
    <row r="1640" spans="11:15" x14ac:dyDescent="0.3">
      <c r="K1640" t="s">
        <v>1</v>
      </c>
      <c r="L1640">
        <f>IF(AND(ISNUMBER(SEARCH(":",Table11[[#This Row],[Column1]]))=FALSE,ISNUMBER(SEARCH("Ronda",Table11[[#This Row],[Column1]]))=FALSE),1,0)</f>
        <v>1</v>
      </c>
      <c r="M1640">
        <f>IF(Table11[[#This Row],[cond]]=1,M1639+1,0)</f>
        <v>2</v>
      </c>
      <c r="N1640">
        <f>IF(ISNUMBER(SEARCH("Ronda",Table11[[#This Row],[Column1]]))=TRUE,1,0)</f>
        <v>0</v>
      </c>
      <c r="O1640" t="str">
        <f>IF(Table11[[#This Row],[cond2]]=1,MID(Table11[[#This Row],[Column1]],6,3),O1639)</f>
        <v xml:space="preserve"> 9</v>
      </c>
    </row>
    <row r="1641" spans="11:15" x14ac:dyDescent="0.3">
      <c r="K1641">
        <v>0</v>
      </c>
      <c r="L1641">
        <f>IF(AND(ISNUMBER(SEARCH(":",Table11[[#This Row],[Column1]]))=FALSE,ISNUMBER(SEARCH("Ronda",Table11[[#This Row],[Column1]]))=FALSE),1,0)</f>
        <v>1</v>
      </c>
      <c r="M1641">
        <f>IF(Table11[[#This Row],[cond]]=1,M1640+1,0)</f>
        <v>3</v>
      </c>
      <c r="N1641">
        <f>IF(ISNUMBER(SEARCH("Ronda",Table11[[#This Row],[Column1]]))=TRUE,1,0)</f>
        <v>0</v>
      </c>
      <c r="O1641" t="str">
        <f>IF(Table11[[#This Row],[cond2]]=1,MID(Table11[[#This Row],[Column1]],6,3),O1640)</f>
        <v xml:space="preserve"> 9</v>
      </c>
    </row>
    <row r="1642" spans="11:15" x14ac:dyDescent="0.3">
      <c r="K1642">
        <v>0</v>
      </c>
      <c r="L1642">
        <f>IF(AND(ISNUMBER(SEARCH(":",Table11[[#This Row],[Column1]]))=FALSE,ISNUMBER(SEARCH("Ronda",Table11[[#This Row],[Column1]]))=FALSE),1,0)</f>
        <v>1</v>
      </c>
      <c r="M1642">
        <f>IF(Table11[[#This Row],[cond]]=1,M1641+1,0)</f>
        <v>4</v>
      </c>
      <c r="N1642">
        <f>IF(ISNUMBER(SEARCH("Ronda",Table11[[#This Row],[Column1]]))=TRUE,1,0)</f>
        <v>0</v>
      </c>
      <c r="O1642" t="str">
        <f>IF(Table11[[#This Row],[cond2]]=1,MID(Table11[[#This Row],[Column1]],6,3),O1641)</f>
        <v xml:space="preserve"> 9</v>
      </c>
    </row>
    <row r="1643" spans="11:15" x14ac:dyDescent="0.3">
      <c r="K1643">
        <v>0</v>
      </c>
      <c r="L1643">
        <f>IF(AND(ISNUMBER(SEARCH(":",Table11[[#This Row],[Column1]]))=FALSE,ISNUMBER(SEARCH("Ronda",Table11[[#This Row],[Column1]]))=FALSE),1,0)</f>
        <v>1</v>
      </c>
      <c r="M1643">
        <f>IF(Table11[[#This Row],[cond]]=1,M1642+1,0)</f>
        <v>5</v>
      </c>
      <c r="N1643">
        <f>IF(ISNUMBER(SEARCH("Ronda",Table11[[#This Row],[Column1]]))=TRUE,1,0)</f>
        <v>0</v>
      </c>
      <c r="O1643" t="str">
        <f>IF(Table11[[#This Row],[cond2]]=1,MID(Table11[[#This Row],[Column1]],6,3),O1642)</f>
        <v xml:space="preserve"> 9</v>
      </c>
    </row>
    <row r="1644" spans="11:15" x14ac:dyDescent="0.3">
      <c r="K1644">
        <v>0</v>
      </c>
      <c r="L1644">
        <f>IF(AND(ISNUMBER(SEARCH(":",Table11[[#This Row],[Column1]]))=FALSE,ISNUMBER(SEARCH("Ronda",Table11[[#This Row],[Column1]]))=FALSE),1,0)</f>
        <v>1</v>
      </c>
      <c r="M1644">
        <f>IF(Table11[[#This Row],[cond]]=1,M1643+1,0)</f>
        <v>6</v>
      </c>
      <c r="N1644">
        <f>IF(ISNUMBER(SEARCH("Ronda",Table11[[#This Row],[Column1]]))=TRUE,1,0)</f>
        <v>0</v>
      </c>
      <c r="O1644" t="str">
        <f>IF(Table11[[#This Row],[cond2]]=1,MID(Table11[[#This Row],[Column1]],6,3),O1643)</f>
        <v xml:space="preserve"> 9</v>
      </c>
    </row>
    <row r="1645" spans="11:15" x14ac:dyDescent="0.3">
      <c r="K1645" t="s">
        <v>1201</v>
      </c>
      <c r="L1645">
        <f>IF(AND(ISNUMBER(SEARCH(":",Table11[[#This Row],[Column1]]))=FALSE,ISNUMBER(SEARCH("Ronda",Table11[[#This Row],[Column1]]))=FALSE),1,0)</f>
        <v>0</v>
      </c>
      <c r="M1645">
        <f>IF(Table11[[#This Row],[cond]]=1,M1644+1,0)</f>
        <v>0</v>
      </c>
      <c r="N1645">
        <f>IF(ISNUMBER(SEARCH("Ronda",Table11[[#This Row],[Column1]]))=TRUE,1,0)</f>
        <v>0</v>
      </c>
      <c r="O1645" t="str">
        <f>IF(Table11[[#This Row],[cond2]]=1,MID(Table11[[#This Row],[Column1]],6,3),O1644)</f>
        <v xml:space="preserve"> 9</v>
      </c>
    </row>
    <row r="1646" spans="11:15" x14ac:dyDescent="0.3">
      <c r="K1646" t="s">
        <v>10</v>
      </c>
      <c r="L1646">
        <f>IF(AND(ISNUMBER(SEARCH(":",Table11[[#This Row],[Column1]]))=FALSE,ISNUMBER(SEARCH("Ronda",Table11[[#This Row],[Column1]]))=FALSE),1,0)</f>
        <v>1</v>
      </c>
      <c r="M1646">
        <f>IF(Table11[[#This Row],[cond]]=1,M1645+1,0)</f>
        <v>1</v>
      </c>
      <c r="N1646">
        <f>IF(ISNUMBER(SEARCH("Ronda",Table11[[#This Row],[Column1]]))=TRUE,1,0)</f>
        <v>0</v>
      </c>
      <c r="O1646" t="str">
        <f>IF(Table11[[#This Row],[cond2]]=1,MID(Table11[[#This Row],[Column1]],6,3),O1645)</f>
        <v xml:space="preserve"> 9</v>
      </c>
    </row>
    <row r="1647" spans="11:15" x14ac:dyDescent="0.3">
      <c r="K1647" t="s">
        <v>8</v>
      </c>
      <c r="L1647">
        <f>IF(AND(ISNUMBER(SEARCH(":",Table11[[#This Row],[Column1]]))=FALSE,ISNUMBER(SEARCH("Ronda",Table11[[#This Row],[Column1]]))=FALSE),1,0)</f>
        <v>1</v>
      </c>
      <c r="M1647">
        <f>IF(Table11[[#This Row],[cond]]=1,M1646+1,0)</f>
        <v>2</v>
      </c>
      <c r="N1647">
        <f>IF(ISNUMBER(SEARCH("Ronda",Table11[[#This Row],[Column1]]))=TRUE,1,0)</f>
        <v>0</v>
      </c>
      <c r="O1647" t="str">
        <f>IF(Table11[[#This Row],[cond2]]=1,MID(Table11[[#This Row],[Column1]],6,3),O1646)</f>
        <v xml:space="preserve"> 9</v>
      </c>
    </row>
    <row r="1648" spans="11:15" x14ac:dyDescent="0.3">
      <c r="K1648">
        <v>0</v>
      </c>
      <c r="L1648">
        <f>IF(AND(ISNUMBER(SEARCH(":",Table11[[#This Row],[Column1]]))=FALSE,ISNUMBER(SEARCH("Ronda",Table11[[#This Row],[Column1]]))=FALSE),1,0)</f>
        <v>1</v>
      </c>
      <c r="M1648">
        <f>IF(Table11[[#This Row],[cond]]=1,M1647+1,0)</f>
        <v>3</v>
      </c>
      <c r="N1648">
        <f>IF(ISNUMBER(SEARCH("Ronda",Table11[[#This Row],[Column1]]))=TRUE,1,0)</f>
        <v>0</v>
      </c>
      <c r="O1648" t="str">
        <f>IF(Table11[[#This Row],[cond2]]=1,MID(Table11[[#This Row],[Column1]],6,3),O1647)</f>
        <v xml:space="preserve"> 9</v>
      </c>
    </row>
    <row r="1649" spans="11:15" x14ac:dyDescent="0.3">
      <c r="K1649">
        <v>2</v>
      </c>
      <c r="L1649">
        <f>IF(AND(ISNUMBER(SEARCH(":",Table11[[#This Row],[Column1]]))=FALSE,ISNUMBER(SEARCH("Ronda",Table11[[#This Row],[Column1]]))=FALSE),1,0)</f>
        <v>1</v>
      </c>
      <c r="M1649">
        <f>IF(Table11[[#This Row],[cond]]=1,M1648+1,0)</f>
        <v>4</v>
      </c>
      <c r="N1649">
        <f>IF(ISNUMBER(SEARCH("Ronda",Table11[[#This Row],[Column1]]))=TRUE,1,0)</f>
        <v>0</v>
      </c>
      <c r="O1649" t="str">
        <f>IF(Table11[[#This Row],[cond2]]=1,MID(Table11[[#This Row],[Column1]],6,3),O1648)</f>
        <v xml:space="preserve"> 9</v>
      </c>
    </row>
    <row r="1650" spans="11:15" x14ac:dyDescent="0.3">
      <c r="K1650">
        <v>0</v>
      </c>
      <c r="L1650">
        <f>IF(AND(ISNUMBER(SEARCH(":",Table11[[#This Row],[Column1]]))=FALSE,ISNUMBER(SEARCH("Ronda",Table11[[#This Row],[Column1]]))=FALSE),1,0)</f>
        <v>1</v>
      </c>
      <c r="M1650">
        <f>IF(Table11[[#This Row],[cond]]=1,M1649+1,0)</f>
        <v>5</v>
      </c>
      <c r="N1650">
        <f>IF(ISNUMBER(SEARCH("Ronda",Table11[[#This Row],[Column1]]))=TRUE,1,0)</f>
        <v>0</v>
      </c>
      <c r="O1650" t="str">
        <f>IF(Table11[[#This Row],[cond2]]=1,MID(Table11[[#This Row],[Column1]],6,3),O1649)</f>
        <v xml:space="preserve"> 9</v>
      </c>
    </row>
    <row r="1651" spans="11:15" x14ac:dyDescent="0.3">
      <c r="K1651">
        <v>0</v>
      </c>
      <c r="L1651">
        <f>IF(AND(ISNUMBER(SEARCH(":",Table11[[#This Row],[Column1]]))=FALSE,ISNUMBER(SEARCH("Ronda",Table11[[#This Row],[Column1]]))=FALSE),1,0)</f>
        <v>1</v>
      </c>
      <c r="M1651">
        <f>IF(Table11[[#This Row],[cond]]=1,M1650+1,0)</f>
        <v>6</v>
      </c>
      <c r="N1651">
        <f>IF(ISNUMBER(SEARCH("Ronda",Table11[[#This Row],[Column1]]))=TRUE,1,0)</f>
        <v>0</v>
      </c>
      <c r="O1651" t="str">
        <f>IF(Table11[[#This Row],[cond2]]=1,MID(Table11[[#This Row],[Column1]],6,3),O1650)</f>
        <v xml:space="preserve"> 9</v>
      </c>
    </row>
    <row r="1652" spans="11:15" x14ac:dyDescent="0.3">
      <c r="K1652" t="s">
        <v>1202</v>
      </c>
      <c r="L1652">
        <f>IF(AND(ISNUMBER(SEARCH(":",Table11[[#This Row],[Column1]]))=FALSE,ISNUMBER(SEARCH("Ronda",Table11[[#This Row],[Column1]]))=FALSE),1,0)</f>
        <v>0</v>
      </c>
      <c r="M1652">
        <f>IF(Table11[[#This Row],[cond]]=1,M1651+1,0)</f>
        <v>0</v>
      </c>
      <c r="N1652">
        <f>IF(ISNUMBER(SEARCH("Ronda",Table11[[#This Row],[Column1]]))=TRUE,1,0)</f>
        <v>0</v>
      </c>
      <c r="O1652" t="str">
        <f>IF(Table11[[#This Row],[cond2]]=1,MID(Table11[[#This Row],[Column1]],6,3),O1651)</f>
        <v xml:space="preserve"> 9</v>
      </c>
    </row>
    <row r="1653" spans="11:15" x14ac:dyDescent="0.3">
      <c r="K1653" t="s">
        <v>14</v>
      </c>
      <c r="L1653">
        <f>IF(AND(ISNUMBER(SEARCH(":",Table11[[#This Row],[Column1]]))=FALSE,ISNUMBER(SEARCH("Ronda",Table11[[#This Row],[Column1]]))=FALSE),1,0)</f>
        <v>1</v>
      </c>
      <c r="M1653">
        <f>IF(Table11[[#This Row],[cond]]=1,M1652+1,0)</f>
        <v>1</v>
      </c>
      <c r="N1653">
        <f>IF(ISNUMBER(SEARCH("Ronda",Table11[[#This Row],[Column1]]))=TRUE,1,0)</f>
        <v>0</v>
      </c>
      <c r="O1653" t="str">
        <f>IF(Table11[[#This Row],[cond2]]=1,MID(Table11[[#This Row],[Column1]],6,3),O1652)</f>
        <v xml:space="preserve"> 9</v>
      </c>
    </row>
    <row r="1654" spans="11:15" x14ac:dyDescent="0.3">
      <c r="K1654" t="s">
        <v>31</v>
      </c>
      <c r="L1654">
        <f>IF(AND(ISNUMBER(SEARCH(":",Table11[[#This Row],[Column1]]))=FALSE,ISNUMBER(SEARCH("Ronda",Table11[[#This Row],[Column1]]))=FALSE),1,0)</f>
        <v>1</v>
      </c>
      <c r="M1654">
        <f>IF(Table11[[#This Row],[cond]]=1,M1653+1,0)</f>
        <v>2</v>
      </c>
      <c r="N1654">
        <f>IF(ISNUMBER(SEARCH("Ronda",Table11[[#This Row],[Column1]]))=TRUE,1,0)</f>
        <v>0</v>
      </c>
      <c r="O1654" t="str">
        <f>IF(Table11[[#This Row],[cond2]]=1,MID(Table11[[#This Row],[Column1]],6,3),O1653)</f>
        <v xml:space="preserve"> 9</v>
      </c>
    </row>
    <row r="1655" spans="11:15" x14ac:dyDescent="0.3">
      <c r="K1655">
        <v>1</v>
      </c>
      <c r="L1655">
        <f>IF(AND(ISNUMBER(SEARCH(":",Table11[[#This Row],[Column1]]))=FALSE,ISNUMBER(SEARCH("Ronda",Table11[[#This Row],[Column1]]))=FALSE),1,0)</f>
        <v>1</v>
      </c>
      <c r="M1655">
        <f>IF(Table11[[#This Row],[cond]]=1,M1654+1,0)</f>
        <v>3</v>
      </c>
      <c r="N1655">
        <f>IF(ISNUMBER(SEARCH("Ronda",Table11[[#This Row],[Column1]]))=TRUE,1,0)</f>
        <v>0</v>
      </c>
      <c r="O1655" t="str">
        <f>IF(Table11[[#This Row],[cond2]]=1,MID(Table11[[#This Row],[Column1]],6,3),O1654)</f>
        <v xml:space="preserve"> 9</v>
      </c>
    </row>
    <row r="1656" spans="11:15" x14ac:dyDescent="0.3">
      <c r="K1656">
        <v>1</v>
      </c>
      <c r="L1656">
        <f>IF(AND(ISNUMBER(SEARCH(":",Table11[[#This Row],[Column1]]))=FALSE,ISNUMBER(SEARCH("Ronda",Table11[[#This Row],[Column1]]))=FALSE),1,0)</f>
        <v>1</v>
      </c>
      <c r="M1656">
        <f>IF(Table11[[#This Row],[cond]]=1,M1655+1,0)</f>
        <v>4</v>
      </c>
      <c r="N1656">
        <f>IF(ISNUMBER(SEARCH("Ronda",Table11[[#This Row],[Column1]]))=TRUE,1,0)</f>
        <v>0</v>
      </c>
      <c r="O1656" t="str">
        <f>IF(Table11[[#This Row],[cond2]]=1,MID(Table11[[#This Row],[Column1]],6,3),O1655)</f>
        <v xml:space="preserve"> 9</v>
      </c>
    </row>
    <row r="1657" spans="11:15" x14ac:dyDescent="0.3">
      <c r="K1657">
        <v>0</v>
      </c>
      <c r="L1657">
        <f>IF(AND(ISNUMBER(SEARCH(":",Table11[[#This Row],[Column1]]))=FALSE,ISNUMBER(SEARCH("Ronda",Table11[[#This Row],[Column1]]))=FALSE),1,0)</f>
        <v>1</v>
      </c>
      <c r="M1657">
        <f>IF(Table11[[#This Row],[cond]]=1,M1656+1,0)</f>
        <v>5</v>
      </c>
      <c r="N1657">
        <f>IF(ISNUMBER(SEARCH("Ronda",Table11[[#This Row],[Column1]]))=TRUE,1,0)</f>
        <v>0</v>
      </c>
      <c r="O1657" t="str">
        <f>IF(Table11[[#This Row],[cond2]]=1,MID(Table11[[#This Row],[Column1]],6,3),O1656)</f>
        <v xml:space="preserve"> 9</v>
      </c>
    </row>
    <row r="1658" spans="11:15" x14ac:dyDescent="0.3">
      <c r="K1658">
        <v>0</v>
      </c>
      <c r="L1658">
        <f>IF(AND(ISNUMBER(SEARCH(":",Table11[[#This Row],[Column1]]))=FALSE,ISNUMBER(SEARCH("Ronda",Table11[[#This Row],[Column1]]))=FALSE),1,0)</f>
        <v>1</v>
      </c>
      <c r="M1658">
        <f>IF(Table11[[#This Row],[cond]]=1,M1657+1,0)</f>
        <v>6</v>
      </c>
      <c r="N1658">
        <f>IF(ISNUMBER(SEARCH("Ronda",Table11[[#This Row],[Column1]]))=TRUE,1,0)</f>
        <v>0</v>
      </c>
      <c r="O1658" t="str">
        <f>IF(Table11[[#This Row],[cond2]]=1,MID(Table11[[#This Row],[Column1]],6,3),O1657)</f>
        <v xml:space="preserve"> 9</v>
      </c>
    </row>
    <row r="1659" spans="11:15" x14ac:dyDescent="0.3">
      <c r="K1659" t="s">
        <v>1203</v>
      </c>
      <c r="L1659">
        <f>IF(AND(ISNUMBER(SEARCH(":",Table11[[#This Row],[Column1]]))=FALSE,ISNUMBER(SEARCH("Ronda",Table11[[#This Row],[Column1]]))=FALSE),1,0)</f>
        <v>0</v>
      </c>
      <c r="M1659">
        <f>IF(Table11[[#This Row],[cond]]=1,M1658+1,0)</f>
        <v>0</v>
      </c>
      <c r="N1659">
        <f>IF(ISNUMBER(SEARCH("Ronda",Table11[[#This Row],[Column1]]))=TRUE,1,0)</f>
        <v>0</v>
      </c>
      <c r="O1659" t="str">
        <f>IF(Table11[[#This Row],[cond2]]=1,MID(Table11[[#This Row],[Column1]],6,3),O1658)</f>
        <v xml:space="preserve"> 9</v>
      </c>
    </row>
    <row r="1660" spans="11:15" x14ac:dyDescent="0.3">
      <c r="K1660" t="s">
        <v>2</v>
      </c>
      <c r="L1660">
        <f>IF(AND(ISNUMBER(SEARCH(":",Table11[[#This Row],[Column1]]))=FALSE,ISNUMBER(SEARCH("Ronda",Table11[[#This Row],[Column1]]))=FALSE),1,0)</f>
        <v>1</v>
      </c>
      <c r="M1660">
        <f>IF(Table11[[#This Row],[cond]]=1,M1659+1,0)</f>
        <v>1</v>
      </c>
      <c r="N1660">
        <f>IF(ISNUMBER(SEARCH("Ronda",Table11[[#This Row],[Column1]]))=TRUE,1,0)</f>
        <v>0</v>
      </c>
      <c r="O1660" t="str">
        <f>IF(Table11[[#This Row],[cond2]]=1,MID(Table11[[#This Row],[Column1]],6,3),O1659)</f>
        <v xml:space="preserve"> 9</v>
      </c>
    </row>
    <row r="1661" spans="11:15" x14ac:dyDescent="0.3">
      <c r="K1661" t="s">
        <v>33</v>
      </c>
      <c r="L1661">
        <f>IF(AND(ISNUMBER(SEARCH(":",Table11[[#This Row],[Column1]]))=FALSE,ISNUMBER(SEARCH("Ronda",Table11[[#This Row],[Column1]]))=FALSE),1,0)</f>
        <v>1</v>
      </c>
      <c r="M1661">
        <f>IF(Table11[[#This Row],[cond]]=1,M1660+1,0)</f>
        <v>2</v>
      </c>
      <c r="N1661">
        <f>IF(ISNUMBER(SEARCH("Ronda",Table11[[#This Row],[Column1]]))=TRUE,1,0)</f>
        <v>0</v>
      </c>
      <c r="O1661" t="str">
        <f>IF(Table11[[#This Row],[cond2]]=1,MID(Table11[[#This Row],[Column1]],6,3),O1660)</f>
        <v xml:space="preserve"> 9</v>
      </c>
    </row>
    <row r="1662" spans="11:15" x14ac:dyDescent="0.3">
      <c r="K1662">
        <v>1</v>
      </c>
      <c r="L1662">
        <f>IF(AND(ISNUMBER(SEARCH(":",Table11[[#This Row],[Column1]]))=FALSE,ISNUMBER(SEARCH("Ronda",Table11[[#This Row],[Column1]]))=FALSE),1,0)</f>
        <v>1</v>
      </c>
      <c r="M1662">
        <f>IF(Table11[[#This Row],[cond]]=1,M1661+1,0)</f>
        <v>3</v>
      </c>
      <c r="N1662">
        <f>IF(ISNUMBER(SEARCH("Ronda",Table11[[#This Row],[Column1]]))=TRUE,1,0)</f>
        <v>0</v>
      </c>
      <c r="O1662" t="str">
        <f>IF(Table11[[#This Row],[cond2]]=1,MID(Table11[[#This Row],[Column1]],6,3),O1661)</f>
        <v xml:space="preserve"> 9</v>
      </c>
    </row>
    <row r="1663" spans="11:15" x14ac:dyDescent="0.3">
      <c r="K1663">
        <v>3</v>
      </c>
      <c r="L1663">
        <f>IF(AND(ISNUMBER(SEARCH(":",Table11[[#This Row],[Column1]]))=FALSE,ISNUMBER(SEARCH("Ronda",Table11[[#This Row],[Column1]]))=FALSE),1,0)</f>
        <v>1</v>
      </c>
      <c r="M1663">
        <f>IF(Table11[[#This Row],[cond]]=1,M1662+1,0)</f>
        <v>4</v>
      </c>
      <c r="N1663">
        <f>IF(ISNUMBER(SEARCH("Ronda",Table11[[#This Row],[Column1]]))=TRUE,1,0)</f>
        <v>0</v>
      </c>
      <c r="O1663" t="str">
        <f>IF(Table11[[#This Row],[cond2]]=1,MID(Table11[[#This Row],[Column1]],6,3),O1662)</f>
        <v xml:space="preserve"> 9</v>
      </c>
    </row>
    <row r="1664" spans="11:15" x14ac:dyDescent="0.3">
      <c r="K1664">
        <v>-1</v>
      </c>
      <c r="L1664">
        <f>IF(AND(ISNUMBER(SEARCH(":",Table11[[#This Row],[Column1]]))=FALSE,ISNUMBER(SEARCH("Ronda",Table11[[#This Row],[Column1]]))=FALSE),1,0)</f>
        <v>1</v>
      </c>
      <c r="M1664">
        <f>IF(Table11[[#This Row],[cond]]=1,M1663+1,0)</f>
        <v>5</v>
      </c>
      <c r="N1664">
        <f>IF(ISNUMBER(SEARCH("Ronda",Table11[[#This Row],[Column1]]))=TRUE,1,0)</f>
        <v>0</v>
      </c>
      <c r="O1664" t="str">
        <f>IF(Table11[[#This Row],[cond2]]=1,MID(Table11[[#This Row],[Column1]],6,3),O1663)</f>
        <v xml:space="preserve"> 9</v>
      </c>
    </row>
    <row r="1665" spans="11:15" x14ac:dyDescent="0.3">
      <c r="K1665">
        <v>-3</v>
      </c>
      <c r="L1665">
        <f>IF(AND(ISNUMBER(SEARCH(":",Table11[[#This Row],[Column1]]))=FALSE,ISNUMBER(SEARCH("Ronda",Table11[[#This Row],[Column1]]))=FALSE),1,0)</f>
        <v>1</v>
      </c>
      <c r="M1665">
        <f>IF(Table11[[#This Row],[cond]]=1,M1664+1,0)</f>
        <v>6</v>
      </c>
      <c r="N1665">
        <f>IF(ISNUMBER(SEARCH("Ronda",Table11[[#This Row],[Column1]]))=TRUE,1,0)</f>
        <v>0</v>
      </c>
      <c r="O1665" t="str">
        <f>IF(Table11[[#This Row],[cond2]]=1,MID(Table11[[#This Row],[Column1]],6,3),O1664)</f>
        <v xml:space="preserve"> 9</v>
      </c>
    </row>
    <row r="1666" spans="11:15" x14ac:dyDescent="0.3">
      <c r="K1666" t="s">
        <v>267</v>
      </c>
      <c r="L1666">
        <f>IF(AND(ISNUMBER(SEARCH(":",Table11[[#This Row],[Column1]]))=FALSE,ISNUMBER(SEARCH("Ronda",Table11[[#This Row],[Column1]]))=FALSE),1,0)</f>
        <v>0</v>
      </c>
      <c r="M1666">
        <f>IF(Table11[[#This Row],[cond]]=1,M1665+1,0)</f>
        <v>0</v>
      </c>
      <c r="N1666">
        <f>IF(ISNUMBER(SEARCH("Ronda",Table11[[#This Row],[Column1]]))=TRUE,1,0)</f>
        <v>1</v>
      </c>
      <c r="O1666" t="str">
        <f>IF(Table11[[#This Row],[cond2]]=1,MID(Table11[[#This Row],[Column1]],6,3),O1665)</f>
        <v xml:space="preserve"> 8</v>
      </c>
    </row>
    <row r="1667" spans="11:15" x14ac:dyDescent="0.3">
      <c r="K1667" t="s">
        <v>1204</v>
      </c>
      <c r="L1667">
        <f>IF(AND(ISNUMBER(SEARCH(":",Table11[[#This Row],[Column1]]))=FALSE,ISNUMBER(SEARCH("Ronda",Table11[[#This Row],[Column1]]))=FALSE),1,0)</f>
        <v>0</v>
      </c>
      <c r="M1667">
        <f>IF(Table11[[#This Row],[cond]]=1,M1666+1,0)</f>
        <v>0</v>
      </c>
      <c r="N1667">
        <f>IF(ISNUMBER(SEARCH("Ronda",Table11[[#This Row],[Column1]]))=TRUE,1,0)</f>
        <v>0</v>
      </c>
      <c r="O1667" t="str">
        <f>IF(Table11[[#This Row],[cond2]]=1,MID(Table11[[#This Row],[Column1]],6,3),O1666)</f>
        <v xml:space="preserve"> 8</v>
      </c>
    </row>
    <row r="1668" spans="11:15" x14ac:dyDescent="0.3">
      <c r="K1668" t="s">
        <v>7</v>
      </c>
      <c r="L1668">
        <f>IF(AND(ISNUMBER(SEARCH(":",Table11[[#This Row],[Column1]]))=FALSE,ISNUMBER(SEARCH("Ronda",Table11[[#This Row],[Column1]]))=FALSE),1,0)</f>
        <v>1</v>
      </c>
      <c r="M1668">
        <f>IF(Table11[[#This Row],[cond]]=1,M1667+1,0)</f>
        <v>1</v>
      </c>
      <c r="N1668">
        <f>IF(ISNUMBER(SEARCH("Ronda",Table11[[#This Row],[Column1]]))=TRUE,1,0)</f>
        <v>0</v>
      </c>
      <c r="O1668" t="str">
        <f>IF(Table11[[#This Row],[cond2]]=1,MID(Table11[[#This Row],[Column1]],6,3),O1667)</f>
        <v xml:space="preserve"> 8</v>
      </c>
    </row>
    <row r="1669" spans="11:15" x14ac:dyDescent="0.3">
      <c r="K1669" t="s">
        <v>28</v>
      </c>
      <c r="L1669">
        <f>IF(AND(ISNUMBER(SEARCH(":",Table11[[#This Row],[Column1]]))=FALSE,ISNUMBER(SEARCH("Ronda",Table11[[#This Row],[Column1]]))=FALSE),1,0)</f>
        <v>1</v>
      </c>
      <c r="M1669">
        <f>IF(Table11[[#This Row],[cond]]=1,M1668+1,0)</f>
        <v>2</v>
      </c>
      <c r="N1669">
        <f>IF(ISNUMBER(SEARCH("Ronda",Table11[[#This Row],[Column1]]))=TRUE,1,0)</f>
        <v>0</v>
      </c>
      <c r="O1669" t="str">
        <f>IF(Table11[[#This Row],[cond2]]=1,MID(Table11[[#This Row],[Column1]],6,3),O1668)</f>
        <v xml:space="preserve"> 8</v>
      </c>
    </row>
    <row r="1670" spans="11:15" x14ac:dyDescent="0.3">
      <c r="K1670">
        <v>3</v>
      </c>
      <c r="L1670">
        <f>IF(AND(ISNUMBER(SEARCH(":",Table11[[#This Row],[Column1]]))=FALSE,ISNUMBER(SEARCH("Ronda",Table11[[#This Row],[Column1]]))=FALSE),1,0)</f>
        <v>1</v>
      </c>
      <c r="M1670">
        <f>IF(Table11[[#This Row],[cond]]=1,M1669+1,0)</f>
        <v>3</v>
      </c>
      <c r="N1670">
        <f>IF(ISNUMBER(SEARCH("Ronda",Table11[[#This Row],[Column1]]))=TRUE,1,0)</f>
        <v>0</v>
      </c>
      <c r="O1670" t="str">
        <f>IF(Table11[[#This Row],[cond2]]=1,MID(Table11[[#This Row],[Column1]],6,3),O1669)</f>
        <v xml:space="preserve"> 8</v>
      </c>
    </row>
    <row r="1671" spans="11:15" x14ac:dyDescent="0.3">
      <c r="K1671">
        <v>0</v>
      </c>
      <c r="L1671">
        <f>IF(AND(ISNUMBER(SEARCH(":",Table11[[#This Row],[Column1]]))=FALSE,ISNUMBER(SEARCH("Ronda",Table11[[#This Row],[Column1]]))=FALSE),1,0)</f>
        <v>1</v>
      </c>
      <c r="M1671">
        <f>IF(Table11[[#This Row],[cond]]=1,M1670+1,0)</f>
        <v>4</v>
      </c>
      <c r="N1671">
        <f>IF(ISNUMBER(SEARCH("Ronda",Table11[[#This Row],[Column1]]))=TRUE,1,0)</f>
        <v>0</v>
      </c>
      <c r="O1671" t="str">
        <f>IF(Table11[[#This Row],[cond2]]=1,MID(Table11[[#This Row],[Column1]],6,3),O1670)</f>
        <v xml:space="preserve"> 8</v>
      </c>
    </row>
    <row r="1672" spans="11:15" x14ac:dyDescent="0.3">
      <c r="K1672">
        <v>-1</v>
      </c>
      <c r="L1672">
        <f>IF(AND(ISNUMBER(SEARCH(":",Table11[[#This Row],[Column1]]))=FALSE,ISNUMBER(SEARCH("Ronda",Table11[[#This Row],[Column1]]))=FALSE),1,0)</f>
        <v>1</v>
      </c>
      <c r="M1672">
        <f>IF(Table11[[#This Row],[cond]]=1,M1671+1,0)</f>
        <v>5</v>
      </c>
      <c r="N1672">
        <f>IF(ISNUMBER(SEARCH("Ronda",Table11[[#This Row],[Column1]]))=TRUE,1,0)</f>
        <v>0</v>
      </c>
      <c r="O1672" t="str">
        <f>IF(Table11[[#This Row],[cond2]]=1,MID(Table11[[#This Row],[Column1]],6,3),O1671)</f>
        <v xml:space="preserve"> 8</v>
      </c>
    </row>
    <row r="1673" spans="11:15" x14ac:dyDescent="0.3">
      <c r="K1673">
        <v>0</v>
      </c>
      <c r="L1673">
        <f>IF(AND(ISNUMBER(SEARCH(":",Table11[[#This Row],[Column1]]))=FALSE,ISNUMBER(SEARCH("Ronda",Table11[[#This Row],[Column1]]))=FALSE),1,0)</f>
        <v>1</v>
      </c>
      <c r="M1673">
        <f>IF(Table11[[#This Row],[cond]]=1,M1672+1,0)</f>
        <v>6</v>
      </c>
      <c r="N1673">
        <f>IF(ISNUMBER(SEARCH("Ronda",Table11[[#This Row],[Column1]]))=TRUE,1,0)</f>
        <v>0</v>
      </c>
      <c r="O1673" t="str">
        <f>IF(Table11[[#This Row],[cond2]]=1,MID(Table11[[#This Row],[Column1]],6,3),O1672)</f>
        <v xml:space="preserve"> 8</v>
      </c>
    </row>
    <row r="1674" spans="11:15" x14ac:dyDescent="0.3">
      <c r="K1674" t="s">
        <v>1205</v>
      </c>
      <c r="L1674">
        <f>IF(AND(ISNUMBER(SEARCH(":",Table11[[#This Row],[Column1]]))=FALSE,ISNUMBER(SEARCH("Ronda",Table11[[#This Row],[Column1]]))=FALSE),1,0)</f>
        <v>0</v>
      </c>
      <c r="M1674">
        <f>IF(Table11[[#This Row],[cond]]=1,M1673+1,0)</f>
        <v>0</v>
      </c>
      <c r="N1674">
        <f>IF(ISNUMBER(SEARCH("Ronda",Table11[[#This Row],[Column1]]))=TRUE,1,0)</f>
        <v>0</v>
      </c>
      <c r="O1674" t="str">
        <f>IF(Table11[[#This Row],[cond2]]=1,MID(Table11[[#This Row],[Column1]],6,3),O1673)</f>
        <v xml:space="preserve"> 8</v>
      </c>
    </row>
    <row r="1675" spans="11:15" x14ac:dyDescent="0.3">
      <c r="K1675" t="s">
        <v>8</v>
      </c>
      <c r="L1675">
        <f>IF(AND(ISNUMBER(SEARCH(":",Table11[[#This Row],[Column1]]))=FALSE,ISNUMBER(SEARCH("Ronda",Table11[[#This Row],[Column1]]))=FALSE),1,0)</f>
        <v>1</v>
      </c>
      <c r="M1675">
        <f>IF(Table11[[#This Row],[cond]]=1,M1674+1,0)</f>
        <v>1</v>
      </c>
      <c r="N1675">
        <f>IF(ISNUMBER(SEARCH("Ronda",Table11[[#This Row],[Column1]]))=TRUE,1,0)</f>
        <v>0</v>
      </c>
      <c r="O1675" t="str">
        <f>IF(Table11[[#This Row],[cond2]]=1,MID(Table11[[#This Row],[Column1]],6,3),O1674)</f>
        <v xml:space="preserve"> 8</v>
      </c>
    </row>
    <row r="1676" spans="11:15" x14ac:dyDescent="0.3">
      <c r="K1676" t="s">
        <v>568</v>
      </c>
      <c r="L1676">
        <f>IF(AND(ISNUMBER(SEARCH(":",Table11[[#This Row],[Column1]]))=FALSE,ISNUMBER(SEARCH("Ronda",Table11[[#This Row],[Column1]]))=FALSE),1,0)</f>
        <v>1</v>
      </c>
      <c r="M1676">
        <f>IF(Table11[[#This Row],[cond]]=1,M1675+1,0)</f>
        <v>2</v>
      </c>
      <c r="N1676">
        <f>IF(ISNUMBER(SEARCH("Ronda",Table11[[#This Row],[Column1]]))=TRUE,1,0)</f>
        <v>0</v>
      </c>
      <c r="O1676" t="str">
        <f>IF(Table11[[#This Row],[cond2]]=1,MID(Table11[[#This Row],[Column1]],6,3),O1675)</f>
        <v xml:space="preserve"> 8</v>
      </c>
    </row>
    <row r="1677" spans="11:15" x14ac:dyDescent="0.3">
      <c r="K1677">
        <v>2</v>
      </c>
      <c r="L1677">
        <f>IF(AND(ISNUMBER(SEARCH(":",Table11[[#This Row],[Column1]]))=FALSE,ISNUMBER(SEARCH("Ronda",Table11[[#This Row],[Column1]]))=FALSE),1,0)</f>
        <v>1</v>
      </c>
      <c r="M1677">
        <f>IF(Table11[[#This Row],[cond]]=1,M1676+1,0)</f>
        <v>3</v>
      </c>
      <c r="N1677">
        <f>IF(ISNUMBER(SEARCH("Ronda",Table11[[#This Row],[Column1]]))=TRUE,1,0)</f>
        <v>0</v>
      </c>
      <c r="O1677" t="str">
        <f>IF(Table11[[#This Row],[cond2]]=1,MID(Table11[[#This Row],[Column1]],6,3),O1676)</f>
        <v xml:space="preserve"> 8</v>
      </c>
    </row>
    <row r="1678" spans="11:15" x14ac:dyDescent="0.3">
      <c r="K1678">
        <v>0</v>
      </c>
      <c r="L1678">
        <f>IF(AND(ISNUMBER(SEARCH(":",Table11[[#This Row],[Column1]]))=FALSE,ISNUMBER(SEARCH("Ronda",Table11[[#This Row],[Column1]]))=FALSE),1,0)</f>
        <v>1</v>
      </c>
      <c r="M1678">
        <f>IF(Table11[[#This Row],[cond]]=1,M1677+1,0)</f>
        <v>4</v>
      </c>
      <c r="N1678">
        <f>IF(ISNUMBER(SEARCH("Ronda",Table11[[#This Row],[Column1]]))=TRUE,1,0)</f>
        <v>0</v>
      </c>
      <c r="O1678" t="str">
        <f>IF(Table11[[#This Row],[cond2]]=1,MID(Table11[[#This Row],[Column1]],6,3),O1677)</f>
        <v xml:space="preserve"> 8</v>
      </c>
    </row>
    <row r="1679" spans="11:15" x14ac:dyDescent="0.3">
      <c r="K1679">
        <v>-1</v>
      </c>
      <c r="L1679">
        <f>IF(AND(ISNUMBER(SEARCH(":",Table11[[#This Row],[Column1]]))=FALSE,ISNUMBER(SEARCH("Ronda",Table11[[#This Row],[Column1]]))=FALSE),1,0)</f>
        <v>1</v>
      </c>
      <c r="M1679">
        <f>IF(Table11[[#This Row],[cond]]=1,M1678+1,0)</f>
        <v>5</v>
      </c>
      <c r="N1679">
        <f>IF(ISNUMBER(SEARCH("Ronda",Table11[[#This Row],[Column1]]))=TRUE,1,0)</f>
        <v>0</v>
      </c>
      <c r="O1679" t="str">
        <f>IF(Table11[[#This Row],[cond2]]=1,MID(Table11[[#This Row],[Column1]],6,3),O1678)</f>
        <v xml:space="preserve"> 8</v>
      </c>
    </row>
    <row r="1680" spans="11:15" x14ac:dyDescent="0.3">
      <c r="K1680">
        <v>0</v>
      </c>
      <c r="L1680">
        <f>IF(AND(ISNUMBER(SEARCH(":",Table11[[#This Row],[Column1]]))=FALSE,ISNUMBER(SEARCH("Ronda",Table11[[#This Row],[Column1]]))=FALSE),1,0)</f>
        <v>1</v>
      </c>
      <c r="M1680">
        <f>IF(Table11[[#This Row],[cond]]=1,M1679+1,0)</f>
        <v>6</v>
      </c>
      <c r="N1680">
        <f>IF(ISNUMBER(SEARCH("Ronda",Table11[[#This Row],[Column1]]))=TRUE,1,0)</f>
        <v>0</v>
      </c>
      <c r="O1680" t="str">
        <f>IF(Table11[[#This Row],[cond2]]=1,MID(Table11[[#This Row],[Column1]],6,3),O1679)</f>
        <v xml:space="preserve"> 8</v>
      </c>
    </row>
    <row r="1681" spans="11:15" x14ac:dyDescent="0.3">
      <c r="K1681" t="s">
        <v>1206</v>
      </c>
      <c r="L1681">
        <f>IF(AND(ISNUMBER(SEARCH(":",Table11[[#This Row],[Column1]]))=FALSE,ISNUMBER(SEARCH("Ronda",Table11[[#This Row],[Column1]]))=FALSE),1,0)</f>
        <v>0</v>
      </c>
      <c r="M1681">
        <f>IF(Table11[[#This Row],[cond]]=1,M1680+1,0)</f>
        <v>0</v>
      </c>
      <c r="N1681">
        <f>IF(ISNUMBER(SEARCH("Ronda",Table11[[#This Row],[Column1]]))=TRUE,1,0)</f>
        <v>0</v>
      </c>
      <c r="O1681" t="str">
        <f>IF(Table11[[#This Row],[cond2]]=1,MID(Table11[[#This Row],[Column1]],6,3),O1680)</f>
        <v xml:space="preserve"> 8</v>
      </c>
    </row>
    <row r="1682" spans="11:15" x14ac:dyDescent="0.3">
      <c r="K1682" t="s">
        <v>33</v>
      </c>
      <c r="L1682">
        <f>IF(AND(ISNUMBER(SEARCH(":",Table11[[#This Row],[Column1]]))=FALSE,ISNUMBER(SEARCH("Ronda",Table11[[#This Row],[Column1]]))=FALSE),1,0)</f>
        <v>1</v>
      </c>
      <c r="M1682">
        <f>IF(Table11[[#This Row],[cond]]=1,M1681+1,0)</f>
        <v>1</v>
      </c>
      <c r="N1682">
        <f>IF(ISNUMBER(SEARCH("Ronda",Table11[[#This Row],[Column1]]))=TRUE,1,0)</f>
        <v>0</v>
      </c>
      <c r="O1682" t="str">
        <f>IF(Table11[[#This Row],[cond2]]=1,MID(Table11[[#This Row],[Column1]],6,3),O1681)</f>
        <v xml:space="preserve"> 8</v>
      </c>
    </row>
    <row r="1683" spans="11:15" x14ac:dyDescent="0.3">
      <c r="K1683" t="s">
        <v>10</v>
      </c>
      <c r="L1683">
        <f>IF(AND(ISNUMBER(SEARCH(":",Table11[[#This Row],[Column1]]))=FALSE,ISNUMBER(SEARCH("Ronda",Table11[[#This Row],[Column1]]))=FALSE),1,0)</f>
        <v>1</v>
      </c>
      <c r="M1683">
        <f>IF(Table11[[#This Row],[cond]]=1,M1682+1,0)</f>
        <v>2</v>
      </c>
      <c r="N1683">
        <f>IF(ISNUMBER(SEARCH("Ronda",Table11[[#This Row],[Column1]]))=TRUE,1,0)</f>
        <v>0</v>
      </c>
      <c r="O1683" t="str">
        <f>IF(Table11[[#This Row],[cond2]]=1,MID(Table11[[#This Row],[Column1]],6,3),O1682)</f>
        <v xml:space="preserve"> 8</v>
      </c>
    </row>
    <row r="1684" spans="11:15" x14ac:dyDescent="0.3">
      <c r="K1684">
        <v>1</v>
      </c>
      <c r="L1684">
        <f>IF(AND(ISNUMBER(SEARCH(":",Table11[[#This Row],[Column1]]))=FALSE,ISNUMBER(SEARCH("Ronda",Table11[[#This Row],[Column1]]))=FALSE),1,0)</f>
        <v>1</v>
      </c>
      <c r="M1684">
        <f>IF(Table11[[#This Row],[cond]]=1,M1683+1,0)</f>
        <v>3</v>
      </c>
      <c r="N1684">
        <f>IF(ISNUMBER(SEARCH("Ronda",Table11[[#This Row],[Column1]]))=TRUE,1,0)</f>
        <v>0</v>
      </c>
      <c r="O1684" t="str">
        <f>IF(Table11[[#This Row],[cond2]]=1,MID(Table11[[#This Row],[Column1]],6,3),O1683)</f>
        <v xml:space="preserve"> 8</v>
      </c>
    </row>
    <row r="1685" spans="11:15" x14ac:dyDescent="0.3">
      <c r="K1685">
        <v>0</v>
      </c>
      <c r="L1685">
        <f>IF(AND(ISNUMBER(SEARCH(":",Table11[[#This Row],[Column1]]))=FALSE,ISNUMBER(SEARCH("Ronda",Table11[[#This Row],[Column1]]))=FALSE),1,0)</f>
        <v>1</v>
      </c>
      <c r="M1685">
        <f>IF(Table11[[#This Row],[cond]]=1,M1684+1,0)</f>
        <v>4</v>
      </c>
      <c r="N1685">
        <f>IF(ISNUMBER(SEARCH("Ronda",Table11[[#This Row],[Column1]]))=TRUE,1,0)</f>
        <v>0</v>
      </c>
      <c r="O1685" t="str">
        <f>IF(Table11[[#This Row],[cond2]]=1,MID(Table11[[#This Row],[Column1]],6,3),O1684)</f>
        <v xml:space="preserve"> 8</v>
      </c>
    </row>
    <row r="1686" spans="11:15" x14ac:dyDescent="0.3">
      <c r="K1686">
        <v>0</v>
      </c>
      <c r="L1686">
        <f>IF(AND(ISNUMBER(SEARCH(":",Table11[[#This Row],[Column1]]))=FALSE,ISNUMBER(SEARCH("Ronda",Table11[[#This Row],[Column1]]))=FALSE),1,0)</f>
        <v>1</v>
      </c>
      <c r="M1686">
        <f>IF(Table11[[#This Row],[cond]]=1,M1685+1,0)</f>
        <v>5</v>
      </c>
      <c r="N1686">
        <f>IF(ISNUMBER(SEARCH("Ronda",Table11[[#This Row],[Column1]]))=TRUE,1,0)</f>
        <v>0</v>
      </c>
      <c r="O1686" t="str">
        <f>IF(Table11[[#This Row],[cond2]]=1,MID(Table11[[#This Row],[Column1]],6,3),O1685)</f>
        <v xml:space="preserve"> 8</v>
      </c>
    </row>
    <row r="1687" spans="11:15" x14ac:dyDescent="0.3">
      <c r="K1687">
        <v>0</v>
      </c>
      <c r="L1687">
        <f>IF(AND(ISNUMBER(SEARCH(":",Table11[[#This Row],[Column1]]))=FALSE,ISNUMBER(SEARCH("Ronda",Table11[[#This Row],[Column1]]))=FALSE),1,0)</f>
        <v>1</v>
      </c>
      <c r="M1687">
        <f>IF(Table11[[#This Row],[cond]]=1,M1686+1,0)</f>
        <v>6</v>
      </c>
      <c r="N1687">
        <f>IF(ISNUMBER(SEARCH("Ronda",Table11[[#This Row],[Column1]]))=TRUE,1,0)</f>
        <v>0</v>
      </c>
      <c r="O1687" t="str">
        <f>IF(Table11[[#This Row],[cond2]]=1,MID(Table11[[#This Row],[Column1]],6,3),O1686)</f>
        <v xml:space="preserve"> 8</v>
      </c>
    </row>
    <row r="1688" spans="11:15" x14ac:dyDescent="0.3">
      <c r="K1688" t="s">
        <v>1206</v>
      </c>
      <c r="L1688">
        <f>IF(AND(ISNUMBER(SEARCH(":",Table11[[#This Row],[Column1]]))=FALSE,ISNUMBER(SEARCH("Ronda",Table11[[#This Row],[Column1]]))=FALSE),1,0)</f>
        <v>0</v>
      </c>
      <c r="M1688">
        <f>IF(Table11[[#This Row],[cond]]=1,M1687+1,0)</f>
        <v>0</v>
      </c>
      <c r="N1688">
        <f>IF(ISNUMBER(SEARCH("Ronda",Table11[[#This Row],[Column1]]))=TRUE,1,0)</f>
        <v>0</v>
      </c>
      <c r="O1688" t="str">
        <f>IF(Table11[[#This Row],[cond2]]=1,MID(Table11[[#This Row],[Column1]],6,3),O1687)</f>
        <v xml:space="preserve"> 8</v>
      </c>
    </row>
    <row r="1689" spans="11:15" x14ac:dyDescent="0.3">
      <c r="K1689" t="s">
        <v>303</v>
      </c>
      <c r="L1689">
        <f>IF(AND(ISNUMBER(SEARCH(":",Table11[[#This Row],[Column1]]))=FALSE,ISNUMBER(SEARCH("Ronda",Table11[[#This Row],[Column1]]))=FALSE),1,0)</f>
        <v>1</v>
      </c>
      <c r="M1689">
        <f>IF(Table11[[#This Row],[cond]]=1,M1688+1,0)</f>
        <v>1</v>
      </c>
      <c r="N1689">
        <f>IF(ISNUMBER(SEARCH("Ronda",Table11[[#This Row],[Column1]]))=TRUE,1,0)</f>
        <v>0</v>
      </c>
      <c r="O1689" t="str">
        <f>IF(Table11[[#This Row],[cond2]]=1,MID(Table11[[#This Row],[Column1]],6,3),O1688)</f>
        <v xml:space="preserve"> 8</v>
      </c>
    </row>
    <row r="1690" spans="11:15" x14ac:dyDescent="0.3">
      <c r="K1690" t="s">
        <v>11</v>
      </c>
      <c r="L1690">
        <f>IF(AND(ISNUMBER(SEARCH(":",Table11[[#This Row],[Column1]]))=FALSE,ISNUMBER(SEARCH("Ronda",Table11[[#This Row],[Column1]]))=FALSE),1,0)</f>
        <v>1</v>
      </c>
      <c r="M1690">
        <f>IF(Table11[[#This Row],[cond]]=1,M1689+1,0)</f>
        <v>2</v>
      </c>
      <c r="N1690">
        <f>IF(ISNUMBER(SEARCH("Ronda",Table11[[#This Row],[Column1]]))=TRUE,1,0)</f>
        <v>0</v>
      </c>
      <c r="O1690" t="str">
        <f>IF(Table11[[#This Row],[cond2]]=1,MID(Table11[[#This Row],[Column1]],6,3),O1689)</f>
        <v xml:space="preserve"> 8</v>
      </c>
    </row>
    <row r="1691" spans="11:15" x14ac:dyDescent="0.3">
      <c r="K1691">
        <v>1</v>
      </c>
      <c r="L1691">
        <f>IF(AND(ISNUMBER(SEARCH(":",Table11[[#This Row],[Column1]]))=FALSE,ISNUMBER(SEARCH("Ronda",Table11[[#This Row],[Column1]]))=FALSE),1,0)</f>
        <v>1</v>
      </c>
      <c r="M1691">
        <f>IF(Table11[[#This Row],[cond]]=1,M1690+1,0)</f>
        <v>3</v>
      </c>
      <c r="N1691">
        <f>IF(ISNUMBER(SEARCH("Ronda",Table11[[#This Row],[Column1]]))=TRUE,1,0)</f>
        <v>0</v>
      </c>
      <c r="O1691" t="str">
        <f>IF(Table11[[#This Row],[cond2]]=1,MID(Table11[[#This Row],[Column1]],6,3),O1690)</f>
        <v xml:space="preserve"> 8</v>
      </c>
    </row>
    <row r="1692" spans="11:15" x14ac:dyDescent="0.3">
      <c r="K1692">
        <v>2</v>
      </c>
      <c r="L1692">
        <f>IF(AND(ISNUMBER(SEARCH(":",Table11[[#This Row],[Column1]]))=FALSE,ISNUMBER(SEARCH("Ronda",Table11[[#This Row],[Column1]]))=FALSE),1,0)</f>
        <v>1</v>
      </c>
      <c r="M1692">
        <f>IF(Table11[[#This Row],[cond]]=1,M1691+1,0)</f>
        <v>4</v>
      </c>
      <c r="N1692">
        <f>IF(ISNUMBER(SEARCH("Ronda",Table11[[#This Row],[Column1]]))=TRUE,1,0)</f>
        <v>0</v>
      </c>
      <c r="O1692" t="str">
        <f>IF(Table11[[#This Row],[cond2]]=1,MID(Table11[[#This Row],[Column1]],6,3),O1691)</f>
        <v xml:space="preserve"> 8</v>
      </c>
    </row>
    <row r="1693" spans="11:15" x14ac:dyDescent="0.3">
      <c r="K1693">
        <v>0</v>
      </c>
      <c r="L1693">
        <f>IF(AND(ISNUMBER(SEARCH(":",Table11[[#This Row],[Column1]]))=FALSE,ISNUMBER(SEARCH("Ronda",Table11[[#This Row],[Column1]]))=FALSE),1,0)</f>
        <v>1</v>
      </c>
      <c r="M1693">
        <f>IF(Table11[[#This Row],[cond]]=1,M1692+1,0)</f>
        <v>5</v>
      </c>
      <c r="N1693">
        <f>IF(ISNUMBER(SEARCH("Ronda",Table11[[#This Row],[Column1]]))=TRUE,1,0)</f>
        <v>0</v>
      </c>
      <c r="O1693" t="str">
        <f>IF(Table11[[#This Row],[cond2]]=1,MID(Table11[[#This Row],[Column1]],6,3),O1692)</f>
        <v xml:space="preserve"> 8</v>
      </c>
    </row>
    <row r="1694" spans="11:15" x14ac:dyDescent="0.3">
      <c r="K1694">
        <v>-1</v>
      </c>
      <c r="L1694">
        <f>IF(AND(ISNUMBER(SEARCH(":",Table11[[#This Row],[Column1]]))=FALSE,ISNUMBER(SEARCH("Ronda",Table11[[#This Row],[Column1]]))=FALSE),1,0)</f>
        <v>1</v>
      </c>
      <c r="M1694">
        <f>IF(Table11[[#This Row],[cond]]=1,M1693+1,0)</f>
        <v>6</v>
      </c>
      <c r="N1694">
        <f>IF(ISNUMBER(SEARCH("Ronda",Table11[[#This Row],[Column1]]))=TRUE,1,0)</f>
        <v>0</v>
      </c>
      <c r="O1694" t="str">
        <f>IF(Table11[[#This Row],[cond2]]=1,MID(Table11[[#This Row],[Column1]],6,3),O1693)</f>
        <v xml:space="preserve"> 8</v>
      </c>
    </row>
    <row r="1695" spans="11:15" x14ac:dyDescent="0.3">
      <c r="K1695" t="s">
        <v>1207</v>
      </c>
      <c r="L1695">
        <f>IF(AND(ISNUMBER(SEARCH(":",Table11[[#This Row],[Column1]]))=FALSE,ISNUMBER(SEARCH("Ronda",Table11[[#This Row],[Column1]]))=FALSE),1,0)</f>
        <v>0</v>
      </c>
      <c r="M1695">
        <f>IF(Table11[[#This Row],[cond]]=1,M1694+1,0)</f>
        <v>0</v>
      </c>
      <c r="N1695">
        <f>IF(ISNUMBER(SEARCH("Ronda",Table11[[#This Row],[Column1]]))=TRUE,1,0)</f>
        <v>0</v>
      </c>
      <c r="O1695" t="str">
        <f>IF(Table11[[#This Row],[cond2]]=1,MID(Table11[[#This Row],[Column1]],6,3),O1694)</f>
        <v xml:space="preserve"> 8</v>
      </c>
    </row>
    <row r="1696" spans="11:15" x14ac:dyDescent="0.3">
      <c r="K1696" t="s">
        <v>31</v>
      </c>
      <c r="L1696">
        <f>IF(AND(ISNUMBER(SEARCH(":",Table11[[#This Row],[Column1]]))=FALSE,ISNUMBER(SEARCH("Ronda",Table11[[#This Row],[Column1]]))=FALSE),1,0)</f>
        <v>1</v>
      </c>
      <c r="M1696">
        <f>IF(Table11[[#This Row],[cond]]=1,M1695+1,0)</f>
        <v>1</v>
      </c>
      <c r="N1696">
        <f>IF(ISNUMBER(SEARCH("Ronda",Table11[[#This Row],[Column1]]))=TRUE,1,0)</f>
        <v>0</v>
      </c>
      <c r="O1696" t="str">
        <f>IF(Table11[[#This Row],[cond2]]=1,MID(Table11[[#This Row],[Column1]],6,3),O1695)</f>
        <v xml:space="preserve"> 8</v>
      </c>
    </row>
    <row r="1697" spans="11:15" x14ac:dyDescent="0.3">
      <c r="K1697" t="s">
        <v>2</v>
      </c>
      <c r="L1697">
        <f>IF(AND(ISNUMBER(SEARCH(":",Table11[[#This Row],[Column1]]))=FALSE,ISNUMBER(SEARCH("Ronda",Table11[[#This Row],[Column1]]))=FALSE),1,0)</f>
        <v>1</v>
      </c>
      <c r="M1697">
        <f>IF(Table11[[#This Row],[cond]]=1,M1696+1,0)</f>
        <v>2</v>
      </c>
      <c r="N1697">
        <f>IF(ISNUMBER(SEARCH("Ronda",Table11[[#This Row],[Column1]]))=TRUE,1,0)</f>
        <v>0</v>
      </c>
      <c r="O1697" t="str">
        <f>IF(Table11[[#This Row],[cond2]]=1,MID(Table11[[#This Row],[Column1]],6,3),O1696)</f>
        <v xml:space="preserve"> 8</v>
      </c>
    </row>
    <row r="1698" spans="11:15" x14ac:dyDescent="0.3">
      <c r="K1698">
        <v>2</v>
      </c>
      <c r="L1698">
        <f>IF(AND(ISNUMBER(SEARCH(":",Table11[[#This Row],[Column1]]))=FALSE,ISNUMBER(SEARCH("Ronda",Table11[[#This Row],[Column1]]))=FALSE),1,0)</f>
        <v>1</v>
      </c>
      <c r="M1698">
        <f>IF(Table11[[#This Row],[cond]]=1,M1697+1,0)</f>
        <v>3</v>
      </c>
      <c r="N1698">
        <f>IF(ISNUMBER(SEARCH("Ronda",Table11[[#This Row],[Column1]]))=TRUE,1,0)</f>
        <v>0</v>
      </c>
      <c r="O1698" t="str">
        <f>IF(Table11[[#This Row],[cond2]]=1,MID(Table11[[#This Row],[Column1]],6,3),O1697)</f>
        <v xml:space="preserve"> 8</v>
      </c>
    </row>
    <row r="1699" spans="11:15" x14ac:dyDescent="0.3">
      <c r="K1699">
        <v>0</v>
      </c>
      <c r="L1699">
        <f>IF(AND(ISNUMBER(SEARCH(":",Table11[[#This Row],[Column1]]))=FALSE,ISNUMBER(SEARCH("Ronda",Table11[[#This Row],[Column1]]))=FALSE),1,0)</f>
        <v>1</v>
      </c>
      <c r="M1699">
        <f>IF(Table11[[#This Row],[cond]]=1,M1698+1,0)</f>
        <v>4</v>
      </c>
      <c r="N1699">
        <f>IF(ISNUMBER(SEARCH("Ronda",Table11[[#This Row],[Column1]]))=TRUE,1,0)</f>
        <v>0</v>
      </c>
      <c r="O1699" t="str">
        <f>IF(Table11[[#This Row],[cond2]]=1,MID(Table11[[#This Row],[Column1]],6,3),O1698)</f>
        <v xml:space="preserve"> 8</v>
      </c>
    </row>
    <row r="1700" spans="11:15" x14ac:dyDescent="0.3">
      <c r="K1700">
        <v>-2</v>
      </c>
      <c r="L1700">
        <f>IF(AND(ISNUMBER(SEARCH(":",Table11[[#This Row],[Column1]]))=FALSE,ISNUMBER(SEARCH("Ronda",Table11[[#This Row],[Column1]]))=FALSE),1,0)</f>
        <v>1</v>
      </c>
      <c r="M1700">
        <f>IF(Table11[[#This Row],[cond]]=1,M1699+1,0)</f>
        <v>5</v>
      </c>
      <c r="N1700">
        <f>IF(ISNUMBER(SEARCH("Ronda",Table11[[#This Row],[Column1]]))=TRUE,1,0)</f>
        <v>0</v>
      </c>
      <c r="O1700" t="str">
        <f>IF(Table11[[#This Row],[cond2]]=1,MID(Table11[[#This Row],[Column1]],6,3),O1699)</f>
        <v xml:space="preserve"> 8</v>
      </c>
    </row>
    <row r="1701" spans="11:15" x14ac:dyDescent="0.3">
      <c r="K1701">
        <v>0</v>
      </c>
      <c r="L1701">
        <f>IF(AND(ISNUMBER(SEARCH(":",Table11[[#This Row],[Column1]]))=FALSE,ISNUMBER(SEARCH("Ronda",Table11[[#This Row],[Column1]]))=FALSE),1,0)</f>
        <v>1</v>
      </c>
      <c r="M1701">
        <f>IF(Table11[[#This Row],[cond]]=1,M1700+1,0)</f>
        <v>6</v>
      </c>
      <c r="N1701">
        <f>IF(ISNUMBER(SEARCH("Ronda",Table11[[#This Row],[Column1]]))=TRUE,1,0)</f>
        <v>0</v>
      </c>
      <c r="O1701" t="str">
        <f>IF(Table11[[#This Row],[cond2]]=1,MID(Table11[[#This Row],[Column1]],6,3),O1700)</f>
        <v xml:space="preserve"> 8</v>
      </c>
    </row>
    <row r="1702" spans="11:15" x14ac:dyDescent="0.3">
      <c r="K1702" t="s">
        <v>1208</v>
      </c>
      <c r="L1702">
        <f>IF(AND(ISNUMBER(SEARCH(":",Table11[[#This Row],[Column1]]))=FALSE,ISNUMBER(SEARCH("Ronda",Table11[[#This Row],[Column1]]))=FALSE),1,0)</f>
        <v>0</v>
      </c>
      <c r="M1702">
        <f>IF(Table11[[#This Row],[cond]]=1,M1701+1,0)</f>
        <v>0</v>
      </c>
      <c r="N1702">
        <f>IF(ISNUMBER(SEARCH("Ronda",Table11[[#This Row],[Column1]]))=TRUE,1,0)</f>
        <v>0</v>
      </c>
      <c r="O1702" t="str">
        <f>IF(Table11[[#This Row],[cond2]]=1,MID(Table11[[#This Row],[Column1]],6,3),O1701)</f>
        <v xml:space="preserve"> 8</v>
      </c>
    </row>
    <row r="1703" spans="11:15" x14ac:dyDescent="0.3">
      <c r="K1703" t="s">
        <v>4</v>
      </c>
      <c r="L1703">
        <f>IF(AND(ISNUMBER(SEARCH(":",Table11[[#This Row],[Column1]]))=FALSE,ISNUMBER(SEARCH("Ronda",Table11[[#This Row],[Column1]]))=FALSE),1,0)</f>
        <v>1</v>
      </c>
      <c r="M1703">
        <f>IF(Table11[[#This Row],[cond]]=1,M1702+1,0)</f>
        <v>1</v>
      </c>
      <c r="N1703">
        <f>IF(ISNUMBER(SEARCH("Ronda",Table11[[#This Row],[Column1]]))=TRUE,1,0)</f>
        <v>0</v>
      </c>
      <c r="O1703" t="str">
        <f>IF(Table11[[#This Row],[cond2]]=1,MID(Table11[[#This Row],[Column1]],6,3),O1702)</f>
        <v xml:space="preserve"> 8</v>
      </c>
    </row>
    <row r="1704" spans="11:15" x14ac:dyDescent="0.3">
      <c r="K1704" t="s">
        <v>564</v>
      </c>
      <c r="L1704">
        <f>IF(AND(ISNUMBER(SEARCH(":",Table11[[#This Row],[Column1]]))=FALSE,ISNUMBER(SEARCH("Ronda",Table11[[#This Row],[Column1]]))=FALSE),1,0)</f>
        <v>1</v>
      </c>
      <c r="M1704">
        <f>IF(Table11[[#This Row],[cond]]=1,M1703+1,0)</f>
        <v>2</v>
      </c>
      <c r="N1704">
        <f>IF(ISNUMBER(SEARCH("Ronda",Table11[[#This Row],[Column1]]))=TRUE,1,0)</f>
        <v>0</v>
      </c>
      <c r="O1704" t="str">
        <f>IF(Table11[[#This Row],[cond2]]=1,MID(Table11[[#This Row],[Column1]],6,3),O1703)</f>
        <v xml:space="preserve"> 8</v>
      </c>
    </row>
    <row r="1705" spans="11:15" x14ac:dyDescent="0.3">
      <c r="K1705">
        <v>1</v>
      </c>
      <c r="L1705">
        <f>IF(AND(ISNUMBER(SEARCH(":",Table11[[#This Row],[Column1]]))=FALSE,ISNUMBER(SEARCH("Ronda",Table11[[#This Row],[Column1]]))=FALSE),1,0)</f>
        <v>1</v>
      </c>
      <c r="M1705">
        <f>IF(Table11[[#This Row],[cond]]=1,M1704+1,0)</f>
        <v>3</v>
      </c>
      <c r="N1705">
        <f>IF(ISNUMBER(SEARCH("Ronda",Table11[[#This Row],[Column1]]))=TRUE,1,0)</f>
        <v>0</v>
      </c>
      <c r="O1705" t="str">
        <f>IF(Table11[[#This Row],[cond2]]=1,MID(Table11[[#This Row],[Column1]],6,3),O1704)</f>
        <v xml:space="preserve"> 8</v>
      </c>
    </row>
    <row r="1706" spans="11:15" x14ac:dyDescent="0.3">
      <c r="K1706">
        <v>0</v>
      </c>
      <c r="L1706">
        <f>IF(AND(ISNUMBER(SEARCH(":",Table11[[#This Row],[Column1]]))=FALSE,ISNUMBER(SEARCH("Ronda",Table11[[#This Row],[Column1]]))=FALSE),1,0)</f>
        <v>1</v>
      </c>
      <c r="M1706">
        <f>IF(Table11[[#This Row],[cond]]=1,M1705+1,0)</f>
        <v>4</v>
      </c>
      <c r="N1706">
        <f>IF(ISNUMBER(SEARCH("Ronda",Table11[[#This Row],[Column1]]))=TRUE,1,0)</f>
        <v>0</v>
      </c>
      <c r="O1706" t="str">
        <f>IF(Table11[[#This Row],[cond2]]=1,MID(Table11[[#This Row],[Column1]],6,3),O1705)</f>
        <v xml:space="preserve"> 8</v>
      </c>
    </row>
    <row r="1707" spans="11:15" x14ac:dyDescent="0.3">
      <c r="K1707">
        <v>0</v>
      </c>
      <c r="L1707">
        <f>IF(AND(ISNUMBER(SEARCH(":",Table11[[#This Row],[Column1]]))=FALSE,ISNUMBER(SEARCH("Ronda",Table11[[#This Row],[Column1]]))=FALSE),1,0)</f>
        <v>1</v>
      </c>
      <c r="M1707">
        <f>IF(Table11[[#This Row],[cond]]=1,M1706+1,0)</f>
        <v>5</v>
      </c>
      <c r="N1707">
        <f>IF(ISNUMBER(SEARCH("Ronda",Table11[[#This Row],[Column1]]))=TRUE,1,0)</f>
        <v>0</v>
      </c>
      <c r="O1707" t="str">
        <f>IF(Table11[[#This Row],[cond2]]=1,MID(Table11[[#This Row],[Column1]],6,3),O1706)</f>
        <v xml:space="preserve"> 8</v>
      </c>
    </row>
    <row r="1708" spans="11:15" x14ac:dyDescent="0.3">
      <c r="K1708">
        <v>0</v>
      </c>
      <c r="L1708">
        <f>IF(AND(ISNUMBER(SEARCH(":",Table11[[#This Row],[Column1]]))=FALSE,ISNUMBER(SEARCH("Ronda",Table11[[#This Row],[Column1]]))=FALSE),1,0)</f>
        <v>1</v>
      </c>
      <c r="M1708">
        <f>IF(Table11[[#This Row],[cond]]=1,M1707+1,0)</f>
        <v>6</v>
      </c>
      <c r="N1708">
        <f>IF(ISNUMBER(SEARCH("Ronda",Table11[[#This Row],[Column1]]))=TRUE,1,0)</f>
        <v>0</v>
      </c>
      <c r="O1708" t="str">
        <f>IF(Table11[[#This Row],[cond2]]=1,MID(Table11[[#This Row],[Column1]],6,3),O1707)</f>
        <v xml:space="preserve"> 8</v>
      </c>
    </row>
    <row r="1709" spans="11:15" x14ac:dyDescent="0.3">
      <c r="K1709" t="s">
        <v>1209</v>
      </c>
      <c r="L1709">
        <f>IF(AND(ISNUMBER(SEARCH(":",Table11[[#This Row],[Column1]]))=FALSE,ISNUMBER(SEARCH("Ronda",Table11[[#This Row],[Column1]]))=FALSE),1,0)</f>
        <v>0</v>
      </c>
      <c r="M1709">
        <f>IF(Table11[[#This Row],[cond]]=1,M1708+1,0)</f>
        <v>0</v>
      </c>
      <c r="N1709">
        <f>IF(ISNUMBER(SEARCH("Ronda",Table11[[#This Row],[Column1]]))=TRUE,1,0)</f>
        <v>0</v>
      </c>
      <c r="O1709" t="str">
        <f>IF(Table11[[#This Row],[cond2]]=1,MID(Table11[[#This Row],[Column1]],6,3),O1708)</f>
        <v xml:space="preserve"> 8</v>
      </c>
    </row>
    <row r="1710" spans="11:15" x14ac:dyDescent="0.3">
      <c r="K1710" t="s">
        <v>833</v>
      </c>
      <c r="L1710">
        <f>IF(AND(ISNUMBER(SEARCH(":",Table11[[#This Row],[Column1]]))=FALSE,ISNUMBER(SEARCH("Ronda",Table11[[#This Row],[Column1]]))=FALSE),1,0)</f>
        <v>1</v>
      </c>
      <c r="M1710">
        <f>IF(Table11[[#This Row],[cond]]=1,M1709+1,0)</f>
        <v>1</v>
      </c>
      <c r="N1710">
        <f>IF(ISNUMBER(SEARCH("Ronda",Table11[[#This Row],[Column1]]))=TRUE,1,0)</f>
        <v>0</v>
      </c>
      <c r="O1710" t="str">
        <f>IF(Table11[[#This Row],[cond2]]=1,MID(Table11[[#This Row],[Column1]],6,3),O1709)</f>
        <v xml:space="preserve"> 8</v>
      </c>
    </row>
    <row r="1711" spans="11:15" x14ac:dyDescent="0.3">
      <c r="K1711" t="s">
        <v>1051</v>
      </c>
      <c r="L1711">
        <f>IF(AND(ISNUMBER(SEARCH(":",Table11[[#This Row],[Column1]]))=FALSE,ISNUMBER(SEARCH("Ronda",Table11[[#This Row],[Column1]]))=FALSE),1,0)</f>
        <v>1</v>
      </c>
      <c r="M1711">
        <f>IF(Table11[[#This Row],[cond]]=1,M1710+1,0)</f>
        <v>2</v>
      </c>
      <c r="N1711">
        <f>IF(ISNUMBER(SEARCH("Ronda",Table11[[#This Row],[Column1]]))=TRUE,1,0)</f>
        <v>0</v>
      </c>
      <c r="O1711" t="str">
        <f>IF(Table11[[#This Row],[cond2]]=1,MID(Table11[[#This Row],[Column1]],6,3),O1710)</f>
        <v xml:space="preserve"> 8</v>
      </c>
    </row>
    <row r="1712" spans="11:15" x14ac:dyDescent="0.3">
      <c r="K1712">
        <v>1</v>
      </c>
      <c r="L1712">
        <f>IF(AND(ISNUMBER(SEARCH(":",Table11[[#This Row],[Column1]]))=FALSE,ISNUMBER(SEARCH("Ronda",Table11[[#This Row],[Column1]]))=FALSE),1,0)</f>
        <v>1</v>
      </c>
      <c r="M1712">
        <f>IF(Table11[[#This Row],[cond]]=1,M1711+1,0)</f>
        <v>3</v>
      </c>
      <c r="N1712">
        <f>IF(ISNUMBER(SEARCH("Ronda",Table11[[#This Row],[Column1]]))=TRUE,1,0)</f>
        <v>0</v>
      </c>
      <c r="O1712" t="str">
        <f>IF(Table11[[#This Row],[cond2]]=1,MID(Table11[[#This Row],[Column1]],6,3),O1711)</f>
        <v xml:space="preserve"> 8</v>
      </c>
    </row>
    <row r="1713" spans="11:15" x14ac:dyDescent="0.3">
      <c r="K1713">
        <v>2</v>
      </c>
      <c r="L1713">
        <f>IF(AND(ISNUMBER(SEARCH(":",Table11[[#This Row],[Column1]]))=FALSE,ISNUMBER(SEARCH("Ronda",Table11[[#This Row],[Column1]]))=FALSE),1,0)</f>
        <v>1</v>
      </c>
      <c r="M1713">
        <f>IF(Table11[[#This Row],[cond]]=1,M1712+1,0)</f>
        <v>4</v>
      </c>
      <c r="N1713">
        <f>IF(ISNUMBER(SEARCH("Ronda",Table11[[#This Row],[Column1]]))=TRUE,1,0)</f>
        <v>0</v>
      </c>
      <c r="O1713" t="str">
        <f>IF(Table11[[#This Row],[cond2]]=1,MID(Table11[[#This Row],[Column1]],6,3),O1712)</f>
        <v xml:space="preserve"> 8</v>
      </c>
    </row>
    <row r="1714" spans="11:15" x14ac:dyDescent="0.3">
      <c r="K1714">
        <v>0</v>
      </c>
      <c r="L1714">
        <f>IF(AND(ISNUMBER(SEARCH(":",Table11[[#This Row],[Column1]]))=FALSE,ISNUMBER(SEARCH("Ronda",Table11[[#This Row],[Column1]]))=FALSE),1,0)</f>
        <v>1</v>
      </c>
      <c r="M1714">
        <f>IF(Table11[[#This Row],[cond]]=1,M1713+1,0)</f>
        <v>5</v>
      </c>
      <c r="N1714">
        <f>IF(ISNUMBER(SEARCH("Ronda",Table11[[#This Row],[Column1]]))=TRUE,1,0)</f>
        <v>0</v>
      </c>
      <c r="O1714" t="str">
        <f>IF(Table11[[#This Row],[cond2]]=1,MID(Table11[[#This Row],[Column1]],6,3),O1713)</f>
        <v xml:space="preserve"> 8</v>
      </c>
    </row>
    <row r="1715" spans="11:15" x14ac:dyDescent="0.3">
      <c r="K1715">
        <v>-2</v>
      </c>
      <c r="L1715">
        <f>IF(AND(ISNUMBER(SEARCH(":",Table11[[#This Row],[Column1]]))=FALSE,ISNUMBER(SEARCH("Ronda",Table11[[#This Row],[Column1]]))=FALSE),1,0)</f>
        <v>1</v>
      </c>
      <c r="M1715">
        <f>IF(Table11[[#This Row],[cond]]=1,M1714+1,0)</f>
        <v>6</v>
      </c>
      <c r="N1715">
        <f>IF(ISNUMBER(SEARCH("Ronda",Table11[[#This Row],[Column1]]))=TRUE,1,0)</f>
        <v>0</v>
      </c>
      <c r="O1715" t="str">
        <f>IF(Table11[[#This Row],[cond2]]=1,MID(Table11[[#This Row],[Column1]],6,3),O1714)</f>
        <v xml:space="preserve"> 8</v>
      </c>
    </row>
    <row r="1716" spans="11:15" x14ac:dyDescent="0.3">
      <c r="K1716" t="s">
        <v>1210</v>
      </c>
      <c r="L1716">
        <f>IF(AND(ISNUMBER(SEARCH(":",Table11[[#This Row],[Column1]]))=FALSE,ISNUMBER(SEARCH("Ronda",Table11[[#This Row],[Column1]]))=FALSE),1,0)</f>
        <v>0</v>
      </c>
      <c r="M1716">
        <f>IF(Table11[[#This Row],[cond]]=1,M1715+1,0)</f>
        <v>0</v>
      </c>
      <c r="N1716">
        <f>IF(ISNUMBER(SEARCH("Ronda",Table11[[#This Row],[Column1]]))=TRUE,1,0)</f>
        <v>0</v>
      </c>
      <c r="O1716" t="str">
        <f>IF(Table11[[#This Row],[cond2]]=1,MID(Table11[[#This Row],[Column1]],6,3),O1715)</f>
        <v xml:space="preserve"> 8</v>
      </c>
    </row>
    <row r="1717" spans="11:15" x14ac:dyDescent="0.3">
      <c r="K1717" t="s">
        <v>1</v>
      </c>
      <c r="L1717">
        <f>IF(AND(ISNUMBER(SEARCH(":",Table11[[#This Row],[Column1]]))=FALSE,ISNUMBER(SEARCH("Ronda",Table11[[#This Row],[Column1]]))=FALSE),1,0)</f>
        <v>1</v>
      </c>
      <c r="M1717">
        <f>IF(Table11[[#This Row],[cond]]=1,M1716+1,0)</f>
        <v>1</v>
      </c>
      <c r="N1717">
        <f>IF(ISNUMBER(SEARCH("Ronda",Table11[[#This Row],[Column1]]))=TRUE,1,0)</f>
        <v>0</v>
      </c>
      <c r="O1717" t="str">
        <f>IF(Table11[[#This Row],[cond2]]=1,MID(Table11[[#This Row],[Column1]],6,3),O1716)</f>
        <v xml:space="preserve"> 8</v>
      </c>
    </row>
    <row r="1718" spans="11:15" x14ac:dyDescent="0.3">
      <c r="K1718" t="s">
        <v>13</v>
      </c>
      <c r="L1718">
        <f>IF(AND(ISNUMBER(SEARCH(":",Table11[[#This Row],[Column1]]))=FALSE,ISNUMBER(SEARCH("Ronda",Table11[[#This Row],[Column1]]))=FALSE),1,0)</f>
        <v>1</v>
      </c>
      <c r="M1718">
        <f>IF(Table11[[#This Row],[cond]]=1,M1717+1,0)</f>
        <v>2</v>
      </c>
      <c r="N1718">
        <f>IF(ISNUMBER(SEARCH("Ronda",Table11[[#This Row],[Column1]]))=TRUE,1,0)</f>
        <v>0</v>
      </c>
      <c r="O1718" t="str">
        <f>IF(Table11[[#This Row],[cond2]]=1,MID(Table11[[#This Row],[Column1]],6,3),O1717)</f>
        <v xml:space="preserve"> 8</v>
      </c>
    </row>
    <row r="1719" spans="11:15" x14ac:dyDescent="0.3">
      <c r="K1719">
        <v>1</v>
      </c>
      <c r="L1719">
        <f>IF(AND(ISNUMBER(SEARCH(":",Table11[[#This Row],[Column1]]))=FALSE,ISNUMBER(SEARCH("Ronda",Table11[[#This Row],[Column1]]))=FALSE),1,0)</f>
        <v>1</v>
      </c>
      <c r="M1719">
        <f>IF(Table11[[#This Row],[cond]]=1,M1718+1,0)</f>
        <v>3</v>
      </c>
      <c r="N1719">
        <f>IF(ISNUMBER(SEARCH("Ronda",Table11[[#This Row],[Column1]]))=TRUE,1,0)</f>
        <v>0</v>
      </c>
      <c r="O1719" t="str">
        <f>IF(Table11[[#This Row],[cond2]]=1,MID(Table11[[#This Row],[Column1]],6,3),O1718)</f>
        <v xml:space="preserve"> 8</v>
      </c>
    </row>
    <row r="1720" spans="11:15" x14ac:dyDescent="0.3">
      <c r="K1720">
        <v>1</v>
      </c>
      <c r="L1720">
        <f>IF(AND(ISNUMBER(SEARCH(":",Table11[[#This Row],[Column1]]))=FALSE,ISNUMBER(SEARCH("Ronda",Table11[[#This Row],[Column1]]))=FALSE),1,0)</f>
        <v>1</v>
      </c>
      <c r="M1720">
        <f>IF(Table11[[#This Row],[cond]]=1,M1719+1,0)</f>
        <v>4</v>
      </c>
      <c r="N1720">
        <f>IF(ISNUMBER(SEARCH("Ronda",Table11[[#This Row],[Column1]]))=TRUE,1,0)</f>
        <v>0</v>
      </c>
      <c r="O1720" t="str">
        <f>IF(Table11[[#This Row],[cond2]]=1,MID(Table11[[#This Row],[Column1]],6,3),O1719)</f>
        <v xml:space="preserve"> 8</v>
      </c>
    </row>
    <row r="1721" spans="11:15" x14ac:dyDescent="0.3">
      <c r="K1721">
        <v>-1</v>
      </c>
      <c r="L1721">
        <f>IF(AND(ISNUMBER(SEARCH(":",Table11[[#This Row],[Column1]]))=FALSE,ISNUMBER(SEARCH("Ronda",Table11[[#This Row],[Column1]]))=FALSE),1,0)</f>
        <v>1</v>
      </c>
      <c r="M1721">
        <f>IF(Table11[[#This Row],[cond]]=1,M1720+1,0)</f>
        <v>5</v>
      </c>
      <c r="N1721">
        <f>IF(ISNUMBER(SEARCH("Ronda",Table11[[#This Row],[Column1]]))=TRUE,1,0)</f>
        <v>0</v>
      </c>
      <c r="O1721" t="str">
        <f>IF(Table11[[#This Row],[cond2]]=1,MID(Table11[[#This Row],[Column1]],6,3),O1720)</f>
        <v xml:space="preserve"> 8</v>
      </c>
    </row>
    <row r="1722" spans="11:15" x14ac:dyDescent="0.3">
      <c r="K1722">
        <v>-1</v>
      </c>
      <c r="L1722">
        <f>IF(AND(ISNUMBER(SEARCH(":",Table11[[#This Row],[Column1]]))=FALSE,ISNUMBER(SEARCH("Ronda",Table11[[#This Row],[Column1]]))=FALSE),1,0)</f>
        <v>1</v>
      </c>
      <c r="M1722">
        <f>IF(Table11[[#This Row],[cond]]=1,M1721+1,0)</f>
        <v>6</v>
      </c>
      <c r="N1722">
        <f>IF(ISNUMBER(SEARCH("Ronda",Table11[[#This Row],[Column1]]))=TRUE,1,0)</f>
        <v>0</v>
      </c>
      <c r="O1722" t="str">
        <f>IF(Table11[[#This Row],[cond2]]=1,MID(Table11[[#This Row],[Column1]],6,3),O1721)</f>
        <v xml:space="preserve"> 8</v>
      </c>
    </row>
    <row r="1723" spans="11:15" x14ac:dyDescent="0.3">
      <c r="K1723" t="s">
        <v>1211</v>
      </c>
      <c r="L1723">
        <f>IF(AND(ISNUMBER(SEARCH(":",Table11[[#This Row],[Column1]]))=FALSE,ISNUMBER(SEARCH("Ronda",Table11[[#This Row],[Column1]]))=FALSE),1,0)</f>
        <v>0</v>
      </c>
      <c r="M1723">
        <f>IF(Table11[[#This Row],[cond]]=1,M1722+1,0)</f>
        <v>0</v>
      </c>
      <c r="N1723">
        <f>IF(ISNUMBER(SEARCH("Ronda",Table11[[#This Row],[Column1]]))=TRUE,1,0)</f>
        <v>0</v>
      </c>
      <c r="O1723" t="str">
        <f>IF(Table11[[#This Row],[cond2]]=1,MID(Table11[[#This Row],[Column1]],6,3),O1722)</f>
        <v xml:space="preserve"> 8</v>
      </c>
    </row>
    <row r="1724" spans="11:15" x14ac:dyDescent="0.3">
      <c r="K1724" t="s">
        <v>5</v>
      </c>
      <c r="L1724">
        <f>IF(AND(ISNUMBER(SEARCH(":",Table11[[#This Row],[Column1]]))=FALSE,ISNUMBER(SEARCH("Ronda",Table11[[#This Row],[Column1]]))=FALSE),1,0)</f>
        <v>1</v>
      </c>
      <c r="M1724">
        <f>IF(Table11[[#This Row],[cond]]=1,M1723+1,0)</f>
        <v>1</v>
      </c>
      <c r="N1724">
        <f>IF(ISNUMBER(SEARCH("Ronda",Table11[[#This Row],[Column1]]))=TRUE,1,0)</f>
        <v>0</v>
      </c>
      <c r="O1724" t="str">
        <f>IF(Table11[[#This Row],[cond2]]=1,MID(Table11[[#This Row],[Column1]],6,3),O1723)</f>
        <v xml:space="preserve"> 8</v>
      </c>
    </row>
    <row r="1725" spans="11:15" x14ac:dyDescent="0.3">
      <c r="K1725" t="s">
        <v>14</v>
      </c>
      <c r="L1725">
        <f>IF(AND(ISNUMBER(SEARCH(":",Table11[[#This Row],[Column1]]))=FALSE,ISNUMBER(SEARCH("Ronda",Table11[[#This Row],[Column1]]))=FALSE),1,0)</f>
        <v>1</v>
      </c>
      <c r="M1725">
        <f>IF(Table11[[#This Row],[cond]]=1,M1724+1,0)</f>
        <v>2</v>
      </c>
      <c r="N1725">
        <f>IF(ISNUMBER(SEARCH("Ronda",Table11[[#This Row],[Column1]]))=TRUE,1,0)</f>
        <v>0</v>
      </c>
      <c r="O1725" t="str">
        <f>IF(Table11[[#This Row],[cond2]]=1,MID(Table11[[#This Row],[Column1]],6,3),O1724)</f>
        <v xml:space="preserve"> 8</v>
      </c>
    </row>
    <row r="1726" spans="11:15" x14ac:dyDescent="0.3">
      <c r="K1726">
        <v>0</v>
      </c>
      <c r="L1726">
        <f>IF(AND(ISNUMBER(SEARCH(":",Table11[[#This Row],[Column1]]))=FALSE,ISNUMBER(SEARCH("Ronda",Table11[[#This Row],[Column1]]))=FALSE),1,0)</f>
        <v>1</v>
      </c>
      <c r="M1726">
        <f>IF(Table11[[#This Row],[cond]]=1,M1725+1,0)</f>
        <v>3</v>
      </c>
      <c r="N1726">
        <f>IF(ISNUMBER(SEARCH("Ronda",Table11[[#This Row],[Column1]]))=TRUE,1,0)</f>
        <v>0</v>
      </c>
      <c r="O1726" t="str">
        <f>IF(Table11[[#This Row],[cond2]]=1,MID(Table11[[#This Row],[Column1]],6,3),O1725)</f>
        <v xml:space="preserve"> 8</v>
      </c>
    </row>
    <row r="1727" spans="11:15" x14ac:dyDescent="0.3">
      <c r="K1727">
        <v>1</v>
      </c>
      <c r="L1727">
        <f>IF(AND(ISNUMBER(SEARCH(":",Table11[[#This Row],[Column1]]))=FALSE,ISNUMBER(SEARCH("Ronda",Table11[[#This Row],[Column1]]))=FALSE),1,0)</f>
        <v>1</v>
      </c>
      <c r="M1727">
        <f>IF(Table11[[#This Row],[cond]]=1,M1726+1,0)</f>
        <v>4</v>
      </c>
      <c r="N1727">
        <f>IF(ISNUMBER(SEARCH("Ronda",Table11[[#This Row],[Column1]]))=TRUE,1,0)</f>
        <v>0</v>
      </c>
      <c r="O1727" t="str">
        <f>IF(Table11[[#This Row],[cond2]]=1,MID(Table11[[#This Row],[Column1]],6,3),O1726)</f>
        <v xml:space="preserve"> 8</v>
      </c>
    </row>
    <row r="1728" spans="11:15" x14ac:dyDescent="0.3">
      <c r="K1728">
        <v>0</v>
      </c>
      <c r="L1728">
        <f>IF(AND(ISNUMBER(SEARCH(":",Table11[[#This Row],[Column1]]))=FALSE,ISNUMBER(SEARCH("Ronda",Table11[[#This Row],[Column1]]))=FALSE),1,0)</f>
        <v>1</v>
      </c>
      <c r="M1728">
        <f>IF(Table11[[#This Row],[cond]]=1,M1727+1,0)</f>
        <v>5</v>
      </c>
      <c r="N1728">
        <f>IF(ISNUMBER(SEARCH("Ronda",Table11[[#This Row],[Column1]]))=TRUE,1,0)</f>
        <v>0</v>
      </c>
      <c r="O1728" t="str">
        <f>IF(Table11[[#This Row],[cond2]]=1,MID(Table11[[#This Row],[Column1]],6,3),O1727)</f>
        <v xml:space="preserve"> 8</v>
      </c>
    </row>
    <row r="1729" spans="11:15" x14ac:dyDescent="0.3">
      <c r="K1729">
        <v>-1</v>
      </c>
      <c r="L1729">
        <f>IF(AND(ISNUMBER(SEARCH(":",Table11[[#This Row],[Column1]]))=FALSE,ISNUMBER(SEARCH("Ronda",Table11[[#This Row],[Column1]]))=FALSE),1,0)</f>
        <v>1</v>
      </c>
      <c r="M1729">
        <f>IF(Table11[[#This Row],[cond]]=1,M1728+1,0)</f>
        <v>6</v>
      </c>
      <c r="N1729">
        <f>IF(ISNUMBER(SEARCH("Ronda",Table11[[#This Row],[Column1]]))=TRUE,1,0)</f>
        <v>0</v>
      </c>
      <c r="O1729" t="str">
        <f>IF(Table11[[#This Row],[cond2]]=1,MID(Table11[[#This Row],[Column1]],6,3),O1728)</f>
        <v xml:space="preserve"> 8</v>
      </c>
    </row>
    <row r="1730" spans="11:15" x14ac:dyDescent="0.3">
      <c r="K1730" t="s">
        <v>275</v>
      </c>
      <c r="L1730">
        <f>IF(AND(ISNUMBER(SEARCH(":",Table11[[#This Row],[Column1]]))=FALSE,ISNUMBER(SEARCH("Ronda",Table11[[#This Row],[Column1]]))=FALSE),1,0)</f>
        <v>0</v>
      </c>
      <c r="M1730">
        <f>IF(Table11[[#This Row],[cond]]=1,M1729+1,0)</f>
        <v>0</v>
      </c>
      <c r="N1730">
        <f>IF(ISNUMBER(SEARCH("Ronda",Table11[[#This Row],[Column1]]))=TRUE,1,0)</f>
        <v>1</v>
      </c>
      <c r="O1730" t="str">
        <f>IF(Table11[[#This Row],[cond2]]=1,MID(Table11[[#This Row],[Column1]],6,3),O1729)</f>
        <v xml:space="preserve"> 7</v>
      </c>
    </row>
    <row r="1731" spans="11:15" x14ac:dyDescent="0.3">
      <c r="K1731" t="s">
        <v>1212</v>
      </c>
      <c r="L1731">
        <f>IF(AND(ISNUMBER(SEARCH(":",Table11[[#This Row],[Column1]]))=FALSE,ISNUMBER(SEARCH("Ronda",Table11[[#This Row],[Column1]]))=FALSE),1,0)</f>
        <v>0</v>
      </c>
      <c r="M1731">
        <f>IF(Table11[[#This Row],[cond]]=1,M1730+1,0)</f>
        <v>0</v>
      </c>
      <c r="N1731">
        <f>IF(ISNUMBER(SEARCH("Ronda",Table11[[#This Row],[Column1]]))=TRUE,1,0)</f>
        <v>0</v>
      </c>
      <c r="O1731" t="str">
        <f>IF(Table11[[#This Row],[cond2]]=1,MID(Table11[[#This Row],[Column1]],6,3),O1730)</f>
        <v xml:space="preserve"> 7</v>
      </c>
    </row>
    <row r="1732" spans="11:15" x14ac:dyDescent="0.3">
      <c r="K1732" t="s">
        <v>14</v>
      </c>
      <c r="L1732">
        <f>IF(AND(ISNUMBER(SEARCH(":",Table11[[#This Row],[Column1]]))=FALSE,ISNUMBER(SEARCH("Ronda",Table11[[#This Row],[Column1]]))=FALSE),1,0)</f>
        <v>1</v>
      </c>
      <c r="M1732">
        <f>IF(Table11[[#This Row],[cond]]=1,M1731+1,0)</f>
        <v>1</v>
      </c>
      <c r="N1732">
        <f>IF(ISNUMBER(SEARCH("Ronda",Table11[[#This Row],[Column1]]))=TRUE,1,0)</f>
        <v>0</v>
      </c>
      <c r="O1732" t="str">
        <f>IF(Table11[[#This Row],[cond2]]=1,MID(Table11[[#This Row],[Column1]],6,3),O1731)</f>
        <v xml:space="preserve"> 7</v>
      </c>
    </row>
    <row r="1733" spans="11:15" x14ac:dyDescent="0.3">
      <c r="K1733" t="s">
        <v>7</v>
      </c>
      <c r="L1733">
        <f>IF(AND(ISNUMBER(SEARCH(":",Table11[[#This Row],[Column1]]))=FALSE,ISNUMBER(SEARCH("Ronda",Table11[[#This Row],[Column1]]))=FALSE),1,0)</f>
        <v>1</v>
      </c>
      <c r="M1733">
        <f>IF(Table11[[#This Row],[cond]]=1,M1732+1,0)</f>
        <v>2</v>
      </c>
      <c r="N1733">
        <f>IF(ISNUMBER(SEARCH("Ronda",Table11[[#This Row],[Column1]]))=TRUE,1,0)</f>
        <v>0</v>
      </c>
      <c r="O1733" t="str">
        <f>IF(Table11[[#This Row],[cond2]]=1,MID(Table11[[#This Row],[Column1]],6,3),O1732)</f>
        <v xml:space="preserve"> 7</v>
      </c>
    </row>
    <row r="1734" spans="11:15" x14ac:dyDescent="0.3">
      <c r="K1734">
        <v>4</v>
      </c>
      <c r="L1734">
        <f>IF(AND(ISNUMBER(SEARCH(":",Table11[[#This Row],[Column1]]))=FALSE,ISNUMBER(SEARCH("Ronda",Table11[[#This Row],[Column1]]))=FALSE),1,0)</f>
        <v>1</v>
      </c>
      <c r="M1734">
        <f>IF(Table11[[#This Row],[cond]]=1,M1733+1,0)</f>
        <v>3</v>
      </c>
      <c r="N1734">
        <f>IF(ISNUMBER(SEARCH("Ronda",Table11[[#This Row],[Column1]]))=TRUE,1,0)</f>
        <v>0</v>
      </c>
      <c r="O1734" t="str">
        <f>IF(Table11[[#This Row],[cond2]]=1,MID(Table11[[#This Row],[Column1]],6,3),O1733)</f>
        <v xml:space="preserve"> 7</v>
      </c>
    </row>
    <row r="1735" spans="11:15" x14ac:dyDescent="0.3">
      <c r="K1735">
        <v>2</v>
      </c>
      <c r="L1735">
        <f>IF(AND(ISNUMBER(SEARCH(":",Table11[[#This Row],[Column1]]))=FALSE,ISNUMBER(SEARCH("Ronda",Table11[[#This Row],[Column1]]))=FALSE),1,0)</f>
        <v>1</v>
      </c>
      <c r="M1735">
        <f>IF(Table11[[#This Row],[cond]]=1,M1734+1,0)</f>
        <v>4</v>
      </c>
      <c r="N1735">
        <f>IF(ISNUMBER(SEARCH("Ronda",Table11[[#This Row],[Column1]]))=TRUE,1,0)</f>
        <v>0</v>
      </c>
      <c r="O1735" t="str">
        <f>IF(Table11[[#This Row],[cond2]]=1,MID(Table11[[#This Row],[Column1]],6,3),O1734)</f>
        <v xml:space="preserve"> 7</v>
      </c>
    </row>
    <row r="1736" spans="11:15" x14ac:dyDescent="0.3">
      <c r="K1736">
        <v>-2</v>
      </c>
      <c r="L1736">
        <f>IF(AND(ISNUMBER(SEARCH(":",Table11[[#This Row],[Column1]]))=FALSE,ISNUMBER(SEARCH("Ronda",Table11[[#This Row],[Column1]]))=FALSE),1,0)</f>
        <v>1</v>
      </c>
      <c r="M1736">
        <f>IF(Table11[[#This Row],[cond]]=1,M1735+1,0)</f>
        <v>5</v>
      </c>
      <c r="N1736">
        <f>IF(ISNUMBER(SEARCH("Ronda",Table11[[#This Row],[Column1]]))=TRUE,1,0)</f>
        <v>0</v>
      </c>
      <c r="O1736" t="str">
        <f>IF(Table11[[#This Row],[cond2]]=1,MID(Table11[[#This Row],[Column1]],6,3),O1735)</f>
        <v xml:space="preserve"> 7</v>
      </c>
    </row>
    <row r="1737" spans="11:15" x14ac:dyDescent="0.3">
      <c r="K1737">
        <v>0</v>
      </c>
      <c r="L1737">
        <f>IF(AND(ISNUMBER(SEARCH(":",Table11[[#This Row],[Column1]]))=FALSE,ISNUMBER(SEARCH("Ronda",Table11[[#This Row],[Column1]]))=FALSE),1,0)</f>
        <v>1</v>
      </c>
      <c r="M1737">
        <f>IF(Table11[[#This Row],[cond]]=1,M1736+1,0)</f>
        <v>6</v>
      </c>
      <c r="N1737">
        <f>IF(ISNUMBER(SEARCH("Ronda",Table11[[#This Row],[Column1]]))=TRUE,1,0)</f>
        <v>0</v>
      </c>
      <c r="O1737" t="str">
        <f>IF(Table11[[#This Row],[cond2]]=1,MID(Table11[[#This Row],[Column1]],6,3),O1736)</f>
        <v xml:space="preserve"> 7</v>
      </c>
    </row>
    <row r="1738" spans="11:15" x14ac:dyDescent="0.3">
      <c r="K1738" t="s">
        <v>1213</v>
      </c>
      <c r="L1738">
        <f>IF(AND(ISNUMBER(SEARCH(":",Table11[[#This Row],[Column1]]))=FALSE,ISNUMBER(SEARCH("Ronda",Table11[[#This Row],[Column1]]))=FALSE),1,0)</f>
        <v>0</v>
      </c>
      <c r="M1738">
        <f>IF(Table11[[#This Row],[cond]]=1,M1737+1,0)</f>
        <v>0</v>
      </c>
      <c r="N1738">
        <f>IF(ISNUMBER(SEARCH("Ronda",Table11[[#This Row],[Column1]]))=TRUE,1,0)</f>
        <v>0</v>
      </c>
      <c r="O1738" t="str">
        <f>IF(Table11[[#This Row],[cond2]]=1,MID(Table11[[#This Row],[Column1]],6,3),O1737)</f>
        <v xml:space="preserve"> 7</v>
      </c>
    </row>
    <row r="1739" spans="11:15" x14ac:dyDescent="0.3">
      <c r="K1739" t="s">
        <v>2</v>
      </c>
      <c r="L1739">
        <f>IF(AND(ISNUMBER(SEARCH(":",Table11[[#This Row],[Column1]]))=FALSE,ISNUMBER(SEARCH("Ronda",Table11[[#This Row],[Column1]]))=FALSE),1,0)</f>
        <v>1</v>
      </c>
      <c r="M1739">
        <f>IF(Table11[[#This Row],[cond]]=1,M1738+1,0)</f>
        <v>1</v>
      </c>
      <c r="N1739">
        <f>IF(ISNUMBER(SEARCH("Ronda",Table11[[#This Row],[Column1]]))=TRUE,1,0)</f>
        <v>0</v>
      </c>
      <c r="O1739" t="str">
        <f>IF(Table11[[#This Row],[cond2]]=1,MID(Table11[[#This Row],[Column1]],6,3),O1738)</f>
        <v xml:space="preserve"> 7</v>
      </c>
    </row>
    <row r="1740" spans="11:15" x14ac:dyDescent="0.3">
      <c r="K1740" t="s">
        <v>8</v>
      </c>
      <c r="L1740">
        <f>IF(AND(ISNUMBER(SEARCH(":",Table11[[#This Row],[Column1]]))=FALSE,ISNUMBER(SEARCH("Ronda",Table11[[#This Row],[Column1]]))=FALSE),1,0)</f>
        <v>1</v>
      </c>
      <c r="M1740">
        <f>IF(Table11[[#This Row],[cond]]=1,M1739+1,0)</f>
        <v>2</v>
      </c>
      <c r="N1740">
        <f>IF(ISNUMBER(SEARCH("Ronda",Table11[[#This Row],[Column1]]))=TRUE,1,0)</f>
        <v>0</v>
      </c>
      <c r="O1740" t="str">
        <f>IF(Table11[[#This Row],[cond2]]=1,MID(Table11[[#This Row],[Column1]],6,3),O1739)</f>
        <v xml:space="preserve"> 7</v>
      </c>
    </row>
    <row r="1741" spans="11:15" x14ac:dyDescent="0.3">
      <c r="K1741">
        <v>1</v>
      </c>
      <c r="L1741">
        <f>IF(AND(ISNUMBER(SEARCH(":",Table11[[#This Row],[Column1]]))=FALSE,ISNUMBER(SEARCH("Ronda",Table11[[#This Row],[Column1]]))=FALSE),1,0)</f>
        <v>1</v>
      </c>
      <c r="M1741">
        <f>IF(Table11[[#This Row],[cond]]=1,M1740+1,0)</f>
        <v>3</v>
      </c>
      <c r="N1741">
        <f>IF(ISNUMBER(SEARCH("Ronda",Table11[[#This Row],[Column1]]))=TRUE,1,0)</f>
        <v>0</v>
      </c>
      <c r="O1741" t="str">
        <f>IF(Table11[[#This Row],[cond2]]=1,MID(Table11[[#This Row],[Column1]],6,3),O1740)</f>
        <v xml:space="preserve"> 7</v>
      </c>
    </row>
    <row r="1742" spans="11:15" x14ac:dyDescent="0.3">
      <c r="K1742">
        <v>0</v>
      </c>
      <c r="L1742">
        <f>IF(AND(ISNUMBER(SEARCH(":",Table11[[#This Row],[Column1]]))=FALSE,ISNUMBER(SEARCH("Ronda",Table11[[#This Row],[Column1]]))=FALSE),1,0)</f>
        <v>1</v>
      </c>
      <c r="M1742">
        <f>IF(Table11[[#This Row],[cond]]=1,M1741+1,0)</f>
        <v>4</v>
      </c>
      <c r="N1742">
        <f>IF(ISNUMBER(SEARCH("Ronda",Table11[[#This Row],[Column1]]))=TRUE,1,0)</f>
        <v>0</v>
      </c>
      <c r="O1742" t="str">
        <f>IF(Table11[[#This Row],[cond2]]=1,MID(Table11[[#This Row],[Column1]],6,3),O1741)</f>
        <v xml:space="preserve"> 7</v>
      </c>
    </row>
    <row r="1743" spans="11:15" x14ac:dyDescent="0.3">
      <c r="K1743">
        <v>0</v>
      </c>
      <c r="L1743">
        <f>IF(AND(ISNUMBER(SEARCH(":",Table11[[#This Row],[Column1]]))=FALSE,ISNUMBER(SEARCH("Ronda",Table11[[#This Row],[Column1]]))=FALSE),1,0)</f>
        <v>1</v>
      </c>
      <c r="M1743">
        <f>IF(Table11[[#This Row],[cond]]=1,M1742+1,0)</f>
        <v>5</v>
      </c>
      <c r="N1743">
        <f>IF(ISNUMBER(SEARCH("Ronda",Table11[[#This Row],[Column1]]))=TRUE,1,0)</f>
        <v>0</v>
      </c>
      <c r="O1743" t="str">
        <f>IF(Table11[[#This Row],[cond2]]=1,MID(Table11[[#This Row],[Column1]],6,3),O1742)</f>
        <v xml:space="preserve"> 7</v>
      </c>
    </row>
    <row r="1744" spans="11:15" x14ac:dyDescent="0.3">
      <c r="K1744">
        <v>0</v>
      </c>
      <c r="L1744">
        <f>IF(AND(ISNUMBER(SEARCH(":",Table11[[#This Row],[Column1]]))=FALSE,ISNUMBER(SEARCH("Ronda",Table11[[#This Row],[Column1]]))=FALSE),1,0)</f>
        <v>1</v>
      </c>
      <c r="M1744">
        <f>IF(Table11[[#This Row],[cond]]=1,M1743+1,0)</f>
        <v>6</v>
      </c>
      <c r="N1744">
        <f>IF(ISNUMBER(SEARCH("Ronda",Table11[[#This Row],[Column1]]))=TRUE,1,0)</f>
        <v>0</v>
      </c>
      <c r="O1744" t="str">
        <f>IF(Table11[[#This Row],[cond2]]=1,MID(Table11[[#This Row],[Column1]],6,3),O1743)</f>
        <v xml:space="preserve"> 7</v>
      </c>
    </row>
    <row r="1745" spans="11:15" x14ac:dyDescent="0.3">
      <c r="K1745" t="s">
        <v>1214</v>
      </c>
      <c r="L1745">
        <f>IF(AND(ISNUMBER(SEARCH(":",Table11[[#This Row],[Column1]]))=FALSE,ISNUMBER(SEARCH("Ronda",Table11[[#This Row],[Column1]]))=FALSE),1,0)</f>
        <v>0</v>
      </c>
      <c r="M1745">
        <f>IF(Table11[[#This Row],[cond]]=1,M1744+1,0)</f>
        <v>0</v>
      </c>
      <c r="N1745">
        <f>IF(ISNUMBER(SEARCH("Ronda",Table11[[#This Row],[Column1]]))=TRUE,1,0)</f>
        <v>0</v>
      </c>
      <c r="O1745" t="str">
        <f>IF(Table11[[#This Row],[cond2]]=1,MID(Table11[[#This Row],[Column1]],6,3),O1744)</f>
        <v xml:space="preserve"> 7</v>
      </c>
    </row>
    <row r="1746" spans="11:15" x14ac:dyDescent="0.3">
      <c r="K1746" t="s">
        <v>28</v>
      </c>
      <c r="L1746">
        <f>IF(AND(ISNUMBER(SEARCH(":",Table11[[#This Row],[Column1]]))=FALSE,ISNUMBER(SEARCH("Ronda",Table11[[#This Row],[Column1]]))=FALSE),1,0)</f>
        <v>1</v>
      </c>
      <c r="M1746">
        <f>IF(Table11[[#This Row],[cond]]=1,M1745+1,0)</f>
        <v>1</v>
      </c>
      <c r="N1746">
        <f>IF(ISNUMBER(SEARCH("Ronda",Table11[[#This Row],[Column1]]))=TRUE,1,0)</f>
        <v>0</v>
      </c>
      <c r="O1746" t="str">
        <f>IF(Table11[[#This Row],[cond2]]=1,MID(Table11[[#This Row],[Column1]],6,3),O1745)</f>
        <v xml:space="preserve"> 7</v>
      </c>
    </row>
    <row r="1747" spans="11:15" x14ac:dyDescent="0.3">
      <c r="K1747" t="s">
        <v>833</v>
      </c>
      <c r="L1747">
        <f>IF(AND(ISNUMBER(SEARCH(":",Table11[[#This Row],[Column1]]))=FALSE,ISNUMBER(SEARCH("Ronda",Table11[[#This Row],[Column1]]))=FALSE),1,0)</f>
        <v>1</v>
      </c>
      <c r="M1747">
        <f>IF(Table11[[#This Row],[cond]]=1,M1746+1,0)</f>
        <v>2</v>
      </c>
      <c r="N1747">
        <f>IF(ISNUMBER(SEARCH("Ronda",Table11[[#This Row],[Column1]]))=TRUE,1,0)</f>
        <v>0</v>
      </c>
      <c r="O1747" t="str">
        <f>IF(Table11[[#This Row],[cond2]]=1,MID(Table11[[#This Row],[Column1]],6,3),O1746)</f>
        <v xml:space="preserve"> 7</v>
      </c>
    </row>
    <row r="1748" spans="11:15" x14ac:dyDescent="0.3">
      <c r="K1748">
        <v>1</v>
      </c>
      <c r="L1748">
        <f>IF(AND(ISNUMBER(SEARCH(":",Table11[[#This Row],[Column1]]))=FALSE,ISNUMBER(SEARCH("Ronda",Table11[[#This Row],[Column1]]))=FALSE),1,0)</f>
        <v>1</v>
      </c>
      <c r="M1748">
        <f>IF(Table11[[#This Row],[cond]]=1,M1747+1,0)</f>
        <v>3</v>
      </c>
      <c r="N1748">
        <f>IF(ISNUMBER(SEARCH("Ronda",Table11[[#This Row],[Column1]]))=TRUE,1,0)</f>
        <v>0</v>
      </c>
      <c r="O1748" t="str">
        <f>IF(Table11[[#This Row],[cond2]]=1,MID(Table11[[#This Row],[Column1]],6,3),O1747)</f>
        <v xml:space="preserve"> 7</v>
      </c>
    </row>
    <row r="1749" spans="11:15" x14ac:dyDescent="0.3">
      <c r="K1749">
        <v>0</v>
      </c>
      <c r="L1749">
        <f>IF(AND(ISNUMBER(SEARCH(":",Table11[[#This Row],[Column1]]))=FALSE,ISNUMBER(SEARCH("Ronda",Table11[[#This Row],[Column1]]))=FALSE),1,0)</f>
        <v>1</v>
      </c>
      <c r="M1749">
        <f>IF(Table11[[#This Row],[cond]]=1,M1748+1,0)</f>
        <v>4</v>
      </c>
      <c r="N1749">
        <f>IF(ISNUMBER(SEARCH("Ronda",Table11[[#This Row],[Column1]]))=TRUE,1,0)</f>
        <v>0</v>
      </c>
      <c r="O1749" t="str">
        <f>IF(Table11[[#This Row],[cond2]]=1,MID(Table11[[#This Row],[Column1]],6,3),O1748)</f>
        <v xml:space="preserve"> 7</v>
      </c>
    </row>
    <row r="1750" spans="11:15" x14ac:dyDescent="0.3">
      <c r="K1750">
        <v>0</v>
      </c>
      <c r="L1750">
        <f>IF(AND(ISNUMBER(SEARCH(":",Table11[[#This Row],[Column1]]))=FALSE,ISNUMBER(SEARCH("Ronda",Table11[[#This Row],[Column1]]))=FALSE),1,0)</f>
        <v>1</v>
      </c>
      <c r="M1750">
        <f>IF(Table11[[#This Row],[cond]]=1,M1749+1,0)</f>
        <v>5</v>
      </c>
      <c r="N1750">
        <f>IF(ISNUMBER(SEARCH("Ronda",Table11[[#This Row],[Column1]]))=TRUE,1,0)</f>
        <v>0</v>
      </c>
      <c r="O1750" t="str">
        <f>IF(Table11[[#This Row],[cond2]]=1,MID(Table11[[#This Row],[Column1]],6,3),O1749)</f>
        <v xml:space="preserve"> 7</v>
      </c>
    </row>
    <row r="1751" spans="11:15" x14ac:dyDescent="0.3">
      <c r="K1751">
        <v>0</v>
      </c>
      <c r="L1751">
        <f>IF(AND(ISNUMBER(SEARCH(":",Table11[[#This Row],[Column1]]))=FALSE,ISNUMBER(SEARCH("Ronda",Table11[[#This Row],[Column1]]))=FALSE),1,0)</f>
        <v>1</v>
      </c>
      <c r="M1751">
        <f>IF(Table11[[#This Row],[cond]]=1,M1750+1,0)</f>
        <v>6</v>
      </c>
      <c r="N1751">
        <f>IF(ISNUMBER(SEARCH("Ronda",Table11[[#This Row],[Column1]]))=TRUE,1,0)</f>
        <v>0</v>
      </c>
      <c r="O1751" t="str">
        <f>IF(Table11[[#This Row],[cond2]]=1,MID(Table11[[#This Row],[Column1]],6,3),O1750)</f>
        <v xml:space="preserve"> 7</v>
      </c>
    </row>
    <row r="1752" spans="11:15" x14ac:dyDescent="0.3">
      <c r="K1752" t="s">
        <v>1215</v>
      </c>
      <c r="L1752">
        <f>IF(AND(ISNUMBER(SEARCH(":",Table11[[#This Row],[Column1]]))=FALSE,ISNUMBER(SEARCH("Ronda",Table11[[#This Row],[Column1]]))=FALSE),1,0)</f>
        <v>0</v>
      </c>
      <c r="M1752">
        <f>IF(Table11[[#This Row],[cond]]=1,M1751+1,0)</f>
        <v>0</v>
      </c>
      <c r="N1752">
        <f>IF(ISNUMBER(SEARCH("Ronda",Table11[[#This Row],[Column1]]))=TRUE,1,0)</f>
        <v>0</v>
      </c>
      <c r="O1752" t="str">
        <f>IF(Table11[[#This Row],[cond2]]=1,MID(Table11[[#This Row],[Column1]],6,3),O1751)</f>
        <v xml:space="preserve"> 7</v>
      </c>
    </row>
    <row r="1753" spans="11:15" x14ac:dyDescent="0.3">
      <c r="K1753" t="s">
        <v>13</v>
      </c>
      <c r="L1753">
        <f>IF(AND(ISNUMBER(SEARCH(":",Table11[[#This Row],[Column1]]))=FALSE,ISNUMBER(SEARCH("Ronda",Table11[[#This Row],[Column1]]))=FALSE),1,0)</f>
        <v>1</v>
      </c>
      <c r="M1753">
        <f>IF(Table11[[#This Row],[cond]]=1,M1752+1,0)</f>
        <v>1</v>
      </c>
      <c r="N1753">
        <f>IF(ISNUMBER(SEARCH("Ronda",Table11[[#This Row],[Column1]]))=TRUE,1,0)</f>
        <v>0</v>
      </c>
      <c r="O1753" t="str">
        <f>IF(Table11[[#This Row],[cond2]]=1,MID(Table11[[#This Row],[Column1]],6,3),O1752)</f>
        <v xml:space="preserve"> 7</v>
      </c>
    </row>
    <row r="1754" spans="11:15" x14ac:dyDescent="0.3">
      <c r="K1754" t="s">
        <v>4</v>
      </c>
      <c r="L1754">
        <f>IF(AND(ISNUMBER(SEARCH(":",Table11[[#This Row],[Column1]]))=FALSE,ISNUMBER(SEARCH("Ronda",Table11[[#This Row],[Column1]]))=FALSE),1,0)</f>
        <v>1</v>
      </c>
      <c r="M1754">
        <f>IF(Table11[[#This Row],[cond]]=1,M1753+1,0)</f>
        <v>2</v>
      </c>
      <c r="N1754">
        <f>IF(ISNUMBER(SEARCH("Ronda",Table11[[#This Row],[Column1]]))=TRUE,1,0)</f>
        <v>0</v>
      </c>
      <c r="O1754" t="str">
        <f>IF(Table11[[#This Row],[cond2]]=1,MID(Table11[[#This Row],[Column1]],6,3),O1753)</f>
        <v xml:space="preserve"> 7</v>
      </c>
    </row>
    <row r="1755" spans="11:15" x14ac:dyDescent="0.3">
      <c r="K1755">
        <v>1</v>
      </c>
      <c r="L1755">
        <f>IF(AND(ISNUMBER(SEARCH(":",Table11[[#This Row],[Column1]]))=FALSE,ISNUMBER(SEARCH("Ronda",Table11[[#This Row],[Column1]]))=FALSE),1,0)</f>
        <v>1</v>
      </c>
      <c r="M1755">
        <f>IF(Table11[[#This Row],[cond]]=1,M1754+1,0)</f>
        <v>3</v>
      </c>
      <c r="N1755">
        <f>IF(ISNUMBER(SEARCH("Ronda",Table11[[#This Row],[Column1]]))=TRUE,1,0)</f>
        <v>0</v>
      </c>
      <c r="O1755" t="str">
        <f>IF(Table11[[#This Row],[cond2]]=1,MID(Table11[[#This Row],[Column1]],6,3),O1754)</f>
        <v xml:space="preserve"> 7</v>
      </c>
    </row>
    <row r="1756" spans="11:15" x14ac:dyDescent="0.3">
      <c r="K1756">
        <v>1</v>
      </c>
      <c r="L1756">
        <f>IF(AND(ISNUMBER(SEARCH(":",Table11[[#This Row],[Column1]]))=FALSE,ISNUMBER(SEARCH("Ronda",Table11[[#This Row],[Column1]]))=FALSE),1,0)</f>
        <v>1</v>
      </c>
      <c r="M1756">
        <f>IF(Table11[[#This Row],[cond]]=1,M1755+1,0)</f>
        <v>4</v>
      </c>
      <c r="N1756">
        <f>IF(ISNUMBER(SEARCH("Ronda",Table11[[#This Row],[Column1]]))=TRUE,1,0)</f>
        <v>0</v>
      </c>
      <c r="O1756" t="str">
        <f>IF(Table11[[#This Row],[cond2]]=1,MID(Table11[[#This Row],[Column1]],6,3),O1755)</f>
        <v xml:space="preserve"> 7</v>
      </c>
    </row>
    <row r="1757" spans="11:15" x14ac:dyDescent="0.3">
      <c r="K1757">
        <v>-1</v>
      </c>
      <c r="L1757">
        <f>IF(AND(ISNUMBER(SEARCH(":",Table11[[#This Row],[Column1]]))=FALSE,ISNUMBER(SEARCH("Ronda",Table11[[#This Row],[Column1]]))=FALSE),1,0)</f>
        <v>1</v>
      </c>
      <c r="M1757">
        <f>IF(Table11[[#This Row],[cond]]=1,M1756+1,0)</f>
        <v>5</v>
      </c>
      <c r="N1757">
        <f>IF(ISNUMBER(SEARCH("Ronda",Table11[[#This Row],[Column1]]))=TRUE,1,0)</f>
        <v>0</v>
      </c>
      <c r="O1757" t="str">
        <f>IF(Table11[[#This Row],[cond2]]=1,MID(Table11[[#This Row],[Column1]],6,3),O1756)</f>
        <v xml:space="preserve"> 7</v>
      </c>
    </row>
    <row r="1758" spans="11:15" x14ac:dyDescent="0.3">
      <c r="K1758">
        <v>-1</v>
      </c>
      <c r="L1758">
        <f>IF(AND(ISNUMBER(SEARCH(":",Table11[[#This Row],[Column1]]))=FALSE,ISNUMBER(SEARCH("Ronda",Table11[[#This Row],[Column1]]))=FALSE),1,0)</f>
        <v>1</v>
      </c>
      <c r="M1758">
        <f>IF(Table11[[#This Row],[cond]]=1,M1757+1,0)</f>
        <v>6</v>
      </c>
      <c r="N1758">
        <f>IF(ISNUMBER(SEARCH("Ronda",Table11[[#This Row],[Column1]]))=TRUE,1,0)</f>
        <v>0</v>
      </c>
      <c r="O1758" t="str">
        <f>IF(Table11[[#This Row],[cond2]]=1,MID(Table11[[#This Row],[Column1]],6,3),O1757)</f>
        <v xml:space="preserve"> 7</v>
      </c>
    </row>
    <row r="1759" spans="11:15" x14ac:dyDescent="0.3">
      <c r="K1759" t="s">
        <v>1216</v>
      </c>
      <c r="L1759">
        <f>IF(AND(ISNUMBER(SEARCH(":",Table11[[#This Row],[Column1]]))=FALSE,ISNUMBER(SEARCH("Ronda",Table11[[#This Row],[Column1]]))=FALSE),1,0)</f>
        <v>0</v>
      </c>
      <c r="M1759">
        <f>IF(Table11[[#This Row],[cond]]=1,M1758+1,0)</f>
        <v>0</v>
      </c>
      <c r="N1759">
        <f>IF(ISNUMBER(SEARCH("Ronda",Table11[[#This Row],[Column1]]))=TRUE,1,0)</f>
        <v>0</v>
      </c>
      <c r="O1759" t="str">
        <f>IF(Table11[[#This Row],[cond2]]=1,MID(Table11[[#This Row],[Column1]],6,3),O1758)</f>
        <v xml:space="preserve"> 7</v>
      </c>
    </row>
    <row r="1760" spans="11:15" x14ac:dyDescent="0.3">
      <c r="K1760" t="s">
        <v>10</v>
      </c>
      <c r="L1760">
        <f>IF(AND(ISNUMBER(SEARCH(":",Table11[[#This Row],[Column1]]))=FALSE,ISNUMBER(SEARCH("Ronda",Table11[[#This Row],[Column1]]))=FALSE),1,0)</f>
        <v>1</v>
      </c>
      <c r="M1760">
        <f>IF(Table11[[#This Row],[cond]]=1,M1759+1,0)</f>
        <v>1</v>
      </c>
      <c r="N1760">
        <f>IF(ISNUMBER(SEARCH("Ronda",Table11[[#This Row],[Column1]]))=TRUE,1,0)</f>
        <v>0</v>
      </c>
      <c r="O1760" t="str">
        <f>IF(Table11[[#This Row],[cond2]]=1,MID(Table11[[#This Row],[Column1]],6,3),O1759)</f>
        <v xml:space="preserve"> 7</v>
      </c>
    </row>
    <row r="1761" spans="11:15" x14ac:dyDescent="0.3">
      <c r="K1761" t="s">
        <v>1</v>
      </c>
      <c r="L1761">
        <f>IF(AND(ISNUMBER(SEARCH(":",Table11[[#This Row],[Column1]]))=FALSE,ISNUMBER(SEARCH("Ronda",Table11[[#This Row],[Column1]]))=FALSE),1,0)</f>
        <v>1</v>
      </c>
      <c r="M1761">
        <f>IF(Table11[[#This Row],[cond]]=1,M1760+1,0)</f>
        <v>2</v>
      </c>
      <c r="N1761">
        <f>IF(ISNUMBER(SEARCH("Ronda",Table11[[#This Row],[Column1]]))=TRUE,1,0)</f>
        <v>0</v>
      </c>
      <c r="O1761" t="str">
        <f>IF(Table11[[#This Row],[cond2]]=1,MID(Table11[[#This Row],[Column1]],6,3),O1760)</f>
        <v xml:space="preserve"> 7</v>
      </c>
    </row>
    <row r="1762" spans="11:15" x14ac:dyDescent="0.3">
      <c r="K1762">
        <v>1</v>
      </c>
      <c r="L1762">
        <f>IF(AND(ISNUMBER(SEARCH(":",Table11[[#This Row],[Column1]]))=FALSE,ISNUMBER(SEARCH("Ronda",Table11[[#This Row],[Column1]]))=FALSE),1,0)</f>
        <v>1</v>
      </c>
      <c r="M1762">
        <f>IF(Table11[[#This Row],[cond]]=1,M1761+1,0)</f>
        <v>3</v>
      </c>
      <c r="N1762">
        <f>IF(ISNUMBER(SEARCH("Ronda",Table11[[#This Row],[Column1]]))=TRUE,1,0)</f>
        <v>0</v>
      </c>
      <c r="O1762" t="str">
        <f>IF(Table11[[#This Row],[cond2]]=1,MID(Table11[[#This Row],[Column1]],6,3),O1761)</f>
        <v xml:space="preserve"> 7</v>
      </c>
    </row>
    <row r="1763" spans="11:15" x14ac:dyDescent="0.3">
      <c r="K1763">
        <v>3</v>
      </c>
      <c r="L1763">
        <f>IF(AND(ISNUMBER(SEARCH(":",Table11[[#This Row],[Column1]]))=FALSE,ISNUMBER(SEARCH("Ronda",Table11[[#This Row],[Column1]]))=FALSE),1,0)</f>
        <v>1</v>
      </c>
      <c r="M1763">
        <f>IF(Table11[[#This Row],[cond]]=1,M1762+1,0)</f>
        <v>4</v>
      </c>
      <c r="N1763">
        <f>IF(ISNUMBER(SEARCH("Ronda",Table11[[#This Row],[Column1]]))=TRUE,1,0)</f>
        <v>0</v>
      </c>
      <c r="O1763" t="str">
        <f>IF(Table11[[#This Row],[cond2]]=1,MID(Table11[[#This Row],[Column1]],6,3),O1762)</f>
        <v xml:space="preserve"> 7</v>
      </c>
    </row>
    <row r="1764" spans="11:15" x14ac:dyDescent="0.3">
      <c r="K1764">
        <v>0</v>
      </c>
      <c r="L1764">
        <f>IF(AND(ISNUMBER(SEARCH(":",Table11[[#This Row],[Column1]]))=FALSE,ISNUMBER(SEARCH("Ronda",Table11[[#This Row],[Column1]]))=FALSE),1,0)</f>
        <v>1</v>
      </c>
      <c r="M1764">
        <f>IF(Table11[[#This Row],[cond]]=1,M1763+1,0)</f>
        <v>5</v>
      </c>
      <c r="N1764">
        <f>IF(ISNUMBER(SEARCH("Ronda",Table11[[#This Row],[Column1]]))=TRUE,1,0)</f>
        <v>0</v>
      </c>
      <c r="O1764" t="str">
        <f>IF(Table11[[#This Row],[cond2]]=1,MID(Table11[[#This Row],[Column1]],6,3),O1763)</f>
        <v xml:space="preserve"> 7</v>
      </c>
    </row>
    <row r="1765" spans="11:15" x14ac:dyDescent="0.3">
      <c r="K1765">
        <v>-1</v>
      </c>
      <c r="L1765">
        <f>IF(AND(ISNUMBER(SEARCH(":",Table11[[#This Row],[Column1]]))=FALSE,ISNUMBER(SEARCH("Ronda",Table11[[#This Row],[Column1]]))=FALSE),1,0)</f>
        <v>1</v>
      </c>
      <c r="M1765">
        <f>IF(Table11[[#This Row],[cond]]=1,M1764+1,0)</f>
        <v>6</v>
      </c>
      <c r="N1765">
        <f>IF(ISNUMBER(SEARCH("Ronda",Table11[[#This Row],[Column1]]))=TRUE,1,0)</f>
        <v>0</v>
      </c>
      <c r="O1765" t="str">
        <f>IF(Table11[[#This Row],[cond2]]=1,MID(Table11[[#This Row],[Column1]],6,3),O1764)</f>
        <v xml:space="preserve"> 7</v>
      </c>
    </row>
    <row r="1766" spans="11:15" x14ac:dyDescent="0.3">
      <c r="K1766" t="s">
        <v>1217</v>
      </c>
      <c r="L1766">
        <f>IF(AND(ISNUMBER(SEARCH(":",Table11[[#This Row],[Column1]]))=FALSE,ISNUMBER(SEARCH("Ronda",Table11[[#This Row],[Column1]]))=FALSE),1,0)</f>
        <v>0</v>
      </c>
      <c r="M1766">
        <f>IF(Table11[[#This Row],[cond]]=1,M1765+1,0)</f>
        <v>0</v>
      </c>
      <c r="N1766">
        <f>IF(ISNUMBER(SEARCH("Ronda",Table11[[#This Row],[Column1]]))=TRUE,1,0)</f>
        <v>0</v>
      </c>
      <c r="O1766" t="str">
        <f>IF(Table11[[#This Row],[cond2]]=1,MID(Table11[[#This Row],[Column1]],6,3),O1765)</f>
        <v xml:space="preserve"> 7</v>
      </c>
    </row>
    <row r="1767" spans="11:15" x14ac:dyDescent="0.3">
      <c r="K1767" t="s">
        <v>11</v>
      </c>
      <c r="L1767">
        <f>IF(AND(ISNUMBER(SEARCH(":",Table11[[#This Row],[Column1]]))=FALSE,ISNUMBER(SEARCH("Ronda",Table11[[#This Row],[Column1]]))=FALSE),1,0)</f>
        <v>1</v>
      </c>
      <c r="M1767">
        <f>IF(Table11[[#This Row],[cond]]=1,M1766+1,0)</f>
        <v>1</v>
      </c>
      <c r="N1767">
        <f>IF(ISNUMBER(SEARCH("Ronda",Table11[[#This Row],[Column1]]))=TRUE,1,0)</f>
        <v>0</v>
      </c>
      <c r="O1767" t="str">
        <f>IF(Table11[[#This Row],[cond2]]=1,MID(Table11[[#This Row],[Column1]],6,3),O1766)</f>
        <v xml:space="preserve"> 7</v>
      </c>
    </row>
    <row r="1768" spans="11:15" x14ac:dyDescent="0.3">
      <c r="K1768" t="s">
        <v>33</v>
      </c>
      <c r="L1768">
        <f>IF(AND(ISNUMBER(SEARCH(":",Table11[[#This Row],[Column1]]))=FALSE,ISNUMBER(SEARCH("Ronda",Table11[[#This Row],[Column1]]))=FALSE),1,0)</f>
        <v>1</v>
      </c>
      <c r="M1768">
        <f>IF(Table11[[#This Row],[cond]]=1,M1767+1,0)</f>
        <v>2</v>
      </c>
      <c r="N1768">
        <f>IF(ISNUMBER(SEARCH("Ronda",Table11[[#This Row],[Column1]]))=TRUE,1,0)</f>
        <v>0</v>
      </c>
      <c r="O1768" t="str">
        <f>IF(Table11[[#This Row],[cond2]]=1,MID(Table11[[#This Row],[Column1]],6,3),O1767)</f>
        <v xml:space="preserve"> 7</v>
      </c>
    </row>
    <row r="1769" spans="11:15" x14ac:dyDescent="0.3">
      <c r="K1769">
        <v>3</v>
      </c>
      <c r="L1769">
        <f>IF(AND(ISNUMBER(SEARCH(":",Table11[[#This Row],[Column1]]))=FALSE,ISNUMBER(SEARCH("Ronda",Table11[[#This Row],[Column1]]))=FALSE),1,0)</f>
        <v>1</v>
      </c>
      <c r="M1769">
        <f>IF(Table11[[#This Row],[cond]]=1,M1768+1,0)</f>
        <v>3</v>
      </c>
      <c r="N1769">
        <f>IF(ISNUMBER(SEARCH("Ronda",Table11[[#This Row],[Column1]]))=TRUE,1,0)</f>
        <v>0</v>
      </c>
      <c r="O1769" t="str">
        <f>IF(Table11[[#This Row],[cond2]]=1,MID(Table11[[#This Row],[Column1]],6,3),O1768)</f>
        <v xml:space="preserve"> 7</v>
      </c>
    </row>
    <row r="1770" spans="11:15" x14ac:dyDescent="0.3">
      <c r="K1770">
        <v>0</v>
      </c>
      <c r="L1770">
        <f>IF(AND(ISNUMBER(SEARCH(":",Table11[[#This Row],[Column1]]))=FALSE,ISNUMBER(SEARCH("Ronda",Table11[[#This Row],[Column1]]))=FALSE),1,0)</f>
        <v>1</v>
      </c>
      <c r="M1770">
        <f>IF(Table11[[#This Row],[cond]]=1,M1769+1,0)</f>
        <v>4</v>
      </c>
      <c r="N1770">
        <f>IF(ISNUMBER(SEARCH("Ronda",Table11[[#This Row],[Column1]]))=TRUE,1,0)</f>
        <v>0</v>
      </c>
      <c r="O1770" t="str">
        <f>IF(Table11[[#This Row],[cond2]]=1,MID(Table11[[#This Row],[Column1]],6,3),O1769)</f>
        <v xml:space="preserve"> 7</v>
      </c>
    </row>
    <row r="1771" spans="11:15" x14ac:dyDescent="0.3">
      <c r="K1771">
        <v>-1</v>
      </c>
      <c r="L1771">
        <f>IF(AND(ISNUMBER(SEARCH(":",Table11[[#This Row],[Column1]]))=FALSE,ISNUMBER(SEARCH("Ronda",Table11[[#This Row],[Column1]]))=FALSE),1,0)</f>
        <v>1</v>
      </c>
      <c r="M1771">
        <f>IF(Table11[[#This Row],[cond]]=1,M1770+1,0)</f>
        <v>5</v>
      </c>
      <c r="N1771">
        <f>IF(ISNUMBER(SEARCH("Ronda",Table11[[#This Row],[Column1]]))=TRUE,1,0)</f>
        <v>0</v>
      </c>
      <c r="O1771" t="str">
        <f>IF(Table11[[#This Row],[cond2]]=1,MID(Table11[[#This Row],[Column1]],6,3),O1770)</f>
        <v xml:space="preserve"> 7</v>
      </c>
    </row>
    <row r="1772" spans="11:15" x14ac:dyDescent="0.3">
      <c r="K1772">
        <v>0</v>
      </c>
      <c r="L1772">
        <f>IF(AND(ISNUMBER(SEARCH(":",Table11[[#This Row],[Column1]]))=FALSE,ISNUMBER(SEARCH("Ronda",Table11[[#This Row],[Column1]]))=FALSE),1,0)</f>
        <v>1</v>
      </c>
      <c r="M1772">
        <f>IF(Table11[[#This Row],[cond]]=1,M1771+1,0)</f>
        <v>6</v>
      </c>
      <c r="N1772">
        <f>IF(ISNUMBER(SEARCH("Ronda",Table11[[#This Row],[Column1]]))=TRUE,1,0)</f>
        <v>0</v>
      </c>
      <c r="O1772" t="str">
        <f>IF(Table11[[#This Row],[cond2]]=1,MID(Table11[[#This Row],[Column1]],6,3),O1771)</f>
        <v xml:space="preserve"> 7</v>
      </c>
    </row>
    <row r="1773" spans="11:15" x14ac:dyDescent="0.3">
      <c r="K1773" t="s">
        <v>1218</v>
      </c>
      <c r="L1773">
        <f>IF(AND(ISNUMBER(SEARCH(":",Table11[[#This Row],[Column1]]))=FALSE,ISNUMBER(SEARCH("Ronda",Table11[[#This Row],[Column1]]))=FALSE),1,0)</f>
        <v>0</v>
      </c>
      <c r="M1773">
        <f>IF(Table11[[#This Row],[cond]]=1,M1772+1,0)</f>
        <v>0</v>
      </c>
      <c r="N1773">
        <f>IF(ISNUMBER(SEARCH("Ronda",Table11[[#This Row],[Column1]]))=TRUE,1,0)</f>
        <v>0</v>
      </c>
      <c r="O1773" t="str">
        <f>IF(Table11[[#This Row],[cond2]]=1,MID(Table11[[#This Row],[Column1]],6,3),O1772)</f>
        <v xml:space="preserve"> 7</v>
      </c>
    </row>
    <row r="1774" spans="11:15" x14ac:dyDescent="0.3">
      <c r="K1774" t="s">
        <v>568</v>
      </c>
      <c r="L1774">
        <f>IF(AND(ISNUMBER(SEARCH(":",Table11[[#This Row],[Column1]]))=FALSE,ISNUMBER(SEARCH("Ronda",Table11[[#This Row],[Column1]]))=FALSE),1,0)</f>
        <v>1</v>
      </c>
      <c r="M1774">
        <f>IF(Table11[[#This Row],[cond]]=1,M1773+1,0)</f>
        <v>1</v>
      </c>
      <c r="N1774">
        <f>IF(ISNUMBER(SEARCH("Ronda",Table11[[#This Row],[Column1]]))=TRUE,1,0)</f>
        <v>0</v>
      </c>
      <c r="O1774" t="str">
        <f>IF(Table11[[#This Row],[cond2]]=1,MID(Table11[[#This Row],[Column1]],6,3),O1773)</f>
        <v xml:space="preserve"> 7</v>
      </c>
    </row>
    <row r="1775" spans="11:15" x14ac:dyDescent="0.3">
      <c r="K1775" t="s">
        <v>31</v>
      </c>
      <c r="L1775">
        <f>IF(AND(ISNUMBER(SEARCH(":",Table11[[#This Row],[Column1]]))=FALSE,ISNUMBER(SEARCH("Ronda",Table11[[#This Row],[Column1]]))=FALSE),1,0)</f>
        <v>1</v>
      </c>
      <c r="M1775">
        <f>IF(Table11[[#This Row],[cond]]=1,M1774+1,0)</f>
        <v>2</v>
      </c>
      <c r="N1775">
        <f>IF(ISNUMBER(SEARCH("Ronda",Table11[[#This Row],[Column1]]))=TRUE,1,0)</f>
        <v>0</v>
      </c>
      <c r="O1775" t="str">
        <f>IF(Table11[[#This Row],[cond2]]=1,MID(Table11[[#This Row],[Column1]],6,3),O1774)</f>
        <v xml:space="preserve"> 7</v>
      </c>
    </row>
    <row r="1776" spans="11:15" x14ac:dyDescent="0.3">
      <c r="K1776">
        <v>0</v>
      </c>
      <c r="L1776">
        <f>IF(AND(ISNUMBER(SEARCH(":",Table11[[#This Row],[Column1]]))=FALSE,ISNUMBER(SEARCH("Ronda",Table11[[#This Row],[Column1]]))=FALSE),1,0)</f>
        <v>1</v>
      </c>
      <c r="M1776">
        <f>IF(Table11[[#This Row],[cond]]=1,M1775+1,0)</f>
        <v>3</v>
      </c>
      <c r="N1776">
        <f>IF(ISNUMBER(SEARCH("Ronda",Table11[[#This Row],[Column1]]))=TRUE,1,0)</f>
        <v>0</v>
      </c>
      <c r="O1776" t="str">
        <f>IF(Table11[[#This Row],[cond2]]=1,MID(Table11[[#This Row],[Column1]],6,3),O1775)</f>
        <v xml:space="preserve"> 7</v>
      </c>
    </row>
    <row r="1777" spans="11:15" x14ac:dyDescent="0.3">
      <c r="K1777">
        <v>0</v>
      </c>
      <c r="L1777">
        <f>IF(AND(ISNUMBER(SEARCH(":",Table11[[#This Row],[Column1]]))=FALSE,ISNUMBER(SEARCH("Ronda",Table11[[#This Row],[Column1]]))=FALSE),1,0)</f>
        <v>1</v>
      </c>
      <c r="M1777">
        <f>IF(Table11[[#This Row],[cond]]=1,M1776+1,0)</f>
        <v>4</v>
      </c>
      <c r="N1777">
        <f>IF(ISNUMBER(SEARCH("Ronda",Table11[[#This Row],[Column1]]))=TRUE,1,0)</f>
        <v>0</v>
      </c>
      <c r="O1777" t="str">
        <f>IF(Table11[[#This Row],[cond2]]=1,MID(Table11[[#This Row],[Column1]],6,3),O1776)</f>
        <v xml:space="preserve"> 7</v>
      </c>
    </row>
    <row r="1778" spans="11:15" x14ac:dyDescent="0.3">
      <c r="K1778">
        <v>0</v>
      </c>
      <c r="L1778">
        <f>IF(AND(ISNUMBER(SEARCH(":",Table11[[#This Row],[Column1]]))=FALSE,ISNUMBER(SEARCH("Ronda",Table11[[#This Row],[Column1]]))=FALSE),1,0)</f>
        <v>1</v>
      </c>
      <c r="M1778">
        <f>IF(Table11[[#This Row],[cond]]=1,M1777+1,0)</f>
        <v>5</v>
      </c>
      <c r="N1778">
        <f>IF(ISNUMBER(SEARCH("Ronda",Table11[[#This Row],[Column1]]))=TRUE,1,0)</f>
        <v>0</v>
      </c>
      <c r="O1778" t="str">
        <f>IF(Table11[[#This Row],[cond2]]=1,MID(Table11[[#This Row],[Column1]],6,3),O1777)</f>
        <v xml:space="preserve"> 7</v>
      </c>
    </row>
    <row r="1779" spans="11:15" x14ac:dyDescent="0.3">
      <c r="K1779">
        <v>0</v>
      </c>
      <c r="L1779">
        <f>IF(AND(ISNUMBER(SEARCH(":",Table11[[#This Row],[Column1]]))=FALSE,ISNUMBER(SEARCH("Ronda",Table11[[#This Row],[Column1]]))=FALSE),1,0)</f>
        <v>1</v>
      </c>
      <c r="M1779">
        <f>IF(Table11[[#This Row],[cond]]=1,M1778+1,0)</f>
        <v>6</v>
      </c>
      <c r="N1779">
        <f>IF(ISNUMBER(SEARCH("Ronda",Table11[[#This Row],[Column1]]))=TRUE,1,0)</f>
        <v>0</v>
      </c>
      <c r="O1779" t="str">
        <f>IF(Table11[[#This Row],[cond2]]=1,MID(Table11[[#This Row],[Column1]],6,3),O1778)</f>
        <v xml:space="preserve"> 7</v>
      </c>
    </row>
    <row r="1780" spans="11:15" x14ac:dyDescent="0.3">
      <c r="K1780" t="s">
        <v>278</v>
      </c>
      <c r="L1780">
        <f>IF(AND(ISNUMBER(SEARCH(":",Table11[[#This Row],[Column1]]))=FALSE,ISNUMBER(SEARCH("Ronda",Table11[[#This Row],[Column1]]))=FALSE),1,0)</f>
        <v>0</v>
      </c>
      <c r="M1780">
        <f>IF(Table11[[#This Row],[cond]]=1,M1779+1,0)</f>
        <v>0</v>
      </c>
      <c r="N1780">
        <f>IF(ISNUMBER(SEARCH("Ronda",Table11[[#This Row],[Column1]]))=TRUE,1,0)</f>
        <v>0</v>
      </c>
      <c r="O1780" t="str">
        <f>IF(Table11[[#This Row],[cond2]]=1,MID(Table11[[#This Row],[Column1]],6,3),O1779)</f>
        <v xml:space="preserve"> 7</v>
      </c>
    </row>
    <row r="1781" spans="11:15" x14ac:dyDescent="0.3">
      <c r="K1781" t="s">
        <v>1051</v>
      </c>
      <c r="L1781">
        <f>IF(AND(ISNUMBER(SEARCH(":",Table11[[#This Row],[Column1]]))=FALSE,ISNUMBER(SEARCH("Ronda",Table11[[#This Row],[Column1]]))=FALSE),1,0)</f>
        <v>1</v>
      </c>
      <c r="M1781">
        <f>IF(Table11[[#This Row],[cond]]=1,M1780+1,0)</f>
        <v>1</v>
      </c>
      <c r="N1781">
        <f>IF(ISNUMBER(SEARCH("Ronda",Table11[[#This Row],[Column1]]))=TRUE,1,0)</f>
        <v>0</v>
      </c>
      <c r="O1781" t="str">
        <f>IF(Table11[[#This Row],[cond2]]=1,MID(Table11[[#This Row],[Column1]],6,3),O1780)</f>
        <v xml:space="preserve"> 7</v>
      </c>
    </row>
    <row r="1782" spans="11:15" x14ac:dyDescent="0.3">
      <c r="K1782" t="s">
        <v>564</v>
      </c>
      <c r="L1782">
        <f>IF(AND(ISNUMBER(SEARCH(":",Table11[[#This Row],[Column1]]))=FALSE,ISNUMBER(SEARCH("Ronda",Table11[[#This Row],[Column1]]))=FALSE),1,0)</f>
        <v>1</v>
      </c>
      <c r="M1782">
        <f>IF(Table11[[#This Row],[cond]]=1,M1781+1,0)</f>
        <v>2</v>
      </c>
      <c r="N1782">
        <f>IF(ISNUMBER(SEARCH("Ronda",Table11[[#This Row],[Column1]]))=TRUE,1,0)</f>
        <v>0</v>
      </c>
      <c r="O1782" t="str">
        <f>IF(Table11[[#This Row],[cond2]]=1,MID(Table11[[#This Row],[Column1]],6,3),O1781)</f>
        <v xml:space="preserve"> 7</v>
      </c>
    </row>
    <row r="1783" spans="11:15" x14ac:dyDescent="0.3">
      <c r="K1783">
        <v>1</v>
      </c>
      <c r="L1783">
        <f>IF(AND(ISNUMBER(SEARCH(":",Table11[[#This Row],[Column1]]))=FALSE,ISNUMBER(SEARCH("Ronda",Table11[[#This Row],[Column1]]))=FALSE),1,0)</f>
        <v>1</v>
      </c>
      <c r="M1783">
        <f>IF(Table11[[#This Row],[cond]]=1,M1782+1,0)</f>
        <v>3</v>
      </c>
      <c r="N1783">
        <f>IF(ISNUMBER(SEARCH("Ronda",Table11[[#This Row],[Column1]]))=TRUE,1,0)</f>
        <v>0</v>
      </c>
      <c r="O1783" t="str">
        <f>IF(Table11[[#This Row],[cond2]]=1,MID(Table11[[#This Row],[Column1]],6,3),O1782)</f>
        <v xml:space="preserve"> 7</v>
      </c>
    </row>
    <row r="1784" spans="11:15" x14ac:dyDescent="0.3">
      <c r="K1784">
        <v>0</v>
      </c>
      <c r="L1784">
        <f>IF(AND(ISNUMBER(SEARCH(":",Table11[[#This Row],[Column1]]))=FALSE,ISNUMBER(SEARCH("Ronda",Table11[[#This Row],[Column1]]))=FALSE),1,0)</f>
        <v>1</v>
      </c>
      <c r="M1784">
        <f>IF(Table11[[#This Row],[cond]]=1,M1783+1,0)</f>
        <v>4</v>
      </c>
      <c r="N1784">
        <f>IF(ISNUMBER(SEARCH("Ronda",Table11[[#This Row],[Column1]]))=TRUE,1,0)</f>
        <v>0</v>
      </c>
      <c r="O1784" t="str">
        <f>IF(Table11[[#This Row],[cond2]]=1,MID(Table11[[#This Row],[Column1]],6,3),O1783)</f>
        <v xml:space="preserve"> 7</v>
      </c>
    </row>
    <row r="1785" spans="11:15" x14ac:dyDescent="0.3">
      <c r="K1785">
        <v>0</v>
      </c>
      <c r="L1785">
        <f>IF(AND(ISNUMBER(SEARCH(":",Table11[[#This Row],[Column1]]))=FALSE,ISNUMBER(SEARCH("Ronda",Table11[[#This Row],[Column1]]))=FALSE),1,0)</f>
        <v>1</v>
      </c>
      <c r="M1785">
        <f>IF(Table11[[#This Row],[cond]]=1,M1784+1,0)</f>
        <v>5</v>
      </c>
      <c r="N1785">
        <f>IF(ISNUMBER(SEARCH("Ronda",Table11[[#This Row],[Column1]]))=TRUE,1,0)</f>
        <v>0</v>
      </c>
      <c r="O1785" t="str">
        <f>IF(Table11[[#This Row],[cond2]]=1,MID(Table11[[#This Row],[Column1]],6,3),O1784)</f>
        <v xml:space="preserve"> 7</v>
      </c>
    </row>
    <row r="1786" spans="11:15" x14ac:dyDescent="0.3">
      <c r="K1786">
        <v>0</v>
      </c>
      <c r="L1786">
        <f>IF(AND(ISNUMBER(SEARCH(":",Table11[[#This Row],[Column1]]))=FALSE,ISNUMBER(SEARCH("Ronda",Table11[[#This Row],[Column1]]))=FALSE),1,0)</f>
        <v>1</v>
      </c>
      <c r="M1786">
        <f>IF(Table11[[#This Row],[cond]]=1,M1785+1,0)</f>
        <v>6</v>
      </c>
      <c r="N1786">
        <f>IF(ISNUMBER(SEARCH("Ronda",Table11[[#This Row],[Column1]]))=TRUE,1,0)</f>
        <v>0</v>
      </c>
      <c r="O1786" t="str">
        <f>IF(Table11[[#This Row],[cond2]]=1,MID(Table11[[#This Row],[Column1]],6,3),O1785)</f>
        <v xml:space="preserve"> 7</v>
      </c>
    </row>
    <row r="1787" spans="11:15" x14ac:dyDescent="0.3">
      <c r="K1787" t="s">
        <v>1219</v>
      </c>
      <c r="L1787">
        <f>IF(AND(ISNUMBER(SEARCH(":",Table11[[#This Row],[Column1]]))=FALSE,ISNUMBER(SEARCH("Ronda",Table11[[#This Row],[Column1]]))=FALSE),1,0)</f>
        <v>0</v>
      </c>
      <c r="M1787">
        <f>IF(Table11[[#This Row],[cond]]=1,M1786+1,0)</f>
        <v>0</v>
      </c>
      <c r="N1787">
        <f>IF(ISNUMBER(SEARCH("Ronda",Table11[[#This Row],[Column1]]))=TRUE,1,0)</f>
        <v>0</v>
      </c>
      <c r="O1787" t="str">
        <f>IF(Table11[[#This Row],[cond2]]=1,MID(Table11[[#This Row],[Column1]],6,3),O1786)</f>
        <v xml:space="preserve"> 7</v>
      </c>
    </row>
    <row r="1788" spans="11:15" x14ac:dyDescent="0.3">
      <c r="K1788" t="s">
        <v>303</v>
      </c>
      <c r="L1788">
        <f>IF(AND(ISNUMBER(SEARCH(":",Table11[[#This Row],[Column1]]))=FALSE,ISNUMBER(SEARCH("Ronda",Table11[[#This Row],[Column1]]))=FALSE),1,0)</f>
        <v>1</v>
      </c>
      <c r="M1788">
        <f>IF(Table11[[#This Row],[cond]]=1,M1787+1,0)</f>
        <v>1</v>
      </c>
      <c r="N1788">
        <f>IF(ISNUMBER(SEARCH("Ronda",Table11[[#This Row],[Column1]]))=TRUE,1,0)</f>
        <v>0</v>
      </c>
      <c r="O1788" t="str">
        <f>IF(Table11[[#This Row],[cond2]]=1,MID(Table11[[#This Row],[Column1]],6,3),O1787)</f>
        <v xml:space="preserve"> 7</v>
      </c>
    </row>
    <row r="1789" spans="11:15" x14ac:dyDescent="0.3">
      <c r="K1789" t="s">
        <v>5</v>
      </c>
      <c r="L1789">
        <f>IF(AND(ISNUMBER(SEARCH(":",Table11[[#This Row],[Column1]]))=FALSE,ISNUMBER(SEARCH("Ronda",Table11[[#This Row],[Column1]]))=FALSE),1,0)</f>
        <v>1</v>
      </c>
      <c r="M1789">
        <f>IF(Table11[[#This Row],[cond]]=1,M1788+1,0)</f>
        <v>2</v>
      </c>
      <c r="N1789">
        <f>IF(ISNUMBER(SEARCH("Ronda",Table11[[#This Row],[Column1]]))=TRUE,1,0)</f>
        <v>0</v>
      </c>
      <c r="O1789" t="str">
        <f>IF(Table11[[#This Row],[cond2]]=1,MID(Table11[[#This Row],[Column1]],6,3),O1788)</f>
        <v xml:space="preserve"> 7</v>
      </c>
    </row>
    <row r="1790" spans="11:15" x14ac:dyDescent="0.3">
      <c r="K1790">
        <v>1</v>
      </c>
      <c r="L1790">
        <f>IF(AND(ISNUMBER(SEARCH(":",Table11[[#This Row],[Column1]]))=FALSE,ISNUMBER(SEARCH("Ronda",Table11[[#This Row],[Column1]]))=FALSE),1,0)</f>
        <v>1</v>
      </c>
      <c r="M1790">
        <f>IF(Table11[[#This Row],[cond]]=1,M1789+1,0)</f>
        <v>3</v>
      </c>
      <c r="N1790">
        <f>IF(ISNUMBER(SEARCH("Ronda",Table11[[#This Row],[Column1]]))=TRUE,1,0)</f>
        <v>0</v>
      </c>
      <c r="O1790" t="str">
        <f>IF(Table11[[#This Row],[cond2]]=1,MID(Table11[[#This Row],[Column1]],6,3),O1789)</f>
        <v xml:space="preserve"> 7</v>
      </c>
    </row>
    <row r="1791" spans="11:15" x14ac:dyDescent="0.3">
      <c r="K1791">
        <v>1</v>
      </c>
      <c r="L1791">
        <f>IF(AND(ISNUMBER(SEARCH(":",Table11[[#This Row],[Column1]]))=FALSE,ISNUMBER(SEARCH("Ronda",Table11[[#This Row],[Column1]]))=FALSE),1,0)</f>
        <v>1</v>
      </c>
      <c r="M1791">
        <f>IF(Table11[[#This Row],[cond]]=1,M1790+1,0)</f>
        <v>4</v>
      </c>
      <c r="N1791">
        <f>IF(ISNUMBER(SEARCH("Ronda",Table11[[#This Row],[Column1]]))=TRUE,1,0)</f>
        <v>0</v>
      </c>
      <c r="O1791" t="str">
        <f>IF(Table11[[#This Row],[cond2]]=1,MID(Table11[[#This Row],[Column1]],6,3),O1790)</f>
        <v xml:space="preserve"> 7</v>
      </c>
    </row>
    <row r="1792" spans="11:15" x14ac:dyDescent="0.3">
      <c r="K1792">
        <v>0</v>
      </c>
      <c r="L1792">
        <f>IF(AND(ISNUMBER(SEARCH(":",Table11[[#This Row],[Column1]]))=FALSE,ISNUMBER(SEARCH("Ronda",Table11[[#This Row],[Column1]]))=FALSE),1,0)</f>
        <v>1</v>
      </c>
      <c r="M1792">
        <f>IF(Table11[[#This Row],[cond]]=1,M1791+1,0)</f>
        <v>5</v>
      </c>
      <c r="N1792">
        <f>IF(ISNUMBER(SEARCH("Ronda",Table11[[#This Row],[Column1]]))=TRUE,1,0)</f>
        <v>0</v>
      </c>
      <c r="O1792" t="str">
        <f>IF(Table11[[#This Row],[cond2]]=1,MID(Table11[[#This Row],[Column1]],6,3),O1791)</f>
        <v xml:space="preserve"> 7</v>
      </c>
    </row>
    <row r="1793" spans="11:15" x14ac:dyDescent="0.3">
      <c r="K1793">
        <v>0</v>
      </c>
      <c r="L1793">
        <f>IF(AND(ISNUMBER(SEARCH(":",Table11[[#This Row],[Column1]]))=FALSE,ISNUMBER(SEARCH("Ronda",Table11[[#This Row],[Column1]]))=FALSE),1,0)</f>
        <v>1</v>
      </c>
      <c r="M1793">
        <f>IF(Table11[[#This Row],[cond]]=1,M1792+1,0)</f>
        <v>6</v>
      </c>
      <c r="N1793">
        <f>IF(ISNUMBER(SEARCH("Ronda",Table11[[#This Row],[Column1]]))=TRUE,1,0)</f>
        <v>0</v>
      </c>
      <c r="O1793" t="str">
        <f>IF(Table11[[#This Row],[cond2]]=1,MID(Table11[[#This Row],[Column1]],6,3),O1792)</f>
        <v xml:space="preserve"> 7</v>
      </c>
    </row>
    <row r="1794" spans="11:15" x14ac:dyDescent="0.3">
      <c r="K1794" t="s">
        <v>282</v>
      </c>
      <c r="L1794">
        <f>IF(AND(ISNUMBER(SEARCH(":",Table11[[#This Row],[Column1]]))=FALSE,ISNUMBER(SEARCH("Ronda",Table11[[#This Row],[Column1]]))=FALSE),1,0)</f>
        <v>0</v>
      </c>
      <c r="M1794">
        <f>IF(Table11[[#This Row],[cond]]=1,M1793+1,0)</f>
        <v>0</v>
      </c>
      <c r="N1794">
        <f>IF(ISNUMBER(SEARCH("Ronda",Table11[[#This Row],[Column1]]))=TRUE,1,0)</f>
        <v>1</v>
      </c>
      <c r="O1794" t="str">
        <f>IF(Table11[[#This Row],[cond2]]=1,MID(Table11[[#This Row],[Column1]],6,3),O1793)</f>
        <v xml:space="preserve"> 6</v>
      </c>
    </row>
    <row r="1795" spans="11:15" x14ac:dyDescent="0.3">
      <c r="K1795" t="s">
        <v>1220</v>
      </c>
      <c r="L1795">
        <f>IF(AND(ISNUMBER(SEARCH(":",Table11[[#This Row],[Column1]]))=FALSE,ISNUMBER(SEARCH("Ronda",Table11[[#This Row],[Column1]]))=FALSE),1,0)</f>
        <v>0</v>
      </c>
      <c r="M1795">
        <f>IF(Table11[[#This Row],[cond]]=1,M1794+1,0)</f>
        <v>0</v>
      </c>
      <c r="N1795">
        <f>IF(ISNUMBER(SEARCH("Ronda",Table11[[#This Row],[Column1]]))=TRUE,1,0)</f>
        <v>0</v>
      </c>
      <c r="O1795" t="str">
        <f>IF(Table11[[#This Row],[cond2]]=1,MID(Table11[[#This Row],[Column1]],6,3),O1794)</f>
        <v xml:space="preserve"> 6</v>
      </c>
    </row>
    <row r="1796" spans="11:15" x14ac:dyDescent="0.3">
      <c r="K1796" t="s">
        <v>833</v>
      </c>
      <c r="L1796">
        <f>IF(AND(ISNUMBER(SEARCH(":",Table11[[#This Row],[Column1]]))=FALSE,ISNUMBER(SEARCH("Ronda",Table11[[#This Row],[Column1]]))=FALSE),1,0)</f>
        <v>1</v>
      </c>
      <c r="M1796">
        <f>IF(Table11[[#This Row],[cond]]=1,M1795+1,0)</f>
        <v>1</v>
      </c>
      <c r="N1796">
        <f>IF(ISNUMBER(SEARCH("Ronda",Table11[[#This Row],[Column1]]))=TRUE,1,0)</f>
        <v>0</v>
      </c>
      <c r="O1796" t="str">
        <f>IF(Table11[[#This Row],[cond2]]=1,MID(Table11[[#This Row],[Column1]],6,3),O1795)</f>
        <v xml:space="preserve"> 6</v>
      </c>
    </row>
    <row r="1797" spans="11:15" x14ac:dyDescent="0.3">
      <c r="K1797" t="s">
        <v>14</v>
      </c>
      <c r="L1797">
        <f>IF(AND(ISNUMBER(SEARCH(":",Table11[[#This Row],[Column1]]))=FALSE,ISNUMBER(SEARCH("Ronda",Table11[[#This Row],[Column1]]))=FALSE),1,0)</f>
        <v>1</v>
      </c>
      <c r="M1797">
        <f>IF(Table11[[#This Row],[cond]]=1,M1796+1,0)</f>
        <v>2</v>
      </c>
      <c r="N1797">
        <f>IF(ISNUMBER(SEARCH("Ronda",Table11[[#This Row],[Column1]]))=TRUE,1,0)</f>
        <v>0</v>
      </c>
      <c r="O1797" t="str">
        <f>IF(Table11[[#This Row],[cond2]]=1,MID(Table11[[#This Row],[Column1]],6,3),O1796)</f>
        <v xml:space="preserve"> 6</v>
      </c>
    </row>
    <row r="1798" spans="11:15" x14ac:dyDescent="0.3">
      <c r="K1798">
        <v>3</v>
      </c>
      <c r="L1798">
        <f>IF(AND(ISNUMBER(SEARCH(":",Table11[[#This Row],[Column1]]))=FALSE,ISNUMBER(SEARCH("Ronda",Table11[[#This Row],[Column1]]))=FALSE),1,0)</f>
        <v>1</v>
      </c>
      <c r="M1798">
        <f>IF(Table11[[#This Row],[cond]]=1,M1797+1,0)</f>
        <v>3</v>
      </c>
      <c r="N1798">
        <f>IF(ISNUMBER(SEARCH("Ronda",Table11[[#This Row],[Column1]]))=TRUE,1,0)</f>
        <v>0</v>
      </c>
      <c r="O1798" t="str">
        <f>IF(Table11[[#This Row],[cond2]]=1,MID(Table11[[#This Row],[Column1]],6,3),O1797)</f>
        <v xml:space="preserve"> 6</v>
      </c>
    </row>
    <row r="1799" spans="11:15" x14ac:dyDescent="0.3">
      <c r="K1799">
        <v>0</v>
      </c>
      <c r="L1799">
        <f>IF(AND(ISNUMBER(SEARCH(":",Table11[[#This Row],[Column1]]))=FALSE,ISNUMBER(SEARCH("Ronda",Table11[[#This Row],[Column1]]))=FALSE),1,0)</f>
        <v>1</v>
      </c>
      <c r="M1799">
        <f>IF(Table11[[#This Row],[cond]]=1,M1798+1,0)</f>
        <v>4</v>
      </c>
      <c r="N1799">
        <f>IF(ISNUMBER(SEARCH("Ronda",Table11[[#This Row],[Column1]]))=TRUE,1,0)</f>
        <v>0</v>
      </c>
      <c r="O1799" t="str">
        <f>IF(Table11[[#This Row],[cond2]]=1,MID(Table11[[#This Row],[Column1]],6,3),O1798)</f>
        <v xml:space="preserve"> 6</v>
      </c>
    </row>
    <row r="1800" spans="11:15" x14ac:dyDescent="0.3">
      <c r="K1800">
        <v>-1</v>
      </c>
      <c r="L1800">
        <f>IF(AND(ISNUMBER(SEARCH(":",Table11[[#This Row],[Column1]]))=FALSE,ISNUMBER(SEARCH("Ronda",Table11[[#This Row],[Column1]]))=FALSE),1,0)</f>
        <v>1</v>
      </c>
      <c r="M1800">
        <f>IF(Table11[[#This Row],[cond]]=1,M1799+1,0)</f>
        <v>5</v>
      </c>
      <c r="N1800">
        <f>IF(ISNUMBER(SEARCH("Ronda",Table11[[#This Row],[Column1]]))=TRUE,1,0)</f>
        <v>0</v>
      </c>
      <c r="O1800" t="str">
        <f>IF(Table11[[#This Row],[cond2]]=1,MID(Table11[[#This Row],[Column1]],6,3),O1799)</f>
        <v xml:space="preserve"> 6</v>
      </c>
    </row>
    <row r="1801" spans="11:15" x14ac:dyDescent="0.3">
      <c r="K1801">
        <v>0</v>
      </c>
      <c r="L1801">
        <f>IF(AND(ISNUMBER(SEARCH(":",Table11[[#This Row],[Column1]]))=FALSE,ISNUMBER(SEARCH("Ronda",Table11[[#This Row],[Column1]]))=FALSE),1,0)</f>
        <v>1</v>
      </c>
      <c r="M1801">
        <f>IF(Table11[[#This Row],[cond]]=1,M1800+1,0)</f>
        <v>6</v>
      </c>
      <c r="N1801">
        <f>IF(ISNUMBER(SEARCH("Ronda",Table11[[#This Row],[Column1]]))=TRUE,1,0)</f>
        <v>0</v>
      </c>
      <c r="O1801" t="str">
        <f>IF(Table11[[#This Row],[cond2]]=1,MID(Table11[[#This Row],[Column1]],6,3),O1800)</f>
        <v xml:space="preserve"> 6</v>
      </c>
    </row>
    <row r="1802" spans="11:15" x14ac:dyDescent="0.3">
      <c r="K1802" t="s">
        <v>777</v>
      </c>
      <c r="L1802">
        <f>IF(AND(ISNUMBER(SEARCH(":",Table11[[#This Row],[Column1]]))=FALSE,ISNUMBER(SEARCH("Ronda",Table11[[#This Row],[Column1]]))=FALSE),1,0)</f>
        <v>0</v>
      </c>
      <c r="M1802">
        <f>IF(Table11[[#This Row],[cond]]=1,M1801+1,0)</f>
        <v>0</v>
      </c>
      <c r="N1802">
        <f>IF(ISNUMBER(SEARCH("Ronda",Table11[[#This Row],[Column1]]))=TRUE,1,0)</f>
        <v>0</v>
      </c>
      <c r="O1802" t="str">
        <f>IF(Table11[[#This Row],[cond2]]=1,MID(Table11[[#This Row],[Column1]],6,3),O1801)</f>
        <v xml:space="preserve"> 6</v>
      </c>
    </row>
    <row r="1803" spans="11:15" x14ac:dyDescent="0.3">
      <c r="K1803" t="s">
        <v>31</v>
      </c>
      <c r="L1803">
        <f>IF(AND(ISNUMBER(SEARCH(":",Table11[[#This Row],[Column1]]))=FALSE,ISNUMBER(SEARCH("Ronda",Table11[[#This Row],[Column1]]))=FALSE),1,0)</f>
        <v>1</v>
      </c>
      <c r="M1803">
        <f>IF(Table11[[#This Row],[cond]]=1,M1802+1,0)</f>
        <v>1</v>
      </c>
      <c r="N1803">
        <f>IF(ISNUMBER(SEARCH("Ronda",Table11[[#This Row],[Column1]]))=TRUE,1,0)</f>
        <v>0</v>
      </c>
      <c r="O1803" t="str">
        <f>IF(Table11[[#This Row],[cond2]]=1,MID(Table11[[#This Row],[Column1]],6,3),O1802)</f>
        <v xml:space="preserve"> 6</v>
      </c>
    </row>
    <row r="1804" spans="11:15" x14ac:dyDescent="0.3">
      <c r="K1804" t="s">
        <v>13</v>
      </c>
      <c r="L1804">
        <f>IF(AND(ISNUMBER(SEARCH(":",Table11[[#This Row],[Column1]]))=FALSE,ISNUMBER(SEARCH("Ronda",Table11[[#This Row],[Column1]]))=FALSE),1,0)</f>
        <v>1</v>
      </c>
      <c r="M1804">
        <f>IF(Table11[[#This Row],[cond]]=1,M1803+1,0)</f>
        <v>2</v>
      </c>
      <c r="N1804">
        <f>IF(ISNUMBER(SEARCH("Ronda",Table11[[#This Row],[Column1]]))=TRUE,1,0)</f>
        <v>0</v>
      </c>
      <c r="O1804" t="str">
        <f>IF(Table11[[#This Row],[cond2]]=1,MID(Table11[[#This Row],[Column1]],6,3),O1803)</f>
        <v xml:space="preserve"> 6</v>
      </c>
    </row>
    <row r="1805" spans="11:15" x14ac:dyDescent="0.3">
      <c r="K1805">
        <v>0</v>
      </c>
      <c r="L1805">
        <f>IF(AND(ISNUMBER(SEARCH(":",Table11[[#This Row],[Column1]]))=FALSE,ISNUMBER(SEARCH("Ronda",Table11[[#This Row],[Column1]]))=FALSE),1,0)</f>
        <v>1</v>
      </c>
      <c r="M1805">
        <f>IF(Table11[[#This Row],[cond]]=1,M1804+1,0)</f>
        <v>3</v>
      </c>
      <c r="N1805">
        <f>IF(ISNUMBER(SEARCH("Ronda",Table11[[#This Row],[Column1]]))=TRUE,1,0)</f>
        <v>0</v>
      </c>
      <c r="O1805" t="str">
        <f>IF(Table11[[#This Row],[cond2]]=1,MID(Table11[[#This Row],[Column1]],6,3),O1804)</f>
        <v xml:space="preserve"> 6</v>
      </c>
    </row>
    <row r="1806" spans="11:15" x14ac:dyDescent="0.3">
      <c r="K1806">
        <v>3</v>
      </c>
      <c r="L1806">
        <f>IF(AND(ISNUMBER(SEARCH(":",Table11[[#This Row],[Column1]]))=FALSE,ISNUMBER(SEARCH("Ronda",Table11[[#This Row],[Column1]]))=FALSE),1,0)</f>
        <v>1</v>
      </c>
      <c r="M1806">
        <f>IF(Table11[[#This Row],[cond]]=1,M1805+1,0)</f>
        <v>4</v>
      </c>
      <c r="N1806">
        <f>IF(ISNUMBER(SEARCH("Ronda",Table11[[#This Row],[Column1]]))=TRUE,1,0)</f>
        <v>0</v>
      </c>
      <c r="O1806" t="str">
        <f>IF(Table11[[#This Row],[cond2]]=1,MID(Table11[[#This Row],[Column1]],6,3),O1805)</f>
        <v xml:space="preserve"> 6</v>
      </c>
    </row>
    <row r="1807" spans="11:15" x14ac:dyDescent="0.3">
      <c r="K1807">
        <v>0</v>
      </c>
      <c r="L1807">
        <f>IF(AND(ISNUMBER(SEARCH(":",Table11[[#This Row],[Column1]]))=FALSE,ISNUMBER(SEARCH("Ronda",Table11[[#This Row],[Column1]]))=FALSE),1,0)</f>
        <v>1</v>
      </c>
      <c r="M1807">
        <f>IF(Table11[[#This Row],[cond]]=1,M1806+1,0)</f>
        <v>5</v>
      </c>
      <c r="N1807">
        <f>IF(ISNUMBER(SEARCH("Ronda",Table11[[#This Row],[Column1]]))=TRUE,1,0)</f>
        <v>0</v>
      </c>
      <c r="O1807" t="str">
        <f>IF(Table11[[#This Row],[cond2]]=1,MID(Table11[[#This Row],[Column1]],6,3),O1806)</f>
        <v xml:space="preserve"> 6</v>
      </c>
    </row>
    <row r="1808" spans="11:15" x14ac:dyDescent="0.3">
      <c r="K1808">
        <v>-2</v>
      </c>
      <c r="L1808">
        <f>IF(AND(ISNUMBER(SEARCH(":",Table11[[#This Row],[Column1]]))=FALSE,ISNUMBER(SEARCH("Ronda",Table11[[#This Row],[Column1]]))=FALSE),1,0)</f>
        <v>1</v>
      </c>
      <c r="M1808">
        <f>IF(Table11[[#This Row],[cond]]=1,M1807+1,0)</f>
        <v>6</v>
      </c>
      <c r="N1808">
        <f>IF(ISNUMBER(SEARCH("Ronda",Table11[[#This Row],[Column1]]))=TRUE,1,0)</f>
        <v>0</v>
      </c>
      <c r="O1808" t="str">
        <f>IF(Table11[[#This Row],[cond2]]=1,MID(Table11[[#This Row],[Column1]],6,3),O1807)</f>
        <v xml:space="preserve"> 6</v>
      </c>
    </row>
    <row r="1809" spans="11:15" x14ac:dyDescent="0.3">
      <c r="K1809" t="s">
        <v>1221</v>
      </c>
      <c r="L1809">
        <f>IF(AND(ISNUMBER(SEARCH(":",Table11[[#This Row],[Column1]]))=FALSE,ISNUMBER(SEARCH("Ronda",Table11[[#This Row],[Column1]]))=FALSE),1,0)</f>
        <v>0</v>
      </c>
      <c r="M1809">
        <f>IF(Table11[[#This Row],[cond]]=1,M1808+1,0)</f>
        <v>0</v>
      </c>
      <c r="N1809">
        <f>IF(ISNUMBER(SEARCH("Ronda",Table11[[#This Row],[Column1]]))=TRUE,1,0)</f>
        <v>0</v>
      </c>
      <c r="O1809" t="str">
        <f>IF(Table11[[#This Row],[cond2]]=1,MID(Table11[[#This Row],[Column1]],6,3),O1808)</f>
        <v xml:space="preserve"> 6</v>
      </c>
    </row>
    <row r="1810" spans="11:15" x14ac:dyDescent="0.3">
      <c r="K1810" t="s">
        <v>1</v>
      </c>
      <c r="L1810">
        <f>IF(AND(ISNUMBER(SEARCH(":",Table11[[#This Row],[Column1]]))=FALSE,ISNUMBER(SEARCH("Ronda",Table11[[#This Row],[Column1]]))=FALSE),1,0)</f>
        <v>1</v>
      </c>
      <c r="M1810">
        <f>IF(Table11[[#This Row],[cond]]=1,M1809+1,0)</f>
        <v>1</v>
      </c>
      <c r="N1810">
        <f>IF(ISNUMBER(SEARCH("Ronda",Table11[[#This Row],[Column1]]))=TRUE,1,0)</f>
        <v>0</v>
      </c>
      <c r="O1810" t="str">
        <f>IF(Table11[[#This Row],[cond2]]=1,MID(Table11[[#This Row],[Column1]],6,3),O1809)</f>
        <v xml:space="preserve"> 6</v>
      </c>
    </row>
    <row r="1811" spans="11:15" x14ac:dyDescent="0.3">
      <c r="K1811" t="s">
        <v>11</v>
      </c>
      <c r="L1811">
        <f>IF(AND(ISNUMBER(SEARCH(":",Table11[[#This Row],[Column1]]))=FALSE,ISNUMBER(SEARCH("Ronda",Table11[[#This Row],[Column1]]))=FALSE),1,0)</f>
        <v>1</v>
      </c>
      <c r="M1811">
        <f>IF(Table11[[#This Row],[cond]]=1,M1810+1,0)</f>
        <v>2</v>
      </c>
      <c r="N1811">
        <f>IF(ISNUMBER(SEARCH("Ronda",Table11[[#This Row],[Column1]]))=TRUE,1,0)</f>
        <v>0</v>
      </c>
      <c r="O1811" t="str">
        <f>IF(Table11[[#This Row],[cond2]]=1,MID(Table11[[#This Row],[Column1]],6,3),O1810)</f>
        <v xml:space="preserve"> 6</v>
      </c>
    </row>
    <row r="1812" spans="11:15" x14ac:dyDescent="0.3">
      <c r="K1812">
        <v>1</v>
      </c>
      <c r="L1812">
        <f>IF(AND(ISNUMBER(SEARCH(":",Table11[[#This Row],[Column1]]))=FALSE,ISNUMBER(SEARCH("Ronda",Table11[[#This Row],[Column1]]))=FALSE),1,0)</f>
        <v>1</v>
      </c>
      <c r="M1812">
        <f>IF(Table11[[#This Row],[cond]]=1,M1811+1,0)</f>
        <v>3</v>
      </c>
      <c r="N1812">
        <f>IF(ISNUMBER(SEARCH("Ronda",Table11[[#This Row],[Column1]]))=TRUE,1,0)</f>
        <v>0</v>
      </c>
      <c r="O1812" t="str">
        <f>IF(Table11[[#This Row],[cond2]]=1,MID(Table11[[#This Row],[Column1]],6,3),O1811)</f>
        <v xml:space="preserve"> 6</v>
      </c>
    </row>
    <row r="1813" spans="11:15" x14ac:dyDescent="0.3">
      <c r="K1813">
        <v>1</v>
      </c>
      <c r="L1813">
        <f>IF(AND(ISNUMBER(SEARCH(":",Table11[[#This Row],[Column1]]))=FALSE,ISNUMBER(SEARCH("Ronda",Table11[[#This Row],[Column1]]))=FALSE),1,0)</f>
        <v>1</v>
      </c>
      <c r="M1813">
        <f>IF(Table11[[#This Row],[cond]]=1,M1812+1,0)</f>
        <v>4</v>
      </c>
      <c r="N1813">
        <f>IF(ISNUMBER(SEARCH("Ronda",Table11[[#This Row],[Column1]]))=TRUE,1,0)</f>
        <v>0</v>
      </c>
      <c r="O1813" t="str">
        <f>IF(Table11[[#This Row],[cond2]]=1,MID(Table11[[#This Row],[Column1]],6,3),O1812)</f>
        <v xml:space="preserve"> 6</v>
      </c>
    </row>
    <row r="1814" spans="11:15" x14ac:dyDescent="0.3">
      <c r="K1814">
        <v>0</v>
      </c>
      <c r="L1814">
        <f>IF(AND(ISNUMBER(SEARCH(":",Table11[[#This Row],[Column1]]))=FALSE,ISNUMBER(SEARCH("Ronda",Table11[[#This Row],[Column1]]))=FALSE),1,0)</f>
        <v>1</v>
      </c>
      <c r="M1814">
        <f>IF(Table11[[#This Row],[cond]]=1,M1813+1,0)</f>
        <v>5</v>
      </c>
      <c r="N1814">
        <f>IF(ISNUMBER(SEARCH("Ronda",Table11[[#This Row],[Column1]]))=TRUE,1,0)</f>
        <v>0</v>
      </c>
      <c r="O1814" t="str">
        <f>IF(Table11[[#This Row],[cond2]]=1,MID(Table11[[#This Row],[Column1]],6,3),O1813)</f>
        <v xml:space="preserve"> 6</v>
      </c>
    </row>
    <row r="1815" spans="11:15" x14ac:dyDescent="0.3">
      <c r="K1815">
        <v>0</v>
      </c>
      <c r="L1815">
        <f>IF(AND(ISNUMBER(SEARCH(":",Table11[[#This Row],[Column1]]))=FALSE,ISNUMBER(SEARCH("Ronda",Table11[[#This Row],[Column1]]))=FALSE),1,0)</f>
        <v>1</v>
      </c>
      <c r="M1815">
        <f>IF(Table11[[#This Row],[cond]]=1,M1814+1,0)</f>
        <v>6</v>
      </c>
      <c r="N1815">
        <f>IF(ISNUMBER(SEARCH("Ronda",Table11[[#This Row],[Column1]]))=TRUE,1,0)</f>
        <v>0</v>
      </c>
      <c r="O1815" t="str">
        <f>IF(Table11[[#This Row],[cond2]]=1,MID(Table11[[#This Row],[Column1]],6,3),O1814)</f>
        <v xml:space="preserve"> 6</v>
      </c>
    </row>
    <row r="1816" spans="11:15" x14ac:dyDescent="0.3">
      <c r="K1816" t="s">
        <v>997</v>
      </c>
      <c r="L1816">
        <f>IF(AND(ISNUMBER(SEARCH(":",Table11[[#This Row],[Column1]]))=FALSE,ISNUMBER(SEARCH("Ronda",Table11[[#This Row],[Column1]]))=FALSE),1,0)</f>
        <v>0</v>
      </c>
      <c r="M1816">
        <f>IF(Table11[[#This Row],[cond]]=1,M1815+1,0)</f>
        <v>0</v>
      </c>
      <c r="N1816">
        <f>IF(ISNUMBER(SEARCH("Ronda",Table11[[#This Row],[Column1]]))=TRUE,1,0)</f>
        <v>0</v>
      </c>
      <c r="O1816" t="str">
        <f>IF(Table11[[#This Row],[cond2]]=1,MID(Table11[[#This Row],[Column1]],6,3),O1815)</f>
        <v xml:space="preserve"> 6</v>
      </c>
    </row>
    <row r="1817" spans="11:15" x14ac:dyDescent="0.3">
      <c r="K1817" t="s">
        <v>5</v>
      </c>
      <c r="L1817">
        <f>IF(AND(ISNUMBER(SEARCH(":",Table11[[#This Row],[Column1]]))=FALSE,ISNUMBER(SEARCH("Ronda",Table11[[#This Row],[Column1]]))=FALSE),1,0)</f>
        <v>1</v>
      </c>
      <c r="M1817">
        <f>IF(Table11[[#This Row],[cond]]=1,M1816+1,0)</f>
        <v>1</v>
      </c>
      <c r="N1817">
        <f>IF(ISNUMBER(SEARCH("Ronda",Table11[[#This Row],[Column1]]))=TRUE,1,0)</f>
        <v>0</v>
      </c>
      <c r="O1817" t="str">
        <f>IF(Table11[[#This Row],[cond2]]=1,MID(Table11[[#This Row],[Column1]],6,3),O1816)</f>
        <v xml:space="preserve"> 6</v>
      </c>
    </row>
    <row r="1818" spans="11:15" x14ac:dyDescent="0.3">
      <c r="K1818" t="s">
        <v>1051</v>
      </c>
      <c r="L1818">
        <f>IF(AND(ISNUMBER(SEARCH(":",Table11[[#This Row],[Column1]]))=FALSE,ISNUMBER(SEARCH("Ronda",Table11[[#This Row],[Column1]]))=FALSE),1,0)</f>
        <v>1</v>
      </c>
      <c r="M1818">
        <f>IF(Table11[[#This Row],[cond]]=1,M1817+1,0)</f>
        <v>2</v>
      </c>
      <c r="N1818">
        <f>IF(ISNUMBER(SEARCH("Ronda",Table11[[#This Row],[Column1]]))=TRUE,1,0)</f>
        <v>0</v>
      </c>
      <c r="O1818" t="str">
        <f>IF(Table11[[#This Row],[cond2]]=1,MID(Table11[[#This Row],[Column1]],6,3),O1817)</f>
        <v xml:space="preserve"> 6</v>
      </c>
    </row>
    <row r="1819" spans="11:15" x14ac:dyDescent="0.3">
      <c r="K1819">
        <v>0</v>
      </c>
      <c r="L1819">
        <f>IF(AND(ISNUMBER(SEARCH(":",Table11[[#This Row],[Column1]]))=FALSE,ISNUMBER(SEARCH("Ronda",Table11[[#This Row],[Column1]]))=FALSE),1,0)</f>
        <v>1</v>
      </c>
      <c r="M1819">
        <f>IF(Table11[[#This Row],[cond]]=1,M1818+1,0)</f>
        <v>3</v>
      </c>
      <c r="N1819">
        <f>IF(ISNUMBER(SEARCH("Ronda",Table11[[#This Row],[Column1]]))=TRUE,1,0)</f>
        <v>0</v>
      </c>
      <c r="O1819" t="str">
        <f>IF(Table11[[#This Row],[cond2]]=1,MID(Table11[[#This Row],[Column1]],6,3),O1818)</f>
        <v xml:space="preserve"> 6</v>
      </c>
    </row>
    <row r="1820" spans="11:15" x14ac:dyDescent="0.3">
      <c r="K1820">
        <v>3</v>
      </c>
      <c r="L1820">
        <f>IF(AND(ISNUMBER(SEARCH(":",Table11[[#This Row],[Column1]]))=FALSE,ISNUMBER(SEARCH("Ronda",Table11[[#This Row],[Column1]]))=FALSE),1,0)</f>
        <v>1</v>
      </c>
      <c r="M1820">
        <f>IF(Table11[[#This Row],[cond]]=1,M1819+1,0)</f>
        <v>4</v>
      </c>
      <c r="N1820">
        <f>IF(ISNUMBER(SEARCH("Ronda",Table11[[#This Row],[Column1]]))=TRUE,1,0)</f>
        <v>0</v>
      </c>
      <c r="O1820" t="str">
        <f>IF(Table11[[#This Row],[cond2]]=1,MID(Table11[[#This Row],[Column1]],6,3),O1819)</f>
        <v xml:space="preserve"> 6</v>
      </c>
    </row>
    <row r="1821" spans="11:15" x14ac:dyDescent="0.3">
      <c r="K1821">
        <v>0</v>
      </c>
      <c r="L1821">
        <f>IF(AND(ISNUMBER(SEARCH(":",Table11[[#This Row],[Column1]]))=FALSE,ISNUMBER(SEARCH("Ronda",Table11[[#This Row],[Column1]]))=FALSE),1,0)</f>
        <v>1</v>
      </c>
      <c r="M1821">
        <f>IF(Table11[[#This Row],[cond]]=1,M1820+1,0)</f>
        <v>5</v>
      </c>
      <c r="N1821">
        <f>IF(ISNUMBER(SEARCH("Ronda",Table11[[#This Row],[Column1]]))=TRUE,1,0)</f>
        <v>0</v>
      </c>
      <c r="O1821" t="str">
        <f>IF(Table11[[#This Row],[cond2]]=1,MID(Table11[[#This Row],[Column1]],6,3),O1820)</f>
        <v xml:space="preserve"> 6</v>
      </c>
    </row>
    <row r="1822" spans="11:15" x14ac:dyDescent="0.3">
      <c r="K1822">
        <v>-1</v>
      </c>
      <c r="L1822">
        <f>IF(AND(ISNUMBER(SEARCH(":",Table11[[#This Row],[Column1]]))=FALSE,ISNUMBER(SEARCH("Ronda",Table11[[#This Row],[Column1]]))=FALSE),1,0)</f>
        <v>1</v>
      </c>
      <c r="M1822">
        <f>IF(Table11[[#This Row],[cond]]=1,M1821+1,0)</f>
        <v>6</v>
      </c>
      <c r="N1822">
        <f>IF(ISNUMBER(SEARCH("Ronda",Table11[[#This Row],[Column1]]))=TRUE,1,0)</f>
        <v>0</v>
      </c>
      <c r="O1822" t="str">
        <f>IF(Table11[[#This Row],[cond2]]=1,MID(Table11[[#This Row],[Column1]],6,3),O1821)</f>
        <v xml:space="preserve"> 6</v>
      </c>
    </row>
    <row r="1823" spans="11:15" x14ac:dyDescent="0.3">
      <c r="K1823" t="s">
        <v>1222</v>
      </c>
      <c r="L1823">
        <f>IF(AND(ISNUMBER(SEARCH(":",Table11[[#This Row],[Column1]]))=FALSE,ISNUMBER(SEARCH("Ronda",Table11[[#This Row],[Column1]]))=FALSE),1,0)</f>
        <v>0</v>
      </c>
      <c r="M1823">
        <f>IF(Table11[[#This Row],[cond]]=1,M1822+1,0)</f>
        <v>0</v>
      </c>
      <c r="N1823">
        <f>IF(ISNUMBER(SEARCH("Ronda",Table11[[#This Row],[Column1]]))=TRUE,1,0)</f>
        <v>0</v>
      </c>
      <c r="O1823" t="str">
        <f>IF(Table11[[#This Row],[cond2]]=1,MID(Table11[[#This Row],[Column1]],6,3),O1822)</f>
        <v xml:space="preserve"> 6</v>
      </c>
    </row>
    <row r="1824" spans="11:15" x14ac:dyDescent="0.3">
      <c r="K1824" t="s">
        <v>7</v>
      </c>
      <c r="L1824">
        <f>IF(AND(ISNUMBER(SEARCH(":",Table11[[#This Row],[Column1]]))=FALSE,ISNUMBER(SEARCH("Ronda",Table11[[#This Row],[Column1]]))=FALSE),1,0)</f>
        <v>1</v>
      </c>
      <c r="M1824">
        <f>IF(Table11[[#This Row],[cond]]=1,M1823+1,0)</f>
        <v>1</v>
      </c>
      <c r="N1824">
        <f>IF(ISNUMBER(SEARCH("Ronda",Table11[[#This Row],[Column1]]))=TRUE,1,0)</f>
        <v>0</v>
      </c>
      <c r="O1824" t="str">
        <f>IF(Table11[[#This Row],[cond2]]=1,MID(Table11[[#This Row],[Column1]],6,3),O1823)</f>
        <v xml:space="preserve"> 6</v>
      </c>
    </row>
    <row r="1825" spans="11:15" x14ac:dyDescent="0.3">
      <c r="K1825" t="s">
        <v>10</v>
      </c>
      <c r="L1825">
        <f>IF(AND(ISNUMBER(SEARCH(":",Table11[[#This Row],[Column1]]))=FALSE,ISNUMBER(SEARCH("Ronda",Table11[[#This Row],[Column1]]))=FALSE),1,0)</f>
        <v>1</v>
      </c>
      <c r="M1825">
        <f>IF(Table11[[#This Row],[cond]]=1,M1824+1,0)</f>
        <v>2</v>
      </c>
      <c r="N1825">
        <f>IF(ISNUMBER(SEARCH("Ronda",Table11[[#This Row],[Column1]]))=TRUE,1,0)</f>
        <v>0</v>
      </c>
      <c r="O1825" t="str">
        <f>IF(Table11[[#This Row],[cond2]]=1,MID(Table11[[#This Row],[Column1]],6,3),O1824)</f>
        <v xml:space="preserve"> 6</v>
      </c>
    </row>
    <row r="1826" spans="11:15" x14ac:dyDescent="0.3">
      <c r="K1826">
        <v>2</v>
      </c>
      <c r="L1826">
        <f>IF(AND(ISNUMBER(SEARCH(":",Table11[[#This Row],[Column1]]))=FALSE,ISNUMBER(SEARCH("Ronda",Table11[[#This Row],[Column1]]))=FALSE),1,0)</f>
        <v>1</v>
      </c>
      <c r="M1826">
        <f>IF(Table11[[#This Row],[cond]]=1,M1825+1,0)</f>
        <v>3</v>
      </c>
      <c r="N1826">
        <f>IF(ISNUMBER(SEARCH("Ronda",Table11[[#This Row],[Column1]]))=TRUE,1,0)</f>
        <v>0</v>
      </c>
      <c r="O1826" t="str">
        <f>IF(Table11[[#This Row],[cond2]]=1,MID(Table11[[#This Row],[Column1]],6,3),O1825)</f>
        <v xml:space="preserve"> 6</v>
      </c>
    </row>
    <row r="1827" spans="11:15" x14ac:dyDescent="0.3">
      <c r="K1827">
        <v>0</v>
      </c>
      <c r="L1827">
        <f>IF(AND(ISNUMBER(SEARCH(":",Table11[[#This Row],[Column1]]))=FALSE,ISNUMBER(SEARCH("Ronda",Table11[[#This Row],[Column1]]))=FALSE),1,0)</f>
        <v>1</v>
      </c>
      <c r="M1827">
        <f>IF(Table11[[#This Row],[cond]]=1,M1826+1,0)</f>
        <v>4</v>
      </c>
      <c r="N1827">
        <f>IF(ISNUMBER(SEARCH("Ronda",Table11[[#This Row],[Column1]]))=TRUE,1,0)</f>
        <v>0</v>
      </c>
      <c r="O1827" t="str">
        <f>IF(Table11[[#This Row],[cond2]]=1,MID(Table11[[#This Row],[Column1]],6,3),O1826)</f>
        <v xml:space="preserve"> 6</v>
      </c>
    </row>
    <row r="1828" spans="11:15" x14ac:dyDescent="0.3">
      <c r="K1828">
        <v>-2</v>
      </c>
      <c r="L1828">
        <f>IF(AND(ISNUMBER(SEARCH(":",Table11[[#This Row],[Column1]]))=FALSE,ISNUMBER(SEARCH("Ronda",Table11[[#This Row],[Column1]]))=FALSE),1,0)</f>
        <v>1</v>
      </c>
      <c r="M1828">
        <f>IF(Table11[[#This Row],[cond]]=1,M1827+1,0)</f>
        <v>5</v>
      </c>
      <c r="N1828">
        <f>IF(ISNUMBER(SEARCH("Ronda",Table11[[#This Row],[Column1]]))=TRUE,1,0)</f>
        <v>0</v>
      </c>
      <c r="O1828" t="str">
        <f>IF(Table11[[#This Row],[cond2]]=1,MID(Table11[[#This Row],[Column1]],6,3),O1827)</f>
        <v xml:space="preserve"> 6</v>
      </c>
    </row>
    <row r="1829" spans="11:15" x14ac:dyDescent="0.3">
      <c r="K1829">
        <v>0</v>
      </c>
      <c r="L1829">
        <f>IF(AND(ISNUMBER(SEARCH(":",Table11[[#This Row],[Column1]]))=FALSE,ISNUMBER(SEARCH("Ronda",Table11[[#This Row],[Column1]]))=FALSE),1,0)</f>
        <v>1</v>
      </c>
      <c r="M1829">
        <f>IF(Table11[[#This Row],[cond]]=1,M1828+1,0)</f>
        <v>6</v>
      </c>
      <c r="N1829">
        <f>IF(ISNUMBER(SEARCH("Ronda",Table11[[#This Row],[Column1]]))=TRUE,1,0)</f>
        <v>0</v>
      </c>
      <c r="O1829" t="str">
        <f>IF(Table11[[#This Row],[cond2]]=1,MID(Table11[[#This Row],[Column1]],6,3),O1828)</f>
        <v xml:space="preserve"> 6</v>
      </c>
    </row>
    <row r="1830" spans="11:15" x14ac:dyDescent="0.3">
      <c r="K1830" t="s">
        <v>1223</v>
      </c>
      <c r="L1830">
        <f>IF(AND(ISNUMBER(SEARCH(":",Table11[[#This Row],[Column1]]))=FALSE,ISNUMBER(SEARCH("Ronda",Table11[[#This Row],[Column1]]))=FALSE),1,0)</f>
        <v>0</v>
      </c>
      <c r="M1830">
        <f>IF(Table11[[#This Row],[cond]]=1,M1829+1,0)</f>
        <v>0</v>
      </c>
      <c r="N1830">
        <f>IF(ISNUMBER(SEARCH("Ronda",Table11[[#This Row],[Column1]]))=TRUE,1,0)</f>
        <v>0</v>
      </c>
      <c r="O1830" t="str">
        <f>IF(Table11[[#This Row],[cond2]]=1,MID(Table11[[#This Row],[Column1]],6,3),O1829)</f>
        <v xml:space="preserve"> 6</v>
      </c>
    </row>
    <row r="1831" spans="11:15" x14ac:dyDescent="0.3">
      <c r="K1831" t="s">
        <v>4</v>
      </c>
      <c r="L1831">
        <f>IF(AND(ISNUMBER(SEARCH(":",Table11[[#This Row],[Column1]]))=FALSE,ISNUMBER(SEARCH("Ronda",Table11[[#This Row],[Column1]]))=FALSE),1,0)</f>
        <v>1</v>
      </c>
      <c r="M1831">
        <f>IF(Table11[[#This Row],[cond]]=1,M1830+1,0)</f>
        <v>1</v>
      </c>
      <c r="N1831">
        <f>IF(ISNUMBER(SEARCH("Ronda",Table11[[#This Row],[Column1]]))=TRUE,1,0)</f>
        <v>0</v>
      </c>
      <c r="O1831" t="str">
        <f>IF(Table11[[#This Row],[cond2]]=1,MID(Table11[[#This Row],[Column1]],6,3),O1830)</f>
        <v xml:space="preserve"> 6</v>
      </c>
    </row>
    <row r="1832" spans="11:15" x14ac:dyDescent="0.3">
      <c r="K1832" t="s">
        <v>28</v>
      </c>
      <c r="L1832">
        <f>IF(AND(ISNUMBER(SEARCH(":",Table11[[#This Row],[Column1]]))=FALSE,ISNUMBER(SEARCH("Ronda",Table11[[#This Row],[Column1]]))=FALSE),1,0)</f>
        <v>1</v>
      </c>
      <c r="M1832">
        <f>IF(Table11[[#This Row],[cond]]=1,M1831+1,0)</f>
        <v>2</v>
      </c>
      <c r="N1832">
        <f>IF(ISNUMBER(SEARCH("Ronda",Table11[[#This Row],[Column1]]))=TRUE,1,0)</f>
        <v>0</v>
      </c>
      <c r="O1832" t="str">
        <f>IF(Table11[[#This Row],[cond2]]=1,MID(Table11[[#This Row],[Column1]],6,3),O1831)</f>
        <v xml:space="preserve"> 6</v>
      </c>
    </row>
    <row r="1833" spans="11:15" x14ac:dyDescent="0.3">
      <c r="K1833">
        <v>2</v>
      </c>
      <c r="L1833">
        <f>IF(AND(ISNUMBER(SEARCH(":",Table11[[#This Row],[Column1]]))=FALSE,ISNUMBER(SEARCH("Ronda",Table11[[#This Row],[Column1]]))=FALSE),1,0)</f>
        <v>1</v>
      </c>
      <c r="M1833">
        <f>IF(Table11[[#This Row],[cond]]=1,M1832+1,0)</f>
        <v>3</v>
      </c>
      <c r="N1833">
        <f>IF(ISNUMBER(SEARCH("Ronda",Table11[[#This Row],[Column1]]))=TRUE,1,0)</f>
        <v>0</v>
      </c>
      <c r="O1833" t="str">
        <f>IF(Table11[[#This Row],[cond2]]=1,MID(Table11[[#This Row],[Column1]],6,3),O1832)</f>
        <v xml:space="preserve"> 6</v>
      </c>
    </row>
    <row r="1834" spans="11:15" x14ac:dyDescent="0.3">
      <c r="K1834">
        <v>1</v>
      </c>
      <c r="L1834">
        <f>IF(AND(ISNUMBER(SEARCH(":",Table11[[#This Row],[Column1]]))=FALSE,ISNUMBER(SEARCH("Ronda",Table11[[#This Row],[Column1]]))=FALSE),1,0)</f>
        <v>1</v>
      </c>
      <c r="M1834">
        <f>IF(Table11[[#This Row],[cond]]=1,M1833+1,0)</f>
        <v>4</v>
      </c>
      <c r="N1834">
        <f>IF(ISNUMBER(SEARCH("Ronda",Table11[[#This Row],[Column1]]))=TRUE,1,0)</f>
        <v>0</v>
      </c>
      <c r="O1834" t="str">
        <f>IF(Table11[[#This Row],[cond2]]=1,MID(Table11[[#This Row],[Column1]],6,3),O1833)</f>
        <v xml:space="preserve"> 6</v>
      </c>
    </row>
    <row r="1835" spans="11:15" x14ac:dyDescent="0.3">
      <c r="K1835">
        <v>-2</v>
      </c>
      <c r="L1835">
        <f>IF(AND(ISNUMBER(SEARCH(":",Table11[[#This Row],[Column1]]))=FALSE,ISNUMBER(SEARCH("Ronda",Table11[[#This Row],[Column1]]))=FALSE),1,0)</f>
        <v>1</v>
      </c>
      <c r="M1835">
        <f>IF(Table11[[#This Row],[cond]]=1,M1834+1,0)</f>
        <v>5</v>
      </c>
      <c r="N1835">
        <f>IF(ISNUMBER(SEARCH("Ronda",Table11[[#This Row],[Column1]]))=TRUE,1,0)</f>
        <v>0</v>
      </c>
      <c r="O1835" t="str">
        <f>IF(Table11[[#This Row],[cond2]]=1,MID(Table11[[#This Row],[Column1]],6,3),O1834)</f>
        <v xml:space="preserve"> 6</v>
      </c>
    </row>
    <row r="1836" spans="11:15" x14ac:dyDescent="0.3">
      <c r="K1836">
        <v>0</v>
      </c>
      <c r="L1836">
        <f>IF(AND(ISNUMBER(SEARCH(":",Table11[[#This Row],[Column1]]))=FALSE,ISNUMBER(SEARCH("Ronda",Table11[[#This Row],[Column1]]))=FALSE),1,0)</f>
        <v>1</v>
      </c>
      <c r="M1836">
        <f>IF(Table11[[#This Row],[cond]]=1,M1835+1,0)</f>
        <v>6</v>
      </c>
      <c r="N1836">
        <f>IF(ISNUMBER(SEARCH("Ronda",Table11[[#This Row],[Column1]]))=TRUE,1,0)</f>
        <v>0</v>
      </c>
      <c r="O1836" t="str">
        <f>IF(Table11[[#This Row],[cond2]]=1,MID(Table11[[#This Row],[Column1]],6,3),O1835)</f>
        <v xml:space="preserve"> 6</v>
      </c>
    </row>
    <row r="1837" spans="11:15" x14ac:dyDescent="0.3">
      <c r="K1837" t="s">
        <v>1224</v>
      </c>
      <c r="L1837">
        <f>IF(AND(ISNUMBER(SEARCH(":",Table11[[#This Row],[Column1]]))=FALSE,ISNUMBER(SEARCH("Ronda",Table11[[#This Row],[Column1]]))=FALSE),1,0)</f>
        <v>0</v>
      </c>
      <c r="M1837">
        <f>IF(Table11[[#This Row],[cond]]=1,M1836+1,0)</f>
        <v>0</v>
      </c>
      <c r="N1837">
        <f>IF(ISNUMBER(SEARCH("Ronda",Table11[[#This Row],[Column1]]))=TRUE,1,0)</f>
        <v>0</v>
      </c>
      <c r="O1837" t="str">
        <f>IF(Table11[[#This Row],[cond2]]=1,MID(Table11[[#This Row],[Column1]],6,3),O1836)</f>
        <v xml:space="preserve"> 6</v>
      </c>
    </row>
    <row r="1838" spans="11:15" x14ac:dyDescent="0.3">
      <c r="K1838" t="s">
        <v>33</v>
      </c>
      <c r="L1838">
        <f>IF(AND(ISNUMBER(SEARCH(":",Table11[[#This Row],[Column1]]))=FALSE,ISNUMBER(SEARCH("Ronda",Table11[[#This Row],[Column1]]))=FALSE),1,0)</f>
        <v>1</v>
      </c>
      <c r="M1838">
        <f>IF(Table11[[#This Row],[cond]]=1,M1837+1,0)</f>
        <v>1</v>
      </c>
      <c r="N1838">
        <f>IF(ISNUMBER(SEARCH("Ronda",Table11[[#This Row],[Column1]]))=TRUE,1,0)</f>
        <v>0</v>
      </c>
      <c r="O1838" t="str">
        <f>IF(Table11[[#This Row],[cond2]]=1,MID(Table11[[#This Row],[Column1]],6,3),O1837)</f>
        <v xml:space="preserve"> 6</v>
      </c>
    </row>
    <row r="1839" spans="11:15" x14ac:dyDescent="0.3">
      <c r="K1839" t="s">
        <v>568</v>
      </c>
      <c r="L1839">
        <f>IF(AND(ISNUMBER(SEARCH(":",Table11[[#This Row],[Column1]]))=FALSE,ISNUMBER(SEARCH("Ronda",Table11[[#This Row],[Column1]]))=FALSE),1,0)</f>
        <v>1</v>
      </c>
      <c r="M1839">
        <f>IF(Table11[[#This Row],[cond]]=1,M1838+1,0)</f>
        <v>2</v>
      </c>
      <c r="N1839">
        <f>IF(ISNUMBER(SEARCH("Ronda",Table11[[#This Row],[Column1]]))=TRUE,1,0)</f>
        <v>0</v>
      </c>
      <c r="O1839" t="str">
        <f>IF(Table11[[#This Row],[cond2]]=1,MID(Table11[[#This Row],[Column1]],6,3),O1838)</f>
        <v xml:space="preserve"> 6</v>
      </c>
    </row>
    <row r="1840" spans="11:15" x14ac:dyDescent="0.3">
      <c r="K1840">
        <v>1</v>
      </c>
      <c r="L1840">
        <f>IF(AND(ISNUMBER(SEARCH(":",Table11[[#This Row],[Column1]]))=FALSE,ISNUMBER(SEARCH("Ronda",Table11[[#This Row],[Column1]]))=FALSE),1,0)</f>
        <v>1</v>
      </c>
      <c r="M1840">
        <f>IF(Table11[[#This Row],[cond]]=1,M1839+1,0)</f>
        <v>3</v>
      </c>
      <c r="N1840">
        <f>IF(ISNUMBER(SEARCH("Ronda",Table11[[#This Row],[Column1]]))=TRUE,1,0)</f>
        <v>0</v>
      </c>
      <c r="O1840" t="str">
        <f>IF(Table11[[#This Row],[cond2]]=1,MID(Table11[[#This Row],[Column1]],6,3),O1839)</f>
        <v xml:space="preserve"> 6</v>
      </c>
    </row>
    <row r="1841" spans="11:15" x14ac:dyDescent="0.3">
      <c r="K1841">
        <v>0</v>
      </c>
      <c r="L1841">
        <f>IF(AND(ISNUMBER(SEARCH(":",Table11[[#This Row],[Column1]]))=FALSE,ISNUMBER(SEARCH("Ronda",Table11[[#This Row],[Column1]]))=FALSE),1,0)</f>
        <v>1</v>
      </c>
      <c r="M1841">
        <f>IF(Table11[[#This Row],[cond]]=1,M1840+1,0)</f>
        <v>4</v>
      </c>
      <c r="N1841">
        <f>IF(ISNUMBER(SEARCH("Ronda",Table11[[#This Row],[Column1]]))=TRUE,1,0)</f>
        <v>0</v>
      </c>
      <c r="O1841" t="str">
        <f>IF(Table11[[#This Row],[cond2]]=1,MID(Table11[[#This Row],[Column1]],6,3),O1840)</f>
        <v xml:space="preserve"> 6</v>
      </c>
    </row>
    <row r="1842" spans="11:15" x14ac:dyDescent="0.3">
      <c r="K1842">
        <v>0</v>
      </c>
      <c r="L1842">
        <f>IF(AND(ISNUMBER(SEARCH(":",Table11[[#This Row],[Column1]]))=FALSE,ISNUMBER(SEARCH("Ronda",Table11[[#This Row],[Column1]]))=FALSE),1,0)</f>
        <v>1</v>
      </c>
      <c r="M1842">
        <f>IF(Table11[[#This Row],[cond]]=1,M1841+1,0)</f>
        <v>5</v>
      </c>
      <c r="N1842">
        <f>IF(ISNUMBER(SEARCH("Ronda",Table11[[#This Row],[Column1]]))=TRUE,1,0)</f>
        <v>0</v>
      </c>
      <c r="O1842" t="str">
        <f>IF(Table11[[#This Row],[cond2]]=1,MID(Table11[[#This Row],[Column1]],6,3),O1841)</f>
        <v xml:space="preserve"> 6</v>
      </c>
    </row>
    <row r="1843" spans="11:15" x14ac:dyDescent="0.3">
      <c r="K1843">
        <v>0</v>
      </c>
      <c r="L1843">
        <f>IF(AND(ISNUMBER(SEARCH(":",Table11[[#This Row],[Column1]]))=FALSE,ISNUMBER(SEARCH("Ronda",Table11[[#This Row],[Column1]]))=FALSE),1,0)</f>
        <v>1</v>
      </c>
      <c r="M1843">
        <f>IF(Table11[[#This Row],[cond]]=1,M1842+1,0)</f>
        <v>6</v>
      </c>
      <c r="N1843">
        <f>IF(ISNUMBER(SEARCH("Ronda",Table11[[#This Row],[Column1]]))=TRUE,1,0)</f>
        <v>0</v>
      </c>
      <c r="O1843" t="str">
        <f>IF(Table11[[#This Row],[cond2]]=1,MID(Table11[[#This Row],[Column1]],6,3),O1842)</f>
        <v xml:space="preserve"> 6</v>
      </c>
    </row>
    <row r="1844" spans="11:15" x14ac:dyDescent="0.3">
      <c r="K1844" t="s">
        <v>1225</v>
      </c>
      <c r="L1844">
        <f>IF(AND(ISNUMBER(SEARCH(":",Table11[[#This Row],[Column1]]))=FALSE,ISNUMBER(SEARCH("Ronda",Table11[[#This Row],[Column1]]))=FALSE),1,0)</f>
        <v>0</v>
      </c>
      <c r="M1844">
        <f>IF(Table11[[#This Row],[cond]]=1,M1843+1,0)</f>
        <v>0</v>
      </c>
      <c r="N1844">
        <f>IF(ISNUMBER(SEARCH("Ronda",Table11[[#This Row],[Column1]]))=TRUE,1,0)</f>
        <v>0</v>
      </c>
      <c r="O1844" t="str">
        <f>IF(Table11[[#This Row],[cond2]]=1,MID(Table11[[#This Row],[Column1]],6,3),O1843)</f>
        <v xml:space="preserve"> 6</v>
      </c>
    </row>
    <row r="1845" spans="11:15" x14ac:dyDescent="0.3">
      <c r="K1845" t="s">
        <v>8</v>
      </c>
      <c r="L1845">
        <f>IF(AND(ISNUMBER(SEARCH(":",Table11[[#This Row],[Column1]]))=FALSE,ISNUMBER(SEARCH("Ronda",Table11[[#This Row],[Column1]]))=FALSE),1,0)</f>
        <v>1</v>
      </c>
      <c r="M1845">
        <f>IF(Table11[[#This Row],[cond]]=1,M1844+1,0)</f>
        <v>1</v>
      </c>
      <c r="N1845">
        <f>IF(ISNUMBER(SEARCH("Ronda",Table11[[#This Row],[Column1]]))=TRUE,1,0)</f>
        <v>0</v>
      </c>
      <c r="O1845" t="str">
        <f>IF(Table11[[#This Row],[cond2]]=1,MID(Table11[[#This Row],[Column1]],6,3),O1844)</f>
        <v xml:space="preserve"> 6</v>
      </c>
    </row>
    <row r="1846" spans="11:15" x14ac:dyDescent="0.3">
      <c r="K1846" t="s">
        <v>303</v>
      </c>
      <c r="L1846">
        <f>IF(AND(ISNUMBER(SEARCH(":",Table11[[#This Row],[Column1]]))=FALSE,ISNUMBER(SEARCH("Ronda",Table11[[#This Row],[Column1]]))=FALSE),1,0)</f>
        <v>1</v>
      </c>
      <c r="M1846">
        <f>IF(Table11[[#This Row],[cond]]=1,M1845+1,0)</f>
        <v>2</v>
      </c>
      <c r="N1846">
        <f>IF(ISNUMBER(SEARCH("Ronda",Table11[[#This Row],[Column1]]))=TRUE,1,0)</f>
        <v>0</v>
      </c>
      <c r="O1846" t="str">
        <f>IF(Table11[[#This Row],[cond2]]=1,MID(Table11[[#This Row],[Column1]],6,3),O1845)</f>
        <v xml:space="preserve"> 6</v>
      </c>
    </row>
    <row r="1847" spans="11:15" x14ac:dyDescent="0.3">
      <c r="K1847">
        <v>1</v>
      </c>
      <c r="L1847">
        <f>IF(AND(ISNUMBER(SEARCH(":",Table11[[#This Row],[Column1]]))=FALSE,ISNUMBER(SEARCH("Ronda",Table11[[#This Row],[Column1]]))=FALSE),1,0)</f>
        <v>1</v>
      </c>
      <c r="M1847">
        <f>IF(Table11[[#This Row],[cond]]=1,M1846+1,0)</f>
        <v>3</v>
      </c>
      <c r="N1847">
        <f>IF(ISNUMBER(SEARCH("Ronda",Table11[[#This Row],[Column1]]))=TRUE,1,0)</f>
        <v>0</v>
      </c>
      <c r="O1847" t="str">
        <f>IF(Table11[[#This Row],[cond2]]=1,MID(Table11[[#This Row],[Column1]],6,3),O1846)</f>
        <v xml:space="preserve"> 6</v>
      </c>
    </row>
    <row r="1848" spans="11:15" x14ac:dyDescent="0.3">
      <c r="K1848">
        <v>0</v>
      </c>
      <c r="L1848">
        <f>IF(AND(ISNUMBER(SEARCH(":",Table11[[#This Row],[Column1]]))=FALSE,ISNUMBER(SEARCH("Ronda",Table11[[#This Row],[Column1]]))=FALSE),1,0)</f>
        <v>1</v>
      </c>
      <c r="M1848">
        <f>IF(Table11[[#This Row],[cond]]=1,M1847+1,0)</f>
        <v>4</v>
      </c>
      <c r="N1848">
        <f>IF(ISNUMBER(SEARCH("Ronda",Table11[[#This Row],[Column1]]))=TRUE,1,0)</f>
        <v>0</v>
      </c>
      <c r="O1848" t="str">
        <f>IF(Table11[[#This Row],[cond2]]=1,MID(Table11[[#This Row],[Column1]],6,3),O1847)</f>
        <v xml:space="preserve"> 6</v>
      </c>
    </row>
    <row r="1849" spans="11:15" x14ac:dyDescent="0.3">
      <c r="K1849">
        <v>0</v>
      </c>
      <c r="L1849">
        <f>IF(AND(ISNUMBER(SEARCH(":",Table11[[#This Row],[Column1]]))=FALSE,ISNUMBER(SEARCH("Ronda",Table11[[#This Row],[Column1]]))=FALSE),1,0)</f>
        <v>1</v>
      </c>
      <c r="M1849">
        <f>IF(Table11[[#This Row],[cond]]=1,M1848+1,0)</f>
        <v>5</v>
      </c>
      <c r="N1849">
        <f>IF(ISNUMBER(SEARCH("Ronda",Table11[[#This Row],[Column1]]))=TRUE,1,0)</f>
        <v>0</v>
      </c>
      <c r="O1849" t="str">
        <f>IF(Table11[[#This Row],[cond2]]=1,MID(Table11[[#This Row],[Column1]],6,3),O1848)</f>
        <v xml:space="preserve"> 6</v>
      </c>
    </row>
    <row r="1850" spans="11:15" x14ac:dyDescent="0.3">
      <c r="K1850">
        <v>0</v>
      </c>
      <c r="L1850">
        <f>IF(AND(ISNUMBER(SEARCH(":",Table11[[#This Row],[Column1]]))=FALSE,ISNUMBER(SEARCH("Ronda",Table11[[#This Row],[Column1]]))=FALSE),1,0)</f>
        <v>1</v>
      </c>
      <c r="M1850">
        <f>IF(Table11[[#This Row],[cond]]=1,M1849+1,0)</f>
        <v>6</v>
      </c>
      <c r="N1850">
        <f>IF(ISNUMBER(SEARCH("Ronda",Table11[[#This Row],[Column1]]))=TRUE,1,0)</f>
        <v>0</v>
      </c>
      <c r="O1850" t="str">
        <f>IF(Table11[[#This Row],[cond2]]=1,MID(Table11[[#This Row],[Column1]],6,3),O1849)</f>
        <v xml:space="preserve"> 6</v>
      </c>
    </row>
    <row r="1851" spans="11:15" x14ac:dyDescent="0.3">
      <c r="K1851" t="s">
        <v>1226</v>
      </c>
      <c r="L1851">
        <f>IF(AND(ISNUMBER(SEARCH(":",Table11[[#This Row],[Column1]]))=FALSE,ISNUMBER(SEARCH("Ronda",Table11[[#This Row],[Column1]]))=FALSE),1,0)</f>
        <v>0</v>
      </c>
      <c r="M1851">
        <f>IF(Table11[[#This Row],[cond]]=1,M1850+1,0)</f>
        <v>0</v>
      </c>
      <c r="N1851">
        <f>IF(ISNUMBER(SEARCH("Ronda",Table11[[#This Row],[Column1]]))=TRUE,1,0)</f>
        <v>0</v>
      </c>
      <c r="O1851" t="str">
        <f>IF(Table11[[#This Row],[cond2]]=1,MID(Table11[[#This Row],[Column1]],6,3),O1850)</f>
        <v xml:space="preserve"> 6</v>
      </c>
    </row>
    <row r="1852" spans="11:15" x14ac:dyDescent="0.3">
      <c r="K1852" t="s">
        <v>564</v>
      </c>
      <c r="L1852">
        <f>IF(AND(ISNUMBER(SEARCH(":",Table11[[#This Row],[Column1]]))=FALSE,ISNUMBER(SEARCH("Ronda",Table11[[#This Row],[Column1]]))=FALSE),1,0)</f>
        <v>1</v>
      </c>
      <c r="M1852">
        <f>IF(Table11[[#This Row],[cond]]=1,M1851+1,0)</f>
        <v>1</v>
      </c>
      <c r="N1852">
        <f>IF(ISNUMBER(SEARCH("Ronda",Table11[[#This Row],[Column1]]))=TRUE,1,0)</f>
        <v>0</v>
      </c>
      <c r="O1852" t="str">
        <f>IF(Table11[[#This Row],[cond2]]=1,MID(Table11[[#This Row],[Column1]],6,3),O1851)</f>
        <v xml:space="preserve"> 6</v>
      </c>
    </row>
    <row r="1853" spans="11:15" x14ac:dyDescent="0.3">
      <c r="K1853" t="s">
        <v>2</v>
      </c>
      <c r="L1853">
        <f>IF(AND(ISNUMBER(SEARCH(":",Table11[[#This Row],[Column1]]))=FALSE,ISNUMBER(SEARCH("Ronda",Table11[[#This Row],[Column1]]))=FALSE),1,0)</f>
        <v>1</v>
      </c>
      <c r="M1853">
        <f>IF(Table11[[#This Row],[cond]]=1,M1852+1,0)</f>
        <v>2</v>
      </c>
      <c r="N1853">
        <f>IF(ISNUMBER(SEARCH("Ronda",Table11[[#This Row],[Column1]]))=TRUE,1,0)</f>
        <v>0</v>
      </c>
      <c r="O1853" t="str">
        <f>IF(Table11[[#This Row],[cond2]]=1,MID(Table11[[#This Row],[Column1]],6,3),O1852)</f>
        <v xml:space="preserve"> 6</v>
      </c>
    </row>
    <row r="1854" spans="11:15" x14ac:dyDescent="0.3">
      <c r="K1854">
        <v>2</v>
      </c>
      <c r="L1854">
        <f>IF(AND(ISNUMBER(SEARCH(":",Table11[[#This Row],[Column1]]))=FALSE,ISNUMBER(SEARCH("Ronda",Table11[[#This Row],[Column1]]))=FALSE),1,0)</f>
        <v>1</v>
      </c>
      <c r="M1854">
        <f>IF(Table11[[#This Row],[cond]]=1,M1853+1,0)</f>
        <v>3</v>
      </c>
      <c r="N1854">
        <f>IF(ISNUMBER(SEARCH("Ronda",Table11[[#This Row],[Column1]]))=TRUE,1,0)</f>
        <v>0</v>
      </c>
      <c r="O1854" t="str">
        <f>IF(Table11[[#This Row],[cond2]]=1,MID(Table11[[#This Row],[Column1]],6,3),O1853)</f>
        <v xml:space="preserve"> 6</v>
      </c>
    </row>
    <row r="1855" spans="11:15" x14ac:dyDescent="0.3">
      <c r="K1855">
        <v>2</v>
      </c>
      <c r="L1855">
        <f>IF(AND(ISNUMBER(SEARCH(":",Table11[[#This Row],[Column1]]))=FALSE,ISNUMBER(SEARCH("Ronda",Table11[[#This Row],[Column1]]))=FALSE),1,0)</f>
        <v>1</v>
      </c>
      <c r="M1855">
        <f>IF(Table11[[#This Row],[cond]]=1,M1854+1,0)</f>
        <v>4</v>
      </c>
      <c r="N1855">
        <f>IF(ISNUMBER(SEARCH("Ronda",Table11[[#This Row],[Column1]]))=TRUE,1,0)</f>
        <v>0</v>
      </c>
      <c r="O1855" t="str">
        <f>IF(Table11[[#This Row],[cond2]]=1,MID(Table11[[#This Row],[Column1]],6,3),O1854)</f>
        <v xml:space="preserve"> 6</v>
      </c>
    </row>
    <row r="1856" spans="11:15" x14ac:dyDescent="0.3">
      <c r="K1856">
        <v>0</v>
      </c>
      <c r="L1856">
        <f>IF(AND(ISNUMBER(SEARCH(":",Table11[[#This Row],[Column1]]))=FALSE,ISNUMBER(SEARCH("Ronda",Table11[[#This Row],[Column1]]))=FALSE),1,0)</f>
        <v>1</v>
      </c>
      <c r="M1856">
        <f>IF(Table11[[#This Row],[cond]]=1,M1855+1,0)</f>
        <v>5</v>
      </c>
      <c r="N1856">
        <f>IF(ISNUMBER(SEARCH("Ronda",Table11[[#This Row],[Column1]]))=TRUE,1,0)</f>
        <v>0</v>
      </c>
      <c r="O1856" t="str">
        <f>IF(Table11[[#This Row],[cond2]]=1,MID(Table11[[#This Row],[Column1]],6,3),O1855)</f>
        <v xml:space="preserve"> 6</v>
      </c>
    </row>
    <row r="1857" spans="11:15" x14ac:dyDescent="0.3">
      <c r="K1857">
        <v>-1</v>
      </c>
      <c r="L1857">
        <f>IF(AND(ISNUMBER(SEARCH(":",Table11[[#This Row],[Column1]]))=FALSE,ISNUMBER(SEARCH("Ronda",Table11[[#This Row],[Column1]]))=FALSE),1,0)</f>
        <v>1</v>
      </c>
      <c r="M1857">
        <f>IF(Table11[[#This Row],[cond]]=1,M1856+1,0)</f>
        <v>6</v>
      </c>
      <c r="N1857">
        <f>IF(ISNUMBER(SEARCH("Ronda",Table11[[#This Row],[Column1]]))=TRUE,1,0)</f>
        <v>0</v>
      </c>
      <c r="O1857" t="str">
        <f>IF(Table11[[#This Row],[cond2]]=1,MID(Table11[[#This Row],[Column1]],6,3),O1856)</f>
        <v xml:space="preserve"> 6</v>
      </c>
    </row>
    <row r="1858" spans="11:15" x14ac:dyDescent="0.3">
      <c r="K1858" t="s">
        <v>289</v>
      </c>
      <c r="L1858">
        <f>IF(AND(ISNUMBER(SEARCH(":",Table11[[#This Row],[Column1]]))=FALSE,ISNUMBER(SEARCH("Ronda",Table11[[#This Row],[Column1]]))=FALSE),1,0)</f>
        <v>0</v>
      </c>
      <c r="M1858">
        <f>IF(Table11[[#This Row],[cond]]=1,M1857+1,0)</f>
        <v>0</v>
      </c>
      <c r="N1858">
        <f>IF(ISNUMBER(SEARCH("Ronda",Table11[[#This Row],[Column1]]))=TRUE,1,0)</f>
        <v>1</v>
      </c>
      <c r="O1858" t="str">
        <f>IF(Table11[[#This Row],[cond2]]=1,MID(Table11[[#This Row],[Column1]],6,3),O1857)</f>
        <v xml:space="preserve"> 5</v>
      </c>
    </row>
    <row r="1859" spans="11:15" x14ac:dyDescent="0.3">
      <c r="K1859" t="s">
        <v>1000</v>
      </c>
      <c r="L1859">
        <f>IF(AND(ISNUMBER(SEARCH(":",Table11[[#This Row],[Column1]]))=FALSE,ISNUMBER(SEARCH("Ronda",Table11[[#This Row],[Column1]]))=FALSE),1,0)</f>
        <v>0</v>
      </c>
      <c r="M1859">
        <f>IF(Table11[[#This Row],[cond]]=1,M1858+1,0)</f>
        <v>0</v>
      </c>
      <c r="N1859">
        <f>IF(ISNUMBER(SEARCH("Ronda",Table11[[#This Row],[Column1]]))=TRUE,1,0)</f>
        <v>0</v>
      </c>
      <c r="O1859" t="str">
        <f>IF(Table11[[#This Row],[cond2]]=1,MID(Table11[[#This Row],[Column1]],6,3),O1858)</f>
        <v xml:space="preserve"> 5</v>
      </c>
    </row>
    <row r="1860" spans="11:15" x14ac:dyDescent="0.3">
      <c r="K1860" t="s">
        <v>13</v>
      </c>
      <c r="L1860">
        <f>IF(AND(ISNUMBER(SEARCH(":",Table11[[#This Row],[Column1]]))=FALSE,ISNUMBER(SEARCH("Ronda",Table11[[#This Row],[Column1]]))=FALSE),1,0)</f>
        <v>1</v>
      </c>
      <c r="M1860">
        <f>IF(Table11[[#This Row],[cond]]=1,M1859+1,0)</f>
        <v>1</v>
      </c>
      <c r="N1860">
        <f>IF(ISNUMBER(SEARCH("Ronda",Table11[[#This Row],[Column1]]))=TRUE,1,0)</f>
        <v>0</v>
      </c>
      <c r="O1860" t="str">
        <f>IF(Table11[[#This Row],[cond2]]=1,MID(Table11[[#This Row],[Column1]],6,3),O1859)</f>
        <v xml:space="preserve"> 5</v>
      </c>
    </row>
    <row r="1861" spans="11:15" x14ac:dyDescent="0.3">
      <c r="K1861" t="s">
        <v>7</v>
      </c>
      <c r="L1861">
        <f>IF(AND(ISNUMBER(SEARCH(":",Table11[[#This Row],[Column1]]))=FALSE,ISNUMBER(SEARCH("Ronda",Table11[[#This Row],[Column1]]))=FALSE),1,0)</f>
        <v>1</v>
      </c>
      <c r="M1861">
        <f>IF(Table11[[#This Row],[cond]]=1,M1860+1,0)</f>
        <v>2</v>
      </c>
      <c r="N1861">
        <f>IF(ISNUMBER(SEARCH("Ronda",Table11[[#This Row],[Column1]]))=TRUE,1,0)</f>
        <v>0</v>
      </c>
      <c r="O1861" t="str">
        <f>IF(Table11[[#This Row],[cond2]]=1,MID(Table11[[#This Row],[Column1]],6,3),O1860)</f>
        <v xml:space="preserve"> 5</v>
      </c>
    </row>
    <row r="1862" spans="11:15" x14ac:dyDescent="0.3">
      <c r="K1862">
        <v>1</v>
      </c>
      <c r="L1862">
        <f>IF(AND(ISNUMBER(SEARCH(":",Table11[[#This Row],[Column1]]))=FALSE,ISNUMBER(SEARCH("Ronda",Table11[[#This Row],[Column1]]))=FALSE),1,0)</f>
        <v>1</v>
      </c>
      <c r="M1862">
        <f>IF(Table11[[#This Row],[cond]]=1,M1861+1,0)</f>
        <v>3</v>
      </c>
      <c r="N1862">
        <f>IF(ISNUMBER(SEARCH("Ronda",Table11[[#This Row],[Column1]]))=TRUE,1,0)</f>
        <v>0</v>
      </c>
      <c r="O1862" t="str">
        <f>IF(Table11[[#This Row],[cond2]]=1,MID(Table11[[#This Row],[Column1]],6,3),O1861)</f>
        <v xml:space="preserve"> 5</v>
      </c>
    </row>
    <row r="1863" spans="11:15" x14ac:dyDescent="0.3">
      <c r="K1863">
        <v>0</v>
      </c>
      <c r="L1863">
        <f>IF(AND(ISNUMBER(SEARCH(":",Table11[[#This Row],[Column1]]))=FALSE,ISNUMBER(SEARCH("Ronda",Table11[[#This Row],[Column1]]))=FALSE),1,0)</f>
        <v>1</v>
      </c>
      <c r="M1863">
        <f>IF(Table11[[#This Row],[cond]]=1,M1862+1,0)</f>
        <v>4</v>
      </c>
      <c r="N1863">
        <f>IF(ISNUMBER(SEARCH("Ronda",Table11[[#This Row],[Column1]]))=TRUE,1,0)</f>
        <v>0</v>
      </c>
      <c r="O1863" t="str">
        <f>IF(Table11[[#This Row],[cond2]]=1,MID(Table11[[#This Row],[Column1]],6,3),O1862)</f>
        <v xml:space="preserve"> 5</v>
      </c>
    </row>
    <row r="1864" spans="11:15" x14ac:dyDescent="0.3">
      <c r="K1864">
        <v>0</v>
      </c>
      <c r="L1864">
        <f>IF(AND(ISNUMBER(SEARCH(":",Table11[[#This Row],[Column1]]))=FALSE,ISNUMBER(SEARCH("Ronda",Table11[[#This Row],[Column1]]))=FALSE),1,0)</f>
        <v>1</v>
      </c>
      <c r="M1864">
        <f>IF(Table11[[#This Row],[cond]]=1,M1863+1,0)</f>
        <v>5</v>
      </c>
      <c r="N1864">
        <f>IF(ISNUMBER(SEARCH("Ronda",Table11[[#This Row],[Column1]]))=TRUE,1,0)</f>
        <v>0</v>
      </c>
      <c r="O1864" t="str">
        <f>IF(Table11[[#This Row],[cond2]]=1,MID(Table11[[#This Row],[Column1]],6,3),O1863)</f>
        <v xml:space="preserve"> 5</v>
      </c>
    </row>
    <row r="1865" spans="11:15" x14ac:dyDescent="0.3">
      <c r="K1865">
        <v>0</v>
      </c>
      <c r="L1865">
        <f>IF(AND(ISNUMBER(SEARCH(":",Table11[[#This Row],[Column1]]))=FALSE,ISNUMBER(SEARCH("Ronda",Table11[[#This Row],[Column1]]))=FALSE),1,0)</f>
        <v>1</v>
      </c>
      <c r="M1865">
        <f>IF(Table11[[#This Row],[cond]]=1,M1864+1,0)</f>
        <v>6</v>
      </c>
      <c r="N1865">
        <f>IF(ISNUMBER(SEARCH("Ronda",Table11[[#This Row],[Column1]]))=TRUE,1,0)</f>
        <v>0</v>
      </c>
      <c r="O1865" t="str">
        <f>IF(Table11[[#This Row],[cond2]]=1,MID(Table11[[#This Row],[Column1]],6,3),O1864)</f>
        <v xml:space="preserve"> 5</v>
      </c>
    </row>
    <row r="1866" spans="11:15" x14ac:dyDescent="0.3">
      <c r="K1866" t="s">
        <v>1002</v>
      </c>
      <c r="L1866">
        <f>IF(AND(ISNUMBER(SEARCH(":",Table11[[#This Row],[Column1]]))=FALSE,ISNUMBER(SEARCH("Ronda",Table11[[#This Row],[Column1]]))=FALSE),1,0)</f>
        <v>0</v>
      </c>
      <c r="M1866">
        <f>IF(Table11[[#This Row],[cond]]=1,M1865+1,0)</f>
        <v>0</v>
      </c>
      <c r="N1866">
        <f>IF(ISNUMBER(SEARCH("Ronda",Table11[[#This Row],[Column1]]))=TRUE,1,0)</f>
        <v>0</v>
      </c>
      <c r="O1866" t="str">
        <f>IF(Table11[[#This Row],[cond2]]=1,MID(Table11[[#This Row],[Column1]],6,3),O1865)</f>
        <v xml:space="preserve"> 5</v>
      </c>
    </row>
    <row r="1867" spans="11:15" x14ac:dyDescent="0.3">
      <c r="K1867" t="s">
        <v>14</v>
      </c>
      <c r="L1867">
        <f>IF(AND(ISNUMBER(SEARCH(":",Table11[[#This Row],[Column1]]))=FALSE,ISNUMBER(SEARCH("Ronda",Table11[[#This Row],[Column1]]))=FALSE),1,0)</f>
        <v>1</v>
      </c>
      <c r="M1867">
        <f>IF(Table11[[#This Row],[cond]]=1,M1866+1,0)</f>
        <v>1</v>
      </c>
      <c r="N1867">
        <f>IF(ISNUMBER(SEARCH("Ronda",Table11[[#This Row],[Column1]]))=TRUE,1,0)</f>
        <v>0</v>
      </c>
      <c r="O1867" t="str">
        <f>IF(Table11[[#This Row],[cond2]]=1,MID(Table11[[#This Row],[Column1]],6,3),O1866)</f>
        <v xml:space="preserve"> 5</v>
      </c>
    </row>
    <row r="1868" spans="11:15" x14ac:dyDescent="0.3">
      <c r="K1868" t="s">
        <v>1</v>
      </c>
      <c r="L1868">
        <f>IF(AND(ISNUMBER(SEARCH(":",Table11[[#This Row],[Column1]]))=FALSE,ISNUMBER(SEARCH("Ronda",Table11[[#This Row],[Column1]]))=FALSE),1,0)</f>
        <v>1</v>
      </c>
      <c r="M1868">
        <f>IF(Table11[[#This Row],[cond]]=1,M1867+1,0)</f>
        <v>2</v>
      </c>
      <c r="N1868">
        <f>IF(ISNUMBER(SEARCH("Ronda",Table11[[#This Row],[Column1]]))=TRUE,1,0)</f>
        <v>0</v>
      </c>
      <c r="O1868" t="str">
        <f>IF(Table11[[#This Row],[cond2]]=1,MID(Table11[[#This Row],[Column1]],6,3),O1867)</f>
        <v xml:space="preserve"> 5</v>
      </c>
    </row>
    <row r="1869" spans="11:15" x14ac:dyDescent="0.3">
      <c r="K1869">
        <v>3</v>
      </c>
      <c r="L1869">
        <f>IF(AND(ISNUMBER(SEARCH(":",Table11[[#This Row],[Column1]]))=FALSE,ISNUMBER(SEARCH("Ronda",Table11[[#This Row],[Column1]]))=FALSE),1,0)</f>
        <v>1</v>
      </c>
      <c r="M1869">
        <f>IF(Table11[[#This Row],[cond]]=1,M1868+1,0)</f>
        <v>3</v>
      </c>
      <c r="N1869">
        <f>IF(ISNUMBER(SEARCH("Ronda",Table11[[#This Row],[Column1]]))=TRUE,1,0)</f>
        <v>0</v>
      </c>
      <c r="O1869" t="str">
        <f>IF(Table11[[#This Row],[cond2]]=1,MID(Table11[[#This Row],[Column1]],6,3),O1868)</f>
        <v xml:space="preserve"> 5</v>
      </c>
    </row>
    <row r="1870" spans="11:15" x14ac:dyDescent="0.3">
      <c r="K1870">
        <v>2</v>
      </c>
      <c r="L1870">
        <f>IF(AND(ISNUMBER(SEARCH(":",Table11[[#This Row],[Column1]]))=FALSE,ISNUMBER(SEARCH("Ronda",Table11[[#This Row],[Column1]]))=FALSE),1,0)</f>
        <v>1</v>
      </c>
      <c r="M1870">
        <f>IF(Table11[[#This Row],[cond]]=1,M1869+1,0)</f>
        <v>4</v>
      </c>
      <c r="N1870">
        <f>IF(ISNUMBER(SEARCH("Ronda",Table11[[#This Row],[Column1]]))=TRUE,1,0)</f>
        <v>0</v>
      </c>
      <c r="O1870" t="str">
        <f>IF(Table11[[#This Row],[cond2]]=1,MID(Table11[[#This Row],[Column1]],6,3),O1869)</f>
        <v xml:space="preserve"> 5</v>
      </c>
    </row>
    <row r="1871" spans="11:15" x14ac:dyDescent="0.3">
      <c r="K1871">
        <v>-1</v>
      </c>
      <c r="L1871">
        <f>IF(AND(ISNUMBER(SEARCH(":",Table11[[#This Row],[Column1]]))=FALSE,ISNUMBER(SEARCH("Ronda",Table11[[#This Row],[Column1]]))=FALSE),1,0)</f>
        <v>1</v>
      </c>
      <c r="M1871">
        <f>IF(Table11[[#This Row],[cond]]=1,M1870+1,0)</f>
        <v>5</v>
      </c>
      <c r="N1871">
        <f>IF(ISNUMBER(SEARCH("Ronda",Table11[[#This Row],[Column1]]))=TRUE,1,0)</f>
        <v>0</v>
      </c>
      <c r="O1871" t="str">
        <f>IF(Table11[[#This Row],[cond2]]=1,MID(Table11[[#This Row],[Column1]],6,3),O1870)</f>
        <v xml:space="preserve"> 5</v>
      </c>
    </row>
    <row r="1872" spans="11:15" x14ac:dyDescent="0.3">
      <c r="K1872">
        <v>0</v>
      </c>
      <c r="L1872">
        <f>IF(AND(ISNUMBER(SEARCH(":",Table11[[#This Row],[Column1]]))=FALSE,ISNUMBER(SEARCH("Ronda",Table11[[#This Row],[Column1]]))=FALSE),1,0)</f>
        <v>1</v>
      </c>
      <c r="M1872">
        <f>IF(Table11[[#This Row],[cond]]=1,M1871+1,0)</f>
        <v>6</v>
      </c>
      <c r="N1872">
        <f>IF(ISNUMBER(SEARCH("Ronda",Table11[[#This Row],[Column1]]))=TRUE,1,0)</f>
        <v>0</v>
      </c>
      <c r="O1872" t="str">
        <f>IF(Table11[[#This Row],[cond2]]=1,MID(Table11[[#This Row],[Column1]],6,3),O1871)</f>
        <v xml:space="preserve"> 5</v>
      </c>
    </row>
    <row r="1873" spans="11:15" x14ac:dyDescent="0.3">
      <c r="K1873" t="s">
        <v>1227</v>
      </c>
      <c r="L1873">
        <f>IF(AND(ISNUMBER(SEARCH(":",Table11[[#This Row],[Column1]]))=FALSE,ISNUMBER(SEARCH("Ronda",Table11[[#This Row],[Column1]]))=FALSE),1,0)</f>
        <v>0</v>
      </c>
      <c r="M1873">
        <f>IF(Table11[[#This Row],[cond]]=1,M1872+1,0)</f>
        <v>0</v>
      </c>
      <c r="N1873">
        <f>IF(ISNUMBER(SEARCH("Ronda",Table11[[#This Row],[Column1]]))=TRUE,1,0)</f>
        <v>0</v>
      </c>
      <c r="O1873" t="str">
        <f>IF(Table11[[#This Row],[cond2]]=1,MID(Table11[[#This Row],[Column1]],6,3),O1872)</f>
        <v xml:space="preserve"> 5</v>
      </c>
    </row>
    <row r="1874" spans="11:15" x14ac:dyDescent="0.3">
      <c r="K1874" t="s">
        <v>2</v>
      </c>
      <c r="L1874">
        <f>IF(AND(ISNUMBER(SEARCH(":",Table11[[#This Row],[Column1]]))=FALSE,ISNUMBER(SEARCH("Ronda",Table11[[#This Row],[Column1]]))=FALSE),1,0)</f>
        <v>1</v>
      </c>
      <c r="M1874">
        <f>IF(Table11[[#This Row],[cond]]=1,M1873+1,0)</f>
        <v>1</v>
      </c>
      <c r="N1874">
        <f>IF(ISNUMBER(SEARCH("Ronda",Table11[[#This Row],[Column1]]))=TRUE,1,0)</f>
        <v>0</v>
      </c>
      <c r="O1874" t="str">
        <f>IF(Table11[[#This Row],[cond2]]=1,MID(Table11[[#This Row],[Column1]],6,3),O1873)</f>
        <v xml:space="preserve"> 5</v>
      </c>
    </row>
    <row r="1875" spans="11:15" x14ac:dyDescent="0.3">
      <c r="K1875" t="s">
        <v>833</v>
      </c>
      <c r="L1875">
        <f>IF(AND(ISNUMBER(SEARCH(":",Table11[[#This Row],[Column1]]))=FALSE,ISNUMBER(SEARCH("Ronda",Table11[[#This Row],[Column1]]))=FALSE),1,0)</f>
        <v>1</v>
      </c>
      <c r="M1875">
        <f>IF(Table11[[#This Row],[cond]]=1,M1874+1,0)</f>
        <v>2</v>
      </c>
      <c r="N1875">
        <f>IF(ISNUMBER(SEARCH("Ronda",Table11[[#This Row],[Column1]]))=TRUE,1,0)</f>
        <v>0</v>
      </c>
      <c r="O1875" t="str">
        <f>IF(Table11[[#This Row],[cond2]]=1,MID(Table11[[#This Row],[Column1]],6,3),O1874)</f>
        <v xml:space="preserve"> 5</v>
      </c>
    </row>
    <row r="1876" spans="11:15" x14ac:dyDescent="0.3">
      <c r="K1876">
        <v>2</v>
      </c>
      <c r="L1876">
        <f>IF(AND(ISNUMBER(SEARCH(":",Table11[[#This Row],[Column1]]))=FALSE,ISNUMBER(SEARCH("Ronda",Table11[[#This Row],[Column1]]))=FALSE),1,0)</f>
        <v>1</v>
      </c>
      <c r="M1876">
        <f>IF(Table11[[#This Row],[cond]]=1,M1875+1,0)</f>
        <v>3</v>
      </c>
      <c r="N1876">
        <f>IF(ISNUMBER(SEARCH("Ronda",Table11[[#This Row],[Column1]]))=TRUE,1,0)</f>
        <v>0</v>
      </c>
      <c r="O1876" t="str">
        <f>IF(Table11[[#This Row],[cond2]]=1,MID(Table11[[#This Row],[Column1]],6,3),O1875)</f>
        <v xml:space="preserve"> 5</v>
      </c>
    </row>
    <row r="1877" spans="11:15" x14ac:dyDescent="0.3">
      <c r="K1877">
        <v>0</v>
      </c>
      <c r="L1877">
        <f>IF(AND(ISNUMBER(SEARCH(":",Table11[[#This Row],[Column1]]))=FALSE,ISNUMBER(SEARCH("Ronda",Table11[[#This Row],[Column1]]))=FALSE),1,0)</f>
        <v>1</v>
      </c>
      <c r="M1877">
        <f>IF(Table11[[#This Row],[cond]]=1,M1876+1,0)</f>
        <v>4</v>
      </c>
      <c r="N1877">
        <f>IF(ISNUMBER(SEARCH("Ronda",Table11[[#This Row],[Column1]]))=TRUE,1,0)</f>
        <v>0</v>
      </c>
      <c r="O1877" t="str">
        <f>IF(Table11[[#This Row],[cond2]]=1,MID(Table11[[#This Row],[Column1]],6,3),O1876)</f>
        <v xml:space="preserve"> 5</v>
      </c>
    </row>
    <row r="1878" spans="11:15" x14ac:dyDescent="0.3">
      <c r="K1878">
        <v>-1</v>
      </c>
      <c r="L1878">
        <f>IF(AND(ISNUMBER(SEARCH(":",Table11[[#This Row],[Column1]]))=FALSE,ISNUMBER(SEARCH("Ronda",Table11[[#This Row],[Column1]]))=FALSE),1,0)</f>
        <v>1</v>
      </c>
      <c r="M1878">
        <f>IF(Table11[[#This Row],[cond]]=1,M1877+1,0)</f>
        <v>5</v>
      </c>
      <c r="N1878">
        <f>IF(ISNUMBER(SEARCH("Ronda",Table11[[#This Row],[Column1]]))=TRUE,1,0)</f>
        <v>0</v>
      </c>
      <c r="O1878" t="str">
        <f>IF(Table11[[#This Row],[cond2]]=1,MID(Table11[[#This Row],[Column1]],6,3),O1877)</f>
        <v xml:space="preserve"> 5</v>
      </c>
    </row>
    <row r="1879" spans="11:15" x14ac:dyDescent="0.3">
      <c r="K1879">
        <v>0</v>
      </c>
      <c r="L1879">
        <f>IF(AND(ISNUMBER(SEARCH(":",Table11[[#This Row],[Column1]]))=FALSE,ISNUMBER(SEARCH("Ronda",Table11[[#This Row],[Column1]]))=FALSE),1,0)</f>
        <v>1</v>
      </c>
      <c r="M1879">
        <f>IF(Table11[[#This Row],[cond]]=1,M1878+1,0)</f>
        <v>6</v>
      </c>
      <c r="N1879">
        <f>IF(ISNUMBER(SEARCH("Ronda",Table11[[#This Row],[Column1]]))=TRUE,1,0)</f>
        <v>0</v>
      </c>
      <c r="O1879" t="str">
        <f>IF(Table11[[#This Row],[cond2]]=1,MID(Table11[[#This Row],[Column1]],6,3),O1878)</f>
        <v xml:space="preserve"> 5</v>
      </c>
    </row>
    <row r="1880" spans="11:15" x14ac:dyDescent="0.3">
      <c r="K1880" t="s">
        <v>1004</v>
      </c>
      <c r="L1880">
        <f>IF(AND(ISNUMBER(SEARCH(":",Table11[[#This Row],[Column1]]))=FALSE,ISNUMBER(SEARCH("Ronda",Table11[[#This Row],[Column1]]))=FALSE),1,0)</f>
        <v>0</v>
      </c>
      <c r="M1880">
        <f>IF(Table11[[#This Row],[cond]]=1,M1879+1,0)</f>
        <v>0</v>
      </c>
      <c r="N1880">
        <f>IF(ISNUMBER(SEARCH("Ronda",Table11[[#This Row],[Column1]]))=TRUE,1,0)</f>
        <v>0</v>
      </c>
      <c r="O1880" t="str">
        <f>IF(Table11[[#This Row],[cond2]]=1,MID(Table11[[#This Row],[Column1]],6,3),O1879)</f>
        <v xml:space="preserve"> 5</v>
      </c>
    </row>
    <row r="1881" spans="11:15" x14ac:dyDescent="0.3">
      <c r="K1881" t="s">
        <v>568</v>
      </c>
      <c r="L1881">
        <f>IF(AND(ISNUMBER(SEARCH(":",Table11[[#This Row],[Column1]]))=FALSE,ISNUMBER(SEARCH("Ronda",Table11[[#This Row],[Column1]]))=FALSE),1,0)</f>
        <v>1</v>
      </c>
      <c r="M1881">
        <f>IF(Table11[[#This Row],[cond]]=1,M1880+1,0)</f>
        <v>1</v>
      </c>
      <c r="N1881">
        <f>IF(ISNUMBER(SEARCH("Ronda",Table11[[#This Row],[Column1]]))=TRUE,1,0)</f>
        <v>0</v>
      </c>
      <c r="O1881" t="str">
        <f>IF(Table11[[#This Row],[cond2]]=1,MID(Table11[[#This Row],[Column1]],6,3),O1880)</f>
        <v xml:space="preserve"> 5</v>
      </c>
    </row>
    <row r="1882" spans="11:15" x14ac:dyDescent="0.3">
      <c r="K1882" t="s">
        <v>5</v>
      </c>
      <c r="L1882">
        <f>IF(AND(ISNUMBER(SEARCH(":",Table11[[#This Row],[Column1]]))=FALSE,ISNUMBER(SEARCH("Ronda",Table11[[#This Row],[Column1]]))=FALSE),1,0)</f>
        <v>1</v>
      </c>
      <c r="M1882">
        <f>IF(Table11[[#This Row],[cond]]=1,M1881+1,0)</f>
        <v>2</v>
      </c>
      <c r="N1882">
        <f>IF(ISNUMBER(SEARCH("Ronda",Table11[[#This Row],[Column1]]))=TRUE,1,0)</f>
        <v>0</v>
      </c>
      <c r="O1882" t="str">
        <f>IF(Table11[[#This Row],[cond2]]=1,MID(Table11[[#This Row],[Column1]],6,3),O1881)</f>
        <v xml:space="preserve"> 5</v>
      </c>
    </row>
    <row r="1883" spans="11:15" x14ac:dyDescent="0.3">
      <c r="K1883">
        <v>0</v>
      </c>
      <c r="L1883">
        <f>IF(AND(ISNUMBER(SEARCH(":",Table11[[#This Row],[Column1]]))=FALSE,ISNUMBER(SEARCH("Ronda",Table11[[#This Row],[Column1]]))=FALSE),1,0)</f>
        <v>1</v>
      </c>
      <c r="M1883">
        <f>IF(Table11[[#This Row],[cond]]=1,M1882+1,0)</f>
        <v>3</v>
      </c>
      <c r="N1883">
        <f>IF(ISNUMBER(SEARCH("Ronda",Table11[[#This Row],[Column1]]))=TRUE,1,0)</f>
        <v>0</v>
      </c>
      <c r="O1883" t="str">
        <f>IF(Table11[[#This Row],[cond2]]=1,MID(Table11[[#This Row],[Column1]],6,3),O1882)</f>
        <v xml:space="preserve"> 5</v>
      </c>
    </row>
    <row r="1884" spans="11:15" x14ac:dyDescent="0.3">
      <c r="K1884">
        <v>0</v>
      </c>
      <c r="L1884">
        <f>IF(AND(ISNUMBER(SEARCH(":",Table11[[#This Row],[Column1]]))=FALSE,ISNUMBER(SEARCH("Ronda",Table11[[#This Row],[Column1]]))=FALSE),1,0)</f>
        <v>1</v>
      </c>
      <c r="M1884">
        <f>IF(Table11[[#This Row],[cond]]=1,M1883+1,0)</f>
        <v>4</v>
      </c>
      <c r="N1884">
        <f>IF(ISNUMBER(SEARCH("Ronda",Table11[[#This Row],[Column1]]))=TRUE,1,0)</f>
        <v>0</v>
      </c>
      <c r="O1884" t="str">
        <f>IF(Table11[[#This Row],[cond2]]=1,MID(Table11[[#This Row],[Column1]],6,3),O1883)</f>
        <v xml:space="preserve"> 5</v>
      </c>
    </row>
    <row r="1885" spans="11:15" x14ac:dyDescent="0.3">
      <c r="K1885">
        <v>0</v>
      </c>
      <c r="L1885">
        <f>IF(AND(ISNUMBER(SEARCH(":",Table11[[#This Row],[Column1]]))=FALSE,ISNUMBER(SEARCH("Ronda",Table11[[#This Row],[Column1]]))=FALSE),1,0)</f>
        <v>1</v>
      </c>
      <c r="M1885">
        <f>IF(Table11[[#This Row],[cond]]=1,M1884+1,0)</f>
        <v>5</v>
      </c>
      <c r="N1885">
        <f>IF(ISNUMBER(SEARCH("Ronda",Table11[[#This Row],[Column1]]))=TRUE,1,0)</f>
        <v>0</v>
      </c>
      <c r="O1885" t="str">
        <f>IF(Table11[[#This Row],[cond2]]=1,MID(Table11[[#This Row],[Column1]],6,3),O1884)</f>
        <v xml:space="preserve"> 5</v>
      </c>
    </row>
    <row r="1886" spans="11:15" x14ac:dyDescent="0.3">
      <c r="K1886">
        <v>0</v>
      </c>
      <c r="L1886">
        <f>IF(AND(ISNUMBER(SEARCH(":",Table11[[#This Row],[Column1]]))=FALSE,ISNUMBER(SEARCH("Ronda",Table11[[#This Row],[Column1]]))=FALSE),1,0)</f>
        <v>1</v>
      </c>
      <c r="M1886">
        <f>IF(Table11[[#This Row],[cond]]=1,M1885+1,0)</f>
        <v>6</v>
      </c>
      <c r="N1886">
        <f>IF(ISNUMBER(SEARCH("Ronda",Table11[[#This Row],[Column1]]))=TRUE,1,0)</f>
        <v>0</v>
      </c>
      <c r="O1886" t="str">
        <f>IF(Table11[[#This Row],[cond2]]=1,MID(Table11[[#This Row],[Column1]],6,3),O1885)</f>
        <v xml:space="preserve"> 5</v>
      </c>
    </row>
    <row r="1887" spans="11:15" x14ac:dyDescent="0.3">
      <c r="K1887" t="s">
        <v>1004</v>
      </c>
      <c r="L1887">
        <f>IF(AND(ISNUMBER(SEARCH(":",Table11[[#This Row],[Column1]]))=FALSE,ISNUMBER(SEARCH("Ronda",Table11[[#This Row],[Column1]]))=FALSE),1,0)</f>
        <v>0</v>
      </c>
      <c r="M1887">
        <f>IF(Table11[[#This Row],[cond]]=1,M1886+1,0)</f>
        <v>0</v>
      </c>
      <c r="N1887">
        <f>IF(ISNUMBER(SEARCH("Ronda",Table11[[#This Row],[Column1]]))=TRUE,1,0)</f>
        <v>0</v>
      </c>
      <c r="O1887" t="str">
        <f>IF(Table11[[#This Row],[cond2]]=1,MID(Table11[[#This Row],[Column1]],6,3),O1886)</f>
        <v xml:space="preserve"> 5</v>
      </c>
    </row>
    <row r="1888" spans="11:15" x14ac:dyDescent="0.3">
      <c r="K1888" t="s">
        <v>303</v>
      </c>
      <c r="L1888">
        <f>IF(AND(ISNUMBER(SEARCH(":",Table11[[#This Row],[Column1]]))=FALSE,ISNUMBER(SEARCH("Ronda",Table11[[#This Row],[Column1]]))=FALSE),1,0)</f>
        <v>1</v>
      </c>
      <c r="M1888">
        <f>IF(Table11[[#This Row],[cond]]=1,M1887+1,0)</f>
        <v>1</v>
      </c>
      <c r="N1888">
        <f>IF(ISNUMBER(SEARCH("Ronda",Table11[[#This Row],[Column1]]))=TRUE,1,0)</f>
        <v>0</v>
      </c>
      <c r="O1888" t="str">
        <f>IF(Table11[[#This Row],[cond2]]=1,MID(Table11[[#This Row],[Column1]],6,3),O1887)</f>
        <v xml:space="preserve"> 5</v>
      </c>
    </row>
    <row r="1889" spans="11:15" x14ac:dyDescent="0.3">
      <c r="K1889" t="s">
        <v>33</v>
      </c>
      <c r="L1889">
        <f>IF(AND(ISNUMBER(SEARCH(":",Table11[[#This Row],[Column1]]))=FALSE,ISNUMBER(SEARCH("Ronda",Table11[[#This Row],[Column1]]))=FALSE),1,0)</f>
        <v>1</v>
      </c>
      <c r="M1889">
        <f>IF(Table11[[#This Row],[cond]]=1,M1888+1,0)</f>
        <v>2</v>
      </c>
      <c r="N1889">
        <f>IF(ISNUMBER(SEARCH("Ronda",Table11[[#This Row],[Column1]]))=TRUE,1,0)</f>
        <v>0</v>
      </c>
      <c r="O1889" t="str">
        <f>IF(Table11[[#This Row],[cond2]]=1,MID(Table11[[#This Row],[Column1]],6,3),O1888)</f>
        <v xml:space="preserve"> 5</v>
      </c>
    </row>
    <row r="1890" spans="11:15" x14ac:dyDescent="0.3">
      <c r="K1890">
        <v>2</v>
      </c>
      <c r="L1890">
        <f>IF(AND(ISNUMBER(SEARCH(":",Table11[[#This Row],[Column1]]))=FALSE,ISNUMBER(SEARCH("Ronda",Table11[[#This Row],[Column1]]))=FALSE),1,0)</f>
        <v>1</v>
      </c>
      <c r="M1890">
        <f>IF(Table11[[#This Row],[cond]]=1,M1889+1,0)</f>
        <v>3</v>
      </c>
      <c r="N1890">
        <f>IF(ISNUMBER(SEARCH("Ronda",Table11[[#This Row],[Column1]]))=TRUE,1,0)</f>
        <v>0</v>
      </c>
      <c r="O1890" t="str">
        <f>IF(Table11[[#This Row],[cond2]]=1,MID(Table11[[#This Row],[Column1]],6,3),O1889)</f>
        <v xml:space="preserve"> 5</v>
      </c>
    </row>
    <row r="1891" spans="11:15" x14ac:dyDescent="0.3">
      <c r="K1891">
        <v>0</v>
      </c>
      <c r="L1891">
        <f>IF(AND(ISNUMBER(SEARCH(":",Table11[[#This Row],[Column1]]))=FALSE,ISNUMBER(SEARCH("Ronda",Table11[[#This Row],[Column1]]))=FALSE),1,0)</f>
        <v>1</v>
      </c>
      <c r="M1891">
        <f>IF(Table11[[#This Row],[cond]]=1,M1890+1,0)</f>
        <v>4</v>
      </c>
      <c r="N1891">
        <f>IF(ISNUMBER(SEARCH("Ronda",Table11[[#This Row],[Column1]]))=TRUE,1,0)</f>
        <v>0</v>
      </c>
      <c r="O1891" t="str">
        <f>IF(Table11[[#This Row],[cond2]]=1,MID(Table11[[#This Row],[Column1]],6,3),O1890)</f>
        <v xml:space="preserve"> 5</v>
      </c>
    </row>
    <row r="1892" spans="11:15" x14ac:dyDescent="0.3">
      <c r="K1892">
        <v>-1</v>
      </c>
      <c r="L1892">
        <f>IF(AND(ISNUMBER(SEARCH(":",Table11[[#This Row],[Column1]]))=FALSE,ISNUMBER(SEARCH("Ronda",Table11[[#This Row],[Column1]]))=FALSE),1,0)</f>
        <v>1</v>
      </c>
      <c r="M1892">
        <f>IF(Table11[[#This Row],[cond]]=1,M1891+1,0)</f>
        <v>5</v>
      </c>
      <c r="N1892">
        <f>IF(ISNUMBER(SEARCH("Ronda",Table11[[#This Row],[Column1]]))=TRUE,1,0)</f>
        <v>0</v>
      </c>
      <c r="O1892" t="str">
        <f>IF(Table11[[#This Row],[cond2]]=1,MID(Table11[[#This Row],[Column1]],6,3),O1891)</f>
        <v xml:space="preserve"> 5</v>
      </c>
    </row>
    <row r="1893" spans="11:15" x14ac:dyDescent="0.3">
      <c r="K1893">
        <v>0</v>
      </c>
      <c r="L1893">
        <f>IF(AND(ISNUMBER(SEARCH(":",Table11[[#This Row],[Column1]]))=FALSE,ISNUMBER(SEARCH("Ronda",Table11[[#This Row],[Column1]]))=FALSE),1,0)</f>
        <v>1</v>
      </c>
      <c r="M1893">
        <f>IF(Table11[[#This Row],[cond]]=1,M1892+1,0)</f>
        <v>6</v>
      </c>
      <c r="N1893">
        <f>IF(ISNUMBER(SEARCH("Ronda",Table11[[#This Row],[Column1]]))=TRUE,1,0)</f>
        <v>0</v>
      </c>
      <c r="O1893" t="str">
        <f>IF(Table11[[#This Row],[cond2]]=1,MID(Table11[[#This Row],[Column1]],6,3),O1892)</f>
        <v xml:space="preserve"> 5</v>
      </c>
    </row>
    <row r="1894" spans="11:15" x14ac:dyDescent="0.3">
      <c r="K1894" t="s">
        <v>1228</v>
      </c>
      <c r="L1894">
        <f>IF(AND(ISNUMBER(SEARCH(":",Table11[[#This Row],[Column1]]))=FALSE,ISNUMBER(SEARCH("Ronda",Table11[[#This Row],[Column1]]))=FALSE),1,0)</f>
        <v>0</v>
      </c>
      <c r="M1894">
        <f>IF(Table11[[#This Row],[cond]]=1,M1893+1,0)</f>
        <v>0</v>
      </c>
      <c r="N1894">
        <f>IF(ISNUMBER(SEARCH("Ronda",Table11[[#This Row],[Column1]]))=TRUE,1,0)</f>
        <v>0</v>
      </c>
      <c r="O1894" t="str">
        <f>IF(Table11[[#This Row],[cond2]]=1,MID(Table11[[#This Row],[Column1]],6,3),O1893)</f>
        <v xml:space="preserve"> 5</v>
      </c>
    </row>
    <row r="1895" spans="11:15" x14ac:dyDescent="0.3">
      <c r="K1895" t="s">
        <v>11</v>
      </c>
      <c r="L1895">
        <f>IF(AND(ISNUMBER(SEARCH(":",Table11[[#This Row],[Column1]]))=FALSE,ISNUMBER(SEARCH("Ronda",Table11[[#This Row],[Column1]]))=FALSE),1,0)</f>
        <v>1</v>
      </c>
      <c r="M1895">
        <f>IF(Table11[[#This Row],[cond]]=1,M1894+1,0)</f>
        <v>1</v>
      </c>
      <c r="N1895">
        <f>IF(ISNUMBER(SEARCH("Ronda",Table11[[#This Row],[Column1]]))=TRUE,1,0)</f>
        <v>0</v>
      </c>
      <c r="O1895" t="str">
        <f>IF(Table11[[#This Row],[cond2]]=1,MID(Table11[[#This Row],[Column1]],6,3),O1894)</f>
        <v xml:space="preserve"> 5</v>
      </c>
    </row>
    <row r="1896" spans="11:15" x14ac:dyDescent="0.3">
      <c r="K1896" t="s">
        <v>8</v>
      </c>
      <c r="L1896">
        <f>IF(AND(ISNUMBER(SEARCH(":",Table11[[#This Row],[Column1]]))=FALSE,ISNUMBER(SEARCH("Ronda",Table11[[#This Row],[Column1]]))=FALSE),1,0)</f>
        <v>1</v>
      </c>
      <c r="M1896">
        <f>IF(Table11[[#This Row],[cond]]=1,M1895+1,0)</f>
        <v>2</v>
      </c>
      <c r="N1896">
        <f>IF(ISNUMBER(SEARCH("Ronda",Table11[[#This Row],[Column1]]))=TRUE,1,0)</f>
        <v>0</v>
      </c>
      <c r="O1896" t="str">
        <f>IF(Table11[[#This Row],[cond2]]=1,MID(Table11[[#This Row],[Column1]],6,3),O1895)</f>
        <v xml:space="preserve"> 5</v>
      </c>
    </row>
    <row r="1897" spans="11:15" x14ac:dyDescent="0.3">
      <c r="K1897">
        <v>0</v>
      </c>
      <c r="L1897">
        <f>IF(AND(ISNUMBER(SEARCH(":",Table11[[#This Row],[Column1]]))=FALSE,ISNUMBER(SEARCH("Ronda",Table11[[#This Row],[Column1]]))=FALSE),1,0)</f>
        <v>1</v>
      </c>
      <c r="M1897">
        <f>IF(Table11[[#This Row],[cond]]=1,M1896+1,0)</f>
        <v>3</v>
      </c>
      <c r="N1897">
        <f>IF(ISNUMBER(SEARCH("Ronda",Table11[[#This Row],[Column1]]))=TRUE,1,0)</f>
        <v>0</v>
      </c>
      <c r="O1897" t="str">
        <f>IF(Table11[[#This Row],[cond2]]=1,MID(Table11[[#This Row],[Column1]],6,3),O1896)</f>
        <v xml:space="preserve"> 5</v>
      </c>
    </row>
    <row r="1898" spans="11:15" x14ac:dyDescent="0.3">
      <c r="K1898">
        <v>2</v>
      </c>
      <c r="L1898">
        <f>IF(AND(ISNUMBER(SEARCH(":",Table11[[#This Row],[Column1]]))=FALSE,ISNUMBER(SEARCH("Ronda",Table11[[#This Row],[Column1]]))=FALSE),1,0)</f>
        <v>1</v>
      </c>
      <c r="M1898">
        <f>IF(Table11[[#This Row],[cond]]=1,M1897+1,0)</f>
        <v>4</v>
      </c>
      <c r="N1898">
        <f>IF(ISNUMBER(SEARCH("Ronda",Table11[[#This Row],[Column1]]))=TRUE,1,0)</f>
        <v>0</v>
      </c>
      <c r="O1898" t="str">
        <f>IF(Table11[[#This Row],[cond2]]=1,MID(Table11[[#This Row],[Column1]],6,3),O1897)</f>
        <v xml:space="preserve"> 5</v>
      </c>
    </row>
    <row r="1899" spans="11:15" x14ac:dyDescent="0.3">
      <c r="K1899">
        <v>0</v>
      </c>
      <c r="L1899">
        <f>IF(AND(ISNUMBER(SEARCH(":",Table11[[#This Row],[Column1]]))=FALSE,ISNUMBER(SEARCH("Ronda",Table11[[#This Row],[Column1]]))=FALSE),1,0)</f>
        <v>1</v>
      </c>
      <c r="M1899">
        <f>IF(Table11[[#This Row],[cond]]=1,M1898+1,0)</f>
        <v>5</v>
      </c>
      <c r="N1899">
        <f>IF(ISNUMBER(SEARCH("Ronda",Table11[[#This Row],[Column1]]))=TRUE,1,0)</f>
        <v>0</v>
      </c>
      <c r="O1899" t="str">
        <f>IF(Table11[[#This Row],[cond2]]=1,MID(Table11[[#This Row],[Column1]],6,3),O1898)</f>
        <v xml:space="preserve"> 5</v>
      </c>
    </row>
    <row r="1900" spans="11:15" x14ac:dyDescent="0.3">
      <c r="K1900">
        <v>-1</v>
      </c>
      <c r="L1900">
        <f>IF(AND(ISNUMBER(SEARCH(":",Table11[[#This Row],[Column1]]))=FALSE,ISNUMBER(SEARCH("Ronda",Table11[[#This Row],[Column1]]))=FALSE),1,0)</f>
        <v>1</v>
      </c>
      <c r="M1900">
        <f>IF(Table11[[#This Row],[cond]]=1,M1899+1,0)</f>
        <v>6</v>
      </c>
      <c r="N1900">
        <f>IF(ISNUMBER(SEARCH("Ronda",Table11[[#This Row],[Column1]]))=TRUE,1,0)</f>
        <v>0</v>
      </c>
      <c r="O1900" t="str">
        <f>IF(Table11[[#This Row],[cond2]]=1,MID(Table11[[#This Row],[Column1]],6,3),O1899)</f>
        <v xml:space="preserve"> 5</v>
      </c>
    </row>
    <row r="1901" spans="11:15" x14ac:dyDescent="0.3">
      <c r="K1901" t="s">
        <v>1229</v>
      </c>
      <c r="L1901">
        <f>IF(AND(ISNUMBER(SEARCH(":",Table11[[#This Row],[Column1]]))=FALSE,ISNUMBER(SEARCH("Ronda",Table11[[#This Row],[Column1]]))=FALSE),1,0)</f>
        <v>0</v>
      </c>
      <c r="M1901">
        <f>IF(Table11[[#This Row],[cond]]=1,M1900+1,0)</f>
        <v>0</v>
      </c>
      <c r="N1901">
        <f>IF(ISNUMBER(SEARCH("Ronda",Table11[[#This Row],[Column1]]))=TRUE,1,0)</f>
        <v>0</v>
      </c>
      <c r="O1901" t="str">
        <f>IF(Table11[[#This Row],[cond2]]=1,MID(Table11[[#This Row],[Column1]],6,3),O1900)</f>
        <v xml:space="preserve"> 5</v>
      </c>
    </row>
    <row r="1902" spans="11:15" x14ac:dyDescent="0.3">
      <c r="K1902" t="s">
        <v>10</v>
      </c>
      <c r="L1902">
        <f>IF(AND(ISNUMBER(SEARCH(":",Table11[[#This Row],[Column1]]))=FALSE,ISNUMBER(SEARCH("Ronda",Table11[[#This Row],[Column1]]))=FALSE),1,0)</f>
        <v>1</v>
      </c>
      <c r="M1902">
        <f>IF(Table11[[#This Row],[cond]]=1,M1901+1,0)</f>
        <v>1</v>
      </c>
      <c r="N1902">
        <f>IF(ISNUMBER(SEARCH("Ronda",Table11[[#This Row],[Column1]]))=TRUE,1,0)</f>
        <v>0</v>
      </c>
      <c r="O1902" t="str">
        <f>IF(Table11[[#This Row],[cond2]]=1,MID(Table11[[#This Row],[Column1]],6,3),O1901)</f>
        <v xml:space="preserve"> 5</v>
      </c>
    </row>
    <row r="1903" spans="11:15" x14ac:dyDescent="0.3">
      <c r="K1903" t="s">
        <v>31</v>
      </c>
      <c r="L1903">
        <f>IF(AND(ISNUMBER(SEARCH(":",Table11[[#This Row],[Column1]]))=FALSE,ISNUMBER(SEARCH("Ronda",Table11[[#This Row],[Column1]]))=FALSE),1,0)</f>
        <v>1</v>
      </c>
      <c r="M1903">
        <f>IF(Table11[[#This Row],[cond]]=1,M1902+1,0)</f>
        <v>2</v>
      </c>
      <c r="N1903">
        <f>IF(ISNUMBER(SEARCH("Ronda",Table11[[#This Row],[Column1]]))=TRUE,1,0)</f>
        <v>0</v>
      </c>
      <c r="O1903" t="str">
        <f>IF(Table11[[#This Row],[cond2]]=1,MID(Table11[[#This Row],[Column1]],6,3),O1902)</f>
        <v xml:space="preserve"> 5</v>
      </c>
    </row>
    <row r="1904" spans="11:15" x14ac:dyDescent="0.3">
      <c r="K1904">
        <v>0</v>
      </c>
      <c r="L1904">
        <f>IF(AND(ISNUMBER(SEARCH(":",Table11[[#This Row],[Column1]]))=FALSE,ISNUMBER(SEARCH("Ronda",Table11[[#This Row],[Column1]]))=FALSE),1,0)</f>
        <v>1</v>
      </c>
      <c r="M1904">
        <f>IF(Table11[[#This Row],[cond]]=1,M1903+1,0)</f>
        <v>3</v>
      </c>
      <c r="N1904">
        <f>IF(ISNUMBER(SEARCH("Ronda",Table11[[#This Row],[Column1]]))=TRUE,1,0)</f>
        <v>0</v>
      </c>
      <c r="O1904" t="str">
        <f>IF(Table11[[#This Row],[cond2]]=1,MID(Table11[[#This Row],[Column1]],6,3),O1903)</f>
        <v xml:space="preserve"> 5</v>
      </c>
    </row>
    <row r="1905" spans="11:15" x14ac:dyDescent="0.3">
      <c r="K1905">
        <v>0</v>
      </c>
      <c r="L1905">
        <f>IF(AND(ISNUMBER(SEARCH(":",Table11[[#This Row],[Column1]]))=FALSE,ISNUMBER(SEARCH("Ronda",Table11[[#This Row],[Column1]]))=FALSE),1,0)</f>
        <v>1</v>
      </c>
      <c r="M1905">
        <f>IF(Table11[[#This Row],[cond]]=1,M1904+1,0)</f>
        <v>4</v>
      </c>
      <c r="N1905">
        <f>IF(ISNUMBER(SEARCH("Ronda",Table11[[#This Row],[Column1]]))=TRUE,1,0)</f>
        <v>0</v>
      </c>
      <c r="O1905" t="str">
        <f>IF(Table11[[#This Row],[cond2]]=1,MID(Table11[[#This Row],[Column1]],6,3),O1904)</f>
        <v xml:space="preserve"> 5</v>
      </c>
    </row>
    <row r="1906" spans="11:15" x14ac:dyDescent="0.3">
      <c r="K1906">
        <v>0</v>
      </c>
      <c r="L1906">
        <f>IF(AND(ISNUMBER(SEARCH(":",Table11[[#This Row],[Column1]]))=FALSE,ISNUMBER(SEARCH("Ronda",Table11[[#This Row],[Column1]]))=FALSE),1,0)</f>
        <v>1</v>
      </c>
      <c r="M1906">
        <f>IF(Table11[[#This Row],[cond]]=1,M1905+1,0)</f>
        <v>5</v>
      </c>
      <c r="N1906">
        <f>IF(ISNUMBER(SEARCH("Ronda",Table11[[#This Row],[Column1]]))=TRUE,1,0)</f>
        <v>0</v>
      </c>
      <c r="O1906" t="str">
        <f>IF(Table11[[#This Row],[cond2]]=1,MID(Table11[[#This Row],[Column1]],6,3),O1905)</f>
        <v xml:space="preserve"> 5</v>
      </c>
    </row>
    <row r="1907" spans="11:15" x14ac:dyDescent="0.3">
      <c r="K1907">
        <v>0</v>
      </c>
      <c r="L1907">
        <f>IF(AND(ISNUMBER(SEARCH(":",Table11[[#This Row],[Column1]]))=FALSE,ISNUMBER(SEARCH("Ronda",Table11[[#This Row],[Column1]]))=FALSE),1,0)</f>
        <v>1</v>
      </c>
      <c r="M1907">
        <f>IF(Table11[[#This Row],[cond]]=1,M1906+1,0)</f>
        <v>6</v>
      </c>
      <c r="N1907">
        <f>IF(ISNUMBER(SEARCH("Ronda",Table11[[#This Row],[Column1]]))=TRUE,1,0)</f>
        <v>0</v>
      </c>
      <c r="O1907" t="str">
        <f>IF(Table11[[#This Row],[cond2]]=1,MID(Table11[[#This Row],[Column1]],6,3),O1906)</f>
        <v xml:space="preserve"> 5</v>
      </c>
    </row>
    <row r="1908" spans="11:15" x14ac:dyDescent="0.3">
      <c r="K1908" t="s">
        <v>1230</v>
      </c>
      <c r="L1908">
        <f>IF(AND(ISNUMBER(SEARCH(":",Table11[[#This Row],[Column1]]))=FALSE,ISNUMBER(SEARCH("Ronda",Table11[[#This Row],[Column1]]))=FALSE),1,0)</f>
        <v>0</v>
      </c>
      <c r="M1908">
        <f>IF(Table11[[#This Row],[cond]]=1,M1907+1,0)</f>
        <v>0</v>
      </c>
      <c r="N1908">
        <f>IF(ISNUMBER(SEARCH("Ronda",Table11[[#This Row],[Column1]]))=TRUE,1,0)</f>
        <v>0</v>
      </c>
      <c r="O1908" t="str">
        <f>IF(Table11[[#This Row],[cond2]]=1,MID(Table11[[#This Row],[Column1]],6,3),O1907)</f>
        <v xml:space="preserve"> 5</v>
      </c>
    </row>
    <row r="1909" spans="11:15" x14ac:dyDescent="0.3">
      <c r="K1909" t="s">
        <v>1051</v>
      </c>
      <c r="L1909">
        <f>IF(AND(ISNUMBER(SEARCH(":",Table11[[#This Row],[Column1]]))=FALSE,ISNUMBER(SEARCH("Ronda",Table11[[#This Row],[Column1]]))=FALSE),1,0)</f>
        <v>1</v>
      </c>
      <c r="M1909">
        <f>IF(Table11[[#This Row],[cond]]=1,M1908+1,0)</f>
        <v>1</v>
      </c>
      <c r="N1909">
        <f>IF(ISNUMBER(SEARCH("Ronda",Table11[[#This Row],[Column1]]))=TRUE,1,0)</f>
        <v>0</v>
      </c>
      <c r="O1909" t="str">
        <f>IF(Table11[[#This Row],[cond2]]=1,MID(Table11[[#This Row],[Column1]],6,3),O1908)</f>
        <v xml:space="preserve"> 5</v>
      </c>
    </row>
    <row r="1910" spans="11:15" x14ac:dyDescent="0.3">
      <c r="K1910" t="s">
        <v>4</v>
      </c>
      <c r="L1910">
        <f>IF(AND(ISNUMBER(SEARCH(":",Table11[[#This Row],[Column1]]))=FALSE,ISNUMBER(SEARCH("Ronda",Table11[[#This Row],[Column1]]))=FALSE),1,0)</f>
        <v>1</v>
      </c>
      <c r="M1910">
        <f>IF(Table11[[#This Row],[cond]]=1,M1909+1,0)</f>
        <v>2</v>
      </c>
      <c r="N1910">
        <f>IF(ISNUMBER(SEARCH("Ronda",Table11[[#This Row],[Column1]]))=TRUE,1,0)</f>
        <v>0</v>
      </c>
      <c r="O1910" t="str">
        <f>IF(Table11[[#This Row],[cond2]]=1,MID(Table11[[#This Row],[Column1]],6,3),O1909)</f>
        <v xml:space="preserve"> 5</v>
      </c>
    </row>
    <row r="1911" spans="11:15" x14ac:dyDescent="0.3">
      <c r="K1911">
        <v>1</v>
      </c>
      <c r="L1911">
        <f>IF(AND(ISNUMBER(SEARCH(":",Table11[[#This Row],[Column1]]))=FALSE,ISNUMBER(SEARCH("Ronda",Table11[[#This Row],[Column1]]))=FALSE),1,0)</f>
        <v>1</v>
      </c>
      <c r="M1911">
        <f>IF(Table11[[#This Row],[cond]]=1,M1910+1,0)</f>
        <v>3</v>
      </c>
      <c r="N1911">
        <f>IF(ISNUMBER(SEARCH("Ronda",Table11[[#This Row],[Column1]]))=TRUE,1,0)</f>
        <v>0</v>
      </c>
      <c r="O1911" t="str">
        <f>IF(Table11[[#This Row],[cond2]]=1,MID(Table11[[#This Row],[Column1]],6,3),O1910)</f>
        <v xml:space="preserve"> 5</v>
      </c>
    </row>
    <row r="1912" spans="11:15" x14ac:dyDescent="0.3">
      <c r="K1912">
        <v>3</v>
      </c>
      <c r="L1912">
        <f>IF(AND(ISNUMBER(SEARCH(":",Table11[[#This Row],[Column1]]))=FALSE,ISNUMBER(SEARCH("Ronda",Table11[[#This Row],[Column1]]))=FALSE),1,0)</f>
        <v>1</v>
      </c>
      <c r="M1912">
        <f>IF(Table11[[#This Row],[cond]]=1,M1911+1,0)</f>
        <v>4</v>
      </c>
      <c r="N1912">
        <f>IF(ISNUMBER(SEARCH("Ronda",Table11[[#This Row],[Column1]]))=TRUE,1,0)</f>
        <v>0</v>
      </c>
      <c r="O1912" t="str">
        <f>IF(Table11[[#This Row],[cond2]]=1,MID(Table11[[#This Row],[Column1]],6,3),O1911)</f>
        <v xml:space="preserve"> 5</v>
      </c>
    </row>
    <row r="1913" spans="11:15" x14ac:dyDescent="0.3">
      <c r="K1913">
        <v>0</v>
      </c>
      <c r="L1913">
        <f>IF(AND(ISNUMBER(SEARCH(":",Table11[[#This Row],[Column1]]))=FALSE,ISNUMBER(SEARCH("Ronda",Table11[[#This Row],[Column1]]))=FALSE),1,0)</f>
        <v>1</v>
      </c>
      <c r="M1913">
        <f>IF(Table11[[#This Row],[cond]]=1,M1912+1,0)</f>
        <v>5</v>
      </c>
      <c r="N1913">
        <f>IF(ISNUMBER(SEARCH("Ronda",Table11[[#This Row],[Column1]]))=TRUE,1,0)</f>
        <v>0</v>
      </c>
      <c r="O1913" t="str">
        <f>IF(Table11[[#This Row],[cond2]]=1,MID(Table11[[#This Row],[Column1]],6,3),O1912)</f>
        <v xml:space="preserve"> 5</v>
      </c>
    </row>
    <row r="1914" spans="11:15" x14ac:dyDescent="0.3">
      <c r="K1914">
        <v>0</v>
      </c>
      <c r="L1914">
        <f>IF(AND(ISNUMBER(SEARCH(":",Table11[[#This Row],[Column1]]))=FALSE,ISNUMBER(SEARCH("Ronda",Table11[[#This Row],[Column1]]))=FALSE),1,0)</f>
        <v>1</v>
      </c>
      <c r="M1914">
        <f>IF(Table11[[#This Row],[cond]]=1,M1913+1,0)</f>
        <v>6</v>
      </c>
      <c r="N1914">
        <f>IF(ISNUMBER(SEARCH("Ronda",Table11[[#This Row],[Column1]]))=TRUE,1,0)</f>
        <v>0</v>
      </c>
      <c r="O1914" t="str">
        <f>IF(Table11[[#This Row],[cond2]]=1,MID(Table11[[#This Row],[Column1]],6,3),O1913)</f>
        <v xml:space="preserve"> 5</v>
      </c>
    </row>
    <row r="1915" spans="11:15" x14ac:dyDescent="0.3">
      <c r="K1915" t="s">
        <v>1231</v>
      </c>
      <c r="L1915">
        <f>IF(AND(ISNUMBER(SEARCH(":",Table11[[#This Row],[Column1]]))=FALSE,ISNUMBER(SEARCH("Ronda",Table11[[#This Row],[Column1]]))=FALSE),1,0)</f>
        <v>0</v>
      </c>
      <c r="M1915">
        <f>IF(Table11[[#This Row],[cond]]=1,M1914+1,0)</f>
        <v>0</v>
      </c>
      <c r="N1915">
        <f>IF(ISNUMBER(SEARCH("Ronda",Table11[[#This Row],[Column1]]))=TRUE,1,0)</f>
        <v>0</v>
      </c>
      <c r="O1915" t="str">
        <f>IF(Table11[[#This Row],[cond2]]=1,MID(Table11[[#This Row],[Column1]],6,3),O1914)</f>
        <v xml:space="preserve"> 5</v>
      </c>
    </row>
    <row r="1916" spans="11:15" x14ac:dyDescent="0.3">
      <c r="K1916" t="s">
        <v>28</v>
      </c>
      <c r="L1916">
        <f>IF(AND(ISNUMBER(SEARCH(":",Table11[[#This Row],[Column1]]))=FALSE,ISNUMBER(SEARCH("Ronda",Table11[[#This Row],[Column1]]))=FALSE),1,0)</f>
        <v>1</v>
      </c>
      <c r="M1916">
        <f>IF(Table11[[#This Row],[cond]]=1,M1915+1,0)</f>
        <v>1</v>
      </c>
      <c r="N1916">
        <f>IF(ISNUMBER(SEARCH("Ronda",Table11[[#This Row],[Column1]]))=TRUE,1,0)</f>
        <v>0</v>
      </c>
      <c r="O1916" t="str">
        <f>IF(Table11[[#This Row],[cond2]]=1,MID(Table11[[#This Row],[Column1]],6,3),O1915)</f>
        <v xml:space="preserve"> 5</v>
      </c>
    </row>
    <row r="1917" spans="11:15" x14ac:dyDescent="0.3">
      <c r="K1917" t="s">
        <v>564</v>
      </c>
      <c r="L1917">
        <f>IF(AND(ISNUMBER(SEARCH(":",Table11[[#This Row],[Column1]]))=FALSE,ISNUMBER(SEARCH("Ronda",Table11[[#This Row],[Column1]]))=FALSE),1,0)</f>
        <v>1</v>
      </c>
      <c r="M1917">
        <f>IF(Table11[[#This Row],[cond]]=1,M1916+1,0)</f>
        <v>2</v>
      </c>
      <c r="N1917">
        <f>IF(ISNUMBER(SEARCH("Ronda",Table11[[#This Row],[Column1]]))=TRUE,1,0)</f>
        <v>0</v>
      </c>
      <c r="O1917" t="str">
        <f>IF(Table11[[#This Row],[cond2]]=1,MID(Table11[[#This Row],[Column1]],6,3),O1916)</f>
        <v xml:space="preserve"> 5</v>
      </c>
    </row>
    <row r="1918" spans="11:15" x14ac:dyDescent="0.3">
      <c r="K1918">
        <v>1</v>
      </c>
      <c r="L1918">
        <f>IF(AND(ISNUMBER(SEARCH(":",Table11[[#This Row],[Column1]]))=FALSE,ISNUMBER(SEARCH("Ronda",Table11[[#This Row],[Column1]]))=FALSE),1,0)</f>
        <v>1</v>
      </c>
      <c r="M1918">
        <f>IF(Table11[[#This Row],[cond]]=1,M1917+1,0)</f>
        <v>3</v>
      </c>
      <c r="N1918">
        <f>IF(ISNUMBER(SEARCH("Ronda",Table11[[#This Row],[Column1]]))=TRUE,1,0)</f>
        <v>0</v>
      </c>
      <c r="O1918" t="str">
        <f>IF(Table11[[#This Row],[cond2]]=1,MID(Table11[[#This Row],[Column1]],6,3),O1917)</f>
        <v xml:space="preserve"> 5</v>
      </c>
    </row>
    <row r="1919" spans="11:15" x14ac:dyDescent="0.3">
      <c r="K1919">
        <v>2</v>
      </c>
      <c r="L1919">
        <f>IF(AND(ISNUMBER(SEARCH(":",Table11[[#This Row],[Column1]]))=FALSE,ISNUMBER(SEARCH("Ronda",Table11[[#This Row],[Column1]]))=FALSE),1,0)</f>
        <v>1</v>
      </c>
      <c r="M1919">
        <f>IF(Table11[[#This Row],[cond]]=1,M1918+1,0)</f>
        <v>4</v>
      </c>
      <c r="N1919">
        <f>IF(ISNUMBER(SEARCH("Ronda",Table11[[#This Row],[Column1]]))=TRUE,1,0)</f>
        <v>0</v>
      </c>
      <c r="O1919" t="str">
        <f>IF(Table11[[#This Row],[cond2]]=1,MID(Table11[[#This Row],[Column1]],6,3),O1918)</f>
        <v xml:space="preserve"> 5</v>
      </c>
    </row>
    <row r="1920" spans="11:15" x14ac:dyDescent="0.3">
      <c r="K1920">
        <v>0</v>
      </c>
      <c r="L1920">
        <f>IF(AND(ISNUMBER(SEARCH(":",Table11[[#This Row],[Column1]]))=FALSE,ISNUMBER(SEARCH("Ronda",Table11[[#This Row],[Column1]]))=FALSE),1,0)</f>
        <v>1</v>
      </c>
      <c r="M1920">
        <f>IF(Table11[[#This Row],[cond]]=1,M1919+1,0)</f>
        <v>5</v>
      </c>
      <c r="N1920">
        <f>IF(ISNUMBER(SEARCH("Ronda",Table11[[#This Row],[Column1]]))=TRUE,1,0)</f>
        <v>0</v>
      </c>
      <c r="O1920" t="str">
        <f>IF(Table11[[#This Row],[cond2]]=1,MID(Table11[[#This Row],[Column1]],6,3),O1919)</f>
        <v xml:space="preserve"> 5</v>
      </c>
    </row>
    <row r="1921" spans="11:15" x14ac:dyDescent="0.3">
      <c r="K1921">
        <v>-1</v>
      </c>
      <c r="L1921">
        <f>IF(AND(ISNUMBER(SEARCH(":",Table11[[#This Row],[Column1]]))=FALSE,ISNUMBER(SEARCH("Ronda",Table11[[#This Row],[Column1]]))=FALSE),1,0)</f>
        <v>1</v>
      </c>
      <c r="M1921">
        <f>IF(Table11[[#This Row],[cond]]=1,M1920+1,0)</f>
        <v>6</v>
      </c>
      <c r="N1921">
        <f>IF(ISNUMBER(SEARCH("Ronda",Table11[[#This Row],[Column1]]))=TRUE,1,0)</f>
        <v>0</v>
      </c>
      <c r="O1921" t="str">
        <f>IF(Table11[[#This Row],[cond2]]=1,MID(Table11[[#This Row],[Column1]],6,3),O1920)</f>
        <v xml:space="preserve"> 5</v>
      </c>
    </row>
    <row r="1922" spans="11:15" x14ac:dyDescent="0.3">
      <c r="K1922" t="s">
        <v>59</v>
      </c>
      <c r="L1922">
        <f>IF(AND(ISNUMBER(SEARCH(":",Table11[[#This Row],[Column1]]))=FALSE,ISNUMBER(SEARCH("Ronda",Table11[[#This Row],[Column1]]))=FALSE),1,0)</f>
        <v>0</v>
      </c>
      <c r="M1922">
        <f>IF(Table11[[#This Row],[cond]]=1,M1921+1,0)</f>
        <v>0</v>
      </c>
      <c r="N1922">
        <f>IF(ISNUMBER(SEARCH("Ronda",Table11[[#This Row],[Column1]]))=TRUE,1,0)</f>
        <v>1</v>
      </c>
      <c r="O1922" t="str">
        <f>IF(Table11[[#This Row],[cond2]]=1,MID(Table11[[#This Row],[Column1]],6,3),O1921)</f>
        <v xml:space="preserve"> 4</v>
      </c>
    </row>
    <row r="1923" spans="11:15" x14ac:dyDescent="0.3">
      <c r="K1923" t="s">
        <v>1232</v>
      </c>
      <c r="L1923">
        <f>IF(AND(ISNUMBER(SEARCH(":",Table11[[#This Row],[Column1]]))=FALSE,ISNUMBER(SEARCH("Ronda",Table11[[#This Row],[Column1]]))=FALSE),1,0)</f>
        <v>0</v>
      </c>
      <c r="M1923">
        <f>IF(Table11[[#This Row],[cond]]=1,M1922+1,0)</f>
        <v>0</v>
      </c>
      <c r="N1923">
        <f>IF(ISNUMBER(SEARCH("Ronda",Table11[[#This Row],[Column1]]))=TRUE,1,0)</f>
        <v>0</v>
      </c>
      <c r="O1923" t="str">
        <f>IF(Table11[[#This Row],[cond2]]=1,MID(Table11[[#This Row],[Column1]],6,3),O1922)</f>
        <v xml:space="preserve"> 4</v>
      </c>
    </row>
    <row r="1924" spans="11:15" x14ac:dyDescent="0.3">
      <c r="K1924" t="s">
        <v>8</v>
      </c>
      <c r="L1924">
        <f>IF(AND(ISNUMBER(SEARCH(":",Table11[[#This Row],[Column1]]))=FALSE,ISNUMBER(SEARCH("Ronda",Table11[[#This Row],[Column1]]))=FALSE),1,0)</f>
        <v>1</v>
      </c>
      <c r="M1924">
        <f>IF(Table11[[#This Row],[cond]]=1,M1923+1,0)</f>
        <v>1</v>
      </c>
      <c r="N1924">
        <f>IF(ISNUMBER(SEARCH("Ronda",Table11[[#This Row],[Column1]]))=TRUE,1,0)</f>
        <v>0</v>
      </c>
      <c r="O1924" t="str">
        <f>IF(Table11[[#This Row],[cond2]]=1,MID(Table11[[#This Row],[Column1]],6,3),O1923)</f>
        <v xml:space="preserve"> 4</v>
      </c>
    </row>
    <row r="1925" spans="11:15" x14ac:dyDescent="0.3">
      <c r="K1925" t="s">
        <v>33</v>
      </c>
      <c r="L1925">
        <f>IF(AND(ISNUMBER(SEARCH(":",Table11[[#This Row],[Column1]]))=FALSE,ISNUMBER(SEARCH("Ronda",Table11[[#This Row],[Column1]]))=FALSE),1,0)</f>
        <v>1</v>
      </c>
      <c r="M1925">
        <f>IF(Table11[[#This Row],[cond]]=1,M1924+1,0)</f>
        <v>2</v>
      </c>
      <c r="N1925">
        <f>IF(ISNUMBER(SEARCH("Ronda",Table11[[#This Row],[Column1]]))=TRUE,1,0)</f>
        <v>0</v>
      </c>
      <c r="O1925" t="str">
        <f>IF(Table11[[#This Row],[cond2]]=1,MID(Table11[[#This Row],[Column1]],6,3),O1924)</f>
        <v xml:space="preserve"> 4</v>
      </c>
    </row>
    <row r="1926" spans="11:15" x14ac:dyDescent="0.3">
      <c r="K1926">
        <v>3</v>
      </c>
      <c r="L1926">
        <f>IF(AND(ISNUMBER(SEARCH(":",Table11[[#This Row],[Column1]]))=FALSE,ISNUMBER(SEARCH("Ronda",Table11[[#This Row],[Column1]]))=FALSE),1,0)</f>
        <v>1</v>
      </c>
      <c r="M1926">
        <f>IF(Table11[[#This Row],[cond]]=1,M1925+1,0)</f>
        <v>3</v>
      </c>
      <c r="N1926">
        <f>IF(ISNUMBER(SEARCH("Ronda",Table11[[#This Row],[Column1]]))=TRUE,1,0)</f>
        <v>0</v>
      </c>
      <c r="O1926" t="str">
        <f>IF(Table11[[#This Row],[cond2]]=1,MID(Table11[[#This Row],[Column1]],6,3),O1925)</f>
        <v xml:space="preserve"> 4</v>
      </c>
    </row>
    <row r="1927" spans="11:15" x14ac:dyDescent="0.3">
      <c r="K1927">
        <v>0</v>
      </c>
      <c r="L1927">
        <f>IF(AND(ISNUMBER(SEARCH(":",Table11[[#This Row],[Column1]]))=FALSE,ISNUMBER(SEARCH("Ronda",Table11[[#This Row],[Column1]]))=FALSE),1,0)</f>
        <v>1</v>
      </c>
      <c r="M1927">
        <f>IF(Table11[[#This Row],[cond]]=1,M1926+1,0)</f>
        <v>4</v>
      </c>
      <c r="N1927">
        <f>IF(ISNUMBER(SEARCH("Ronda",Table11[[#This Row],[Column1]]))=TRUE,1,0)</f>
        <v>0</v>
      </c>
      <c r="O1927" t="str">
        <f>IF(Table11[[#This Row],[cond2]]=1,MID(Table11[[#This Row],[Column1]],6,3),O1926)</f>
        <v xml:space="preserve"> 4</v>
      </c>
    </row>
    <row r="1928" spans="11:15" x14ac:dyDescent="0.3">
      <c r="K1928">
        <v>-2</v>
      </c>
      <c r="L1928">
        <f>IF(AND(ISNUMBER(SEARCH(":",Table11[[#This Row],[Column1]]))=FALSE,ISNUMBER(SEARCH("Ronda",Table11[[#This Row],[Column1]]))=FALSE),1,0)</f>
        <v>1</v>
      </c>
      <c r="M1928">
        <f>IF(Table11[[#This Row],[cond]]=1,M1927+1,0)</f>
        <v>5</v>
      </c>
      <c r="N1928">
        <f>IF(ISNUMBER(SEARCH("Ronda",Table11[[#This Row],[Column1]]))=TRUE,1,0)</f>
        <v>0</v>
      </c>
      <c r="O1928" t="str">
        <f>IF(Table11[[#This Row],[cond2]]=1,MID(Table11[[#This Row],[Column1]],6,3),O1927)</f>
        <v xml:space="preserve"> 4</v>
      </c>
    </row>
    <row r="1929" spans="11:15" x14ac:dyDescent="0.3">
      <c r="K1929">
        <v>0</v>
      </c>
      <c r="L1929">
        <f>IF(AND(ISNUMBER(SEARCH(":",Table11[[#This Row],[Column1]]))=FALSE,ISNUMBER(SEARCH("Ronda",Table11[[#This Row],[Column1]]))=FALSE),1,0)</f>
        <v>1</v>
      </c>
      <c r="M1929">
        <f>IF(Table11[[#This Row],[cond]]=1,M1928+1,0)</f>
        <v>6</v>
      </c>
      <c r="N1929">
        <f>IF(ISNUMBER(SEARCH("Ronda",Table11[[#This Row],[Column1]]))=TRUE,1,0)</f>
        <v>0</v>
      </c>
      <c r="O1929" t="str">
        <f>IF(Table11[[#This Row],[cond2]]=1,MID(Table11[[#This Row],[Column1]],6,3),O1928)</f>
        <v xml:space="preserve"> 4</v>
      </c>
    </row>
    <row r="1930" spans="11:15" x14ac:dyDescent="0.3">
      <c r="K1930" t="s">
        <v>1233</v>
      </c>
      <c r="L1930">
        <f>IF(AND(ISNUMBER(SEARCH(":",Table11[[#This Row],[Column1]]))=FALSE,ISNUMBER(SEARCH("Ronda",Table11[[#This Row],[Column1]]))=FALSE),1,0)</f>
        <v>0</v>
      </c>
      <c r="M1930">
        <f>IF(Table11[[#This Row],[cond]]=1,M1929+1,0)</f>
        <v>0</v>
      </c>
      <c r="N1930">
        <f>IF(ISNUMBER(SEARCH("Ronda",Table11[[#This Row],[Column1]]))=TRUE,1,0)</f>
        <v>0</v>
      </c>
      <c r="O1930" t="str">
        <f>IF(Table11[[#This Row],[cond2]]=1,MID(Table11[[#This Row],[Column1]],6,3),O1929)</f>
        <v xml:space="preserve"> 4</v>
      </c>
    </row>
    <row r="1931" spans="11:15" x14ac:dyDescent="0.3">
      <c r="K1931" t="s">
        <v>5</v>
      </c>
      <c r="L1931">
        <f>IF(AND(ISNUMBER(SEARCH(":",Table11[[#This Row],[Column1]]))=FALSE,ISNUMBER(SEARCH("Ronda",Table11[[#This Row],[Column1]]))=FALSE),1,0)</f>
        <v>1</v>
      </c>
      <c r="M1931">
        <f>IF(Table11[[#This Row],[cond]]=1,M1930+1,0)</f>
        <v>1</v>
      </c>
      <c r="N1931">
        <f>IF(ISNUMBER(SEARCH("Ronda",Table11[[#This Row],[Column1]]))=TRUE,1,0)</f>
        <v>0</v>
      </c>
      <c r="O1931" t="str">
        <f>IF(Table11[[#This Row],[cond2]]=1,MID(Table11[[#This Row],[Column1]],6,3),O1930)</f>
        <v xml:space="preserve"> 4</v>
      </c>
    </row>
    <row r="1932" spans="11:15" x14ac:dyDescent="0.3">
      <c r="K1932" t="s">
        <v>2</v>
      </c>
      <c r="L1932">
        <f>IF(AND(ISNUMBER(SEARCH(":",Table11[[#This Row],[Column1]]))=FALSE,ISNUMBER(SEARCH("Ronda",Table11[[#This Row],[Column1]]))=FALSE),1,0)</f>
        <v>1</v>
      </c>
      <c r="M1932">
        <f>IF(Table11[[#This Row],[cond]]=1,M1931+1,0)</f>
        <v>2</v>
      </c>
      <c r="N1932">
        <f>IF(ISNUMBER(SEARCH("Ronda",Table11[[#This Row],[Column1]]))=TRUE,1,0)</f>
        <v>0</v>
      </c>
      <c r="O1932" t="str">
        <f>IF(Table11[[#This Row],[cond2]]=1,MID(Table11[[#This Row],[Column1]],6,3),O1931)</f>
        <v xml:space="preserve"> 4</v>
      </c>
    </row>
    <row r="1933" spans="11:15" x14ac:dyDescent="0.3">
      <c r="K1933">
        <v>0</v>
      </c>
      <c r="L1933">
        <f>IF(AND(ISNUMBER(SEARCH(":",Table11[[#This Row],[Column1]]))=FALSE,ISNUMBER(SEARCH("Ronda",Table11[[#This Row],[Column1]]))=FALSE),1,0)</f>
        <v>1</v>
      </c>
      <c r="M1933">
        <f>IF(Table11[[#This Row],[cond]]=1,M1932+1,0)</f>
        <v>3</v>
      </c>
      <c r="N1933">
        <f>IF(ISNUMBER(SEARCH("Ronda",Table11[[#This Row],[Column1]]))=TRUE,1,0)</f>
        <v>0</v>
      </c>
      <c r="O1933" t="str">
        <f>IF(Table11[[#This Row],[cond2]]=1,MID(Table11[[#This Row],[Column1]],6,3),O1932)</f>
        <v xml:space="preserve"> 4</v>
      </c>
    </row>
    <row r="1934" spans="11:15" x14ac:dyDescent="0.3">
      <c r="K1934">
        <v>4</v>
      </c>
      <c r="L1934">
        <f>IF(AND(ISNUMBER(SEARCH(":",Table11[[#This Row],[Column1]]))=FALSE,ISNUMBER(SEARCH("Ronda",Table11[[#This Row],[Column1]]))=FALSE),1,0)</f>
        <v>1</v>
      </c>
      <c r="M1934">
        <f>IF(Table11[[#This Row],[cond]]=1,M1933+1,0)</f>
        <v>4</v>
      </c>
      <c r="N1934">
        <f>IF(ISNUMBER(SEARCH("Ronda",Table11[[#This Row],[Column1]]))=TRUE,1,0)</f>
        <v>0</v>
      </c>
      <c r="O1934" t="str">
        <f>IF(Table11[[#This Row],[cond2]]=1,MID(Table11[[#This Row],[Column1]],6,3),O1933)</f>
        <v xml:space="preserve"> 4</v>
      </c>
    </row>
    <row r="1935" spans="11:15" x14ac:dyDescent="0.3">
      <c r="K1935">
        <v>0</v>
      </c>
      <c r="L1935">
        <f>IF(AND(ISNUMBER(SEARCH(":",Table11[[#This Row],[Column1]]))=FALSE,ISNUMBER(SEARCH("Ronda",Table11[[#This Row],[Column1]]))=FALSE),1,0)</f>
        <v>1</v>
      </c>
      <c r="M1935">
        <f>IF(Table11[[#This Row],[cond]]=1,M1934+1,0)</f>
        <v>5</v>
      </c>
      <c r="N1935">
        <f>IF(ISNUMBER(SEARCH("Ronda",Table11[[#This Row],[Column1]]))=TRUE,1,0)</f>
        <v>0</v>
      </c>
      <c r="O1935" t="str">
        <f>IF(Table11[[#This Row],[cond2]]=1,MID(Table11[[#This Row],[Column1]],6,3),O1934)</f>
        <v xml:space="preserve"> 4</v>
      </c>
    </row>
    <row r="1936" spans="11:15" x14ac:dyDescent="0.3">
      <c r="K1936">
        <v>-2</v>
      </c>
      <c r="L1936">
        <f>IF(AND(ISNUMBER(SEARCH(":",Table11[[#This Row],[Column1]]))=FALSE,ISNUMBER(SEARCH("Ronda",Table11[[#This Row],[Column1]]))=FALSE),1,0)</f>
        <v>1</v>
      </c>
      <c r="M1936">
        <f>IF(Table11[[#This Row],[cond]]=1,M1935+1,0)</f>
        <v>6</v>
      </c>
      <c r="N1936">
        <f>IF(ISNUMBER(SEARCH("Ronda",Table11[[#This Row],[Column1]]))=TRUE,1,0)</f>
        <v>0</v>
      </c>
      <c r="O1936" t="str">
        <f>IF(Table11[[#This Row],[cond2]]=1,MID(Table11[[#This Row],[Column1]],6,3),O1935)</f>
        <v xml:space="preserve"> 4</v>
      </c>
    </row>
    <row r="1937" spans="11:15" x14ac:dyDescent="0.3">
      <c r="K1937" t="s">
        <v>1234</v>
      </c>
      <c r="L1937">
        <f>IF(AND(ISNUMBER(SEARCH(":",Table11[[#This Row],[Column1]]))=FALSE,ISNUMBER(SEARCH("Ronda",Table11[[#This Row],[Column1]]))=FALSE),1,0)</f>
        <v>0</v>
      </c>
      <c r="M1937">
        <f>IF(Table11[[#This Row],[cond]]=1,M1936+1,0)</f>
        <v>0</v>
      </c>
      <c r="N1937">
        <f>IF(ISNUMBER(SEARCH("Ronda",Table11[[#This Row],[Column1]]))=TRUE,1,0)</f>
        <v>0</v>
      </c>
      <c r="O1937" t="str">
        <f>IF(Table11[[#This Row],[cond2]]=1,MID(Table11[[#This Row],[Column1]],6,3),O1936)</f>
        <v xml:space="preserve"> 4</v>
      </c>
    </row>
    <row r="1938" spans="11:15" x14ac:dyDescent="0.3">
      <c r="K1938" t="s">
        <v>833</v>
      </c>
      <c r="L1938">
        <f>IF(AND(ISNUMBER(SEARCH(":",Table11[[#This Row],[Column1]]))=FALSE,ISNUMBER(SEARCH("Ronda",Table11[[#This Row],[Column1]]))=FALSE),1,0)</f>
        <v>1</v>
      </c>
      <c r="M1938">
        <f>IF(Table11[[#This Row],[cond]]=1,M1937+1,0)</f>
        <v>1</v>
      </c>
      <c r="N1938">
        <f>IF(ISNUMBER(SEARCH("Ronda",Table11[[#This Row],[Column1]]))=TRUE,1,0)</f>
        <v>0</v>
      </c>
      <c r="O1938" t="str">
        <f>IF(Table11[[#This Row],[cond2]]=1,MID(Table11[[#This Row],[Column1]],6,3),O1937)</f>
        <v xml:space="preserve"> 4</v>
      </c>
    </row>
    <row r="1939" spans="11:15" x14ac:dyDescent="0.3">
      <c r="K1939" t="s">
        <v>10</v>
      </c>
      <c r="L1939">
        <f>IF(AND(ISNUMBER(SEARCH(":",Table11[[#This Row],[Column1]]))=FALSE,ISNUMBER(SEARCH("Ronda",Table11[[#This Row],[Column1]]))=FALSE),1,0)</f>
        <v>1</v>
      </c>
      <c r="M1939">
        <f>IF(Table11[[#This Row],[cond]]=1,M1938+1,0)</f>
        <v>2</v>
      </c>
      <c r="N1939">
        <f>IF(ISNUMBER(SEARCH("Ronda",Table11[[#This Row],[Column1]]))=TRUE,1,0)</f>
        <v>0</v>
      </c>
      <c r="O1939" t="str">
        <f>IF(Table11[[#This Row],[cond2]]=1,MID(Table11[[#This Row],[Column1]],6,3),O1938)</f>
        <v xml:space="preserve"> 4</v>
      </c>
    </row>
    <row r="1940" spans="11:15" x14ac:dyDescent="0.3">
      <c r="K1940">
        <v>0</v>
      </c>
      <c r="L1940">
        <f>IF(AND(ISNUMBER(SEARCH(":",Table11[[#This Row],[Column1]]))=FALSE,ISNUMBER(SEARCH("Ronda",Table11[[#This Row],[Column1]]))=FALSE),1,0)</f>
        <v>1</v>
      </c>
      <c r="M1940">
        <f>IF(Table11[[#This Row],[cond]]=1,M1939+1,0)</f>
        <v>3</v>
      </c>
      <c r="N1940">
        <f>IF(ISNUMBER(SEARCH("Ronda",Table11[[#This Row],[Column1]]))=TRUE,1,0)</f>
        <v>0</v>
      </c>
      <c r="O1940" t="str">
        <f>IF(Table11[[#This Row],[cond2]]=1,MID(Table11[[#This Row],[Column1]],6,3),O1939)</f>
        <v xml:space="preserve"> 4</v>
      </c>
    </row>
    <row r="1941" spans="11:15" x14ac:dyDescent="0.3">
      <c r="K1941">
        <v>1</v>
      </c>
      <c r="L1941">
        <f>IF(AND(ISNUMBER(SEARCH(":",Table11[[#This Row],[Column1]]))=FALSE,ISNUMBER(SEARCH("Ronda",Table11[[#This Row],[Column1]]))=FALSE),1,0)</f>
        <v>1</v>
      </c>
      <c r="M1941">
        <f>IF(Table11[[#This Row],[cond]]=1,M1940+1,0)</f>
        <v>4</v>
      </c>
      <c r="N1941">
        <f>IF(ISNUMBER(SEARCH("Ronda",Table11[[#This Row],[Column1]]))=TRUE,1,0)</f>
        <v>0</v>
      </c>
      <c r="O1941" t="str">
        <f>IF(Table11[[#This Row],[cond2]]=1,MID(Table11[[#This Row],[Column1]],6,3),O1940)</f>
        <v xml:space="preserve"> 4</v>
      </c>
    </row>
    <row r="1942" spans="11:15" x14ac:dyDescent="0.3">
      <c r="K1942">
        <v>0</v>
      </c>
      <c r="L1942">
        <f>IF(AND(ISNUMBER(SEARCH(":",Table11[[#This Row],[Column1]]))=FALSE,ISNUMBER(SEARCH("Ronda",Table11[[#This Row],[Column1]]))=FALSE),1,0)</f>
        <v>1</v>
      </c>
      <c r="M1942">
        <f>IF(Table11[[#This Row],[cond]]=1,M1941+1,0)</f>
        <v>5</v>
      </c>
      <c r="N1942">
        <f>IF(ISNUMBER(SEARCH("Ronda",Table11[[#This Row],[Column1]]))=TRUE,1,0)</f>
        <v>0</v>
      </c>
      <c r="O1942" t="str">
        <f>IF(Table11[[#This Row],[cond2]]=1,MID(Table11[[#This Row],[Column1]],6,3),O1941)</f>
        <v xml:space="preserve"> 4</v>
      </c>
    </row>
    <row r="1943" spans="11:15" x14ac:dyDescent="0.3">
      <c r="K1943">
        <v>-1</v>
      </c>
      <c r="L1943">
        <f>IF(AND(ISNUMBER(SEARCH(":",Table11[[#This Row],[Column1]]))=FALSE,ISNUMBER(SEARCH("Ronda",Table11[[#This Row],[Column1]]))=FALSE),1,0)</f>
        <v>1</v>
      </c>
      <c r="M1943">
        <f>IF(Table11[[#This Row],[cond]]=1,M1942+1,0)</f>
        <v>6</v>
      </c>
      <c r="N1943">
        <f>IF(ISNUMBER(SEARCH("Ronda",Table11[[#This Row],[Column1]]))=TRUE,1,0)</f>
        <v>0</v>
      </c>
      <c r="O1943" t="str">
        <f>IF(Table11[[#This Row],[cond2]]=1,MID(Table11[[#This Row],[Column1]],6,3),O1942)</f>
        <v xml:space="preserve"> 4</v>
      </c>
    </row>
    <row r="1944" spans="11:15" x14ac:dyDescent="0.3">
      <c r="K1944" t="s">
        <v>1234</v>
      </c>
      <c r="L1944">
        <f>IF(AND(ISNUMBER(SEARCH(":",Table11[[#This Row],[Column1]]))=FALSE,ISNUMBER(SEARCH("Ronda",Table11[[#This Row],[Column1]]))=FALSE),1,0)</f>
        <v>0</v>
      </c>
      <c r="M1944">
        <f>IF(Table11[[#This Row],[cond]]=1,M1943+1,0)</f>
        <v>0</v>
      </c>
      <c r="N1944">
        <f>IF(ISNUMBER(SEARCH("Ronda",Table11[[#This Row],[Column1]]))=TRUE,1,0)</f>
        <v>0</v>
      </c>
      <c r="O1944" t="str">
        <f>IF(Table11[[#This Row],[cond2]]=1,MID(Table11[[#This Row],[Column1]],6,3),O1943)</f>
        <v xml:space="preserve"> 4</v>
      </c>
    </row>
    <row r="1945" spans="11:15" x14ac:dyDescent="0.3">
      <c r="K1945" t="s">
        <v>4</v>
      </c>
      <c r="L1945">
        <f>IF(AND(ISNUMBER(SEARCH(":",Table11[[#This Row],[Column1]]))=FALSE,ISNUMBER(SEARCH("Ronda",Table11[[#This Row],[Column1]]))=FALSE),1,0)</f>
        <v>1</v>
      </c>
      <c r="M1945">
        <f>IF(Table11[[#This Row],[cond]]=1,M1944+1,0)</f>
        <v>1</v>
      </c>
      <c r="N1945">
        <f>IF(ISNUMBER(SEARCH("Ronda",Table11[[#This Row],[Column1]]))=TRUE,1,0)</f>
        <v>0</v>
      </c>
      <c r="O1945" t="str">
        <f>IF(Table11[[#This Row],[cond2]]=1,MID(Table11[[#This Row],[Column1]],6,3),O1944)</f>
        <v xml:space="preserve"> 4</v>
      </c>
    </row>
    <row r="1946" spans="11:15" x14ac:dyDescent="0.3">
      <c r="K1946" t="s">
        <v>14</v>
      </c>
      <c r="L1946">
        <f>IF(AND(ISNUMBER(SEARCH(":",Table11[[#This Row],[Column1]]))=FALSE,ISNUMBER(SEARCH("Ronda",Table11[[#This Row],[Column1]]))=FALSE),1,0)</f>
        <v>1</v>
      </c>
      <c r="M1946">
        <f>IF(Table11[[#This Row],[cond]]=1,M1945+1,0)</f>
        <v>2</v>
      </c>
      <c r="N1946">
        <f>IF(ISNUMBER(SEARCH("Ronda",Table11[[#This Row],[Column1]]))=TRUE,1,0)</f>
        <v>0</v>
      </c>
      <c r="O1946" t="str">
        <f>IF(Table11[[#This Row],[cond2]]=1,MID(Table11[[#This Row],[Column1]],6,3),O1945)</f>
        <v xml:space="preserve"> 4</v>
      </c>
    </row>
    <row r="1947" spans="11:15" x14ac:dyDescent="0.3">
      <c r="K1947">
        <v>2</v>
      </c>
      <c r="L1947">
        <f>IF(AND(ISNUMBER(SEARCH(":",Table11[[#This Row],[Column1]]))=FALSE,ISNUMBER(SEARCH("Ronda",Table11[[#This Row],[Column1]]))=FALSE),1,0)</f>
        <v>1</v>
      </c>
      <c r="M1947">
        <f>IF(Table11[[#This Row],[cond]]=1,M1946+1,0)</f>
        <v>3</v>
      </c>
      <c r="N1947">
        <f>IF(ISNUMBER(SEARCH("Ronda",Table11[[#This Row],[Column1]]))=TRUE,1,0)</f>
        <v>0</v>
      </c>
      <c r="O1947" t="str">
        <f>IF(Table11[[#This Row],[cond2]]=1,MID(Table11[[#This Row],[Column1]],6,3),O1946)</f>
        <v xml:space="preserve"> 4</v>
      </c>
    </row>
    <row r="1948" spans="11:15" x14ac:dyDescent="0.3">
      <c r="K1948">
        <v>1</v>
      </c>
      <c r="L1948">
        <f>IF(AND(ISNUMBER(SEARCH(":",Table11[[#This Row],[Column1]]))=FALSE,ISNUMBER(SEARCH("Ronda",Table11[[#This Row],[Column1]]))=FALSE),1,0)</f>
        <v>1</v>
      </c>
      <c r="M1948">
        <f>IF(Table11[[#This Row],[cond]]=1,M1947+1,0)</f>
        <v>4</v>
      </c>
      <c r="N1948">
        <f>IF(ISNUMBER(SEARCH("Ronda",Table11[[#This Row],[Column1]]))=TRUE,1,0)</f>
        <v>0</v>
      </c>
      <c r="O1948" t="str">
        <f>IF(Table11[[#This Row],[cond2]]=1,MID(Table11[[#This Row],[Column1]],6,3),O1947)</f>
        <v xml:space="preserve"> 4</v>
      </c>
    </row>
    <row r="1949" spans="11:15" x14ac:dyDescent="0.3">
      <c r="K1949">
        <v>0</v>
      </c>
      <c r="L1949">
        <f>IF(AND(ISNUMBER(SEARCH(":",Table11[[#This Row],[Column1]]))=FALSE,ISNUMBER(SEARCH("Ronda",Table11[[#This Row],[Column1]]))=FALSE),1,0)</f>
        <v>1</v>
      </c>
      <c r="M1949">
        <f>IF(Table11[[#This Row],[cond]]=1,M1948+1,0)</f>
        <v>5</v>
      </c>
      <c r="N1949">
        <f>IF(ISNUMBER(SEARCH("Ronda",Table11[[#This Row],[Column1]]))=TRUE,1,0)</f>
        <v>0</v>
      </c>
      <c r="O1949" t="str">
        <f>IF(Table11[[#This Row],[cond2]]=1,MID(Table11[[#This Row],[Column1]],6,3),O1948)</f>
        <v xml:space="preserve"> 4</v>
      </c>
    </row>
    <row r="1950" spans="11:15" x14ac:dyDescent="0.3">
      <c r="K1950">
        <v>-1</v>
      </c>
      <c r="L1950">
        <f>IF(AND(ISNUMBER(SEARCH(":",Table11[[#This Row],[Column1]]))=FALSE,ISNUMBER(SEARCH("Ronda",Table11[[#This Row],[Column1]]))=FALSE),1,0)</f>
        <v>1</v>
      </c>
      <c r="M1950">
        <f>IF(Table11[[#This Row],[cond]]=1,M1949+1,0)</f>
        <v>6</v>
      </c>
      <c r="N1950">
        <f>IF(ISNUMBER(SEARCH("Ronda",Table11[[#This Row],[Column1]]))=TRUE,1,0)</f>
        <v>0</v>
      </c>
      <c r="O1950" t="str">
        <f>IF(Table11[[#This Row],[cond2]]=1,MID(Table11[[#This Row],[Column1]],6,3),O1949)</f>
        <v xml:space="preserve"> 4</v>
      </c>
    </row>
    <row r="1951" spans="11:15" x14ac:dyDescent="0.3">
      <c r="K1951" t="s">
        <v>1235</v>
      </c>
      <c r="L1951">
        <f>IF(AND(ISNUMBER(SEARCH(":",Table11[[#This Row],[Column1]]))=FALSE,ISNUMBER(SEARCH("Ronda",Table11[[#This Row],[Column1]]))=FALSE),1,0)</f>
        <v>0</v>
      </c>
      <c r="M1951">
        <f>IF(Table11[[#This Row],[cond]]=1,M1950+1,0)</f>
        <v>0</v>
      </c>
      <c r="N1951">
        <f>IF(ISNUMBER(SEARCH("Ronda",Table11[[#This Row],[Column1]]))=TRUE,1,0)</f>
        <v>0</v>
      </c>
      <c r="O1951" t="str">
        <f>IF(Table11[[#This Row],[cond2]]=1,MID(Table11[[#This Row],[Column1]],6,3),O1950)</f>
        <v xml:space="preserve"> 4</v>
      </c>
    </row>
    <row r="1952" spans="11:15" x14ac:dyDescent="0.3">
      <c r="K1952" t="s">
        <v>7</v>
      </c>
      <c r="L1952">
        <f>IF(AND(ISNUMBER(SEARCH(":",Table11[[#This Row],[Column1]]))=FALSE,ISNUMBER(SEARCH("Ronda",Table11[[#This Row],[Column1]]))=FALSE),1,0)</f>
        <v>1</v>
      </c>
      <c r="M1952">
        <f>IF(Table11[[#This Row],[cond]]=1,M1951+1,0)</f>
        <v>1</v>
      </c>
      <c r="N1952">
        <f>IF(ISNUMBER(SEARCH("Ronda",Table11[[#This Row],[Column1]]))=TRUE,1,0)</f>
        <v>0</v>
      </c>
      <c r="O1952" t="str">
        <f>IF(Table11[[#This Row],[cond2]]=1,MID(Table11[[#This Row],[Column1]],6,3),O1951)</f>
        <v xml:space="preserve"> 4</v>
      </c>
    </row>
    <row r="1953" spans="11:15" x14ac:dyDescent="0.3">
      <c r="K1953" t="s">
        <v>568</v>
      </c>
      <c r="L1953">
        <f>IF(AND(ISNUMBER(SEARCH(":",Table11[[#This Row],[Column1]]))=FALSE,ISNUMBER(SEARCH("Ronda",Table11[[#This Row],[Column1]]))=FALSE),1,0)</f>
        <v>1</v>
      </c>
      <c r="M1953">
        <f>IF(Table11[[#This Row],[cond]]=1,M1952+1,0)</f>
        <v>2</v>
      </c>
      <c r="N1953">
        <f>IF(ISNUMBER(SEARCH("Ronda",Table11[[#This Row],[Column1]]))=TRUE,1,0)</f>
        <v>0</v>
      </c>
      <c r="O1953" t="str">
        <f>IF(Table11[[#This Row],[cond2]]=1,MID(Table11[[#This Row],[Column1]],6,3),O1952)</f>
        <v xml:space="preserve"> 4</v>
      </c>
    </row>
    <row r="1954" spans="11:15" x14ac:dyDescent="0.3">
      <c r="K1954">
        <v>1</v>
      </c>
      <c r="L1954">
        <f>IF(AND(ISNUMBER(SEARCH(":",Table11[[#This Row],[Column1]]))=FALSE,ISNUMBER(SEARCH("Ronda",Table11[[#This Row],[Column1]]))=FALSE),1,0)</f>
        <v>1</v>
      </c>
      <c r="M1954">
        <f>IF(Table11[[#This Row],[cond]]=1,M1953+1,0)</f>
        <v>3</v>
      </c>
      <c r="N1954">
        <f>IF(ISNUMBER(SEARCH("Ronda",Table11[[#This Row],[Column1]]))=TRUE,1,0)</f>
        <v>0</v>
      </c>
      <c r="O1954" t="str">
        <f>IF(Table11[[#This Row],[cond2]]=1,MID(Table11[[#This Row],[Column1]],6,3),O1953)</f>
        <v xml:space="preserve"> 4</v>
      </c>
    </row>
    <row r="1955" spans="11:15" x14ac:dyDescent="0.3">
      <c r="K1955">
        <v>0</v>
      </c>
      <c r="L1955">
        <f>IF(AND(ISNUMBER(SEARCH(":",Table11[[#This Row],[Column1]]))=FALSE,ISNUMBER(SEARCH("Ronda",Table11[[#This Row],[Column1]]))=FALSE),1,0)</f>
        <v>1</v>
      </c>
      <c r="M1955">
        <f>IF(Table11[[#This Row],[cond]]=1,M1954+1,0)</f>
        <v>4</v>
      </c>
      <c r="N1955">
        <f>IF(ISNUMBER(SEARCH("Ronda",Table11[[#This Row],[Column1]]))=TRUE,1,0)</f>
        <v>0</v>
      </c>
      <c r="O1955" t="str">
        <f>IF(Table11[[#This Row],[cond2]]=1,MID(Table11[[#This Row],[Column1]],6,3),O1954)</f>
        <v xml:space="preserve"> 4</v>
      </c>
    </row>
    <row r="1956" spans="11:15" x14ac:dyDescent="0.3">
      <c r="K1956">
        <v>0</v>
      </c>
      <c r="L1956">
        <f>IF(AND(ISNUMBER(SEARCH(":",Table11[[#This Row],[Column1]]))=FALSE,ISNUMBER(SEARCH("Ronda",Table11[[#This Row],[Column1]]))=FALSE),1,0)</f>
        <v>1</v>
      </c>
      <c r="M1956">
        <f>IF(Table11[[#This Row],[cond]]=1,M1955+1,0)</f>
        <v>5</v>
      </c>
      <c r="N1956">
        <f>IF(ISNUMBER(SEARCH("Ronda",Table11[[#This Row],[Column1]]))=TRUE,1,0)</f>
        <v>0</v>
      </c>
      <c r="O1956" t="str">
        <f>IF(Table11[[#This Row],[cond2]]=1,MID(Table11[[#This Row],[Column1]],6,3),O1955)</f>
        <v xml:space="preserve"> 4</v>
      </c>
    </row>
    <row r="1957" spans="11:15" x14ac:dyDescent="0.3">
      <c r="K1957">
        <v>0</v>
      </c>
      <c r="L1957">
        <f>IF(AND(ISNUMBER(SEARCH(":",Table11[[#This Row],[Column1]]))=FALSE,ISNUMBER(SEARCH("Ronda",Table11[[#This Row],[Column1]]))=FALSE),1,0)</f>
        <v>1</v>
      </c>
      <c r="M1957">
        <f>IF(Table11[[#This Row],[cond]]=1,M1956+1,0)</f>
        <v>6</v>
      </c>
      <c r="N1957">
        <f>IF(ISNUMBER(SEARCH("Ronda",Table11[[#This Row],[Column1]]))=TRUE,1,0)</f>
        <v>0</v>
      </c>
      <c r="O1957" t="str">
        <f>IF(Table11[[#This Row],[cond2]]=1,MID(Table11[[#This Row],[Column1]],6,3),O1956)</f>
        <v xml:space="preserve"> 4</v>
      </c>
    </row>
    <row r="1958" spans="11:15" x14ac:dyDescent="0.3">
      <c r="K1958" t="s">
        <v>1236</v>
      </c>
      <c r="L1958">
        <f>IF(AND(ISNUMBER(SEARCH(":",Table11[[#This Row],[Column1]]))=FALSE,ISNUMBER(SEARCH("Ronda",Table11[[#This Row],[Column1]]))=FALSE),1,0)</f>
        <v>0</v>
      </c>
      <c r="M1958">
        <f>IF(Table11[[#This Row],[cond]]=1,M1957+1,0)</f>
        <v>0</v>
      </c>
      <c r="N1958">
        <f>IF(ISNUMBER(SEARCH("Ronda",Table11[[#This Row],[Column1]]))=TRUE,1,0)</f>
        <v>0</v>
      </c>
      <c r="O1958" t="str">
        <f>IF(Table11[[#This Row],[cond2]]=1,MID(Table11[[#This Row],[Column1]],6,3),O1957)</f>
        <v xml:space="preserve"> 4</v>
      </c>
    </row>
    <row r="1959" spans="11:15" x14ac:dyDescent="0.3">
      <c r="K1959" t="s">
        <v>1051</v>
      </c>
      <c r="L1959">
        <f>IF(AND(ISNUMBER(SEARCH(":",Table11[[#This Row],[Column1]]))=FALSE,ISNUMBER(SEARCH("Ronda",Table11[[#This Row],[Column1]]))=FALSE),1,0)</f>
        <v>1</v>
      </c>
      <c r="M1959">
        <f>IF(Table11[[#This Row],[cond]]=1,M1958+1,0)</f>
        <v>1</v>
      </c>
      <c r="N1959">
        <f>IF(ISNUMBER(SEARCH("Ronda",Table11[[#This Row],[Column1]]))=TRUE,1,0)</f>
        <v>0</v>
      </c>
      <c r="O1959" t="str">
        <f>IF(Table11[[#This Row],[cond2]]=1,MID(Table11[[#This Row],[Column1]],6,3),O1958)</f>
        <v xml:space="preserve"> 4</v>
      </c>
    </row>
    <row r="1960" spans="11:15" x14ac:dyDescent="0.3">
      <c r="K1960" t="s">
        <v>28</v>
      </c>
      <c r="L1960">
        <f>IF(AND(ISNUMBER(SEARCH(":",Table11[[#This Row],[Column1]]))=FALSE,ISNUMBER(SEARCH("Ronda",Table11[[#This Row],[Column1]]))=FALSE),1,0)</f>
        <v>1</v>
      </c>
      <c r="M1960">
        <f>IF(Table11[[#This Row],[cond]]=1,M1959+1,0)</f>
        <v>2</v>
      </c>
      <c r="N1960">
        <f>IF(ISNUMBER(SEARCH("Ronda",Table11[[#This Row],[Column1]]))=TRUE,1,0)</f>
        <v>0</v>
      </c>
      <c r="O1960" t="str">
        <f>IF(Table11[[#This Row],[cond2]]=1,MID(Table11[[#This Row],[Column1]],6,3),O1959)</f>
        <v xml:space="preserve"> 4</v>
      </c>
    </row>
    <row r="1961" spans="11:15" x14ac:dyDescent="0.3">
      <c r="K1961">
        <v>4</v>
      </c>
      <c r="L1961">
        <f>IF(AND(ISNUMBER(SEARCH(":",Table11[[#This Row],[Column1]]))=FALSE,ISNUMBER(SEARCH("Ronda",Table11[[#This Row],[Column1]]))=FALSE),1,0)</f>
        <v>1</v>
      </c>
      <c r="M1961">
        <f>IF(Table11[[#This Row],[cond]]=1,M1960+1,0)</f>
        <v>3</v>
      </c>
      <c r="N1961">
        <f>IF(ISNUMBER(SEARCH("Ronda",Table11[[#This Row],[Column1]]))=TRUE,1,0)</f>
        <v>0</v>
      </c>
      <c r="O1961" t="str">
        <f>IF(Table11[[#This Row],[cond2]]=1,MID(Table11[[#This Row],[Column1]],6,3),O1960)</f>
        <v xml:space="preserve"> 4</v>
      </c>
    </row>
    <row r="1962" spans="11:15" x14ac:dyDescent="0.3">
      <c r="K1962">
        <v>2</v>
      </c>
      <c r="L1962">
        <f>IF(AND(ISNUMBER(SEARCH(":",Table11[[#This Row],[Column1]]))=FALSE,ISNUMBER(SEARCH("Ronda",Table11[[#This Row],[Column1]]))=FALSE),1,0)</f>
        <v>1</v>
      </c>
      <c r="M1962">
        <f>IF(Table11[[#This Row],[cond]]=1,M1961+1,0)</f>
        <v>4</v>
      </c>
      <c r="N1962">
        <f>IF(ISNUMBER(SEARCH("Ronda",Table11[[#This Row],[Column1]]))=TRUE,1,0)</f>
        <v>0</v>
      </c>
      <c r="O1962" t="str">
        <f>IF(Table11[[#This Row],[cond2]]=1,MID(Table11[[#This Row],[Column1]],6,3),O1961)</f>
        <v xml:space="preserve"> 4</v>
      </c>
    </row>
    <row r="1963" spans="11:15" x14ac:dyDescent="0.3">
      <c r="K1963">
        <v>-1</v>
      </c>
      <c r="L1963">
        <f>IF(AND(ISNUMBER(SEARCH(":",Table11[[#This Row],[Column1]]))=FALSE,ISNUMBER(SEARCH("Ronda",Table11[[#This Row],[Column1]]))=FALSE),1,0)</f>
        <v>1</v>
      </c>
      <c r="M1963">
        <f>IF(Table11[[#This Row],[cond]]=1,M1962+1,0)</f>
        <v>5</v>
      </c>
      <c r="N1963">
        <f>IF(ISNUMBER(SEARCH("Ronda",Table11[[#This Row],[Column1]]))=TRUE,1,0)</f>
        <v>0</v>
      </c>
      <c r="O1963" t="str">
        <f>IF(Table11[[#This Row],[cond2]]=1,MID(Table11[[#This Row],[Column1]],6,3),O1962)</f>
        <v xml:space="preserve"> 4</v>
      </c>
    </row>
    <row r="1964" spans="11:15" x14ac:dyDescent="0.3">
      <c r="K1964">
        <v>-1</v>
      </c>
      <c r="L1964">
        <f>IF(AND(ISNUMBER(SEARCH(":",Table11[[#This Row],[Column1]]))=FALSE,ISNUMBER(SEARCH("Ronda",Table11[[#This Row],[Column1]]))=FALSE),1,0)</f>
        <v>1</v>
      </c>
      <c r="M1964">
        <f>IF(Table11[[#This Row],[cond]]=1,M1963+1,0)</f>
        <v>6</v>
      </c>
      <c r="N1964">
        <f>IF(ISNUMBER(SEARCH("Ronda",Table11[[#This Row],[Column1]]))=TRUE,1,0)</f>
        <v>0</v>
      </c>
      <c r="O1964" t="str">
        <f>IF(Table11[[#This Row],[cond2]]=1,MID(Table11[[#This Row],[Column1]],6,3),O1963)</f>
        <v xml:space="preserve"> 4</v>
      </c>
    </row>
    <row r="1965" spans="11:15" x14ac:dyDescent="0.3">
      <c r="K1965" t="s">
        <v>1237</v>
      </c>
      <c r="L1965">
        <f>IF(AND(ISNUMBER(SEARCH(":",Table11[[#This Row],[Column1]]))=FALSE,ISNUMBER(SEARCH("Ronda",Table11[[#This Row],[Column1]]))=FALSE),1,0)</f>
        <v>0</v>
      </c>
      <c r="M1965">
        <f>IF(Table11[[#This Row],[cond]]=1,M1964+1,0)</f>
        <v>0</v>
      </c>
      <c r="N1965">
        <f>IF(ISNUMBER(SEARCH("Ronda",Table11[[#This Row],[Column1]]))=TRUE,1,0)</f>
        <v>0</v>
      </c>
      <c r="O1965" t="str">
        <f>IF(Table11[[#This Row],[cond2]]=1,MID(Table11[[#This Row],[Column1]],6,3),O1964)</f>
        <v xml:space="preserve"> 4</v>
      </c>
    </row>
    <row r="1966" spans="11:15" x14ac:dyDescent="0.3">
      <c r="K1966" t="s">
        <v>31</v>
      </c>
      <c r="L1966">
        <f>IF(AND(ISNUMBER(SEARCH(":",Table11[[#This Row],[Column1]]))=FALSE,ISNUMBER(SEARCH("Ronda",Table11[[#This Row],[Column1]]))=FALSE),1,0)</f>
        <v>1</v>
      </c>
      <c r="M1966">
        <f>IF(Table11[[#This Row],[cond]]=1,M1965+1,0)</f>
        <v>1</v>
      </c>
      <c r="N1966">
        <f>IF(ISNUMBER(SEARCH("Ronda",Table11[[#This Row],[Column1]]))=TRUE,1,0)</f>
        <v>0</v>
      </c>
      <c r="O1966" t="str">
        <f>IF(Table11[[#This Row],[cond2]]=1,MID(Table11[[#This Row],[Column1]],6,3),O1965)</f>
        <v xml:space="preserve"> 4</v>
      </c>
    </row>
    <row r="1967" spans="11:15" x14ac:dyDescent="0.3">
      <c r="K1967" t="s">
        <v>11</v>
      </c>
      <c r="L1967">
        <f>IF(AND(ISNUMBER(SEARCH(":",Table11[[#This Row],[Column1]]))=FALSE,ISNUMBER(SEARCH("Ronda",Table11[[#This Row],[Column1]]))=FALSE),1,0)</f>
        <v>1</v>
      </c>
      <c r="M1967">
        <f>IF(Table11[[#This Row],[cond]]=1,M1966+1,0)</f>
        <v>2</v>
      </c>
      <c r="N1967">
        <f>IF(ISNUMBER(SEARCH("Ronda",Table11[[#This Row],[Column1]]))=TRUE,1,0)</f>
        <v>0</v>
      </c>
      <c r="O1967" t="str">
        <f>IF(Table11[[#This Row],[cond2]]=1,MID(Table11[[#This Row],[Column1]],6,3),O1966)</f>
        <v xml:space="preserve"> 4</v>
      </c>
    </row>
    <row r="1968" spans="11:15" x14ac:dyDescent="0.3">
      <c r="K1968">
        <v>0</v>
      </c>
      <c r="L1968">
        <f>IF(AND(ISNUMBER(SEARCH(":",Table11[[#This Row],[Column1]]))=FALSE,ISNUMBER(SEARCH("Ronda",Table11[[#This Row],[Column1]]))=FALSE),1,0)</f>
        <v>1</v>
      </c>
      <c r="M1968">
        <f>IF(Table11[[#This Row],[cond]]=1,M1967+1,0)</f>
        <v>3</v>
      </c>
      <c r="N1968">
        <f>IF(ISNUMBER(SEARCH("Ronda",Table11[[#This Row],[Column1]]))=TRUE,1,0)</f>
        <v>0</v>
      </c>
      <c r="O1968" t="str">
        <f>IF(Table11[[#This Row],[cond2]]=1,MID(Table11[[#This Row],[Column1]],6,3),O1967)</f>
        <v xml:space="preserve"> 4</v>
      </c>
    </row>
    <row r="1969" spans="11:15" x14ac:dyDescent="0.3">
      <c r="K1969">
        <v>0</v>
      </c>
      <c r="L1969">
        <f>IF(AND(ISNUMBER(SEARCH(":",Table11[[#This Row],[Column1]]))=FALSE,ISNUMBER(SEARCH("Ronda",Table11[[#This Row],[Column1]]))=FALSE),1,0)</f>
        <v>1</v>
      </c>
      <c r="M1969">
        <f>IF(Table11[[#This Row],[cond]]=1,M1968+1,0)</f>
        <v>4</v>
      </c>
      <c r="N1969">
        <f>IF(ISNUMBER(SEARCH("Ronda",Table11[[#This Row],[Column1]]))=TRUE,1,0)</f>
        <v>0</v>
      </c>
      <c r="O1969" t="str">
        <f>IF(Table11[[#This Row],[cond2]]=1,MID(Table11[[#This Row],[Column1]],6,3),O1968)</f>
        <v xml:space="preserve"> 4</v>
      </c>
    </row>
    <row r="1970" spans="11:15" x14ac:dyDescent="0.3">
      <c r="K1970">
        <v>0</v>
      </c>
      <c r="L1970">
        <f>IF(AND(ISNUMBER(SEARCH(":",Table11[[#This Row],[Column1]]))=FALSE,ISNUMBER(SEARCH("Ronda",Table11[[#This Row],[Column1]]))=FALSE),1,0)</f>
        <v>1</v>
      </c>
      <c r="M1970">
        <f>IF(Table11[[#This Row],[cond]]=1,M1969+1,0)</f>
        <v>5</v>
      </c>
      <c r="N1970">
        <f>IF(ISNUMBER(SEARCH("Ronda",Table11[[#This Row],[Column1]]))=TRUE,1,0)</f>
        <v>0</v>
      </c>
      <c r="O1970" t="str">
        <f>IF(Table11[[#This Row],[cond2]]=1,MID(Table11[[#This Row],[Column1]],6,3),O1969)</f>
        <v xml:space="preserve"> 4</v>
      </c>
    </row>
    <row r="1971" spans="11:15" x14ac:dyDescent="0.3">
      <c r="K1971">
        <v>0</v>
      </c>
      <c r="L1971">
        <f>IF(AND(ISNUMBER(SEARCH(":",Table11[[#This Row],[Column1]]))=FALSE,ISNUMBER(SEARCH("Ronda",Table11[[#This Row],[Column1]]))=FALSE),1,0)</f>
        <v>1</v>
      </c>
      <c r="M1971">
        <f>IF(Table11[[#This Row],[cond]]=1,M1970+1,0)</f>
        <v>6</v>
      </c>
      <c r="N1971">
        <f>IF(ISNUMBER(SEARCH("Ronda",Table11[[#This Row],[Column1]]))=TRUE,1,0)</f>
        <v>0</v>
      </c>
      <c r="O1971" t="str">
        <f>IF(Table11[[#This Row],[cond2]]=1,MID(Table11[[#This Row],[Column1]],6,3),O1970)</f>
        <v xml:space="preserve"> 4</v>
      </c>
    </row>
    <row r="1972" spans="11:15" x14ac:dyDescent="0.3">
      <c r="K1972" t="s">
        <v>1238</v>
      </c>
      <c r="L1972">
        <f>IF(AND(ISNUMBER(SEARCH(":",Table11[[#This Row],[Column1]]))=FALSE,ISNUMBER(SEARCH("Ronda",Table11[[#This Row],[Column1]]))=FALSE),1,0)</f>
        <v>0</v>
      </c>
      <c r="M1972">
        <f>IF(Table11[[#This Row],[cond]]=1,M1971+1,0)</f>
        <v>0</v>
      </c>
      <c r="N1972">
        <f>IF(ISNUMBER(SEARCH("Ronda",Table11[[#This Row],[Column1]]))=TRUE,1,0)</f>
        <v>0</v>
      </c>
      <c r="O1972" t="str">
        <f>IF(Table11[[#This Row],[cond2]]=1,MID(Table11[[#This Row],[Column1]],6,3),O1971)</f>
        <v xml:space="preserve"> 4</v>
      </c>
    </row>
    <row r="1973" spans="11:15" x14ac:dyDescent="0.3">
      <c r="K1973" t="s">
        <v>1</v>
      </c>
      <c r="L1973">
        <f>IF(AND(ISNUMBER(SEARCH(":",Table11[[#This Row],[Column1]]))=FALSE,ISNUMBER(SEARCH("Ronda",Table11[[#This Row],[Column1]]))=FALSE),1,0)</f>
        <v>1</v>
      </c>
      <c r="M1973">
        <f>IF(Table11[[#This Row],[cond]]=1,M1972+1,0)</f>
        <v>1</v>
      </c>
      <c r="N1973">
        <f>IF(ISNUMBER(SEARCH("Ronda",Table11[[#This Row],[Column1]]))=TRUE,1,0)</f>
        <v>0</v>
      </c>
      <c r="O1973" t="str">
        <f>IF(Table11[[#This Row],[cond2]]=1,MID(Table11[[#This Row],[Column1]],6,3),O1972)</f>
        <v xml:space="preserve"> 4</v>
      </c>
    </row>
    <row r="1974" spans="11:15" x14ac:dyDescent="0.3">
      <c r="K1974" t="s">
        <v>303</v>
      </c>
      <c r="L1974">
        <f>IF(AND(ISNUMBER(SEARCH(":",Table11[[#This Row],[Column1]]))=FALSE,ISNUMBER(SEARCH("Ronda",Table11[[#This Row],[Column1]]))=FALSE),1,0)</f>
        <v>1</v>
      </c>
      <c r="M1974">
        <f>IF(Table11[[#This Row],[cond]]=1,M1973+1,0)</f>
        <v>2</v>
      </c>
      <c r="N1974">
        <f>IF(ISNUMBER(SEARCH("Ronda",Table11[[#This Row],[Column1]]))=TRUE,1,0)</f>
        <v>0</v>
      </c>
      <c r="O1974" t="str">
        <f>IF(Table11[[#This Row],[cond2]]=1,MID(Table11[[#This Row],[Column1]],6,3),O1973)</f>
        <v xml:space="preserve"> 4</v>
      </c>
    </row>
    <row r="1975" spans="11:15" x14ac:dyDescent="0.3">
      <c r="K1975">
        <v>1</v>
      </c>
      <c r="L1975">
        <f>IF(AND(ISNUMBER(SEARCH(":",Table11[[#This Row],[Column1]]))=FALSE,ISNUMBER(SEARCH("Ronda",Table11[[#This Row],[Column1]]))=FALSE),1,0)</f>
        <v>1</v>
      </c>
      <c r="M1975">
        <f>IF(Table11[[#This Row],[cond]]=1,M1974+1,0)</f>
        <v>3</v>
      </c>
      <c r="N1975">
        <f>IF(ISNUMBER(SEARCH("Ronda",Table11[[#This Row],[Column1]]))=TRUE,1,0)</f>
        <v>0</v>
      </c>
      <c r="O1975" t="str">
        <f>IF(Table11[[#This Row],[cond2]]=1,MID(Table11[[#This Row],[Column1]],6,3),O1974)</f>
        <v xml:space="preserve"> 4</v>
      </c>
    </row>
    <row r="1976" spans="11:15" x14ac:dyDescent="0.3">
      <c r="K1976">
        <v>0</v>
      </c>
      <c r="L1976">
        <f>IF(AND(ISNUMBER(SEARCH(":",Table11[[#This Row],[Column1]]))=FALSE,ISNUMBER(SEARCH("Ronda",Table11[[#This Row],[Column1]]))=FALSE),1,0)</f>
        <v>1</v>
      </c>
      <c r="M1976">
        <f>IF(Table11[[#This Row],[cond]]=1,M1975+1,0)</f>
        <v>4</v>
      </c>
      <c r="N1976">
        <f>IF(ISNUMBER(SEARCH("Ronda",Table11[[#This Row],[Column1]]))=TRUE,1,0)</f>
        <v>0</v>
      </c>
      <c r="O1976" t="str">
        <f>IF(Table11[[#This Row],[cond2]]=1,MID(Table11[[#This Row],[Column1]],6,3),O1975)</f>
        <v xml:space="preserve"> 4</v>
      </c>
    </row>
    <row r="1977" spans="11:15" x14ac:dyDescent="0.3">
      <c r="K1977">
        <v>-1</v>
      </c>
      <c r="L1977">
        <f>IF(AND(ISNUMBER(SEARCH(":",Table11[[#This Row],[Column1]]))=FALSE,ISNUMBER(SEARCH("Ronda",Table11[[#This Row],[Column1]]))=FALSE),1,0)</f>
        <v>1</v>
      </c>
      <c r="M1977">
        <f>IF(Table11[[#This Row],[cond]]=1,M1976+1,0)</f>
        <v>5</v>
      </c>
      <c r="N1977">
        <f>IF(ISNUMBER(SEARCH("Ronda",Table11[[#This Row],[Column1]]))=TRUE,1,0)</f>
        <v>0</v>
      </c>
      <c r="O1977" t="str">
        <f>IF(Table11[[#This Row],[cond2]]=1,MID(Table11[[#This Row],[Column1]],6,3),O1976)</f>
        <v xml:space="preserve"> 4</v>
      </c>
    </row>
    <row r="1978" spans="11:15" x14ac:dyDescent="0.3">
      <c r="K1978">
        <v>0</v>
      </c>
      <c r="L1978">
        <f>IF(AND(ISNUMBER(SEARCH(":",Table11[[#This Row],[Column1]]))=FALSE,ISNUMBER(SEARCH("Ronda",Table11[[#This Row],[Column1]]))=FALSE),1,0)</f>
        <v>1</v>
      </c>
      <c r="M1978">
        <f>IF(Table11[[#This Row],[cond]]=1,M1977+1,0)</f>
        <v>6</v>
      </c>
      <c r="N1978">
        <f>IF(ISNUMBER(SEARCH("Ronda",Table11[[#This Row],[Column1]]))=TRUE,1,0)</f>
        <v>0</v>
      </c>
      <c r="O1978" t="str">
        <f>IF(Table11[[#This Row],[cond2]]=1,MID(Table11[[#This Row],[Column1]],6,3),O1977)</f>
        <v xml:space="preserve"> 4</v>
      </c>
    </row>
    <row r="1979" spans="11:15" x14ac:dyDescent="0.3">
      <c r="K1979" t="s">
        <v>50</v>
      </c>
      <c r="L1979">
        <f>IF(AND(ISNUMBER(SEARCH(":",Table11[[#This Row],[Column1]]))=FALSE,ISNUMBER(SEARCH("Ronda",Table11[[#This Row],[Column1]]))=FALSE),1,0)</f>
        <v>0</v>
      </c>
      <c r="M1979">
        <f>IF(Table11[[#This Row],[cond]]=1,M1978+1,0)</f>
        <v>0</v>
      </c>
      <c r="N1979">
        <f>IF(ISNUMBER(SEARCH("Ronda",Table11[[#This Row],[Column1]]))=TRUE,1,0)</f>
        <v>0</v>
      </c>
      <c r="O1979" t="str">
        <f>IF(Table11[[#This Row],[cond2]]=1,MID(Table11[[#This Row],[Column1]],6,3),O1978)</f>
        <v xml:space="preserve"> 4</v>
      </c>
    </row>
    <row r="1980" spans="11:15" x14ac:dyDescent="0.3">
      <c r="K1980" t="s">
        <v>564</v>
      </c>
      <c r="L1980">
        <f>IF(AND(ISNUMBER(SEARCH(":",Table11[[#This Row],[Column1]]))=FALSE,ISNUMBER(SEARCH("Ronda",Table11[[#This Row],[Column1]]))=FALSE),1,0)</f>
        <v>1</v>
      </c>
      <c r="M1980">
        <f>IF(Table11[[#This Row],[cond]]=1,M1979+1,0)</f>
        <v>1</v>
      </c>
      <c r="N1980">
        <f>IF(ISNUMBER(SEARCH("Ronda",Table11[[#This Row],[Column1]]))=TRUE,1,0)</f>
        <v>0</v>
      </c>
      <c r="O1980" t="str">
        <f>IF(Table11[[#This Row],[cond2]]=1,MID(Table11[[#This Row],[Column1]],6,3),O1979)</f>
        <v xml:space="preserve"> 4</v>
      </c>
    </row>
    <row r="1981" spans="11:15" x14ac:dyDescent="0.3">
      <c r="K1981" t="s">
        <v>13</v>
      </c>
      <c r="L1981">
        <f>IF(AND(ISNUMBER(SEARCH(":",Table11[[#This Row],[Column1]]))=FALSE,ISNUMBER(SEARCH("Ronda",Table11[[#This Row],[Column1]]))=FALSE),1,0)</f>
        <v>1</v>
      </c>
      <c r="M1981">
        <f>IF(Table11[[#This Row],[cond]]=1,M1980+1,0)</f>
        <v>2</v>
      </c>
      <c r="N1981">
        <f>IF(ISNUMBER(SEARCH("Ronda",Table11[[#This Row],[Column1]]))=TRUE,1,0)</f>
        <v>0</v>
      </c>
      <c r="O1981" t="str">
        <f>IF(Table11[[#This Row],[cond2]]=1,MID(Table11[[#This Row],[Column1]],6,3),O1980)</f>
        <v xml:space="preserve"> 4</v>
      </c>
    </row>
    <row r="1982" spans="11:15" x14ac:dyDescent="0.3">
      <c r="K1982">
        <v>0</v>
      </c>
      <c r="L1982">
        <f>IF(AND(ISNUMBER(SEARCH(":",Table11[[#This Row],[Column1]]))=FALSE,ISNUMBER(SEARCH("Ronda",Table11[[#This Row],[Column1]]))=FALSE),1,0)</f>
        <v>1</v>
      </c>
      <c r="M1982">
        <f>IF(Table11[[#This Row],[cond]]=1,M1981+1,0)</f>
        <v>3</v>
      </c>
      <c r="N1982">
        <f>IF(ISNUMBER(SEARCH("Ronda",Table11[[#This Row],[Column1]]))=TRUE,1,0)</f>
        <v>0</v>
      </c>
      <c r="O1982" t="str">
        <f>IF(Table11[[#This Row],[cond2]]=1,MID(Table11[[#This Row],[Column1]],6,3),O1981)</f>
        <v xml:space="preserve"> 4</v>
      </c>
    </row>
    <row r="1983" spans="11:15" x14ac:dyDescent="0.3">
      <c r="K1983">
        <v>1</v>
      </c>
      <c r="L1983">
        <f>IF(AND(ISNUMBER(SEARCH(":",Table11[[#This Row],[Column1]]))=FALSE,ISNUMBER(SEARCH("Ronda",Table11[[#This Row],[Column1]]))=FALSE),1,0)</f>
        <v>1</v>
      </c>
      <c r="M1983">
        <f>IF(Table11[[#This Row],[cond]]=1,M1982+1,0)</f>
        <v>4</v>
      </c>
      <c r="N1983">
        <f>IF(ISNUMBER(SEARCH("Ronda",Table11[[#This Row],[Column1]]))=TRUE,1,0)</f>
        <v>0</v>
      </c>
      <c r="O1983" t="str">
        <f>IF(Table11[[#This Row],[cond2]]=1,MID(Table11[[#This Row],[Column1]],6,3),O1982)</f>
        <v xml:space="preserve"> 4</v>
      </c>
    </row>
    <row r="1984" spans="11:15" x14ac:dyDescent="0.3">
      <c r="K1984">
        <v>0</v>
      </c>
      <c r="L1984">
        <f>IF(AND(ISNUMBER(SEARCH(":",Table11[[#This Row],[Column1]]))=FALSE,ISNUMBER(SEARCH("Ronda",Table11[[#This Row],[Column1]]))=FALSE),1,0)</f>
        <v>1</v>
      </c>
      <c r="M1984">
        <f>IF(Table11[[#This Row],[cond]]=1,M1983+1,0)</f>
        <v>5</v>
      </c>
      <c r="N1984">
        <f>IF(ISNUMBER(SEARCH("Ronda",Table11[[#This Row],[Column1]]))=TRUE,1,0)</f>
        <v>0</v>
      </c>
      <c r="O1984" t="str">
        <f>IF(Table11[[#This Row],[cond2]]=1,MID(Table11[[#This Row],[Column1]],6,3),O1983)</f>
        <v xml:space="preserve"> 4</v>
      </c>
    </row>
    <row r="1985" spans="11:15" x14ac:dyDescent="0.3">
      <c r="K1985">
        <v>-1</v>
      </c>
      <c r="L1985">
        <f>IF(AND(ISNUMBER(SEARCH(":",Table11[[#This Row],[Column1]]))=FALSE,ISNUMBER(SEARCH("Ronda",Table11[[#This Row],[Column1]]))=FALSE),1,0)</f>
        <v>1</v>
      </c>
      <c r="M1985">
        <f>IF(Table11[[#This Row],[cond]]=1,M1984+1,0)</f>
        <v>6</v>
      </c>
      <c r="N1985">
        <f>IF(ISNUMBER(SEARCH("Ronda",Table11[[#This Row],[Column1]]))=TRUE,1,0)</f>
        <v>0</v>
      </c>
      <c r="O1985" t="str">
        <f>IF(Table11[[#This Row],[cond2]]=1,MID(Table11[[#This Row],[Column1]],6,3),O1984)</f>
        <v xml:space="preserve"> 4</v>
      </c>
    </row>
    <row r="1986" spans="11:15" x14ac:dyDescent="0.3">
      <c r="K1986" t="s">
        <v>48</v>
      </c>
      <c r="L1986">
        <f>IF(AND(ISNUMBER(SEARCH(":",Table11[[#This Row],[Column1]]))=FALSE,ISNUMBER(SEARCH("Ronda",Table11[[#This Row],[Column1]]))=FALSE),1,0)</f>
        <v>0</v>
      </c>
      <c r="M1986">
        <f>IF(Table11[[#This Row],[cond]]=1,M1985+1,0)</f>
        <v>0</v>
      </c>
      <c r="N1986">
        <f>IF(ISNUMBER(SEARCH("Ronda",Table11[[#This Row],[Column1]]))=TRUE,1,0)</f>
        <v>1</v>
      </c>
      <c r="O1986" t="str">
        <f>IF(Table11[[#This Row],[cond2]]=1,MID(Table11[[#This Row],[Column1]],6,3),O1985)</f>
        <v xml:space="preserve"> 3</v>
      </c>
    </row>
    <row r="1987" spans="11:15" x14ac:dyDescent="0.3">
      <c r="K1987" t="s">
        <v>1021</v>
      </c>
      <c r="L1987">
        <f>IF(AND(ISNUMBER(SEARCH(":",Table11[[#This Row],[Column1]]))=FALSE,ISNUMBER(SEARCH("Ronda",Table11[[#This Row],[Column1]]))=FALSE),1,0)</f>
        <v>0</v>
      </c>
      <c r="M1987">
        <f>IF(Table11[[#This Row],[cond]]=1,M1986+1,0)</f>
        <v>0</v>
      </c>
      <c r="N1987">
        <f>IF(ISNUMBER(SEARCH("Ronda",Table11[[#This Row],[Column1]]))=TRUE,1,0)</f>
        <v>0</v>
      </c>
      <c r="O1987" t="str">
        <f>IF(Table11[[#This Row],[cond2]]=1,MID(Table11[[#This Row],[Column1]],6,3),O1986)</f>
        <v xml:space="preserve"> 3</v>
      </c>
    </row>
    <row r="1988" spans="11:15" x14ac:dyDescent="0.3">
      <c r="K1988" t="s">
        <v>33</v>
      </c>
      <c r="L1988">
        <f>IF(AND(ISNUMBER(SEARCH(":",Table11[[#This Row],[Column1]]))=FALSE,ISNUMBER(SEARCH("Ronda",Table11[[#This Row],[Column1]]))=FALSE),1,0)</f>
        <v>1</v>
      </c>
      <c r="M1988">
        <f>IF(Table11[[#This Row],[cond]]=1,M1987+1,0)</f>
        <v>1</v>
      </c>
      <c r="N1988">
        <f>IF(ISNUMBER(SEARCH("Ronda",Table11[[#This Row],[Column1]]))=TRUE,1,0)</f>
        <v>0</v>
      </c>
      <c r="O1988" t="str">
        <f>IF(Table11[[#This Row],[cond2]]=1,MID(Table11[[#This Row],[Column1]],6,3),O1987)</f>
        <v xml:space="preserve"> 3</v>
      </c>
    </row>
    <row r="1989" spans="11:15" x14ac:dyDescent="0.3">
      <c r="K1989" t="s">
        <v>31</v>
      </c>
      <c r="L1989">
        <f>IF(AND(ISNUMBER(SEARCH(":",Table11[[#This Row],[Column1]]))=FALSE,ISNUMBER(SEARCH("Ronda",Table11[[#This Row],[Column1]]))=FALSE),1,0)</f>
        <v>1</v>
      </c>
      <c r="M1989">
        <f>IF(Table11[[#This Row],[cond]]=1,M1988+1,0)</f>
        <v>2</v>
      </c>
      <c r="N1989">
        <f>IF(ISNUMBER(SEARCH("Ronda",Table11[[#This Row],[Column1]]))=TRUE,1,0)</f>
        <v>0</v>
      </c>
      <c r="O1989" t="str">
        <f>IF(Table11[[#This Row],[cond2]]=1,MID(Table11[[#This Row],[Column1]],6,3),O1988)</f>
        <v xml:space="preserve"> 3</v>
      </c>
    </row>
    <row r="1990" spans="11:15" x14ac:dyDescent="0.3">
      <c r="K1990">
        <v>1</v>
      </c>
      <c r="L1990">
        <f>IF(AND(ISNUMBER(SEARCH(":",Table11[[#This Row],[Column1]]))=FALSE,ISNUMBER(SEARCH("Ronda",Table11[[#This Row],[Column1]]))=FALSE),1,0)</f>
        <v>1</v>
      </c>
      <c r="M1990">
        <f>IF(Table11[[#This Row],[cond]]=1,M1989+1,0)</f>
        <v>3</v>
      </c>
      <c r="N1990">
        <f>IF(ISNUMBER(SEARCH("Ronda",Table11[[#This Row],[Column1]]))=TRUE,1,0)</f>
        <v>0</v>
      </c>
      <c r="O1990" t="str">
        <f>IF(Table11[[#This Row],[cond2]]=1,MID(Table11[[#This Row],[Column1]],6,3),O1989)</f>
        <v xml:space="preserve"> 3</v>
      </c>
    </row>
    <row r="1991" spans="11:15" x14ac:dyDescent="0.3">
      <c r="K1991">
        <v>1</v>
      </c>
      <c r="L1991">
        <f>IF(AND(ISNUMBER(SEARCH(":",Table11[[#This Row],[Column1]]))=FALSE,ISNUMBER(SEARCH("Ronda",Table11[[#This Row],[Column1]]))=FALSE),1,0)</f>
        <v>1</v>
      </c>
      <c r="M1991">
        <f>IF(Table11[[#This Row],[cond]]=1,M1990+1,0)</f>
        <v>4</v>
      </c>
      <c r="N1991">
        <f>IF(ISNUMBER(SEARCH("Ronda",Table11[[#This Row],[Column1]]))=TRUE,1,0)</f>
        <v>0</v>
      </c>
      <c r="O1991" t="str">
        <f>IF(Table11[[#This Row],[cond2]]=1,MID(Table11[[#This Row],[Column1]],6,3),O1990)</f>
        <v xml:space="preserve"> 3</v>
      </c>
    </row>
    <row r="1992" spans="11:15" x14ac:dyDescent="0.3">
      <c r="K1992">
        <v>0</v>
      </c>
      <c r="L1992">
        <f>IF(AND(ISNUMBER(SEARCH(":",Table11[[#This Row],[Column1]]))=FALSE,ISNUMBER(SEARCH("Ronda",Table11[[#This Row],[Column1]]))=FALSE),1,0)</f>
        <v>1</v>
      </c>
      <c r="M1992">
        <f>IF(Table11[[#This Row],[cond]]=1,M1991+1,0)</f>
        <v>5</v>
      </c>
      <c r="N1992">
        <f>IF(ISNUMBER(SEARCH("Ronda",Table11[[#This Row],[Column1]]))=TRUE,1,0)</f>
        <v>0</v>
      </c>
      <c r="O1992" t="str">
        <f>IF(Table11[[#This Row],[cond2]]=1,MID(Table11[[#This Row],[Column1]],6,3),O1991)</f>
        <v xml:space="preserve"> 3</v>
      </c>
    </row>
    <row r="1993" spans="11:15" x14ac:dyDescent="0.3">
      <c r="K1993">
        <v>0</v>
      </c>
      <c r="L1993">
        <f>IF(AND(ISNUMBER(SEARCH(":",Table11[[#This Row],[Column1]]))=FALSE,ISNUMBER(SEARCH("Ronda",Table11[[#This Row],[Column1]]))=FALSE),1,0)</f>
        <v>1</v>
      </c>
      <c r="M1993">
        <f>IF(Table11[[#This Row],[cond]]=1,M1992+1,0)</f>
        <v>6</v>
      </c>
      <c r="N1993">
        <f>IF(ISNUMBER(SEARCH("Ronda",Table11[[#This Row],[Column1]]))=TRUE,1,0)</f>
        <v>0</v>
      </c>
      <c r="O1993" t="str">
        <f>IF(Table11[[#This Row],[cond2]]=1,MID(Table11[[#This Row],[Column1]],6,3),O1992)</f>
        <v xml:space="preserve"> 3</v>
      </c>
    </row>
    <row r="1994" spans="11:15" x14ac:dyDescent="0.3">
      <c r="K1994" t="s">
        <v>812</v>
      </c>
      <c r="L1994">
        <f>IF(AND(ISNUMBER(SEARCH(":",Table11[[#This Row],[Column1]]))=FALSE,ISNUMBER(SEARCH("Ronda",Table11[[#This Row],[Column1]]))=FALSE),1,0)</f>
        <v>0</v>
      </c>
      <c r="M1994">
        <f>IF(Table11[[#This Row],[cond]]=1,M1993+1,0)</f>
        <v>0</v>
      </c>
      <c r="N1994">
        <f>IF(ISNUMBER(SEARCH("Ronda",Table11[[#This Row],[Column1]]))=TRUE,1,0)</f>
        <v>0</v>
      </c>
      <c r="O1994" t="str">
        <f>IF(Table11[[#This Row],[cond2]]=1,MID(Table11[[#This Row],[Column1]],6,3),O1993)</f>
        <v xml:space="preserve"> 3</v>
      </c>
    </row>
    <row r="1995" spans="11:15" x14ac:dyDescent="0.3">
      <c r="K1995" t="s">
        <v>13</v>
      </c>
      <c r="L1995">
        <f>IF(AND(ISNUMBER(SEARCH(":",Table11[[#This Row],[Column1]]))=FALSE,ISNUMBER(SEARCH("Ronda",Table11[[#This Row],[Column1]]))=FALSE),1,0)</f>
        <v>1</v>
      </c>
      <c r="M1995">
        <f>IF(Table11[[#This Row],[cond]]=1,M1994+1,0)</f>
        <v>1</v>
      </c>
      <c r="N1995">
        <f>IF(ISNUMBER(SEARCH("Ronda",Table11[[#This Row],[Column1]]))=TRUE,1,0)</f>
        <v>0</v>
      </c>
      <c r="O1995" t="str">
        <f>IF(Table11[[#This Row],[cond2]]=1,MID(Table11[[#This Row],[Column1]],6,3),O1994)</f>
        <v xml:space="preserve"> 3</v>
      </c>
    </row>
    <row r="1996" spans="11:15" x14ac:dyDescent="0.3">
      <c r="K1996" t="s">
        <v>833</v>
      </c>
      <c r="L1996">
        <f>IF(AND(ISNUMBER(SEARCH(":",Table11[[#This Row],[Column1]]))=FALSE,ISNUMBER(SEARCH("Ronda",Table11[[#This Row],[Column1]]))=FALSE),1,0)</f>
        <v>1</v>
      </c>
      <c r="M1996">
        <f>IF(Table11[[#This Row],[cond]]=1,M1995+1,0)</f>
        <v>2</v>
      </c>
      <c r="N1996">
        <f>IF(ISNUMBER(SEARCH("Ronda",Table11[[#This Row],[Column1]]))=TRUE,1,0)</f>
        <v>0</v>
      </c>
      <c r="O1996" t="str">
        <f>IF(Table11[[#This Row],[cond2]]=1,MID(Table11[[#This Row],[Column1]],6,3),O1995)</f>
        <v xml:space="preserve"> 3</v>
      </c>
    </row>
    <row r="1997" spans="11:15" x14ac:dyDescent="0.3">
      <c r="K1997">
        <v>3</v>
      </c>
      <c r="L1997">
        <f>IF(AND(ISNUMBER(SEARCH(":",Table11[[#This Row],[Column1]]))=FALSE,ISNUMBER(SEARCH("Ronda",Table11[[#This Row],[Column1]]))=FALSE),1,0)</f>
        <v>1</v>
      </c>
      <c r="M1997">
        <f>IF(Table11[[#This Row],[cond]]=1,M1996+1,0)</f>
        <v>3</v>
      </c>
      <c r="N1997">
        <f>IF(ISNUMBER(SEARCH("Ronda",Table11[[#This Row],[Column1]]))=TRUE,1,0)</f>
        <v>0</v>
      </c>
      <c r="O1997" t="str">
        <f>IF(Table11[[#This Row],[cond2]]=1,MID(Table11[[#This Row],[Column1]],6,3),O1996)</f>
        <v xml:space="preserve"> 3</v>
      </c>
    </row>
    <row r="1998" spans="11:15" x14ac:dyDescent="0.3">
      <c r="K1998">
        <v>1</v>
      </c>
      <c r="L1998">
        <f>IF(AND(ISNUMBER(SEARCH(":",Table11[[#This Row],[Column1]]))=FALSE,ISNUMBER(SEARCH("Ronda",Table11[[#This Row],[Column1]]))=FALSE),1,0)</f>
        <v>1</v>
      </c>
      <c r="M1998">
        <f>IF(Table11[[#This Row],[cond]]=1,M1997+1,0)</f>
        <v>4</v>
      </c>
      <c r="N1998">
        <f>IF(ISNUMBER(SEARCH("Ronda",Table11[[#This Row],[Column1]]))=TRUE,1,0)</f>
        <v>0</v>
      </c>
      <c r="O1998" t="str">
        <f>IF(Table11[[#This Row],[cond2]]=1,MID(Table11[[#This Row],[Column1]],6,3),O1997)</f>
        <v xml:space="preserve"> 3</v>
      </c>
    </row>
    <row r="1999" spans="11:15" x14ac:dyDescent="0.3">
      <c r="K1999">
        <v>0</v>
      </c>
      <c r="L1999">
        <f>IF(AND(ISNUMBER(SEARCH(":",Table11[[#This Row],[Column1]]))=FALSE,ISNUMBER(SEARCH("Ronda",Table11[[#This Row],[Column1]]))=FALSE),1,0)</f>
        <v>1</v>
      </c>
      <c r="M1999">
        <f>IF(Table11[[#This Row],[cond]]=1,M1998+1,0)</f>
        <v>5</v>
      </c>
      <c r="N1999">
        <f>IF(ISNUMBER(SEARCH("Ronda",Table11[[#This Row],[Column1]]))=TRUE,1,0)</f>
        <v>0</v>
      </c>
      <c r="O1999" t="str">
        <f>IF(Table11[[#This Row],[cond2]]=1,MID(Table11[[#This Row],[Column1]],6,3),O1998)</f>
        <v xml:space="preserve"> 3</v>
      </c>
    </row>
    <row r="2000" spans="11:15" x14ac:dyDescent="0.3">
      <c r="K2000">
        <v>0</v>
      </c>
      <c r="L2000">
        <f>IF(AND(ISNUMBER(SEARCH(":",Table11[[#This Row],[Column1]]))=FALSE,ISNUMBER(SEARCH("Ronda",Table11[[#This Row],[Column1]]))=FALSE),1,0)</f>
        <v>1</v>
      </c>
      <c r="M2000">
        <f>IF(Table11[[#This Row],[cond]]=1,M1999+1,0)</f>
        <v>6</v>
      </c>
      <c r="N2000">
        <f>IF(ISNUMBER(SEARCH("Ronda",Table11[[#This Row],[Column1]]))=TRUE,1,0)</f>
        <v>0</v>
      </c>
      <c r="O2000" t="str">
        <f>IF(Table11[[#This Row],[cond2]]=1,MID(Table11[[#This Row],[Column1]],6,3),O1999)</f>
        <v xml:space="preserve"> 3</v>
      </c>
    </row>
    <row r="2001" spans="11:15" x14ac:dyDescent="0.3">
      <c r="K2001" t="s">
        <v>1239</v>
      </c>
      <c r="L2001">
        <f>IF(AND(ISNUMBER(SEARCH(":",Table11[[#This Row],[Column1]]))=FALSE,ISNUMBER(SEARCH("Ronda",Table11[[#This Row],[Column1]]))=FALSE),1,0)</f>
        <v>0</v>
      </c>
      <c r="M2001">
        <f>IF(Table11[[#This Row],[cond]]=1,M2000+1,0)</f>
        <v>0</v>
      </c>
      <c r="N2001">
        <f>IF(ISNUMBER(SEARCH("Ronda",Table11[[#This Row],[Column1]]))=TRUE,1,0)</f>
        <v>0</v>
      </c>
      <c r="O2001" t="str">
        <f>IF(Table11[[#This Row],[cond2]]=1,MID(Table11[[#This Row],[Column1]],6,3),O2000)</f>
        <v xml:space="preserve"> 3</v>
      </c>
    </row>
    <row r="2002" spans="11:15" x14ac:dyDescent="0.3">
      <c r="K2002" t="s">
        <v>303</v>
      </c>
      <c r="L2002">
        <f>IF(AND(ISNUMBER(SEARCH(":",Table11[[#This Row],[Column1]]))=FALSE,ISNUMBER(SEARCH("Ronda",Table11[[#This Row],[Column1]]))=FALSE),1,0)</f>
        <v>1</v>
      </c>
      <c r="M2002">
        <f>IF(Table11[[#This Row],[cond]]=1,M2001+1,0)</f>
        <v>1</v>
      </c>
      <c r="N2002">
        <f>IF(ISNUMBER(SEARCH("Ronda",Table11[[#This Row],[Column1]]))=TRUE,1,0)</f>
        <v>0</v>
      </c>
      <c r="O2002" t="str">
        <f>IF(Table11[[#This Row],[cond2]]=1,MID(Table11[[#This Row],[Column1]],6,3),O2001)</f>
        <v xml:space="preserve"> 3</v>
      </c>
    </row>
    <row r="2003" spans="11:15" x14ac:dyDescent="0.3">
      <c r="K2003" t="s">
        <v>4</v>
      </c>
      <c r="L2003">
        <f>IF(AND(ISNUMBER(SEARCH(":",Table11[[#This Row],[Column1]]))=FALSE,ISNUMBER(SEARCH("Ronda",Table11[[#This Row],[Column1]]))=FALSE),1,0)</f>
        <v>1</v>
      </c>
      <c r="M2003">
        <f>IF(Table11[[#This Row],[cond]]=1,M2002+1,0)</f>
        <v>2</v>
      </c>
      <c r="N2003">
        <f>IF(ISNUMBER(SEARCH("Ronda",Table11[[#This Row],[Column1]]))=TRUE,1,0)</f>
        <v>0</v>
      </c>
      <c r="O2003" t="str">
        <f>IF(Table11[[#This Row],[cond2]]=1,MID(Table11[[#This Row],[Column1]],6,3),O2002)</f>
        <v xml:space="preserve"> 3</v>
      </c>
    </row>
    <row r="2004" spans="11:15" x14ac:dyDescent="0.3">
      <c r="K2004">
        <v>1</v>
      </c>
      <c r="L2004">
        <f>IF(AND(ISNUMBER(SEARCH(":",Table11[[#This Row],[Column1]]))=FALSE,ISNUMBER(SEARCH("Ronda",Table11[[#This Row],[Column1]]))=FALSE),1,0)</f>
        <v>1</v>
      </c>
      <c r="M2004">
        <f>IF(Table11[[#This Row],[cond]]=1,M2003+1,0)</f>
        <v>3</v>
      </c>
      <c r="N2004">
        <f>IF(ISNUMBER(SEARCH("Ronda",Table11[[#This Row],[Column1]]))=TRUE,1,0)</f>
        <v>0</v>
      </c>
      <c r="O2004" t="str">
        <f>IF(Table11[[#This Row],[cond2]]=1,MID(Table11[[#This Row],[Column1]],6,3),O2003)</f>
        <v xml:space="preserve"> 3</v>
      </c>
    </row>
    <row r="2005" spans="11:15" x14ac:dyDescent="0.3">
      <c r="K2005">
        <v>1</v>
      </c>
      <c r="L2005">
        <f>IF(AND(ISNUMBER(SEARCH(":",Table11[[#This Row],[Column1]]))=FALSE,ISNUMBER(SEARCH("Ronda",Table11[[#This Row],[Column1]]))=FALSE),1,0)</f>
        <v>1</v>
      </c>
      <c r="M2005">
        <f>IF(Table11[[#This Row],[cond]]=1,M2004+1,0)</f>
        <v>4</v>
      </c>
      <c r="N2005">
        <f>IF(ISNUMBER(SEARCH("Ronda",Table11[[#This Row],[Column1]]))=TRUE,1,0)</f>
        <v>0</v>
      </c>
      <c r="O2005" t="str">
        <f>IF(Table11[[#This Row],[cond2]]=1,MID(Table11[[#This Row],[Column1]],6,3),O2004)</f>
        <v xml:space="preserve"> 3</v>
      </c>
    </row>
    <row r="2006" spans="11:15" x14ac:dyDescent="0.3">
      <c r="K2006">
        <v>0</v>
      </c>
      <c r="L2006">
        <f>IF(AND(ISNUMBER(SEARCH(":",Table11[[#This Row],[Column1]]))=FALSE,ISNUMBER(SEARCH("Ronda",Table11[[#This Row],[Column1]]))=FALSE),1,0)</f>
        <v>1</v>
      </c>
      <c r="M2006">
        <f>IF(Table11[[#This Row],[cond]]=1,M2005+1,0)</f>
        <v>5</v>
      </c>
      <c r="N2006">
        <f>IF(ISNUMBER(SEARCH("Ronda",Table11[[#This Row],[Column1]]))=TRUE,1,0)</f>
        <v>0</v>
      </c>
      <c r="O2006" t="str">
        <f>IF(Table11[[#This Row],[cond2]]=1,MID(Table11[[#This Row],[Column1]],6,3),O2005)</f>
        <v xml:space="preserve"> 3</v>
      </c>
    </row>
    <row r="2007" spans="11:15" x14ac:dyDescent="0.3">
      <c r="K2007">
        <v>-1</v>
      </c>
      <c r="L2007">
        <f>IF(AND(ISNUMBER(SEARCH(":",Table11[[#This Row],[Column1]]))=FALSE,ISNUMBER(SEARCH("Ronda",Table11[[#This Row],[Column1]]))=FALSE),1,0)</f>
        <v>1</v>
      </c>
      <c r="M2007">
        <f>IF(Table11[[#This Row],[cond]]=1,M2006+1,0)</f>
        <v>6</v>
      </c>
      <c r="N2007">
        <f>IF(ISNUMBER(SEARCH("Ronda",Table11[[#This Row],[Column1]]))=TRUE,1,0)</f>
        <v>0</v>
      </c>
      <c r="O2007" t="str">
        <f>IF(Table11[[#This Row],[cond2]]=1,MID(Table11[[#This Row],[Column1]],6,3),O2006)</f>
        <v xml:space="preserve"> 3</v>
      </c>
    </row>
    <row r="2008" spans="11:15" x14ac:dyDescent="0.3">
      <c r="K2008" t="s">
        <v>1024</v>
      </c>
      <c r="L2008">
        <f>IF(AND(ISNUMBER(SEARCH(":",Table11[[#This Row],[Column1]]))=FALSE,ISNUMBER(SEARCH("Ronda",Table11[[#This Row],[Column1]]))=FALSE),1,0)</f>
        <v>0</v>
      </c>
      <c r="M2008">
        <f>IF(Table11[[#This Row],[cond]]=1,M2007+1,0)</f>
        <v>0</v>
      </c>
      <c r="N2008">
        <f>IF(ISNUMBER(SEARCH("Ronda",Table11[[#This Row],[Column1]]))=TRUE,1,0)</f>
        <v>0</v>
      </c>
      <c r="O2008" t="str">
        <f>IF(Table11[[#This Row],[cond2]]=1,MID(Table11[[#This Row],[Column1]],6,3),O2007)</f>
        <v xml:space="preserve"> 3</v>
      </c>
    </row>
    <row r="2009" spans="11:15" x14ac:dyDescent="0.3">
      <c r="K2009" t="s">
        <v>568</v>
      </c>
      <c r="L2009">
        <f>IF(AND(ISNUMBER(SEARCH(":",Table11[[#This Row],[Column1]]))=FALSE,ISNUMBER(SEARCH("Ronda",Table11[[#This Row],[Column1]]))=FALSE),1,0)</f>
        <v>1</v>
      </c>
      <c r="M2009">
        <f>IF(Table11[[#This Row],[cond]]=1,M2008+1,0)</f>
        <v>1</v>
      </c>
      <c r="N2009">
        <f>IF(ISNUMBER(SEARCH("Ronda",Table11[[#This Row],[Column1]]))=TRUE,1,0)</f>
        <v>0</v>
      </c>
      <c r="O2009" t="str">
        <f>IF(Table11[[#This Row],[cond2]]=1,MID(Table11[[#This Row],[Column1]],6,3),O2008)</f>
        <v xml:space="preserve"> 3</v>
      </c>
    </row>
    <row r="2010" spans="11:15" x14ac:dyDescent="0.3">
      <c r="K2010" t="s">
        <v>28</v>
      </c>
      <c r="L2010">
        <f>IF(AND(ISNUMBER(SEARCH(":",Table11[[#This Row],[Column1]]))=FALSE,ISNUMBER(SEARCH("Ronda",Table11[[#This Row],[Column1]]))=FALSE),1,0)</f>
        <v>1</v>
      </c>
      <c r="M2010">
        <f>IF(Table11[[#This Row],[cond]]=1,M2009+1,0)</f>
        <v>2</v>
      </c>
      <c r="N2010">
        <f>IF(ISNUMBER(SEARCH("Ronda",Table11[[#This Row],[Column1]]))=TRUE,1,0)</f>
        <v>0</v>
      </c>
      <c r="O2010" t="str">
        <f>IF(Table11[[#This Row],[cond2]]=1,MID(Table11[[#This Row],[Column1]],6,3),O2009)</f>
        <v xml:space="preserve"> 3</v>
      </c>
    </row>
    <row r="2011" spans="11:15" x14ac:dyDescent="0.3">
      <c r="K2011">
        <v>1</v>
      </c>
      <c r="L2011">
        <f>IF(AND(ISNUMBER(SEARCH(":",Table11[[#This Row],[Column1]]))=FALSE,ISNUMBER(SEARCH("Ronda",Table11[[#This Row],[Column1]]))=FALSE),1,0)</f>
        <v>1</v>
      </c>
      <c r="M2011">
        <f>IF(Table11[[#This Row],[cond]]=1,M2010+1,0)</f>
        <v>3</v>
      </c>
      <c r="N2011">
        <f>IF(ISNUMBER(SEARCH("Ronda",Table11[[#This Row],[Column1]]))=TRUE,1,0)</f>
        <v>0</v>
      </c>
      <c r="O2011" t="str">
        <f>IF(Table11[[#This Row],[cond2]]=1,MID(Table11[[#This Row],[Column1]],6,3),O2010)</f>
        <v xml:space="preserve"> 3</v>
      </c>
    </row>
    <row r="2012" spans="11:15" x14ac:dyDescent="0.3">
      <c r="K2012">
        <v>1</v>
      </c>
      <c r="L2012">
        <f>IF(AND(ISNUMBER(SEARCH(":",Table11[[#This Row],[Column1]]))=FALSE,ISNUMBER(SEARCH("Ronda",Table11[[#This Row],[Column1]]))=FALSE),1,0)</f>
        <v>1</v>
      </c>
      <c r="M2012">
        <f>IF(Table11[[#This Row],[cond]]=1,M2011+1,0)</f>
        <v>4</v>
      </c>
      <c r="N2012">
        <f>IF(ISNUMBER(SEARCH("Ronda",Table11[[#This Row],[Column1]]))=TRUE,1,0)</f>
        <v>0</v>
      </c>
      <c r="O2012" t="str">
        <f>IF(Table11[[#This Row],[cond2]]=1,MID(Table11[[#This Row],[Column1]],6,3),O2011)</f>
        <v xml:space="preserve"> 3</v>
      </c>
    </row>
    <row r="2013" spans="11:15" x14ac:dyDescent="0.3">
      <c r="K2013">
        <v>0</v>
      </c>
      <c r="L2013">
        <f>IF(AND(ISNUMBER(SEARCH(":",Table11[[#This Row],[Column1]]))=FALSE,ISNUMBER(SEARCH("Ronda",Table11[[#This Row],[Column1]]))=FALSE),1,0)</f>
        <v>1</v>
      </c>
      <c r="M2013">
        <f>IF(Table11[[#This Row],[cond]]=1,M2012+1,0)</f>
        <v>5</v>
      </c>
      <c r="N2013">
        <f>IF(ISNUMBER(SEARCH("Ronda",Table11[[#This Row],[Column1]]))=TRUE,1,0)</f>
        <v>0</v>
      </c>
      <c r="O2013" t="str">
        <f>IF(Table11[[#This Row],[cond2]]=1,MID(Table11[[#This Row],[Column1]],6,3),O2012)</f>
        <v xml:space="preserve"> 3</v>
      </c>
    </row>
    <row r="2014" spans="11:15" x14ac:dyDescent="0.3">
      <c r="K2014">
        <v>-1</v>
      </c>
      <c r="L2014">
        <f>IF(AND(ISNUMBER(SEARCH(":",Table11[[#This Row],[Column1]]))=FALSE,ISNUMBER(SEARCH("Ronda",Table11[[#This Row],[Column1]]))=FALSE),1,0)</f>
        <v>1</v>
      </c>
      <c r="M2014">
        <f>IF(Table11[[#This Row],[cond]]=1,M2013+1,0)</f>
        <v>6</v>
      </c>
      <c r="N2014">
        <f>IF(ISNUMBER(SEARCH("Ronda",Table11[[#This Row],[Column1]]))=TRUE,1,0)</f>
        <v>0</v>
      </c>
      <c r="O2014" t="str">
        <f>IF(Table11[[#This Row],[cond2]]=1,MID(Table11[[#This Row],[Column1]],6,3),O2013)</f>
        <v xml:space="preserve"> 3</v>
      </c>
    </row>
    <row r="2015" spans="11:15" x14ac:dyDescent="0.3">
      <c r="K2015" t="s">
        <v>1024</v>
      </c>
      <c r="L2015">
        <f>IF(AND(ISNUMBER(SEARCH(":",Table11[[#This Row],[Column1]]))=FALSE,ISNUMBER(SEARCH("Ronda",Table11[[#This Row],[Column1]]))=FALSE),1,0)</f>
        <v>0</v>
      </c>
      <c r="M2015">
        <f>IF(Table11[[#This Row],[cond]]=1,M2014+1,0)</f>
        <v>0</v>
      </c>
      <c r="N2015">
        <f>IF(ISNUMBER(SEARCH("Ronda",Table11[[#This Row],[Column1]]))=TRUE,1,0)</f>
        <v>0</v>
      </c>
      <c r="O2015" t="str">
        <f>IF(Table11[[#This Row],[cond2]]=1,MID(Table11[[#This Row],[Column1]],6,3),O2014)</f>
        <v xml:space="preserve"> 3</v>
      </c>
    </row>
    <row r="2016" spans="11:15" x14ac:dyDescent="0.3">
      <c r="K2016" t="s">
        <v>11</v>
      </c>
      <c r="L2016">
        <f>IF(AND(ISNUMBER(SEARCH(":",Table11[[#This Row],[Column1]]))=FALSE,ISNUMBER(SEARCH("Ronda",Table11[[#This Row],[Column1]]))=FALSE),1,0)</f>
        <v>1</v>
      </c>
      <c r="M2016">
        <f>IF(Table11[[#This Row],[cond]]=1,M2015+1,0)</f>
        <v>1</v>
      </c>
      <c r="N2016">
        <f>IF(ISNUMBER(SEARCH("Ronda",Table11[[#This Row],[Column1]]))=TRUE,1,0)</f>
        <v>0</v>
      </c>
      <c r="O2016" t="str">
        <f>IF(Table11[[#This Row],[cond2]]=1,MID(Table11[[#This Row],[Column1]],6,3),O2015)</f>
        <v xml:space="preserve"> 3</v>
      </c>
    </row>
    <row r="2017" spans="11:15" x14ac:dyDescent="0.3">
      <c r="K2017" t="s">
        <v>5</v>
      </c>
      <c r="L2017">
        <f>IF(AND(ISNUMBER(SEARCH(":",Table11[[#This Row],[Column1]]))=FALSE,ISNUMBER(SEARCH("Ronda",Table11[[#This Row],[Column1]]))=FALSE),1,0)</f>
        <v>1</v>
      </c>
      <c r="M2017">
        <f>IF(Table11[[#This Row],[cond]]=1,M2016+1,0)</f>
        <v>2</v>
      </c>
      <c r="N2017">
        <f>IF(ISNUMBER(SEARCH("Ronda",Table11[[#This Row],[Column1]]))=TRUE,1,0)</f>
        <v>0</v>
      </c>
      <c r="O2017" t="str">
        <f>IF(Table11[[#This Row],[cond2]]=1,MID(Table11[[#This Row],[Column1]],6,3),O2016)</f>
        <v xml:space="preserve"> 3</v>
      </c>
    </row>
    <row r="2018" spans="11:15" x14ac:dyDescent="0.3">
      <c r="K2018">
        <v>1</v>
      </c>
      <c r="L2018">
        <f>IF(AND(ISNUMBER(SEARCH(":",Table11[[#This Row],[Column1]]))=FALSE,ISNUMBER(SEARCH("Ronda",Table11[[#This Row],[Column1]]))=FALSE),1,0)</f>
        <v>1</v>
      </c>
      <c r="M2018">
        <f>IF(Table11[[#This Row],[cond]]=1,M2017+1,0)</f>
        <v>3</v>
      </c>
      <c r="N2018">
        <f>IF(ISNUMBER(SEARCH("Ronda",Table11[[#This Row],[Column1]]))=TRUE,1,0)</f>
        <v>0</v>
      </c>
      <c r="O2018" t="str">
        <f>IF(Table11[[#This Row],[cond2]]=1,MID(Table11[[#This Row],[Column1]],6,3),O2017)</f>
        <v xml:space="preserve"> 3</v>
      </c>
    </row>
    <row r="2019" spans="11:15" x14ac:dyDescent="0.3">
      <c r="K2019">
        <v>2</v>
      </c>
      <c r="L2019">
        <f>IF(AND(ISNUMBER(SEARCH(":",Table11[[#This Row],[Column1]]))=FALSE,ISNUMBER(SEARCH("Ronda",Table11[[#This Row],[Column1]]))=FALSE),1,0)</f>
        <v>1</v>
      </c>
      <c r="M2019">
        <f>IF(Table11[[#This Row],[cond]]=1,M2018+1,0)</f>
        <v>4</v>
      </c>
      <c r="N2019">
        <f>IF(ISNUMBER(SEARCH("Ronda",Table11[[#This Row],[Column1]]))=TRUE,1,0)</f>
        <v>0</v>
      </c>
      <c r="O2019" t="str">
        <f>IF(Table11[[#This Row],[cond2]]=1,MID(Table11[[#This Row],[Column1]],6,3),O2018)</f>
        <v xml:space="preserve"> 3</v>
      </c>
    </row>
    <row r="2020" spans="11:15" x14ac:dyDescent="0.3">
      <c r="K2020">
        <v>0</v>
      </c>
      <c r="L2020">
        <f>IF(AND(ISNUMBER(SEARCH(":",Table11[[#This Row],[Column1]]))=FALSE,ISNUMBER(SEARCH("Ronda",Table11[[#This Row],[Column1]]))=FALSE),1,0)</f>
        <v>1</v>
      </c>
      <c r="M2020">
        <f>IF(Table11[[#This Row],[cond]]=1,M2019+1,0)</f>
        <v>5</v>
      </c>
      <c r="N2020">
        <f>IF(ISNUMBER(SEARCH("Ronda",Table11[[#This Row],[Column1]]))=TRUE,1,0)</f>
        <v>0</v>
      </c>
      <c r="O2020" t="str">
        <f>IF(Table11[[#This Row],[cond2]]=1,MID(Table11[[#This Row],[Column1]],6,3),O2019)</f>
        <v xml:space="preserve"> 3</v>
      </c>
    </row>
    <row r="2021" spans="11:15" x14ac:dyDescent="0.3">
      <c r="K2021">
        <v>-1</v>
      </c>
      <c r="L2021">
        <f>IF(AND(ISNUMBER(SEARCH(":",Table11[[#This Row],[Column1]]))=FALSE,ISNUMBER(SEARCH("Ronda",Table11[[#This Row],[Column1]]))=FALSE),1,0)</f>
        <v>1</v>
      </c>
      <c r="M2021">
        <f>IF(Table11[[#This Row],[cond]]=1,M2020+1,0)</f>
        <v>6</v>
      </c>
      <c r="N2021">
        <f>IF(ISNUMBER(SEARCH("Ronda",Table11[[#This Row],[Column1]]))=TRUE,1,0)</f>
        <v>0</v>
      </c>
      <c r="O2021" t="str">
        <f>IF(Table11[[#This Row],[cond2]]=1,MID(Table11[[#This Row],[Column1]],6,3),O2020)</f>
        <v xml:space="preserve"> 3</v>
      </c>
    </row>
    <row r="2022" spans="11:15" x14ac:dyDescent="0.3">
      <c r="K2022" t="s">
        <v>1240</v>
      </c>
      <c r="L2022">
        <f>IF(AND(ISNUMBER(SEARCH(":",Table11[[#This Row],[Column1]]))=FALSE,ISNUMBER(SEARCH("Ronda",Table11[[#This Row],[Column1]]))=FALSE),1,0)</f>
        <v>0</v>
      </c>
      <c r="M2022">
        <f>IF(Table11[[#This Row],[cond]]=1,M2021+1,0)</f>
        <v>0</v>
      </c>
      <c r="N2022">
        <f>IF(ISNUMBER(SEARCH("Ronda",Table11[[#This Row],[Column1]]))=TRUE,1,0)</f>
        <v>0</v>
      </c>
      <c r="O2022" t="str">
        <f>IF(Table11[[#This Row],[cond2]]=1,MID(Table11[[#This Row],[Column1]],6,3),O2021)</f>
        <v xml:space="preserve"> 3</v>
      </c>
    </row>
    <row r="2023" spans="11:15" x14ac:dyDescent="0.3">
      <c r="K2023" t="s">
        <v>8</v>
      </c>
      <c r="L2023">
        <f>IF(AND(ISNUMBER(SEARCH(":",Table11[[#This Row],[Column1]]))=FALSE,ISNUMBER(SEARCH("Ronda",Table11[[#This Row],[Column1]]))=FALSE),1,0)</f>
        <v>1</v>
      </c>
      <c r="M2023">
        <f>IF(Table11[[#This Row],[cond]]=1,M2022+1,0)</f>
        <v>1</v>
      </c>
      <c r="N2023">
        <f>IF(ISNUMBER(SEARCH("Ronda",Table11[[#This Row],[Column1]]))=TRUE,1,0)</f>
        <v>0</v>
      </c>
      <c r="O2023" t="str">
        <f>IF(Table11[[#This Row],[cond2]]=1,MID(Table11[[#This Row],[Column1]],6,3),O2022)</f>
        <v xml:space="preserve"> 3</v>
      </c>
    </row>
    <row r="2024" spans="11:15" x14ac:dyDescent="0.3">
      <c r="K2024" t="s">
        <v>1</v>
      </c>
      <c r="L2024">
        <f>IF(AND(ISNUMBER(SEARCH(":",Table11[[#This Row],[Column1]]))=FALSE,ISNUMBER(SEARCH("Ronda",Table11[[#This Row],[Column1]]))=FALSE),1,0)</f>
        <v>1</v>
      </c>
      <c r="M2024">
        <f>IF(Table11[[#This Row],[cond]]=1,M2023+1,0)</f>
        <v>2</v>
      </c>
      <c r="N2024">
        <f>IF(ISNUMBER(SEARCH("Ronda",Table11[[#This Row],[Column1]]))=TRUE,1,0)</f>
        <v>0</v>
      </c>
      <c r="O2024" t="str">
        <f>IF(Table11[[#This Row],[cond2]]=1,MID(Table11[[#This Row],[Column1]],6,3),O2023)</f>
        <v xml:space="preserve"> 3</v>
      </c>
    </row>
    <row r="2025" spans="11:15" x14ac:dyDescent="0.3">
      <c r="K2025">
        <v>2</v>
      </c>
      <c r="L2025">
        <f>IF(AND(ISNUMBER(SEARCH(":",Table11[[#This Row],[Column1]]))=FALSE,ISNUMBER(SEARCH("Ronda",Table11[[#This Row],[Column1]]))=FALSE),1,0)</f>
        <v>1</v>
      </c>
      <c r="M2025">
        <f>IF(Table11[[#This Row],[cond]]=1,M2024+1,0)</f>
        <v>3</v>
      </c>
      <c r="N2025">
        <f>IF(ISNUMBER(SEARCH("Ronda",Table11[[#This Row],[Column1]]))=TRUE,1,0)</f>
        <v>0</v>
      </c>
      <c r="O2025" t="str">
        <f>IF(Table11[[#This Row],[cond2]]=1,MID(Table11[[#This Row],[Column1]],6,3),O2024)</f>
        <v xml:space="preserve"> 3</v>
      </c>
    </row>
    <row r="2026" spans="11:15" x14ac:dyDescent="0.3">
      <c r="K2026">
        <v>3</v>
      </c>
      <c r="L2026">
        <f>IF(AND(ISNUMBER(SEARCH(":",Table11[[#This Row],[Column1]]))=FALSE,ISNUMBER(SEARCH("Ronda",Table11[[#This Row],[Column1]]))=FALSE),1,0)</f>
        <v>1</v>
      </c>
      <c r="M2026">
        <f>IF(Table11[[#This Row],[cond]]=1,M2025+1,0)</f>
        <v>4</v>
      </c>
      <c r="N2026">
        <f>IF(ISNUMBER(SEARCH("Ronda",Table11[[#This Row],[Column1]]))=TRUE,1,0)</f>
        <v>0</v>
      </c>
      <c r="O2026" t="str">
        <f>IF(Table11[[#This Row],[cond2]]=1,MID(Table11[[#This Row],[Column1]],6,3),O2025)</f>
        <v xml:space="preserve"> 3</v>
      </c>
    </row>
    <row r="2027" spans="11:15" x14ac:dyDescent="0.3">
      <c r="K2027">
        <v>-2</v>
      </c>
      <c r="L2027">
        <f>IF(AND(ISNUMBER(SEARCH(":",Table11[[#This Row],[Column1]]))=FALSE,ISNUMBER(SEARCH("Ronda",Table11[[#This Row],[Column1]]))=FALSE),1,0)</f>
        <v>1</v>
      </c>
      <c r="M2027">
        <f>IF(Table11[[#This Row],[cond]]=1,M2026+1,0)</f>
        <v>5</v>
      </c>
      <c r="N2027">
        <f>IF(ISNUMBER(SEARCH("Ronda",Table11[[#This Row],[Column1]]))=TRUE,1,0)</f>
        <v>0</v>
      </c>
      <c r="O2027" t="str">
        <f>IF(Table11[[#This Row],[cond2]]=1,MID(Table11[[#This Row],[Column1]],6,3),O2026)</f>
        <v xml:space="preserve"> 3</v>
      </c>
    </row>
    <row r="2028" spans="11:15" x14ac:dyDescent="0.3">
      <c r="K2028">
        <v>0</v>
      </c>
      <c r="L2028">
        <f>IF(AND(ISNUMBER(SEARCH(":",Table11[[#This Row],[Column1]]))=FALSE,ISNUMBER(SEARCH("Ronda",Table11[[#This Row],[Column1]]))=FALSE),1,0)</f>
        <v>1</v>
      </c>
      <c r="M2028">
        <f>IF(Table11[[#This Row],[cond]]=1,M2027+1,0)</f>
        <v>6</v>
      </c>
      <c r="N2028">
        <f>IF(ISNUMBER(SEARCH("Ronda",Table11[[#This Row],[Column1]]))=TRUE,1,0)</f>
        <v>0</v>
      </c>
      <c r="O2028" t="str">
        <f>IF(Table11[[#This Row],[cond2]]=1,MID(Table11[[#This Row],[Column1]],6,3),O2027)</f>
        <v xml:space="preserve"> 3</v>
      </c>
    </row>
    <row r="2029" spans="11:15" x14ac:dyDescent="0.3">
      <c r="K2029" t="s">
        <v>1241</v>
      </c>
      <c r="L2029">
        <f>IF(AND(ISNUMBER(SEARCH(":",Table11[[#This Row],[Column1]]))=FALSE,ISNUMBER(SEARCH("Ronda",Table11[[#This Row],[Column1]]))=FALSE),1,0)</f>
        <v>0</v>
      </c>
      <c r="M2029">
        <f>IF(Table11[[#This Row],[cond]]=1,M2028+1,0)</f>
        <v>0</v>
      </c>
      <c r="N2029">
        <f>IF(ISNUMBER(SEARCH("Ronda",Table11[[#This Row],[Column1]]))=TRUE,1,0)</f>
        <v>0</v>
      </c>
      <c r="O2029" t="str">
        <f>IF(Table11[[#This Row],[cond2]]=1,MID(Table11[[#This Row],[Column1]],6,3),O2028)</f>
        <v xml:space="preserve"> 3</v>
      </c>
    </row>
    <row r="2030" spans="11:15" x14ac:dyDescent="0.3">
      <c r="K2030" t="s">
        <v>2</v>
      </c>
      <c r="L2030">
        <f>IF(AND(ISNUMBER(SEARCH(":",Table11[[#This Row],[Column1]]))=FALSE,ISNUMBER(SEARCH("Ronda",Table11[[#This Row],[Column1]]))=FALSE),1,0)</f>
        <v>1</v>
      </c>
      <c r="M2030">
        <f>IF(Table11[[#This Row],[cond]]=1,M2029+1,0)</f>
        <v>1</v>
      </c>
      <c r="N2030">
        <f>IF(ISNUMBER(SEARCH("Ronda",Table11[[#This Row],[Column1]]))=TRUE,1,0)</f>
        <v>0</v>
      </c>
      <c r="O2030" t="str">
        <f>IF(Table11[[#This Row],[cond2]]=1,MID(Table11[[#This Row],[Column1]],6,3),O2029)</f>
        <v xml:space="preserve"> 3</v>
      </c>
    </row>
    <row r="2031" spans="11:15" x14ac:dyDescent="0.3">
      <c r="K2031" t="s">
        <v>7</v>
      </c>
      <c r="L2031">
        <f>IF(AND(ISNUMBER(SEARCH(":",Table11[[#This Row],[Column1]]))=FALSE,ISNUMBER(SEARCH("Ronda",Table11[[#This Row],[Column1]]))=FALSE),1,0)</f>
        <v>1</v>
      </c>
      <c r="M2031">
        <f>IF(Table11[[#This Row],[cond]]=1,M2030+1,0)</f>
        <v>2</v>
      </c>
      <c r="N2031">
        <f>IF(ISNUMBER(SEARCH("Ronda",Table11[[#This Row],[Column1]]))=TRUE,1,0)</f>
        <v>0</v>
      </c>
      <c r="O2031" t="str">
        <f>IF(Table11[[#This Row],[cond2]]=1,MID(Table11[[#This Row],[Column1]],6,3),O2030)</f>
        <v xml:space="preserve"> 3</v>
      </c>
    </row>
    <row r="2032" spans="11:15" x14ac:dyDescent="0.3">
      <c r="K2032">
        <v>1</v>
      </c>
      <c r="L2032">
        <f>IF(AND(ISNUMBER(SEARCH(":",Table11[[#This Row],[Column1]]))=FALSE,ISNUMBER(SEARCH("Ronda",Table11[[#This Row],[Column1]]))=FALSE),1,0)</f>
        <v>1</v>
      </c>
      <c r="M2032">
        <f>IF(Table11[[#This Row],[cond]]=1,M2031+1,0)</f>
        <v>3</v>
      </c>
      <c r="N2032">
        <f>IF(ISNUMBER(SEARCH("Ronda",Table11[[#This Row],[Column1]]))=TRUE,1,0)</f>
        <v>0</v>
      </c>
      <c r="O2032" t="str">
        <f>IF(Table11[[#This Row],[cond2]]=1,MID(Table11[[#This Row],[Column1]],6,3),O2031)</f>
        <v xml:space="preserve"> 3</v>
      </c>
    </row>
    <row r="2033" spans="11:15" x14ac:dyDescent="0.3">
      <c r="K2033">
        <v>1</v>
      </c>
      <c r="L2033">
        <f>IF(AND(ISNUMBER(SEARCH(":",Table11[[#This Row],[Column1]]))=FALSE,ISNUMBER(SEARCH("Ronda",Table11[[#This Row],[Column1]]))=FALSE),1,0)</f>
        <v>1</v>
      </c>
      <c r="M2033">
        <f>IF(Table11[[#This Row],[cond]]=1,M2032+1,0)</f>
        <v>4</v>
      </c>
      <c r="N2033">
        <f>IF(ISNUMBER(SEARCH("Ronda",Table11[[#This Row],[Column1]]))=TRUE,1,0)</f>
        <v>0</v>
      </c>
      <c r="O2033" t="str">
        <f>IF(Table11[[#This Row],[cond2]]=1,MID(Table11[[#This Row],[Column1]],6,3),O2032)</f>
        <v xml:space="preserve"> 3</v>
      </c>
    </row>
    <row r="2034" spans="11:15" x14ac:dyDescent="0.3">
      <c r="K2034">
        <v>0</v>
      </c>
      <c r="L2034">
        <f>IF(AND(ISNUMBER(SEARCH(":",Table11[[#This Row],[Column1]]))=FALSE,ISNUMBER(SEARCH("Ronda",Table11[[#This Row],[Column1]]))=FALSE),1,0)</f>
        <v>1</v>
      </c>
      <c r="M2034">
        <f>IF(Table11[[#This Row],[cond]]=1,M2033+1,0)</f>
        <v>5</v>
      </c>
      <c r="N2034">
        <f>IF(ISNUMBER(SEARCH("Ronda",Table11[[#This Row],[Column1]]))=TRUE,1,0)</f>
        <v>0</v>
      </c>
      <c r="O2034" t="str">
        <f>IF(Table11[[#This Row],[cond2]]=1,MID(Table11[[#This Row],[Column1]],6,3),O2033)</f>
        <v xml:space="preserve"> 3</v>
      </c>
    </row>
    <row r="2035" spans="11:15" x14ac:dyDescent="0.3">
      <c r="K2035">
        <v>0</v>
      </c>
      <c r="L2035">
        <f>IF(AND(ISNUMBER(SEARCH(":",Table11[[#This Row],[Column1]]))=FALSE,ISNUMBER(SEARCH("Ronda",Table11[[#This Row],[Column1]]))=FALSE),1,0)</f>
        <v>1</v>
      </c>
      <c r="M2035">
        <f>IF(Table11[[#This Row],[cond]]=1,M2034+1,0)</f>
        <v>6</v>
      </c>
      <c r="N2035">
        <f>IF(ISNUMBER(SEARCH("Ronda",Table11[[#This Row],[Column1]]))=TRUE,1,0)</f>
        <v>0</v>
      </c>
      <c r="O2035" t="str">
        <f>IF(Table11[[#This Row],[cond2]]=1,MID(Table11[[#This Row],[Column1]],6,3),O2034)</f>
        <v xml:space="preserve"> 3</v>
      </c>
    </row>
    <row r="2036" spans="11:15" x14ac:dyDescent="0.3">
      <c r="K2036" t="s">
        <v>1242</v>
      </c>
      <c r="L2036">
        <f>IF(AND(ISNUMBER(SEARCH(":",Table11[[#This Row],[Column1]]))=FALSE,ISNUMBER(SEARCH("Ronda",Table11[[#This Row],[Column1]]))=FALSE),1,0)</f>
        <v>0</v>
      </c>
      <c r="M2036">
        <f>IF(Table11[[#This Row],[cond]]=1,M2035+1,0)</f>
        <v>0</v>
      </c>
      <c r="N2036">
        <f>IF(ISNUMBER(SEARCH("Ronda",Table11[[#This Row],[Column1]]))=TRUE,1,0)</f>
        <v>0</v>
      </c>
      <c r="O2036" t="str">
        <f>IF(Table11[[#This Row],[cond2]]=1,MID(Table11[[#This Row],[Column1]],6,3),O2035)</f>
        <v xml:space="preserve"> 3</v>
      </c>
    </row>
    <row r="2037" spans="11:15" x14ac:dyDescent="0.3">
      <c r="K2037" t="s">
        <v>14</v>
      </c>
      <c r="L2037">
        <f>IF(AND(ISNUMBER(SEARCH(":",Table11[[#This Row],[Column1]]))=FALSE,ISNUMBER(SEARCH("Ronda",Table11[[#This Row],[Column1]]))=FALSE),1,0)</f>
        <v>1</v>
      </c>
      <c r="M2037">
        <f>IF(Table11[[#This Row],[cond]]=1,M2036+1,0)</f>
        <v>1</v>
      </c>
      <c r="N2037">
        <f>IF(ISNUMBER(SEARCH("Ronda",Table11[[#This Row],[Column1]]))=TRUE,1,0)</f>
        <v>0</v>
      </c>
      <c r="O2037" t="str">
        <f>IF(Table11[[#This Row],[cond2]]=1,MID(Table11[[#This Row],[Column1]],6,3),O2036)</f>
        <v xml:space="preserve"> 3</v>
      </c>
    </row>
    <row r="2038" spans="11:15" x14ac:dyDescent="0.3">
      <c r="K2038" t="s">
        <v>1051</v>
      </c>
      <c r="L2038">
        <f>IF(AND(ISNUMBER(SEARCH(":",Table11[[#This Row],[Column1]]))=FALSE,ISNUMBER(SEARCH("Ronda",Table11[[#This Row],[Column1]]))=FALSE),1,0)</f>
        <v>1</v>
      </c>
      <c r="M2038">
        <f>IF(Table11[[#This Row],[cond]]=1,M2037+1,0)</f>
        <v>2</v>
      </c>
      <c r="N2038">
        <f>IF(ISNUMBER(SEARCH("Ronda",Table11[[#This Row],[Column1]]))=TRUE,1,0)</f>
        <v>0</v>
      </c>
      <c r="O2038" t="str">
        <f>IF(Table11[[#This Row],[cond2]]=1,MID(Table11[[#This Row],[Column1]],6,3),O2037)</f>
        <v xml:space="preserve"> 3</v>
      </c>
    </row>
    <row r="2039" spans="11:15" x14ac:dyDescent="0.3">
      <c r="K2039">
        <v>2</v>
      </c>
      <c r="L2039">
        <f>IF(AND(ISNUMBER(SEARCH(":",Table11[[#This Row],[Column1]]))=FALSE,ISNUMBER(SEARCH("Ronda",Table11[[#This Row],[Column1]]))=FALSE),1,0)</f>
        <v>1</v>
      </c>
      <c r="M2039">
        <f>IF(Table11[[#This Row],[cond]]=1,M2038+1,0)</f>
        <v>3</v>
      </c>
      <c r="N2039">
        <f>IF(ISNUMBER(SEARCH("Ronda",Table11[[#This Row],[Column1]]))=TRUE,1,0)</f>
        <v>0</v>
      </c>
      <c r="O2039" t="str">
        <f>IF(Table11[[#This Row],[cond2]]=1,MID(Table11[[#This Row],[Column1]],6,3),O2038)</f>
        <v xml:space="preserve"> 3</v>
      </c>
    </row>
    <row r="2040" spans="11:15" x14ac:dyDescent="0.3">
      <c r="K2040">
        <v>2</v>
      </c>
      <c r="L2040">
        <f>IF(AND(ISNUMBER(SEARCH(":",Table11[[#This Row],[Column1]]))=FALSE,ISNUMBER(SEARCH("Ronda",Table11[[#This Row],[Column1]]))=FALSE),1,0)</f>
        <v>1</v>
      </c>
      <c r="M2040">
        <f>IF(Table11[[#This Row],[cond]]=1,M2039+1,0)</f>
        <v>4</v>
      </c>
      <c r="N2040">
        <f>IF(ISNUMBER(SEARCH("Ronda",Table11[[#This Row],[Column1]]))=TRUE,1,0)</f>
        <v>0</v>
      </c>
      <c r="O2040" t="str">
        <f>IF(Table11[[#This Row],[cond2]]=1,MID(Table11[[#This Row],[Column1]],6,3),O2039)</f>
        <v xml:space="preserve"> 3</v>
      </c>
    </row>
    <row r="2041" spans="11:15" x14ac:dyDescent="0.3">
      <c r="K2041">
        <v>0</v>
      </c>
      <c r="L2041">
        <f>IF(AND(ISNUMBER(SEARCH(":",Table11[[#This Row],[Column1]]))=FALSE,ISNUMBER(SEARCH("Ronda",Table11[[#This Row],[Column1]]))=FALSE),1,0)</f>
        <v>1</v>
      </c>
      <c r="M2041">
        <f>IF(Table11[[#This Row],[cond]]=1,M2040+1,0)</f>
        <v>5</v>
      </c>
      <c r="N2041">
        <f>IF(ISNUMBER(SEARCH("Ronda",Table11[[#This Row],[Column1]]))=TRUE,1,0)</f>
        <v>0</v>
      </c>
      <c r="O2041" t="str">
        <f>IF(Table11[[#This Row],[cond2]]=1,MID(Table11[[#This Row],[Column1]],6,3),O2040)</f>
        <v xml:space="preserve"> 3</v>
      </c>
    </row>
    <row r="2042" spans="11:15" x14ac:dyDescent="0.3">
      <c r="K2042">
        <v>-1</v>
      </c>
      <c r="L2042">
        <f>IF(AND(ISNUMBER(SEARCH(":",Table11[[#This Row],[Column1]]))=FALSE,ISNUMBER(SEARCH("Ronda",Table11[[#This Row],[Column1]]))=FALSE),1,0)</f>
        <v>1</v>
      </c>
      <c r="M2042">
        <f>IF(Table11[[#This Row],[cond]]=1,M2041+1,0)</f>
        <v>6</v>
      </c>
      <c r="N2042">
        <f>IF(ISNUMBER(SEARCH("Ronda",Table11[[#This Row],[Column1]]))=TRUE,1,0)</f>
        <v>0</v>
      </c>
      <c r="O2042" t="str">
        <f>IF(Table11[[#This Row],[cond2]]=1,MID(Table11[[#This Row],[Column1]],6,3),O2041)</f>
        <v xml:space="preserve"> 3</v>
      </c>
    </row>
    <row r="2043" spans="11:15" x14ac:dyDescent="0.3">
      <c r="K2043" t="s">
        <v>1243</v>
      </c>
      <c r="L2043">
        <f>IF(AND(ISNUMBER(SEARCH(":",Table11[[#This Row],[Column1]]))=FALSE,ISNUMBER(SEARCH("Ronda",Table11[[#This Row],[Column1]]))=FALSE),1,0)</f>
        <v>0</v>
      </c>
      <c r="M2043">
        <f>IF(Table11[[#This Row],[cond]]=1,M2042+1,0)</f>
        <v>0</v>
      </c>
      <c r="N2043">
        <f>IF(ISNUMBER(SEARCH("Ronda",Table11[[#This Row],[Column1]]))=TRUE,1,0)</f>
        <v>0</v>
      </c>
      <c r="O2043" t="str">
        <f>IF(Table11[[#This Row],[cond2]]=1,MID(Table11[[#This Row],[Column1]],6,3),O2042)</f>
        <v xml:space="preserve"> 3</v>
      </c>
    </row>
    <row r="2044" spans="11:15" x14ac:dyDescent="0.3">
      <c r="K2044" t="s">
        <v>10</v>
      </c>
      <c r="L2044">
        <f>IF(AND(ISNUMBER(SEARCH(":",Table11[[#This Row],[Column1]]))=FALSE,ISNUMBER(SEARCH("Ronda",Table11[[#This Row],[Column1]]))=FALSE),1,0)</f>
        <v>1</v>
      </c>
      <c r="M2044">
        <f>IF(Table11[[#This Row],[cond]]=1,M2043+1,0)</f>
        <v>1</v>
      </c>
      <c r="N2044">
        <f>IF(ISNUMBER(SEARCH("Ronda",Table11[[#This Row],[Column1]]))=TRUE,1,0)</f>
        <v>0</v>
      </c>
      <c r="O2044" t="str">
        <f>IF(Table11[[#This Row],[cond2]]=1,MID(Table11[[#This Row],[Column1]],6,3),O2043)</f>
        <v xml:space="preserve"> 3</v>
      </c>
    </row>
    <row r="2045" spans="11:15" x14ac:dyDescent="0.3">
      <c r="K2045" t="s">
        <v>564</v>
      </c>
      <c r="L2045">
        <f>IF(AND(ISNUMBER(SEARCH(":",Table11[[#This Row],[Column1]]))=FALSE,ISNUMBER(SEARCH("Ronda",Table11[[#This Row],[Column1]]))=FALSE),1,0)</f>
        <v>1</v>
      </c>
      <c r="M2045">
        <f>IF(Table11[[#This Row],[cond]]=1,M2044+1,0)</f>
        <v>2</v>
      </c>
      <c r="N2045">
        <f>IF(ISNUMBER(SEARCH("Ronda",Table11[[#This Row],[Column1]]))=TRUE,1,0)</f>
        <v>0</v>
      </c>
      <c r="O2045" t="str">
        <f>IF(Table11[[#This Row],[cond2]]=1,MID(Table11[[#This Row],[Column1]],6,3),O2044)</f>
        <v xml:space="preserve"> 3</v>
      </c>
    </row>
    <row r="2046" spans="11:15" x14ac:dyDescent="0.3">
      <c r="K2046">
        <v>2</v>
      </c>
      <c r="L2046">
        <f>IF(AND(ISNUMBER(SEARCH(":",Table11[[#This Row],[Column1]]))=FALSE,ISNUMBER(SEARCH("Ronda",Table11[[#This Row],[Column1]]))=FALSE),1,0)</f>
        <v>1</v>
      </c>
      <c r="M2046">
        <f>IF(Table11[[#This Row],[cond]]=1,M2045+1,0)</f>
        <v>3</v>
      </c>
      <c r="N2046">
        <f>IF(ISNUMBER(SEARCH("Ronda",Table11[[#This Row],[Column1]]))=TRUE,1,0)</f>
        <v>0</v>
      </c>
      <c r="O2046" t="str">
        <f>IF(Table11[[#This Row],[cond2]]=1,MID(Table11[[#This Row],[Column1]],6,3),O2045)</f>
        <v xml:space="preserve"> 3</v>
      </c>
    </row>
    <row r="2047" spans="11:15" x14ac:dyDescent="0.3">
      <c r="K2047">
        <v>1</v>
      </c>
      <c r="L2047">
        <f>IF(AND(ISNUMBER(SEARCH(":",Table11[[#This Row],[Column1]]))=FALSE,ISNUMBER(SEARCH("Ronda",Table11[[#This Row],[Column1]]))=FALSE),1,0)</f>
        <v>1</v>
      </c>
      <c r="M2047">
        <f>IF(Table11[[#This Row],[cond]]=1,M2046+1,0)</f>
        <v>4</v>
      </c>
      <c r="N2047">
        <f>IF(ISNUMBER(SEARCH("Ronda",Table11[[#This Row],[Column1]]))=TRUE,1,0)</f>
        <v>0</v>
      </c>
      <c r="O2047" t="str">
        <f>IF(Table11[[#This Row],[cond2]]=1,MID(Table11[[#This Row],[Column1]],6,3),O2046)</f>
        <v xml:space="preserve"> 3</v>
      </c>
    </row>
    <row r="2048" spans="11:15" x14ac:dyDescent="0.3">
      <c r="K2048">
        <v>0</v>
      </c>
      <c r="L2048">
        <f>IF(AND(ISNUMBER(SEARCH(":",Table11[[#This Row],[Column1]]))=FALSE,ISNUMBER(SEARCH("Ronda",Table11[[#This Row],[Column1]]))=FALSE),1,0)</f>
        <v>1</v>
      </c>
      <c r="M2048">
        <f>IF(Table11[[#This Row],[cond]]=1,M2047+1,0)</f>
        <v>5</v>
      </c>
      <c r="N2048">
        <f>IF(ISNUMBER(SEARCH("Ronda",Table11[[#This Row],[Column1]]))=TRUE,1,0)</f>
        <v>0</v>
      </c>
      <c r="O2048" t="str">
        <f>IF(Table11[[#This Row],[cond2]]=1,MID(Table11[[#This Row],[Column1]],6,3),O2047)</f>
        <v xml:space="preserve"> 3</v>
      </c>
    </row>
    <row r="2049" spans="11:15" x14ac:dyDescent="0.3">
      <c r="K2049">
        <v>-1</v>
      </c>
      <c r="L2049">
        <f>IF(AND(ISNUMBER(SEARCH(":",Table11[[#This Row],[Column1]]))=FALSE,ISNUMBER(SEARCH("Ronda",Table11[[#This Row],[Column1]]))=FALSE),1,0)</f>
        <v>1</v>
      </c>
      <c r="M2049">
        <f>IF(Table11[[#This Row],[cond]]=1,M2048+1,0)</f>
        <v>6</v>
      </c>
      <c r="N2049">
        <f>IF(ISNUMBER(SEARCH("Ronda",Table11[[#This Row],[Column1]]))=TRUE,1,0)</f>
        <v>0</v>
      </c>
      <c r="O2049" t="str">
        <f>IF(Table11[[#This Row],[cond2]]=1,MID(Table11[[#This Row],[Column1]],6,3),O2048)</f>
        <v xml:space="preserve"> 3</v>
      </c>
    </row>
    <row r="2050" spans="11:15" x14ac:dyDescent="0.3">
      <c r="K2050" t="s">
        <v>39</v>
      </c>
      <c r="L2050">
        <f>IF(AND(ISNUMBER(SEARCH(":",Table11[[#This Row],[Column1]]))=FALSE,ISNUMBER(SEARCH("Ronda",Table11[[#This Row],[Column1]]))=FALSE),1,0)</f>
        <v>0</v>
      </c>
      <c r="M2050">
        <f>IF(Table11[[#This Row],[cond]]=1,M2049+1,0)</f>
        <v>0</v>
      </c>
      <c r="N2050">
        <f>IF(ISNUMBER(SEARCH("Ronda",Table11[[#This Row],[Column1]]))=TRUE,1,0)</f>
        <v>1</v>
      </c>
      <c r="O2050" t="str">
        <f>IF(Table11[[#This Row],[cond2]]=1,MID(Table11[[#This Row],[Column1]],6,3),O2049)</f>
        <v xml:space="preserve"> 2</v>
      </c>
    </row>
    <row r="2051" spans="11:15" x14ac:dyDescent="0.3">
      <c r="K2051" t="s">
        <v>1027</v>
      </c>
      <c r="L2051">
        <f>IF(AND(ISNUMBER(SEARCH(":",Table11[[#This Row],[Column1]]))=FALSE,ISNUMBER(SEARCH("Ronda",Table11[[#This Row],[Column1]]))=FALSE),1,0)</f>
        <v>0</v>
      </c>
      <c r="M2051">
        <f>IF(Table11[[#This Row],[cond]]=1,M2050+1,0)</f>
        <v>0</v>
      </c>
      <c r="N2051">
        <f>IF(ISNUMBER(SEARCH("Ronda",Table11[[#This Row],[Column1]]))=TRUE,1,0)</f>
        <v>0</v>
      </c>
      <c r="O2051" t="str">
        <f>IF(Table11[[#This Row],[cond2]]=1,MID(Table11[[#This Row],[Column1]],6,3),O2050)</f>
        <v xml:space="preserve"> 2</v>
      </c>
    </row>
    <row r="2052" spans="11:15" x14ac:dyDescent="0.3">
      <c r="K2052" t="s">
        <v>1</v>
      </c>
      <c r="L2052">
        <f>IF(AND(ISNUMBER(SEARCH(":",Table11[[#This Row],[Column1]]))=FALSE,ISNUMBER(SEARCH("Ronda",Table11[[#This Row],[Column1]]))=FALSE),1,0)</f>
        <v>1</v>
      </c>
      <c r="M2052">
        <f>IF(Table11[[#This Row],[cond]]=1,M2051+1,0)</f>
        <v>1</v>
      </c>
      <c r="N2052">
        <f>IF(ISNUMBER(SEARCH("Ronda",Table11[[#This Row],[Column1]]))=TRUE,1,0)</f>
        <v>0</v>
      </c>
      <c r="O2052" t="str">
        <f>IF(Table11[[#This Row],[cond2]]=1,MID(Table11[[#This Row],[Column1]],6,3),O2051)</f>
        <v xml:space="preserve"> 2</v>
      </c>
    </row>
    <row r="2053" spans="11:15" x14ac:dyDescent="0.3">
      <c r="K2053" t="s">
        <v>568</v>
      </c>
      <c r="L2053">
        <f>IF(AND(ISNUMBER(SEARCH(":",Table11[[#This Row],[Column1]]))=FALSE,ISNUMBER(SEARCH("Ronda",Table11[[#This Row],[Column1]]))=FALSE),1,0)</f>
        <v>1</v>
      </c>
      <c r="M2053">
        <f>IF(Table11[[#This Row],[cond]]=1,M2052+1,0)</f>
        <v>2</v>
      </c>
      <c r="N2053">
        <f>IF(ISNUMBER(SEARCH("Ronda",Table11[[#This Row],[Column1]]))=TRUE,1,0)</f>
        <v>0</v>
      </c>
      <c r="O2053" t="str">
        <f>IF(Table11[[#This Row],[cond2]]=1,MID(Table11[[#This Row],[Column1]],6,3),O2052)</f>
        <v xml:space="preserve"> 2</v>
      </c>
    </row>
    <row r="2054" spans="11:15" x14ac:dyDescent="0.3">
      <c r="K2054">
        <v>0</v>
      </c>
      <c r="L2054">
        <f>IF(AND(ISNUMBER(SEARCH(":",Table11[[#This Row],[Column1]]))=FALSE,ISNUMBER(SEARCH("Ronda",Table11[[#This Row],[Column1]]))=FALSE),1,0)</f>
        <v>1</v>
      </c>
      <c r="M2054">
        <f>IF(Table11[[#This Row],[cond]]=1,M2053+1,0)</f>
        <v>3</v>
      </c>
      <c r="N2054">
        <f>IF(ISNUMBER(SEARCH("Ronda",Table11[[#This Row],[Column1]]))=TRUE,1,0)</f>
        <v>0</v>
      </c>
      <c r="O2054" t="str">
        <f>IF(Table11[[#This Row],[cond2]]=1,MID(Table11[[#This Row],[Column1]],6,3),O2053)</f>
        <v xml:space="preserve"> 2</v>
      </c>
    </row>
    <row r="2055" spans="11:15" x14ac:dyDescent="0.3">
      <c r="K2055">
        <v>1</v>
      </c>
      <c r="L2055">
        <f>IF(AND(ISNUMBER(SEARCH(":",Table11[[#This Row],[Column1]]))=FALSE,ISNUMBER(SEARCH("Ronda",Table11[[#This Row],[Column1]]))=FALSE),1,0)</f>
        <v>1</v>
      </c>
      <c r="M2055">
        <f>IF(Table11[[#This Row],[cond]]=1,M2054+1,0)</f>
        <v>4</v>
      </c>
      <c r="N2055">
        <f>IF(ISNUMBER(SEARCH("Ronda",Table11[[#This Row],[Column1]]))=TRUE,1,0)</f>
        <v>0</v>
      </c>
      <c r="O2055" t="str">
        <f>IF(Table11[[#This Row],[cond2]]=1,MID(Table11[[#This Row],[Column1]],6,3),O2054)</f>
        <v xml:space="preserve"> 2</v>
      </c>
    </row>
    <row r="2056" spans="11:15" x14ac:dyDescent="0.3">
      <c r="K2056">
        <v>0</v>
      </c>
      <c r="L2056">
        <f>IF(AND(ISNUMBER(SEARCH(":",Table11[[#This Row],[Column1]]))=FALSE,ISNUMBER(SEARCH("Ronda",Table11[[#This Row],[Column1]]))=FALSE),1,0)</f>
        <v>1</v>
      </c>
      <c r="M2056">
        <f>IF(Table11[[#This Row],[cond]]=1,M2055+1,0)</f>
        <v>5</v>
      </c>
      <c r="N2056">
        <f>IF(ISNUMBER(SEARCH("Ronda",Table11[[#This Row],[Column1]]))=TRUE,1,0)</f>
        <v>0</v>
      </c>
      <c r="O2056" t="str">
        <f>IF(Table11[[#This Row],[cond2]]=1,MID(Table11[[#This Row],[Column1]],6,3),O2055)</f>
        <v xml:space="preserve"> 2</v>
      </c>
    </row>
    <row r="2057" spans="11:15" x14ac:dyDescent="0.3">
      <c r="K2057">
        <v>0</v>
      </c>
      <c r="L2057">
        <f>IF(AND(ISNUMBER(SEARCH(":",Table11[[#This Row],[Column1]]))=FALSE,ISNUMBER(SEARCH("Ronda",Table11[[#This Row],[Column1]]))=FALSE),1,0)</f>
        <v>1</v>
      </c>
      <c r="M2057">
        <f>IF(Table11[[#This Row],[cond]]=1,M2056+1,0)</f>
        <v>6</v>
      </c>
      <c r="N2057">
        <f>IF(ISNUMBER(SEARCH("Ronda",Table11[[#This Row],[Column1]]))=TRUE,1,0)</f>
        <v>0</v>
      </c>
      <c r="O2057" t="str">
        <f>IF(Table11[[#This Row],[cond2]]=1,MID(Table11[[#This Row],[Column1]],6,3),O2056)</f>
        <v xml:space="preserve"> 2</v>
      </c>
    </row>
    <row r="2058" spans="11:15" x14ac:dyDescent="0.3">
      <c r="K2058" t="s">
        <v>820</v>
      </c>
      <c r="L2058">
        <f>IF(AND(ISNUMBER(SEARCH(":",Table11[[#This Row],[Column1]]))=FALSE,ISNUMBER(SEARCH("Ronda",Table11[[#This Row],[Column1]]))=FALSE),1,0)</f>
        <v>0</v>
      </c>
      <c r="M2058">
        <f>IF(Table11[[#This Row],[cond]]=1,M2057+1,0)</f>
        <v>0</v>
      </c>
      <c r="N2058">
        <f>IF(ISNUMBER(SEARCH("Ronda",Table11[[#This Row],[Column1]]))=TRUE,1,0)</f>
        <v>0</v>
      </c>
      <c r="O2058" t="str">
        <f>IF(Table11[[#This Row],[cond2]]=1,MID(Table11[[#This Row],[Column1]],6,3),O2057)</f>
        <v xml:space="preserve"> 2</v>
      </c>
    </row>
    <row r="2059" spans="11:15" x14ac:dyDescent="0.3">
      <c r="K2059" t="s">
        <v>1051</v>
      </c>
      <c r="L2059">
        <f>IF(AND(ISNUMBER(SEARCH(":",Table11[[#This Row],[Column1]]))=FALSE,ISNUMBER(SEARCH("Ronda",Table11[[#This Row],[Column1]]))=FALSE),1,0)</f>
        <v>1</v>
      </c>
      <c r="M2059">
        <f>IF(Table11[[#This Row],[cond]]=1,M2058+1,0)</f>
        <v>1</v>
      </c>
      <c r="N2059">
        <f>IF(ISNUMBER(SEARCH("Ronda",Table11[[#This Row],[Column1]]))=TRUE,1,0)</f>
        <v>0</v>
      </c>
      <c r="O2059" t="str">
        <f>IF(Table11[[#This Row],[cond2]]=1,MID(Table11[[#This Row],[Column1]],6,3),O2058)</f>
        <v xml:space="preserve"> 2</v>
      </c>
    </row>
    <row r="2060" spans="11:15" x14ac:dyDescent="0.3">
      <c r="K2060" t="s">
        <v>13</v>
      </c>
      <c r="L2060">
        <f>IF(AND(ISNUMBER(SEARCH(":",Table11[[#This Row],[Column1]]))=FALSE,ISNUMBER(SEARCH("Ronda",Table11[[#This Row],[Column1]]))=FALSE),1,0)</f>
        <v>1</v>
      </c>
      <c r="M2060">
        <f>IF(Table11[[#This Row],[cond]]=1,M2059+1,0)</f>
        <v>2</v>
      </c>
      <c r="N2060">
        <f>IF(ISNUMBER(SEARCH("Ronda",Table11[[#This Row],[Column1]]))=TRUE,1,0)</f>
        <v>0</v>
      </c>
      <c r="O2060" t="str">
        <f>IF(Table11[[#This Row],[cond2]]=1,MID(Table11[[#This Row],[Column1]],6,3),O2059)</f>
        <v xml:space="preserve"> 2</v>
      </c>
    </row>
    <row r="2061" spans="11:15" x14ac:dyDescent="0.3">
      <c r="K2061">
        <v>3</v>
      </c>
      <c r="L2061">
        <f>IF(AND(ISNUMBER(SEARCH(":",Table11[[#This Row],[Column1]]))=FALSE,ISNUMBER(SEARCH("Ronda",Table11[[#This Row],[Column1]]))=FALSE),1,0)</f>
        <v>1</v>
      </c>
      <c r="M2061">
        <f>IF(Table11[[#This Row],[cond]]=1,M2060+1,0)</f>
        <v>3</v>
      </c>
      <c r="N2061">
        <f>IF(ISNUMBER(SEARCH("Ronda",Table11[[#This Row],[Column1]]))=TRUE,1,0)</f>
        <v>0</v>
      </c>
      <c r="O2061" t="str">
        <f>IF(Table11[[#This Row],[cond2]]=1,MID(Table11[[#This Row],[Column1]],6,3),O2060)</f>
        <v xml:space="preserve"> 2</v>
      </c>
    </row>
    <row r="2062" spans="11:15" x14ac:dyDescent="0.3">
      <c r="K2062">
        <v>3</v>
      </c>
      <c r="L2062">
        <f>IF(AND(ISNUMBER(SEARCH(":",Table11[[#This Row],[Column1]]))=FALSE,ISNUMBER(SEARCH("Ronda",Table11[[#This Row],[Column1]]))=FALSE),1,0)</f>
        <v>1</v>
      </c>
      <c r="M2062">
        <f>IF(Table11[[#This Row],[cond]]=1,M2061+1,0)</f>
        <v>4</v>
      </c>
      <c r="N2062">
        <f>IF(ISNUMBER(SEARCH("Ronda",Table11[[#This Row],[Column1]]))=TRUE,1,0)</f>
        <v>0</v>
      </c>
      <c r="O2062" t="str">
        <f>IF(Table11[[#This Row],[cond2]]=1,MID(Table11[[#This Row],[Column1]],6,3),O2061)</f>
        <v xml:space="preserve"> 2</v>
      </c>
    </row>
    <row r="2063" spans="11:15" x14ac:dyDescent="0.3">
      <c r="K2063">
        <v>0</v>
      </c>
      <c r="L2063">
        <f>IF(AND(ISNUMBER(SEARCH(":",Table11[[#This Row],[Column1]]))=FALSE,ISNUMBER(SEARCH("Ronda",Table11[[#This Row],[Column1]]))=FALSE),1,0)</f>
        <v>1</v>
      </c>
      <c r="M2063">
        <f>IF(Table11[[#This Row],[cond]]=1,M2062+1,0)</f>
        <v>5</v>
      </c>
      <c r="N2063">
        <f>IF(ISNUMBER(SEARCH("Ronda",Table11[[#This Row],[Column1]]))=TRUE,1,0)</f>
        <v>0</v>
      </c>
      <c r="O2063" t="str">
        <f>IF(Table11[[#This Row],[cond2]]=1,MID(Table11[[#This Row],[Column1]],6,3),O2062)</f>
        <v xml:space="preserve"> 2</v>
      </c>
    </row>
    <row r="2064" spans="11:15" x14ac:dyDescent="0.3">
      <c r="K2064">
        <v>-3</v>
      </c>
      <c r="L2064">
        <f>IF(AND(ISNUMBER(SEARCH(":",Table11[[#This Row],[Column1]]))=FALSE,ISNUMBER(SEARCH("Ronda",Table11[[#This Row],[Column1]]))=FALSE),1,0)</f>
        <v>1</v>
      </c>
      <c r="M2064">
        <f>IF(Table11[[#This Row],[cond]]=1,M2063+1,0)</f>
        <v>6</v>
      </c>
      <c r="N2064">
        <f>IF(ISNUMBER(SEARCH("Ronda",Table11[[#This Row],[Column1]]))=TRUE,1,0)</f>
        <v>0</v>
      </c>
      <c r="O2064" t="str">
        <f>IF(Table11[[#This Row],[cond2]]=1,MID(Table11[[#This Row],[Column1]],6,3),O2063)</f>
        <v xml:space="preserve"> 2</v>
      </c>
    </row>
    <row r="2065" spans="11:15" x14ac:dyDescent="0.3">
      <c r="K2065" t="s">
        <v>1244</v>
      </c>
      <c r="L2065">
        <f>IF(AND(ISNUMBER(SEARCH(":",Table11[[#This Row],[Column1]]))=FALSE,ISNUMBER(SEARCH("Ronda",Table11[[#This Row],[Column1]]))=FALSE),1,0)</f>
        <v>0</v>
      </c>
      <c r="M2065">
        <f>IF(Table11[[#This Row],[cond]]=1,M2064+1,0)</f>
        <v>0</v>
      </c>
      <c r="N2065">
        <f>IF(ISNUMBER(SEARCH("Ronda",Table11[[#This Row],[Column1]]))=TRUE,1,0)</f>
        <v>0</v>
      </c>
      <c r="O2065" t="str">
        <f>IF(Table11[[#This Row],[cond2]]=1,MID(Table11[[#This Row],[Column1]],6,3),O2064)</f>
        <v xml:space="preserve"> 2</v>
      </c>
    </row>
    <row r="2066" spans="11:15" x14ac:dyDescent="0.3">
      <c r="K2066" t="s">
        <v>31</v>
      </c>
      <c r="L2066">
        <f>IF(AND(ISNUMBER(SEARCH(":",Table11[[#This Row],[Column1]]))=FALSE,ISNUMBER(SEARCH("Ronda",Table11[[#This Row],[Column1]]))=FALSE),1,0)</f>
        <v>1</v>
      </c>
      <c r="M2066">
        <f>IF(Table11[[#This Row],[cond]]=1,M2065+1,0)</f>
        <v>1</v>
      </c>
      <c r="N2066">
        <f>IF(ISNUMBER(SEARCH("Ronda",Table11[[#This Row],[Column1]]))=TRUE,1,0)</f>
        <v>0</v>
      </c>
      <c r="O2066" t="str">
        <f>IF(Table11[[#This Row],[cond2]]=1,MID(Table11[[#This Row],[Column1]],6,3),O2065)</f>
        <v xml:space="preserve"> 2</v>
      </c>
    </row>
    <row r="2067" spans="11:15" x14ac:dyDescent="0.3">
      <c r="K2067" t="s">
        <v>8</v>
      </c>
      <c r="L2067">
        <f>IF(AND(ISNUMBER(SEARCH(":",Table11[[#This Row],[Column1]]))=FALSE,ISNUMBER(SEARCH("Ronda",Table11[[#This Row],[Column1]]))=FALSE),1,0)</f>
        <v>1</v>
      </c>
      <c r="M2067">
        <f>IF(Table11[[#This Row],[cond]]=1,M2066+1,0)</f>
        <v>2</v>
      </c>
      <c r="N2067">
        <f>IF(ISNUMBER(SEARCH("Ronda",Table11[[#This Row],[Column1]]))=TRUE,1,0)</f>
        <v>0</v>
      </c>
      <c r="O2067" t="str">
        <f>IF(Table11[[#This Row],[cond2]]=1,MID(Table11[[#This Row],[Column1]],6,3),O2066)</f>
        <v xml:space="preserve"> 2</v>
      </c>
    </row>
    <row r="2068" spans="11:15" x14ac:dyDescent="0.3">
      <c r="K2068">
        <v>2</v>
      </c>
      <c r="L2068">
        <f>IF(AND(ISNUMBER(SEARCH(":",Table11[[#This Row],[Column1]]))=FALSE,ISNUMBER(SEARCH("Ronda",Table11[[#This Row],[Column1]]))=FALSE),1,0)</f>
        <v>1</v>
      </c>
      <c r="M2068">
        <f>IF(Table11[[#This Row],[cond]]=1,M2067+1,0)</f>
        <v>3</v>
      </c>
      <c r="N2068">
        <f>IF(ISNUMBER(SEARCH("Ronda",Table11[[#This Row],[Column1]]))=TRUE,1,0)</f>
        <v>0</v>
      </c>
      <c r="O2068" t="str">
        <f>IF(Table11[[#This Row],[cond2]]=1,MID(Table11[[#This Row],[Column1]],6,3),O2067)</f>
        <v xml:space="preserve"> 2</v>
      </c>
    </row>
    <row r="2069" spans="11:15" x14ac:dyDescent="0.3">
      <c r="K2069">
        <v>3</v>
      </c>
      <c r="L2069">
        <f>IF(AND(ISNUMBER(SEARCH(":",Table11[[#This Row],[Column1]]))=FALSE,ISNUMBER(SEARCH("Ronda",Table11[[#This Row],[Column1]]))=FALSE),1,0)</f>
        <v>1</v>
      </c>
      <c r="M2069">
        <f>IF(Table11[[#This Row],[cond]]=1,M2068+1,0)</f>
        <v>4</v>
      </c>
      <c r="N2069">
        <f>IF(ISNUMBER(SEARCH("Ronda",Table11[[#This Row],[Column1]]))=TRUE,1,0)</f>
        <v>0</v>
      </c>
      <c r="O2069" t="str">
        <f>IF(Table11[[#This Row],[cond2]]=1,MID(Table11[[#This Row],[Column1]],6,3),O2068)</f>
        <v xml:space="preserve"> 2</v>
      </c>
    </row>
    <row r="2070" spans="11:15" x14ac:dyDescent="0.3">
      <c r="K2070">
        <v>0</v>
      </c>
      <c r="L2070">
        <f>IF(AND(ISNUMBER(SEARCH(":",Table11[[#This Row],[Column1]]))=FALSE,ISNUMBER(SEARCH("Ronda",Table11[[#This Row],[Column1]]))=FALSE),1,0)</f>
        <v>1</v>
      </c>
      <c r="M2070">
        <f>IF(Table11[[#This Row],[cond]]=1,M2069+1,0)</f>
        <v>5</v>
      </c>
      <c r="N2070">
        <f>IF(ISNUMBER(SEARCH("Ronda",Table11[[#This Row],[Column1]]))=TRUE,1,0)</f>
        <v>0</v>
      </c>
      <c r="O2070" t="str">
        <f>IF(Table11[[#This Row],[cond2]]=1,MID(Table11[[#This Row],[Column1]],6,3),O2069)</f>
        <v xml:space="preserve"> 2</v>
      </c>
    </row>
    <row r="2071" spans="11:15" x14ac:dyDescent="0.3">
      <c r="K2071">
        <v>-1</v>
      </c>
      <c r="L2071">
        <f>IF(AND(ISNUMBER(SEARCH(":",Table11[[#This Row],[Column1]]))=FALSE,ISNUMBER(SEARCH("Ronda",Table11[[#This Row],[Column1]]))=FALSE),1,0)</f>
        <v>1</v>
      </c>
      <c r="M2071">
        <f>IF(Table11[[#This Row],[cond]]=1,M2070+1,0)</f>
        <v>6</v>
      </c>
      <c r="N2071">
        <f>IF(ISNUMBER(SEARCH("Ronda",Table11[[#This Row],[Column1]]))=TRUE,1,0)</f>
        <v>0</v>
      </c>
      <c r="O2071" t="str">
        <f>IF(Table11[[#This Row],[cond2]]=1,MID(Table11[[#This Row],[Column1]],6,3),O2070)</f>
        <v xml:space="preserve"> 2</v>
      </c>
    </row>
    <row r="2072" spans="11:15" x14ac:dyDescent="0.3">
      <c r="K2072" t="s">
        <v>1031</v>
      </c>
      <c r="L2072">
        <f>IF(AND(ISNUMBER(SEARCH(":",Table11[[#This Row],[Column1]]))=FALSE,ISNUMBER(SEARCH("Ronda",Table11[[#This Row],[Column1]]))=FALSE),1,0)</f>
        <v>0</v>
      </c>
      <c r="M2072">
        <f>IF(Table11[[#This Row],[cond]]=1,M2071+1,0)</f>
        <v>0</v>
      </c>
      <c r="N2072">
        <f>IF(ISNUMBER(SEARCH("Ronda",Table11[[#This Row],[Column1]]))=TRUE,1,0)</f>
        <v>0</v>
      </c>
      <c r="O2072" t="str">
        <f>IF(Table11[[#This Row],[cond2]]=1,MID(Table11[[#This Row],[Column1]],6,3),O2071)</f>
        <v xml:space="preserve"> 2</v>
      </c>
    </row>
    <row r="2073" spans="11:15" x14ac:dyDescent="0.3">
      <c r="K2073" t="s">
        <v>5</v>
      </c>
      <c r="L2073">
        <f>IF(AND(ISNUMBER(SEARCH(":",Table11[[#This Row],[Column1]]))=FALSE,ISNUMBER(SEARCH("Ronda",Table11[[#This Row],[Column1]]))=FALSE),1,0)</f>
        <v>1</v>
      </c>
      <c r="M2073">
        <f>IF(Table11[[#This Row],[cond]]=1,M2072+1,0)</f>
        <v>1</v>
      </c>
      <c r="N2073">
        <f>IF(ISNUMBER(SEARCH("Ronda",Table11[[#This Row],[Column1]]))=TRUE,1,0)</f>
        <v>0</v>
      </c>
      <c r="O2073" t="str">
        <f>IF(Table11[[#This Row],[cond2]]=1,MID(Table11[[#This Row],[Column1]],6,3),O2072)</f>
        <v xml:space="preserve"> 2</v>
      </c>
    </row>
    <row r="2074" spans="11:15" x14ac:dyDescent="0.3">
      <c r="K2074" t="s">
        <v>33</v>
      </c>
      <c r="L2074">
        <f>IF(AND(ISNUMBER(SEARCH(":",Table11[[#This Row],[Column1]]))=FALSE,ISNUMBER(SEARCH("Ronda",Table11[[#This Row],[Column1]]))=FALSE),1,0)</f>
        <v>1</v>
      </c>
      <c r="M2074">
        <f>IF(Table11[[#This Row],[cond]]=1,M2073+1,0)</f>
        <v>2</v>
      </c>
      <c r="N2074">
        <f>IF(ISNUMBER(SEARCH("Ronda",Table11[[#This Row],[Column1]]))=TRUE,1,0)</f>
        <v>0</v>
      </c>
      <c r="O2074" t="str">
        <f>IF(Table11[[#This Row],[cond2]]=1,MID(Table11[[#This Row],[Column1]],6,3),O2073)</f>
        <v xml:space="preserve"> 2</v>
      </c>
    </row>
    <row r="2075" spans="11:15" x14ac:dyDescent="0.3">
      <c r="K2075">
        <v>1</v>
      </c>
      <c r="L2075">
        <f>IF(AND(ISNUMBER(SEARCH(":",Table11[[#This Row],[Column1]]))=FALSE,ISNUMBER(SEARCH("Ronda",Table11[[#This Row],[Column1]]))=FALSE),1,0)</f>
        <v>1</v>
      </c>
      <c r="M2075">
        <f>IF(Table11[[#This Row],[cond]]=1,M2074+1,0)</f>
        <v>3</v>
      </c>
      <c r="N2075">
        <f>IF(ISNUMBER(SEARCH("Ronda",Table11[[#This Row],[Column1]]))=TRUE,1,0)</f>
        <v>0</v>
      </c>
      <c r="O2075" t="str">
        <f>IF(Table11[[#This Row],[cond2]]=1,MID(Table11[[#This Row],[Column1]],6,3),O2074)</f>
        <v xml:space="preserve"> 2</v>
      </c>
    </row>
    <row r="2076" spans="11:15" x14ac:dyDescent="0.3">
      <c r="K2076">
        <v>2</v>
      </c>
      <c r="L2076">
        <f>IF(AND(ISNUMBER(SEARCH(":",Table11[[#This Row],[Column1]]))=FALSE,ISNUMBER(SEARCH("Ronda",Table11[[#This Row],[Column1]]))=FALSE),1,0)</f>
        <v>1</v>
      </c>
      <c r="M2076">
        <f>IF(Table11[[#This Row],[cond]]=1,M2075+1,0)</f>
        <v>4</v>
      </c>
      <c r="N2076">
        <f>IF(ISNUMBER(SEARCH("Ronda",Table11[[#This Row],[Column1]]))=TRUE,1,0)</f>
        <v>0</v>
      </c>
      <c r="O2076" t="str">
        <f>IF(Table11[[#This Row],[cond2]]=1,MID(Table11[[#This Row],[Column1]],6,3),O2075)</f>
        <v xml:space="preserve"> 2</v>
      </c>
    </row>
    <row r="2077" spans="11:15" x14ac:dyDescent="0.3">
      <c r="K2077">
        <v>0</v>
      </c>
      <c r="L2077">
        <f>IF(AND(ISNUMBER(SEARCH(":",Table11[[#This Row],[Column1]]))=FALSE,ISNUMBER(SEARCH("Ronda",Table11[[#This Row],[Column1]]))=FALSE),1,0)</f>
        <v>1</v>
      </c>
      <c r="M2077">
        <f>IF(Table11[[#This Row],[cond]]=1,M2076+1,0)</f>
        <v>5</v>
      </c>
      <c r="N2077">
        <f>IF(ISNUMBER(SEARCH("Ronda",Table11[[#This Row],[Column1]]))=TRUE,1,0)</f>
        <v>0</v>
      </c>
      <c r="O2077" t="str">
        <f>IF(Table11[[#This Row],[cond2]]=1,MID(Table11[[#This Row],[Column1]],6,3),O2076)</f>
        <v xml:space="preserve"> 2</v>
      </c>
    </row>
    <row r="2078" spans="11:15" x14ac:dyDescent="0.3">
      <c r="K2078">
        <v>-1</v>
      </c>
      <c r="L2078">
        <f>IF(AND(ISNUMBER(SEARCH(":",Table11[[#This Row],[Column1]]))=FALSE,ISNUMBER(SEARCH("Ronda",Table11[[#This Row],[Column1]]))=FALSE),1,0)</f>
        <v>1</v>
      </c>
      <c r="M2078">
        <f>IF(Table11[[#This Row],[cond]]=1,M2077+1,0)</f>
        <v>6</v>
      </c>
      <c r="N2078">
        <f>IF(ISNUMBER(SEARCH("Ronda",Table11[[#This Row],[Column1]]))=TRUE,1,0)</f>
        <v>0</v>
      </c>
      <c r="O2078" t="str">
        <f>IF(Table11[[#This Row],[cond2]]=1,MID(Table11[[#This Row],[Column1]],6,3),O2077)</f>
        <v xml:space="preserve"> 2</v>
      </c>
    </row>
    <row r="2079" spans="11:15" x14ac:dyDescent="0.3">
      <c r="K2079" t="s">
        <v>1031</v>
      </c>
      <c r="L2079">
        <f>IF(AND(ISNUMBER(SEARCH(":",Table11[[#This Row],[Column1]]))=FALSE,ISNUMBER(SEARCH("Ronda",Table11[[#This Row],[Column1]]))=FALSE),1,0)</f>
        <v>0</v>
      </c>
      <c r="M2079">
        <f>IF(Table11[[#This Row],[cond]]=1,M2078+1,0)</f>
        <v>0</v>
      </c>
      <c r="N2079">
        <f>IF(ISNUMBER(SEARCH("Ronda",Table11[[#This Row],[Column1]]))=TRUE,1,0)</f>
        <v>0</v>
      </c>
      <c r="O2079" t="str">
        <f>IF(Table11[[#This Row],[cond2]]=1,MID(Table11[[#This Row],[Column1]],6,3),O2078)</f>
        <v xml:space="preserve"> 2</v>
      </c>
    </row>
    <row r="2080" spans="11:15" x14ac:dyDescent="0.3">
      <c r="K2080" t="s">
        <v>4</v>
      </c>
      <c r="L2080">
        <f>IF(AND(ISNUMBER(SEARCH(":",Table11[[#This Row],[Column1]]))=FALSE,ISNUMBER(SEARCH("Ronda",Table11[[#This Row],[Column1]]))=FALSE),1,0)</f>
        <v>1</v>
      </c>
      <c r="M2080">
        <f>IF(Table11[[#This Row],[cond]]=1,M2079+1,0)</f>
        <v>1</v>
      </c>
      <c r="N2080">
        <f>IF(ISNUMBER(SEARCH("Ronda",Table11[[#This Row],[Column1]]))=TRUE,1,0)</f>
        <v>0</v>
      </c>
      <c r="O2080" t="str">
        <f>IF(Table11[[#This Row],[cond2]]=1,MID(Table11[[#This Row],[Column1]],6,3),O2079)</f>
        <v xml:space="preserve"> 2</v>
      </c>
    </row>
    <row r="2081" spans="11:15" x14ac:dyDescent="0.3">
      <c r="K2081" t="s">
        <v>10</v>
      </c>
      <c r="L2081">
        <f>IF(AND(ISNUMBER(SEARCH(":",Table11[[#This Row],[Column1]]))=FALSE,ISNUMBER(SEARCH("Ronda",Table11[[#This Row],[Column1]]))=FALSE),1,0)</f>
        <v>1</v>
      </c>
      <c r="M2081">
        <f>IF(Table11[[#This Row],[cond]]=1,M2080+1,0)</f>
        <v>2</v>
      </c>
      <c r="N2081">
        <f>IF(ISNUMBER(SEARCH("Ronda",Table11[[#This Row],[Column1]]))=TRUE,1,0)</f>
        <v>0</v>
      </c>
      <c r="O2081" t="str">
        <f>IF(Table11[[#This Row],[cond2]]=1,MID(Table11[[#This Row],[Column1]],6,3),O2080)</f>
        <v xml:space="preserve"> 2</v>
      </c>
    </row>
    <row r="2082" spans="11:15" x14ac:dyDescent="0.3">
      <c r="K2082">
        <v>3</v>
      </c>
      <c r="L2082">
        <f>IF(AND(ISNUMBER(SEARCH(":",Table11[[#This Row],[Column1]]))=FALSE,ISNUMBER(SEARCH("Ronda",Table11[[#This Row],[Column1]]))=FALSE),1,0)</f>
        <v>1</v>
      </c>
      <c r="M2082">
        <f>IF(Table11[[#This Row],[cond]]=1,M2081+1,0)</f>
        <v>3</v>
      </c>
      <c r="N2082">
        <f>IF(ISNUMBER(SEARCH("Ronda",Table11[[#This Row],[Column1]]))=TRUE,1,0)</f>
        <v>0</v>
      </c>
      <c r="O2082" t="str">
        <f>IF(Table11[[#This Row],[cond2]]=1,MID(Table11[[#This Row],[Column1]],6,3),O2081)</f>
        <v xml:space="preserve"> 2</v>
      </c>
    </row>
    <row r="2083" spans="11:15" x14ac:dyDescent="0.3">
      <c r="K2083">
        <v>1</v>
      </c>
      <c r="L2083">
        <f>IF(AND(ISNUMBER(SEARCH(":",Table11[[#This Row],[Column1]]))=FALSE,ISNUMBER(SEARCH("Ronda",Table11[[#This Row],[Column1]]))=FALSE),1,0)</f>
        <v>1</v>
      </c>
      <c r="M2083">
        <f>IF(Table11[[#This Row],[cond]]=1,M2082+1,0)</f>
        <v>4</v>
      </c>
      <c r="N2083">
        <f>IF(ISNUMBER(SEARCH("Ronda",Table11[[#This Row],[Column1]]))=TRUE,1,0)</f>
        <v>0</v>
      </c>
      <c r="O2083" t="str">
        <f>IF(Table11[[#This Row],[cond2]]=1,MID(Table11[[#This Row],[Column1]],6,3),O2082)</f>
        <v xml:space="preserve"> 2</v>
      </c>
    </row>
    <row r="2084" spans="11:15" x14ac:dyDescent="0.3">
      <c r="K2084">
        <v>-2</v>
      </c>
      <c r="L2084">
        <f>IF(AND(ISNUMBER(SEARCH(":",Table11[[#This Row],[Column1]]))=FALSE,ISNUMBER(SEARCH("Ronda",Table11[[#This Row],[Column1]]))=FALSE),1,0)</f>
        <v>1</v>
      </c>
      <c r="M2084">
        <f>IF(Table11[[#This Row],[cond]]=1,M2083+1,0)</f>
        <v>5</v>
      </c>
      <c r="N2084">
        <f>IF(ISNUMBER(SEARCH("Ronda",Table11[[#This Row],[Column1]]))=TRUE,1,0)</f>
        <v>0</v>
      </c>
      <c r="O2084" t="str">
        <f>IF(Table11[[#This Row],[cond2]]=1,MID(Table11[[#This Row],[Column1]],6,3),O2083)</f>
        <v xml:space="preserve"> 2</v>
      </c>
    </row>
    <row r="2085" spans="11:15" x14ac:dyDescent="0.3">
      <c r="K2085">
        <v>0</v>
      </c>
      <c r="L2085">
        <f>IF(AND(ISNUMBER(SEARCH(":",Table11[[#This Row],[Column1]]))=FALSE,ISNUMBER(SEARCH("Ronda",Table11[[#This Row],[Column1]]))=FALSE),1,0)</f>
        <v>1</v>
      </c>
      <c r="M2085">
        <f>IF(Table11[[#This Row],[cond]]=1,M2084+1,0)</f>
        <v>6</v>
      </c>
      <c r="N2085">
        <f>IF(ISNUMBER(SEARCH("Ronda",Table11[[#This Row],[Column1]]))=TRUE,1,0)</f>
        <v>0</v>
      </c>
      <c r="O2085" t="str">
        <f>IF(Table11[[#This Row],[cond2]]=1,MID(Table11[[#This Row],[Column1]],6,3),O2084)</f>
        <v xml:space="preserve"> 2</v>
      </c>
    </row>
    <row r="2086" spans="11:15" x14ac:dyDescent="0.3">
      <c r="K2086" t="s">
        <v>1245</v>
      </c>
      <c r="L2086">
        <f>IF(AND(ISNUMBER(SEARCH(":",Table11[[#This Row],[Column1]]))=FALSE,ISNUMBER(SEARCH("Ronda",Table11[[#This Row],[Column1]]))=FALSE),1,0)</f>
        <v>0</v>
      </c>
      <c r="M2086">
        <f>IF(Table11[[#This Row],[cond]]=1,M2085+1,0)</f>
        <v>0</v>
      </c>
      <c r="N2086">
        <f>IF(ISNUMBER(SEARCH("Ronda",Table11[[#This Row],[Column1]]))=TRUE,1,0)</f>
        <v>0</v>
      </c>
      <c r="O2086" t="str">
        <f>IF(Table11[[#This Row],[cond2]]=1,MID(Table11[[#This Row],[Column1]],6,3),O2085)</f>
        <v xml:space="preserve"> 2</v>
      </c>
    </row>
    <row r="2087" spans="11:15" x14ac:dyDescent="0.3">
      <c r="K2087" t="s">
        <v>7</v>
      </c>
      <c r="L2087">
        <f>IF(AND(ISNUMBER(SEARCH(":",Table11[[#This Row],[Column1]]))=FALSE,ISNUMBER(SEARCH("Ronda",Table11[[#This Row],[Column1]]))=FALSE),1,0)</f>
        <v>1</v>
      </c>
      <c r="M2087">
        <f>IF(Table11[[#This Row],[cond]]=1,M2086+1,0)</f>
        <v>1</v>
      </c>
      <c r="N2087">
        <f>IF(ISNUMBER(SEARCH("Ronda",Table11[[#This Row],[Column1]]))=TRUE,1,0)</f>
        <v>0</v>
      </c>
      <c r="O2087" t="str">
        <f>IF(Table11[[#This Row],[cond2]]=1,MID(Table11[[#This Row],[Column1]],6,3),O2086)</f>
        <v xml:space="preserve"> 2</v>
      </c>
    </row>
    <row r="2088" spans="11:15" x14ac:dyDescent="0.3">
      <c r="K2088" t="s">
        <v>11</v>
      </c>
      <c r="L2088">
        <f>IF(AND(ISNUMBER(SEARCH(":",Table11[[#This Row],[Column1]]))=FALSE,ISNUMBER(SEARCH("Ronda",Table11[[#This Row],[Column1]]))=FALSE),1,0)</f>
        <v>1</v>
      </c>
      <c r="M2088">
        <f>IF(Table11[[#This Row],[cond]]=1,M2087+1,0)</f>
        <v>2</v>
      </c>
      <c r="N2088">
        <f>IF(ISNUMBER(SEARCH("Ronda",Table11[[#This Row],[Column1]]))=TRUE,1,0)</f>
        <v>0</v>
      </c>
      <c r="O2088" t="str">
        <f>IF(Table11[[#This Row],[cond2]]=1,MID(Table11[[#This Row],[Column1]],6,3),O2087)</f>
        <v xml:space="preserve"> 2</v>
      </c>
    </row>
    <row r="2089" spans="11:15" x14ac:dyDescent="0.3">
      <c r="K2089">
        <v>2</v>
      </c>
      <c r="L2089">
        <f>IF(AND(ISNUMBER(SEARCH(":",Table11[[#This Row],[Column1]]))=FALSE,ISNUMBER(SEARCH("Ronda",Table11[[#This Row],[Column1]]))=FALSE),1,0)</f>
        <v>1</v>
      </c>
      <c r="M2089">
        <f>IF(Table11[[#This Row],[cond]]=1,M2088+1,0)</f>
        <v>3</v>
      </c>
      <c r="N2089">
        <f>IF(ISNUMBER(SEARCH("Ronda",Table11[[#This Row],[Column1]]))=TRUE,1,0)</f>
        <v>0</v>
      </c>
      <c r="O2089" t="str">
        <f>IF(Table11[[#This Row],[cond2]]=1,MID(Table11[[#This Row],[Column1]],6,3),O2088)</f>
        <v xml:space="preserve"> 2</v>
      </c>
    </row>
    <row r="2090" spans="11:15" x14ac:dyDescent="0.3">
      <c r="K2090">
        <v>1</v>
      </c>
      <c r="L2090">
        <f>IF(AND(ISNUMBER(SEARCH(":",Table11[[#This Row],[Column1]]))=FALSE,ISNUMBER(SEARCH("Ronda",Table11[[#This Row],[Column1]]))=FALSE),1,0)</f>
        <v>1</v>
      </c>
      <c r="M2090">
        <f>IF(Table11[[#This Row],[cond]]=1,M2089+1,0)</f>
        <v>4</v>
      </c>
      <c r="N2090">
        <f>IF(ISNUMBER(SEARCH("Ronda",Table11[[#This Row],[Column1]]))=TRUE,1,0)</f>
        <v>0</v>
      </c>
      <c r="O2090" t="str">
        <f>IF(Table11[[#This Row],[cond2]]=1,MID(Table11[[#This Row],[Column1]],6,3),O2089)</f>
        <v xml:space="preserve"> 2</v>
      </c>
    </row>
    <row r="2091" spans="11:15" x14ac:dyDescent="0.3">
      <c r="K2091">
        <v>-1</v>
      </c>
      <c r="L2091">
        <f>IF(AND(ISNUMBER(SEARCH(":",Table11[[#This Row],[Column1]]))=FALSE,ISNUMBER(SEARCH("Ronda",Table11[[#This Row],[Column1]]))=FALSE),1,0)</f>
        <v>1</v>
      </c>
      <c r="M2091">
        <f>IF(Table11[[#This Row],[cond]]=1,M2090+1,0)</f>
        <v>5</v>
      </c>
      <c r="N2091">
        <f>IF(ISNUMBER(SEARCH("Ronda",Table11[[#This Row],[Column1]]))=TRUE,1,0)</f>
        <v>0</v>
      </c>
      <c r="O2091" t="str">
        <f>IF(Table11[[#This Row],[cond2]]=1,MID(Table11[[#This Row],[Column1]],6,3),O2090)</f>
        <v xml:space="preserve"> 2</v>
      </c>
    </row>
    <row r="2092" spans="11:15" x14ac:dyDescent="0.3">
      <c r="K2092">
        <v>-1</v>
      </c>
      <c r="L2092">
        <f>IF(AND(ISNUMBER(SEARCH(":",Table11[[#This Row],[Column1]]))=FALSE,ISNUMBER(SEARCH("Ronda",Table11[[#This Row],[Column1]]))=FALSE),1,0)</f>
        <v>1</v>
      </c>
      <c r="M2092">
        <f>IF(Table11[[#This Row],[cond]]=1,M2091+1,0)</f>
        <v>6</v>
      </c>
      <c r="N2092">
        <f>IF(ISNUMBER(SEARCH("Ronda",Table11[[#This Row],[Column1]]))=TRUE,1,0)</f>
        <v>0</v>
      </c>
      <c r="O2092" t="str">
        <f>IF(Table11[[#This Row],[cond2]]=1,MID(Table11[[#This Row],[Column1]],6,3),O2091)</f>
        <v xml:space="preserve"> 2</v>
      </c>
    </row>
    <row r="2093" spans="11:15" x14ac:dyDescent="0.3">
      <c r="K2093" t="s">
        <v>1246</v>
      </c>
      <c r="L2093">
        <f>IF(AND(ISNUMBER(SEARCH(":",Table11[[#This Row],[Column1]]))=FALSE,ISNUMBER(SEARCH("Ronda",Table11[[#This Row],[Column1]]))=FALSE),1,0)</f>
        <v>0</v>
      </c>
      <c r="M2093">
        <f>IF(Table11[[#This Row],[cond]]=1,M2092+1,0)</f>
        <v>0</v>
      </c>
      <c r="N2093">
        <f>IF(ISNUMBER(SEARCH("Ronda",Table11[[#This Row],[Column1]]))=TRUE,1,0)</f>
        <v>0</v>
      </c>
      <c r="O2093" t="str">
        <f>IF(Table11[[#This Row],[cond2]]=1,MID(Table11[[#This Row],[Column1]],6,3),O2092)</f>
        <v xml:space="preserve"> 2</v>
      </c>
    </row>
    <row r="2094" spans="11:15" x14ac:dyDescent="0.3">
      <c r="K2094" t="s">
        <v>28</v>
      </c>
      <c r="L2094">
        <f>IF(AND(ISNUMBER(SEARCH(":",Table11[[#This Row],[Column1]]))=FALSE,ISNUMBER(SEARCH("Ronda",Table11[[#This Row],[Column1]]))=FALSE),1,0)</f>
        <v>1</v>
      </c>
      <c r="M2094">
        <f>IF(Table11[[#This Row],[cond]]=1,M2093+1,0)</f>
        <v>1</v>
      </c>
      <c r="N2094">
        <f>IF(ISNUMBER(SEARCH("Ronda",Table11[[#This Row],[Column1]]))=TRUE,1,0)</f>
        <v>0</v>
      </c>
      <c r="O2094" t="str">
        <f>IF(Table11[[#This Row],[cond2]]=1,MID(Table11[[#This Row],[Column1]],6,3),O2093)</f>
        <v xml:space="preserve"> 2</v>
      </c>
    </row>
    <row r="2095" spans="11:15" x14ac:dyDescent="0.3">
      <c r="K2095" t="s">
        <v>2</v>
      </c>
      <c r="L2095">
        <f>IF(AND(ISNUMBER(SEARCH(":",Table11[[#This Row],[Column1]]))=FALSE,ISNUMBER(SEARCH("Ronda",Table11[[#This Row],[Column1]]))=FALSE),1,0)</f>
        <v>1</v>
      </c>
      <c r="M2095">
        <f>IF(Table11[[#This Row],[cond]]=1,M2094+1,0)</f>
        <v>2</v>
      </c>
      <c r="N2095">
        <f>IF(ISNUMBER(SEARCH("Ronda",Table11[[#This Row],[Column1]]))=TRUE,1,0)</f>
        <v>0</v>
      </c>
      <c r="O2095" t="str">
        <f>IF(Table11[[#This Row],[cond2]]=1,MID(Table11[[#This Row],[Column1]],6,3),O2094)</f>
        <v xml:space="preserve"> 2</v>
      </c>
    </row>
    <row r="2096" spans="11:15" x14ac:dyDescent="0.3">
      <c r="K2096">
        <v>0</v>
      </c>
      <c r="L2096">
        <f>IF(AND(ISNUMBER(SEARCH(":",Table11[[#This Row],[Column1]]))=FALSE,ISNUMBER(SEARCH("Ronda",Table11[[#This Row],[Column1]]))=FALSE),1,0)</f>
        <v>1</v>
      </c>
      <c r="M2096">
        <f>IF(Table11[[#This Row],[cond]]=1,M2095+1,0)</f>
        <v>3</v>
      </c>
      <c r="N2096">
        <f>IF(ISNUMBER(SEARCH("Ronda",Table11[[#This Row],[Column1]]))=TRUE,1,0)</f>
        <v>0</v>
      </c>
      <c r="O2096" t="str">
        <f>IF(Table11[[#This Row],[cond2]]=1,MID(Table11[[#This Row],[Column1]],6,3),O2095)</f>
        <v xml:space="preserve"> 2</v>
      </c>
    </row>
    <row r="2097" spans="11:15" x14ac:dyDescent="0.3">
      <c r="K2097">
        <v>2</v>
      </c>
      <c r="L2097">
        <f>IF(AND(ISNUMBER(SEARCH(":",Table11[[#This Row],[Column1]]))=FALSE,ISNUMBER(SEARCH("Ronda",Table11[[#This Row],[Column1]]))=FALSE),1,0)</f>
        <v>1</v>
      </c>
      <c r="M2097">
        <f>IF(Table11[[#This Row],[cond]]=1,M2096+1,0)</f>
        <v>4</v>
      </c>
      <c r="N2097">
        <f>IF(ISNUMBER(SEARCH("Ronda",Table11[[#This Row],[Column1]]))=TRUE,1,0)</f>
        <v>0</v>
      </c>
      <c r="O2097" t="str">
        <f>IF(Table11[[#This Row],[cond2]]=1,MID(Table11[[#This Row],[Column1]],6,3),O2096)</f>
        <v xml:space="preserve"> 2</v>
      </c>
    </row>
    <row r="2098" spans="11:15" x14ac:dyDescent="0.3">
      <c r="K2098">
        <v>0</v>
      </c>
      <c r="L2098">
        <f>IF(AND(ISNUMBER(SEARCH(":",Table11[[#This Row],[Column1]]))=FALSE,ISNUMBER(SEARCH("Ronda",Table11[[#This Row],[Column1]]))=FALSE),1,0)</f>
        <v>1</v>
      </c>
      <c r="M2098">
        <f>IF(Table11[[#This Row],[cond]]=1,M2097+1,0)</f>
        <v>5</v>
      </c>
      <c r="N2098">
        <f>IF(ISNUMBER(SEARCH("Ronda",Table11[[#This Row],[Column1]]))=TRUE,1,0)</f>
        <v>0</v>
      </c>
      <c r="O2098" t="str">
        <f>IF(Table11[[#This Row],[cond2]]=1,MID(Table11[[#This Row],[Column1]],6,3),O2097)</f>
        <v xml:space="preserve"> 2</v>
      </c>
    </row>
    <row r="2099" spans="11:15" x14ac:dyDescent="0.3">
      <c r="K2099">
        <v>-1</v>
      </c>
      <c r="L2099">
        <f>IF(AND(ISNUMBER(SEARCH(":",Table11[[#This Row],[Column1]]))=FALSE,ISNUMBER(SEARCH("Ronda",Table11[[#This Row],[Column1]]))=FALSE),1,0)</f>
        <v>1</v>
      </c>
      <c r="M2099">
        <f>IF(Table11[[#This Row],[cond]]=1,M2098+1,0)</f>
        <v>6</v>
      </c>
      <c r="N2099">
        <f>IF(ISNUMBER(SEARCH("Ronda",Table11[[#This Row],[Column1]]))=TRUE,1,0)</f>
        <v>0</v>
      </c>
      <c r="O2099" t="str">
        <f>IF(Table11[[#This Row],[cond2]]=1,MID(Table11[[#This Row],[Column1]],6,3),O2098)</f>
        <v xml:space="preserve"> 2</v>
      </c>
    </row>
    <row r="2100" spans="11:15" x14ac:dyDescent="0.3">
      <c r="K2100" t="s">
        <v>1247</v>
      </c>
      <c r="L2100">
        <f>IF(AND(ISNUMBER(SEARCH(":",Table11[[#This Row],[Column1]]))=FALSE,ISNUMBER(SEARCH("Ronda",Table11[[#This Row],[Column1]]))=FALSE),1,0)</f>
        <v>0</v>
      </c>
      <c r="M2100">
        <f>IF(Table11[[#This Row],[cond]]=1,M2099+1,0)</f>
        <v>0</v>
      </c>
      <c r="N2100">
        <f>IF(ISNUMBER(SEARCH("Ronda",Table11[[#This Row],[Column1]]))=TRUE,1,0)</f>
        <v>0</v>
      </c>
      <c r="O2100" t="str">
        <f>IF(Table11[[#This Row],[cond2]]=1,MID(Table11[[#This Row],[Column1]],6,3),O2099)</f>
        <v xml:space="preserve"> 2</v>
      </c>
    </row>
    <row r="2101" spans="11:15" x14ac:dyDescent="0.3">
      <c r="K2101" t="s">
        <v>564</v>
      </c>
      <c r="L2101">
        <f>IF(AND(ISNUMBER(SEARCH(":",Table11[[#This Row],[Column1]]))=FALSE,ISNUMBER(SEARCH("Ronda",Table11[[#This Row],[Column1]]))=FALSE),1,0)</f>
        <v>1</v>
      </c>
      <c r="M2101">
        <f>IF(Table11[[#This Row],[cond]]=1,M2100+1,0)</f>
        <v>1</v>
      </c>
      <c r="N2101">
        <f>IF(ISNUMBER(SEARCH("Ronda",Table11[[#This Row],[Column1]]))=TRUE,1,0)</f>
        <v>0</v>
      </c>
      <c r="O2101" t="str">
        <f>IF(Table11[[#This Row],[cond2]]=1,MID(Table11[[#This Row],[Column1]],6,3),O2100)</f>
        <v xml:space="preserve"> 2</v>
      </c>
    </row>
    <row r="2102" spans="11:15" x14ac:dyDescent="0.3">
      <c r="K2102" t="s">
        <v>14</v>
      </c>
      <c r="L2102">
        <f>IF(AND(ISNUMBER(SEARCH(":",Table11[[#This Row],[Column1]]))=FALSE,ISNUMBER(SEARCH("Ronda",Table11[[#This Row],[Column1]]))=FALSE),1,0)</f>
        <v>1</v>
      </c>
      <c r="M2102">
        <f>IF(Table11[[#This Row],[cond]]=1,M2101+1,0)</f>
        <v>2</v>
      </c>
      <c r="N2102">
        <f>IF(ISNUMBER(SEARCH("Ronda",Table11[[#This Row],[Column1]]))=TRUE,1,0)</f>
        <v>0</v>
      </c>
      <c r="O2102" t="str">
        <f>IF(Table11[[#This Row],[cond2]]=1,MID(Table11[[#This Row],[Column1]],6,3),O2101)</f>
        <v xml:space="preserve"> 2</v>
      </c>
    </row>
    <row r="2103" spans="11:15" x14ac:dyDescent="0.3">
      <c r="K2103">
        <v>2</v>
      </c>
      <c r="L2103">
        <f>IF(AND(ISNUMBER(SEARCH(":",Table11[[#This Row],[Column1]]))=FALSE,ISNUMBER(SEARCH("Ronda",Table11[[#This Row],[Column1]]))=FALSE),1,0)</f>
        <v>1</v>
      </c>
      <c r="M2103">
        <f>IF(Table11[[#This Row],[cond]]=1,M2102+1,0)</f>
        <v>3</v>
      </c>
      <c r="N2103">
        <f>IF(ISNUMBER(SEARCH("Ronda",Table11[[#This Row],[Column1]]))=TRUE,1,0)</f>
        <v>0</v>
      </c>
      <c r="O2103" t="str">
        <f>IF(Table11[[#This Row],[cond2]]=1,MID(Table11[[#This Row],[Column1]],6,3),O2102)</f>
        <v xml:space="preserve"> 2</v>
      </c>
    </row>
    <row r="2104" spans="11:15" x14ac:dyDescent="0.3">
      <c r="K2104">
        <v>0</v>
      </c>
      <c r="L2104">
        <f>IF(AND(ISNUMBER(SEARCH(":",Table11[[#This Row],[Column1]]))=FALSE,ISNUMBER(SEARCH("Ronda",Table11[[#This Row],[Column1]]))=FALSE),1,0)</f>
        <v>1</v>
      </c>
      <c r="M2104">
        <f>IF(Table11[[#This Row],[cond]]=1,M2103+1,0)</f>
        <v>4</v>
      </c>
      <c r="N2104">
        <f>IF(ISNUMBER(SEARCH("Ronda",Table11[[#This Row],[Column1]]))=TRUE,1,0)</f>
        <v>0</v>
      </c>
      <c r="O2104" t="str">
        <f>IF(Table11[[#This Row],[cond2]]=1,MID(Table11[[#This Row],[Column1]],6,3),O2103)</f>
        <v xml:space="preserve"> 2</v>
      </c>
    </row>
    <row r="2105" spans="11:15" x14ac:dyDescent="0.3">
      <c r="K2105">
        <v>-2</v>
      </c>
      <c r="L2105">
        <f>IF(AND(ISNUMBER(SEARCH(":",Table11[[#This Row],[Column1]]))=FALSE,ISNUMBER(SEARCH("Ronda",Table11[[#This Row],[Column1]]))=FALSE),1,0)</f>
        <v>1</v>
      </c>
      <c r="M2105">
        <f>IF(Table11[[#This Row],[cond]]=1,M2104+1,0)</f>
        <v>5</v>
      </c>
      <c r="N2105">
        <f>IF(ISNUMBER(SEARCH("Ronda",Table11[[#This Row],[Column1]]))=TRUE,1,0)</f>
        <v>0</v>
      </c>
      <c r="O2105" t="str">
        <f>IF(Table11[[#This Row],[cond2]]=1,MID(Table11[[#This Row],[Column1]],6,3),O2104)</f>
        <v xml:space="preserve"> 2</v>
      </c>
    </row>
    <row r="2106" spans="11:15" x14ac:dyDescent="0.3">
      <c r="K2106">
        <v>0</v>
      </c>
      <c r="L2106">
        <f>IF(AND(ISNUMBER(SEARCH(":",Table11[[#This Row],[Column1]]))=FALSE,ISNUMBER(SEARCH("Ronda",Table11[[#This Row],[Column1]]))=FALSE),1,0)</f>
        <v>1</v>
      </c>
      <c r="M2106">
        <f>IF(Table11[[#This Row],[cond]]=1,M2105+1,0)</f>
        <v>6</v>
      </c>
      <c r="N2106">
        <f>IF(ISNUMBER(SEARCH("Ronda",Table11[[#This Row],[Column1]]))=TRUE,1,0)</f>
        <v>0</v>
      </c>
      <c r="O2106" t="str">
        <f>IF(Table11[[#This Row],[cond2]]=1,MID(Table11[[#This Row],[Column1]],6,3),O2105)</f>
        <v xml:space="preserve"> 2</v>
      </c>
    </row>
    <row r="2107" spans="11:15" x14ac:dyDescent="0.3">
      <c r="K2107" t="s">
        <v>1248</v>
      </c>
      <c r="L2107">
        <f>IF(AND(ISNUMBER(SEARCH(":",Table11[[#This Row],[Column1]]))=FALSE,ISNUMBER(SEARCH("Ronda",Table11[[#This Row],[Column1]]))=FALSE),1,0)</f>
        <v>0</v>
      </c>
      <c r="M2107">
        <f>IF(Table11[[#This Row],[cond]]=1,M2106+1,0)</f>
        <v>0</v>
      </c>
      <c r="N2107">
        <f>IF(ISNUMBER(SEARCH("Ronda",Table11[[#This Row],[Column1]]))=TRUE,1,0)</f>
        <v>0</v>
      </c>
      <c r="O2107" t="str">
        <f>IF(Table11[[#This Row],[cond2]]=1,MID(Table11[[#This Row],[Column1]],6,3),O2106)</f>
        <v xml:space="preserve"> 2</v>
      </c>
    </row>
    <row r="2108" spans="11:15" x14ac:dyDescent="0.3">
      <c r="K2108" t="s">
        <v>833</v>
      </c>
      <c r="L2108">
        <f>IF(AND(ISNUMBER(SEARCH(":",Table11[[#This Row],[Column1]]))=FALSE,ISNUMBER(SEARCH("Ronda",Table11[[#This Row],[Column1]]))=FALSE),1,0)</f>
        <v>1</v>
      </c>
      <c r="M2108">
        <f>IF(Table11[[#This Row],[cond]]=1,M2107+1,0)</f>
        <v>1</v>
      </c>
      <c r="N2108">
        <f>IF(ISNUMBER(SEARCH("Ronda",Table11[[#This Row],[Column1]]))=TRUE,1,0)</f>
        <v>0</v>
      </c>
      <c r="O2108" t="str">
        <f>IF(Table11[[#This Row],[cond2]]=1,MID(Table11[[#This Row],[Column1]],6,3),O2107)</f>
        <v xml:space="preserve"> 2</v>
      </c>
    </row>
    <row r="2109" spans="11:15" x14ac:dyDescent="0.3">
      <c r="K2109" t="s">
        <v>303</v>
      </c>
      <c r="L2109">
        <f>IF(AND(ISNUMBER(SEARCH(":",Table11[[#This Row],[Column1]]))=FALSE,ISNUMBER(SEARCH("Ronda",Table11[[#This Row],[Column1]]))=FALSE),1,0)</f>
        <v>1</v>
      </c>
      <c r="M2109">
        <f>IF(Table11[[#This Row],[cond]]=1,M2108+1,0)</f>
        <v>2</v>
      </c>
      <c r="N2109">
        <f>IF(ISNUMBER(SEARCH("Ronda",Table11[[#This Row],[Column1]]))=TRUE,1,0)</f>
        <v>0</v>
      </c>
      <c r="O2109" t="str">
        <f>IF(Table11[[#This Row],[cond2]]=1,MID(Table11[[#This Row],[Column1]],6,3),O2108)</f>
        <v xml:space="preserve"> 2</v>
      </c>
    </row>
    <row r="2110" spans="11:15" x14ac:dyDescent="0.3">
      <c r="K2110">
        <v>2</v>
      </c>
      <c r="L2110">
        <f>IF(AND(ISNUMBER(SEARCH(":",Table11[[#This Row],[Column1]]))=FALSE,ISNUMBER(SEARCH("Ronda",Table11[[#This Row],[Column1]]))=FALSE),1,0)</f>
        <v>1</v>
      </c>
      <c r="M2110">
        <f>IF(Table11[[#This Row],[cond]]=1,M2109+1,0)</f>
        <v>3</v>
      </c>
      <c r="N2110">
        <f>IF(ISNUMBER(SEARCH("Ronda",Table11[[#This Row],[Column1]]))=TRUE,1,0)</f>
        <v>0</v>
      </c>
      <c r="O2110" t="str">
        <f>IF(Table11[[#This Row],[cond2]]=1,MID(Table11[[#This Row],[Column1]],6,3),O2109)</f>
        <v xml:space="preserve"> 2</v>
      </c>
    </row>
    <row r="2111" spans="11:15" x14ac:dyDescent="0.3">
      <c r="K2111">
        <v>2</v>
      </c>
      <c r="L2111">
        <f>IF(AND(ISNUMBER(SEARCH(":",Table11[[#This Row],[Column1]]))=FALSE,ISNUMBER(SEARCH("Ronda",Table11[[#This Row],[Column1]]))=FALSE),1,0)</f>
        <v>1</v>
      </c>
      <c r="M2111">
        <f>IF(Table11[[#This Row],[cond]]=1,M2110+1,0)</f>
        <v>4</v>
      </c>
      <c r="N2111">
        <f>IF(ISNUMBER(SEARCH("Ronda",Table11[[#This Row],[Column1]]))=TRUE,1,0)</f>
        <v>0</v>
      </c>
      <c r="O2111" t="str">
        <f>IF(Table11[[#This Row],[cond2]]=1,MID(Table11[[#This Row],[Column1]],6,3),O2110)</f>
        <v xml:space="preserve"> 2</v>
      </c>
    </row>
    <row r="2112" spans="11:15" x14ac:dyDescent="0.3">
      <c r="K2112">
        <v>-1</v>
      </c>
      <c r="L2112">
        <f>IF(AND(ISNUMBER(SEARCH(":",Table11[[#This Row],[Column1]]))=FALSE,ISNUMBER(SEARCH("Ronda",Table11[[#This Row],[Column1]]))=FALSE),1,0)</f>
        <v>1</v>
      </c>
      <c r="M2112">
        <f>IF(Table11[[#This Row],[cond]]=1,M2111+1,0)</f>
        <v>5</v>
      </c>
      <c r="N2112">
        <f>IF(ISNUMBER(SEARCH("Ronda",Table11[[#This Row],[Column1]]))=TRUE,1,0)</f>
        <v>0</v>
      </c>
      <c r="O2112" t="str">
        <f>IF(Table11[[#This Row],[cond2]]=1,MID(Table11[[#This Row],[Column1]],6,3),O2111)</f>
        <v xml:space="preserve"> 2</v>
      </c>
    </row>
    <row r="2113" spans="11:15" x14ac:dyDescent="0.3">
      <c r="K2113">
        <v>-1</v>
      </c>
      <c r="L2113">
        <f>IF(AND(ISNUMBER(SEARCH(":",Table11[[#This Row],[Column1]]))=FALSE,ISNUMBER(SEARCH("Ronda",Table11[[#This Row],[Column1]]))=FALSE),1,0)</f>
        <v>1</v>
      </c>
      <c r="M2113">
        <f>IF(Table11[[#This Row],[cond]]=1,M2112+1,0)</f>
        <v>6</v>
      </c>
      <c r="N2113">
        <f>IF(ISNUMBER(SEARCH("Ronda",Table11[[#This Row],[Column1]]))=TRUE,1,0)</f>
        <v>0</v>
      </c>
      <c r="O2113" t="str">
        <f>IF(Table11[[#This Row],[cond2]]=1,MID(Table11[[#This Row],[Column1]],6,3),O2112)</f>
        <v xml:space="preserve"> 2</v>
      </c>
    </row>
    <row r="2114" spans="11:15" x14ac:dyDescent="0.3">
      <c r="K2114" t="s">
        <v>0</v>
      </c>
      <c r="L2114">
        <f>IF(AND(ISNUMBER(SEARCH(":",Table11[[#This Row],[Column1]]))=FALSE,ISNUMBER(SEARCH("Ronda",Table11[[#This Row],[Column1]]))=FALSE),1,0)</f>
        <v>0</v>
      </c>
      <c r="M2114">
        <f>IF(Table11[[#This Row],[cond]]=1,M2113+1,0)</f>
        <v>0</v>
      </c>
      <c r="N2114">
        <f>IF(ISNUMBER(SEARCH("Ronda",Table11[[#This Row],[Column1]]))=TRUE,1,0)</f>
        <v>1</v>
      </c>
      <c r="O2114" t="str">
        <f>IF(Table11[[#This Row],[cond2]]=1,MID(Table11[[#This Row],[Column1]],6,3),O2113)</f>
        <v xml:space="preserve"> 1</v>
      </c>
    </row>
    <row r="2115" spans="11:15" x14ac:dyDescent="0.3">
      <c r="K2115" t="s">
        <v>12</v>
      </c>
      <c r="L2115">
        <f>IF(AND(ISNUMBER(SEARCH(":",Table11[[#This Row],[Column1]]))=FALSE,ISNUMBER(SEARCH("Ronda",Table11[[#This Row],[Column1]]))=FALSE),1,0)</f>
        <v>0</v>
      </c>
      <c r="M2115">
        <f>IF(Table11[[#This Row],[cond]]=1,M2114+1,0)</f>
        <v>0</v>
      </c>
      <c r="N2115">
        <f>IF(ISNUMBER(SEARCH("Ronda",Table11[[#This Row],[Column1]]))=TRUE,1,0)</f>
        <v>0</v>
      </c>
      <c r="O2115" t="str">
        <f>IF(Table11[[#This Row],[cond2]]=1,MID(Table11[[#This Row],[Column1]],6,3),O2114)</f>
        <v xml:space="preserve"> 1</v>
      </c>
    </row>
    <row r="2116" spans="11:15" x14ac:dyDescent="0.3">
      <c r="K2116" t="s">
        <v>14</v>
      </c>
      <c r="L2116">
        <f>IF(AND(ISNUMBER(SEARCH(":",Table11[[#This Row],[Column1]]))=FALSE,ISNUMBER(SEARCH("Ronda",Table11[[#This Row],[Column1]]))=FALSE),1,0)</f>
        <v>1</v>
      </c>
      <c r="M2116">
        <f>IF(Table11[[#This Row],[cond]]=1,M2115+1,0)</f>
        <v>1</v>
      </c>
      <c r="N2116">
        <f>IF(ISNUMBER(SEARCH("Ronda",Table11[[#This Row],[Column1]]))=TRUE,1,0)</f>
        <v>0</v>
      </c>
      <c r="O2116" t="str">
        <f>IF(Table11[[#This Row],[cond2]]=1,MID(Table11[[#This Row],[Column1]],6,3),O2115)</f>
        <v xml:space="preserve"> 1</v>
      </c>
    </row>
    <row r="2117" spans="11:15" x14ac:dyDescent="0.3">
      <c r="K2117" t="s">
        <v>28</v>
      </c>
      <c r="L2117">
        <f>IF(AND(ISNUMBER(SEARCH(":",Table11[[#This Row],[Column1]]))=FALSE,ISNUMBER(SEARCH("Ronda",Table11[[#This Row],[Column1]]))=FALSE),1,0)</f>
        <v>1</v>
      </c>
      <c r="M2117">
        <f>IF(Table11[[#This Row],[cond]]=1,M2116+1,0)</f>
        <v>2</v>
      </c>
      <c r="N2117">
        <f>IF(ISNUMBER(SEARCH("Ronda",Table11[[#This Row],[Column1]]))=TRUE,1,0)</f>
        <v>0</v>
      </c>
      <c r="O2117" t="str">
        <f>IF(Table11[[#This Row],[cond2]]=1,MID(Table11[[#This Row],[Column1]],6,3),O2116)</f>
        <v xml:space="preserve"> 1</v>
      </c>
    </row>
    <row r="2118" spans="11:15" x14ac:dyDescent="0.3">
      <c r="K2118">
        <v>0</v>
      </c>
      <c r="L2118">
        <f>IF(AND(ISNUMBER(SEARCH(":",Table11[[#This Row],[Column1]]))=FALSE,ISNUMBER(SEARCH("Ronda",Table11[[#This Row],[Column1]]))=FALSE),1,0)</f>
        <v>1</v>
      </c>
      <c r="M2118">
        <f>IF(Table11[[#This Row],[cond]]=1,M2117+1,0)</f>
        <v>3</v>
      </c>
      <c r="N2118">
        <f>IF(ISNUMBER(SEARCH("Ronda",Table11[[#This Row],[Column1]]))=TRUE,1,0)</f>
        <v>0</v>
      </c>
      <c r="O2118" t="str">
        <f>IF(Table11[[#This Row],[cond2]]=1,MID(Table11[[#This Row],[Column1]],6,3),O2117)</f>
        <v xml:space="preserve"> 1</v>
      </c>
    </row>
    <row r="2119" spans="11:15" x14ac:dyDescent="0.3">
      <c r="K2119">
        <v>2</v>
      </c>
      <c r="L2119">
        <f>IF(AND(ISNUMBER(SEARCH(":",Table11[[#This Row],[Column1]]))=FALSE,ISNUMBER(SEARCH("Ronda",Table11[[#This Row],[Column1]]))=FALSE),1,0)</f>
        <v>1</v>
      </c>
      <c r="M2119">
        <f>IF(Table11[[#This Row],[cond]]=1,M2118+1,0)</f>
        <v>4</v>
      </c>
      <c r="N2119">
        <f>IF(ISNUMBER(SEARCH("Ronda",Table11[[#This Row],[Column1]]))=TRUE,1,0)</f>
        <v>0</v>
      </c>
      <c r="O2119" t="str">
        <f>IF(Table11[[#This Row],[cond2]]=1,MID(Table11[[#This Row],[Column1]],6,3),O2118)</f>
        <v xml:space="preserve"> 1</v>
      </c>
    </row>
    <row r="2120" spans="11:15" x14ac:dyDescent="0.3">
      <c r="K2120">
        <v>0</v>
      </c>
      <c r="L2120">
        <f>IF(AND(ISNUMBER(SEARCH(":",Table11[[#This Row],[Column1]]))=FALSE,ISNUMBER(SEARCH("Ronda",Table11[[#This Row],[Column1]]))=FALSE),1,0)</f>
        <v>1</v>
      </c>
      <c r="M2120">
        <f>IF(Table11[[#This Row],[cond]]=1,M2119+1,0)</f>
        <v>5</v>
      </c>
      <c r="N2120">
        <f>IF(ISNUMBER(SEARCH("Ronda",Table11[[#This Row],[Column1]]))=TRUE,1,0)</f>
        <v>0</v>
      </c>
      <c r="O2120" t="str">
        <f>IF(Table11[[#This Row],[cond2]]=1,MID(Table11[[#This Row],[Column1]],6,3),O2119)</f>
        <v xml:space="preserve"> 1</v>
      </c>
    </row>
    <row r="2121" spans="11:15" x14ac:dyDescent="0.3">
      <c r="K2121">
        <v>0</v>
      </c>
      <c r="L2121">
        <f>IF(AND(ISNUMBER(SEARCH(":",Table11[[#This Row],[Column1]]))=FALSE,ISNUMBER(SEARCH("Ronda",Table11[[#This Row],[Column1]]))=FALSE),1,0)</f>
        <v>1</v>
      </c>
      <c r="M2121">
        <f>IF(Table11[[#This Row],[cond]]=1,M2120+1,0)</f>
        <v>6</v>
      </c>
      <c r="N2121">
        <f>IF(ISNUMBER(SEARCH("Ronda",Table11[[#This Row],[Column1]]))=TRUE,1,0)</f>
        <v>0</v>
      </c>
      <c r="O2121" t="str">
        <f>IF(Table11[[#This Row],[cond2]]=1,MID(Table11[[#This Row],[Column1]],6,3),O2120)</f>
        <v xml:space="preserve"> 1</v>
      </c>
    </row>
    <row r="2122" spans="11:15" x14ac:dyDescent="0.3">
      <c r="K2122" t="s">
        <v>826</v>
      </c>
      <c r="L2122">
        <f>IF(AND(ISNUMBER(SEARCH(":",Table11[[#This Row],[Column1]]))=FALSE,ISNUMBER(SEARCH("Ronda",Table11[[#This Row],[Column1]]))=FALSE),1,0)</f>
        <v>0</v>
      </c>
      <c r="M2122">
        <f>IF(Table11[[#This Row],[cond]]=1,M2121+1,0)</f>
        <v>0</v>
      </c>
      <c r="N2122">
        <f>IF(ISNUMBER(SEARCH("Ronda",Table11[[#This Row],[Column1]]))=TRUE,1,0)</f>
        <v>0</v>
      </c>
      <c r="O2122" t="str">
        <f>IF(Table11[[#This Row],[cond2]]=1,MID(Table11[[#This Row],[Column1]],6,3),O2121)</f>
        <v xml:space="preserve"> 1</v>
      </c>
    </row>
    <row r="2123" spans="11:15" x14ac:dyDescent="0.3">
      <c r="K2123" t="s">
        <v>13</v>
      </c>
      <c r="L2123">
        <f>IF(AND(ISNUMBER(SEARCH(":",Table11[[#This Row],[Column1]]))=FALSE,ISNUMBER(SEARCH("Ronda",Table11[[#This Row],[Column1]]))=FALSE),1,0)</f>
        <v>1</v>
      </c>
      <c r="M2123">
        <f>IF(Table11[[#This Row],[cond]]=1,M2122+1,0)</f>
        <v>1</v>
      </c>
      <c r="N2123">
        <f>IF(ISNUMBER(SEARCH("Ronda",Table11[[#This Row],[Column1]]))=TRUE,1,0)</f>
        <v>0</v>
      </c>
      <c r="O2123" t="str">
        <f>IF(Table11[[#This Row],[cond2]]=1,MID(Table11[[#This Row],[Column1]],6,3),O2122)</f>
        <v xml:space="preserve"> 1</v>
      </c>
    </row>
    <row r="2124" spans="11:15" x14ac:dyDescent="0.3">
      <c r="K2124" t="s">
        <v>5</v>
      </c>
      <c r="L2124">
        <f>IF(AND(ISNUMBER(SEARCH(":",Table11[[#This Row],[Column1]]))=FALSE,ISNUMBER(SEARCH("Ronda",Table11[[#This Row],[Column1]]))=FALSE),1,0)</f>
        <v>1</v>
      </c>
      <c r="M2124">
        <f>IF(Table11[[#This Row],[cond]]=1,M2123+1,0)</f>
        <v>2</v>
      </c>
      <c r="N2124">
        <f>IF(ISNUMBER(SEARCH("Ronda",Table11[[#This Row],[Column1]]))=TRUE,1,0)</f>
        <v>0</v>
      </c>
      <c r="O2124" t="str">
        <f>IF(Table11[[#This Row],[cond2]]=1,MID(Table11[[#This Row],[Column1]],6,3),O2123)</f>
        <v xml:space="preserve"> 1</v>
      </c>
    </row>
    <row r="2125" spans="11:15" x14ac:dyDescent="0.3">
      <c r="K2125">
        <v>4</v>
      </c>
      <c r="L2125">
        <f>IF(AND(ISNUMBER(SEARCH(":",Table11[[#This Row],[Column1]]))=FALSE,ISNUMBER(SEARCH("Ronda",Table11[[#This Row],[Column1]]))=FALSE),1,0)</f>
        <v>1</v>
      </c>
      <c r="M2125">
        <f>IF(Table11[[#This Row],[cond]]=1,M2124+1,0)</f>
        <v>3</v>
      </c>
      <c r="N2125">
        <f>IF(ISNUMBER(SEARCH("Ronda",Table11[[#This Row],[Column1]]))=TRUE,1,0)</f>
        <v>0</v>
      </c>
      <c r="O2125" t="str">
        <f>IF(Table11[[#This Row],[cond2]]=1,MID(Table11[[#This Row],[Column1]],6,3),O2124)</f>
        <v xml:space="preserve"> 1</v>
      </c>
    </row>
    <row r="2126" spans="11:15" x14ac:dyDescent="0.3">
      <c r="K2126">
        <v>2</v>
      </c>
      <c r="L2126">
        <f>IF(AND(ISNUMBER(SEARCH(":",Table11[[#This Row],[Column1]]))=FALSE,ISNUMBER(SEARCH("Ronda",Table11[[#This Row],[Column1]]))=FALSE),1,0)</f>
        <v>1</v>
      </c>
      <c r="M2126">
        <f>IF(Table11[[#This Row],[cond]]=1,M2125+1,0)</f>
        <v>4</v>
      </c>
      <c r="N2126">
        <f>IF(ISNUMBER(SEARCH("Ronda",Table11[[#This Row],[Column1]]))=TRUE,1,0)</f>
        <v>0</v>
      </c>
      <c r="O2126" t="str">
        <f>IF(Table11[[#This Row],[cond2]]=1,MID(Table11[[#This Row],[Column1]],6,3),O2125)</f>
        <v xml:space="preserve"> 1</v>
      </c>
    </row>
    <row r="2127" spans="11:15" x14ac:dyDescent="0.3">
      <c r="K2127">
        <v>-2</v>
      </c>
      <c r="L2127">
        <f>IF(AND(ISNUMBER(SEARCH(":",Table11[[#This Row],[Column1]]))=FALSE,ISNUMBER(SEARCH("Ronda",Table11[[#This Row],[Column1]]))=FALSE),1,0)</f>
        <v>1</v>
      </c>
      <c r="M2127">
        <f>IF(Table11[[#This Row],[cond]]=1,M2126+1,0)</f>
        <v>5</v>
      </c>
      <c r="N2127">
        <f>IF(ISNUMBER(SEARCH("Ronda",Table11[[#This Row],[Column1]]))=TRUE,1,0)</f>
        <v>0</v>
      </c>
      <c r="O2127" t="str">
        <f>IF(Table11[[#This Row],[cond2]]=1,MID(Table11[[#This Row],[Column1]],6,3),O2126)</f>
        <v xml:space="preserve"> 1</v>
      </c>
    </row>
    <row r="2128" spans="11:15" x14ac:dyDescent="0.3">
      <c r="K2128">
        <v>-2</v>
      </c>
      <c r="L2128">
        <f>IF(AND(ISNUMBER(SEARCH(":",Table11[[#This Row],[Column1]]))=FALSE,ISNUMBER(SEARCH("Ronda",Table11[[#This Row],[Column1]]))=FALSE),1,0)</f>
        <v>1</v>
      </c>
      <c r="M2128">
        <f>IF(Table11[[#This Row],[cond]]=1,M2127+1,0)</f>
        <v>6</v>
      </c>
      <c r="N2128">
        <f>IF(ISNUMBER(SEARCH("Ronda",Table11[[#This Row],[Column1]]))=TRUE,1,0)</f>
        <v>0</v>
      </c>
      <c r="O2128" t="str">
        <f>IF(Table11[[#This Row],[cond2]]=1,MID(Table11[[#This Row],[Column1]],6,3),O2127)</f>
        <v xml:space="preserve"> 1</v>
      </c>
    </row>
    <row r="2129" spans="11:15" x14ac:dyDescent="0.3">
      <c r="K2129" t="s">
        <v>1249</v>
      </c>
      <c r="L2129">
        <f>IF(AND(ISNUMBER(SEARCH(":",Table11[[#This Row],[Column1]]))=FALSE,ISNUMBER(SEARCH("Ronda",Table11[[#This Row],[Column1]]))=FALSE),1,0)</f>
        <v>0</v>
      </c>
      <c r="M2129">
        <f>IF(Table11[[#This Row],[cond]]=1,M2128+1,0)</f>
        <v>0</v>
      </c>
      <c r="N2129">
        <f>IF(ISNUMBER(SEARCH("Ronda",Table11[[#This Row],[Column1]]))=TRUE,1,0)</f>
        <v>0</v>
      </c>
      <c r="O2129" t="str">
        <f>IF(Table11[[#This Row],[cond2]]=1,MID(Table11[[#This Row],[Column1]],6,3),O2128)</f>
        <v xml:space="preserve"> 1</v>
      </c>
    </row>
    <row r="2130" spans="11:15" x14ac:dyDescent="0.3">
      <c r="K2130" t="s">
        <v>33</v>
      </c>
      <c r="L2130">
        <f>IF(AND(ISNUMBER(SEARCH(":",Table11[[#This Row],[Column1]]))=FALSE,ISNUMBER(SEARCH("Ronda",Table11[[#This Row],[Column1]]))=FALSE),1,0)</f>
        <v>1</v>
      </c>
      <c r="M2130">
        <f>IF(Table11[[#This Row],[cond]]=1,M2129+1,0)</f>
        <v>1</v>
      </c>
      <c r="N2130">
        <f>IF(ISNUMBER(SEARCH("Ronda",Table11[[#This Row],[Column1]]))=TRUE,1,0)</f>
        <v>0</v>
      </c>
      <c r="O2130" t="str">
        <f>IF(Table11[[#This Row],[cond2]]=1,MID(Table11[[#This Row],[Column1]],6,3),O2129)</f>
        <v xml:space="preserve"> 1</v>
      </c>
    </row>
    <row r="2131" spans="11:15" x14ac:dyDescent="0.3">
      <c r="K2131" t="s">
        <v>7</v>
      </c>
      <c r="L2131">
        <f>IF(AND(ISNUMBER(SEARCH(":",Table11[[#This Row],[Column1]]))=FALSE,ISNUMBER(SEARCH("Ronda",Table11[[#This Row],[Column1]]))=FALSE),1,0)</f>
        <v>1</v>
      </c>
      <c r="M2131">
        <f>IF(Table11[[#This Row],[cond]]=1,M2130+1,0)</f>
        <v>2</v>
      </c>
      <c r="N2131">
        <f>IF(ISNUMBER(SEARCH("Ronda",Table11[[#This Row],[Column1]]))=TRUE,1,0)</f>
        <v>0</v>
      </c>
      <c r="O2131" t="str">
        <f>IF(Table11[[#This Row],[cond2]]=1,MID(Table11[[#This Row],[Column1]],6,3),O2130)</f>
        <v xml:space="preserve"> 1</v>
      </c>
    </row>
    <row r="2132" spans="11:15" x14ac:dyDescent="0.3">
      <c r="K2132">
        <v>1</v>
      </c>
      <c r="L2132">
        <f>IF(AND(ISNUMBER(SEARCH(":",Table11[[#This Row],[Column1]]))=FALSE,ISNUMBER(SEARCH("Ronda",Table11[[#This Row],[Column1]]))=FALSE),1,0)</f>
        <v>1</v>
      </c>
      <c r="M2132">
        <f>IF(Table11[[#This Row],[cond]]=1,M2131+1,0)</f>
        <v>3</v>
      </c>
      <c r="N2132">
        <f>IF(ISNUMBER(SEARCH("Ronda",Table11[[#This Row],[Column1]]))=TRUE,1,0)</f>
        <v>0</v>
      </c>
      <c r="O2132" t="str">
        <f>IF(Table11[[#This Row],[cond2]]=1,MID(Table11[[#This Row],[Column1]],6,3),O2131)</f>
        <v xml:space="preserve"> 1</v>
      </c>
    </row>
    <row r="2133" spans="11:15" x14ac:dyDescent="0.3">
      <c r="K2133">
        <v>3</v>
      </c>
      <c r="L2133">
        <f>IF(AND(ISNUMBER(SEARCH(":",Table11[[#This Row],[Column1]]))=FALSE,ISNUMBER(SEARCH("Ronda",Table11[[#This Row],[Column1]]))=FALSE),1,0)</f>
        <v>1</v>
      </c>
      <c r="M2133">
        <f>IF(Table11[[#This Row],[cond]]=1,M2132+1,0)</f>
        <v>4</v>
      </c>
      <c r="N2133">
        <f>IF(ISNUMBER(SEARCH("Ronda",Table11[[#This Row],[Column1]]))=TRUE,1,0)</f>
        <v>0</v>
      </c>
      <c r="O2133" t="str">
        <f>IF(Table11[[#This Row],[cond2]]=1,MID(Table11[[#This Row],[Column1]],6,3),O2132)</f>
        <v xml:space="preserve"> 1</v>
      </c>
    </row>
    <row r="2134" spans="11:15" x14ac:dyDescent="0.3">
      <c r="K2134">
        <v>-1</v>
      </c>
      <c r="L2134">
        <f>IF(AND(ISNUMBER(SEARCH(":",Table11[[#This Row],[Column1]]))=FALSE,ISNUMBER(SEARCH("Ronda",Table11[[#This Row],[Column1]]))=FALSE),1,0)</f>
        <v>1</v>
      </c>
      <c r="M2134">
        <f>IF(Table11[[#This Row],[cond]]=1,M2133+1,0)</f>
        <v>5</v>
      </c>
      <c r="N2134">
        <f>IF(ISNUMBER(SEARCH("Ronda",Table11[[#This Row],[Column1]]))=TRUE,1,0)</f>
        <v>0</v>
      </c>
      <c r="O2134" t="str">
        <f>IF(Table11[[#This Row],[cond2]]=1,MID(Table11[[#This Row],[Column1]],6,3),O2133)</f>
        <v xml:space="preserve"> 1</v>
      </c>
    </row>
    <row r="2135" spans="11:15" x14ac:dyDescent="0.3">
      <c r="K2135">
        <v>-1</v>
      </c>
      <c r="L2135">
        <f>IF(AND(ISNUMBER(SEARCH(":",Table11[[#This Row],[Column1]]))=FALSE,ISNUMBER(SEARCH("Ronda",Table11[[#This Row],[Column1]]))=FALSE),1,0)</f>
        <v>1</v>
      </c>
      <c r="M2135">
        <f>IF(Table11[[#This Row],[cond]]=1,M2134+1,0)</f>
        <v>6</v>
      </c>
      <c r="N2135">
        <f>IF(ISNUMBER(SEARCH("Ronda",Table11[[#This Row],[Column1]]))=TRUE,1,0)</f>
        <v>0</v>
      </c>
      <c r="O2135" t="str">
        <f>IF(Table11[[#This Row],[cond2]]=1,MID(Table11[[#This Row],[Column1]],6,3),O2134)</f>
        <v xml:space="preserve"> 1</v>
      </c>
    </row>
    <row r="2136" spans="11:15" x14ac:dyDescent="0.3">
      <c r="K2136" t="s">
        <v>1037</v>
      </c>
      <c r="L2136">
        <f>IF(AND(ISNUMBER(SEARCH(":",Table11[[#This Row],[Column1]]))=FALSE,ISNUMBER(SEARCH("Ronda",Table11[[#This Row],[Column1]]))=FALSE),1,0)</f>
        <v>0</v>
      </c>
      <c r="M2136">
        <f>IF(Table11[[#This Row],[cond]]=1,M2135+1,0)</f>
        <v>0</v>
      </c>
      <c r="N2136">
        <f>IF(ISNUMBER(SEARCH("Ronda",Table11[[#This Row],[Column1]]))=TRUE,1,0)</f>
        <v>0</v>
      </c>
      <c r="O2136" t="str">
        <f>IF(Table11[[#This Row],[cond2]]=1,MID(Table11[[#This Row],[Column1]],6,3),O2135)</f>
        <v xml:space="preserve"> 1</v>
      </c>
    </row>
    <row r="2137" spans="11:15" x14ac:dyDescent="0.3">
      <c r="K2137" t="s">
        <v>568</v>
      </c>
      <c r="L2137">
        <f>IF(AND(ISNUMBER(SEARCH(":",Table11[[#This Row],[Column1]]))=FALSE,ISNUMBER(SEARCH("Ronda",Table11[[#This Row],[Column1]]))=FALSE),1,0)</f>
        <v>1</v>
      </c>
      <c r="M2137">
        <f>IF(Table11[[#This Row],[cond]]=1,M2136+1,0)</f>
        <v>1</v>
      </c>
      <c r="N2137">
        <f>IF(ISNUMBER(SEARCH("Ronda",Table11[[#This Row],[Column1]]))=TRUE,1,0)</f>
        <v>0</v>
      </c>
      <c r="O2137" t="str">
        <f>IF(Table11[[#This Row],[cond2]]=1,MID(Table11[[#This Row],[Column1]],6,3),O2136)</f>
        <v xml:space="preserve"> 1</v>
      </c>
    </row>
    <row r="2138" spans="11:15" x14ac:dyDescent="0.3">
      <c r="K2138" t="s">
        <v>4</v>
      </c>
      <c r="L2138">
        <f>IF(AND(ISNUMBER(SEARCH(":",Table11[[#This Row],[Column1]]))=FALSE,ISNUMBER(SEARCH("Ronda",Table11[[#This Row],[Column1]]))=FALSE),1,0)</f>
        <v>1</v>
      </c>
      <c r="M2138">
        <f>IF(Table11[[#This Row],[cond]]=1,M2137+1,0)</f>
        <v>2</v>
      </c>
      <c r="N2138">
        <f>IF(ISNUMBER(SEARCH("Ronda",Table11[[#This Row],[Column1]]))=TRUE,1,0)</f>
        <v>0</v>
      </c>
      <c r="O2138" t="str">
        <f>IF(Table11[[#This Row],[cond2]]=1,MID(Table11[[#This Row],[Column1]],6,3),O2137)</f>
        <v xml:space="preserve"> 1</v>
      </c>
    </row>
    <row r="2139" spans="11:15" x14ac:dyDescent="0.3">
      <c r="K2139">
        <v>2</v>
      </c>
      <c r="L2139">
        <f>IF(AND(ISNUMBER(SEARCH(":",Table11[[#This Row],[Column1]]))=FALSE,ISNUMBER(SEARCH("Ronda",Table11[[#This Row],[Column1]]))=FALSE),1,0)</f>
        <v>1</v>
      </c>
      <c r="M2139">
        <f>IF(Table11[[#This Row],[cond]]=1,M2138+1,0)</f>
        <v>3</v>
      </c>
      <c r="N2139">
        <f>IF(ISNUMBER(SEARCH("Ronda",Table11[[#This Row],[Column1]]))=TRUE,1,0)</f>
        <v>0</v>
      </c>
      <c r="O2139" t="str">
        <f>IF(Table11[[#This Row],[cond2]]=1,MID(Table11[[#This Row],[Column1]],6,3),O2138)</f>
        <v xml:space="preserve"> 1</v>
      </c>
    </row>
    <row r="2140" spans="11:15" x14ac:dyDescent="0.3">
      <c r="K2140">
        <v>0</v>
      </c>
      <c r="L2140">
        <f>IF(AND(ISNUMBER(SEARCH(":",Table11[[#This Row],[Column1]]))=FALSE,ISNUMBER(SEARCH("Ronda",Table11[[#This Row],[Column1]]))=FALSE),1,0)</f>
        <v>1</v>
      </c>
      <c r="M2140">
        <f>IF(Table11[[#This Row],[cond]]=1,M2139+1,0)</f>
        <v>4</v>
      </c>
      <c r="N2140">
        <f>IF(ISNUMBER(SEARCH("Ronda",Table11[[#This Row],[Column1]]))=TRUE,1,0)</f>
        <v>0</v>
      </c>
      <c r="O2140" t="str">
        <f>IF(Table11[[#This Row],[cond2]]=1,MID(Table11[[#This Row],[Column1]],6,3),O2139)</f>
        <v xml:space="preserve"> 1</v>
      </c>
    </row>
    <row r="2141" spans="11:15" x14ac:dyDescent="0.3">
      <c r="K2141">
        <v>-2</v>
      </c>
      <c r="L2141">
        <f>IF(AND(ISNUMBER(SEARCH(":",Table11[[#This Row],[Column1]]))=FALSE,ISNUMBER(SEARCH("Ronda",Table11[[#This Row],[Column1]]))=FALSE),1,0)</f>
        <v>1</v>
      </c>
      <c r="M2141">
        <f>IF(Table11[[#This Row],[cond]]=1,M2140+1,0)</f>
        <v>5</v>
      </c>
      <c r="N2141">
        <f>IF(ISNUMBER(SEARCH("Ronda",Table11[[#This Row],[Column1]]))=TRUE,1,0)</f>
        <v>0</v>
      </c>
      <c r="O2141" t="str">
        <f>IF(Table11[[#This Row],[cond2]]=1,MID(Table11[[#This Row],[Column1]],6,3),O2140)</f>
        <v xml:space="preserve"> 1</v>
      </c>
    </row>
    <row r="2142" spans="11:15" x14ac:dyDescent="0.3">
      <c r="K2142">
        <v>0</v>
      </c>
      <c r="L2142">
        <f>IF(AND(ISNUMBER(SEARCH(":",Table11[[#This Row],[Column1]]))=FALSE,ISNUMBER(SEARCH("Ronda",Table11[[#This Row],[Column1]]))=FALSE),1,0)</f>
        <v>1</v>
      </c>
      <c r="M2142">
        <f>IF(Table11[[#This Row],[cond]]=1,M2141+1,0)</f>
        <v>6</v>
      </c>
      <c r="N2142">
        <f>IF(ISNUMBER(SEARCH("Ronda",Table11[[#This Row],[Column1]]))=TRUE,1,0)</f>
        <v>0</v>
      </c>
      <c r="O2142" t="str">
        <f>IF(Table11[[#This Row],[cond2]]=1,MID(Table11[[#This Row],[Column1]],6,3),O2141)</f>
        <v xml:space="preserve"> 1</v>
      </c>
    </row>
    <row r="2143" spans="11:15" x14ac:dyDescent="0.3">
      <c r="K2143" t="s">
        <v>1037</v>
      </c>
      <c r="L2143">
        <f>IF(AND(ISNUMBER(SEARCH(":",Table11[[#This Row],[Column1]]))=FALSE,ISNUMBER(SEARCH("Ronda",Table11[[#This Row],[Column1]]))=FALSE),1,0)</f>
        <v>0</v>
      </c>
      <c r="M2143">
        <f>IF(Table11[[#This Row],[cond]]=1,M2142+1,0)</f>
        <v>0</v>
      </c>
      <c r="N2143">
        <f>IF(ISNUMBER(SEARCH("Ronda",Table11[[#This Row],[Column1]]))=TRUE,1,0)</f>
        <v>0</v>
      </c>
      <c r="O2143" t="str">
        <f>IF(Table11[[#This Row],[cond2]]=1,MID(Table11[[#This Row],[Column1]],6,3),O2142)</f>
        <v xml:space="preserve"> 1</v>
      </c>
    </row>
    <row r="2144" spans="11:15" x14ac:dyDescent="0.3">
      <c r="K2144" t="s">
        <v>10</v>
      </c>
      <c r="L2144">
        <f>IF(AND(ISNUMBER(SEARCH(":",Table11[[#This Row],[Column1]]))=FALSE,ISNUMBER(SEARCH("Ronda",Table11[[#This Row],[Column1]]))=FALSE),1,0)</f>
        <v>1</v>
      </c>
      <c r="M2144">
        <f>IF(Table11[[#This Row],[cond]]=1,M2143+1,0)</f>
        <v>1</v>
      </c>
      <c r="N2144">
        <f>IF(ISNUMBER(SEARCH("Ronda",Table11[[#This Row],[Column1]]))=TRUE,1,0)</f>
        <v>0</v>
      </c>
      <c r="O2144" t="str">
        <f>IF(Table11[[#This Row],[cond2]]=1,MID(Table11[[#This Row],[Column1]],6,3),O2143)</f>
        <v xml:space="preserve"> 1</v>
      </c>
    </row>
    <row r="2145" spans="11:15" x14ac:dyDescent="0.3">
      <c r="K2145" t="s">
        <v>1051</v>
      </c>
      <c r="L2145">
        <f>IF(AND(ISNUMBER(SEARCH(":",Table11[[#This Row],[Column1]]))=FALSE,ISNUMBER(SEARCH("Ronda",Table11[[#This Row],[Column1]]))=FALSE),1,0)</f>
        <v>1</v>
      </c>
      <c r="M2145">
        <f>IF(Table11[[#This Row],[cond]]=1,M2144+1,0)</f>
        <v>2</v>
      </c>
      <c r="N2145">
        <f>IF(ISNUMBER(SEARCH("Ronda",Table11[[#This Row],[Column1]]))=TRUE,1,0)</f>
        <v>0</v>
      </c>
      <c r="O2145" t="str">
        <f>IF(Table11[[#This Row],[cond2]]=1,MID(Table11[[#This Row],[Column1]],6,3),O2144)</f>
        <v xml:space="preserve"> 1</v>
      </c>
    </row>
    <row r="2146" spans="11:15" x14ac:dyDescent="0.3">
      <c r="K2146">
        <v>1</v>
      </c>
      <c r="L2146">
        <f>IF(AND(ISNUMBER(SEARCH(":",Table11[[#This Row],[Column1]]))=FALSE,ISNUMBER(SEARCH("Ronda",Table11[[#This Row],[Column1]]))=FALSE),1,0)</f>
        <v>1</v>
      </c>
      <c r="M2146">
        <f>IF(Table11[[#This Row],[cond]]=1,M2145+1,0)</f>
        <v>3</v>
      </c>
      <c r="N2146">
        <f>IF(ISNUMBER(SEARCH("Ronda",Table11[[#This Row],[Column1]]))=TRUE,1,0)</f>
        <v>0</v>
      </c>
      <c r="O2146" t="str">
        <f>IF(Table11[[#This Row],[cond2]]=1,MID(Table11[[#This Row],[Column1]],6,3),O2145)</f>
        <v xml:space="preserve"> 1</v>
      </c>
    </row>
    <row r="2147" spans="11:15" x14ac:dyDescent="0.3">
      <c r="K2147">
        <v>0</v>
      </c>
      <c r="L2147">
        <f>IF(AND(ISNUMBER(SEARCH(":",Table11[[#This Row],[Column1]]))=FALSE,ISNUMBER(SEARCH("Ronda",Table11[[#This Row],[Column1]]))=FALSE),1,0)</f>
        <v>1</v>
      </c>
      <c r="M2147">
        <f>IF(Table11[[#This Row],[cond]]=1,M2146+1,0)</f>
        <v>4</v>
      </c>
      <c r="N2147">
        <f>IF(ISNUMBER(SEARCH("Ronda",Table11[[#This Row],[Column1]]))=TRUE,1,0)</f>
        <v>0</v>
      </c>
      <c r="O2147" t="str">
        <f>IF(Table11[[#This Row],[cond2]]=1,MID(Table11[[#This Row],[Column1]],6,3),O2146)</f>
        <v xml:space="preserve"> 1</v>
      </c>
    </row>
    <row r="2148" spans="11:15" x14ac:dyDescent="0.3">
      <c r="K2148">
        <v>0</v>
      </c>
      <c r="L2148">
        <f>IF(AND(ISNUMBER(SEARCH(":",Table11[[#This Row],[Column1]]))=FALSE,ISNUMBER(SEARCH("Ronda",Table11[[#This Row],[Column1]]))=FALSE),1,0)</f>
        <v>1</v>
      </c>
      <c r="M2148">
        <f>IF(Table11[[#This Row],[cond]]=1,M2147+1,0)</f>
        <v>5</v>
      </c>
      <c r="N2148">
        <f>IF(ISNUMBER(SEARCH("Ronda",Table11[[#This Row],[Column1]]))=TRUE,1,0)</f>
        <v>0</v>
      </c>
      <c r="O2148" t="str">
        <f>IF(Table11[[#This Row],[cond2]]=1,MID(Table11[[#This Row],[Column1]],6,3),O2147)</f>
        <v xml:space="preserve"> 1</v>
      </c>
    </row>
    <row r="2149" spans="11:15" x14ac:dyDescent="0.3">
      <c r="K2149">
        <v>0</v>
      </c>
      <c r="L2149">
        <f>IF(AND(ISNUMBER(SEARCH(":",Table11[[#This Row],[Column1]]))=FALSE,ISNUMBER(SEARCH("Ronda",Table11[[#This Row],[Column1]]))=FALSE),1,0)</f>
        <v>1</v>
      </c>
      <c r="M2149">
        <f>IF(Table11[[#This Row],[cond]]=1,M2148+1,0)</f>
        <v>6</v>
      </c>
      <c r="N2149">
        <f>IF(ISNUMBER(SEARCH("Ronda",Table11[[#This Row],[Column1]]))=TRUE,1,0)</f>
        <v>0</v>
      </c>
      <c r="O2149" t="str">
        <f>IF(Table11[[#This Row],[cond2]]=1,MID(Table11[[#This Row],[Column1]],6,3),O2148)</f>
        <v xml:space="preserve"> 1</v>
      </c>
    </row>
    <row r="2150" spans="11:15" x14ac:dyDescent="0.3">
      <c r="K2150" t="s">
        <v>1250</v>
      </c>
      <c r="L2150">
        <f>IF(AND(ISNUMBER(SEARCH(":",Table11[[#This Row],[Column1]]))=FALSE,ISNUMBER(SEARCH("Ronda",Table11[[#This Row],[Column1]]))=FALSE),1,0)</f>
        <v>0</v>
      </c>
      <c r="M2150">
        <f>IF(Table11[[#This Row],[cond]]=1,M2149+1,0)</f>
        <v>0</v>
      </c>
      <c r="N2150">
        <f>IF(ISNUMBER(SEARCH("Ronda",Table11[[#This Row],[Column1]]))=TRUE,1,0)</f>
        <v>0</v>
      </c>
      <c r="O2150" t="str">
        <f>IF(Table11[[#This Row],[cond2]]=1,MID(Table11[[#This Row],[Column1]],6,3),O2149)</f>
        <v xml:space="preserve"> 1</v>
      </c>
    </row>
    <row r="2151" spans="11:15" x14ac:dyDescent="0.3">
      <c r="K2151" t="s">
        <v>8</v>
      </c>
      <c r="L2151">
        <f>IF(AND(ISNUMBER(SEARCH(":",Table11[[#This Row],[Column1]]))=FALSE,ISNUMBER(SEARCH("Ronda",Table11[[#This Row],[Column1]]))=FALSE),1,0)</f>
        <v>1</v>
      </c>
      <c r="M2151">
        <f>IF(Table11[[#This Row],[cond]]=1,M2150+1,0)</f>
        <v>1</v>
      </c>
      <c r="N2151">
        <f>IF(ISNUMBER(SEARCH("Ronda",Table11[[#This Row],[Column1]]))=TRUE,1,0)</f>
        <v>0</v>
      </c>
      <c r="O2151" t="str">
        <f>IF(Table11[[#This Row],[cond2]]=1,MID(Table11[[#This Row],[Column1]],6,3),O2150)</f>
        <v xml:space="preserve"> 1</v>
      </c>
    </row>
    <row r="2152" spans="11:15" x14ac:dyDescent="0.3">
      <c r="K2152" t="s">
        <v>564</v>
      </c>
      <c r="L2152">
        <f>IF(AND(ISNUMBER(SEARCH(":",Table11[[#This Row],[Column1]]))=FALSE,ISNUMBER(SEARCH("Ronda",Table11[[#This Row],[Column1]]))=FALSE),1,0)</f>
        <v>1</v>
      </c>
      <c r="M2152">
        <f>IF(Table11[[#This Row],[cond]]=1,M2151+1,0)</f>
        <v>2</v>
      </c>
      <c r="N2152">
        <f>IF(ISNUMBER(SEARCH("Ronda",Table11[[#This Row],[Column1]]))=TRUE,1,0)</f>
        <v>0</v>
      </c>
      <c r="O2152" t="str">
        <f>IF(Table11[[#This Row],[cond2]]=1,MID(Table11[[#This Row],[Column1]],6,3),O2151)</f>
        <v xml:space="preserve"> 1</v>
      </c>
    </row>
    <row r="2153" spans="11:15" x14ac:dyDescent="0.3">
      <c r="K2153">
        <v>5</v>
      </c>
      <c r="L2153">
        <f>IF(AND(ISNUMBER(SEARCH(":",Table11[[#This Row],[Column1]]))=FALSE,ISNUMBER(SEARCH("Ronda",Table11[[#This Row],[Column1]]))=FALSE),1,0)</f>
        <v>1</v>
      </c>
      <c r="M2153">
        <f>IF(Table11[[#This Row],[cond]]=1,M2152+1,0)</f>
        <v>3</v>
      </c>
      <c r="N2153">
        <f>IF(ISNUMBER(SEARCH("Ronda",Table11[[#This Row],[Column1]]))=TRUE,1,0)</f>
        <v>0</v>
      </c>
      <c r="O2153" t="str">
        <f>IF(Table11[[#This Row],[cond2]]=1,MID(Table11[[#This Row],[Column1]],6,3),O2152)</f>
        <v xml:space="preserve"> 1</v>
      </c>
    </row>
    <row r="2154" spans="11:15" x14ac:dyDescent="0.3">
      <c r="K2154">
        <v>0</v>
      </c>
      <c r="L2154">
        <f>IF(AND(ISNUMBER(SEARCH(":",Table11[[#This Row],[Column1]]))=FALSE,ISNUMBER(SEARCH("Ronda",Table11[[#This Row],[Column1]]))=FALSE),1,0)</f>
        <v>1</v>
      </c>
      <c r="M2154">
        <f>IF(Table11[[#This Row],[cond]]=1,M2153+1,0)</f>
        <v>4</v>
      </c>
      <c r="N2154">
        <f>IF(ISNUMBER(SEARCH("Ronda",Table11[[#This Row],[Column1]]))=TRUE,1,0)</f>
        <v>0</v>
      </c>
      <c r="O2154" t="str">
        <f>IF(Table11[[#This Row],[cond2]]=1,MID(Table11[[#This Row],[Column1]],6,3),O2153)</f>
        <v xml:space="preserve"> 1</v>
      </c>
    </row>
    <row r="2155" spans="11:15" x14ac:dyDescent="0.3">
      <c r="K2155">
        <v>-3</v>
      </c>
      <c r="L2155">
        <f>IF(AND(ISNUMBER(SEARCH(":",Table11[[#This Row],[Column1]]))=FALSE,ISNUMBER(SEARCH("Ronda",Table11[[#This Row],[Column1]]))=FALSE),1,0)</f>
        <v>1</v>
      </c>
      <c r="M2155">
        <f>IF(Table11[[#This Row],[cond]]=1,M2154+1,0)</f>
        <v>5</v>
      </c>
      <c r="N2155">
        <f>IF(ISNUMBER(SEARCH("Ronda",Table11[[#This Row],[Column1]]))=TRUE,1,0)</f>
        <v>0</v>
      </c>
      <c r="O2155" t="str">
        <f>IF(Table11[[#This Row],[cond2]]=1,MID(Table11[[#This Row],[Column1]],6,3),O2154)</f>
        <v xml:space="preserve"> 1</v>
      </c>
    </row>
    <row r="2156" spans="11:15" x14ac:dyDescent="0.3">
      <c r="K2156">
        <v>0</v>
      </c>
      <c r="L2156">
        <f>IF(AND(ISNUMBER(SEARCH(":",Table11[[#This Row],[Column1]]))=FALSE,ISNUMBER(SEARCH("Ronda",Table11[[#This Row],[Column1]]))=FALSE),1,0)</f>
        <v>1</v>
      </c>
      <c r="M2156">
        <f>IF(Table11[[#This Row],[cond]]=1,M2155+1,0)</f>
        <v>6</v>
      </c>
      <c r="N2156">
        <f>IF(ISNUMBER(SEARCH("Ronda",Table11[[#This Row],[Column1]]))=TRUE,1,0)</f>
        <v>0</v>
      </c>
      <c r="O2156" t="str">
        <f>IF(Table11[[#This Row],[cond2]]=1,MID(Table11[[#This Row],[Column1]],6,3),O2155)</f>
        <v xml:space="preserve"> 1</v>
      </c>
    </row>
    <row r="2157" spans="11:15" x14ac:dyDescent="0.3">
      <c r="K2157" t="s">
        <v>1251</v>
      </c>
      <c r="L2157">
        <f>IF(AND(ISNUMBER(SEARCH(":",Table11[[#This Row],[Column1]]))=FALSE,ISNUMBER(SEARCH("Ronda",Table11[[#This Row],[Column1]]))=FALSE),1,0)</f>
        <v>0</v>
      </c>
      <c r="M2157">
        <f>IF(Table11[[#This Row],[cond]]=1,M2156+1,0)</f>
        <v>0</v>
      </c>
      <c r="N2157">
        <f>IF(ISNUMBER(SEARCH("Ronda",Table11[[#This Row],[Column1]]))=TRUE,1,0)</f>
        <v>0</v>
      </c>
      <c r="O2157" t="str">
        <f>IF(Table11[[#This Row],[cond2]]=1,MID(Table11[[#This Row],[Column1]],6,3),O2156)</f>
        <v xml:space="preserve"> 1</v>
      </c>
    </row>
    <row r="2158" spans="11:15" x14ac:dyDescent="0.3">
      <c r="K2158" t="s">
        <v>303</v>
      </c>
      <c r="L2158">
        <f>IF(AND(ISNUMBER(SEARCH(":",Table11[[#This Row],[Column1]]))=FALSE,ISNUMBER(SEARCH("Ronda",Table11[[#This Row],[Column1]]))=FALSE),1,0)</f>
        <v>1</v>
      </c>
      <c r="M2158">
        <f>IF(Table11[[#This Row],[cond]]=1,M2157+1,0)</f>
        <v>1</v>
      </c>
      <c r="N2158">
        <f>IF(ISNUMBER(SEARCH("Ronda",Table11[[#This Row],[Column1]]))=TRUE,1,0)</f>
        <v>0</v>
      </c>
      <c r="O2158" t="str">
        <f>IF(Table11[[#This Row],[cond2]]=1,MID(Table11[[#This Row],[Column1]],6,3),O2157)</f>
        <v xml:space="preserve"> 1</v>
      </c>
    </row>
    <row r="2159" spans="11:15" x14ac:dyDescent="0.3">
      <c r="K2159" t="s">
        <v>31</v>
      </c>
      <c r="L2159">
        <f>IF(AND(ISNUMBER(SEARCH(":",Table11[[#This Row],[Column1]]))=FALSE,ISNUMBER(SEARCH("Ronda",Table11[[#This Row],[Column1]]))=FALSE),1,0)</f>
        <v>1</v>
      </c>
      <c r="M2159">
        <f>IF(Table11[[#This Row],[cond]]=1,M2158+1,0)</f>
        <v>2</v>
      </c>
      <c r="N2159">
        <f>IF(ISNUMBER(SEARCH("Ronda",Table11[[#This Row],[Column1]]))=TRUE,1,0)</f>
        <v>0</v>
      </c>
      <c r="O2159" t="str">
        <f>IF(Table11[[#This Row],[cond2]]=1,MID(Table11[[#This Row],[Column1]],6,3),O2158)</f>
        <v xml:space="preserve"> 1</v>
      </c>
    </row>
    <row r="2160" spans="11:15" x14ac:dyDescent="0.3">
      <c r="K2160">
        <v>0</v>
      </c>
      <c r="L2160">
        <f>IF(AND(ISNUMBER(SEARCH(":",Table11[[#This Row],[Column1]]))=FALSE,ISNUMBER(SEARCH("Ronda",Table11[[#This Row],[Column1]]))=FALSE),1,0)</f>
        <v>1</v>
      </c>
      <c r="M2160">
        <f>IF(Table11[[#This Row],[cond]]=1,M2159+1,0)</f>
        <v>3</v>
      </c>
      <c r="N2160">
        <f>IF(ISNUMBER(SEARCH("Ronda",Table11[[#This Row],[Column1]]))=TRUE,1,0)</f>
        <v>0</v>
      </c>
      <c r="O2160" t="str">
        <f>IF(Table11[[#This Row],[cond2]]=1,MID(Table11[[#This Row],[Column1]],6,3),O2159)</f>
        <v xml:space="preserve"> 1</v>
      </c>
    </row>
    <row r="2161" spans="11:15" x14ac:dyDescent="0.3">
      <c r="K2161">
        <v>1</v>
      </c>
      <c r="L2161">
        <f>IF(AND(ISNUMBER(SEARCH(":",Table11[[#This Row],[Column1]]))=FALSE,ISNUMBER(SEARCH("Ronda",Table11[[#This Row],[Column1]]))=FALSE),1,0)</f>
        <v>1</v>
      </c>
      <c r="M2161">
        <f>IF(Table11[[#This Row],[cond]]=1,M2160+1,0)</f>
        <v>4</v>
      </c>
      <c r="N2161">
        <f>IF(ISNUMBER(SEARCH("Ronda",Table11[[#This Row],[Column1]]))=TRUE,1,0)</f>
        <v>0</v>
      </c>
      <c r="O2161" t="str">
        <f>IF(Table11[[#This Row],[cond2]]=1,MID(Table11[[#This Row],[Column1]],6,3),O2160)</f>
        <v xml:space="preserve"> 1</v>
      </c>
    </row>
    <row r="2162" spans="11:15" x14ac:dyDescent="0.3">
      <c r="K2162">
        <v>0</v>
      </c>
      <c r="L2162">
        <f>IF(AND(ISNUMBER(SEARCH(":",Table11[[#This Row],[Column1]]))=FALSE,ISNUMBER(SEARCH("Ronda",Table11[[#This Row],[Column1]]))=FALSE),1,0)</f>
        <v>1</v>
      </c>
      <c r="M2162">
        <f>IF(Table11[[#This Row],[cond]]=1,M2161+1,0)</f>
        <v>5</v>
      </c>
      <c r="N2162">
        <f>IF(ISNUMBER(SEARCH("Ronda",Table11[[#This Row],[Column1]]))=TRUE,1,0)</f>
        <v>0</v>
      </c>
      <c r="O2162" t="str">
        <f>IF(Table11[[#This Row],[cond2]]=1,MID(Table11[[#This Row],[Column1]],6,3),O2161)</f>
        <v xml:space="preserve"> 1</v>
      </c>
    </row>
    <row r="2163" spans="11:15" x14ac:dyDescent="0.3">
      <c r="K2163">
        <v>0</v>
      </c>
      <c r="L2163">
        <f>IF(AND(ISNUMBER(SEARCH(":",Table11[[#This Row],[Column1]]))=FALSE,ISNUMBER(SEARCH("Ronda",Table11[[#This Row],[Column1]]))=FALSE),1,0)</f>
        <v>1</v>
      </c>
      <c r="M2163">
        <f>IF(Table11[[#This Row],[cond]]=1,M2162+1,0)</f>
        <v>6</v>
      </c>
      <c r="N2163">
        <f>IF(ISNUMBER(SEARCH("Ronda",Table11[[#This Row],[Column1]]))=TRUE,1,0)</f>
        <v>0</v>
      </c>
      <c r="O2163" t="str">
        <f>IF(Table11[[#This Row],[cond2]]=1,MID(Table11[[#This Row],[Column1]],6,3),O2162)</f>
        <v xml:space="preserve"> 1</v>
      </c>
    </row>
    <row r="2164" spans="11:15" x14ac:dyDescent="0.3">
      <c r="K2164" t="s">
        <v>1252</v>
      </c>
      <c r="L2164">
        <f>IF(AND(ISNUMBER(SEARCH(":",Table11[[#This Row],[Column1]]))=FALSE,ISNUMBER(SEARCH("Ronda",Table11[[#This Row],[Column1]]))=FALSE),1,0)</f>
        <v>0</v>
      </c>
      <c r="M2164">
        <f>IF(Table11[[#This Row],[cond]]=1,M2163+1,0)</f>
        <v>0</v>
      </c>
      <c r="N2164">
        <f>IF(ISNUMBER(SEARCH("Ronda",Table11[[#This Row],[Column1]]))=TRUE,1,0)</f>
        <v>0</v>
      </c>
      <c r="O2164" t="str">
        <f>IF(Table11[[#This Row],[cond2]]=1,MID(Table11[[#This Row],[Column1]],6,3),O2163)</f>
        <v xml:space="preserve"> 1</v>
      </c>
    </row>
    <row r="2165" spans="11:15" x14ac:dyDescent="0.3">
      <c r="K2165" t="s">
        <v>11</v>
      </c>
      <c r="L2165">
        <f>IF(AND(ISNUMBER(SEARCH(":",Table11[[#This Row],[Column1]]))=FALSE,ISNUMBER(SEARCH("Ronda",Table11[[#This Row],[Column1]]))=FALSE),1,0)</f>
        <v>1</v>
      </c>
      <c r="M2165">
        <f>IF(Table11[[#This Row],[cond]]=1,M2164+1,0)</f>
        <v>1</v>
      </c>
      <c r="N2165">
        <f>IF(ISNUMBER(SEARCH("Ronda",Table11[[#This Row],[Column1]]))=TRUE,1,0)</f>
        <v>0</v>
      </c>
      <c r="O2165" t="str">
        <f>IF(Table11[[#This Row],[cond2]]=1,MID(Table11[[#This Row],[Column1]],6,3),O2164)</f>
        <v xml:space="preserve"> 1</v>
      </c>
    </row>
    <row r="2166" spans="11:15" x14ac:dyDescent="0.3">
      <c r="K2166" t="s">
        <v>833</v>
      </c>
      <c r="L2166">
        <f>IF(AND(ISNUMBER(SEARCH(":",Table11[[#This Row],[Column1]]))=FALSE,ISNUMBER(SEARCH("Ronda",Table11[[#This Row],[Column1]]))=FALSE),1,0)</f>
        <v>1</v>
      </c>
      <c r="M2166">
        <f>IF(Table11[[#This Row],[cond]]=1,M2165+1,0)</f>
        <v>2</v>
      </c>
      <c r="N2166">
        <f>IF(ISNUMBER(SEARCH("Ronda",Table11[[#This Row],[Column1]]))=TRUE,1,0)</f>
        <v>0</v>
      </c>
      <c r="O2166" t="str">
        <f>IF(Table11[[#This Row],[cond2]]=1,MID(Table11[[#This Row],[Column1]],6,3),O2165)</f>
        <v xml:space="preserve"> 1</v>
      </c>
    </row>
    <row r="2167" spans="11:15" x14ac:dyDescent="0.3">
      <c r="K2167">
        <v>2</v>
      </c>
      <c r="L2167">
        <f>IF(AND(ISNUMBER(SEARCH(":",Table11[[#This Row],[Column1]]))=FALSE,ISNUMBER(SEARCH("Ronda",Table11[[#This Row],[Column1]]))=FALSE),1,0)</f>
        <v>1</v>
      </c>
      <c r="M2167">
        <f>IF(Table11[[#This Row],[cond]]=1,M2166+1,0)</f>
        <v>3</v>
      </c>
      <c r="N2167">
        <f>IF(ISNUMBER(SEARCH("Ronda",Table11[[#This Row],[Column1]]))=TRUE,1,0)</f>
        <v>0</v>
      </c>
      <c r="O2167" t="str">
        <f>IF(Table11[[#This Row],[cond2]]=1,MID(Table11[[#This Row],[Column1]],6,3),O2166)</f>
        <v xml:space="preserve"> 1</v>
      </c>
    </row>
    <row r="2168" spans="11:15" x14ac:dyDescent="0.3">
      <c r="K2168">
        <v>0</v>
      </c>
      <c r="L2168">
        <f>IF(AND(ISNUMBER(SEARCH(":",Table11[[#This Row],[Column1]]))=FALSE,ISNUMBER(SEARCH("Ronda",Table11[[#This Row],[Column1]]))=FALSE),1,0)</f>
        <v>1</v>
      </c>
      <c r="M2168">
        <f>IF(Table11[[#This Row],[cond]]=1,M2167+1,0)</f>
        <v>4</v>
      </c>
      <c r="N2168">
        <f>IF(ISNUMBER(SEARCH("Ronda",Table11[[#This Row],[Column1]]))=TRUE,1,0)</f>
        <v>0</v>
      </c>
      <c r="O2168" t="str">
        <f>IF(Table11[[#This Row],[cond2]]=1,MID(Table11[[#This Row],[Column1]],6,3),O2167)</f>
        <v xml:space="preserve"> 1</v>
      </c>
    </row>
    <row r="2169" spans="11:15" x14ac:dyDescent="0.3">
      <c r="K2169">
        <v>-1</v>
      </c>
      <c r="L2169">
        <f>IF(AND(ISNUMBER(SEARCH(":",Table11[[#This Row],[Column1]]))=FALSE,ISNUMBER(SEARCH("Ronda",Table11[[#This Row],[Column1]]))=FALSE),1,0)</f>
        <v>1</v>
      </c>
      <c r="M2169">
        <f>IF(Table11[[#This Row],[cond]]=1,M2168+1,0)</f>
        <v>5</v>
      </c>
      <c r="N2169">
        <f>IF(ISNUMBER(SEARCH("Ronda",Table11[[#This Row],[Column1]]))=TRUE,1,0)</f>
        <v>0</v>
      </c>
      <c r="O2169" t="str">
        <f>IF(Table11[[#This Row],[cond2]]=1,MID(Table11[[#This Row],[Column1]],6,3),O2168)</f>
        <v xml:space="preserve"> 1</v>
      </c>
    </row>
    <row r="2170" spans="11:15" x14ac:dyDescent="0.3">
      <c r="K2170">
        <v>0</v>
      </c>
      <c r="L2170">
        <f>IF(AND(ISNUMBER(SEARCH(":",Table11[[#This Row],[Column1]]))=FALSE,ISNUMBER(SEARCH("Ronda",Table11[[#This Row],[Column1]]))=FALSE),1,0)</f>
        <v>1</v>
      </c>
      <c r="M2170">
        <f>IF(Table11[[#This Row],[cond]]=1,M2169+1,0)</f>
        <v>6</v>
      </c>
      <c r="N2170">
        <f>IF(ISNUMBER(SEARCH("Ronda",Table11[[#This Row],[Column1]]))=TRUE,1,0)</f>
        <v>0</v>
      </c>
      <c r="O2170" t="str">
        <f>IF(Table11[[#This Row],[cond2]]=1,MID(Table11[[#This Row],[Column1]],6,3),O2169)</f>
        <v xml:space="preserve"> 1</v>
      </c>
    </row>
    <row r="2171" spans="11:15" x14ac:dyDescent="0.3">
      <c r="K2171" t="s">
        <v>1253</v>
      </c>
      <c r="L2171">
        <f>IF(AND(ISNUMBER(SEARCH(":",Table11[[#This Row],[Column1]]))=FALSE,ISNUMBER(SEARCH("Ronda",Table11[[#This Row],[Column1]]))=FALSE),1,0)</f>
        <v>0</v>
      </c>
      <c r="M2171">
        <f>IF(Table11[[#This Row],[cond]]=1,M2170+1,0)</f>
        <v>0</v>
      </c>
      <c r="N2171">
        <f>IF(ISNUMBER(SEARCH("Ronda",Table11[[#This Row],[Column1]]))=TRUE,1,0)</f>
        <v>0</v>
      </c>
      <c r="O2171" t="str">
        <f>IF(Table11[[#This Row],[cond2]]=1,MID(Table11[[#This Row],[Column1]],6,3),O2170)</f>
        <v xml:space="preserve"> 1</v>
      </c>
    </row>
    <row r="2172" spans="11:15" x14ac:dyDescent="0.3">
      <c r="K2172" t="s">
        <v>2</v>
      </c>
      <c r="L2172">
        <f>IF(AND(ISNUMBER(SEARCH(":",Table11[[#This Row],[Column1]]))=FALSE,ISNUMBER(SEARCH("Ronda",Table11[[#This Row],[Column1]]))=FALSE),1,0)</f>
        <v>1</v>
      </c>
      <c r="M2172">
        <f>IF(Table11[[#This Row],[cond]]=1,M2171+1,0)</f>
        <v>1</v>
      </c>
      <c r="N2172">
        <f>IF(ISNUMBER(SEARCH("Ronda",Table11[[#This Row],[Column1]]))=TRUE,1,0)</f>
        <v>0</v>
      </c>
      <c r="O2172" t="str">
        <f>IF(Table11[[#This Row],[cond2]]=1,MID(Table11[[#This Row],[Column1]],6,3),O2171)</f>
        <v xml:space="preserve"> 1</v>
      </c>
    </row>
    <row r="2173" spans="11:15" x14ac:dyDescent="0.3">
      <c r="K2173" t="s">
        <v>1</v>
      </c>
      <c r="L2173">
        <f>IF(AND(ISNUMBER(SEARCH(":",Table11[[#This Row],[Column1]]))=FALSE,ISNUMBER(SEARCH("Ronda",Table11[[#This Row],[Column1]]))=FALSE),1,0)</f>
        <v>1</v>
      </c>
      <c r="M2173">
        <f>IF(Table11[[#This Row],[cond]]=1,M2172+1,0)</f>
        <v>2</v>
      </c>
      <c r="N2173">
        <f>IF(ISNUMBER(SEARCH("Ronda",Table11[[#This Row],[Column1]]))=TRUE,1,0)</f>
        <v>0</v>
      </c>
      <c r="O2173" t="str">
        <f>IF(Table11[[#This Row],[cond2]]=1,MID(Table11[[#This Row],[Column1]],6,3),O2172)</f>
        <v xml:space="preserve"> 1</v>
      </c>
    </row>
    <row r="2174" spans="11:15" x14ac:dyDescent="0.3">
      <c r="K2174">
        <v>3</v>
      </c>
      <c r="L2174">
        <f>IF(AND(ISNUMBER(SEARCH(":",Table11[[#This Row],[Column1]]))=FALSE,ISNUMBER(SEARCH("Ronda",Table11[[#This Row],[Column1]]))=FALSE),1,0)</f>
        <v>1</v>
      </c>
      <c r="M2174">
        <f>IF(Table11[[#This Row],[cond]]=1,M2173+1,0)</f>
        <v>3</v>
      </c>
      <c r="N2174">
        <f>IF(ISNUMBER(SEARCH("Ronda",Table11[[#This Row],[Column1]]))=TRUE,1,0)</f>
        <v>0</v>
      </c>
      <c r="O2174" t="str">
        <f>IF(Table11[[#This Row],[cond2]]=1,MID(Table11[[#This Row],[Column1]],6,3),O2173)</f>
        <v xml:space="preserve"> 1</v>
      </c>
    </row>
    <row r="2175" spans="11:15" x14ac:dyDescent="0.3">
      <c r="K2175">
        <v>2</v>
      </c>
      <c r="L2175">
        <f>IF(AND(ISNUMBER(SEARCH(":",Table11[[#This Row],[Column1]]))=FALSE,ISNUMBER(SEARCH("Ronda",Table11[[#This Row],[Column1]]))=FALSE),1,0)</f>
        <v>1</v>
      </c>
      <c r="M2175">
        <f>IF(Table11[[#This Row],[cond]]=1,M2174+1,0)</f>
        <v>4</v>
      </c>
      <c r="N2175">
        <f>IF(ISNUMBER(SEARCH("Ronda",Table11[[#This Row],[Column1]]))=TRUE,1,0)</f>
        <v>0</v>
      </c>
      <c r="O2175" t="str">
        <f>IF(Table11[[#This Row],[cond2]]=1,MID(Table11[[#This Row],[Column1]],6,3),O2174)</f>
        <v xml:space="preserve"> 1</v>
      </c>
    </row>
    <row r="2176" spans="11:15" x14ac:dyDescent="0.3">
      <c r="K2176">
        <v>-3</v>
      </c>
      <c r="L2176">
        <f>IF(AND(ISNUMBER(SEARCH(":",Table11[[#This Row],[Column1]]))=FALSE,ISNUMBER(SEARCH("Ronda",Table11[[#This Row],[Column1]]))=FALSE),1,0)</f>
        <v>1</v>
      </c>
      <c r="M2176">
        <f>IF(Table11[[#This Row],[cond]]=1,M2175+1,0)</f>
        <v>5</v>
      </c>
      <c r="N2176">
        <f>IF(ISNUMBER(SEARCH("Ronda",Table11[[#This Row],[Column1]]))=TRUE,1,0)</f>
        <v>0</v>
      </c>
      <c r="O2176" t="str">
        <f>IF(Table11[[#This Row],[cond2]]=1,MID(Table11[[#This Row],[Column1]],6,3),O2175)</f>
        <v xml:space="preserve"> 1</v>
      </c>
    </row>
    <row r="2177" spans="11:15" x14ac:dyDescent="0.3">
      <c r="K2177">
        <v>0</v>
      </c>
      <c r="L2177">
        <f>IF(AND(ISNUMBER(SEARCH(":",Table11[[#This Row],[Column1]]))=FALSE,ISNUMBER(SEARCH("Ronda",Table11[[#This Row],[Column1]]))=FALSE),1,0)</f>
        <v>1</v>
      </c>
      <c r="M2177">
        <f>IF(Table11[[#This Row],[cond]]=1,M2176+1,0)</f>
        <v>6</v>
      </c>
      <c r="N2177">
        <f>IF(ISNUMBER(SEARCH("Ronda",Table11[[#This Row],[Column1]]))=TRUE,1,0)</f>
        <v>0</v>
      </c>
      <c r="O2177" t="str">
        <f>IF(Table11[[#This Row],[cond2]]=1,MID(Table11[[#This Row],[Column1]],6,3),O2176)</f>
        <v xml:space="preserve"> 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O2179"/>
  <sheetViews>
    <sheetView workbookViewId="0">
      <selection activeCell="D3" sqref="D3:D21"/>
    </sheetView>
  </sheetViews>
  <sheetFormatPr defaultRowHeight="14.4" x14ac:dyDescent="0.3"/>
  <cols>
    <col min="11" max="11" width="11" customWidth="1"/>
  </cols>
  <sheetData>
    <row r="1" spans="2:15" x14ac:dyDescent="0.3">
      <c r="K1" t="s">
        <v>38</v>
      </c>
      <c r="L1" t="s">
        <v>298</v>
      </c>
      <c r="M1" t="s">
        <v>299</v>
      </c>
      <c r="N1" t="s">
        <v>526</v>
      </c>
      <c r="O1" t="s">
        <v>827</v>
      </c>
    </row>
    <row r="2" spans="2:15" x14ac:dyDescent="0.3">
      <c r="K2" t="s">
        <v>67</v>
      </c>
      <c r="L2">
        <f>IF(AND(ISNUMBER(SEARCH(":",Table12[[#This Row],[Column1]]))=FALSE,ISNUMBER(SEARCH("Ronda",Table12[[#This Row],[Column1]]))=FALSE),1,0)</f>
        <v>0</v>
      </c>
      <c r="M2">
        <f>IF(Table12[[#This Row],[cond]]=1,M1+1,0)</f>
        <v>0</v>
      </c>
      <c r="N2">
        <f>IF(ISNUMBER(SEARCH("Ronda",Table16[[#This Row],[Column1]]))=TRUE,1,0)</f>
        <v>1</v>
      </c>
      <c r="O2" t="str">
        <f>IF(Table12[[#This Row],[cond2]]=1,MID(Table12[[#This Row],[Column1]],6,3),O1)</f>
        <v xml:space="preserve"> 34</v>
      </c>
    </row>
    <row r="3" spans="2:15" x14ac:dyDescent="0.3">
      <c r="B3" t="s">
        <v>1484</v>
      </c>
      <c r="D3" t="s">
        <v>1738</v>
      </c>
      <c r="K3" t="s">
        <v>1254</v>
      </c>
      <c r="L3">
        <f>IF(AND(ISNUMBER(SEARCH(":",Table12[[#This Row],[Column1]]))=FALSE,ISNUMBER(SEARCH("Ronda",Table12[[#This Row],[Column1]]))=FALSE),1,0)</f>
        <v>0</v>
      </c>
      <c r="M3">
        <f>IF(Table12[[#This Row],[cond]]=1,M2+1,0)</f>
        <v>0</v>
      </c>
      <c r="N3">
        <f>IF(ISNUMBER(SEARCH("Ronda",Table12[[#This Row],[Column1]]))=TRUE,1,0)</f>
        <v>0</v>
      </c>
      <c r="O3" t="str">
        <f>IF(Table12[[#This Row],[cond2]]=1,MID(Table12[[#This Row],[Column1]],6,3),O2)</f>
        <v xml:space="preserve"> 34</v>
      </c>
    </row>
    <row r="4" spans="2:15" x14ac:dyDescent="0.3">
      <c r="B4" t="s">
        <v>1257</v>
      </c>
      <c r="D4" t="s">
        <v>833</v>
      </c>
      <c r="E4">
        <v>1</v>
      </c>
      <c r="K4" t="s">
        <v>33</v>
      </c>
      <c r="L4">
        <f>IF(AND(ISNUMBER(SEARCH(":",Table12[[#This Row],[Column1]]))=FALSE,ISNUMBER(SEARCH("Ronda",Table12[[#This Row],[Column1]]))=FALSE),1,0)</f>
        <v>1</v>
      </c>
      <c r="M4">
        <f>IF(Table12[[#This Row],[cond]]=1,M3+1,0)</f>
        <v>1</v>
      </c>
      <c r="N4">
        <f>IF(ISNUMBER(SEARCH("Ronda",Table12[[#This Row],[Column1]]))=TRUE,1,0)</f>
        <v>0</v>
      </c>
      <c r="O4" t="str">
        <f>IF(Table12[[#This Row],[cond2]]=1,MID(Table12[[#This Row],[Column1]],6,3),O3)</f>
        <v xml:space="preserve"> 34</v>
      </c>
    </row>
    <row r="5" spans="2:15" x14ac:dyDescent="0.3">
      <c r="D5" t="s">
        <v>31</v>
      </c>
      <c r="E5">
        <v>2</v>
      </c>
      <c r="K5" t="s">
        <v>303</v>
      </c>
      <c r="L5">
        <f>IF(AND(ISNUMBER(SEARCH(":",Table12[[#This Row],[Column1]]))=FALSE,ISNUMBER(SEARCH("Ronda",Table12[[#This Row],[Column1]]))=FALSE),1,0)</f>
        <v>1</v>
      </c>
      <c r="M5">
        <f>IF(Table12[[#This Row],[cond]]=1,M4+1,0)</f>
        <v>2</v>
      </c>
      <c r="N5">
        <f>IF(ISNUMBER(SEARCH("Ronda",Table12[[#This Row],[Column1]]))=TRUE,1,0)</f>
        <v>0</v>
      </c>
      <c r="O5" t="str">
        <f>IF(Table12[[#This Row],[cond2]]=1,MID(Table12[[#This Row],[Column1]],6,3),O4)</f>
        <v xml:space="preserve"> 34</v>
      </c>
    </row>
    <row r="6" spans="2:15" x14ac:dyDescent="0.3">
      <c r="D6" t="s">
        <v>2</v>
      </c>
      <c r="E6">
        <v>3</v>
      </c>
      <c r="K6">
        <v>1</v>
      </c>
      <c r="L6">
        <f>IF(AND(ISNUMBER(SEARCH(":",Table12[[#This Row],[Column1]]))=FALSE,ISNUMBER(SEARCH("Ronda",Table12[[#This Row],[Column1]]))=FALSE),1,0)</f>
        <v>1</v>
      </c>
      <c r="M6">
        <f>IF(Table12[[#This Row],[cond]]=1,M5+1,0)</f>
        <v>3</v>
      </c>
      <c r="N6">
        <f>IF(ISNUMBER(SEARCH("Ronda",Table12[[#This Row],[Column1]]))=TRUE,1,0)</f>
        <v>0</v>
      </c>
      <c r="O6" t="str">
        <f>IF(Table12[[#This Row],[cond2]]=1,MID(Table12[[#This Row],[Column1]],6,3),O5)</f>
        <v xml:space="preserve"> 34</v>
      </c>
    </row>
    <row r="7" spans="2:15" x14ac:dyDescent="0.3">
      <c r="D7" t="s">
        <v>28</v>
      </c>
      <c r="E7">
        <v>4</v>
      </c>
      <c r="K7">
        <v>2</v>
      </c>
      <c r="L7">
        <f>IF(AND(ISNUMBER(SEARCH(":",Table12[[#This Row],[Column1]]))=FALSE,ISNUMBER(SEARCH("Ronda",Table12[[#This Row],[Column1]]))=FALSE),1,0)</f>
        <v>1</v>
      </c>
      <c r="M7">
        <f>IF(Table12[[#This Row],[cond]]=1,M6+1,0)</f>
        <v>4</v>
      </c>
      <c r="N7">
        <f>IF(ISNUMBER(SEARCH("Ronda",Table12[[#This Row],[Column1]]))=TRUE,1,0)</f>
        <v>0</v>
      </c>
      <c r="O7" t="str">
        <f>IF(Table12[[#This Row],[cond2]]=1,MID(Table12[[#This Row],[Column1]],6,3),O6)</f>
        <v xml:space="preserve"> 34</v>
      </c>
    </row>
    <row r="8" spans="2:15" x14ac:dyDescent="0.3">
      <c r="D8" t="s">
        <v>13</v>
      </c>
      <c r="E8">
        <v>5</v>
      </c>
      <c r="K8">
        <v>0</v>
      </c>
      <c r="L8">
        <f>IF(AND(ISNUMBER(SEARCH(":",Table12[[#This Row],[Column1]]))=FALSE,ISNUMBER(SEARCH("Ronda",Table12[[#This Row],[Column1]]))=FALSE),1,0)</f>
        <v>1</v>
      </c>
      <c r="M8">
        <f>IF(Table12[[#This Row],[cond]]=1,M7+1,0)</f>
        <v>5</v>
      </c>
      <c r="N8">
        <f>IF(ISNUMBER(SEARCH("Ronda",Table12[[#This Row],[Column1]]))=TRUE,1,0)</f>
        <v>0</v>
      </c>
      <c r="O8" t="str">
        <f>IF(Table12[[#This Row],[cond2]]=1,MID(Table12[[#This Row],[Column1]],6,3),O7)</f>
        <v xml:space="preserve"> 34</v>
      </c>
    </row>
    <row r="9" spans="2:15" x14ac:dyDescent="0.3">
      <c r="D9" t="s">
        <v>1257</v>
      </c>
      <c r="E9">
        <v>6</v>
      </c>
      <c r="K9">
        <v>-1</v>
      </c>
      <c r="L9">
        <f>IF(AND(ISNUMBER(SEARCH(":",Table12[[#This Row],[Column1]]))=FALSE,ISNUMBER(SEARCH("Ronda",Table12[[#This Row],[Column1]]))=FALSE),1,0)</f>
        <v>1</v>
      </c>
      <c r="M9">
        <f>IF(Table12[[#This Row],[cond]]=1,M8+1,0)</f>
        <v>6</v>
      </c>
      <c r="N9">
        <f>IF(ISNUMBER(SEARCH("Ronda",Table12[[#This Row],[Column1]]))=TRUE,1,0)</f>
        <v>0</v>
      </c>
      <c r="O9" t="str">
        <f>IF(Table12[[#This Row],[cond2]]=1,MID(Table12[[#This Row],[Column1]],6,3),O8)</f>
        <v xml:space="preserve"> 34</v>
      </c>
    </row>
    <row r="10" spans="2:15" x14ac:dyDescent="0.3">
      <c r="D10" t="s">
        <v>8</v>
      </c>
      <c r="E10">
        <v>7</v>
      </c>
      <c r="K10" t="s">
        <v>1254</v>
      </c>
      <c r="L10">
        <f>IF(AND(ISNUMBER(SEARCH(":",Table12[[#This Row],[Column1]]))=FALSE,ISNUMBER(SEARCH("Ronda",Table12[[#This Row],[Column1]]))=FALSE),1,0)</f>
        <v>0</v>
      </c>
      <c r="M10">
        <f>IF(Table12[[#This Row],[cond]]=1,M9+1,0)</f>
        <v>0</v>
      </c>
      <c r="N10">
        <f>IF(ISNUMBER(SEARCH("Ronda",Table12[[#This Row],[Column1]]))=TRUE,1,0)</f>
        <v>0</v>
      </c>
      <c r="O10" t="str">
        <f>IF(Table12[[#This Row],[cond2]]=1,MID(Table12[[#This Row],[Column1]],6,3),O9)</f>
        <v xml:space="preserve"> 34</v>
      </c>
    </row>
    <row r="11" spans="2:15" x14ac:dyDescent="0.3">
      <c r="D11" t="s">
        <v>36</v>
      </c>
      <c r="E11">
        <v>8</v>
      </c>
      <c r="K11" t="s">
        <v>14</v>
      </c>
      <c r="L11">
        <f>IF(AND(ISNUMBER(SEARCH(":",Table12[[#This Row],[Column1]]))=FALSE,ISNUMBER(SEARCH("Ronda",Table12[[#This Row],[Column1]]))=FALSE),1,0)</f>
        <v>1</v>
      </c>
      <c r="M11">
        <f>IF(Table12[[#This Row],[cond]]=1,M10+1,0)</f>
        <v>1</v>
      </c>
      <c r="N11">
        <f>IF(ISNUMBER(SEARCH("Ronda",Table12[[#This Row],[Column1]]))=TRUE,1,0)</f>
        <v>0</v>
      </c>
      <c r="O11" t="str">
        <f>IF(Table12[[#This Row],[cond2]]=1,MID(Table12[[#This Row],[Column1]],6,3),O10)</f>
        <v xml:space="preserve"> 34</v>
      </c>
    </row>
    <row r="12" spans="2:15" x14ac:dyDescent="0.3">
      <c r="D12" t="s">
        <v>10</v>
      </c>
      <c r="E12">
        <v>9</v>
      </c>
      <c r="K12" t="s">
        <v>833</v>
      </c>
      <c r="L12">
        <f>IF(AND(ISNUMBER(SEARCH(":",Table12[[#This Row],[Column1]]))=FALSE,ISNUMBER(SEARCH("Ronda",Table12[[#This Row],[Column1]]))=FALSE),1,0)</f>
        <v>1</v>
      </c>
      <c r="M12">
        <f>IF(Table12[[#This Row],[cond]]=1,M11+1,0)</f>
        <v>2</v>
      </c>
      <c r="N12">
        <f>IF(ISNUMBER(SEARCH("Ronda",Table12[[#This Row],[Column1]]))=TRUE,1,0)</f>
        <v>0</v>
      </c>
      <c r="O12" t="str">
        <f>IF(Table12[[#This Row],[cond2]]=1,MID(Table12[[#This Row],[Column1]],6,3),O11)</f>
        <v xml:space="preserve"> 34</v>
      </c>
    </row>
    <row r="13" spans="2:15" x14ac:dyDescent="0.3">
      <c r="D13" t="s">
        <v>33</v>
      </c>
      <c r="E13">
        <v>10</v>
      </c>
      <c r="K13">
        <v>2</v>
      </c>
      <c r="L13">
        <f>IF(AND(ISNUMBER(SEARCH(":",Table12[[#This Row],[Column1]]))=FALSE,ISNUMBER(SEARCH("Ronda",Table12[[#This Row],[Column1]]))=FALSE),1,0)</f>
        <v>1</v>
      </c>
      <c r="M13">
        <f>IF(Table12[[#This Row],[cond]]=1,M12+1,0)</f>
        <v>3</v>
      </c>
      <c r="N13">
        <f>IF(ISNUMBER(SEARCH("Ronda",Table12[[#This Row],[Column1]]))=TRUE,1,0)</f>
        <v>0</v>
      </c>
      <c r="O13" t="str">
        <f>IF(Table12[[#This Row],[cond2]]=1,MID(Table12[[#This Row],[Column1]],6,3),O12)</f>
        <v xml:space="preserve"> 34</v>
      </c>
    </row>
    <row r="14" spans="2:15" x14ac:dyDescent="0.3">
      <c r="D14" t="s">
        <v>6</v>
      </c>
      <c r="E14">
        <v>11</v>
      </c>
      <c r="K14">
        <v>0</v>
      </c>
      <c r="L14">
        <f>IF(AND(ISNUMBER(SEARCH(":",Table12[[#This Row],[Column1]]))=FALSE,ISNUMBER(SEARCH("Ronda",Table12[[#This Row],[Column1]]))=FALSE),1,0)</f>
        <v>1</v>
      </c>
      <c r="M14">
        <f>IF(Table12[[#This Row],[cond]]=1,M13+1,0)</f>
        <v>4</v>
      </c>
      <c r="N14">
        <f>IF(ISNUMBER(SEARCH("Ronda",Table12[[#This Row],[Column1]]))=TRUE,1,0)</f>
        <v>0</v>
      </c>
      <c r="O14" t="str">
        <f>IF(Table12[[#This Row],[cond2]]=1,MID(Table12[[#This Row],[Column1]],6,3),O13)</f>
        <v xml:space="preserve"> 34</v>
      </c>
    </row>
    <row r="15" spans="2:15" x14ac:dyDescent="0.3">
      <c r="D15" t="s">
        <v>14</v>
      </c>
      <c r="E15">
        <v>12</v>
      </c>
      <c r="K15">
        <v>0</v>
      </c>
      <c r="L15">
        <f>IF(AND(ISNUMBER(SEARCH(":",Table12[[#This Row],[Column1]]))=FALSE,ISNUMBER(SEARCH("Ronda",Table12[[#This Row],[Column1]]))=FALSE),1,0)</f>
        <v>1</v>
      </c>
      <c r="M15">
        <f>IF(Table12[[#This Row],[cond]]=1,M14+1,0)</f>
        <v>5</v>
      </c>
      <c r="N15">
        <f>IF(ISNUMBER(SEARCH("Ronda",Table12[[#This Row],[Column1]]))=TRUE,1,0)</f>
        <v>0</v>
      </c>
      <c r="O15" t="str">
        <f>IF(Table12[[#This Row],[cond2]]=1,MID(Table12[[#This Row],[Column1]],6,3),O14)</f>
        <v xml:space="preserve"> 34</v>
      </c>
    </row>
    <row r="16" spans="2:15" x14ac:dyDescent="0.3">
      <c r="D16" t="s">
        <v>4</v>
      </c>
      <c r="E16">
        <v>13</v>
      </c>
      <c r="K16">
        <v>0</v>
      </c>
      <c r="L16">
        <f>IF(AND(ISNUMBER(SEARCH(":",Table12[[#This Row],[Column1]]))=FALSE,ISNUMBER(SEARCH("Ronda",Table12[[#This Row],[Column1]]))=FALSE),1,0)</f>
        <v>1</v>
      </c>
      <c r="M16">
        <f>IF(Table12[[#This Row],[cond]]=1,M15+1,0)</f>
        <v>6</v>
      </c>
      <c r="N16">
        <f>IF(ISNUMBER(SEARCH("Ronda",Table12[[#This Row],[Column1]]))=TRUE,1,0)</f>
        <v>0</v>
      </c>
      <c r="O16" t="str">
        <f>IF(Table12[[#This Row],[cond2]]=1,MID(Table12[[#This Row],[Column1]],6,3),O15)</f>
        <v xml:space="preserve"> 34</v>
      </c>
    </row>
    <row r="17" spans="4:15" x14ac:dyDescent="0.3">
      <c r="D17" t="s">
        <v>1051</v>
      </c>
      <c r="E17">
        <v>14</v>
      </c>
      <c r="K17" t="s">
        <v>1254</v>
      </c>
      <c r="L17">
        <f>IF(AND(ISNUMBER(SEARCH(":",Table12[[#This Row],[Column1]]))=FALSE,ISNUMBER(SEARCH("Ronda",Table12[[#This Row],[Column1]]))=FALSE),1,0)</f>
        <v>0</v>
      </c>
      <c r="M17">
        <f>IF(Table12[[#This Row],[cond]]=1,M16+1,0)</f>
        <v>0</v>
      </c>
      <c r="N17">
        <f>IF(ISNUMBER(SEARCH("Ronda",Table12[[#This Row],[Column1]]))=TRUE,1,0)</f>
        <v>0</v>
      </c>
      <c r="O17" t="str">
        <f>IF(Table12[[#This Row],[cond2]]=1,MID(Table12[[#This Row],[Column1]],6,3),O16)</f>
        <v xml:space="preserve"> 34</v>
      </c>
    </row>
    <row r="18" spans="4:15" x14ac:dyDescent="0.3">
      <c r="D18" t="s">
        <v>7</v>
      </c>
      <c r="E18">
        <v>15</v>
      </c>
      <c r="K18" t="s">
        <v>11</v>
      </c>
      <c r="L18">
        <f>IF(AND(ISNUMBER(SEARCH(":",Table12[[#This Row],[Column1]]))=FALSE,ISNUMBER(SEARCH("Ronda",Table12[[#This Row],[Column1]]))=FALSE),1,0)</f>
        <v>1</v>
      </c>
      <c r="M18">
        <f>IF(Table12[[#This Row],[cond]]=1,M17+1,0)</f>
        <v>1</v>
      </c>
      <c r="N18">
        <f>IF(ISNUMBER(SEARCH("Ronda",Table12[[#This Row],[Column1]]))=TRUE,1,0)</f>
        <v>0</v>
      </c>
      <c r="O18" t="str">
        <f>IF(Table12[[#This Row],[cond2]]=1,MID(Table12[[#This Row],[Column1]],6,3),O17)</f>
        <v xml:space="preserve"> 34</v>
      </c>
    </row>
    <row r="19" spans="4:15" x14ac:dyDescent="0.3">
      <c r="D19" t="s">
        <v>303</v>
      </c>
      <c r="E19">
        <v>16</v>
      </c>
      <c r="K19" t="s">
        <v>31</v>
      </c>
      <c r="L19">
        <f>IF(AND(ISNUMBER(SEARCH(":",Table12[[#This Row],[Column1]]))=FALSE,ISNUMBER(SEARCH("Ronda",Table12[[#This Row],[Column1]]))=FALSE),1,0)</f>
        <v>1</v>
      </c>
      <c r="M19">
        <f>IF(Table12[[#This Row],[cond]]=1,M18+1,0)</f>
        <v>2</v>
      </c>
      <c r="N19">
        <f>IF(ISNUMBER(SEARCH("Ronda",Table12[[#This Row],[Column1]]))=TRUE,1,0)</f>
        <v>0</v>
      </c>
      <c r="O19" t="str">
        <f>IF(Table12[[#This Row],[cond2]]=1,MID(Table12[[#This Row],[Column1]],6,3),O18)</f>
        <v xml:space="preserve"> 34</v>
      </c>
    </row>
    <row r="20" spans="4:15" x14ac:dyDescent="0.3">
      <c r="D20" t="s">
        <v>11</v>
      </c>
      <c r="E20">
        <v>17</v>
      </c>
      <c r="K20">
        <v>2</v>
      </c>
      <c r="L20">
        <f>IF(AND(ISNUMBER(SEARCH(":",Table12[[#This Row],[Column1]]))=FALSE,ISNUMBER(SEARCH("Ronda",Table12[[#This Row],[Column1]]))=FALSE),1,0)</f>
        <v>1</v>
      </c>
      <c r="M20">
        <f>IF(Table12[[#This Row],[cond]]=1,M19+1,0)</f>
        <v>3</v>
      </c>
      <c r="N20">
        <f>IF(ISNUMBER(SEARCH("Ronda",Table12[[#This Row],[Column1]]))=TRUE,1,0)</f>
        <v>0</v>
      </c>
      <c r="O20" t="str">
        <f>IF(Table12[[#This Row],[cond2]]=1,MID(Table12[[#This Row],[Column1]],6,3),O19)</f>
        <v xml:space="preserve"> 34</v>
      </c>
    </row>
    <row r="21" spans="4:15" x14ac:dyDescent="0.3">
      <c r="D21" t="s">
        <v>1</v>
      </c>
      <c r="E21">
        <v>18</v>
      </c>
      <c r="K21">
        <v>0</v>
      </c>
      <c r="L21">
        <f>IF(AND(ISNUMBER(SEARCH(":",Table12[[#This Row],[Column1]]))=FALSE,ISNUMBER(SEARCH("Ronda",Table12[[#This Row],[Column1]]))=FALSE),1,0)</f>
        <v>1</v>
      </c>
      <c r="M21">
        <f>IF(Table12[[#This Row],[cond]]=1,M20+1,0)</f>
        <v>4</v>
      </c>
      <c r="N21">
        <f>IF(ISNUMBER(SEARCH("Ronda",Table12[[#This Row],[Column1]]))=TRUE,1,0)</f>
        <v>0</v>
      </c>
      <c r="O21" t="str">
        <f>IF(Table12[[#This Row],[cond2]]=1,MID(Table12[[#This Row],[Column1]],6,3),O20)</f>
        <v xml:space="preserve"> 34</v>
      </c>
    </row>
    <row r="22" spans="4:15" x14ac:dyDescent="0.3">
      <c r="K22">
        <v>-1</v>
      </c>
      <c r="L22">
        <f>IF(AND(ISNUMBER(SEARCH(":",Table12[[#This Row],[Column1]]))=FALSE,ISNUMBER(SEARCH("Ronda",Table12[[#This Row],[Column1]]))=FALSE),1,0)</f>
        <v>1</v>
      </c>
      <c r="M22">
        <f>IF(Table12[[#This Row],[cond]]=1,M21+1,0)</f>
        <v>5</v>
      </c>
      <c r="N22">
        <f>IF(ISNUMBER(SEARCH("Ronda",Table12[[#This Row],[Column1]]))=TRUE,1,0)</f>
        <v>0</v>
      </c>
      <c r="O22" t="str">
        <f>IF(Table12[[#This Row],[cond2]]=1,MID(Table12[[#This Row],[Column1]],6,3),O21)</f>
        <v xml:space="preserve"> 34</v>
      </c>
    </row>
    <row r="23" spans="4:15" x14ac:dyDescent="0.3">
      <c r="K23">
        <v>0</v>
      </c>
      <c r="L23">
        <f>IF(AND(ISNUMBER(SEARCH(":",Table12[[#This Row],[Column1]]))=FALSE,ISNUMBER(SEARCH("Ronda",Table12[[#This Row],[Column1]]))=FALSE),1,0)</f>
        <v>1</v>
      </c>
      <c r="M23">
        <f>IF(Table12[[#This Row],[cond]]=1,M22+1,0)</f>
        <v>6</v>
      </c>
      <c r="N23">
        <f>IF(ISNUMBER(SEARCH("Ronda",Table12[[#This Row],[Column1]]))=TRUE,1,0)</f>
        <v>0</v>
      </c>
      <c r="O23" t="str">
        <f>IF(Table12[[#This Row],[cond2]]=1,MID(Table12[[#This Row],[Column1]],6,3),O22)</f>
        <v xml:space="preserve"> 34</v>
      </c>
    </row>
    <row r="24" spans="4:15" x14ac:dyDescent="0.3">
      <c r="K24" t="s">
        <v>1255</v>
      </c>
      <c r="L24">
        <f>IF(AND(ISNUMBER(SEARCH(":",Table12[[#This Row],[Column1]]))=FALSE,ISNUMBER(SEARCH("Ronda",Table12[[#This Row],[Column1]]))=FALSE),1,0)</f>
        <v>0</v>
      </c>
      <c r="M24">
        <f>IF(Table12[[#This Row],[cond]]=1,M23+1,0)</f>
        <v>0</v>
      </c>
      <c r="N24">
        <f>IF(ISNUMBER(SEARCH("Ronda",Table12[[#This Row],[Column1]]))=TRUE,1,0)</f>
        <v>0</v>
      </c>
      <c r="O24" t="str">
        <f>IF(Table12[[#This Row],[cond2]]=1,MID(Table12[[#This Row],[Column1]],6,3),O23)</f>
        <v xml:space="preserve"> 34</v>
      </c>
    </row>
    <row r="25" spans="4:15" x14ac:dyDescent="0.3">
      <c r="K25" t="s">
        <v>2</v>
      </c>
      <c r="L25">
        <f>IF(AND(ISNUMBER(SEARCH(":",Table12[[#This Row],[Column1]]))=FALSE,ISNUMBER(SEARCH("Ronda",Table12[[#This Row],[Column1]]))=FALSE),1,0)</f>
        <v>1</v>
      </c>
      <c r="M25">
        <f>IF(Table12[[#This Row],[cond]]=1,M24+1,0)</f>
        <v>1</v>
      </c>
      <c r="N25">
        <f>IF(ISNUMBER(SEARCH("Ronda",Table12[[#This Row],[Column1]]))=TRUE,1,0)</f>
        <v>0</v>
      </c>
      <c r="O25" t="str">
        <f>IF(Table12[[#This Row],[cond2]]=1,MID(Table12[[#This Row],[Column1]],6,3),O24)</f>
        <v xml:space="preserve"> 34</v>
      </c>
    </row>
    <row r="26" spans="4:15" x14ac:dyDescent="0.3">
      <c r="K26" t="s">
        <v>7</v>
      </c>
      <c r="L26">
        <f>IF(AND(ISNUMBER(SEARCH(":",Table12[[#This Row],[Column1]]))=FALSE,ISNUMBER(SEARCH("Ronda",Table12[[#This Row],[Column1]]))=FALSE),1,0)</f>
        <v>1</v>
      </c>
      <c r="M26">
        <f>IF(Table12[[#This Row],[cond]]=1,M25+1,0)</f>
        <v>2</v>
      </c>
      <c r="N26">
        <f>IF(ISNUMBER(SEARCH("Ronda",Table12[[#This Row],[Column1]]))=TRUE,1,0)</f>
        <v>0</v>
      </c>
      <c r="O26" t="str">
        <f>IF(Table12[[#This Row],[cond2]]=1,MID(Table12[[#This Row],[Column1]],6,3),O25)</f>
        <v xml:space="preserve"> 34</v>
      </c>
    </row>
    <row r="27" spans="4:15" x14ac:dyDescent="0.3">
      <c r="K27">
        <v>2</v>
      </c>
      <c r="L27">
        <f>IF(AND(ISNUMBER(SEARCH(":",Table12[[#This Row],[Column1]]))=FALSE,ISNUMBER(SEARCH("Ronda",Table12[[#This Row],[Column1]]))=FALSE),1,0)</f>
        <v>1</v>
      </c>
      <c r="M27">
        <f>IF(Table12[[#This Row],[cond]]=1,M26+1,0)</f>
        <v>3</v>
      </c>
      <c r="N27">
        <f>IF(ISNUMBER(SEARCH("Ronda",Table12[[#This Row],[Column1]]))=TRUE,1,0)</f>
        <v>0</v>
      </c>
      <c r="O27" t="str">
        <f>IF(Table12[[#This Row],[cond2]]=1,MID(Table12[[#This Row],[Column1]],6,3),O26)</f>
        <v xml:space="preserve"> 34</v>
      </c>
    </row>
    <row r="28" spans="4:15" x14ac:dyDescent="0.3">
      <c r="K28">
        <v>1</v>
      </c>
      <c r="L28">
        <f>IF(AND(ISNUMBER(SEARCH(":",Table12[[#This Row],[Column1]]))=FALSE,ISNUMBER(SEARCH("Ronda",Table12[[#This Row],[Column1]]))=FALSE),1,0)</f>
        <v>1</v>
      </c>
      <c r="M28">
        <f>IF(Table12[[#This Row],[cond]]=1,M27+1,0)</f>
        <v>4</v>
      </c>
      <c r="N28">
        <f>IF(ISNUMBER(SEARCH("Ronda",Table12[[#This Row],[Column1]]))=TRUE,1,0)</f>
        <v>0</v>
      </c>
      <c r="O28" t="str">
        <f>IF(Table12[[#This Row],[cond2]]=1,MID(Table12[[#This Row],[Column1]],6,3),O27)</f>
        <v xml:space="preserve"> 34</v>
      </c>
    </row>
    <row r="29" spans="4:15" x14ac:dyDescent="0.3">
      <c r="K29">
        <v>-1</v>
      </c>
      <c r="L29">
        <f>IF(AND(ISNUMBER(SEARCH(":",Table12[[#This Row],[Column1]]))=FALSE,ISNUMBER(SEARCH("Ronda",Table12[[#This Row],[Column1]]))=FALSE),1,0)</f>
        <v>1</v>
      </c>
      <c r="M29">
        <f>IF(Table12[[#This Row],[cond]]=1,M28+1,0)</f>
        <v>5</v>
      </c>
      <c r="N29">
        <f>IF(ISNUMBER(SEARCH("Ronda",Table12[[#This Row],[Column1]]))=TRUE,1,0)</f>
        <v>0</v>
      </c>
      <c r="O29" t="str">
        <f>IF(Table12[[#This Row],[cond2]]=1,MID(Table12[[#This Row],[Column1]],6,3),O28)</f>
        <v xml:space="preserve"> 34</v>
      </c>
    </row>
    <row r="30" spans="4:15" x14ac:dyDescent="0.3">
      <c r="K30">
        <v>0</v>
      </c>
      <c r="L30">
        <f>IF(AND(ISNUMBER(SEARCH(":",Table12[[#This Row],[Column1]]))=FALSE,ISNUMBER(SEARCH("Ronda",Table12[[#This Row],[Column1]]))=FALSE),1,0)</f>
        <v>1</v>
      </c>
      <c r="M30">
        <f>IF(Table12[[#This Row],[cond]]=1,M29+1,0)</f>
        <v>6</v>
      </c>
      <c r="N30">
        <f>IF(ISNUMBER(SEARCH("Ronda",Table12[[#This Row],[Column1]]))=TRUE,1,0)</f>
        <v>0</v>
      </c>
      <c r="O30" t="str">
        <f>IF(Table12[[#This Row],[cond2]]=1,MID(Table12[[#This Row],[Column1]],6,3),O29)</f>
        <v xml:space="preserve"> 34</v>
      </c>
    </row>
    <row r="31" spans="4:15" x14ac:dyDescent="0.3">
      <c r="K31" t="s">
        <v>1255</v>
      </c>
      <c r="L31">
        <f>IF(AND(ISNUMBER(SEARCH(":",Table12[[#This Row],[Column1]]))=FALSE,ISNUMBER(SEARCH("Ronda",Table12[[#This Row],[Column1]]))=FALSE),1,0)</f>
        <v>0</v>
      </c>
      <c r="M31">
        <f>IF(Table12[[#This Row],[cond]]=1,M30+1,0)</f>
        <v>0</v>
      </c>
      <c r="N31">
        <f>IF(ISNUMBER(SEARCH("Ronda",Table12[[#This Row],[Column1]]))=TRUE,1,0)</f>
        <v>0</v>
      </c>
      <c r="O31" t="str">
        <f>IF(Table12[[#This Row],[cond2]]=1,MID(Table12[[#This Row],[Column1]],6,3),O30)</f>
        <v xml:space="preserve"> 34</v>
      </c>
    </row>
    <row r="32" spans="4:15" x14ac:dyDescent="0.3">
      <c r="K32" t="s">
        <v>13</v>
      </c>
      <c r="L32">
        <f>IF(AND(ISNUMBER(SEARCH(":",Table12[[#This Row],[Column1]]))=FALSE,ISNUMBER(SEARCH("Ronda",Table12[[#This Row],[Column1]]))=FALSE),1,0)</f>
        <v>1</v>
      </c>
      <c r="M32">
        <f>IF(Table12[[#This Row],[cond]]=1,M31+1,0)</f>
        <v>1</v>
      </c>
      <c r="N32">
        <f>IF(ISNUMBER(SEARCH("Ronda",Table12[[#This Row],[Column1]]))=TRUE,1,0)</f>
        <v>0</v>
      </c>
      <c r="O32" t="str">
        <f>IF(Table12[[#This Row],[cond2]]=1,MID(Table12[[#This Row],[Column1]],6,3),O31)</f>
        <v xml:space="preserve"> 34</v>
      </c>
    </row>
    <row r="33" spans="11:15" x14ac:dyDescent="0.3">
      <c r="K33" t="s">
        <v>8</v>
      </c>
      <c r="L33">
        <f>IF(AND(ISNUMBER(SEARCH(":",Table12[[#This Row],[Column1]]))=FALSE,ISNUMBER(SEARCH("Ronda",Table12[[#This Row],[Column1]]))=FALSE),1,0)</f>
        <v>1</v>
      </c>
      <c r="M33">
        <f>IF(Table12[[#This Row],[cond]]=1,M32+1,0)</f>
        <v>2</v>
      </c>
      <c r="N33">
        <f>IF(ISNUMBER(SEARCH("Ronda",Table12[[#This Row],[Column1]]))=TRUE,1,0)</f>
        <v>0</v>
      </c>
      <c r="O33" t="str">
        <f>IF(Table12[[#This Row],[cond2]]=1,MID(Table12[[#This Row],[Column1]],6,3),O32)</f>
        <v xml:space="preserve"> 34</v>
      </c>
    </row>
    <row r="34" spans="11:15" x14ac:dyDescent="0.3">
      <c r="K34">
        <v>2</v>
      </c>
      <c r="L34">
        <f>IF(AND(ISNUMBER(SEARCH(":",Table12[[#This Row],[Column1]]))=FALSE,ISNUMBER(SEARCH("Ronda",Table12[[#This Row],[Column1]]))=FALSE),1,0)</f>
        <v>1</v>
      </c>
      <c r="M34">
        <f>IF(Table12[[#This Row],[cond]]=1,M33+1,0)</f>
        <v>3</v>
      </c>
      <c r="N34">
        <f>IF(ISNUMBER(SEARCH("Ronda",Table12[[#This Row],[Column1]]))=TRUE,1,0)</f>
        <v>0</v>
      </c>
      <c r="O34" t="str">
        <f>IF(Table12[[#This Row],[cond2]]=1,MID(Table12[[#This Row],[Column1]],6,3),O33)</f>
        <v xml:space="preserve"> 34</v>
      </c>
    </row>
    <row r="35" spans="11:15" x14ac:dyDescent="0.3">
      <c r="K35">
        <v>1</v>
      </c>
      <c r="L35">
        <f>IF(AND(ISNUMBER(SEARCH(":",Table12[[#This Row],[Column1]]))=FALSE,ISNUMBER(SEARCH("Ronda",Table12[[#This Row],[Column1]]))=FALSE),1,0)</f>
        <v>1</v>
      </c>
      <c r="M35">
        <f>IF(Table12[[#This Row],[cond]]=1,M34+1,0)</f>
        <v>4</v>
      </c>
      <c r="N35">
        <f>IF(ISNUMBER(SEARCH("Ronda",Table12[[#This Row],[Column1]]))=TRUE,1,0)</f>
        <v>0</v>
      </c>
      <c r="O35" t="str">
        <f>IF(Table12[[#This Row],[cond2]]=1,MID(Table12[[#This Row],[Column1]],6,3),O34)</f>
        <v xml:space="preserve"> 34</v>
      </c>
    </row>
    <row r="36" spans="11:15" x14ac:dyDescent="0.3">
      <c r="K36">
        <v>0</v>
      </c>
      <c r="L36">
        <f>IF(AND(ISNUMBER(SEARCH(":",Table12[[#This Row],[Column1]]))=FALSE,ISNUMBER(SEARCH("Ronda",Table12[[#This Row],[Column1]]))=FALSE),1,0)</f>
        <v>1</v>
      </c>
      <c r="M36">
        <f>IF(Table12[[#This Row],[cond]]=1,M35+1,0)</f>
        <v>5</v>
      </c>
      <c r="N36">
        <f>IF(ISNUMBER(SEARCH("Ronda",Table12[[#This Row],[Column1]]))=TRUE,1,0)</f>
        <v>0</v>
      </c>
      <c r="O36" t="str">
        <f>IF(Table12[[#This Row],[cond2]]=1,MID(Table12[[#This Row],[Column1]],6,3),O35)</f>
        <v xml:space="preserve"> 34</v>
      </c>
    </row>
    <row r="37" spans="11:15" x14ac:dyDescent="0.3">
      <c r="K37">
        <v>-1</v>
      </c>
      <c r="L37">
        <f>IF(AND(ISNUMBER(SEARCH(":",Table12[[#This Row],[Column1]]))=FALSE,ISNUMBER(SEARCH("Ronda",Table12[[#This Row],[Column1]]))=FALSE),1,0)</f>
        <v>1</v>
      </c>
      <c r="M37">
        <f>IF(Table12[[#This Row],[cond]]=1,M36+1,0)</f>
        <v>6</v>
      </c>
      <c r="N37">
        <f>IF(ISNUMBER(SEARCH("Ronda",Table12[[#This Row],[Column1]]))=TRUE,1,0)</f>
        <v>0</v>
      </c>
      <c r="O37" t="str">
        <f>IF(Table12[[#This Row],[cond2]]=1,MID(Table12[[#This Row],[Column1]],6,3),O36)</f>
        <v xml:space="preserve"> 34</v>
      </c>
    </row>
    <row r="38" spans="11:15" x14ac:dyDescent="0.3">
      <c r="K38" t="s">
        <v>1256</v>
      </c>
      <c r="L38">
        <f>IF(AND(ISNUMBER(SEARCH(":",Table12[[#This Row],[Column1]]))=FALSE,ISNUMBER(SEARCH("Ronda",Table12[[#This Row],[Column1]]))=FALSE),1,0)</f>
        <v>0</v>
      </c>
      <c r="M38">
        <f>IF(Table12[[#This Row],[cond]]=1,M37+1,0)</f>
        <v>0</v>
      </c>
      <c r="N38">
        <f>IF(ISNUMBER(SEARCH("Ronda",Table12[[#This Row],[Column1]]))=TRUE,1,0)</f>
        <v>0</v>
      </c>
      <c r="O38" t="str">
        <f>IF(Table12[[#This Row],[cond2]]=1,MID(Table12[[#This Row],[Column1]],6,3),O37)</f>
        <v xml:space="preserve"> 34</v>
      </c>
    </row>
    <row r="39" spans="11:15" x14ac:dyDescent="0.3">
      <c r="K39" t="s">
        <v>28</v>
      </c>
      <c r="L39">
        <f>IF(AND(ISNUMBER(SEARCH(":",Table12[[#This Row],[Column1]]))=FALSE,ISNUMBER(SEARCH("Ronda",Table12[[#This Row],[Column1]]))=FALSE),1,0)</f>
        <v>1</v>
      </c>
      <c r="M39">
        <f>IF(Table12[[#This Row],[cond]]=1,M38+1,0)</f>
        <v>1</v>
      </c>
      <c r="N39">
        <f>IF(ISNUMBER(SEARCH("Ronda",Table12[[#This Row],[Column1]]))=TRUE,1,0)</f>
        <v>0</v>
      </c>
      <c r="O39" t="str">
        <f>IF(Table12[[#This Row],[cond2]]=1,MID(Table12[[#This Row],[Column1]],6,3),O38)</f>
        <v xml:space="preserve"> 34</v>
      </c>
    </row>
    <row r="40" spans="11:15" x14ac:dyDescent="0.3">
      <c r="K40" t="s">
        <v>4</v>
      </c>
      <c r="L40">
        <f>IF(AND(ISNUMBER(SEARCH(":",Table12[[#This Row],[Column1]]))=FALSE,ISNUMBER(SEARCH("Ronda",Table12[[#This Row],[Column1]]))=FALSE),1,0)</f>
        <v>1</v>
      </c>
      <c r="M40">
        <f>IF(Table12[[#This Row],[cond]]=1,M39+1,0)</f>
        <v>2</v>
      </c>
      <c r="N40">
        <f>IF(ISNUMBER(SEARCH("Ronda",Table12[[#This Row],[Column1]]))=TRUE,1,0)</f>
        <v>0</v>
      </c>
      <c r="O40" t="str">
        <f>IF(Table12[[#This Row],[cond2]]=1,MID(Table12[[#This Row],[Column1]],6,3),O39)</f>
        <v xml:space="preserve"> 34</v>
      </c>
    </row>
    <row r="41" spans="11:15" x14ac:dyDescent="0.3">
      <c r="K41">
        <v>0</v>
      </c>
      <c r="L41">
        <f>IF(AND(ISNUMBER(SEARCH(":",Table12[[#This Row],[Column1]]))=FALSE,ISNUMBER(SEARCH("Ronda",Table12[[#This Row],[Column1]]))=FALSE),1,0)</f>
        <v>1</v>
      </c>
      <c r="M41">
        <f>IF(Table12[[#This Row],[cond]]=1,M40+1,0)</f>
        <v>3</v>
      </c>
      <c r="N41">
        <f>IF(ISNUMBER(SEARCH("Ronda",Table12[[#This Row],[Column1]]))=TRUE,1,0)</f>
        <v>0</v>
      </c>
      <c r="O41" t="str">
        <f>IF(Table12[[#This Row],[cond2]]=1,MID(Table12[[#This Row],[Column1]],6,3),O40)</f>
        <v xml:space="preserve"> 34</v>
      </c>
    </row>
    <row r="42" spans="11:15" x14ac:dyDescent="0.3">
      <c r="K42">
        <v>2</v>
      </c>
      <c r="L42">
        <f>IF(AND(ISNUMBER(SEARCH(":",Table12[[#This Row],[Column1]]))=FALSE,ISNUMBER(SEARCH("Ronda",Table12[[#This Row],[Column1]]))=FALSE),1,0)</f>
        <v>1</v>
      </c>
      <c r="M42">
        <f>IF(Table12[[#This Row],[cond]]=1,M41+1,0)</f>
        <v>4</v>
      </c>
      <c r="N42">
        <f>IF(ISNUMBER(SEARCH("Ronda",Table12[[#This Row],[Column1]]))=TRUE,1,0)</f>
        <v>0</v>
      </c>
      <c r="O42" t="str">
        <f>IF(Table12[[#This Row],[cond2]]=1,MID(Table12[[#This Row],[Column1]],6,3),O41)</f>
        <v xml:space="preserve"> 34</v>
      </c>
    </row>
    <row r="43" spans="11:15" x14ac:dyDescent="0.3">
      <c r="K43">
        <v>0</v>
      </c>
      <c r="L43">
        <f>IF(AND(ISNUMBER(SEARCH(":",Table12[[#This Row],[Column1]]))=FALSE,ISNUMBER(SEARCH("Ronda",Table12[[#This Row],[Column1]]))=FALSE),1,0)</f>
        <v>1</v>
      </c>
      <c r="M43">
        <f>IF(Table12[[#This Row],[cond]]=1,M42+1,0)</f>
        <v>5</v>
      </c>
      <c r="N43">
        <f>IF(ISNUMBER(SEARCH("Ronda",Table12[[#This Row],[Column1]]))=TRUE,1,0)</f>
        <v>0</v>
      </c>
      <c r="O43" t="str">
        <f>IF(Table12[[#This Row],[cond2]]=1,MID(Table12[[#This Row],[Column1]],6,3),O42)</f>
        <v xml:space="preserve"> 34</v>
      </c>
    </row>
    <row r="44" spans="11:15" x14ac:dyDescent="0.3">
      <c r="K44">
        <v>-1</v>
      </c>
      <c r="L44">
        <f>IF(AND(ISNUMBER(SEARCH(":",Table12[[#This Row],[Column1]]))=FALSE,ISNUMBER(SEARCH("Ronda",Table12[[#This Row],[Column1]]))=FALSE),1,0)</f>
        <v>1</v>
      </c>
      <c r="M44">
        <f>IF(Table12[[#This Row],[cond]]=1,M43+1,0)</f>
        <v>6</v>
      </c>
      <c r="N44">
        <f>IF(ISNUMBER(SEARCH("Ronda",Table12[[#This Row],[Column1]]))=TRUE,1,0)</f>
        <v>0</v>
      </c>
      <c r="O44" t="str">
        <f>IF(Table12[[#This Row],[cond2]]=1,MID(Table12[[#This Row],[Column1]],6,3),O43)</f>
        <v xml:space="preserve"> 34</v>
      </c>
    </row>
    <row r="45" spans="11:15" x14ac:dyDescent="0.3">
      <c r="K45" t="s">
        <v>1256</v>
      </c>
      <c r="L45">
        <f>IF(AND(ISNUMBER(SEARCH(":",Table12[[#This Row],[Column1]]))=FALSE,ISNUMBER(SEARCH("Ronda",Table12[[#This Row],[Column1]]))=FALSE),1,0)</f>
        <v>0</v>
      </c>
      <c r="M45">
        <f>IF(Table12[[#This Row],[cond]]=1,M44+1,0)</f>
        <v>0</v>
      </c>
      <c r="N45">
        <f>IF(ISNUMBER(SEARCH("Ronda",Table12[[#This Row],[Column1]]))=TRUE,1,0)</f>
        <v>0</v>
      </c>
      <c r="O45" t="str">
        <f>IF(Table12[[#This Row],[cond2]]=1,MID(Table12[[#This Row],[Column1]],6,3),O44)</f>
        <v xml:space="preserve"> 34</v>
      </c>
    </row>
    <row r="46" spans="11:15" x14ac:dyDescent="0.3">
      <c r="K46" t="s">
        <v>10</v>
      </c>
      <c r="L46">
        <f>IF(AND(ISNUMBER(SEARCH(":",Table12[[#This Row],[Column1]]))=FALSE,ISNUMBER(SEARCH("Ronda",Table12[[#This Row],[Column1]]))=FALSE),1,0)</f>
        <v>1</v>
      </c>
      <c r="M46">
        <f>IF(Table12[[#This Row],[cond]]=1,M45+1,0)</f>
        <v>1</v>
      </c>
      <c r="N46">
        <f>IF(ISNUMBER(SEARCH("Ronda",Table12[[#This Row],[Column1]]))=TRUE,1,0)</f>
        <v>0</v>
      </c>
      <c r="O46" t="str">
        <f>IF(Table12[[#This Row],[cond2]]=1,MID(Table12[[#This Row],[Column1]],6,3),O45)</f>
        <v xml:space="preserve"> 34</v>
      </c>
    </row>
    <row r="47" spans="11:15" x14ac:dyDescent="0.3">
      <c r="K47" t="s">
        <v>1257</v>
      </c>
      <c r="L47">
        <f>IF(AND(ISNUMBER(SEARCH(":",Table12[[#This Row],[Column1]]))=FALSE,ISNUMBER(SEARCH("Ronda",Table12[[#This Row],[Column1]]))=FALSE),1,0)</f>
        <v>1</v>
      </c>
      <c r="M47">
        <f>IF(Table12[[#This Row],[cond]]=1,M46+1,0)</f>
        <v>2</v>
      </c>
      <c r="N47">
        <f>IF(ISNUMBER(SEARCH("Ronda",Table12[[#This Row],[Column1]]))=TRUE,1,0)</f>
        <v>0</v>
      </c>
      <c r="O47" t="str">
        <f>IF(Table12[[#This Row],[cond2]]=1,MID(Table12[[#This Row],[Column1]],6,3),O46)</f>
        <v xml:space="preserve"> 34</v>
      </c>
    </row>
    <row r="48" spans="11:15" x14ac:dyDescent="0.3">
      <c r="K48">
        <v>3</v>
      </c>
      <c r="L48">
        <f>IF(AND(ISNUMBER(SEARCH(":",Table12[[#This Row],[Column1]]))=FALSE,ISNUMBER(SEARCH("Ronda",Table12[[#This Row],[Column1]]))=FALSE),1,0)</f>
        <v>1</v>
      </c>
      <c r="M48">
        <f>IF(Table12[[#This Row],[cond]]=1,M47+1,0)</f>
        <v>3</v>
      </c>
      <c r="N48">
        <f>IF(ISNUMBER(SEARCH("Ronda",Table12[[#This Row],[Column1]]))=TRUE,1,0)</f>
        <v>0</v>
      </c>
      <c r="O48" t="str">
        <f>IF(Table12[[#This Row],[cond2]]=1,MID(Table12[[#This Row],[Column1]],6,3),O47)</f>
        <v xml:space="preserve"> 34</v>
      </c>
    </row>
    <row r="49" spans="11:15" x14ac:dyDescent="0.3">
      <c r="K49">
        <v>3</v>
      </c>
      <c r="L49">
        <f>IF(AND(ISNUMBER(SEARCH(":",Table12[[#This Row],[Column1]]))=FALSE,ISNUMBER(SEARCH("Ronda",Table12[[#This Row],[Column1]]))=FALSE),1,0)</f>
        <v>1</v>
      </c>
      <c r="M49">
        <f>IF(Table12[[#This Row],[cond]]=1,M48+1,0)</f>
        <v>4</v>
      </c>
      <c r="N49">
        <f>IF(ISNUMBER(SEARCH("Ronda",Table12[[#This Row],[Column1]]))=TRUE,1,0)</f>
        <v>0</v>
      </c>
      <c r="O49" t="str">
        <f>IF(Table12[[#This Row],[cond2]]=1,MID(Table12[[#This Row],[Column1]],6,3),O48)</f>
        <v xml:space="preserve"> 34</v>
      </c>
    </row>
    <row r="50" spans="11:15" x14ac:dyDescent="0.3">
      <c r="K50">
        <v>-1</v>
      </c>
      <c r="L50">
        <f>IF(AND(ISNUMBER(SEARCH(":",Table12[[#This Row],[Column1]]))=FALSE,ISNUMBER(SEARCH("Ronda",Table12[[#This Row],[Column1]]))=FALSE),1,0)</f>
        <v>1</v>
      </c>
      <c r="M50">
        <f>IF(Table12[[#This Row],[cond]]=1,M49+1,0)</f>
        <v>5</v>
      </c>
      <c r="N50">
        <f>IF(ISNUMBER(SEARCH("Ronda",Table12[[#This Row],[Column1]]))=TRUE,1,0)</f>
        <v>0</v>
      </c>
      <c r="O50" t="str">
        <f>IF(Table12[[#This Row],[cond2]]=1,MID(Table12[[#This Row],[Column1]],6,3),O49)</f>
        <v xml:space="preserve"> 34</v>
      </c>
    </row>
    <row r="51" spans="11:15" x14ac:dyDescent="0.3">
      <c r="K51">
        <v>-1</v>
      </c>
      <c r="L51">
        <f>IF(AND(ISNUMBER(SEARCH(":",Table12[[#This Row],[Column1]]))=FALSE,ISNUMBER(SEARCH("Ronda",Table12[[#This Row],[Column1]]))=FALSE),1,0)</f>
        <v>1</v>
      </c>
      <c r="M51">
        <f>IF(Table12[[#This Row],[cond]]=1,M50+1,0)</f>
        <v>6</v>
      </c>
      <c r="N51">
        <f>IF(ISNUMBER(SEARCH("Ronda",Table12[[#This Row],[Column1]]))=TRUE,1,0)</f>
        <v>0</v>
      </c>
      <c r="O51" t="str">
        <f>IF(Table12[[#This Row],[cond2]]=1,MID(Table12[[#This Row],[Column1]],6,3),O50)</f>
        <v xml:space="preserve"> 34</v>
      </c>
    </row>
    <row r="52" spans="11:15" x14ac:dyDescent="0.3">
      <c r="K52" t="s">
        <v>1258</v>
      </c>
      <c r="L52">
        <f>IF(AND(ISNUMBER(SEARCH(":",Table12[[#This Row],[Column1]]))=FALSE,ISNUMBER(SEARCH("Ronda",Table12[[#This Row],[Column1]]))=FALSE),1,0)</f>
        <v>0</v>
      </c>
      <c r="M52">
        <f>IF(Table12[[#This Row],[cond]]=1,M51+1,0)</f>
        <v>0</v>
      </c>
      <c r="N52">
        <f>IF(ISNUMBER(SEARCH("Ronda",Table12[[#This Row],[Column1]]))=TRUE,1,0)</f>
        <v>0</v>
      </c>
      <c r="O52" t="str">
        <f>IF(Table12[[#This Row],[cond2]]=1,MID(Table12[[#This Row],[Column1]],6,3),O51)</f>
        <v xml:space="preserve"> 34</v>
      </c>
    </row>
    <row r="53" spans="11:15" x14ac:dyDescent="0.3">
      <c r="K53" t="s">
        <v>36</v>
      </c>
      <c r="L53">
        <f>IF(AND(ISNUMBER(SEARCH(":",Table12[[#This Row],[Column1]]))=FALSE,ISNUMBER(SEARCH("Ronda",Table12[[#This Row],[Column1]]))=FALSE),1,0)</f>
        <v>1</v>
      </c>
      <c r="M53">
        <f>IF(Table12[[#This Row],[cond]]=1,M52+1,0)</f>
        <v>1</v>
      </c>
      <c r="N53">
        <f>IF(ISNUMBER(SEARCH("Ronda",Table12[[#This Row],[Column1]]))=TRUE,1,0)</f>
        <v>0</v>
      </c>
      <c r="O53" t="str">
        <f>IF(Table12[[#This Row],[cond2]]=1,MID(Table12[[#This Row],[Column1]],6,3),O52)</f>
        <v xml:space="preserve"> 34</v>
      </c>
    </row>
    <row r="54" spans="11:15" x14ac:dyDescent="0.3">
      <c r="K54" t="s">
        <v>6</v>
      </c>
      <c r="L54">
        <f>IF(AND(ISNUMBER(SEARCH(":",Table12[[#This Row],[Column1]]))=FALSE,ISNUMBER(SEARCH("Ronda",Table12[[#This Row],[Column1]]))=FALSE),1,0)</f>
        <v>1</v>
      </c>
      <c r="M54">
        <f>IF(Table12[[#This Row],[cond]]=1,M53+1,0)</f>
        <v>2</v>
      </c>
      <c r="N54">
        <f>IF(ISNUMBER(SEARCH("Ronda",Table12[[#This Row],[Column1]]))=TRUE,1,0)</f>
        <v>0</v>
      </c>
      <c r="O54" t="str">
        <f>IF(Table12[[#This Row],[cond2]]=1,MID(Table12[[#This Row],[Column1]],6,3),O53)</f>
        <v xml:space="preserve"> 34</v>
      </c>
    </row>
    <row r="55" spans="11:15" x14ac:dyDescent="0.3">
      <c r="K55">
        <v>3</v>
      </c>
      <c r="L55">
        <f>IF(AND(ISNUMBER(SEARCH(":",Table12[[#This Row],[Column1]]))=FALSE,ISNUMBER(SEARCH("Ronda",Table12[[#This Row],[Column1]]))=FALSE),1,0)</f>
        <v>1</v>
      </c>
      <c r="M55">
        <f>IF(Table12[[#This Row],[cond]]=1,M54+1,0)</f>
        <v>3</v>
      </c>
      <c r="N55">
        <f>IF(ISNUMBER(SEARCH("Ronda",Table12[[#This Row],[Column1]]))=TRUE,1,0)</f>
        <v>0</v>
      </c>
      <c r="O55" t="str">
        <f>IF(Table12[[#This Row],[cond2]]=1,MID(Table12[[#This Row],[Column1]],6,3),O54)</f>
        <v xml:space="preserve"> 34</v>
      </c>
    </row>
    <row r="56" spans="11:15" x14ac:dyDescent="0.3">
      <c r="K56">
        <v>3</v>
      </c>
      <c r="L56">
        <f>IF(AND(ISNUMBER(SEARCH(":",Table12[[#This Row],[Column1]]))=FALSE,ISNUMBER(SEARCH("Ronda",Table12[[#This Row],[Column1]]))=FALSE),1,0)</f>
        <v>1</v>
      </c>
      <c r="M56">
        <f>IF(Table12[[#This Row],[cond]]=1,M55+1,0)</f>
        <v>4</v>
      </c>
      <c r="N56">
        <f>IF(ISNUMBER(SEARCH("Ronda",Table12[[#This Row],[Column1]]))=TRUE,1,0)</f>
        <v>0</v>
      </c>
      <c r="O56" t="str">
        <f>IF(Table12[[#This Row],[cond2]]=1,MID(Table12[[#This Row],[Column1]],6,3),O55)</f>
        <v xml:space="preserve"> 34</v>
      </c>
    </row>
    <row r="57" spans="11:15" x14ac:dyDescent="0.3">
      <c r="K57">
        <v>-2</v>
      </c>
      <c r="L57">
        <f>IF(AND(ISNUMBER(SEARCH(":",Table12[[#This Row],[Column1]]))=FALSE,ISNUMBER(SEARCH("Ronda",Table12[[#This Row],[Column1]]))=FALSE),1,0)</f>
        <v>1</v>
      </c>
      <c r="M57">
        <f>IF(Table12[[#This Row],[cond]]=1,M56+1,0)</f>
        <v>5</v>
      </c>
      <c r="N57">
        <f>IF(ISNUMBER(SEARCH("Ronda",Table12[[#This Row],[Column1]]))=TRUE,1,0)</f>
        <v>0</v>
      </c>
      <c r="O57" t="str">
        <f>IF(Table12[[#This Row],[cond2]]=1,MID(Table12[[#This Row],[Column1]],6,3),O56)</f>
        <v xml:space="preserve"> 34</v>
      </c>
    </row>
    <row r="58" spans="11:15" x14ac:dyDescent="0.3">
      <c r="K58">
        <v>-2</v>
      </c>
      <c r="L58">
        <f>IF(AND(ISNUMBER(SEARCH(":",Table12[[#This Row],[Column1]]))=FALSE,ISNUMBER(SEARCH("Ronda",Table12[[#This Row],[Column1]]))=FALSE),1,0)</f>
        <v>1</v>
      </c>
      <c r="M58">
        <f>IF(Table12[[#This Row],[cond]]=1,M57+1,0)</f>
        <v>6</v>
      </c>
      <c r="N58">
        <f>IF(ISNUMBER(SEARCH("Ronda",Table12[[#This Row],[Column1]]))=TRUE,1,0)</f>
        <v>0</v>
      </c>
      <c r="O58" t="str">
        <f>IF(Table12[[#This Row],[cond2]]=1,MID(Table12[[#This Row],[Column1]],6,3),O57)</f>
        <v xml:space="preserve"> 34</v>
      </c>
    </row>
    <row r="59" spans="11:15" x14ac:dyDescent="0.3">
      <c r="K59" t="s">
        <v>1259</v>
      </c>
      <c r="L59">
        <f>IF(AND(ISNUMBER(SEARCH(":",Table12[[#This Row],[Column1]]))=FALSE,ISNUMBER(SEARCH("Ronda",Table12[[#This Row],[Column1]]))=FALSE),1,0)</f>
        <v>0</v>
      </c>
      <c r="M59">
        <f>IF(Table12[[#This Row],[cond]]=1,M58+1,0)</f>
        <v>0</v>
      </c>
      <c r="N59">
        <f>IF(ISNUMBER(SEARCH("Ronda",Table12[[#This Row],[Column1]]))=TRUE,1,0)</f>
        <v>0</v>
      </c>
      <c r="O59" t="str">
        <f>IF(Table12[[#This Row],[cond2]]=1,MID(Table12[[#This Row],[Column1]],6,3),O58)</f>
        <v xml:space="preserve"> 34</v>
      </c>
    </row>
    <row r="60" spans="11:15" x14ac:dyDescent="0.3">
      <c r="K60" t="s">
        <v>1051</v>
      </c>
      <c r="L60">
        <f>IF(AND(ISNUMBER(SEARCH(":",Table12[[#This Row],[Column1]]))=FALSE,ISNUMBER(SEARCH("Ronda",Table12[[#This Row],[Column1]]))=FALSE),1,0)</f>
        <v>1</v>
      </c>
      <c r="M60">
        <f>IF(Table12[[#This Row],[cond]]=1,M59+1,0)</f>
        <v>1</v>
      </c>
      <c r="N60">
        <f>IF(ISNUMBER(SEARCH("Ronda",Table12[[#This Row],[Column1]]))=TRUE,1,0)</f>
        <v>0</v>
      </c>
      <c r="O60" t="str">
        <f>IF(Table12[[#This Row],[cond2]]=1,MID(Table12[[#This Row],[Column1]],6,3),O59)</f>
        <v xml:space="preserve"> 34</v>
      </c>
    </row>
    <row r="61" spans="11:15" x14ac:dyDescent="0.3">
      <c r="K61" t="s">
        <v>1</v>
      </c>
      <c r="L61">
        <f>IF(AND(ISNUMBER(SEARCH(":",Table12[[#This Row],[Column1]]))=FALSE,ISNUMBER(SEARCH("Ronda",Table12[[#This Row],[Column1]]))=FALSE),1,0)</f>
        <v>1</v>
      </c>
      <c r="M61">
        <f>IF(Table12[[#This Row],[cond]]=1,M60+1,0)</f>
        <v>2</v>
      </c>
      <c r="N61">
        <f>IF(ISNUMBER(SEARCH("Ronda",Table12[[#This Row],[Column1]]))=TRUE,1,0)</f>
        <v>0</v>
      </c>
      <c r="O61" t="str">
        <f>IF(Table12[[#This Row],[cond2]]=1,MID(Table12[[#This Row],[Column1]],6,3),O60)</f>
        <v xml:space="preserve"> 34</v>
      </c>
    </row>
    <row r="62" spans="11:15" x14ac:dyDescent="0.3">
      <c r="K62">
        <v>2</v>
      </c>
      <c r="L62">
        <f>IF(AND(ISNUMBER(SEARCH(":",Table12[[#This Row],[Column1]]))=FALSE,ISNUMBER(SEARCH("Ronda",Table12[[#This Row],[Column1]]))=FALSE),1,0)</f>
        <v>1</v>
      </c>
      <c r="M62">
        <f>IF(Table12[[#This Row],[cond]]=1,M61+1,0)</f>
        <v>3</v>
      </c>
      <c r="N62">
        <f>IF(ISNUMBER(SEARCH("Ronda",Table12[[#This Row],[Column1]]))=TRUE,1,0)</f>
        <v>0</v>
      </c>
      <c r="O62" t="str">
        <f>IF(Table12[[#This Row],[cond2]]=1,MID(Table12[[#This Row],[Column1]],6,3),O61)</f>
        <v xml:space="preserve"> 34</v>
      </c>
    </row>
    <row r="63" spans="11:15" x14ac:dyDescent="0.3">
      <c r="K63">
        <v>2</v>
      </c>
      <c r="L63">
        <f>IF(AND(ISNUMBER(SEARCH(":",Table12[[#This Row],[Column1]]))=FALSE,ISNUMBER(SEARCH("Ronda",Table12[[#This Row],[Column1]]))=FALSE),1,0)</f>
        <v>1</v>
      </c>
      <c r="M63">
        <f>IF(Table12[[#This Row],[cond]]=1,M62+1,0)</f>
        <v>4</v>
      </c>
      <c r="N63">
        <f>IF(ISNUMBER(SEARCH("Ronda",Table12[[#This Row],[Column1]]))=TRUE,1,0)</f>
        <v>0</v>
      </c>
      <c r="O63" t="str">
        <f>IF(Table12[[#This Row],[cond2]]=1,MID(Table12[[#This Row],[Column1]],6,3),O62)</f>
        <v xml:space="preserve"> 34</v>
      </c>
    </row>
    <row r="64" spans="11:15" x14ac:dyDescent="0.3">
      <c r="K64">
        <v>-2</v>
      </c>
      <c r="L64">
        <f>IF(AND(ISNUMBER(SEARCH(":",Table12[[#This Row],[Column1]]))=FALSE,ISNUMBER(SEARCH("Ronda",Table12[[#This Row],[Column1]]))=FALSE),1,0)</f>
        <v>1</v>
      </c>
      <c r="M64">
        <f>IF(Table12[[#This Row],[cond]]=1,M63+1,0)</f>
        <v>5</v>
      </c>
      <c r="N64">
        <f>IF(ISNUMBER(SEARCH("Ronda",Table12[[#This Row],[Column1]]))=TRUE,1,0)</f>
        <v>0</v>
      </c>
      <c r="O64" t="str">
        <f>IF(Table12[[#This Row],[cond2]]=1,MID(Table12[[#This Row],[Column1]],6,3),O63)</f>
        <v xml:space="preserve"> 34</v>
      </c>
    </row>
    <row r="65" spans="11:15" x14ac:dyDescent="0.3">
      <c r="K65">
        <v>-1</v>
      </c>
      <c r="L65">
        <f>IF(AND(ISNUMBER(SEARCH(":",Table12[[#This Row],[Column1]]))=FALSE,ISNUMBER(SEARCH("Ronda",Table12[[#This Row],[Column1]]))=FALSE),1,0)</f>
        <v>1</v>
      </c>
      <c r="M65">
        <f>IF(Table12[[#This Row],[cond]]=1,M64+1,0)</f>
        <v>6</v>
      </c>
      <c r="N65">
        <f>IF(ISNUMBER(SEARCH("Ronda",Table12[[#This Row],[Column1]]))=TRUE,1,0)</f>
        <v>0</v>
      </c>
      <c r="O65" t="str">
        <f>IF(Table12[[#This Row],[cond2]]=1,MID(Table12[[#This Row],[Column1]],6,3),O64)</f>
        <v xml:space="preserve"> 34</v>
      </c>
    </row>
    <row r="66" spans="11:15" x14ac:dyDescent="0.3">
      <c r="K66" t="s">
        <v>72</v>
      </c>
      <c r="L66">
        <f>IF(AND(ISNUMBER(SEARCH(":",Table12[[#This Row],[Column1]]))=FALSE,ISNUMBER(SEARCH("Ronda",Table12[[#This Row],[Column1]]))=FALSE),1,0)</f>
        <v>0</v>
      </c>
      <c r="M66">
        <f>IF(Table12[[#This Row],[cond]]=1,M65+1,0)</f>
        <v>0</v>
      </c>
      <c r="N66">
        <f>IF(ISNUMBER(SEARCH("Ronda",Table12[[#This Row],[Column1]]))=TRUE,1,0)</f>
        <v>1</v>
      </c>
      <c r="O66" t="str">
        <f>IF(Table12[[#This Row],[cond2]]=1,MID(Table12[[#This Row],[Column1]],6,3),O65)</f>
        <v xml:space="preserve"> 33</v>
      </c>
    </row>
    <row r="67" spans="11:15" x14ac:dyDescent="0.3">
      <c r="K67" t="s">
        <v>1260</v>
      </c>
      <c r="L67">
        <f>IF(AND(ISNUMBER(SEARCH(":",Table12[[#This Row],[Column1]]))=FALSE,ISNUMBER(SEARCH("Ronda",Table12[[#This Row],[Column1]]))=FALSE),1,0)</f>
        <v>0</v>
      </c>
      <c r="M67">
        <f>IF(Table12[[#This Row],[cond]]=1,M66+1,0)</f>
        <v>0</v>
      </c>
      <c r="N67">
        <f>IF(ISNUMBER(SEARCH("Ronda",Table12[[#This Row],[Column1]]))=TRUE,1,0)</f>
        <v>0</v>
      </c>
      <c r="O67" t="str">
        <f>IF(Table12[[#This Row],[cond2]]=1,MID(Table12[[#This Row],[Column1]],6,3),O66)</f>
        <v xml:space="preserve"> 33</v>
      </c>
    </row>
    <row r="68" spans="11:15" x14ac:dyDescent="0.3">
      <c r="K68" t="s">
        <v>833</v>
      </c>
      <c r="L68">
        <f>IF(AND(ISNUMBER(SEARCH(":",Table12[[#This Row],[Column1]]))=FALSE,ISNUMBER(SEARCH("Ronda",Table12[[#This Row],[Column1]]))=FALSE),1,0)</f>
        <v>1</v>
      </c>
      <c r="M68">
        <f>IF(Table12[[#This Row],[cond]]=1,M67+1,0)</f>
        <v>1</v>
      </c>
      <c r="N68">
        <f>IF(ISNUMBER(SEARCH("Ronda",Table12[[#This Row],[Column1]]))=TRUE,1,0)</f>
        <v>0</v>
      </c>
      <c r="O68" t="str">
        <f>IF(Table12[[#This Row],[cond2]]=1,MID(Table12[[#This Row],[Column1]],6,3),O67)</f>
        <v xml:space="preserve"> 33</v>
      </c>
    </row>
    <row r="69" spans="11:15" x14ac:dyDescent="0.3">
      <c r="K69" t="s">
        <v>2</v>
      </c>
      <c r="L69">
        <f>IF(AND(ISNUMBER(SEARCH(":",Table12[[#This Row],[Column1]]))=FALSE,ISNUMBER(SEARCH("Ronda",Table12[[#This Row],[Column1]]))=FALSE),1,0)</f>
        <v>1</v>
      </c>
      <c r="M69">
        <f>IF(Table12[[#This Row],[cond]]=1,M68+1,0)</f>
        <v>2</v>
      </c>
      <c r="N69">
        <f>IF(ISNUMBER(SEARCH("Ronda",Table12[[#This Row],[Column1]]))=TRUE,1,0)</f>
        <v>0</v>
      </c>
      <c r="O69" t="str">
        <f>IF(Table12[[#This Row],[cond2]]=1,MID(Table12[[#This Row],[Column1]],6,3),O68)</f>
        <v xml:space="preserve"> 33</v>
      </c>
    </row>
    <row r="70" spans="11:15" x14ac:dyDescent="0.3">
      <c r="K70">
        <v>0</v>
      </c>
      <c r="L70">
        <f>IF(AND(ISNUMBER(SEARCH(":",Table12[[#This Row],[Column1]]))=FALSE,ISNUMBER(SEARCH("Ronda",Table12[[#This Row],[Column1]]))=FALSE),1,0)</f>
        <v>1</v>
      </c>
      <c r="M70">
        <f>IF(Table12[[#This Row],[cond]]=1,M69+1,0)</f>
        <v>3</v>
      </c>
      <c r="N70">
        <f>IF(ISNUMBER(SEARCH("Ronda",Table12[[#This Row],[Column1]]))=TRUE,1,0)</f>
        <v>0</v>
      </c>
      <c r="O70" t="str">
        <f>IF(Table12[[#This Row],[cond2]]=1,MID(Table12[[#This Row],[Column1]],6,3),O69)</f>
        <v xml:space="preserve"> 33</v>
      </c>
    </row>
    <row r="71" spans="11:15" x14ac:dyDescent="0.3">
      <c r="K71">
        <v>4</v>
      </c>
      <c r="L71">
        <f>IF(AND(ISNUMBER(SEARCH(":",Table12[[#This Row],[Column1]]))=FALSE,ISNUMBER(SEARCH("Ronda",Table12[[#This Row],[Column1]]))=FALSE),1,0)</f>
        <v>1</v>
      </c>
      <c r="M71">
        <f>IF(Table12[[#This Row],[cond]]=1,M70+1,0)</f>
        <v>4</v>
      </c>
      <c r="N71">
        <f>IF(ISNUMBER(SEARCH("Ronda",Table12[[#This Row],[Column1]]))=TRUE,1,0)</f>
        <v>0</v>
      </c>
      <c r="O71" t="str">
        <f>IF(Table12[[#This Row],[cond2]]=1,MID(Table12[[#This Row],[Column1]],6,3),O70)</f>
        <v xml:space="preserve"> 33</v>
      </c>
    </row>
    <row r="72" spans="11:15" x14ac:dyDescent="0.3">
      <c r="K72">
        <v>0</v>
      </c>
      <c r="L72">
        <f>IF(AND(ISNUMBER(SEARCH(":",Table12[[#This Row],[Column1]]))=FALSE,ISNUMBER(SEARCH("Ronda",Table12[[#This Row],[Column1]]))=FALSE),1,0)</f>
        <v>1</v>
      </c>
      <c r="M72">
        <f>IF(Table12[[#This Row],[cond]]=1,M71+1,0)</f>
        <v>5</v>
      </c>
      <c r="N72">
        <f>IF(ISNUMBER(SEARCH("Ronda",Table12[[#This Row],[Column1]]))=TRUE,1,0)</f>
        <v>0</v>
      </c>
      <c r="O72" t="str">
        <f>IF(Table12[[#This Row],[cond2]]=1,MID(Table12[[#This Row],[Column1]],6,3),O71)</f>
        <v xml:space="preserve"> 33</v>
      </c>
    </row>
    <row r="73" spans="11:15" x14ac:dyDescent="0.3">
      <c r="K73">
        <v>-1</v>
      </c>
      <c r="L73">
        <f>IF(AND(ISNUMBER(SEARCH(":",Table12[[#This Row],[Column1]]))=FALSE,ISNUMBER(SEARCH("Ronda",Table12[[#This Row],[Column1]]))=FALSE),1,0)</f>
        <v>1</v>
      </c>
      <c r="M73">
        <f>IF(Table12[[#This Row],[cond]]=1,M72+1,0)</f>
        <v>6</v>
      </c>
      <c r="N73">
        <f>IF(ISNUMBER(SEARCH("Ronda",Table12[[#This Row],[Column1]]))=TRUE,1,0)</f>
        <v>0</v>
      </c>
      <c r="O73" t="str">
        <f>IF(Table12[[#This Row],[cond2]]=1,MID(Table12[[#This Row],[Column1]],6,3),O72)</f>
        <v xml:space="preserve"> 33</v>
      </c>
    </row>
    <row r="74" spans="11:15" x14ac:dyDescent="0.3">
      <c r="K74" t="s">
        <v>1261</v>
      </c>
      <c r="L74">
        <f>IF(AND(ISNUMBER(SEARCH(":",Table12[[#This Row],[Column1]]))=FALSE,ISNUMBER(SEARCH("Ronda",Table12[[#This Row],[Column1]]))=FALSE),1,0)</f>
        <v>0</v>
      </c>
      <c r="M74">
        <f>IF(Table12[[#This Row],[cond]]=1,M73+1,0)</f>
        <v>0</v>
      </c>
      <c r="N74">
        <f>IF(ISNUMBER(SEARCH("Ronda",Table12[[#This Row],[Column1]]))=TRUE,1,0)</f>
        <v>0</v>
      </c>
      <c r="O74" t="str">
        <f>IF(Table12[[#This Row],[cond2]]=1,MID(Table12[[#This Row],[Column1]],6,3),O73)</f>
        <v xml:space="preserve"> 33</v>
      </c>
    </row>
    <row r="75" spans="11:15" x14ac:dyDescent="0.3">
      <c r="K75" t="s">
        <v>7</v>
      </c>
      <c r="L75">
        <f>IF(AND(ISNUMBER(SEARCH(":",Table12[[#This Row],[Column1]]))=FALSE,ISNUMBER(SEARCH("Ronda",Table12[[#This Row],[Column1]]))=FALSE),1,0)</f>
        <v>1</v>
      </c>
      <c r="M75">
        <f>IF(Table12[[#This Row],[cond]]=1,M74+1,0)</f>
        <v>1</v>
      </c>
      <c r="N75">
        <f>IF(ISNUMBER(SEARCH("Ronda",Table12[[#This Row],[Column1]]))=TRUE,1,0)</f>
        <v>0</v>
      </c>
      <c r="O75" t="str">
        <f>IF(Table12[[#This Row],[cond2]]=1,MID(Table12[[#This Row],[Column1]],6,3),O74)</f>
        <v xml:space="preserve"> 33</v>
      </c>
    </row>
    <row r="76" spans="11:15" x14ac:dyDescent="0.3">
      <c r="K76" t="s">
        <v>11</v>
      </c>
      <c r="L76">
        <f>IF(AND(ISNUMBER(SEARCH(":",Table12[[#This Row],[Column1]]))=FALSE,ISNUMBER(SEARCH("Ronda",Table12[[#This Row],[Column1]]))=FALSE),1,0)</f>
        <v>1</v>
      </c>
      <c r="M76">
        <f>IF(Table12[[#This Row],[cond]]=1,M75+1,0)</f>
        <v>2</v>
      </c>
      <c r="N76">
        <f>IF(ISNUMBER(SEARCH("Ronda",Table12[[#This Row],[Column1]]))=TRUE,1,0)</f>
        <v>0</v>
      </c>
      <c r="O76" t="str">
        <f>IF(Table12[[#This Row],[cond2]]=1,MID(Table12[[#This Row],[Column1]],6,3),O75)</f>
        <v xml:space="preserve"> 33</v>
      </c>
    </row>
    <row r="77" spans="11:15" x14ac:dyDescent="0.3">
      <c r="K77">
        <v>0</v>
      </c>
      <c r="L77">
        <f>IF(AND(ISNUMBER(SEARCH(":",Table12[[#This Row],[Column1]]))=FALSE,ISNUMBER(SEARCH("Ronda",Table12[[#This Row],[Column1]]))=FALSE),1,0)</f>
        <v>1</v>
      </c>
      <c r="M77">
        <f>IF(Table12[[#This Row],[cond]]=1,M76+1,0)</f>
        <v>3</v>
      </c>
      <c r="N77">
        <f>IF(ISNUMBER(SEARCH("Ronda",Table12[[#This Row],[Column1]]))=TRUE,1,0)</f>
        <v>0</v>
      </c>
      <c r="O77" t="str">
        <f>IF(Table12[[#This Row],[cond2]]=1,MID(Table12[[#This Row],[Column1]],6,3),O76)</f>
        <v xml:space="preserve"> 33</v>
      </c>
    </row>
    <row r="78" spans="11:15" x14ac:dyDescent="0.3">
      <c r="K78">
        <v>0</v>
      </c>
      <c r="L78">
        <f>IF(AND(ISNUMBER(SEARCH(":",Table12[[#This Row],[Column1]]))=FALSE,ISNUMBER(SEARCH("Ronda",Table12[[#This Row],[Column1]]))=FALSE),1,0)</f>
        <v>1</v>
      </c>
      <c r="M78">
        <f>IF(Table12[[#This Row],[cond]]=1,M77+1,0)</f>
        <v>4</v>
      </c>
      <c r="N78">
        <f>IF(ISNUMBER(SEARCH("Ronda",Table12[[#This Row],[Column1]]))=TRUE,1,0)</f>
        <v>0</v>
      </c>
      <c r="O78" t="str">
        <f>IF(Table12[[#This Row],[cond2]]=1,MID(Table12[[#This Row],[Column1]],6,3),O77)</f>
        <v xml:space="preserve"> 33</v>
      </c>
    </row>
    <row r="79" spans="11:15" x14ac:dyDescent="0.3">
      <c r="K79">
        <v>0</v>
      </c>
      <c r="L79">
        <f>IF(AND(ISNUMBER(SEARCH(":",Table12[[#This Row],[Column1]]))=FALSE,ISNUMBER(SEARCH("Ronda",Table12[[#This Row],[Column1]]))=FALSE),1,0)</f>
        <v>1</v>
      </c>
      <c r="M79">
        <f>IF(Table12[[#This Row],[cond]]=1,M78+1,0)</f>
        <v>5</v>
      </c>
      <c r="N79">
        <f>IF(ISNUMBER(SEARCH("Ronda",Table12[[#This Row],[Column1]]))=TRUE,1,0)</f>
        <v>0</v>
      </c>
      <c r="O79" t="str">
        <f>IF(Table12[[#This Row],[cond2]]=1,MID(Table12[[#This Row],[Column1]],6,3),O78)</f>
        <v xml:space="preserve"> 33</v>
      </c>
    </row>
    <row r="80" spans="11:15" x14ac:dyDescent="0.3">
      <c r="K80">
        <v>0</v>
      </c>
      <c r="L80">
        <f>IF(AND(ISNUMBER(SEARCH(":",Table12[[#This Row],[Column1]]))=FALSE,ISNUMBER(SEARCH("Ronda",Table12[[#This Row],[Column1]]))=FALSE),1,0)</f>
        <v>1</v>
      </c>
      <c r="M80">
        <f>IF(Table12[[#This Row],[cond]]=1,M79+1,0)</f>
        <v>6</v>
      </c>
      <c r="N80">
        <f>IF(ISNUMBER(SEARCH("Ronda",Table12[[#This Row],[Column1]]))=TRUE,1,0)</f>
        <v>0</v>
      </c>
      <c r="O80" t="str">
        <f>IF(Table12[[#This Row],[cond2]]=1,MID(Table12[[#This Row],[Column1]],6,3),O79)</f>
        <v xml:space="preserve"> 33</v>
      </c>
    </row>
    <row r="81" spans="11:15" x14ac:dyDescent="0.3">
      <c r="K81" t="s">
        <v>1262</v>
      </c>
      <c r="L81">
        <f>IF(AND(ISNUMBER(SEARCH(":",Table12[[#This Row],[Column1]]))=FALSE,ISNUMBER(SEARCH("Ronda",Table12[[#This Row],[Column1]]))=FALSE),1,0)</f>
        <v>0</v>
      </c>
      <c r="M81">
        <f>IF(Table12[[#This Row],[cond]]=1,M80+1,0)</f>
        <v>0</v>
      </c>
      <c r="N81">
        <f>IF(ISNUMBER(SEARCH("Ronda",Table12[[#This Row],[Column1]]))=TRUE,1,0)</f>
        <v>0</v>
      </c>
      <c r="O81" t="str">
        <f>IF(Table12[[#This Row],[cond2]]=1,MID(Table12[[#This Row],[Column1]],6,3),O80)</f>
        <v xml:space="preserve"> 33</v>
      </c>
    </row>
    <row r="82" spans="11:15" x14ac:dyDescent="0.3">
      <c r="K82" t="s">
        <v>8</v>
      </c>
      <c r="L82">
        <f>IF(AND(ISNUMBER(SEARCH(":",Table12[[#This Row],[Column1]]))=FALSE,ISNUMBER(SEARCH("Ronda",Table12[[#This Row],[Column1]]))=FALSE),1,0)</f>
        <v>1</v>
      </c>
      <c r="M82">
        <f>IF(Table12[[#This Row],[cond]]=1,M81+1,0)</f>
        <v>1</v>
      </c>
      <c r="N82">
        <f>IF(ISNUMBER(SEARCH("Ronda",Table12[[#This Row],[Column1]]))=TRUE,1,0)</f>
        <v>0</v>
      </c>
      <c r="O82" t="str">
        <f>IF(Table12[[#This Row],[cond2]]=1,MID(Table12[[#This Row],[Column1]],6,3),O81)</f>
        <v xml:space="preserve"> 33</v>
      </c>
    </row>
    <row r="83" spans="11:15" x14ac:dyDescent="0.3">
      <c r="K83" t="s">
        <v>33</v>
      </c>
      <c r="L83">
        <f>IF(AND(ISNUMBER(SEARCH(":",Table12[[#This Row],[Column1]]))=FALSE,ISNUMBER(SEARCH("Ronda",Table12[[#This Row],[Column1]]))=FALSE),1,0)</f>
        <v>1</v>
      </c>
      <c r="M83">
        <f>IF(Table12[[#This Row],[cond]]=1,M82+1,0)</f>
        <v>2</v>
      </c>
      <c r="N83">
        <f>IF(ISNUMBER(SEARCH("Ronda",Table12[[#This Row],[Column1]]))=TRUE,1,0)</f>
        <v>0</v>
      </c>
      <c r="O83" t="str">
        <f>IF(Table12[[#This Row],[cond2]]=1,MID(Table12[[#This Row],[Column1]],6,3),O82)</f>
        <v xml:space="preserve"> 33</v>
      </c>
    </row>
    <row r="84" spans="11:15" x14ac:dyDescent="0.3">
      <c r="K84">
        <v>6</v>
      </c>
      <c r="L84">
        <f>IF(AND(ISNUMBER(SEARCH(":",Table12[[#This Row],[Column1]]))=FALSE,ISNUMBER(SEARCH("Ronda",Table12[[#This Row],[Column1]]))=FALSE),1,0)</f>
        <v>1</v>
      </c>
      <c r="M84">
        <f>IF(Table12[[#This Row],[cond]]=1,M83+1,0)</f>
        <v>3</v>
      </c>
      <c r="N84">
        <f>IF(ISNUMBER(SEARCH("Ronda",Table12[[#This Row],[Column1]]))=TRUE,1,0)</f>
        <v>0</v>
      </c>
      <c r="O84" t="str">
        <f>IF(Table12[[#This Row],[cond2]]=1,MID(Table12[[#This Row],[Column1]],6,3),O83)</f>
        <v xml:space="preserve"> 33</v>
      </c>
    </row>
    <row r="85" spans="11:15" x14ac:dyDescent="0.3">
      <c r="K85">
        <v>1</v>
      </c>
      <c r="L85">
        <f>IF(AND(ISNUMBER(SEARCH(":",Table12[[#This Row],[Column1]]))=FALSE,ISNUMBER(SEARCH("Ronda",Table12[[#This Row],[Column1]]))=FALSE),1,0)</f>
        <v>1</v>
      </c>
      <c r="M85">
        <f>IF(Table12[[#This Row],[cond]]=1,M84+1,0)</f>
        <v>4</v>
      </c>
      <c r="N85">
        <f>IF(ISNUMBER(SEARCH("Ronda",Table12[[#This Row],[Column1]]))=TRUE,1,0)</f>
        <v>0</v>
      </c>
      <c r="O85" t="str">
        <f>IF(Table12[[#This Row],[cond2]]=1,MID(Table12[[#This Row],[Column1]],6,3),O84)</f>
        <v xml:space="preserve"> 33</v>
      </c>
    </row>
    <row r="86" spans="11:15" x14ac:dyDescent="0.3">
      <c r="K86">
        <v>-1</v>
      </c>
      <c r="L86">
        <f>IF(AND(ISNUMBER(SEARCH(":",Table12[[#This Row],[Column1]]))=FALSE,ISNUMBER(SEARCH("Ronda",Table12[[#This Row],[Column1]]))=FALSE),1,0)</f>
        <v>1</v>
      </c>
      <c r="M86">
        <f>IF(Table12[[#This Row],[cond]]=1,M85+1,0)</f>
        <v>5</v>
      </c>
      <c r="N86">
        <f>IF(ISNUMBER(SEARCH("Ronda",Table12[[#This Row],[Column1]]))=TRUE,1,0)</f>
        <v>0</v>
      </c>
      <c r="O86" t="str">
        <f>IF(Table12[[#This Row],[cond2]]=1,MID(Table12[[#This Row],[Column1]],6,3),O85)</f>
        <v xml:space="preserve"> 33</v>
      </c>
    </row>
    <row r="87" spans="11:15" x14ac:dyDescent="0.3">
      <c r="K87">
        <v>-1</v>
      </c>
      <c r="L87">
        <f>IF(AND(ISNUMBER(SEARCH(":",Table12[[#This Row],[Column1]]))=FALSE,ISNUMBER(SEARCH("Ronda",Table12[[#This Row],[Column1]]))=FALSE),1,0)</f>
        <v>1</v>
      </c>
      <c r="M87">
        <f>IF(Table12[[#This Row],[cond]]=1,M86+1,0)</f>
        <v>6</v>
      </c>
      <c r="N87">
        <f>IF(ISNUMBER(SEARCH("Ronda",Table12[[#This Row],[Column1]]))=TRUE,1,0)</f>
        <v>0</v>
      </c>
      <c r="O87" t="str">
        <f>IF(Table12[[#This Row],[cond2]]=1,MID(Table12[[#This Row],[Column1]],6,3),O86)</f>
        <v xml:space="preserve"> 33</v>
      </c>
    </row>
    <row r="88" spans="11:15" x14ac:dyDescent="0.3">
      <c r="K88" t="s">
        <v>1263</v>
      </c>
      <c r="L88">
        <f>IF(AND(ISNUMBER(SEARCH(":",Table12[[#This Row],[Column1]]))=FALSE,ISNUMBER(SEARCH("Ronda",Table12[[#This Row],[Column1]]))=FALSE),1,0)</f>
        <v>0</v>
      </c>
      <c r="M88">
        <f>IF(Table12[[#This Row],[cond]]=1,M87+1,0)</f>
        <v>0</v>
      </c>
      <c r="N88">
        <f>IF(ISNUMBER(SEARCH("Ronda",Table12[[#This Row],[Column1]]))=TRUE,1,0)</f>
        <v>0</v>
      </c>
      <c r="O88" t="str">
        <f>IF(Table12[[#This Row],[cond2]]=1,MID(Table12[[#This Row],[Column1]],6,3),O87)</f>
        <v xml:space="preserve"> 33</v>
      </c>
    </row>
    <row r="89" spans="11:15" x14ac:dyDescent="0.3">
      <c r="K89" t="s">
        <v>303</v>
      </c>
      <c r="L89">
        <f>IF(AND(ISNUMBER(SEARCH(":",Table12[[#This Row],[Column1]]))=FALSE,ISNUMBER(SEARCH("Ronda",Table12[[#This Row],[Column1]]))=FALSE),1,0)</f>
        <v>1</v>
      </c>
      <c r="M89">
        <f>IF(Table12[[#This Row],[cond]]=1,M88+1,0)</f>
        <v>1</v>
      </c>
      <c r="N89">
        <f>IF(ISNUMBER(SEARCH("Ronda",Table12[[#This Row],[Column1]]))=TRUE,1,0)</f>
        <v>0</v>
      </c>
      <c r="O89" t="str">
        <f>IF(Table12[[#This Row],[cond2]]=1,MID(Table12[[#This Row],[Column1]],6,3),O88)</f>
        <v xml:space="preserve"> 33</v>
      </c>
    </row>
    <row r="90" spans="11:15" x14ac:dyDescent="0.3">
      <c r="K90" t="s">
        <v>13</v>
      </c>
      <c r="L90">
        <f>IF(AND(ISNUMBER(SEARCH(":",Table12[[#This Row],[Column1]]))=FALSE,ISNUMBER(SEARCH("Ronda",Table12[[#This Row],[Column1]]))=FALSE),1,0)</f>
        <v>1</v>
      </c>
      <c r="M90">
        <f>IF(Table12[[#This Row],[cond]]=1,M89+1,0)</f>
        <v>2</v>
      </c>
      <c r="N90">
        <f>IF(ISNUMBER(SEARCH("Ronda",Table12[[#This Row],[Column1]]))=TRUE,1,0)</f>
        <v>0</v>
      </c>
      <c r="O90" t="str">
        <f>IF(Table12[[#This Row],[cond2]]=1,MID(Table12[[#This Row],[Column1]],6,3),O89)</f>
        <v xml:space="preserve"> 33</v>
      </c>
    </row>
    <row r="91" spans="11:15" x14ac:dyDescent="0.3">
      <c r="K91">
        <v>1</v>
      </c>
      <c r="L91">
        <f>IF(AND(ISNUMBER(SEARCH(":",Table12[[#This Row],[Column1]]))=FALSE,ISNUMBER(SEARCH("Ronda",Table12[[#This Row],[Column1]]))=FALSE),1,0)</f>
        <v>1</v>
      </c>
      <c r="M91">
        <f>IF(Table12[[#This Row],[cond]]=1,M90+1,0)</f>
        <v>3</v>
      </c>
      <c r="N91">
        <f>IF(ISNUMBER(SEARCH("Ronda",Table12[[#This Row],[Column1]]))=TRUE,1,0)</f>
        <v>0</v>
      </c>
      <c r="O91" t="str">
        <f>IF(Table12[[#This Row],[cond2]]=1,MID(Table12[[#This Row],[Column1]],6,3),O90)</f>
        <v xml:space="preserve"> 33</v>
      </c>
    </row>
    <row r="92" spans="11:15" x14ac:dyDescent="0.3">
      <c r="K92">
        <v>0</v>
      </c>
      <c r="L92">
        <f>IF(AND(ISNUMBER(SEARCH(":",Table12[[#This Row],[Column1]]))=FALSE,ISNUMBER(SEARCH("Ronda",Table12[[#This Row],[Column1]]))=FALSE),1,0)</f>
        <v>1</v>
      </c>
      <c r="M92">
        <f>IF(Table12[[#This Row],[cond]]=1,M91+1,0)</f>
        <v>4</v>
      </c>
      <c r="N92">
        <f>IF(ISNUMBER(SEARCH("Ronda",Table12[[#This Row],[Column1]]))=TRUE,1,0)</f>
        <v>0</v>
      </c>
      <c r="O92" t="str">
        <f>IF(Table12[[#This Row],[cond2]]=1,MID(Table12[[#This Row],[Column1]],6,3),O91)</f>
        <v xml:space="preserve"> 33</v>
      </c>
    </row>
    <row r="93" spans="11:15" x14ac:dyDescent="0.3">
      <c r="K93">
        <v>0</v>
      </c>
      <c r="L93">
        <f>IF(AND(ISNUMBER(SEARCH(":",Table12[[#This Row],[Column1]]))=FALSE,ISNUMBER(SEARCH("Ronda",Table12[[#This Row],[Column1]]))=FALSE),1,0)</f>
        <v>1</v>
      </c>
      <c r="M93">
        <f>IF(Table12[[#This Row],[cond]]=1,M92+1,0)</f>
        <v>5</v>
      </c>
      <c r="N93">
        <f>IF(ISNUMBER(SEARCH("Ronda",Table12[[#This Row],[Column1]]))=TRUE,1,0)</f>
        <v>0</v>
      </c>
      <c r="O93" t="str">
        <f>IF(Table12[[#This Row],[cond2]]=1,MID(Table12[[#This Row],[Column1]],6,3),O92)</f>
        <v xml:space="preserve"> 33</v>
      </c>
    </row>
    <row r="94" spans="11:15" x14ac:dyDescent="0.3">
      <c r="K94">
        <v>0</v>
      </c>
      <c r="L94">
        <f>IF(AND(ISNUMBER(SEARCH(":",Table12[[#This Row],[Column1]]))=FALSE,ISNUMBER(SEARCH("Ronda",Table12[[#This Row],[Column1]]))=FALSE),1,0)</f>
        <v>1</v>
      </c>
      <c r="M94">
        <f>IF(Table12[[#This Row],[cond]]=1,M93+1,0)</f>
        <v>6</v>
      </c>
      <c r="N94">
        <f>IF(ISNUMBER(SEARCH("Ronda",Table12[[#This Row],[Column1]]))=TRUE,1,0)</f>
        <v>0</v>
      </c>
      <c r="O94" t="str">
        <f>IF(Table12[[#This Row],[cond2]]=1,MID(Table12[[#This Row],[Column1]],6,3),O93)</f>
        <v xml:space="preserve"> 33</v>
      </c>
    </row>
    <row r="95" spans="11:15" x14ac:dyDescent="0.3">
      <c r="K95" t="s">
        <v>1264</v>
      </c>
      <c r="L95">
        <f>IF(AND(ISNUMBER(SEARCH(":",Table12[[#This Row],[Column1]]))=FALSE,ISNUMBER(SEARCH("Ronda",Table12[[#This Row],[Column1]]))=FALSE),1,0)</f>
        <v>0</v>
      </c>
      <c r="M95">
        <f>IF(Table12[[#This Row],[cond]]=1,M94+1,0)</f>
        <v>0</v>
      </c>
      <c r="N95">
        <f>IF(ISNUMBER(SEARCH("Ronda",Table12[[#This Row],[Column1]]))=TRUE,1,0)</f>
        <v>0</v>
      </c>
      <c r="O95" t="str">
        <f>IF(Table12[[#This Row],[cond2]]=1,MID(Table12[[#This Row],[Column1]],6,3),O94)</f>
        <v xml:space="preserve"> 33</v>
      </c>
    </row>
    <row r="96" spans="11:15" x14ac:dyDescent="0.3">
      <c r="K96" t="s">
        <v>6</v>
      </c>
      <c r="L96">
        <f>IF(AND(ISNUMBER(SEARCH(":",Table12[[#This Row],[Column1]]))=FALSE,ISNUMBER(SEARCH("Ronda",Table12[[#This Row],[Column1]]))=FALSE),1,0)</f>
        <v>1</v>
      </c>
      <c r="M96">
        <f>IF(Table12[[#This Row],[cond]]=1,M95+1,0)</f>
        <v>1</v>
      </c>
      <c r="N96">
        <f>IF(ISNUMBER(SEARCH("Ronda",Table12[[#This Row],[Column1]]))=TRUE,1,0)</f>
        <v>0</v>
      </c>
      <c r="O96" t="str">
        <f>IF(Table12[[#This Row],[cond2]]=1,MID(Table12[[#This Row],[Column1]],6,3),O95)</f>
        <v xml:space="preserve"> 33</v>
      </c>
    </row>
    <row r="97" spans="11:15" x14ac:dyDescent="0.3">
      <c r="K97" t="s">
        <v>14</v>
      </c>
      <c r="L97">
        <f>IF(AND(ISNUMBER(SEARCH(":",Table12[[#This Row],[Column1]]))=FALSE,ISNUMBER(SEARCH("Ronda",Table12[[#This Row],[Column1]]))=FALSE),1,0)</f>
        <v>1</v>
      </c>
      <c r="M97">
        <f>IF(Table12[[#This Row],[cond]]=1,M96+1,0)</f>
        <v>2</v>
      </c>
      <c r="N97">
        <f>IF(ISNUMBER(SEARCH("Ronda",Table12[[#This Row],[Column1]]))=TRUE,1,0)</f>
        <v>0</v>
      </c>
      <c r="O97" t="str">
        <f>IF(Table12[[#This Row],[cond2]]=1,MID(Table12[[#This Row],[Column1]],6,3),O96)</f>
        <v xml:space="preserve"> 33</v>
      </c>
    </row>
    <row r="98" spans="11:15" x14ac:dyDescent="0.3">
      <c r="K98">
        <v>2</v>
      </c>
      <c r="L98">
        <f>IF(AND(ISNUMBER(SEARCH(":",Table12[[#This Row],[Column1]]))=FALSE,ISNUMBER(SEARCH("Ronda",Table12[[#This Row],[Column1]]))=FALSE),1,0)</f>
        <v>1</v>
      </c>
      <c r="M98">
        <f>IF(Table12[[#This Row],[cond]]=1,M97+1,0)</f>
        <v>3</v>
      </c>
      <c r="N98">
        <f>IF(ISNUMBER(SEARCH("Ronda",Table12[[#This Row],[Column1]]))=TRUE,1,0)</f>
        <v>0</v>
      </c>
      <c r="O98" t="str">
        <f>IF(Table12[[#This Row],[cond2]]=1,MID(Table12[[#This Row],[Column1]],6,3),O97)</f>
        <v xml:space="preserve"> 33</v>
      </c>
    </row>
    <row r="99" spans="11:15" x14ac:dyDescent="0.3">
      <c r="K99">
        <v>1</v>
      </c>
      <c r="L99">
        <f>IF(AND(ISNUMBER(SEARCH(":",Table12[[#This Row],[Column1]]))=FALSE,ISNUMBER(SEARCH("Ronda",Table12[[#This Row],[Column1]]))=FALSE),1,0)</f>
        <v>1</v>
      </c>
      <c r="M99">
        <f>IF(Table12[[#This Row],[cond]]=1,M98+1,0)</f>
        <v>4</v>
      </c>
      <c r="N99">
        <f>IF(ISNUMBER(SEARCH("Ronda",Table12[[#This Row],[Column1]]))=TRUE,1,0)</f>
        <v>0</v>
      </c>
      <c r="O99" t="str">
        <f>IF(Table12[[#This Row],[cond2]]=1,MID(Table12[[#This Row],[Column1]],6,3),O98)</f>
        <v xml:space="preserve"> 33</v>
      </c>
    </row>
    <row r="100" spans="11:15" x14ac:dyDescent="0.3">
      <c r="K100">
        <v>-2</v>
      </c>
      <c r="L100">
        <f>IF(AND(ISNUMBER(SEARCH(":",Table12[[#This Row],[Column1]]))=FALSE,ISNUMBER(SEARCH("Ronda",Table12[[#This Row],[Column1]]))=FALSE),1,0)</f>
        <v>1</v>
      </c>
      <c r="M100">
        <f>IF(Table12[[#This Row],[cond]]=1,M99+1,0)</f>
        <v>5</v>
      </c>
      <c r="N100">
        <f>IF(ISNUMBER(SEARCH("Ronda",Table12[[#This Row],[Column1]]))=TRUE,1,0)</f>
        <v>0</v>
      </c>
      <c r="O100" t="str">
        <f>IF(Table12[[#This Row],[cond2]]=1,MID(Table12[[#This Row],[Column1]],6,3),O99)</f>
        <v xml:space="preserve"> 33</v>
      </c>
    </row>
    <row r="101" spans="11:15" x14ac:dyDescent="0.3">
      <c r="K101">
        <v>-1</v>
      </c>
      <c r="L101">
        <f>IF(AND(ISNUMBER(SEARCH(":",Table12[[#This Row],[Column1]]))=FALSE,ISNUMBER(SEARCH("Ronda",Table12[[#This Row],[Column1]]))=FALSE),1,0)</f>
        <v>1</v>
      </c>
      <c r="M101">
        <f>IF(Table12[[#This Row],[cond]]=1,M100+1,0)</f>
        <v>6</v>
      </c>
      <c r="N101">
        <f>IF(ISNUMBER(SEARCH("Ronda",Table12[[#This Row],[Column1]]))=TRUE,1,0)</f>
        <v>0</v>
      </c>
      <c r="O101" t="str">
        <f>IF(Table12[[#This Row],[cond2]]=1,MID(Table12[[#This Row],[Column1]],6,3),O100)</f>
        <v xml:space="preserve"> 33</v>
      </c>
    </row>
    <row r="102" spans="11:15" x14ac:dyDescent="0.3">
      <c r="K102" t="s">
        <v>1265</v>
      </c>
      <c r="L102">
        <f>IF(AND(ISNUMBER(SEARCH(":",Table12[[#This Row],[Column1]]))=FALSE,ISNUMBER(SEARCH("Ronda",Table12[[#This Row],[Column1]]))=FALSE),1,0)</f>
        <v>0</v>
      </c>
      <c r="M102">
        <f>IF(Table12[[#This Row],[cond]]=1,M101+1,0)</f>
        <v>0</v>
      </c>
      <c r="N102">
        <f>IF(ISNUMBER(SEARCH("Ronda",Table12[[#This Row],[Column1]]))=TRUE,1,0)</f>
        <v>0</v>
      </c>
      <c r="O102" t="str">
        <f>IF(Table12[[#This Row],[cond2]]=1,MID(Table12[[#This Row],[Column1]],6,3),O101)</f>
        <v xml:space="preserve"> 33</v>
      </c>
    </row>
    <row r="103" spans="11:15" x14ac:dyDescent="0.3">
      <c r="K103" t="s">
        <v>1</v>
      </c>
      <c r="L103">
        <f>IF(AND(ISNUMBER(SEARCH(":",Table12[[#This Row],[Column1]]))=FALSE,ISNUMBER(SEARCH("Ronda",Table12[[#This Row],[Column1]]))=FALSE),1,0)</f>
        <v>1</v>
      </c>
      <c r="M103">
        <f>IF(Table12[[#This Row],[cond]]=1,M102+1,0)</f>
        <v>1</v>
      </c>
      <c r="N103">
        <f>IF(ISNUMBER(SEARCH("Ronda",Table12[[#This Row],[Column1]]))=TRUE,1,0)</f>
        <v>0</v>
      </c>
      <c r="O103" t="str">
        <f>IF(Table12[[#This Row],[cond2]]=1,MID(Table12[[#This Row],[Column1]],6,3),O102)</f>
        <v xml:space="preserve"> 33</v>
      </c>
    </row>
    <row r="104" spans="11:15" x14ac:dyDescent="0.3">
      <c r="K104" t="s">
        <v>10</v>
      </c>
      <c r="L104">
        <f>IF(AND(ISNUMBER(SEARCH(":",Table12[[#This Row],[Column1]]))=FALSE,ISNUMBER(SEARCH("Ronda",Table12[[#This Row],[Column1]]))=FALSE),1,0)</f>
        <v>1</v>
      </c>
      <c r="M104">
        <f>IF(Table12[[#This Row],[cond]]=1,M103+1,0)</f>
        <v>2</v>
      </c>
      <c r="N104">
        <f>IF(ISNUMBER(SEARCH("Ronda",Table12[[#This Row],[Column1]]))=TRUE,1,0)</f>
        <v>0</v>
      </c>
      <c r="O104" t="str">
        <f>IF(Table12[[#This Row],[cond2]]=1,MID(Table12[[#This Row],[Column1]],6,3),O103)</f>
        <v xml:space="preserve"> 33</v>
      </c>
    </row>
    <row r="105" spans="11:15" x14ac:dyDescent="0.3">
      <c r="K105">
        <v>1</v>
      </c>
      <c r="L105">
        <f>IF(AND(ISNUMBER(SEARCH(":",Table12[[#This Row],[Column1]]))=FALSE,ISNUMBER(SEARCH("Ronda",Table12[[#This Row],[Column1]]))=FALSE),1,0)</f>
        <v>1</v>
      </c>
      <c r="M105">
        <f>IF(Table12[[#This Row],[cond]]=1,M104+1,0)</f>
        <v>3</v>
      </c>
      <c r="N105">
        <f>IF(ISNUMBER(SEARCH("Ronda",Table12[[#This Row],[Column1]]))=TRUE,1,0)</f>
        <v>0</v>
      </c>
      <c r="O105" t="str">
        <f>IF(Table12[[#This Row],[cond2]]=1,MID(Table12[[#This Row],[Column1]],6,3),O104)</f>
        <v xml:space="preserve"> 33</v>
      </c>
    </row>
    <row r="106" spans="11:15" x14ac:dyDescent="0.3">
      <c r="K106">
        <v>0</v>
      </c>
      <c r="L106">
        <f>IF(AND(ISNUMBER(SEARCH(":",Table12[[#This Row],[Column1]]))=FALSE,ISNUMBER(SEARCH("Ronda",Table12[[#This Row],[Column1]]))=FALSE),1,0)</f>
        <v>1</v>
      </c>
      <c r="M106">
        <f>IF(Table12[[#This Row],[cond]]=1,M105+1,0)</f>
        <v>4</v>
      </c>
      <c r="N106">
        <f>IF(ISNUMBER(SEARCH("Ronda",Table12[[#This Row],[Column1]]))=TRUE,1,0)</f>
        <v>0</v>
      </c>
      <c r="O106" t="str">
        <f>IF(Table12[[#This Row],[cond2]]=1,MID(Table12[[#This Row],[Column1]],6,3),O105)</f>
        <v xml:space="preserve"> 33</v>
      </c>
    </row>
    <row r="107" spans="11:15" x14ac:dyDescent="0.3">
      <c r="K107">
        <v>-1</v>
      </c>
      <c r="L107">
        <f>IF(AND(ISNUMBER(SEARCH(":",Table12[[#This Row],[Column1]]))=FALSE,ISNUMBER(SEARCH("Ronda",Table12[[#This Row],[Column1]]))=FALSE),1,0)</f>
        <v>1</v>
      </c>
      <c r="M107">
        <f>IF(Table12[[#This Row],[cond]]=1,M106+1,0)</f>
        <v>5</v>
      </c>
      <c r="N107">
        <f>IF(ISNUMBER(SEARCH("Ronda",Table12[[#This Row],[Column1]]))=TRUE,1,0)</f>
        <v>0</v>
      </c>
      <c r="O107" t="str">
        <f>IF(Table12[[#This Row],[cond2]]=1,MID(Table12[[#This Row],[Column1]],6,3),O106)</f>
        <v xml:space="preserve"> 33</v>
      </c>
    </row>
    <row r="108" spans="11:15" x14ac:dyDescent="0.3">
      <c r="K108">
        <v>0</v>
      </c>
      <c r="L108">
        <f>IF(AND(ISNUMBER(SEARCH(":",Table12[[#This Row],[Column1]]))=FALSE,ISNUMBER(SEARCH("Ronda",Table12[[#This Row],[Column1]]))=FALSE),1,0)</f>
        <v>1</v>
      </c>
      <c r="M108">
        <f>IF(Table12[[#This Row],[cond]]=1,M107+1,0)</f>
        <v>6</v>
      </c>
      <c r="N108">
        <f>IF(ISNUMBER(SEARCH("Ronda",Table12[[#This Row],[Column1]]))=TRUE,1,0)</f>
        <v>0</v>
      </c>
      <c r="O108" t="str">
        <f>IF(Table12[[#This Row],[cond2]]=1,MID(Table12[[#This Row],[Column1]],6,3),O107)</f>
        <v xml:space="preserve"> 33</v>
      </c>
    </row>
    <row r="109" spans="11:15" x14ac:dyDescent="0.3">
      <c r="K109" t="s">
        <v>1266</v>
      </c>
      <c r="L109">
        <f>IF(AND(ISNUMBER(SEARCH(":",Table12[[#This Row],[Column1]]))=FALSE,ISNUMBER(SEARCH("Ronda",Table12[[#This Row],[Column1]]))=FALSE),1,0)</f>
        <v>0</v>
      </c>
      <c r="M109">
        <f>IF(Table12[[#This Row],[cond]]=1,M108+1,0)</f>
        <v>0</v>
      </c>
      <c r="N109">
        <f>IF(ISNUMBER(SEARCH("Ronda",Table12[[#This Row],[Column1]]))=TRUE,1,0)</f>
        <v>0</v>
      </c>
      <c r="O109" t="str">
        <f>IF(Table12[[#This Row],[cond2]]=1,MID(Table12[[#This Row],[Column1]],6,3),O108)</f>
        <v xml:space="preserve"> 33</v>
      </c>
    </row>
    <row r="110" spans="11:15" x14ac:dyDescent="0.3">
      <c r="K110" t="s">
        <v>31</v>
      </c>
      <c r="L110">
        <f>IF(AND(ISNUMBER(SEARCH(":",Table12[[#This Row],[Column1]]))=FALSE,ISNUMBER(SEARCH("Ronda",Table12[[#This Row],[Column1]]))=FALSE),1,0)</f>
        <v>1</v>
      </c>
      <c r="M110">
        <f>IF(Table12[[#This Row],[cond]]=1,M109+1,0)</f>
        <v>1</v>
      </c>
      <c r="N110">
        <f>IF(ISNUMBER(SEARCH("Ronda",Table12[[#This Row],[Column1]]))=TRUE,1,0)</f>
        <v>0</v>
      </c>
      <c r="O110" t="str">
        <f>IF(Table12[[#This Row],[cond2]]=1,MID(Table12[[#This Row],[Column1]],6,3),O109)</f>
        <v xml:space="preserve"> 33</v>
      </c>
    </row>
    <row r="111" spans="11:15" x14ac:dyDescent="0.3">
      <c r="K111" t="s">
        <v>36</v>
      </c>
      <c r="L111">
        <f>IF(AND(ISNUMBER(SEARCH(":",Table12[[#This Row],[Column1]]))=FALSE,ISNUMBER(SEARCH("Ronda",Table12[[#This Row],[Column1]]))=FALSE),1,0)</f>
        <v>1</v>
      </c>
      <c r="M111">
        <f>IF(Table12[[#This Row],[cond]]=1,M110+1,0)</f>
        <v>2</v>
      </c>
      <c r="N111">
        <f>IF(ISNUMBER(SEARCH("Ronda",Table12[[#This Row],[Column1]]))=TRUE,1,0)</f>
        <v>0</v>
      </c>
      <c r="O111" t="str">
        <f>IF(Table12[[#This Row],[cond2]]=1,MID(Table12[[#This Row],[Column1]],6,3),O110)</f>
        <v xml:space="preserve"> 33</v>
      </c>
    </row>
    <row r="112" spans="11:15" x14ac:dyDescent="0.3">
      <c r="K112">
        <v>1</v>
      </c>
      <c r="L112">
        <f>IF(AND(ISNUMBER(SEARCH(":",Table12[[#This Row],[Column1]]))=FALSE,ISNUMBER(SEARCH("Ronda",Table12[[#This Row],[Column1]]))=FALSE),1,0)</f>
        <v>1</v>
      </c>
      <c r="M112">
        <f>IF(Table12[[#This Row],[cond]]=1,M111+1,0)</f>
        <v>3</v>
      </c>
      <c r="N112">
        <f>IF(ISNUMBER(SEARCH("Ronda",Table12[[#This Row],[Column1]]))=TRUE,1,0)</f>
        <v>0</v>
      </c>
      <c r="O112" t="str">
        <f>IF(Table12[[#This Row],[cond2]]=1,MID(Table12[[#This Row],[Column1]],6,3),O111)</f>
        <v xml:space="preserve"> 33</v>
      </c>
    </row>
    <row r="113" spans="11:15" x14ac:dyDescent="0.3">
      <c r="K113">
        <v>0</v>
      </c>
      <c r="L113">
        <f>IF(AND(ISNUMBER(SEARCH(":",Table12[[#This Row],[Column1]]))=FALSE,ISNUMBER(SEARCH("Ronda",Table12[[#This Row],[Column1]]))=FALSE),1,0)</f>
        <v>1</v>
      </c>
      <c r="M113">
        <f>IF(Table12[[#This Row],[cond]]=1,M112+1,0)</f>
        <v>4</v>
      </c>
      <c r="N113">
        <f>IF(ISNUMBER(SEARCH("Ronda",Table12[[#This Row],[Column1]]))=TRUE,1,0)</f>
        <v>0</v>
      </c>
      <c r="O113" t="str">
        <f>IF(Table12[[#This Row],[cond2]]=1,MID(Table12[[#This Row],[Column1]],6,3),O112)</f>
        <v xml:space="preserve"> 33</v>
      </c>
    </row>
    <row r="114" spans="11:15" x14ac:dyDescent="0.3">
      <c r="K114">
        <v>0</v>
      </c>
      <c r="L114">
        <f>IF(AND(ISNUMBER(SEARCH(":",Table12[[#This Row],[Column1]]))=FALSE,ISNUMBER(SEARCH("Ronda",Table12[[#This Row],[Column1]]))=FALSE),1,0)</f>
        <v>1</v>
      </c>
      <c r="M114">
        <f>IF(Table12[[#This Row],[cond]]=1,M113+1,0)</f>
        <v>5</v>
      </c>
      <c r="N114">
        <f>IF(ISNUMBER(SEARCH("Ronda",Table12[[#This Row],[Column1]]))=TRUE,1,0)</f>
        <v>0</v>
      </c>
      <c r="O114" t="str">
        <f>IF(Table12[[#This Row],[cond2]]=1,MID(Table12[[#This Row],[Column1]],6,3),O113)</f>
        <v xml:space="preserve"> 33</v>
      </c>
    </row>
    <row r="115" spans="11:15" x14ac:dyDescent="0.3">
      <c r="K115">
        <v>0</v>
      </c>
      <c r="L115">
        <f>IF(AND(ISNUMBER(SEARCH(":",Table12[[#This Row],[Column1]]))=FALSE,ISNUMBER(SEARCH("Ronda",Table12[[#This Row],[Column1]]))=FALSE),1,0)</f>
        <v>1</v>
      </c>
      <c r="M115">
        <f>IF(Table12[[#This Row],[cond]]=1,M114+1,0)</f>
        <v>6</v>
      </c>
      <c r="N115">
        <f>IF(ISNUMBER(SEARCH("Ronda",Table12[[#This Row],[Column1]]))=TRUE,1,0)</f>
        <v>0</v>
      </c>
      <c r="O115" t="str">
        <f>IF(Table12[[#This Row],[cond2]]=1,MID(Table12[[#This Row],[Column1]],6,3),O114)</f>
        <v xml:space="preserve"> 33</v>
      </c>
    </row>
    <row r="116" spans="11:15" x14ac:dyDescent="0.3">
      <c r="K116" t="s">
        <v>1267</v>
      </c>
      <c r="L116">
        <f>IF(AND(ISNUMBER(SEARCH(":",Table12[[#This Row],[Column1]]))=FALSE,ISNUMBER(SEARCH("Ronda",Table12[[#This Row],[Column1]]))=FALSE),1,0)</f>
        <v>0</v>
      </c>
      <c r="M116">
        <f>IF(Table12[[#This Row],[cond]]=1,M115+1,0)</f>
        <v>0</v>
      </c>
      <c r="N116">
        <f>IF(ISNUMBER(SEARCH("Ronda",Table12[[#This Row],[Column1]]))=TRUE,1,0)</f>
        <v>0</v>
      </c>
      <c r="O116" t="str">
        <f>IF(Table12[[#This Row],[cond2]]=1,MID(Table12[[#This Row],[Column1]],6,3),O115)</f>
        <v xml:space="preserve"> 33</v>
      </c>
    </row>
    <row r="117" spans="11:15" x14ac:dyDescent="0.3">
      <c r="K117" t="s">
        <v>1257</v>
      </c>
      <c r="L117">
        <f>IF(AND(ISNUMBER(SEARCH(":",Table12[[#This Row],[Column1]]))=FALSE,ISNUMBER(SEARCH("Ronda",Table12[[#This Row],[Column1]]))=FALSE),1,0)</f>
        <v>1</v>
      </c>
      <c r="M117">
        <f>IF(Table12[[#This Row],[cond]]=1,M116+1,0)</f>
        <v>1</v>
      </c>
      <c r="N117">
        <f>IF(ISNUMBER(SEARCH("Ronda",Table12[[#This Row],[Column1]]))=TRUE,1,0)</f>
        <v>0</v>
      </c>
      <c r="O117" t="str">
        <f>IF(Table12[[#This Row],[cond2]]=1,MID(Table12[[#This Row],[Column1]],6,3),O116)</f>
        <v xml:space="preserve"> 33</v>
      </c>
    </row>
    <row r="118" spans="11:15" x14ac:dyDescent="0.3">
      <c r="K118" t="s">
        <v>28</v>
      </c>
      <c r="L118">
        <f>IF(AND(ISNUMBER(SEARCH(":",Table12[[#This Row],[Column1]]))=FALSE,ISNUMBER(SEARCH("Ronda",Table12[[#This Row],[Column1]]))=FALSE),1,0)</f>
        <v>1</v>
      </c>
      <c r="M118">
        <f>IF(Table12[[#This Row],[cond]]=1,M117+1,0)</f>
        <v>2</v>
      </c>
      <c r="N118">
        <f>IF(ISNUMBER(SEARCH("Ronda",Table12[[#This Row],[Column1]]))=TRUE,1,0)</f>
        <v>0</v>
      </c>
      <c r="O118" t="str">
        <f>IF(Table12[[#This Row],[cond2]]=1,MID(Table12[[#This Row],[Column1]],6,3),O117)</f>
        <v xml:space="preserve"> 33</v>
      </c>
    </row>
    <row r="119" spans="11:15" x14ac:dyDescent="0.3">
      <c r="K119">
        <v>2</v>
      </c>
      <c r="L119">
        <f>IF(AND(ISNUMBER(SEARCH(":",Table12[[#This Row],[Column1]]))=FALSE,ISNUMBER(SEARCH("Ronda",Table12[[#This Row],[Column1]]))=FALSE),1,0)</f>
        <v>1</v>
      </c>
      <c r="M119">
        <f>IF(Table12[[#This Row],[cond]]=1,M118+1,0)</f>
        <v>3</v>
      </c>
      <c r="N119">
        <f>IF(ISNUMBER(SEARCH("Ronda",Table12[[#This Row],[Column1]]))=TRUE,1,0)</f>
        <v>0</v>
      </c>
      <c r="O119" t="str">
        <f>IF(Table12[[#This Row],[cond2]]=1,MID(Table12[[#This Row],[Column1]],6,3),O118)</f>
        <v xml:space="preserve"> 33</v>
      </c>
    </row>
    <row r="120" spans="11:15" x14ac:dyDescent="0.3">
      <c r="K120">
        <v>2</v>
      </c>
      <c r="L120">
        <f>IF(AND(ISNUMBER(SEARCH(":",Table12[[#This Row],[Column1]]))=FALSE,ISNUMBER(SEARCH("Ronda",Table12[[#This Row],[Column1]]))=FALSE),1,0)</f>
        <v>1</v>
      </c>
      <c r="M120">
        <f>IF(Table12[[#This Row],[cond]]=1,M119+1,0)</f>
        <v>4</v>
      </c>
      <c r="N120">
        <f>IF(ISNUMBER(SEARCH("Ronda",Table12[[#This Row],[Column1]]))=TRUE,1,0)</f>
        <v>0</v>
      </c>
      <c r="O120" t="str">
        <f>IF(Table12[[#This Row],[cond2]]=1,MID(Table12[[#This Row],[Column1]],6,3),O119)</f>
        <v xml:space="preserve"> 33</v>
      </c>
    </row>
    <row r="121" spans="11:15" x14ac:dyDescent="0.3">
      <c r="K121">
        <v>-2</v>
      </c>
      <c r="L121">
        <f>IF(AND(ISNUMBER(SEARCH(":",Table12[[#This Row],[Column1]]))=FALSE,ISNUMBER(SEARCH("Ronda",Table12[[#This Row],[Column1]]))=FALSE),1,0)</f>
        <v>1</v>
      </c>
      <c r="M121">
        <f>IF(Table12[[#This Row],[cond]]=1,M120+1,0)</f>
        <v>5</v>
      </c>
      <c r="N121">
        <f>IF(ISNUMBER(SEARCH("Ronda",Table12[[#This Row],[Column1]]))=TRUE,1,0)</f>
        <v>0</v>
      </c>
      <c r="O121" t="str">
        <f>IF(Table12[[#This Row],[cond2]]=1,MID(Table12[[#This Row],[Column1]],6,3),O120)</f>
        <v xml:space="preserve"> 33</v>
      </c>
    </row>
    <row r="122" spans="11:15" x14ac:dyDescent="0.3">
      <c r="K122">
        <v>0</v>
      </c>
      <c r="L122">
        <f>IF(AND(ISNUMBER(SEARCH(":",Table12[[#This Row],[Column1]]))=FALSE,ISNUMBER(SEARCH("Ronda",Table12[[#This Row],[Column1]]))=FALSE),1,0)</f>
        <v>1</v>
      </c>
      <c r="M122">
        <f>IF(Table12[[#This Row],[cond]]=1,M121+1,0)</f>
        <v>6</v>
      </c>
      <c r="N122">
        <f>IF(ISNUMBER(SEARCH("Ronda",Table12[[#This Row],[Column1]]))=TRUE,1,0)</f>
        <v>0</v>
      </c>
      <c r="O122" t="str">
        <f>IF(Table12[[#This Row],[cond2]]=1,MID(Table12[[#This Row],[Column1]],6,3),O121)</f>
        <v xml:space="preserve"> 33</v>
      </c>
    </row>
    <row r="123" spans="11:15" x14ac:dyDescent="0.3">
      <c r="K123" t="s">
        <v>1268</v>
      </c>
      <c r="L123">
        <f>IF(AND(ISNUMBER(SEARCH(":",Table12[[#This Row],[Column1]]))=FALSE,ISNUMBER(SEARCH("Ronda",Table12[[#This Row],[Column1]]))=FALSE),1,0)</f>
        <v>0</v>
      </c>
      <c r="M123">
        <f>IF(Table12[[#This Row],[cond]]=1,M122+1,0)</f>
        <v>0</v>
      </c>
      <c r="N123">
        <f>IF(ISNUMBER(SEARCH("Ronda",Table12[[#This Row],[Column1]]))=TRUE,1,0)</f>
        <v>0</v>
      </c>
      <c r="O123" t="str">
        <f>IF(Table12[[#This Row],[cond2]]=1,MID(Table12[[#This Row],[Column1]],6,3),O122)</f>
        <v xml:space="preserve"> 33</v>
      </c>
    </row>
    <row r="124" spans="11:15" x14ac:dyDescent="0.3">
      <c r="K124" t="s">
        <v>4</v>
      </c>
      <c r="L124">
        <f>IF(AND(ISNUMBER(SEARCH(":",Table12[[#This Row],[Column1]]))=FALSE,ISNUMBER(SEARCH("Ronda",Table12[[#This Row],[Column1]]))=FALSE),1,0)</f>
        <v>1</v>
      </c>
      <c r="M124">
        <f>IF(Table12[[#This Row],[cond]]=1,M123+1,0)</f>
        <v>1</v>
      </c>
      <c r="N124">
        <f>IF(ISNUMBER(SEARCH("Ronda",Table12[[#This Row],[Column1]]))=TRUE,1,0)</f>
        <v>0</v>
      </c>
      <c r="O124" t="str">
        <f>IF(Table12[[#This Row],[cond2]]=1,MID(Table12[[#This Row],[Column1]],6,3),O123)</f>
        <v xml:space="preserve"> 33</v>
      </c>
    </row>
    <row r="125" spans="11:15" x14ac:dyDescent="0.3">
      <c r="K125" t="s">
        <v>1051</v>
      </c>
      <c r="L125">
        <f>IF(AND(ISNUMBER(SEARCH(":",Table12[[#This Row],[Column1]]))=FALSE,ISNUMBER(SEARCH("Ronda",Table12[[#This Row],[Column1]]))=FALSE),1,0)</f>
        <v>1</v>
      </c>
      <c r="M125">
        <f>IF(Table12[[#This Row],[cond]]=1,M124+1,0)</f>
        <v>2</v>
      </c>
      <c r="N125">
        <f>IF(ISNUMBER(SEARCH("Ronda",Table12[[#This Row],[Column1]]))=TRUE,1,0)</f>
        <v>0</v>
      </c>
      <c r="O125" t="str">
        <f>IF(Table12[[#This Row],[cond2]]=1,MID(Table12[[#This Row],[Column1]],6,3),O124)</f>
        <v xml:space="preserve"> 33</v>
      </c>
    </row>
    <row r="126" spans="11:15" x14ac:dyDescent="0.3">
      <c r="K126">
        <v>2</v>
      </c>
      <c r="L126">
        <f>IF(AND(ISNUMBER(SEARCH(":",Table12[[#This Row],[Column1]]))=FALSE,ISNUMBER(SEARCH("Ronda",Table12[[#This Row],[Column1]]))=FALSE),1,0)</f>
        <v>1</v>
      </c>
      <c r="M126">
        <f>IF(Table12[[#This Row],[cond]]=1,M125+1,0)</f>
        <v>3</v>
      </c>
      <c r="N126">
        <f>IF(ISNUMBER(SEARCH("Ronda",Table12[[#This Row],[Column1]]))=TRUE,1,0)</f>
        <v>0</v>
      </c>
      <c r="O126" t="str">
        <f>IF(Table12[[#This Row],[cond2]]=1,MID(Table12[[#This Row],[Column1]],6,3),O125)</f>
        <v xml:space="preserve"> 33</v>
      </c>
    </row>
    <row r="127" spans="11:15" x14ac:dyDescent="0.3">
      <c r="K127">
        <v>2</v>
      </c>
      <c r="L127">
        <f>IF(AND(ISNUMBER(SEARCH(":",Table12[[#This Row],[Column1]]))=FALSE,ISNUMBER(SEARCH("Ronda",Table12[[#This Row],[Column1]]))=FALSE),1,0)</f>
        <v>1</v>
      </c>
      <c r="M127">
        <f>IF(Table12[[#This Row],[cond]]=1,M126+1,0)</f>
        <v>4</v>
      </c>
      <c r="N127">
        <f>IF(ISNUMBER(SEARCH("Ronda",Table12[[#This Row],[Column1]]))=TRUE,1,0)</f>
        <v>0</v>
      </c>
      <c r="O127" t="str">
        <f>IF(Table12[[#This Row],[cond2]]=1,MID(Table12[[#This Row],[Column1]],6,3),O126)</f>
        <v xml:space="preserve"> 33</v>
      </c>
    </row>
    <row r="128" spans="11:15" x14ac:dyDescent="0.3">
      <c r="K128">
        <v>-1</v>
      </c>
      <c r="L128">
        <f>IF(AND(ISNUMBER(SEARCH(":",Table12[[#This Row],[Column1]]))=FALSE,ISNUMBER(SEARCH("Ronda",Table12[[#This Row],[Column1]]))=FALSE),1,0)</f>
        <v>1</v>
      </c>
      <c r="M128">
        <f>IF(Table12[[#This Row],[cond]]=1,M127+1,0)</f>
        <v>5</v>
      </c>
      <c r="N128">
        <f>IF(ISNUMBER(SEARCH("Ronda",Table12[[#This Row],[Column1]]))=TRUE,1,0)</f>
        <v>0</v>
      </c>
      <c r="O128" t="str">
        <f>IF(Table12[[#This Row],[cond2]]=1,MID(Table12[[#This Row],[Column1]],6,3),O127)</f>
        <v xml:space="preserve"> 33</v>
      </c>
    </row>
    <row r="129" spans="11:15" x14ac:dyDescent="0.3">
      <c r="K129">
        <v>-1</v>
      </c>
      <c r="L129">
        <f>IF(AND(ISNUMBER(SEARCH(":",Table12[[#This Row],[Column1]]))=FALSE,ISNUMBER(SEARCH("Ronda",Table12[[#This Row],[Column1]]))=FALSE),1,0)</f>
        <v>1</v>
      </c>
      <c r="M129">
        <f>IF(Table12[[#This Row],[cond]]=1,M128+1,0)</f>
        <v>6</v>
      </c>
      <c r="N129">
        <f>IF(ISNUMBER(SEARCH("Ronda",Table12[[#This Row],[Column1]]))=TRUE,1,0)</f>
        <v>0</v>
      </c>
      <c r="O129" t="str">
        <f>IF(Table12[[#This Row],[cond2]]=1,MID(Table12[[#This Row],[Column1]],6,3),O128)</f>
        <v xml:space="preserve"> 33</v>
      </c>
    </row>
    <row r="130" spans="11:15" x14ac:dyDescent="0.3">
      <c r="K130" t="s">
        <v>73</v>
      </c>
      <c r="L130">
        <f>IF(AND(ISNUMBER(SEARCH(":",Table12[[#This Row],[Column1]]))=FALSE,ISNUMBER(SEARCH("Ronda",Table12[[#This Row],[Column1]]))=FALSE),1,0)</f>
        <v>0</v>
      </c>
      <c r="M130">
        <f>IF(Table12[[#This Row],[cond]]=1,M129+1,0)</f>
        <v>0</v>
      </c>
      <c r="N130">
        <f>IF(ISNUMBER(SEARCH("Ronda",Table12[[#This Row],[Column1]]))=TRUE,1,0)</f>
        <v>1</v>
      </c>
      <c r="O130" t="str">
        <f>IF(Table12[[#This Row],[cond2]]=1,MID(Table12[[#This Row],[Column1]],6,3),O129)</f>
        <v xml:space="preserve"> 32</v>
      </c>
    </row>
    <row r="131" spans="11:15" x14ac:dyDescent="0.3">
      <c r="K131" t="s">
        <v>1269</v>
      </c>
      <c r="L131">
        <f>IF(AND(ISNUMBER(SEARCH(":",Table12[[#This Row],[Column1]]))=FALSE,ISNUMBER(SEARCH("Ronda",Table12[[#This Row],[Column1]]))=FALSE),1,0)</f>
        <v>0</v>
      </c>
      <c r="M131">
        <f>IF(Table12[[#This Row],[cond]]=1,M130+1,0)</f>
        <v>0</v>
      </c>
      <c r="N131">
        <f>IF(ISNUMBER(SEARCH("Ronda",Table12[[#This Row],[Column1]]))=TRUE,1,0)</f>
        <v>0</v>
      </c>
      <c r="O131" t="str">
        <f>IF(Table12[[#This Row],[cond2]]=1,MID(Table12[[#This Row],[Column1]],6,3),O130)</f>
        <v xml:space="preserve"> 32</v>
      </c>
    </row>
    <row r="132" spans="11:15" x14ac:dyDescent="0.3">
      <c r="K132" t="s">
        <v>8</v>
      </c>
      <c r="L132">
        <f>IF(AND(ISNUMBER(SEARCH(":",Table12[[#This Row],[Column1]]))=FALSE,ISNUMBER(SEARCH("Ronda",Table12[[#This Row],[Column1]]))=FALSE),1,0)</f>
        <v>1</v>
      </c>
      <c r="M132">
        <f>IF(Table12[[#This Row],[cond]]=1,M131+1,0)</f>
        <v>1</v>
      </c>
      <c r="N132">
        <f>IF(ISNUMBER(SEARCH("Ronda",Table12[[#This Row],[Column1]]))=TRUE,1,0)</f>
        <v>0</v>
      </c>
      <c r="O132" t="str">
        <f>IF(Table12[[#This Row],[cond2]]=1,MID(Table12[[#This Row],[Column1]],6,3),O131)</f>
        <v xml:space="preserve"> 32</v>
      </c>
    </row>
    <row r="133" spans="11:15" x14ac:dyDescent="0.3">
      <c r="K133" t="s">
        <v>7</v>
      </c>
      <c r="L133">
        <f>IF(AND(ISNUMBER(SEARCH(":",Table12[[#This Row],[Column1]]))=FALSE,ISNUMBER(SEARCH("Ronda",Table12[[#This Row],[Column1]]))=FALSE),1,0)</f>
        <v>1</v>
      </c>
      <c r="M133">
        <f>IF(Table12[[#This Row],[cond]]=1,M132+1,0)</f>
        <v>2</v>
      </c>
      <c r="N133">
        <f>IF(ISNUMBER(SEARCH("Ronda",Table12[[#This Row],[Column1]]))=TRUE,1,0)</f>
        <v>0</v>
      </c>
      <c r="O133" t="str">
        <f>IF(Table12[[#This Row],[cond2]]=1,MID(Table12[[#This Row],[Column1]],6,3),O132)</f>
        <v xml:space="preserve"> 32</v>
      </c>
    </row>
    <row r="134" spans="11:15" x14ac:dyDescent="0.3">
      <c r="K134">
        <v>2</v>
      </c>
      <c r="L134">
        <f>IF(AND(ISNUMBER(SEARCH(":",Table12[[#This Row],[Column1]]))=FALSE,ISNUMBER(SEARCH("Ronda",Table12[[#This Row],[Column1]]))=FALSE),1,0)</f>
        <v>1</v>
      </c>
      <c r="M134">
        <f>IF(Table12[[#This Row],[cond]]=1,M133+1,0)</f>
        <v>3</v>
      </c>
      <c r="N134">
        <f>IF(ISNUMBER(SEARCH("Ronda",Table12[[#This Row],[Column1]]))=TRUE,1,0)</f>
        <v>0</v>
      </c>
      <c r="O134" t="str">
        <f>IF(Table12[[#This Row],[cond2]]=1,MID(Table12[[#This Row],[Column1]],6,3),O133)</f>
        <v xml:space="preserve"> 32</v>
      </c>
    </row>
    <row r="135" spans="11:15" x14ac:dyDescent="0.3">
      <c r="K135">
        <v>0</v>
      </c>
      <c r="L135">
        <f>IF(AND(ISNUMBER(SEARCH(":",Table12[[#This Row],[Column1]]))=FALSE,ISNUMBER(SEARCH("Ronda",Table12[[#This Row],[Column1]]))=FALSE),1,0)</f>
        <v>1</v>
      </c>
      <c r="M135">
        <f>IF(Table12[[#This Row],[cond]]=1,M134+1,0)</f>
        <v>4</v>
      </c>
      <c r="N135">
        <f>IF(ISNUMBER(SEARCH("Ronda",Table12[[#This Row],[Column1]]))=TRUE,1,0)</f>
        <v>0</v>
      </c>
      <c r="O135" t="str">
        <f>IF(Table12[[#This Row],[cond2]]=1,MID(Table12[[#This Row],[Column1]],6,3),O134)</f>
        <v xml:space="preserve"> 32</v>
      </c>
    </row>
    <row r="136" spans="11:15" x14ac:dyDescent="0.3">
      <c r="K136">
        <v>0</v>
      </c>
      <c r="L136">
        <f>IF(AND(ISNUMBER(SEARCH(":",Table12[[#This Row],[Column1]]))=FALSE,ISNUMBER(SEARCH("Ronda",Table12[[#This Row],[Column1]]))=FALSE),1,0)</f>
        <v>1</v>
      </c>
      <c r="M136">
        <f>IF(Table12[[#This Row],[cond]]=1,M135+1,0)</f>
        <v>5</v>
      </c>
      <c r="N136">
        <f>IF(ISNUMBER(SEARCH("Ronda",Table12[[#This Row],[Column1]]))=TRUE,1,0)</f>
        <v>0</v>
      </c>
      <c r="O136" t="str">
        <f>IF(Table12[[#This Row],[cond2]]=1,MID(Table12[[#This Row],[Column1]],6,3),O135)</f>
        <v xml:space="preserve"> 32</v>
      </c>
    </row>
    <row r="137" spans="11:15" x14ac:dyDescent="0.3">
      <c r="K137">
        <v>0</v>
      </c>
      <c r="L137">
        <f>IF(AND(ISNUMBER(SEARCH(":",Table12[[#This Row],[Column1]]))=FALSE,ISNUMBER(SEARCH("Ronda",Table12[[#This Row],[Column1]]))=FALSE),1,0)</f>
        <v>1</v>
      </c>
      <c r="M137">
        <f>IF(Table12[[#This Row],[cond]]=1,M136+1,0)</f>
        <v>6</v>
      </c>
      <c r="N137">
        <f>IF(ISNUMBER(SEARCH("Ronda",Table12[[#This Row],[Column1]]))=TRUE,1,0)</f>
        <v>0</v>
      </c>
      <c r="O137" t="str">
        <f>IF(Table12[[#This Row],[cond2]]=1,MID(Table12[[#This Row],[Column1]],6,3),O136)</f>
        <v xml:space="preserve"> 32</v>
      </c>
    </row>
    <row r="138" spans="11:15" x14ac:dyDescent="0.3">
      <c r="K138" t="s">
        <v>1270</v>
      </c>
      <c r="L138">
        <f>IF(AND(ISNUMBER(SEARCH(":",Table12[[#This Row],[Column1]]))=FALSE,ISNUMBER(SEARCH("Ronda",Table12[[#This Row],[Column1]]))=FALSE),1,0)</f>
        <v>0</v>
      </c>
      <c r="M138">
        <f>IF(Table12[[#This Row],[cond]]=1,M137+1,0)</f>
        <v>0</v>
      </c>
      <c r="N138">
        <f>IF(ISNUMBER(SEARCH("Ronda",Table12[[#This Row],[Column1]]))=TRUE,1,0)</f>
        <v>0</v>
      </c>
      <c r="O138" t="str">
        <f>IF(Table12[[#This Row],[cond2]]=1,MID(Table12[[#This Row],[Column1]],6,3),O137)</f>
        <v xml:space="preserve"> 32</v>
      </c>
    </row>
    <row r="139" spans="11:15" x14ac:dyDescent="0.3">
      <c r="K139" t="s">
        <v>13</v>
      </c>
      <c r="L139">
        <f>IF(AND(ISNUMBER(SEARCH(":",Table12[[#This Row],[Column1]]))=FALSE,ISNUMBER(SEARCH("Ronda",Table12[[#This Row],[Column1]]))=FALSE),1,0)</f>
        <v>1</v>
      </c>
      <c r="M139">
        <f>IF(Table12[[#This Row],[cond]]=1,M138+1,0)</f>
        <v>1</v>
      </c>
      <c r="N139">
        <f>IF(ISNUMBER(SEARCH("Ronda",Table12[[#This Row],[Column1]]))=TRUE,1,0)</f>
        <v>0</v>
      </c>
      <c r="O139" t="str">
        <f>IF(Table12[[#This Row],[cond2]]=1,MID(Table12[[#This Row],[Column1]],6,3),O138)</f>
        <v xml:space="preserve"> 32</v>
      </c>
    </row>
    <row r="140" spans="11:15" x14ac:dyDescent="0.3">
      <c r="K140" t="s">
        <v>31</v>
      </c>
      <c r="L140">
        <f>IF(AND(ISNUMBER(SEARCH(":",Table12[[#This Row],[Column1]]))=FALSE,ISNUMBER(SEARCH("Ronda",Table12[[#This Row],[Column1]]))=FALSE),1,0)</f>
        <v>1</v>
      </c>
      <c r="M140">
        <f>IF(Table12[[#This Row],[cond]]=1,M139+1,0)</f>
        <v>2</v>
      </c>
      <c r="N140">
        <f>IF(ISNUMBER(SEARCH("Ronda",Table12[[#This Row],[Column1]]))=TRUE,1,0)</f>
        <v>0</v>
      </c>
      <c r="O140" t="str">
        <f>IF(Table12[[#This Row],[cond2]]=1,MID(Table12[[#This Row],[Column1]],6,3),O139)</f>
        <v xml:space="preserve"> 32</v>
      </c>
    </row>
    <row r="141" spans="11:15" x14ac:dyDescent="0.3">
      <c r="K141">
        <v>1</v>
      </c>
      <c r="L141">
        <f>IF(AND(ISNUMBER(SEARCH(":",Table12[[#This Row],[Column1]]))=FALSE,ISNUMBER(SEARCH("Ronda",Table12[[#This Row],[Column1]]))=FALSE),1,0)</f>
        <v>1</v>
      </c>
      <c r="M141">
        <f>IF(Table12[[#This Row],[cond]]=1,M140+1,0)</f>
        <v>3</v>
      </c>
      <c r="N141">
        <f>IF(ISNUMBER(SEARCH("Ronda",Table12[[#This Row],[Column1]]))=TRUE,1,0)</f>
        <v>0</v>
      </c>
      <c r="O141" t="str">
        <f>IF(Table12[[#This Row],[cond2]]=1,MID(Table12[[#This Row],[Column1]],6,3),O140)</f>
        <v xml:space="preserve"> 32</v>
      </c>
    </row>
    <row r="142" spans="11:15" x14ac:dyDescent="0.3">
      <c r="K142">
        <v>1</v>
      </c>
      <c r="L142">
        <f>IF(AND(ISNUMBER(SEARCH(":",Table12[[#This Row],[Column1]]))=FALSE,ISNUMBER(SEARCH("Ronda",Table12[[#This Row],[Column1]]))=FALSE),1,0)</f>
        <v>1</v>
      </c>
      <c r="M142">
        <f>IF(Table12[[#This Row],[cond]]=1,M141+1,0)</f>
        <v>4</v>
      </c>
      <c r="N142">
        <f>IF(ISNUMBER(SEARCH("Ronda",Table12[[#This Row],[Column1]]))=TRUE,1,0)</f>
        <v>0</v>
      </c>
      <c r="O142" t="str">
        <f>IF(Table12[[#This Row],[cond2]]=1,MID(Table12[[#This Row],[Column1]],6,3),O141)</f>
        <v xml:space="preserve"> 32</v>
      </c>
    </row>
    <row r="143" spans="11:15" x14ac:dyDescent="0.3">
      <c r="K143">
        <v>-1</v>
      </c>
      <c r="L143">
        <f>IF(AND(ISNUMBER(SEARCH(":",Table12[[#This Row],[Column1]]))=FALSE,ISNUMBER(SEARCH("Ronda",Table12[[#This Row],[Column1]]))=FALSE),1,0)</f>
        <v>1</v>
      </c>
      <c r="M143">
        <f>IF(Table12[[#This Row],[cond]]=1,M142+1,0)</f>
        <v>5</v>
      </c>
      <c r="N143">
        <f>IF(ISNUMBER(SEARCH("Ronda",Table12[[#This Row],[Column1]]))=TRUE,1,0)</f>
        <v>0</v>
      </c>
      <c r="O143" t="str">
        <f>IF(Table12[[#This Row],[cond2]]=1,MID(Table12[[#This Row],[Column1]],6,3),O142)</f>
        <v xml:space="preserve"> 32</v>
      </c>
    </row>
    <row r="144" spans="11:15" x14ac:dyDescent="0.3">
      <c r="K144">
        <v>0</v>
      </c>
      <c r="L144">
        <f>IF(AND(ISNUMBER(SEARCH(":",Table12[[#This Row],[Column1]]))=FALSE,ISNUMBER(SEARCH("Ronda",Table12[[#This Row],[Column1]]))=FALSE),1,0)</f>
        <v>1</v>
      </c>
      <c r="M144">
        <f>IF(Table12[[#This Row],[cond]]=1,M143+1,0)</f>
        <v>6</v>
      </c>
      <c r="N144">
        <f>IF(ISNUMBER(SEARCH("Ronda",Table12[[#This Row],[Column1]]))=TRUE,1,0)</f>
        <v>0</v>
      </c>
      <c r="O144" t="str">
        <f>IF(Table12[[#This Row],[cond2]]=1,MID(Table12[[#This Row],[Column1]],6,3),O143)</f>
        <v xml:space="preserve"> 32</v>
      </c>
    </row>
    <row r="145" spans="11:15" x14ac:dyDescent="0.3">
      <c r="K145" t="s">
        <v>1271</v>
      </c>
      <c r="L145">
        <f>IF(AND(ISNUMBER(SEARCH(":",Table12[[#This Row],[Column1]]))=FALSE,ISNUMBER(SEARCH("Ronda",Table12[[#This Row],[Column1]]))=FALSE),1,0)</f>
        <v>0</v>
      </c>
      <c r="M145">
        <f>IF(Table12[[#This Row],[cond]]=1,M144+1,0)</f>
        <v>0</v>
      </c>
      <c r="N145">
        <f>IF(ISNUMBER(SEARCH("Ronda",Table12[[#This Row],[Column1]]))=TRUE,1,0)</f>
        <v>0</v>
      </c>
      <c r="O145" t="str">
        <f>IF(Table12[[#This Row],[cond2]]=1,MID(Table12[[#This Row],[Column1]],6,3),O144)</f>
        <v xml:space="preserve"> 32</v>
      </c>
    </row>
    <row r="146" spans="11:15" x14ac:dyDescent="0.3">
      <c r="K146" t="s">
        <v>33</v>
      </c>
      <c r="L146">
        <f>IF(AND(ISNUMBER(SEARCH(":",Table12[[#This Row],[Column1]]))=FALSE,ISNUMBER(SEARCH("Ronda",Table12[[#This Row],[Column1]]))=FALSE),1,0)</f>
        <v>1</v>
      </c>
      <c r="M146">
        <f>IF(Table12[[#This Row],[cond]]=1,M145+1,0)</f>
        <v>1</v>
      </c>
      <c r="N146">
        <f>IF(ISNUMBER(SEARCH("Ronda",Table12[[#This Row],[Column1]]))=TRUE,1,0)</f>
        <v>0</v>
      </c>
      <c r="O146" t="str">
        <f>IF(Table12[[#This Row],[cond2]]=1,MID(Table12[[#This Row],[Column1]],6,3),O145)</f>
        <v xml:space="preserve"> 32</v>
      </c>
    </row>
    <row r="147" spans="11:15" x14ac:dyDescent="0.3">
      <c r="K147" t="s">
        <v>6</v>
      </c>
      <c r="L147">
        <f>IF(AND(ISNUMBER(SEARCH(":",Table12[[#This Row],[Column1]]))=FALSE,ISNUMBER(SEARCH("Ronda",Table12[[#This Row],[Column1]]))=FALSE),1,0)</f>
        <v>1</v>
      </c>
      <c r="M147">
        <f>IF(Table12[[#This Row],[cond]]=1,M146+1,0)</f>
        <v>2</v>
      </c>
      <c r="N147">
        <f>IF(ISNUMBER(SEARCH("Ronda",Table12[[#This Row],[Column1]]))=TRUE,1,0)</f>
        <v>0</v>
      </c>
      <c r="O147" t="str">
        <f>IF(Table12[[#This Row],[cond2]]=1,MID(Table12[[#This Row],[Column1]],6,3),O146)</f>
        <v xml:space="preserve"> 32</v>
      </c>
    </row>
    <row r="148" spans="11:15" x14ac:dyDescent="0.3">
      <c r="K148">
        <v>1</v>
      </c>
      <c r="L148">
        <f>IF(AND(ISNUMBER(SEARCH(":",Table12[[#This Row],[Column1]]))=FALSE,ISNUMBER(SEARCH("Ronda",Table12[[#This Row],[Column1]]))=FALSE),1,0)</f>
        <v>1</v>
      </c>
      <c r="M148">
        <f>IF(Table12[[#This Row],[cond]]=1,M147+1,0)</f>
        <v>3</v>
      </c>
      <c r="N148">
        <f>IF(ISNUMBER(SEARCH("Ronda",Table12[[#This Row],[Column1]]))=TRUE,1,0)</f>
        <v>0</v>
      </c>
      <c r="O148" t="str">
        <f>IF(Table12[[#This Row],[cond2]]=1,MID(Table12[[#This Row],[Column1]],6,3),O147)</f>
        <v xml:space="preserve"> 32</v>
      </c>
    </row>
    <row r="149" spans="11:15" x14ac:dyDescent="0.3">
      <c r="K149">
        <v>1</v>
      </c>
      <c r="L149">
        <f>IF(AND(ISNUMBER(SEARCH(":",Table12[[#This Row],[Column1]]))=FALSE,ISNUMBER(SEARCH("Ronda",Table12[[#This Row],[Column1]]))=FALSE),1,0)</f>
        <v>1</v>
      </c>
      <c r="M149">
        <f>IF(Table12[[#This Row],[cond]]=1,M148+1,0)</f>
        <v>4</v>
      </c>
      <c r="N149">
        <f>IF(ISNUMBER(SEARCH("Ronda",Table12[[#This Row],[Column1]]))=TRUE,1,0)</f>
        <v>0</v>
      </c>
      <c r="O149" t="str">
        <f>IF(Table12[[#This Row],[cond2]]=1,MID(Table12[[#This Row],[Column1]],6,3),O148)</f>
        <v xml:space="preserve"> 32</v>
      </c>
    </row>
    <row r="150" spans="11:15" x14ac:dyDescent="0.3">
      <c r="K150">
        <v>-1</v>
      </c>
      <c r="L150">
        <f>IF(AND(ISNUMBER(SEARCH(":",Table12[[#This Row],[Column1]]))=FALSE,ISNUMBER(SEARCH("Ronda",Table12[[#This Row],[Column1]]))=FALSE),1,0)</f>
        <v>1</v>
      </c>
      <c r="M150">
        <f>IF(Table12[[#This Row],[cond]]=1,M149+1,0)</f>
        <v>5</v>
      </c>
      <c r="N150">
        <f>IF(ISNUMBER(SEARCH("Ronda",Table12[[#This Row],[Column1]]))=TRUE,1,0)</f>
        <v>0</v>
      </c>
      <c r="O150" t="str">
        <f>IF(Table12[[#This Row],[cond2]]=1,MID(Table12[[#This Row],[Column1]],6,3),O149)</f>
        <v xml:space="preserve"> 32</v>
      </c>
    </row>
    <row r="151" spans="11:15" x14ac:dyDescent="0.3">
      <c r="K151">
        <v>0</v>
      </c>
      <c r="L151">
        <f>IF(AND(ISNUMBER(SEARCH(":",Table12[[#This Row],[Column1]]))=FALSE,ISNUMBER(SEARCH("Ronda",Table12[[#This Row],[Column1]]))=FALSE),1,0)</f>
        <v>1</v>
      </c>
      <c r="M151">
        <f>IF(Table12[[#This Row],[cond]]=1,M150+1,0)</f>
        <v>6</v>
      </c>
      <c r="N151">
        <f>IF(ISNUMBER(SEARCH("Ronda",Table12[[#This Row],[Column1]]))=TRUE,1,0)</f>
        <v>0</v>
      </c>
      <c r="O151" t="str">
        <f>IF(Table12[[#This Row],[cond2]]=1,MID(Table12[[#This Row],[Column1]],6,3),O150)</f>
        <v xml:space="preserve"> 32</v>
      </c>
    </row>
    <row r="152" spans="11:15" x14ac:dyDescent="0.3">
      <c r="K152" t="s">
        <v>1272</v>
      </c>
      <c r="L152">
        <f>IF(AND(ISNUMBER(SEARCH(":",Table12[[#This Row],[Column1]]))=FALSE,ISNUMBER(SEARCH("Ronda",Table12[[#This Row],[Column1]]))=FALSE),1,0)</f>
        <v>0</v>
      </c>
      <c r="M152">
        <f>IF(Table12[[#This Row],[cond]]=1,M151+1,0)</f>
        <v>0</v>
      </c>
      <c r="N152">
        <f>IF(ISNUMBER(SEARCH("Ronda",Table12[[#This Row],[Column1]]))=TRUE,1,0)</f>
        <v>0</v>
      </c>
      <c r="O152" t="str">
        <f>IF(Table12[[#This Row],[cond2]]=1,MID(Table12[[#This Row],[Column1]],6,3),O151)</f>
        <v xml:space="preserve"> 32</v>
      </c>
    </row>
    <row r="153" spans="11:15" x14ac:dyDescent="0.3">
      <c r="K153" t="s">
        <v>2</v>
      </c>
      <c r="L153">
        <f>IF(AND(ISNUMBER(SEARCH(":",Table12[[#This Row],[Column1]]))=FALSE,ISNUMBER(SEARCH("Ronda",Table12[[#This Row],[Column1]]))=FALSE),1,0)</f>
        <v>1</v>
      </c>
      <c r="M153">
        <f>IF(Table12[[#This Row],[cond]]=1,M152+1,0)</f>
        <v>1</v>
      </c>
      <c r="N153">
        <f>IF(ISNUMBER(SEARCH("Ronda",Table12[[#This Row],[Column1]]))=TRUE,1,0)</f>
        <v>0</v>
      </c>
      <c r="O153" t="str">
        <f>IF(Table12[[#This Row],[cond2]]=1,MID(Table12[[#This Row],[Column1]],6,3),O152)</f>
        <v xml:space="preserve"> 32</v>
      </c>
    </row>
    <row r="154" spans="11:15" x14ac:dyDescent="0.3">
      <c r="K154" t="s">
        <v>1</v>
      </c>
      <c r="L154">
        <f>IF(AND(ISNUMBER(SEARCH(":",Table12[[#This Row],[Column1]]))=FALSE,ISNUMBER(SEARCH("Ronda",Table12[[#This Row],[Column1]]))=FALSE),1,0)</f>
        <v>1</v>
      </c>
      <c r="M154">
        <f>IF(Table12[[#This Row],[cond]]=1,M153+1,0)</f>
        <v>2</v>
      </c>
      <c r="N154">
        <f>IF(ISNUMBER(SEARCH("Ronda",Table12[[#This Row],[Column1]]))=TRUE,1,0)</f>
        <v>0</v>
      </c>
      <c r="O154" t="str">
        <f>IF(Table12[[#This Row],[cond2]]=1,MID(Table12[[#This Row],[Column1]],6,3),O153)</f>
        <v xml:space="preserve"> 32</v>
      </c>
    </row>
    <row r="155" spans="11:15" x14ac:dyDescent="0.3">
      <c r="K155">
        <v>2</v>
      </c>
      <c r="L155">
        <f>IF(AND(ISNUMBER(SEARCH(":",Table12[[#This Row],[Column1]]))=FALSE,ISNUMBER(SEARCH("Ronda",Table12[[#This Row],[Column1]]))=FALSE),1,0)</f>
        <v>1</v>
      </c>
      <c r="M155">
        <f>IF(Table12[[#This Row],[cond]]=1,M154+1,0)</f>
        <v>3</v>
      </c>
      <c r="N155">
        <f>IF(ISNUMBER(SEARCH("Ronda",Table12[[#This Row],[Column1]]))=TRUE,1,0)</f>
        <v>0</v>
      </c>
      <c r="O155" t="str">
        <f>IF(Table12[[#This Row],[cond2]]=1,MID(Table12[[#This Row],[Column1]],6,3),O154)</f>
        <v xml:space="preserve"> 32</v>
      </c>
    </row>
    <row r="156" spans="11:15" x14ac:dyDescent="0.3">
      <c r="K156">
        <v>0</v>
      </c>
      <c r="L156">
        <f>IF(AND(ISNUMBER(SEARCH(":",Table12[[#This Row],[Column1]]))=FALSE,ISNUMBER(SEARCH("Ronda",Table12[[#This Row],[Column1]]))=FALSE),1,0)</f>
        <v>1</v>
      </c>
      <c r="M156">
        <f>IF(Table12[[#This Row],[cond]]=1,M155+1,0)</f>
        <v>4</v>
      </c>
      <c r="N156">
        <f>IF(ISNUMBER(SEARCH("Ronda",Table12[[#This Row],[Column1]]))=TRUE,1,0)</f>
        <v>0</v>
      </c>
      <c r="O156" t="str">
        <f>IF(Table12[[#This Row],[cond2]]=1,MID(Table12[[#This Row],[Column1]],6,3),O155)</f>
        <v xml:space="preserve"> 32</v>
      </c>
    </row>
    <row r="157" spans="11:15" x14ac:dyDescent="0.3">
      <c r="K157">
        <v>-1</v>
      </c>
      <c r="L157">
        <f>IF(AND(ISNUMBER(SEARCH(":",Table12[[#This Row],[Column1]]))=FALSE,ISNUMBER(SEARCH("Ronda",Table12[[#This Row],[Column1]]))=FALSE),1,0)</f>
        <v>1</v>
      </c>
      <c r="M157">
        <f>IF(Table12[[#This Row],[cond]]=1,M156+1,0)</f>
        <v>5</v>
      </c>
      <c r="N157">
        <f>IF(ISNUMBER(SEARCH("Ronda",Table12[[#This Row],[Column1]]))=TRUE,1,0)</f>
        <v>0</v>
      </c>
      <c r="O157" t="str">
        <f>IF(Table12[[#This Row],[cond2]]=1,MID(Table12[[#This Row],[Column1]],6,3),O156)</f>
        <v xml:space="preserve"> 32</v>
      </c>
    </row>
    <row r="158" spans="11:15" x14ac:dyDescent="0.3">
      <c r="K158">
        <v>0</v>
      </c>
      <c r="L158">
        <f>IF(AND(ISNUMBER(SEARCH(":",Table12[[#This Row],[Column1]]))=FALSE,ISNUMBER(SEARCH("Ronda",Table12[[#This Row],[Column1]]))=FALSE),1,0)</f>
        <v>1</v>
      </c>
      <c r="M158">
        <f>IF(Table12[[#This Row],[cond]]=1,M157+1,0)</f>
        <v>6</v>
      </c>
      <c r="N158">
        <f>IF(ISNUMBER(SEARCH("Ronda",Table12[[#This Row],[Column1]]))=TRUE,1,0)</f>
        <v>0</v>
      </c>
      <c r="O158" t="str">
        <f>IF(Table12[[#This Row],[cond2]]=1,MID(Table12[[#This Row],[Column1]],6,3),O157)</f>
        <v xml:space="preserve"> 32</v>
      </c>
    </row>
    <row r="159" spans="11:15" x14ac:dyDescent="0.3">
      <c r="K159" t="s">
        <v>1272</v>
      </c>
      <c r="L159">
        <f>IF(AND(ISNUMBER(SEARCH(":",Table12[[#This Row],[Column1]]))=FALSE,ISNUMBER(SEARCH("Ronda",Table12[[#This Row],[Column1]]))=FALSE),1,0)</f>
        <v>0</v>
      </c>
      <c r="M159">
        <f>IF(Table12[[#This Row],[cond]]=1,M158+1,0)</f>
        <v>0</v>
      </c>
      <c r="N159">
        <f>IF(ISNUMBER(SEARCH("Ronda",Table12[[#This Row],[Column1]]))=TRUE,1,0)</f>
        <v>0</v>
      </c>
      <c r="O159" t="str">
        <f>IF(Table12[[#This Row],[cond2]]=1,MID(Table12[[#This Row],[Column1]],6,3),O158)</f>
        <v xml:space="preserve"> 32</v>
      </c>
    </row>
    <row r="160" spans="11:15" x14ac:dyDescent="0.3">
      <c r="K160" t="s">
        <v>36</v>
      </c>
      <c r="L160">
        <f>IF(AND(ISNUMBER(SEARCH(":",Table12[[#This Row],[Column1]]))=FALSE,ISNUMBER(SEARCH("Ronda",Table12[[#This Row],[Column1]]))=FALSE),1,0)</f>
        <v>1</v>
      </c>
      <c r="M160">
        <f>IF(Table12[[#This Row],[cond]]=1,M159+1,0)</f>
        <v>1</v>
      </c>
      <c r="N160">
        <f>IF(ISNUMBER(SEARCH("Ronda",Table12[[#This Row],[Column1]]))=TRUE,1,0)</f>
        <v>0</v>
      </c>
      <c r="O160" t="str">
        <f>IF(Table12[[#This Row],[cond2]]=1,MID(Table12[[#This Row],[Column1]],6,3),O159)</f>
        <v xml:space="preserve"> 32</v>
      </c>
    </row>
    <row r="161" spans="11:15" x14ac:dyDescent="0.3">
      <c r="K161" t="s">
        <v>303</v>
      </c>
      <c r="L161">
        <f>IF(AND(ISNUMBER(SEARCH(":",Table12[[#This Row],[Column1]]))=FALSE,ISNUMBER(SEARCH("Ronda",Table12[[#This Row],[Column1]]))=FALSE),1,0)</f>
        <v>1</v>
      </c>
      <c r="M161">
        <f>IF(Table12[[#This Row],[cond]]=1,M160+1,0)</f>
        <v>2</v>
      </c>
      <c r="N161">
        <f>IF(ISNUMBER(SEARCH("Ronda",Table12[[#This Row],[Column1]]))=TRUE,1,0)</f>
        <v>0</v>
      </c>
      <c r="O161" t="str">
        <f>IF(Table12[[#This Row],[cond2]]=1,MID(Table12[[#This Row],[Column1]],6,3),O160)</f>
        <v xml:space="preserve"> 32</v>
      </c>
    </row>
    <row r="162" spans="11:15" x14ac:dyDescent="0.3">
      <c r="K162">
        <v>3</v>
      </c>
      <c r="L162">
        <f>IF(AND(ISNUMBER(SEARCH(":",Table12[[#This Row],[Column1]]))=FALSE,ISNUMBER(SEARCH("Ronda",Table12[[#This Row],[Column1]]))=FALSE),1,0)</f>
        <v>1</v>
      </c>
      <c r="M162">
        <f>IF(Table12[[#This Row],[cond]]=1,M161+1,0)</f>
        <v>3</v>
      </c>
      <c r="N162">
        <f>IF(ISNUMBER(SEARCH("Ronda",Table12[[#This Row],[Column1]]))=TRUE,1,0)</f>
        <v>0</v>
      </c>
      <c r="O162" t="str">
        <f>IF(Table12[[#This Row],[cond2]]=1,MID(Table12[[#This Row],[Column1]],6,3),O161)</f>
        <v xml:space="preserve"> 32</v>
      </c>
    </row>
    <row r="163" spans="11:15" x14ac:dyDescent="0.3">
      <c r="K163">
        <v>2</v>
      </c>
      <c r="L163">
        <f>IF(AND(ISNUMBER(SEARCH(":",Table12[[#This Row],[Column1]]))=FALSE,ISNUMBER(SEARCH("Ronda",Table12[[#This Row],[Column1]]))=FALSE),1,0)</f>
        <v>1</v>
      </c>
      <c r="M163">
        <f>IF(Table12[[#This Row],[cond]]=1,M162+1,0)</f>
        <v>4</v>
      </c>
      <c r="N163">
        <f>IF(ISNUMBER(SEARCH("Ronda",Table12[[#This Row],[Column1]]))=TRUE,1,0)</f>
        <v>0</v>
      </c>
      <c r="O163" t="str">
        <f>IF(Table12[[#This Row],[cond2]]=1,MID(Table12[[#This Row],[Column1]],6,3),O162)</f>
        <v xml:space="preserve"> 32</v>
      </c>
    </row>
    <row r="164" spans="11:15" x14ac:dyDescent="0.3">
      <c r="K164">
        <v>-1</v>
      </c>
      <c r="L164">
        <f>IF(AND(ISNUMBER(SEARCH(":",Table12[[#This Row],[Column1]]))=FALSE,ISNUMBER(SEARCH("Ronda",Table12[[#This Row],[Column1]]))=FALSE),1,0)</f>
        <v>1</v>
      </c>
      <c r="M164">
        <f>IF(Table12[[#This Row],[cond]]=1,M163+1,0)</f>
        <v>5</v>
      </c>
      <c r="N164">
        <f>IF(ISNUMBER(SEARCH("Ronda",Table12[[#This Row],[Column1]]))=TRUE,1,0)</f>
        <v>0</v>
      </c>
      <c r="O164" t="str">
        <f>IF(Table12[[#This Row],[cond2]]=1,MID(Table12[[#This Row],[Column1]],6,3),O163)</f>
        <v xml:space="preserve"> 32</v>
      </c>
    </row>
    <row r="165" spans="11:15" x14ac:dyDescent="0.3">
      <c r="K165">
        <v>0</v>
      </c>
      <c r="L165">
        <f>IF(AND(ISNUMBER(SEARCH(":",Table12[[#This Row],[Column1]]))=FALSE,ISNUMBER(SEARCH("Ronda",Table12[[#This Row],[Column1]]))=FALSE),1,0)</f>
        <v>1</v>
      </c>
      <c r="M165">
        <f>IF(Table12[[#This Row],[cond]]=1,M164+1,0)</f>
        <v>6</v>
      </c>
      <c r="N165">
        <f>IF(ISNUMBER(SEARCH("Ronda",Table12[[#This Row],[Column1]]))=TRUE,1,0)</f>
        <v>0</v>
      </c>
      <c r="O165" t="str">
        <f>IF(Table12[[#This Row],[cond2]]=1,MID(Table12[[#This Row],[Column1]],6,3),O164)</f>
        <v xml:space="preserve"> 32</v>
      </c>
    </row>
    <row r="166" spans="11:15" x14ac:dyDescent="0.3">
      <c r="K166" t="s">
        <v>1273</v>
      </c>
      <c r="L166">
        <f>IF(AND(ISNUMBER(SEARCH(":",Table12[[#This Row],[Column1]]))=FALSE,ISNUMBER(SEARCH("Ronda",Table12[[#This Row],[Column1]]))=FALSE),1,0)</f>
        <v>0</v>
      </c>
      <c r="M166">
        <f>IF(Table12[[#This Row],[cond]]=1,M165+1,0)</f>
        <v>0</v>
      </c>
      <c r="N166">
        <f>IF(ISNUMBER(SEARCH("Ronda",Table12[[#This Row],[Column1]]))=TRUE,1,0)</f>
        <v>0</v>
      </c>
      <c r="O166" t="str">
        <f>IF(Table12[[#This Row],[cond2]]=1,MID(Table12[[#This Row],[Column1]],6,3),O165)</f>
        <v xml:space="preserve"> 32</v>
      </c>
    </row>
    <row r="167" spans="11:15" x14ac:dyDescent="0.3">
      <c r="K167" t="s">
        <v>14</v>
      </c>
      <c r="L167">
        <f>IF(AND(ISNUMBER(SEARCH(":",Table12[[#This Row],[Column1]]))=FALSE,ISNUMBER(SEARCH("Ronda",Table12[[#This Row],[Column1]]))=FALSE),1,0)</f>
        <v>1</v>
      </c>
      <c r="M167">
        <f>IF(Table12[[#This Row],[cond]]=1,M166+1,0)</f>
        <v>1</v>
      </c>
      <c r="N167">
        <f>IF(ISNUMBER(SEARCH("Ronda",Table12[[#This Row],[Column1]]))=TRUE,1,0)</f>
        <v>0</v>
      </c>
      <c r="O167" t="str">
        <f>IF(Table12[[#This Row],[cond2]]=1,MID(Table12[[#This Row],[Column1]],6,3),O166)</f>
        <v xml:space="preserve"> 32</v>
      </c>
    </row>
    <row r="168" spans="11:15" x14ac:dyDescent="0.3">
      <c r="K168" t="s">
        <v>28</v>
      </c>
      <c r="L168">
        <f>IF(AND(ISNUMBER(SEARCH(":",Table12[[#This Row],[Column1]]))=FALSE,ISNUMBER(SEARCH("Ronda",Table12[[#This Row],[Column1]]))=FALSE),1,0)</f>
        <v>1</v>
      </c>
      <c r="M168">
        <f>IF(Table12[[#This Row],[cond]]=1,M167+1,0)</f>
        <v>2</v>
      </c>
      <c r="N168">
        <f>IF(ISNUMBER(SEARCH("Ronda",Table12[[#This Row],[Column1]]))=TRUE,1,0)</f>
        <v>0</v>
      </c>
      <c r="O168" t="str">
        <f>IF(Table12[[#This Row],[cond2]]=1,MID(Table12[[#This Row],[Column1]],6,3),O167)</f>
        <v xml:space="preserve"> 32</v>
      </c>
    </row>
    <row r="169" spans="11:15" x14ac:dyDescent="0.3">
      <c r="K169">
        <v>2</v>
      </c>
      <c r="L169">
        <f>IF(AND(ISNUMBER(SEARCH(":",Table12[[#This Row],[Column1]]))=FALSE,ISNUMBER(SEARCH("Ronda",Table12[[#This Row],[Column1]]))=FALSE),1,0)</f>
        <v>1</v>
      </c>
      <c r="M169">
        <f>IF(Table12[[#This Row],[cond]]=1,M168+1,0)</f>
        <v>3</v>
      </c>
      <c r="N169">
        <f>IF(ISNUMBER(SEARCH("Ronda",Table12[[#This Row],[Column1]]))=TRUE,1,0)</f>
        <v>0</v>
      </c>
      <c r="O169" t="str">
        <f>IF(Table12[[#This Row],[cond2]]=1,MID(Table12[[#This Row],[Column1]],6,3),O168)</f>
        <v xml:space="preserve"> 32</v>
      </c>
    </row>
    <row r="170" spans="11:15" x14ac:dyDescent="0.3">
      <c r="K170">
        <v>1</v>
      </c>
      <c r="L170">
        <f>IF(AND(ISNUMBER(SEARCH(":",Table12[[#This Row],[Column1]]))=FALSE,ISNUMBER(SEARCH("Ronda",Table12[[#This Row],[Column1]]))=FALSE),1,0)</f>
        <v>1</v>
      </c>
      <c r="M170">
        <f>IF(Table12[[#This Row],[cond]]=1,M169+1,0)</f>
        <v>4</v>
      </c>
      <c r="N170">
        <f>IF(ISNUMBER(SEARCH("Ronda",Table12[[#This Row],[Column1]]))=TRUE,1,0)</f>
        <v>0</v>
      </c>
      <c r="O170" t="str">
        <f>IF(Table12[[#This Row],[cond2]]=1,MID(Table12[[#This Row],[Column1]],6,3),O169)</f>
        <v xml:space="preserve"> 32</v>
      </c>
    </row>
    <row r="171" spans="11:15" x14ac:dyDescent="0.3">
      <c r="K171">
        <v>-2</v>
      </c>
      <c r="L171">
        <f>IF(AND(ISNUMBER(SEARCH(":",Table12[[#This Row],[Column1]]))=FALSE,ISNUMBER(SEARCH("Ronda",Table12[[#This Row],[Column1]]))=FALSE),1,0)</f>
        <v>1</v>
      </c>
      <c r="M171">
        <f>IF(Table12[[#This Row],[cond]]=1,M170+1,0)</f>
        <v>5</v>
      </c>
      <c r="N171">
        <f>IF(ISNUMBER(SEARCH("Ronda",Table12[[#This Row],[Column1]]))=TRUE,1,0)</f>
        <v>0</v>
      </c>
      <c r="O171" t="str">
        <f>IF(Table12[[#This Row],[cond2]]=1,MID(Table12[[#This Row],[Column1]],6,3),O170)</f>
        <v xml:space="preserve"> 32</v>
      </c>
    </row>
    <row r="172" spans="11:15" x14ac:dyDescent="0.3">
      <c r="K172">
        <v>0</v>
      </c>
      <c r="L172">
        <f>IF(AND(ISNUMBER(SEARCH(":",Table12[[#This Row],[Column1]]))=FALSE,ISNUMBER(SEARCH("Ronda",Table12[[#This Row],[Column1]]))=FALSE),1,0)</f>
        <v>1</v>
      </c>
      <c r="M172">
        <f>IF(Table12[[#This Row],[cond]]=1,M171+1,0)</f>
        <v>6</v>
      </c>
      <c r="N172">
        <f>IF(ISNUMBER(SEARCH("Ronda",Table12[[#This Row],[Column1]]))=TRUE,1,0)</f>
        <v>0</v>
      </c>
      <c r="O172" t="str">
        <f>IF(Table12[[#This Row],[cond2]]=1,MID(Table12[[#This Row],[Column1]],6,3),O171)</f>
        <v xml:space="preserve"> 32</v>
      </c>
    </row>
    <row r="173" spans="11:15" x14ac:dyDescent="0.3">
      <c r="K173" t="s">
        <v>1274</v>
      </c>
      <c r="L173">
        <f>IF(AND(ISNUMBER(SEARCH(":",Table12[[#This Row],[Column1]]))=FALSE,ISNUMBER(SEARCH("Ronda",Table12[[#This Row],[Column1]]))=FALSE),1,0)</f>
        <v>0</v>
      </c>
      <c r="M173">
        <f>IF(Table12[[#This Row],[cond]]=1,M172+1,0)</f>
        <v>0</v>
      </c>
      <c r="N173">
        <f>IF(ISNUMBER(SEARCH("Ronda",Table12[[#This Row],[Column1]]))=TRUE,1,0)</f>
        <v>0</v>
      </c>
      <c r="O173" t="str">
        <f>IF(Table12[[#This Row],[cond2]]=1,MID(Table12[[#This Row],[Column1]],6,3),O172)</f>
        <v xml:space="preserve"> 32</v>
      </c>
    </row>
    <row r="174" spans="11:15" x14ac:dyDescent="0.3">
      <c r="K174" t="s">
        <v>1051</v>
      </c>
      <c r="L174">
        <f>IF(AND(ISNUMBER(SEARCH(":",Table12[[#This Row],[Column1]]))=FALSE,ISNUMBER(SEARCH("Ronda",Table12[[#This Row],[Column1]]))=FALSE),1,0)</f>
        <v>1</v>
      </c>
      <c r="M174">
        <f>IF(Table12[[#This Row],[cond]]=1,M173+1,0)</f>
        <v>1</v>
      </c>
      <c r="N174">
        <f>IF(ISNUMBER(SEARCH("Ronda",Table12[[#This Row],[Column1]]))=TRUE,1,0)</f>
        <v>0</v>
      </c>
      <c r="O174" t="str">
        <f>IF(Table12[[#This Row],[cond2]]=1,MID(Table12[[#This Row],[Column1]],6,3),O173)</f>
        <v xml:space="preserve"> 32</v>
      </c>
    </row>
    <row r="175" spans="11:15" x14ac:dyDescent="0.3">
      <c r="K175" t="s">
        <v>833</v>
      </c>
      <c r="L175">
        <f>IF(AND(ISNUMBER(SEARCH(":",Table12[[#This Row],[Column1]]))=FALSE,ISNUMBER(SEARCH("Ronda",Table12[[#This Row],[Column1]]))=FALSE),1,0)</f>
        <v>1</v>
      </c>
      <c r="M175">
        <f>IF(Table12[[#This Row],[cond]]=1,M174+1,0)</f>
        <v>2</v>
      </c>
      <c r="N175">
        <f>IF(ISNUMBER(SEARCH("Ronda",Table12[[#This Row],[Column1]]))=TRUE,1,0)</f>
        <v>0</v>
      </c>
      <c r="O175" t="str">
        <f>IF(Table12[[#This Row],[cond2]]=1,MID(Table12[[#This Row],[Column1]],6,3),O174)</f>
        <v xml:space="preserve"> 32</v>
      </c>
    </row>
    <row r="176" spans="11:15" x14ac:dyDescent="0.3">
      <c r="K176">
        <v>3</v>
      </c>
      <c r="L176">
        <f>IF(AND(ISNUMBER(SEARCH(":",Table12[[#This Row],[Column1]]))=FALSE,ISNUMBER(SEARCH("Ronda",Table12[[#This Row],[Column1]]))=FALSE),1,0)</f>
        <v>1</v>
      </c>
      <c r="M176">
        <f>IF(Table12[[#This Row],[cond]]=1,M175+1,0)</f>
        <v>3</v>
      </c>
      <c r="N176">
        <f>IF(ISNUMBER(SEARCH("Ronda",Table12[[#This Row],[Column1]]))=TRUE,1,0)</f>
        <v>0</v>
      </c>
      <c r="O176" t="str">
        <f>IF(Table12[[#This Row],[cond2]]=1,MID(Table12[[#This Row],[Column1]],6,3),O175)</f>
        <v xml:space="preserve"> 32</v>
      </c>
    </row>
    <row r="177" spans="11:15" x14ac:dyDescent="0.3">
      <c r="K177">
        <v>0</v>
      </c>
      <c r="L177">
        <f>IF(AND(ISNUMBER(SEARCH(":",Table12[[#This Row],[Column1]]))=FALSE,ISNUMBER(SEARCH("Ronda",Table12[[#This Row],[Column1]]))=FALSE),1,0)</f>
        <v>1</v>
      </c>
      <c r="M177">
        <f>IF(Table12[[#This Row],[cond]]=1,M176+1,0)</f>
        <v>4</v>
      </c>
      <c r="N177">
        <f>IF(ISNUMBER(SEARCH("Ronda",Table12[[#This Row],[Column1]]))=TRUE,1,0)</f>
        <v>0</v>
      </c>
      <c r="O177" t="str">
        <f>IF(Table12[[#This Row],[cond2]]=1,MID(Table12[[#This Row],[Column1]],6,3),O176)</f>
        <v xml:space="preserve"> 32</v>
      </c>
    </row>
    <row r="178" spans="11:15" x14ac:dyDescent="0.3">
      <c r="K178">
        <v>-2</v>
      </c>
      <c r="L178">
        <f>IF(AND(ISNUMBER(SEARCH(":",Table12[[#This Row],[Column1]]))=FALSE,ISNUMBER(SEARCH("Ronda",Table12[[#This Row],[Column1]]))=FALSE),1,0)</f>
        <v>1</v>
      </c>
      <c r="M178">
        <f>IF(Table12[[#This Row],[cond]]=1,M177+1,0)</f>
        <v>5</v>
      </c>
      <c r="N178">
        <f>IF(ISNUMBER(SEARCH("Ronda",Table12[[#This Row],[Column1]]))=TRUE,1,0)</f>
        <v>0</v>
      </c>
      <c r="O178" t="str">
        <f>IF(Table12[[#This Row],[cond2]]=1,MID(Table12[[#This Row],[Column1]],6,3),O177)</f>
        <v xml:space="preserve"> 32</v>
      </c>
    </row>
    <row r="179" spans="11:15" x14ac:dyDescent="0.3">
      <c r="K179">
        <v>0</v>
      </c>
      <c r="L179">
        <f>IF(AND(ISNUMBER(SEARCH(":",Table12[[#This Row],[Column1]]))=FALSE,ISNUMBER(SEARCH("Ronda",Table12[[#This Row],[Column1]]))=FALSE),1,0)</f>
        <v>1</v>
      </c>
      <c r="M179">
        <f>IF(Table12[[#This Row],[cond]]=1,M178+1,0)</f>
        <v>6</v>
      </c>
      <c r="N179">
        <f>IF(ISNUMBER(SEARCH("Ronda",Table12[[#This Row],[Column1]]))=TRUE,1,0)</f>
        <v>0</v>
      </c>
      <c r="O179" t="str">
        <f>IF(Table12[[#This Row],[cond2]]=1,MID(Table12[[#This Row],[Column1]],6,3),O178)</f>
        <v xml:space="preserve"> 32</v>
      </c>
    </row>
    <row r="180" spans="11:15" x14ac:dyDescent="0.3">
      <c r="K180" t="s">
        <v>1275</v>
      </c>
      <c r="L180">
        <f>IF(AND(ISNUMBER(SEARCH(":",Table12[[#This Row],[Column1]]))=FALSE,ISNUMBER(SEARCH("Ronda",Table12[[#This Row],[Column1]]))=FALSE),1,0)</f>
        <v>0</v>
      </c>
      <c r="M180">
        <f>IF(Table12[[#This Row],[cond]]=1,M179+1,0)</f>
        <v>0</v>
      </c>
      <c r="N180">
        <f>IF(ISNUMBER(SEARCH("Ronda",Table12[[#This Row],[Column1]]))=TRUE,1,0)</f>
        <v>0</v>
      </c>
      <c r="O180" t="str">
        <f>IF(Table12[[#This Row],[cond2]]=1,MID(Table12[[#This Row],[Column1]],6,3),O179)</f>
        <v xml:space="preserve"> 32</v>
      </c>
    </row>
    <row r="181" spans="11:15" x14ac:dyDescent="0.3">
      <c r="K181" t="s">
        <v>11</v>
      </c>
      <c r="L181">
        <f>IF(AND(ISNUMBER(SEARCH(":",Table12[[#This Row],[Column1]]))=FALSE,ISNUMBER(SEARCH("Ronda",Table12[[#This Row],[Column1]]))=FALSE),1,0)</f>
        <v>1</v>
      </c>
      <c r="M181">
        <f>IF(Table12[[#This Row],[cond]]=1,M180+1,0)</f>
        <v>1</v>
      </c>
      <c r="N181">
        <f>IF(ISNUMBER(SEARCH("Ronda",Table12[[#This Row],[Column1]]))=TRUE,1,0)</f>
        <v>0</v>
      </c>
      <c r="O181" t="str">
        <f>IF(Table12[[#This Row],[cond2]]=1,MID(Table12[[#This Row],[Column1]],6,3),O180)</f>
        <v xml:space="preserve"> 32</v>
      </c>
    </row>
    <row r="182" spans="11:15" x14ac:dyDescent="0.3">
      <c r="K182" t="s">
        <v>1257</v>
      </c>
      <c r="L182">
        <f>IF(AND(ISNUMBER(SEARCH(":",Table12[[#This Row],[Column1]]))=FALSE,ISNUMBER(SEARCH("Ronda",Table12[[#This Row],[Column1]]))=FALSE),1,0)</f>
        <v>1</v>
      </c>
      <c r="M182">
        <f>IF(Table12[[#This Row],[cond]]=1,M181+1,0)</f>
        <v>2</v>
      </c>
      <c r="N182">
        <f>IF(ISNUMBER(SEARCH("Ronda",Table12[[#This Row],[Column1]]))=TRUE,1,0)</f>
        <v>0</v>
      </c>
      <c r="O182" t="str">
        <f>IF(Table12[[#This Row],[cond2]]=1,MID(Table12[[#This Row],[Column1]],6,3),O181)</f>
        <v xml:space="preserve"> 32</v>
      </c>
    </row>
    <row r="183" spans="11:15" x14ac:dyDescent="0.3">
      <c r="K183">
        <v>1</v>
      </c>
      <c r="L183">
        <f>IF(AND(ISNUMBER(SEARCH(":",Table12[[#This Row],[Column1]]))=FALSE,ISNUMBER(SEARCH("Ronda",Table12[[#This Row],[Column1]]))=FALSE),1,0)</f>
        <v>1</v>
      </c>
      <c r="M183">
        <f>IF(Table12[[#This Row],[cond]]=1,M182+1,0)</f>
        <v>3</v>
      </c>
      <c r="N183">
        <f>IF(ISNUMBER(SEARCH("Ronda",Table12[[#This Row],[Column1]]))=TRUE,1,0)</f>
        <v>0</v>
      </c>
      <c r="O183" t="str">
        <f>IF(Table12[[#This Row],[cond2]]=1,MID(Table12[[#This Row],[Column1]],6,3),O182)</f>
        <v xml:space="preserve"> 32</v>
      </c>
    </row>
    <row r="184" spans="11:15" x14ac:dyDescent="0.3">
      <c r="K184">
        <v>2</v>
      </c>
      <c r="L184">
        <f>IF(AND(ISNUMBER(SEARCH(":",Table12[[#This Row],[Column1]]))=FALSE,ISNUMBER(SEARCH("Ronda",Table12[[#This Row],[Column1]]))=FALSE),1,0)</f>
        <v>1</v>
      </c>
      <c r="M184">
        <f>IF(Table12[[#This Row],[cond]]=1,M183+1,0)</f>
        <v>4</v>
      </c>
      <c r="N184">
        <f>IF(ISNUMBER(SEARCH("Ronda",Table12[[#This Row],[Column1]]))=TRUE,1,0)</f>
        <v>0</v>
      </c>
      <c r="O184" t="str">
        <f>IF(Table12[[#This Row],[cond2]]=1,MID(Table12[[#This Row],[Column1]],6,3),O183)</f>
        <v xml:space="preserve"> 32</v>
      </c>
    </row>
    <row r="185" spans="11:15" x14ac:dyDescent="0.3">
      <c r="K185">
        <v>-1</v>
      </c>
      <c r="L185">
        <f>IF(AND(ISNUMBER(SEARCH(":",Table12[[#This Row],[Column1]]))=FALSE,ISNUMBER(SEARCH("Ronda",Table12[[#This Row],[Column1]]))=FALSE),1,0)</f>
        <v>1</v>
      </c>
      <c r="M185">
        <f>IF(Table12[[#This Row],[cond]]=1,M184+1,0)</f>
        <v>5</v>
      </c>
      <c r="N185">
        <f>IF(ISNUMBER(SEARCH("Ronda",Table12[[#This Row],[Column1]]))=TRUE,1,0)</f>
        <v>0</v>
      </c>
      <c r="O185" t="str">
        <f>IF(Table12[[#This Row],[cond2]]=1,MID(Table12[[#This Row],[Column1]],6,3),O184)</f>
        <v xml:space="preserve"> 32</v>
      </c>
    </row>
    <row r="186" spans="11:15" x14ac:dyDescent="0.3">
      <c r="K186">
        <v>-1</v>
      </c>
      <c r="L186">
        <f>IF(AND(ISNUMBER(SEARCH(":",Table12[[#This Row],[Column1]]))=FALSE,ISNUMBER(SEARCH("Ronda",Table12[[#This Row],[Column1]]))=FALSE),1,0)</f>
        <v>1</v>
      </c>
      <c r="M186">
        <f>IF(Table12[[#This Row],[cond]]=1,M185+1,0)</f>
        <v>6</v>
      </c>
      <c r="N186">
        <f>IF(ISNUMBER(SEARCH("Ronda",Table12[[#This Row],[Column1]]))=TRUE,1,0)</f>
        <v>0</v>
      </c>
      <c r="O186" t="str">
        <f>IF(Table12[[#This Row],[cond2]]=1,MID(Table12[[#This Row],[Column1]],6,3),O185)</f>
        <v xml:space="preserve"> 32</v>
      </c>
    </row>
    <row r="187" spans="11:15" x14ac:dyDescent="0.3">
      <c r="K187" t="s">
        <v>1276</v>
      </c>
      <c r="L187">
        <f>IF(AND(ISNUMBER(SEARCH(":",Table12[[#This Row],[Column1]]))=FALSE,ISNUMBER(SEARCH("Ronda",Table12[[#This Row],[Column1]]))=FALSE),1,0)</f>
        <v>0</v>
      </c>
      <c r="M187">
        <f>IF(Table12[[#This Row],[cond]]=1,M186+1,0)</f>
        <v>0</v>
      </c>
      <c r="N187">
        <f>IF(ISNUMBER(SEARCH("Ronda",Table12[[#This Row],[Column1]]))=TRUE,1,0)</f>
        <v>0</v>
      </c>
      <c r="O187" t="str">
        <f>IF(Table12[[#This Row],[cond2]]=1,MID(Table12[[#This Row],[Column1]],6,3),O186)</f>
        <v xml:space="preserve"> 32</v>
      </c>
    </row>
    <row r="188" spans="11:15" x14ac:dyDescent="0.3">
      <c r="K188" t="s">
        <v>10</v>
      </c>
      <c r="L188">
        <f>IF(AND(ISNUMBER(SEARCH(":",Table12[[#This Row],[Column1]]))=FALSE,ISNUMBER(SEARCH("Ronda",Table12[[#This Row],[Column1]]))=FALSE),1,0)</f>
        <v>1</v>
      </c>
      <c r="M188">
        <f>IF(Table12[[#This Row],[cond]]=1,M187+1,0)</f>
        <v>1</v>
      </c>
      <c r="N188">
        <f>IF(ISNUMBER(SEARCH("Ronda",Table12[[#This Row],[Column1]]))=TRUE,1,0)</f>
        <v>0</v>
      </c>
      <c r="O188" t="str">
        <f>IF(Table12[[#This Row],[cond2]]=1,MID(Table12[[#This Row],[Column1]],6,3),O187)</f>
        <v xml:space="preserve"> 32</v>
      </c>
    </row>
    <row r="189" spans="11:15" x14ac:dyDescent="0.3">
      <c r="K189" t="s">
        <v>4</v>
      </c>
      <c r="L189">
        <f>IF(AND(ISNUMBER(SEARCH(":",Table12[[#This Row],[Column1]]))=FALSE,ISNUMBER(SEARCH("Ronda",Table12[[#This Row],[Column1]]))=FALSE),1,0)</f>
        <v>1</v>
      </c>
      <c r="M189">
        <f>IF(Table12[[#This Row],[cond]]=1,M188+1,0)</f>
        <v>2</v>
      </c>
      <c r="N189">
        <f>IF(ISNUMBER(SEARCH("Ronda",Table12[[#This Row],[Column1]]))=TRUE,1,0)</f>
        <v>0</v>
      </c>
      <c r="O189" t="str">
        <f>IF(Table12[[#This Row],[cond2]]=1,MID(Table12[[#This Row],[Column1]],6,3),O188)</f>
        <v xml:space="preserve"> 32</v>
      </c>
    </row>
    <row r="190" spans="11:15" x14ac:dyDescent="0.3">
      <c r="K190">
        <v>0</v>
      </c>
      <c r="L190">
        <f>IF(AND(ISNUMBER(SEARCH(":",Table12[[#This Row],[Column1]]))=FALSE,ISNUMBER(SEARCH("Ronda",Table12[[#This Row],[Column1]]))=FALSE),1,0)</f>
        <v>1</v>
      </c>
      <c r="M190">
        <f>IF(Table12[[#This Row],[cond]]=1,M189+1,0)</f>
        <v>3</v>
      </c>
      <c r="N190">
        <f>IF(ISNUMBER(SEARCH("Ronda",Table12[[#This Row],[Column1]]))=TRUE,1,0)</f>
        <v>0</v>
      </c>
      <c r="O190" t="str">
        <f>IF(Table12[[#This Row],[cond2]]=1,MID(Table12[[#This Row],[Column1]],6,3),O189)</f>
        <v xml:space="preserve"> 32</v>
      </c>
    </row>
    <row r="191" spans="11:15" x14ac:dyDescent="0.3">
      <c r="K191">
        <v>0</v>
      </c>
      <c r="L191">
        <f>IF(AND(ISNUMBER(SEARCH(":",Table12[[#This Row],[Column1]]))=FALSE,ISNUMBER(SEARCH("Ronda",Table12[[#This Row],[Column1]]))=FALSE),1,0)</f>
        <v>1</v>
      </c>
      <c r="M191">
        <f>IF(Table12[[#This Row],[cond]]=1,M190+1,0)</f>
        <v>4</v>
      </c>
      <c r="N191">
        <f>IF(ISNUMBER(SEARCH("Ronda",Table12[[#This Row],[Column1]]))=TRUE,1,0)</f>
        <v>0</v>
      </c>
      <c r="O191" t="str">
        <f>IF(Table12[[#This Row],[cond2]]=1,MID(Table12[[#This Row],[Column1]],6,3),O190)</f>
        <v xml:space="preserve"> 32</v>
      </c>
    </row>
    <row r="192" spans="11:15" x14ac:dyDescent="0.3">
      <c r="K192">
        <v>0</v>
      </c>
      <c r="L192">
        <f>IF(AND(ISNUMBER(SEARCH(":",Table12[[#This Row],[Column1]]))=FALSE,ISNUMBER(SEARCH("Ronda",Table12[[#This Row],[Column1]]))=FALSE),1,0)</f>
        <v>1</v>
      </c>
      <c r="M192">
        <f>IF(Table12[[#This Row],[cond]]=1,M191+1,0)</f>
        <v>5</v>
      </c>
      <c r="N192">
        <f>IF(ISNUMBER(SEARCH("Ronda",Table12[[#This Row],[Column1]]))=TRUE,1,0)</f>
        <v>0</v>
      </c>
      <c r="O192" t="str">
        <f>IF(Table12[[#This Row],[cond2]]=1,MID(Table12[[#This Row],[Column1]],6,3),O191)</f>
        <v xml:space="preserve"> 32</v>
      </c>
    </row>
    <row r="193" spans="11:15" x14ac:dyDescent="0.3">
      <c r="K193">
        <v>0</v>
      </c>
      <c r="L193">
        <f>IF(AND(ISNUMBER(SEARCH(":",Table12[[#This Row],[Column1]]))=FALSE,ISNUMBER(SEARCH("Ronda",Table12[[#This Row],[Column1]]))=FALSE),1,0)</f>
        <v>1</v>
      </c>
      <c r="M193">
        <f>IF(Table12[[#This Row],[cond]]=1,M192+1,0)</f>
        <v>6</v>
      </c>
      <c r="N193">
        <f>IF(ISNUMBER(SEARCH("Ronda",Table12[[#This Row],[Column1]]))=TRUE,1,0)</f>
        <v>0</v>
      </c>
      <c r="O193" t="str">
        <f>IF(Table12[[#This Row],[cond2]]=1,MID(Table12[[#This Row],[Column1]],6,3),O192)</f>
        <v xml:space="preserve"> 32</v>
      </c>
    </row>
    <row r="194" spans="11:15" x14ac:dyDescent="0.3">
      <c r="K194" t="s">
        <v>82</v>
      </c>
      <c r="L194">
        <f>IF(AND(ISNUMBER(SEARCH(":",Table12[[#This Row],[Column1]]))=FALSE,ISNUMBER(SEARCH("Ronda",Table12[[#This Row],[Column1]]))=FALSE),1,0)</f>
        <v>0</v>
      </c>
      <c r="M194">
        <f>IF(Table12[[#This Row],[cond]]=1,M193+1,0)</f>
        <v>0</v>
      </c>
      <c r="N194">
        <f>IF(ISNUMBER(SEARCH("Ronda",Table12[[#This Row],[Column1]]))=TRUE,1,0)</f>
        <v>1</v>
      </c>
      <c r="O194" t="str">
        <f>IF(Table12[[#This Row],[cond2]]=1,MID(Table12[[#This Row],[Column1]],6,3),O193)</f>
        <v xml:space="preserve"> 31</v>
      </c>
    </row>
    <row r="195" spans="11:15" x14ac:dyDescent="0.3">
      <c r="K195" t="s">
        <v>1277</v>
      </c>
      <c r="L195">
        <f>IF(AND(ISNUMBER(SEARCH(":",Table12[[#This Row],[Column1]]))=FALSE,ISNUMBER(SEARCH("Ronda",Table12[[#This Row],[Column1]]))=FALSE),1,0)</f>
        <v>0</v>
      </c>
      <c r="M195">
        <f>IF(Table12[[#This Row],[cond]]=1,M194+1,0)</f>
        <v>0</v>
      </c>
      <c r="N195">
        <f>IF(ISNUMBER(SEARCH("Ronda",Table12[[#This Row],[Column1]]))=TRUE,1,0)</f>
        <v>0</v>
      </c>
      <c r="O195" t="str">
        <f>IF(Table12[[#This Row],[cond2]]=1,MID(Table12[[#This Row],[Column1]],6,3),O194)</f>
        <v xml:space="preserve"> 31</v>
      </c>
    </row>
    <row r="196" spans="11:15" x14ac:dyDescent="0.3">
      <c r="K196" t="s">
        <v>31</v>
      </c>
      <c r="L196">
        <f>IF(AND(ISNUMBER(SEARCH(":",Table12[[#This Row],[Column1]]))=FALSE,ISNUMBER(SEARCH("Ronda",Table12[[#This Row],[Column1]]))=FALSE),1,0)</f>
        <v>1</v>
      </c>
      <c r="M196">
        <f>IF(Table12[[#This Row],[cond]]=1,M195+1,0)</f>
        <v>1</v>
      </c>
      <c r="N196">
        <f>IF(ISNUMBER(SEARCH("Ronda",Table12[[#This Row],[Column1]]))=TRUE,1,0)</f>
        <v>0</v>
      </c>
      <c r="O196" t="str">
        <f>IF(Table12[[#This Row],[cond2]]=1,MID(Table12[[#This Row],[Column1]],6,3),O195)</f>
        <v xml:space="preserve"> 31</v>
      </c>
    </row>
    <row r="197" spans="11:15" x14ac:dyDescent="0.3">
      <c r="K197" t="s">
        <v>33</v>
      </c>
      <c r="L197">
        <f>IF(AND(ISNUMBER(SEARCH(":",Table12[[#This Row],[Column1]]))=FALSE,ISNUMBER(SEARCH("Ronda",Table12[[#This Row],[Column1]]))=FALSE),1,0)</f>
        <v>1</v>
      </c>
      <c r="M197">
        <f>IF(Table12[[#This Row],[cond]]=1,M196+1,0)</f>
        <v>2</v>
      </c>
      <c r="N197">
        <f>IF(ISNUMBER(SEARCH("Ronda",Table12[[#This Row],[Column1]]))=TRUE,1,0)</f>
        <v>0</v>
      </c>
      <c r="O197" t="str">
        <f>IF(Table12[[#This Row],[cond2]]=1,MID(Table12[[#This Row],[Column1]],6,3),O196)</f>
        <v xml:space="preserve"> 31</v>
      </c>
    </row>
    <row r="198" spans="11:15" x14ac:dyDescent="0.3">
      <c r="K198">
        <v>0</v>
      </c>
      <c r="L198">
        <f>IF(AND(ISNUMBER(SEARCH(":",Table12[[#This Row],[Column1]]))=FALSE,ISNUMBER(SEARCH("Ronda",Table12[[#This Row],[Column1]]))=FALSE),1,0)</f>
        <v>1</v>
      </c>
      <c r="M198">
        <f>IF(Table12[[#This Row],[cond]]=1,M197+1,0)</f>
        <v>3</v>
      </c>
      <c r="N198">
        <f>IF(ISNUMBER(SEARCH("Ronda",Table12[[#This Row],[Column1]]))=TRUE,1,0)</f>
        <v>0</v>
      </c>
      <c r="O198" t="str">
        <f>IF(Table12[[#This Row],[cond2]]=1,MID(Table12[[#This Row],[Column1]],6,3),O197)</f>
        <v xml:space="preserve"> 31</v>
      </c>
    </row>
    <row r="199" spans="11:15" x14ac:dyDescent="0.3">
      <c r="K199">
        <v>1</v>
      </c>
      <c r="L199">
        <f>IF(AND(ISNUMBER(SEARCH(":",Table12[[#This Row],[Column1]]))=FALSE,ISNUMBER(SEARCH("Ronda",Table12[[#This Row],[Column1]]))=FALSE),1,0)</f>
        <v>1</v>
      </c>
      <c r="M199">
        <f>IF(Table12[[#This Row],[cond]]=1,M198+1,0)</f>
        <v>4</v>
      </c>
      <c r="N199">
        <f>IF(ISNUMBER(SEARCH("Ronda",Table12[[#This Row],[Column1]]))=TRUE,1,0)</f>
        <v>0</v>
      </c>
      <c r="O199" t="str">
        <f>IF(Table12[[#This Row],[cond2]]=1,MID(Table12[[#This Row],[Column1]],6,3),O198)</f>
        <v xml:space="preserve"> 31</v>
      </c>
    </row>
    <row r="200" spans="11:15" x14ac:dyDescent="0.3">
      <c r="K200">
        <v>0</v>
      </c>
      <c r="L200">
        <f>IF(AND(ISNUMBER(SEARCH(":",Table12[[#This Row],[Column1]]))=FALSE,ISNUMBER(SEARCH("Ronda",Table12[[#This Row],[Column1]]))=FALSE),1,0)</f>
        <v>1</v>
      </c>
      <c r="M200">
        <f>IF(Table12[[#This Row],[cond]]=1,M199+1,0)</f>
        <v>5</v>
      </c>
      <c r="N200">
        <f>IF(ISNUMBER(SEARCH("Ronda",Table12[[#This Row],[Column1]]))=TRUE,1,0)</f>
        <v>0</v>
      </c>
      <c r="O200" t="str">
        <f>IF(Table12[[#This Row],[cond2]]=1,MID(Table12[[#This Row],[Column1]],6,3),O199)</f>
        <v xml:space="preserve"> 31</v>
      </c>
    </row>
    <row r="201" spans="11:15" x14ac:dyDescent="0.3">
      <c r="K201">
        <v>0</v>
      </c>
      <c r="L201">
        <f>IF(AND(ISNUMBER(SEARCH(":",Table12[[#This Row],[Column1]]))=FALSE,ISNUMBER(SEARCH("Ronda",Table12[[#This Row],[Column1]]))=FALSE),1,0)</f>
        <v>1</v>
      </c>
      <c r="M201">
        <f>IF(Table12[[#This Row],[cond]]=1,M200+1,0)</f>
        <v>6</v>
      </c>
      <c r="N201">
        <f>IF(ISNUMBER(SEARCH("Ronda",Table12[[#This Row],[Column1]]))=TRUE,1,0)</f>
        <v>0</v>
      </c>
      <c r="O201" t="str">
        <f>IF(Table12[[#This Row],[cond2]]=1,MID(Table12[[#This Row],[Column1]],6,3),O200)</f>
        <v xml:space="preserve"> 31</v>
      </c>
    </row>
    <row r="202" spans="11:15" x14ac:dyDescent="0.3">
      <c r="K202" t="s">
        <v>1278</v>
      </c>
      <c r="L202">
        <f>IF(AND(ISNUMBER(SEARCH(":",Table12[[#This Row],[Column1]]))=FALSE,ISNUMBER(SEARCH("Ronda",Table12[[#This Row],[Column1]]))=FALSE),1,0)</f>
        <v>0</v>
      </c>
      <c r="M202">
        <f>IF(Table12[[#This Row],[cond]]=1,M201+1,0)</f>
        <v>0</v>
      </c>
      <c r="N202">
        <f>IF(ISNUMBER(SEARCH("Ronda",Table12[[#This Row],[Column1]]))=TRUE,1,0)</f>
        <v>0</v>
      </c>
      <c r="O202" t="str">
        <f>IF(Table12[[#This Row],[cond2]]=1,MID(Table12[[#This Row],[Column1]],6,3),O201)</f>
        <v xml:space="preserve"> 31</v>
      </c>
    </row>
    <row r="203" spans="11:15" x14ac:dyDescent="0.3">
      <c r="K203" t="s">
        <v>6</v>
      </c>
      <c r="L203">
        <f>IF(AND(ISNUMBER(SEARCH(":",Table12[[#This Row],[Column1]]))=FALSE,ISNUMBER(SEARCH("Ronda",Table12[[#This Row],[Column1]]))=FALSE),1,0)</f>
        <v>1</v>
      </c>
      <c r="M203">
        <f>IF(Table12[[#This Row],[cond]]=1,M202+1,0)</f>
        <v>1</v>
      </c>
      <c r="N203">
        <f>IF(ISNUMBER(SEARCH("Ronda",Table12[[#This Row],[Column1]]))=TRUE,1,0)</f>
        <v>0</v>
      </c>
      <c r="O203" t="str">
        <f>IF(Table12[[#This Row],[cond2]]=1,MID(Table12[[#This Row],[Column1]],6,3),O202)</f>
        <v xml:space="preserve"> 31</v>
      </c>
    </row>
    <row r="204" spans="11:15" x14ac:dyDescent="0.3">
      <c r="K204" t="s">
        <v>13</v>
      </c>
      <c r="L204">
        <f>IF(AND(ISNUMBER(SEARCH(":",Table12[[#This Row],[Column1]]))=FALSE,ISNUMBER(SEARCH("Ronda",Table12[[#This Row],[Column1]]))=FALSE),1,0)</f>
        <v>1</v>
      </c>
      <c r="M204">
        <f>IF(Table12[[#This Row],[cond]]=1,M203+1,0)</f>
        <v>2</v>
      </c>
      <c r="N204">
        <f>IF(ISNUMBER(SEARCH("Ronda",Table12[[#This Row],[Column1]]))=TRUE,1,0)</f>
        <v>0</v>
      </c>
      <c r="O204" t="str">
        <f>IF(Table12[[#This Row],[cond2]]=1,MID(Table12[[#This Row],[Column1]],6,3),O203)</f>
        <v xml:space="preserve"> 31</v>
      </c>
    </row>
    <row r="205" spans="11:15" x14ac:dyDescent="0.3">
      <c r="K205">
        <v>1</v>
      </c>
      <c r="L205">
        <f>IF(AND(ISNUMBER(SEARCH(":",Table12[[#This Row],[Column1]]))=FALSE,ISNUMBER(SEARCH("Ronda",Table12[[#This Row],[Column1]]))=FALSE),1,0)</f>
        <v>1</v>
      </c>
      <c r="M205">
        <f>IF(Table12[[#This Row],[cond]]=1,M204+1,0)</f>
        <v>3</v>
      </c>
      <c r="N205">
        <f>IF(ISNUMBER(SEARCH("Ronda",Table12[[#This Row],[Column1]]))=TRUE,1,0)</f>
        <v>0</v>
      </c>
      <c r="O205" t="str">
        <f>IF(Table12[[#This Row],[cond2]]=1,MID(Table12[[#This Row],[Column1]],6,3),O204)</f>
        <v xml:space="preserve"> 31</v>
      </c>
    </row>
    <row r="206" spans="11:15" x14ac:dyDescent="0.3">
      <c r="K206">
        <v>5</v>
      </c>
      <c r="L206">
        <f>IF(AND(ISNUMBER(SEARCH(":",Table12[[#This Row],[Column1]]))=FALSE,ISNUMBER(SEARCH("Ronda",Table12[[#This Row],[Column1]]))=FALSE),1,0)</f>
        <v>1</v>
      </c>
      <c r="M206">
        <f>IF(Table12[[#This Row],[cond]]=1,M205+1,0)</f>
        <v>4</v>
      </c>
      <c r="N206">
        <f>IF(ISNUMBER(SEARCH("Ronda",Table12[[#This Row],[Column1]]))=TRUE,1,0)</f>
        <v>0</v>
      </c>
      <c r="O206" t="str">
        <f>IF(Table12[[#This Row],[cond2]]=1,MID(Table12[[#This Row],[Column1]],6,3),O205)</f>
        <v xml:space="preserve"> 31</v>
      </c>
    </row>
    <row r="207" spans="11:15" x14ac:dyDescent="0.3">
      <c r="K207">
        <v>0</v>
      </c>
      <c r="L207">
        <f>IF(AND(ISNUMBER(SEARCH(":",Table12[[#This Row],[Column1]]))=FALSE,ISNUMBER(SEARCH("Ronda",Table12[[#This Row],[Column1]]))=FALSE),1,0)</f>
        <v>1</v>
      </c>
      <c r="M207">
        <f>IF(Table12[[#This Row],[cond]]=1,M206+1,0)</f>
        <v>5</v>
      </c>
      <c r="N207">
        <f>IF(ISNUMBER(SEARCH("Ronda",Table12[[#This Row],[Column1]]))=TRUE,1,0)</f>
        <v>0</v>
      </c>
      <c r="O207" t="str">
        <f>IF(Table12[[#This Row],[cond2]]=1,MID(Table12[[#This Row],[Column1]],6,3),O206)</f>
        <v xml:space="preserve"> 31</v>
      </c>
    </row>
    <row r="208" spans="11:15" x14ac:dyDescent="0.3">
      <c r="K208">
        <v>-3</v>
      </c>
      <c r="L208">
        <f>IF(AND(ISNUMBER(SEARCH(":",Table12[[#This Row],[Column1]]))=FALSE,ISNUMBER(SEARCH("Ronda",Table12[[#This Row],[Column1]]))=FALSE),1,0)</f>
        <v>1</v>
      </c>
      <c r="M208">
        <f>IF(Table12[[#This Row],[cond]]=1,M207+1,0)</f>
        <v>6</v>
      </c>
      <c r="N208">
        <f>IF(ISNUMBER(SEARCH("Ronda",Table12[[#This Row],[Column1]]))=TRUE,1,0)</f>
        <v>0</v>
      </c>
      <c r="O208" t="str">
        <f>IF(Table12[[#This Row],[cond2]]=1,MID(Table12[[#This Row],[Column1]],6,3),O207)</f>
        <v xml:space="preserve"> 31</v>
      </c>
    </row>
    <row r="209" spans="11:15" x14ac:dyDescent="0.3">
      <c r="K209" t="s">
        <v>1279</v>
      </c>
      <c r="L209">
        <f>IF(AND(ISNUMBER(SEARCH(":",Table12[[#This Row],[Column1]]))=FALSE,ISNUMBER(SEARCH("Ronda",Table12[[#This Row],[Column1]]))=FALSE),1,0)</f>
        <v>0</v>
      </c>
      <c r="M209">
        <f>IF(Table12[[#This Row],[cond]]=1,M208+1,0)</f>
        <v>0</v>
      </c>
      <c r="N209">
        <f>IF(ISNUMBER(SEARCH("Ronda",Table12[[#This Row],[Column1]]))=TRUE,1,0)</f>
        <v>0</v>
      </c>
      <c r="O209" t="str">
        <f>IF(Table12[[#This Row],[cond2]]=1,MID(Table12[[#This Row],[Column1]],6,3),O208)</f>
        <v xml:space="preserve"> 31</v>
      </c>
    </row>
    <row r="210" spans="11:15" x14ac:dyDescent="0.3">
      <c r="K210" t="s">
        <v>7</v>
      </c>
      <c r="L210">
        <f>IF(AND(ISNUMBER(SEARCH(":",Table12[[#This Row],[Column1]]))=FALSE,ISNUMBER(SEARCH("Ronda",Table12[[#This Row],[Column1]]))=FALSE),1,0)</f>
        <v>1</v>
      </c>
      <c r="M210">
        <f>IF(Table12[[#This Row],[cond]]=1,M209+1,0)</f>
        <v>1</v>
      </c>
      <c r="N210">
        <f>IF(ISNUMBER(SEARCH("Ronda",Table12[[#This Row],[Column1]]))=TRUE,1,0)</f>
        <v>0</v>
      </c>
      <c r="O210" t="str">
        <f>IF(Table12[[#This Row],[cond2]]=1,MID(Table12[[#This Row],[Column1]],6,3),O209)</f>
        <v xml:space="preserve"> 31</v>
      </c>
    </row>
    <row r="211" spans="11:15" x14ac:dyDescent="0.3">
      <c r="K211" t="s">
        <v>1051</v>
      </c>
      <c r="L211">
        <f>IF(AND(ISNUMBER(SEARCH(":",Table12[[#This Row],[Column1]]))=FALSE,ISNUMBER(SEARCH("Ronda",Table12[[#This Row],[Column1]]))=FALSE),1,0)</f>
        <v>1</v>
      </c>
      <c r="M211">
        <f>IF(Table12[[#This Row],[cond]]=1,M210+1,0)</f>
        <v>2</v>
      </c>
      <c r="N211">
        <f>IF(ISNUMBER(SEARCH("Ronda",Table12[[#This Row],[Column1]]))=TRUE,1,0)</f>
        <v>0</v>
      </c>
      <c r="O211" t="str">
        <f>IF(Table12[[#This Row],[cond2]]=1,MID(Table12[[#This Row],[Column1]],6,3),O210)</f>
        <v xml:space="preserve"> 31</v>
      </c>
    </row>
    <row r="212" spans="11:15" x14ac:dyDescent="0.3">
      <c r="K212">
        <v>1</v>
      </c>
      <c r="L212">
        <f>IF(AND(ISNUMBER(SEARCH(":",Table12[[#This Row],[Column1]]))=FALSE,ISNUMBER(SEARCH("Ronda",Table12[[#This Row],[Column1]]))=FALSE),1,0)</f>
        <v>1</v>
      </c>
      <c r="M212">
        <f>IF(Table12[[#This Row],[cond]]=1,M211+1,0)</f>
        <v>3</v>
      </c>
      <c r="N212">
        <f>IF(ISNUMBER(SEARCH("Ronda",Table12[[#This Row],[Column1]]))=TRUE,1,0)</f>
        <v>0</v>
      </c>
      <c r="O212" t="str">
        <f>IF(Table12[[#This Row],[cond2]]=1,MID(Table12[[#This Row],[Column1]],6,3),O211)</f>
        <v xml:space="preserve"> 31</v>
      </c>
    </row>
    <row r="213" spans="11:15" x14ac:dyDescent="0.3">
      <c r="K213">
        <v>0</v>
      </c>
      <c r="L213">
        <f>IF(AND(ISNUMBER(SEARCH(":",Table12[[#This Row],[Column1]]))=FALSE,ISNUMBER(SEARCH("Ronda",Table12[[#This Row],[Column1]]))=FALSE),1,0)</f>
        <v>1</v>
      </c>
      <c r="M213">
        <f>IF(Table12[[#This Row],[cond]]=1,M212+1,0)</f>
        <v>4</v>
      </c>
      <c r="N213">
        <f>IF(ISNUMBER(SEARCH("Ronda",Table12[[#This Row],[Column1]]))=TRUE,1,0)</f>
        <v>0</v>
      </c>
      <c r="O213" t="str">
        <f>IF(Table12[[#This Row],[cond2]]=1,MID(Table12[[#This Row],[Column1]],6,3),O212)</f>
        <v xml:space="preserve"> 31</v>
      </c>
    </row>
    <row r="214" spans="11:15" x14ac:dyDescent="0.3">
      <c r="K214">
        <v>0</v>
      </c>
      <c r="L214">
        <f>IF(AND(ISNUMBER(SEARCH(":",Table12[[#This Row],[Column1]]))=FALSE,ISNUMBER(SEARCH("Ronda",Table12[[#This Row],[Column1]]))=FALSE),1,0)</f>
        <v>1</v>
      </c>
      <c r="M214">
        <f>IF(Table12[[#This Row],[cond]]=1,M213+1,0)</f>
        <v>5</v>
      </c>
      <c r="N214">
        <f>IF(ISNUMBER(SEARCH("Ronda",Table12[[#This Row],[Column1]]))=TRUE,1,0)</f>
        <v>0</v>
      </c>
      <c r="O214" t="str">
        <f>IF(Table12[[#This Row],[cond2]]=1,MID(Table12[[#This Row],[Column1]],6,3),O213)</f>
        <v xml:space="preserve"> 31</v>
      </c>
    </row>
    <row r="215" spans="11:15" x14ac:dyDescent="0.3">
      <c r="K215">
        <v>0</v>
      </c>
      <c r="L215">
        <f>IF(AND(ISNUMBER(SEARCH(":",Table12[[#This Row],[Column1]]))=FALSE,ISNUMBER(SEARCH("Ronda",Table12[[#This Row],[Column1]]))=FALSE),1,0)</f>
        <v>1</v>
      </c>
      <c r="M215">
        <f>IF(Table12[[#This Row],[cond]]=1,M214+1,0)</f>
        <v>6</v>
      </c>
      <c r="N215">
        <f>IF(ISNUMBER(SEARCH("Ronda",Table12[[#This Row],[Column1]]))=TRUE,1,0)</f>
        <v>0</v>
      </c>
      <c r="O215" t="str">
        <f>IF(Table12[[#This Row],[cond2]]=1,MID(Table12[[#This Row],[Column1]],6,3),O214)</f>
        <v xml:space="preserve"> 31</v>
      </c>
    </row>
    <row r="216" spans="11:15" x14ac:dyDescent="0.3">
      <c r="K216" t="s">
        <v>1280</v>
      </c>
      <c r="L216">
        <f>IF(AND(ISNUMBER(SEARCH(":",Table12[[#This Row],[Column1]]))=FALSE,ISNUMBER(SEARCH("Ronda",Table12[[#This Row],[Column1]]))=FALSE),1,0)</f>
        <v>0</v>
      </c>
      <c r="M216">
        <f>IF(Table12[[#This Row],[cond]]=1,M215+1,0)</f>
        <v>0</v>
      </c>
      <c r="N216">
        <f>IF(ISNUMBER(SEARCH("Ronda",Table12[[#This Row],[Column1]]))=TRUE,1,0)</f>
        <v>0</v>
      </c>
      <c r="O216" t="str">
        <f>IF(Table12[[#This Row],[cond2]]=1,MID(Table12[[#This Row],[Column1]],6,3),O215)</f>
        <v xml:space="preserve"> 31</v>
      </c>
    </row>
    <row r="217" spans="11:15" x14ac:dyDescent="0.3">
      <c r="K217" t="s">
        <v>1</v>
      </c>
      <c r="L217">
        <f>IF(AND(ISNUMBER(SEARCH(":",Table12[[#This Row],[Column1]]))=FALSE,ISNUMBER(SEARCH("Ronda",Table12[[#This Row],[Column1]]))=FALSE),1,0)</f>
        <v>1</v>
      </c>
      <c r="M217">
        <f>IF(Table12[[#This Row],[cond]]=1,M216+1,0)</f>
        <v>1</v>
      </c>
      <c r="N217">
        <f>IF(ISNUMBER(SEARCH("Ronda",Table12[[#This Row],[Column1]]))=TRUE,1,0)</f>
        <v>0</v>
      </c>
      <c r="O217" t="str">
        <f>IF(Table12[[#This Row],[cond2]]=1,MID(Table12[[#This Row],[Column1]],6,3),O216)</f>
        <v xml:space="preserve"> 31</v>
      </c>
    </row>
    <row r="218" spans="11:15" x14ac:dyDescent="0.3">
      <c r="K218" t="s">
        <v>36</v>
      </c>
      <c r="L218">
        <f>IF(AND(ISNUMBER(SEARCH(":",Table12[[#This Row],[Column1]]))=FALSE,ISNUMBER(SEARCH("Ronda",Table12[[#This Row],[Column1]]))=FALSE),1,0)</f>
        <v>1</v>
      </c>
      <c r="M218">
        <f>IF(Table12[[#This Row],[cond]]=1,M217+1,0)</f>
        <v>2</v>
      </c>
      <c r="N218">
        <f>IF(ISNUMBER(SEARCH("Ronda",Table12[[#This Row],[Column1]]))=TRUE,1,0)</f>
        <v>0</v>
      </c>
      <c r="O218" t="str">
        <f>IF(Table12[[#This Row],[cond2]]=1,MID(Table12[[#This Row],[Column1]],6,3),O217)</f>
        <v xml:space="preserve"> 31</v>
      </c>
    </row>
    <row r="219" spans="11:15" x14ac:dyDescent="0.3">
      <c r="K219">
        <v>1</v>
      </c>
      <c r="L219">
        <f>IF(AND(ISNUMBER(SEARCH(":",Table12[[#This Row],[Column1]]))=FALSE,ISNUMBER(SEARCH("Ronda",Table12[[#This Row],[Column1]]))=FALSE),1,0)</f>
        <v>1</v>
      </c>
      <c r="M219">
        <f>IF(Table12[[#This Row],[cond]]=1,M218+1,0)</f>
        <v>3</v>
      </c>
      <c r="N219">
        <f>IF(ISNUMBER(SEARCH("Ronda",Table12[[#This Row],[Column1]]))=TRUE,1,0)</f>
        <v>0</v>
      </c>
      <c r="O219" t="str">
        <f>IF(Table12[[#This Row],[cond2]]=1,MID(Table12[[#This Row],[Column1]],6,3),O218)</f>
        <v xml:space="preserve"> 31</v>
      </c>
    </row>
    <row r="220" spans="11:15" x14ac:dyDescent="0.3">
      <c r="K220">
        <v>2</v>
      </c>
      <c r="L220">
        <f>IF(AND(ISNUMBER(SEARCH(":",Table12[[#This Row],[Column1]]))=FALSE,ISNUMBER(SEARCH("Ronda",Table12[[#This Row],[Column1]]))=FALSE),1,0)</f>
        <v>1</v>
      </c>
      <c r="M220">
        <f>IF(Table12[[#This Row],[cond]]=1,M219+1,0)</f>
        <v>4</v>
      </c>
      <c r="N220">
        <f>IF(ISNUMBER(SEARCH("Ronda",Table12[[#This Row],[Column1]]))=TRUE,1,0)</f>
        <v>0</v>
      </c>
      <c r="O220" t="str">
        <f>IF(Table12[[#This Row],[cond2]]=1,MID(Table12[[#This Row],[Column1]],6,3),O219)</f>
        <v xml:space="preserve"> 31</v>
      </c>
    </row>
    <row r="221" spans="11:15" x14ac:dyDescent="0.3">
      <c r="K221">
        <v>0</v>
      </c>
      <c r="L221">
        <f>IF(AND(ISNUMBER(SEARCH(":",Table12[[#This Row],[Column1]]))=FALSE,ISNUMBER(SEARCH("Ronda",Table12[[#This Row],[Column1]]))=FALSE),1,0)</f>
        <v>1</v>
      </c>
      <c r="M221">
        <f>IF(Table12[[#This Row],[cond]]=1,M220+1,0)</f>
        <v>5</v>
      </c>
      <c r="N221">
        <f>IF(ISNUMBER(SEARCH("Ronda",Table12[[#This Row],[Column1]]))=TRUE,1,0)</f>
        <v>0</v>
      </c>
      <c r="O221" t="str">
        <f>IF(Table12[[#This Row],[cond2]]=1,MID(Table12[[#This Row],[Column1]],6,3),O220)</f>
        <v xml:space="preserve"> 31</v>
      </c>
    </row>
    <row r="222" spans="11:15" x14ac:dyDescent="0.3">
      <c r="K222">
        <v>0</v>
      </c>
      <c r="L222">
        <f>IF(AND(ISNUMBER(SEARCH(":",Table12[[#This Row],[Column1]]))=FALSE,ISNUMBER(SEARCH("Ronda",Table12[[#This Row],[Column1]]))=FALSE),1,0)</f>
        <v>1</v>
      </c>
      <c r="M222">
        <f>IF(Table12[[#This Row],[cond]]=1,M221+1,0)</f>
        <v>6</v>
      </c>
      <c r="N222">
        <f>IF(ISNUMBER(SEARCH("Ronda",Table12[[#This Row],[Column1]]))=TRUE,1,0)</f>
        <v>0</v>
      </c>
      <c r="O222" t="str">
        <f>IF(Table12[[#This Row],[cond2]]=1,MID(Table12[[#This Row],[Column1]],6,3),O221)</f>
        <v xml:space="preserve"> 31</v>
      </c>
    </row>
    <row r="223" spans="11:15" x14ac:dyDescent="0.3">
      <c r="K223" t="s">
        <v>1281</v>
      </c>
      <c r="L223">
        <f>IF(AND(ISNUMBER(SEARCH(":",Table12[[#This Row],[Column1]]))=FALSE,ISNUMBER(SEARCH("Ronda",Table12[[#This Row],[Column1]]))=FALSE),1,0)</f>
        <v>0</v>
      </c>
      <c r="M223">
        <f>IF(Table12[[#This Row],[cond]]=1,M222+1,0)</f>
        <v>0</v>
      </c>
      <c r="N223">
        <f>IF(ISNUMBER(SEARCH("Ronda",Table12[[#This Row],[Column1]]))=TRUE,1,0)</f>
        <v>0</v>
      </c>
      <c r="O223" t="str">
        <f>IF(Table12[[#This Row],[cond2]]=1,MID(Table12[[#This Row],[Column1]],6,3),O222)</f>
        <v xml:space="preserve"> 31</v>
      </c>
    </row>
    <row r="224" spans="11:15" x14ac:dyDescent="0.3">
      <c r="K224" t="s">
        <v>1257</v>
      </c>
      <c r="L224">
        <f>IF(AND(ISNUMBER(SEARCH(":",Table12[[#This Row],[Column1]]))=FALSE,ISNUMBER(SEARCH("Ronda",Table12[[#This Row],[Column1]]))=FALSE),1,0)</f>
        <v>1</v>
      </c>
      <c r="M224">
        <f>IF(Table12[[#This Row],[cond]]=1,M223+1,0)</f>
        <v>1</v>
      </c>
      <c r="N224">
        <f>IF(ISNUMBER(SEARCH("Ronda",Table12[[#This Row],[Column1]]))=TRUE,1,0)</f>
        <v>0</v>
      </c>
      <c r="O224" t="str">
        <f>IF(Table12[[#This Row],[cond2]]=1,MID(Table12[[#This Row],[Column1]],6,3),O223)</f>
        <v xml:space="preserve"> 31</v>
      </c>
    </row>
    <row r="225" spans="11:15" x14ac:dyDescent="0.3">
      <c r="K225" t="s">
        <v>2</v>
      </c>
      <c r="L225">
        <f>IF(AND(ISNUMBER(SEARCH(":",Table12[[#This Row],[Column1]]))=FALSE,ISNUMBER(SEARCH("Ronda",Table12[[#This Row],[Column1]]))=FALSE),1,0)</f>
        <v>1</v>
      </c>
      <c r="M225">
        <f>IF(Table12[[#This Row],[cond]]=1,M224+1,0)</f>
        <v>2</v>
      </c>
      <c r="N225">
        <f>IF(ISNUMBER(SEARCH("Ronda",Table12[[#This Row],[Column1]]))=TRUE,1,0)</f>
        <v>0</v>
      </c>
      <c r="O225" t="str">
        <f>IF(Table12[[#This Row],[cond2]]=1,MID(Table12[[#This Row],[Column1]],6,3),O224)</f>
        <v xml:space="preserve"> 31</v>
      </c>
    </row>
    <row r="226" spans="11:15" x14ac:dyDescent="0.3">
      <c r="K226">
        <v>1</v>
      </c>
      <c r="L226">
        <f>IF(AND(ISNUMBER(SEARCH(":",Table12[[#This Row],[Column1]]))=FALSE,ISNUMBER(SEARCH("Ronda",Table12[[#This Row],[Column1]]))=FALSE),1,0)</f>
        <v>1</v>
      </c>
      <c r="M226">
        <f>IF(Table12[[#This Row],[cond]]=1,M225+1,0)</f>
        <v>3</v>
      </c>
      <c r="N226">
        <f>IF(ISNUMBER(SEARCH("Ronda",Table12[[#This Row],[Column1]]))=TRUE,1,0)</f>
        <v>0</v>
      </c>
      <c r="O226" t="str">
        <f>IF(Table12[[#This Row],[cond2]]=1,MID(Table12[[#This Row],[Column1]],6,3),O225)</f>
        <v xml:space="preserve"> 31</v>
      </c>
    </row>
    <row r="227" spans="11:15" x14ac:dyDescent="0.3">
      <c r="K227">
        <v>1</v>
      </c>
      <c r="L227">
        <f>IF(AND(ISNUMBER(SEARCH(":",Table12[[#This Row],[Column1]]))=FALSE,ISNUMBER(SEARCH("Ronda",Table12[[#This Row],[Column1]]))=FALSE),1,0)</f>
        <v>1</v>
      </c>
      <c r="M227">
        <f>IF(Table12[[#This Row],[cond]]=1,M226+1,0)</f>
        <v>4</v>
      </c>
      <c r="N227">
        <f>IF(ISNUMBER(SEARCH("Ronda",Table12[[#This Row],[Column1]]))=TRUE,1,0)</f>
        <v>0</v>
      </c>
      <c r="O227" t="str">
        <f>IF(Table12[[#This Row],[cond2]]=1,MID(Table12[[#This Row],[Column1]],6,3),O226)</f>
        <v xml:space="preserve"> 31</v>
      </c>
    </row>
    <row r="228" spans="11:15" x14ac:dyDescent="0.3">
      <c r="K228">
        <v>0</v>
      </c>
      <c r="L228">
        <f>IF(AND(ISNUMBER(SEARCH(":",Table12[[#This Row],[Column1]]))=FALSE,ISNUMBER(SEARCH("Ronda",Table12[[#This Row],[Column1]]))=FALSE),1,0)</f>
        <v>1</v>
      </c>
      <c r="M228">
        <f>IF(Table12[[#This Row],[cond]]=1,M227+1,0)</f>
        <v>5</v>
      </c>
      <c r="N228">
        <f>IF(ISNUMBER(SEARCH("Ronda",Table12[[#This Row],[Column1]]))=TRUE,1,0)</f>
        <v>0</v>
      </c>
      <c r="O228" t="str">
        <f>IF(Table12[[#This Row],[cond2]]=1,MID(Table12[[#This Row],[Column1]],6,3),O227)</f>
        <v xml:space="preserve"> 31</v>
      </c>
    </row>
    <row r="229" spans="11:15" x14ac:dyDescent="0.3">
      <c r="K229">
        <v>-1</v>
      </c>
      <c r="L229">
        <f>IF(AND(ISNUMBER(SEARCH(":",Table12[[#This Row],[Column1]]))=FALSE,ISNUMBER(SEARCH("Ronda",Table12[[#This Row],[Column1]]))=FALSE),1,0)</f>
        <v>1</v>
      </c>
      <c r="M229">
        <f>IF(Table12[[#This Row],[cond]]=1,M228+1,0)</f>
        <v>6</v>
      </c>
      <c r="N229">
        <f>IF(ISNUMBER(SEARCH("Ronda",Table12[[#This Row],[Column1]]))=TRUE,1,0)</f>
        <v>0</v>
      </c>
      <c r="O229" t="str">
        <f>IF(Table12[[#This Row],[cond2]]=1,MID(Table12[[#This Row],[Column1]],6,3),O228)</f>
        <v xml:space="preserve"> 31</v>
      </c>
    </row>
    <row r="230" spans="11:15" x14ac:dyDescent="0.3">
      <c r="K230" t="s">
        <v>1282</v>
      </c>
      <c r="L230">
        <f>IF(AND(ISNUMBER(SEARCH(":",Table12[[#This Row],[Column1]]))=FALSE,ISNUMBER(SEARCH("Ronda",Table12[[#This Row],[Column1]]))=FALSE),1,0)</f>
        <v>0</v>
      </c>
      <c r="M230">
        <f>IF(Table12[[#This Row],[cond]]=1,M229+1,0)</f>
        <v>0</v>
      </c>
      <c r="N230">
        <f>IF(ISNUMBER(SEARCH("Ronda",Table12[[#This Row],[Column1]]))=TRUE,1,0)</f>
        <v>0</v>
      </c>
      <c r="O230" t="str">
        <f>IF(Table12[[#This Row],[cond2]]=1,MID(Table12[[#This Row],[Column1]],6,3),O229)</f>
        <v xml:space="preserve"> 31</v>
      </c>
    </row>
    <row r="231" spans="11:15" x14ac:dyDescent="0.3">
      <c r="K231" t="s">
        <v>303</v>
      </c>
      <c r="L231">
        <f>IF(AND(ISNUMBER(SEARCH(":",Table12[[#This Row],[Column1]]))=FALSE,ISNUMBER(SEARCH("Ronda",Table12[[#This Row],[Column1]]))=FALSE),1,0)</f>
        <v>1</v>
      </c>
      <c r="M231">
        <f>IF(Table12[[#This Row],[cond]]=1,M230+1,0)</f>
        <v>1</v>
      </c>
      <c r="N231">
        <f>IF(ISNUMBER(SEARCH("Ronda",Table12[[#This Row],[Column1]]))=TRUE,1,0)</f>
        <v>0</v>
      </c>
      <c r="O231" t="str">
        <f>IF(Table12[[#This Row],[cond2]]=1,MID(Table12[[#This Row],[Column1]],6,3),O230)</f>
        <v xml:space="preserve"> 31</v>
      </c>
    </row>
    <row r="232" spans="11:15" x14ac:dyDescent="0.3">
      <c r="K232" t="s">
        <v>8</v>
      </c>
      <c r="L232">
        <f>IF(AND(ISNUMBER(SEARCH(":",Table12[[#This Row],[Column1]]))=FALSE,ISNUMBER(SEARCH("Ronda",Table12[[#This Row],[Column1]]))=FALSE),1,0)</f>
        <v>1</v>
      </c>
      <c r="M232">
        <f>IF(Table12[[#This Row],[cond]]=1,M231+1,0)</f>
        <v>2</v>
      </c>
      <c r="N232">
        <f>IF(ISNUMBER(SEARCH("Ronda",Table12[[#This Row],[Column1]]))=TRUE,1,0)</f>
        <v>0</v>
      </c>
      <c r="O232" t="str">
        <f>IF(Table12[[#This Row],[cond2]]=1,MID(Table12[[#This Row],[Column1]],6,3),O231)</f>
        <v xml:space="preserve"> 31</v>
      </c>
    </row>
    <row r="233" spans="11:15" x14ac:dyDescent="0.3">
      <c r="K233">
        <v>1</v>
      </c>
      <c r="L233">
        <f>IF(AND(ISNUMBER(SEARCH(":",Table12[[#This Row],[Column1]]))=FALSE,ISNUMBER(SEARCH("Ronda",Table12[[#This Row],[Column1]]))=FALSE),1,0)</f>
        <v>1</v>
      </c>
      <c r="M233">
        <f>IF(Table12[[#This Row],[cond]]=1,M232+1,0)</f>
        <v>3</v>
      </c>
      <c r="N233">
        <f>IF(ISNUMBER(SEARCH("Ronda",Table12[[#This Row],[Column1]]))=TRUE,1,0)</f>
        <v>0</v>
      </c>
      <c r="O233" t="str">
        <f>IF(Table12[[#This Row],[cond2]]=1,MID(Table12[[#This Row],[Column1]],6,3),O232)</f>
        <v xml:space="preserve"> 31</v>
      </c>
    </row>
    <row r="234" spans="11:15" x14ac:dyDescent="0.3">
      <c r="K234">
        <v>3</v>
      </c>
      <c r="L234">
        <f>IF(AND(ISNUMBER(SEARCH(":",Table12[[#This Row],[Column1]]))=FALSE,ISNUMBER(SEARCH("Ronda",Table12[[#This Row],[Column1]]))=FALSE),1,0)</f>
        <v>1</v>
      </c>
      <c r="M234">
        <f>IF(Table12[[#This Row],[cond]]=1,M233+1,0)</f>
        <v>4</v>
      </c>
      <c r="N234">
        <f>IF(ISNUMBER(SEARCH("Ronda",Table12[[#This Row],[Column1]]))=TRUE,1,0)</f>
        <v>0</v>
      </c>
      <c r="O234" t="str">
        <f>IF(Table12[[#This Row],[cond2]]=1,MID(Table12[[#This Row],[Column1]],6,3),O233)</f>
        <v xml:space="preserve"> 31</v>
      </c>
    </row>
    <row r="235" spans="11:15" x14ac:dyDescent="0.3">
      <c r="K235">
        <v>0</v>
      </c>
      <c r="L235">
        <f>IF(AND(ISNUMBER(SEARCH(":",Table12[[#This Row],[Column1]]))=FALSE,ISNUMBER(SEARCH("Ronda",Table12[[#This Row],[Column1]]))=FALSE),1,0)</f>
        <v>1</v>
      </c>
      <c r="M235">
        <f>IF(Table12[[#This Row],[cond]]=1,M234+1,0)</f>
        <v>5</v>
      </c>
      <c r="N235">
        <f>IF(ISNUMBER(SEARCH("Ronda",Table12[[#This Row],[Column1]]))=TRUE,1,0)</f>
        <v>0</v>
      </c>
      <c r="O235" t="str">
        <f>IF(Table12[[#This Row],[cond2]]=1,MID(Table12[[#This Row],[Column1]],6,3),O234)</f>
        <v xml:space="preserve"> 31</v>
      </c>
    </row>
    <row r="236" spans="11:15" x14ac:dyDescent="0.3">
      <c r="K236">
        <v>0</v>
      </c>
      <c r="L236">
        <f>IF(AND(ISNUMBER(SEARCH(":",Table12[[#This Row],[Column1]]))=FALSE,ISNUMBER(SEARCH("Ronda",Table12[[#This Row],[Column1]]))=FALSE),1,0)</f>
        <v>1</v>
      </c>
      <c r="M236">
        <f>IF(Table12[[#This Row],[cond]]=1,M235+1,0)</f>
        <v>6</v>
      </c>
      <c r="N236">
        <f>IF(ISNUMBER(SEARCH("Ronda",Table12[[#This Row],[Column1]]))=TRUE,1,0)</f>
        <v>0</v>
      </c>
      <c r="O236" t="str">
        <f>IF(Table12[[#This Row],[cond2]]=1,MID(Table12[[#This Row],[Column1]],6,3),O235)</f>
        <v xml:space="preserve"> 31</v>
      </c>
    </row>
    <row r="237" spans="11:15" x14ac:dyDescent="0.3">
      <c r="K237" t="s">
        <v>1283</v>
      </c>
      <c r="L237">
        <f>IF(AND(ISNUMBER(SEARCH(":",Table12[[#This Row],[Column1]]))=FALSE,ISNUMBER(SEARCH("Ronda",Table12[[#This Row],[Column1]]))=FALSE),1,0)</f>
        <v>0</v>
      </c>
      <c r="M237">
        <f>IF(Table12[[#This Row],[cond]]=1,M236+1,0)</f>
        <v>0</v>
      </c>
      <c r="N237">
        <f>IF(ISNUMBER(SEARCH("Ronda",Table12[[#This Row],[Column1]]))=TRUE,1,0)</f>
        <v>0</v>
      </c>
      <c r="O237" t="str">
        <f>IF(Table12[[#This Row],[cond2]]=1,MID(Table12[[#This Row],[Column1]],6,3),O236)</f>
        <v xml:space="preserve"> 31</v>
      </c>
    </row>
    <row r="238" spans="11:15" x14ac:dyDescent="0.3">
      <c r="K238" t="s">
        <v>4</v>
      </c>
      <c r="L238">
        <f>IF(AND(ISNUMBER(SEARCH(":",Table12[[#This Row],[Column1]]))=FALSE,ISNUMBER(SEARCH("Ronda",Table12[[#This Row],[Column1]]))=FALSE),1,0)</f>
        <v>1</v>
      </c>
      <c r="M238">
        <f>IF(Table12[[#This Row],[cond]]=1,M237+1,0)</f>
        <v>1</v>
      </c>
      <c r="N238">
        <f>IF(ISNUMBER(SEARCH("Ronda",Table12[[#This Row],[Column1]]))=TRUE,1,0)</f>
        <v>0</v>
      </c>
      <c r="O238" t="str">
        <f>IF(Table12[[#This Row],[cond2]]=1,MID(Table12[[#This Row],[Column1]],6,3),O237)</f>
        <v xml:space="preserve"> 31</v>
      </c>
    </row>
    <row r="239" spans="11:15" x14ac:dyDescent="0.3">
      <c r="K239" t="s">
        <v>14</v>
      </c>
      <c r="L239">
        <f>IF(AND(ISNUMBER(SEARCH(":",Table12[[#This Row],[Column1]]))=FALSE,ISNUMBER(SEARCH("Ronda",Table12[[#This Row],[Column1]]))=FALSE),1,0)</f>
        <v>1</v>
      </c>
      <c r="M239">
        <f>IF(Table12[[#This Row],[cond]]=1,M238+1,0)</f>
        <v>2</v>
      </c>
      <c r="N239">
        <f>IF(ISNUMBER(SEARCH("Ronda",Table12[[#This Row],[Column1]]))=TRUE,1,0)</f>
        <v>0</v>
      </c>
      <c r="O239" t="str">
        <f>IF(Table12[[#This Row],[cond2]]=1,MID(Table12[[#This Row],[Column1]],6,3),O238)</f>
        <v xml:space="preserve"> 31</v>
      </c>
    </row>
    <row r="240" spans="11:15" x14ac:dyDescent="0.3">
      <c r="K240">
        <v>2</v>
      </c>
      <c r="L240">
        <f>IF(AND(ISNUMBER(SEARCH(":",Table12[[#This Row],[Column1]]))=FALSE,ISNUMBER(SEARCH("Ronda",Table12[[#This Row],[Column1]]))=FALSE),1,0)</f>
        <v>1</v>
      </c>
      <c r="M240">
        <f>IF(Table12[[#This Row],[cond]]=1,M239+1,0)</f>
        <v>3</v>
      </c>
      <c r="N240">
        <f>IF(ISNUMBER(SEARCH("Ronda",Table12[[#This Row],[Column1]]))=TRUE,1,0)</f>
        <v>0</v>
      </c>
      <c r="O240" t="str">
        <f>IF(Table12[[#This Row],[cond2]]=1,MID(Table12[[#This Row],[Column1]],6,3),O239)</f>
        <v xml:space="preserve"> 31</v>
      </c>
    </row>
    <row r="241" spans="11:15" x14ac:dyDescent="0.3">
      <c r="K241">
        <v>1</v>
      </c>
      <c r="L241">
        <f>IF(AND(ISNUMBER(SEARCH(":",Table12[[#This Row],[Column1]]))=FALSE,ISNUMBER(SEARCH("Ronda",Table12[[#This Row],[Column1]]))=FALSE),1,0)</f>
        <v>1</v>
      </c>
      <c r="M241">
        <f>IF(Table12[[#This Row],[cond]]=1,M240+1,0)</f>
        <v>4</v>
      </c>
      <c r="N241">
        <f>IF(ISNUMBER(SEARCH("Ronda",Table12[[#This Row],[Column1]]))=TRUE,1,0)</f>
        <v>0</v>
      </c>
      <c r="O241" t="str">
        <f>IF(Table12[[#This Row],[cond2]]=1,MID(Table12[[#This Row],[Column1]],6,3),O240)</f>
        <v xml:space="preserve"> 31</v>
      </c>
    </row>
    <row r="242" spans="11:15" x14ac:dyDescent="0.3">
      <c r="K242">
        <v>-1</v>
      </c>
      <c r="L242">
        <f>IF(AND(ISNUMBER(SEARCH(":",Table12[[#This Row],[Column1]]))=FALSE,ISNUMBER(SEARCH("Ronda",Table12[[#This Row],[Column1]]))=FALSE),1,0)</f>
        <v>1</v>
      </c>
      <c r="M242">
        <f>IF(Table12[[#This Row],[cond]]=1,M241+1,0)</f>
        <v>5</v>
      </c>
      <c r="N242">
        <f>IF(ISNUMBER(SEARCH("Ronda",Table12[[#This Row],[Column1]]))=TRUE,1,0)</f>
        <v>0</v>
      </c>
      <c r="O242" t="str">
        <f>IF(Table12[[#This Row],[cond2]]=1,MID(Table12[[#This Row],[Column1]],6,3),O241)</f>
        <v xml:space="preserve"> 31</v>
      </c>
    </row>
    <row r="243" spans="11:15" x14ac:dyDescent="0.3">
      <c r="K243">
        <v>-1</v>
      </c>
      <c r="L243">
        <f>IF(AND(ISNUMBER(SEARCH(":",Table12[[#This Row],[Column1]]))=FALSE,ISNUMBER(SEARCH("Ronda",Table12[[#This Row],[Column1]]))=FALSE),1,0)</f>
        <v>1</v>
      </c>
      <c r="M243">
        <f>IF(Table12[[#This Row],[cond]]=1,M242+1,0)</f>
        <v>6</v>
      </c>
      <c r="N243">
        <f>IF(ISNUMBER(SEARCH("Ronda",Table12[[#This Row],[Column1]]))=TRUE,1,0)</f>
        <v>0</v>
      </c>
      <c r="O243" t="str">
        <f>IF(Table12[[#This Row],[cond2]]=1,MID(Table12[[#This Row],[Column1]],6,3),O242)</f>
        <v xml:space="preserve"> 31</v>
      </c>
    </row>
    <row r="244" spans="11:15" x14ac:dyDescent="0.3">
      <c r="K244" t="s">
        <v>1284</v>
      </c>
      <c r="L244">
        <f>IF(AND(ISNUMBER(SEARCH(":",Table12[[#This Row],[Column1]]))=FALSE,ISNUMBER(SEARCH("Ronda",Table12[[#This Row],[Column1]]))=FALSE),1,0)</f>
        <v>0</v>
      </c>
      <c r="M244">
        <f>IF(Table12[[#This Row],[cond]]=1,M243+1,0)</f>
        <v>0</v>
      </c>
      <c r="N244">
        <f>IF(ISNUMBER(SEARCH("Ronda",Table12[[#This Row],[Column1]]))=TRUE,1,0)</f>
        <v>0</v>
      </c>
      <c r="O244" t="str">
        <f>IF(Table12[[#This Row],[cond2]]=1,MID(Table12[[#This Row],[Column1]],6,3),O243)</f>
        <v xml:space="preserve"> 31</v>
      </c>
    </row>
    <row r="245" spans="11:15" x14ac:dyDescent="0.3">
      <c r="K245" t="s">
        <v>833</v>
      </c>
      <c r="L245">
        <f>IF(AND(ISNUMBER(SEARCH(":",Table12[[#This Row],[Column1]]))=FALSE,ISNUMBER(SEARCH("Ronda",Table12[[#This Row],[Column1]]))=FALSE),1,0)</f>
        <v>1</v>
      </c>
      <c r="M245">
        <f>IF(Table12[[#This Row],[cond]]=1,M244+1,0)</f>
        <v>1</v>
      </c>
      <c r="N245">
        <f>IF(ISNUMBER(SEARCH("Ronda",Table12[[#This Row],[Column1]]))=TRUE,1,0)</f>
        <v>0</v>
      </c>
      <c r="O245" t="str">
        <f>IF(Table12[[#This Row],[cond2]]=1,MID(Table12[[#This Row],[Column1]],6,3),O244)</f>
        <v xml:space="preserve"> 31</v>
      </c>
    </row>
    <row r="246" spans="11:15" x14ac:dyDescent="0.3">
      <c r="K246" t="s">
        <v>11</v>
      </c>
      <c r="L246">
        <f>IF(AND(ISNUMBER(SEARCH(":",Table12[[#This Row],[Column1]]))=FALSE,ISNUMBER(SEARCH("Ronda",Table12[[#This Row],[Column1]]))=FALSE),1,0)</f>
        <v>1</v>
      </c>
      <c r="M246">
        <f>IF(Table12[[#This Row],[cond]]=1,M245+1,0)</f>
        <v>2</v>
      </c>
      <c r="N246">
        <f>IF(ISNUMBER(SEARCH("Ronda",Table12[[#This Row],[Column1]]))=TRUE,1,0)</f>
        <v>0</v>
      </c>
      <c r="O246" t="str">
        <f>IF(Table12[[#This Row],[cond2]]=1,MID(Table12[[#This Row],[Column1]],6,3),O245)</f>
        <v xml:space="preserve"> 31</v>
      </c>
    </row>
    <row r="247" spans="11:15" x14ac:dyDescent="0.3">
      <c r="K247">
        <v>1</v>
      </c>
      <c r="L247">
        <f>IF(AND(ISNUMBER(SEARCH(":",Table12[[#This Row],[Column1]]))=FALSE,ISNUMBER(SEARCH("Ronda",Table12[[#This Row],[Column1]]))=FALSE),1,0)</f>
        <v>1</v>
      </c>
      <c r="M247">
        <f>IF(Table12[[#This Row],[cond]]=1,M246+1,0)</f>
        <v>3</v>
      </c>
      <c r="N247">
        <f>IF(ISNUMBER(SEARCH("Ronda",Table12[[#This Row],[Column1]]))=TRUE,1,0)</f>
        <v>0</v>
      </c>
      <c r="O247" t="str">
        <f>IF(Table12[[#This Row],[cond2]]=1,MID(Table12[[#This Row],[Column1]],6,3),O246)</f>
        <v xml:space="preserve"> 31</v>
      </c>
    </row>
    <row r="248" spans="11:15" x14ac:dyDescent="0.3">
      <c r="K248">
        <v>0</v>
      </c>
      <c r="L248">
        <f>IF(AND(ISNUMBER(SEARCH(":",Table12[[#This Row],[Column1]]))=FALSE,ISNUMBER(SEARCH("Ronda",Table12[[#This Row],[Column1]]))=FALSE),1,0)</f>
        <v>1</v>
      </c>
      <c r="M248">
        <f>IF(Table12[[#This Row],[cond]]=1,M247+1,0)</f>
        <v>4</v>
      </c>
      <c r="N248">
        <f>IF(ISNUMBER(SEARCH("Ronda",Table12[[#This Row],[Column1]]))=TRUE,1,0)</f>
        <v>0</v>
      </c>
      <c r="O248" t="str">
        <f>IF(Table12[[#This Row],[cond2]]=1,MID(Table12[[#This Row],[Column1]],6,3),O247)</f>
        <v xml:space="preserve"> 31</v>
      </c>
    </row>
    <row r="249" spans="11:15" x14ac:dyDescent="0.3">
      <c r="K249">
        <v>-1</v>
      </c>
      <c r="L249">
        <f>IF(AND(ISNUMBER(SEARCH(":",Table12[[#This Row],[Column1]]))=FALSE,ISNUMBER(SEARCH("Ronda",Table12[[#This Row],[Column1]]))=FALSE),1,0)</f>
        <v>1</v>
      </c>
      <c r="M249">
        <f>IF(Table12[[#This Row],[cond]]=1,M248+1,0)</f>
        <v>5</v>
      </c>
      <c r="N249">
        <f>IF(ISNUMBER(SEARCH("Ronda",Table12[[#This Row],[Column1]]))=TRUE,1,0)</f>
        <v>0</v>
      </c>
      <c r="O249" t="str">
        <f>IF(Table12[[#This Row],[cond2]]=1,MID(Table12[[#This Row],[Column1]],6,3),O248)</f>
        <v xml:space="preserve"> 31</v>
      </c>
    </row>
    <row r="250" spans="11:15" x14ac:dyDescent="0.3">
      <c r="K250">
        <v>0</v>
      </c>
      <c r="L250">
        <f>IF(AND(ISNUMBER(SEARCH(":",Table12[[#This Row],[Column1]]))=FALSE,ISNUMBER(SEARCH("Ronda",Table12[[#This Row],[Column1]]))=FALSE),1,0)</f>
        <v>1</v>
      </c>
      <c r="M250">
        <f>IF(Table12[[#This Row],[cond]]=1,M249+1,0)</f>
        <v>6</v>
      </c>
      <c r="N250">
        <f>IF(ISNUMBER(SEARCH("Ronda",Table12[[#This Row],[Column1]]))=TRUE,1,0)</f>
        <v>0</v>
      </c>
      <c r="O250" t="str">
        <f>IF(Table12[[#This Row],[cond2]]=1,MID(Table12[[#This Row],[Column1]],6,3),O249)</f>
        <v xml:space="preserve"> 31</v>
      </c>
    </row>
    <row r="251" spans="11:15" x14ac:dyDescent="0.3">
      <c r="K251" t="s">
        <v>1285</v>
      </c>
      <c r="L251">
        <f>IF(AND(ISNUMBER(SEARCH(":",Table12[[#This Row],[Column1]]))=FALSE,ISNUMBER(SEARCH("Ronda",Table12[[#This Row],[Column1]]))=FALSE),1,0)</f>
        <v>0</v>
      </c>
      <c r="M251">
        <f>IF(Table12[[#This Row],[cond]]=1,M250+1,0)</f>
        <v>0</v>
      </c>
      <c r="N251">
        <f>IF(ISNUMBER(SEARCH("Ronda",Table12[[#This Row],[Column1]]))=TRUE,1,0)</f>
        <v>0</v>
      </c>
      <c r="O251" t="str">
        <f>IF(Table12[[#This Row],[cond2]]=1,MID(Table12[[#This Row],[Column1]],6,3),O250)</f>
        <v xml:space="preserve"> 31</v>
      </c>
    </row>
    <row r="252" spans="11:15" x14ac:dyDescent="0.3">
      <c r="K252" t="s">
        <v>28</v>
      </c>
      <c r="L252">
        <f>IF(AND(ISNUMBER(SEARCH(":",Table12[[#This Row],[Column1]]))=FALSE,ISNUMBER(SEARCH("Ronda",Table12[[#This Row],[Column1]]))=FALSE),1,0)</f>
        <v>1</v>
      </c>
      <c r="M252">
        <f>IF(Table12[[#This Row],[cond]]=1,M251+1,0)</f>
        <v>1</v>
      </c>
      <c r="N252">
        <f>IF(ISNUMBER(SEARCH("Ronda",Table12[[#This Row],[Column1]]))=TRUE,1,0)</f>
        <v>0</v>
      </c>
      <c r="O252" t="str">
        <f>IF(Table12[[#This Row],[cond2]]=1,MID(Table12[[#This Row],[Column1]],6,3),O251)</f>
        <v xml:space="preserve"> 31</v>
      </c>
    </row>
    <row r="253" spans="11:15" x14ac:dyDescent="0.3">
      <c r="K253" t="s">
        <v>10</v>
      </c>
      <c r="L253">
        <f>IF(AND(ISNUMBER(SEARCH(":",Table12[[#This Row],[Column1]]))=FALSE,ISNUMBER(SEARCH("Ronda",Table12[[#This Row],[Column1]]))=FALSE),1,0)</f>
        <v>1</v>
      </c>
      <c r="M253">
        <f>IF(Table12[[#This Row],[cond]]=1,M252+1,0)</f>
        <v>2</v>
      </c>
      <c r="N253">
        <f>IF(ISNUMBER(SEARCH("Ronda",Table12[[#This Row],[Column1]]))=TRUE,1,0)</f>
        <v>0</v>
      </c>
      <c r="O253" t="str">
        <f>IF(Table12[[#This Row],[cond2]]=1,MID(Table12[[#This Row],[Column1]],6,3),O252)</f>
        <v xml:space="preserve"> 31</v>
      </c>
    </row>
    <row r="254" spans="11:15" x14ac:dyDescent="0.3">
      <c r="K254">
        <v>0</v>
      </c>
      <c r="L254">
        <f>IF(AND(ISNUMBER(SEARCH(":",Table12[[#This Row],[Column1]]))=FALSE,ISNUMBER(SEARCH("Ronda",Table12[[#This Row],[Column1]]))=FALSE),1,0)</f>
        <v>1</v>
      </c>
      <c r="M254">
        <f>IF(Table12[[#This Row],[cond]]=1,M253+1,0)</f>
        <v>3</v>
      </c>
      <c r="N254">
        <f>IF(ISNUMBER(SEARCH("Ronda",Table12[[#This Row],[Column1]]))=TRUE,1,0)</f>
        <v>0</v>
      </c>
      <c r="O254" t="str">
        <f>IF(Table12[[#This Row],[cond2]]=1,MID(Table12[[#This Row],[Column1]],6,3),O253)</f>
        <v xml:space="preserve"> 31</v>
      </c>
    </row>
    <row r="255" spans="11:15" x14ac:dyDescent="0.3">
      <c r="K255">
        <v>1</v>
      </c>
      <c r="L255">
        <f>IF(AND(ISNUMBER(SEARCH(":",Table12[[#This Row],[Column1]]))=FALSE,ISNUMBER(SEARCH("Ronda",Table12[[#This Row],[Column1]]))=FALSE),1,0)</f>
        <v>1</v>
      </c>
      <c r="M255">
        <f>IF(Table12[[#This Row],[cond]]=1,M254+1,0)</f>
        <v>4</v>
      </c>
      <c r="N255">
        <f>IF(ISNUMBER(SEARCH("Ronda",Table12[[#This Row],[Column1]]))=TRUE,1,0)</f>
        <v>0</v>
      </c>
      <c r="O255" t="str">
        <f>IF(Table12[[#This Row],[cond2]]=1,MID(Table12[[#This Row],[Column1]],6,3),O254)</f>
        <v xml:space="preserve"> 31</v>
      </c>
    </row>
    <row r="256" spans="11:15" x14ac:dyDescent="0.3">
      <c r="K256">
        <v>0</v>
      </c>
      <c r="L256">
        <f>IF(AND(ISNUMBER(SEARCH(":",Table12[[#This Row],[Column1]]))=FALSE,ISNUMBER(SEARCH("Ronda",Table12[[#This Row],[Column1]]))=FALSE),1,0)</f>
        <v>1</v>
      </c>
      <c r="M256">
        <f>IF(Table12[[#This Row],[cond]]=1,M255+1,0)</f>
        <v>5</v>
      </c>
      <c r="N256">
        <f>IF(ISNUMBER(SEARCH("Ronda",Table12[[#This Row],[Column1]]))=TRUE,1,0)</f>
        <v>0</v>
      </c>
      <c r="O256" t="str">
        <f>IF(Table12[[#This Row],[cond2]]=1,MID(Table12[[#This Row],[Column1]],6,3),O255)</f>
        <v xml:space="preserve"> 31</v>
      </c>
    </row>
    <row r="257" spans="11:15" x14ac:dyDescent="0.3">
      <c r="K257">
        <v>-1</v>
      </c>
      <c r="L257">
        <f>IF(AND(ISNUMBER(SEARCH(":",Table12[[#This Row],[Column1]]))=FALSE,ISNUMBER(SEARCH("Ronda",Table12[[#This Row],[Column1]]))=FALSE),1,0)</f>
        <v>1</v>
      </c>
      <c r="M257">
        <f>IF(Table12[[#This Row],[cond]]=1,M256+1,0)</f>
        <v>6</v>
      </c>
      <c r="N257">
        <f>IF(ISNUMBER(SEARCH("Ronda",Table12[[#This Row],[Column1]]))=TRUE,1,0)</f>
        <v>0</v>
      </c>
      <c r="O257" t="str">
        <f>IF(Table12[[#This Row],[cond2]]=1,MID(Table12[[#This Row],[Column1]],6,3),O256)</f>
        <v xml:space="preserve"> 31</v>
      </c>
    </row>
    <row r="258" spans="11:15" x14ac:dyDescent="0.3">
      <c r="K258" t="s">
        <v>90</v>
      </c>
      <c r="L258">
        <f>IF(AND(ISNUMBER(SEARCH(":",Table12[[#This Row],[Column1]]))=FALSE,ISNUMBER(SEARCH("Ronda",Table12[[#This Row],[Column1]]))=FALSE),1,0)</f>
        <v>0</v>
      </c>
      <c r="M258">
        <f>IF(Table12[[#This Row],[cond]]=1,M257+1,0)</f>
        <v>0</v>
      </c>
      <c r="N258">
        <f>IF(ISNUMBER(SEARCH("Ronda",Table12[[#This Row],[Column1]]))=TRUE,1,0)</f>
        <v>1</v>
      </c>
      <c r="O258" t="str">
        <f>IF(Table12[[#This Row],[cond2]]=1,MID(Table12[[#This Row],[Column1]],6,3),O257)</f>
        <v xml:space="preserve"> 30</v>
      </c>
    </row>
    <row r="259" spans="11:15" x14ac:dyDescent="0.3">
      <c r="K259" t="s">
        <v>1286</v>
      </c>
      <c r="L259">
        <f>IF(AND(ISNUMBER(SEARCH(":",Table12[[#This Row],[Column1]]))=FALSE,ISNUMBER(SEARCH("Ronda",Table12[[#This Row],[Column1]]))=FALSE),1,0)</f>
        <v>0</v>
      </c>
      <c r="M259">
        <f>IF(Table12[[#This Row],[cond]]=1,M258+1,0)</f>
        <v>0</v>
      </c>
      <c r="N259">
        <f>IF(ISNUMBER(SEARCH("Ronda",Table12[[#This Row],[Column1]]))=TRUE,1,0)</f>
        <v>0</v>
      </c>
      <c r="O259" t="str">
        <f>IF(Table12[[#This Row],[cond2]]=1,MID(Table12[[#This Row],[Column1]],6,3),O258)</f>
        <v xml:space="preserve"> 30</v>
      </c>
    </row>
    <row r="260" spans="11:15" x14ac:dyDescent="0.3">
      <c r="K260" t="s">
        <v>33</v>
      </c>
      <c r="L260">
        <f>IF(AND(ISNUMBER(SEARCH(":",Table12[[#This Row],[Column1]]))=FALSE,ISNUMBER(SEARCH("Ronda",Table12[[#This Row],[Column1]]))=FALSE),1,0)</f>
        <v>1</v>
      </c>
      <c r="M260">
        <f>IF(Table12[[#This Row],[cond]]=1,M259+1,0)</f>
        <v>1</v>
      </c>
      <c r="N260">
        <f>IF(ISNUMBER(SEARCH("Ronda",Table12[[#This Row],[Column1]]))=TRUE,1,0)</f>
        <v>0</v>
      </c>
      <c r="O260" t="str">
        <f>IF(Table12[[#This Row],[cond2]]=1,MID(Table12[[#This Row],[Column1]],6,3),O259)</f>
        <v xml:space="preserve"> 30</v>
      </c>
    </row>
    <row r="261" spans="11:15" x14ac:dyDescent="0.3">
      <c r="K261" t="s">
        <v>7</v>
      </c>
      <c r="L261">
        <f>IF(AND(ISNUMBER(SEARCH(":",Table12[[#This Row],[Column1]]))=FALSE,ISNUMBER(SEARCH("Ronda",Table12[[#This Row],[Column1]]))=FALSE),1,0)</f>
        <v>1</v>
      </c>
      <c r="M261">
        <f>IF(Table12[[#This Row],[cond]]=1,M260+1,0)</f>
        <v>2</v>
      </c>
      <c r="N261">
        <f>IF(ISNUMBER(SEARCH("Ronda",Table12[[#This Row],[Column1]]))=TRUE,1,0)</f>
        <v>0</v>
      </c>
      <c r="O261" t="str">
        <f>IF(Table12[[#This Row],[cond2]]=1,MID(Table12[[#This Row],[Column1]],6,3),O260)</f>
        <v xml:space="preserve"> 30</v>
      </c>
    </row>
    <row r="262" spans="11:15" x14ac:dyDescent="0.3">
      <c r="K262">
        <v>0</v>
      </c>
      <c r="L262">
        <f>IF(AND(ISNUMBER(SEARCH(":",Table12[[#This Row],[Column1]]))=FALSE,ISNUMBER(SEARCH("Ronda",Table12[[#This Row],[Column1]]))=FALSE),1,0)</f>
        <v>1</v>
      </c>
      <c r="M262">
        <f>IF(Table12[[#This Row],[cond]]=1,M261+1,0)</f>
        <v>3</v>
      </c>
      <c r="N262">
        <f>IF(ISNUMBER(SEARCH("Ronda",Table12[[#This Row],[Column1]]))=TRUE,1,0)</f>
        <v>0</v>
      </c>
      <c r="O262" t="str">
        <f>IF(Table12[[#This Row],[cond2]]=1,MID(Table12[[#This Row],[Column1]],6,3),O261)</f>
        <v xml:space="preserve"> 30</v>
      </c>
    </row>
    <row r="263" spans="11:15" x14ac:dyDescent="0.3">
      <c r="K263">
        <v>0</v>
      </c>
      <c r="L263">
        <f>IF(AND(ISNUMBER(SEARCH(":",Table12[[#This Row],[Column1]]))=FALSE,ISNUMBER(SEARCH("Ronda",Table12[[#This Row],[Column1]]))=FALSE),1,0)</f>
        <v>1</v>
      </c>
      <c r="M263">
        <f>IF(Table12[[#This Row],[cond]]=1,M262+1,0)</f>
        <v>4</v>
      </c>
      <c r="N263">
        <f>IF(ISNUMBER(SEARCH("Ronda",Table12[[#This Row],[Column1]]))=TRUE,1,0)</f>
        <v>0</v>
      </c>
      <c r="O263" t="str">
        <f>IF(Table12[[#This Row],[cond2]]=1,MID(Table12[[#This Row],[Column1]],6,3),O262)</f>
        <v xml:space="preserve"> 30</v>
      </c>
    </row>
    <row r="264" spans="11:15" x14ac:dyDescent="0.3">
      <c r="K264">
        <v>0</v>
      </c>
      <c r="L264">
        <f>IF(AND(ISNUMBER(SEARCH(":",Table12[[#This Row],[Column1]]))=FALSE,ISNUMBER(SEARCH("Ronda",Table12[[#This Row],[Column1]]))=FALSE),1,0)</f>
        <v>1</v>
      </c>
      <c r="M264">
        <f>IF(Table12[[#This Row],[cond]]=1,M263+1,0)</f>
        <v>5</v>
      </c>
      <c r="N264">
        <f>IF(ISNUMBER(SEARCH("Ronda",Table12[[#This Row],[Column1]]))=TRUE,1,0)</f>
        <v>0</v>
      </c>
      <c r="O264" t="str">
        <f>IF(Table12[[#This Row],[cond2]]=1,MID(Table12[[#This Row],[Column1]],6,3),O263)</f>
        <v xml:space="preserve"> 30</v>
      </c>
    </row>
    <row r="265" spans="11:15" x14ac:dyDescent="0.3">
      <c r="K265">
        <v>0</v>
      </c>
      <c r="L265">
        <f>IF(AND(ISNUMBER(SEARCH(":",Table12[[#This Row],[Column1]]))=FALSE,ISNUMBER(SEARCH("Ronda",Table12[[#This Row],[Column1]]))=FALSE),1,0)</f>
        <v>1</v>
      </c>
      <c r="M265">
        <f>IF(Table12[[#This Row],[cond]]=1,M264+1,0)</f>
        <v>6</v>
      </c>
      <c r="N265">
        <f>IF(ISNUMBER(SEARCH("Ronda",Table12[[#This Row],[Column1]]))=TRUE,1,0)</f>
        <v>0</v>
      </c>
      <c r="O265" t="str">
        <f>IF(Table12[[#This Row],[cond2]]=1,MID(Table12[[#This Row],[Column1]],6,3),O264)</f>
        <v xml:space="preserve"> 30</v>
      </c>
    </row>
    <row r="266" spans="11:15" x14ac:dyDescent="0.3">
      <c r="K266" t="s">
        <v>1287</v>
      </c>
      <c r="L266">
        <f>IF(AND(ISNUMBER(SEARCH(":",Table12[[#This Row],[Column1]]))=FALSE,ISNUMBER(SEARCH("Ronda",Table12[[#This Row],[Column1]]))=FALSE),1,0)</f>
        <v>0</v>
      </c>
      <c r="M266">
        <f>IF(Table12[[#This Row],[cond]]=1,M265+1,0)</f>
        <v>0</v>
      </c>
      <c r="N266">
        <f>IF(ISNUMBER(SEARCH("Ronda",Table12[[#This Row],[Column1]]))=TRUE,1,0)</f>
        <v>0</v>
      </c>
      <c r="O266" t="str">
        <f>IF(Table12[[#This Row],[cond2]]=1,MID(Table12[[#This Row],[Column1]],6,3),O265)</f>
        <v xml:space="preserve"> 30</v>
      </c>
    </row>
    <row r="267" spans="11:15" x14ac:dyDescent="0.3">
      <c r="K267" t="s">
        <v>8</v>
      </c>
      <c r="L267">
        <f>IF(AND(ISNUMBER(SEARCH(":",Table12[[#This Row],[Column1]]))=FALSE,ISNUMBER(SEARCH("Ronda",Table12[[#This Row],[Column1]]))=FALSE),1,0)</f>
        <v>1</v>
      </c>
      <c r="M267">
        <f>IF(Table12[[#This Row],[cond]]=1,M266+1,0)</f>
        <v>1</v>
      </c>
      <c r="N267">
        <f>IF(ISNUMBER(SEARCH("Ronda",Table12[[#This Row],[Column1]]))=TRUE,1,0)</f>
        <v>0</v>
      </c>
      <c r="O267" t="str">
        <f>IF(Table12[[#This Row],[cond2]]=1,MID(Table12[[#This Row],[Column1]],6,3),O266)</f>
        <v xml:space="preserve"> 30</v>
      </c>
    </row>
    <row r="268" spans="11:15" x14ac:dyDescent="0.3">
      <c r="K268" t="s">
        <v>31</v>
      </c>
      <c r="L268">
        <f>IF(AND(ISNUMBER(SEARCH(":",Table12[[#This Row],[Column1]]))=FALSE,ISNUMBER(SEARCH("Ronda",Table12[[#This Row],[Column1]]))=FALSE),1,0)</f>
        <v>1</v>
      </c>
      <c r="M268">
        <f>IF(Table12[[#This Row],[cond]]=1,M267+1,0)</f>
        <v>2</v>
      </c>
      <c r="N268">
        <f>IF(ISNUMBER(SEARCH("Ronda",Table12[[#This Row],[Column1]]))=TRUE,1,0)</f>
        <v>0</v>
      </c>
      <c r="O268" t="str">
        <f>IF(Table12[[#This Row],[cond2]]=1,MID(Table12[[#This Row],[Column1]],6,3),O267)</f>
        <v xml:space="preserve"> 30</v>
      </c>
    </row>
    <row r="269" spans="11:15" x14ac:dyDescent="0.3">
      <c r="K269">
        <v>5</v>
      </c>
      <c r="L269">
        <f>IF(AND(ISNUMBER(SEARCH(":",Table12[[#This Row],[Column1]]))=FALSE,ISNUMBER(SEARCH("Ronda",Table12[[#This Row],[Column1]]))=FALSE),1,0)</f>
        <v>1</v>
      </c>
      <c r="M269">
        <f>IF(Table12[[#This Row],[cond]]=1,M268+1,0)</f>
        <v>3</v>
      </c>
      <c r="N269">
        <f>IF(ISNUMBER(SEARCH("Ronda",Table12[[#This Row],[Column1]]))=TRUE,1,0)</f>
        <v>0</v>
      </c>
      <c r="O269" t="str">
        <f>IF(Table12[[#This Row],[cond2]]=1,MID(Table12[[#This Row],[Column1]],6,3),O268)</f>
        <v xml:space="preserve"> 30</v>
      </c>
    </row>
    <row r="270" spans="11:15" x14ac:dyDescent="0.3">
      <c r="K270">
        <v>0</v>
      </c>
      <c r="L270">
        <f>IF(AND(ISNUMBER(SEARCH(":",Table12[[#This Row],[Column1]]))=FALSE,ISNUMBER(SEARCH("Ronda",Table12[[#This Row],[Column1]]))=FALSE),1,0)</f>
        <v>1</v>
      </c>
      <c r="M270">
        <f>IF(Table12[[#This Row],[cond]]=1,M269+1,0)</f>
        <v>4</v>
      </c>
      <c r="N270">
        <f>IF(ISNUMBER(SEARCH("Ronda",Table12[[#This Row],[Column1]]))=TRUE,1,0)</f>
        <v>0</v>
      </c>
      <c r="O270" t="str">
        <f>IF(Table12[[#This Row],[cond2]]=1,MID(Table12[[#This Row],[Column1]],6,3),O269)</f>
        <v xml:space="preserve"> 30</v>
      </c>
    </row>
    <row r="271" spans="11:15" x14ac:dyDescent="0.3">
      <c r="K271">
        <v>-1</v>
      </c>
      <c r="L271">
        <f>IF(AND(ISNUMBER(SEARCH(":",Table12[[#This Row],[Column1]]))=FALSE,ISNUMBER(SEARCH("Ronda",Table12[[#This Row],[Column1]]))=FALSE),1,0)</f>
        <v>1</v>
      </c>
      <c r="M271">
        <f>IF(Table12[[#This Row],[cond]]=1,M270+1,0)</f>
        <v>5</v>
      </c>
      <c r="N271">
        <f>IF(ISNUMBER(SEARCH("Ronda",Table12[[#This Row],[Column1]]))=TRUE,1,0)</f>
        <v>0</v>
      </c>
      <c r="O271" t="str">
        <f>IF(Table12[[#This Row],[cond2]]=1,MID(Table12[[#This Row],[Column1]],6,3),O270)</f>
        <v xml:space="preserve"> 30</v>
      </c>
    </row>
    <row r="272" spans="11:15" x14ac:dyDescent="0.3">
      <c r="K272">
        <v>0</v>
      </c>
      <c r="L272">
        <f>IF(AND(ISNUMBER(SEARCH(":",Table12[[#This Row],[Column1]]))=FALSE,ISNUMBER(SEARCH("Ronda",Table12[[#This Row],[Column1]]))=FALSE),1,0)</f>
        <v>1</v>
      </c>
      <c r="M272">
        <f>IF(Table12[[#This Row],[cond]]=1,M271+1,0)</f>
        <v>6</v>
      </c>
      <c r="N272">
        <f>IF(ISNUMBER(SEARCH("Ronda",Table12[[#This Row],[Column1]]))=TRUE,1,0)</f>
        <v>0</v>
      </c>
      <c r="O272" t="str">
        <f>IF(Table12[[#This Row],[cond2]]=1,MID(Table12[[#This Row],[Column1]],6,3),O271)</f>
        <v xml:space="preserve"> 30</v>
      </c>
    </row>
    <row r="273" spans="11:15" x14ac:dyDescent="0.3">
      <c r="K273" t="s">
        <v>1288</v>
      </c>
      <c r="L273">
        <f>IF(AND(ISNUMBER(SEARCH(":",Table12[[#This Row],[Column1]]))=FALSE,ISNUMBER(SEARCH("Ronda",Table12[[#This Row],[Column1]]))=FALSE),1,0)</f>
        <v>0</v>
      </c>
      <c r="M273">
        <f>IF(Table12[[#This Row],[cond]]=1,M272+1,0)</f>
        <v>0</v>
      </c>
      <c r="N273">
        <f>IF(ISNUMBER(SEARCH("Ronda",Table12[[#This Row],[Column1]]))=TRUE,1,0)</f>
        <v>0</v>
      </c>
      <c r="O273" t="str">
        <f>IF(Table12[[#This Row],[cond2]]=1,MID(Table12[[#This Row],[Column1]],6,3),O272)</f>
        <v xml:space="preserve"> 30</v>
      </c>
    </row>
    <row r="274" spans="11:15" x14ac:dyDescent="0.3">
      <c r="K274" t="s">
        <v>303</v>
      </c>
      <c r="L274">
        <f>IF(AND(ISNUMBER(SEARCH(":",Table12[[#This Row],[Column1]]))=FALSE,ISNUMBER(SEARCH("Ronda",Table12[[#This Row],[Column1]]))=FALSE),1,0)</f>
        <v>1</v>
      </c>
      <c r="M274">
        <f>IF(Table12[[#This Row],[cond]]=1,M273+1,0)</f>
        <v>1</v>
      </c>
      <c r="N274">
        <f>IF(ISNUMBER(SEARCH("Ronda",Table12[[#This Row],[Column1]]))=TRUE,1,0)</f>
        <v>0</v>
      </c>
      <c r="O274" t="str">
        <f>IF(Table12[[#This Row],[cond2]]=1,MID(Table12[[#This Row],[Column1]],6,3),O273)</f>
        <v xml:space="preserve"> 30</v>
      </c>
    </row>
    <row r="275" spans="11:15" x14ac:dyDescent="0.3">
      <c r="K275" t="s">
        <v>1257</v>
      </c>
      <c r="L275">
        <f>IF(AND(ISNUMBER(SEARCH(":",Table12[[#This Row],[Column1]]))=FALSE,ISNUMBER(SEARCH("Ronda",Table12[[#This Row],[Column1]]))=FALSE),1,0)</f>
        <v>1</v>
      </c>
      <c r="M275">
        <f>IF(Table12[[#This Row],[cond]]=1,M274+1,0)</f>
        <v>2</v>
      </c>
      <c r="N275">
        <f>IF(ISNUMBER(SEARCH("Ronda",Table12[[#This Row],[Column1]]))=TRUE,1,0)</f>
        <v>0</v>
      </c>
      <c r="O275" t="str">
        <f>IF(Table12[[#This Row],[cond2]]=1,MID(Table12[[#This Row],[Column1]],6,3),O274)</f>
        <v xml:space="preserve"> 30</v>
      </c>
    </row>
    <row r="276" spans="11:15" x14ac:dyDescent="0.3">
      <c r="K276">
        <v>0</v>
      </c>
      <c r="L276">
        <f>IF(AND(ISNUMBER(SEARCH(":",Table12[[#This Row],[Column1]]))=FALSE,ISNUMBER(SEARCH("Ronda",Table12[[#This Row],[Column1]]))=FALSE),1,0)</f>
        <v>1</v>
      </c>
      <c r="M276">
        <f>IF(Table12[[#This Row],[cond]]=1,M275+1,0)</f>
        <v>3</v>
      </c>
      <c r="N276">
        <f>IF(ISNUMBER(SEARCH("Ronda",Table12[[#This Row],[Column1]]))=TRUE,1,0)</f>
        <v>0</v>
      </c>
      <c r="O276" t="str">
        <f>IF(Table12[[#This Row],[cond2]]=1,MID(Table12[[#This Row],[Column1]],6,3),O275)</f>
        <v xml:space="preserve"> 30</v>
      </c>
    </row>
    <row r="277" spans="11:15" x14ac:dyDescent="0.3">
      <c r="K277">
        <v>1</v>
      </c>
      <c r="L277">
        <f>IF(AND(ISNUMBER(SEARCH(":",Table12[[#This Row],[Column1]]))=FALSE,ISNUMBER(SEARCH("Ronda",Table12[[#This Row],[Column1]]))=FALSE),1,0)</f>
        <v>1</v>
      </c>
      <c r="M277">
        <f>IF(Table12[[#This Row],[cond]]=1,M276+1,0)</f>
        <v>4</v>
      </c>
      <c r="N277">
        <f>IF(ISNUMBER(SEARCH("Ronda",Table12[[#This Row],[Column1]]))=TRUE,1,0)</f>
        <v>0</v>
      </c>
      <c r="O277" t="str">
        <f>IF(Table12[[#This Row],[cond2]]=1,MID(Table12[[#This Row],[Column1]],6,3),O276)</f>
        <v xml:space="preserve"> 30</v>
      </c>
    </row>
    <row r="278" spans="11:15" x14ac:dyDescent="0.3">
      <c r="K278">
        <v>0</v>
      </c>
      <c r="L278">
        <f>IF(AND(ISNUMBER(SEARCH(":",Table12[[#This Row],[Column1]]))=FALSE,ISNUMBER(SEARCH("Ronda",Table12[[#This Row],[Column1]]))=FALSE),1,0)</f>
        <v>1</v>
      </c>
      <c r="M278">
        <f>IF(Table12[[#This Row],[cond]]=1,M277+1,0)</f>
        <v>5</v>
      </c>
      <c r="N278">
        <f>IF(ISNUMBER(SEARCH("Ronda",Table12[[#This Row],[Column1]]))=TRUE,1,0)</f>
        <v>0</v>
      </c>
      <c r="O278" t="str">
        <f>IF(Table12[[#This Row],[cond2]]=1,MID(Table12[[#This Row],[Column1]],6,3),O277)</f>
        <v xml:space="preserve"> 30</v>
      </c>
    </row>
    <row r="279" spans="11:15" x14ac:dyDescent="0.3">
      <c r="K279">
        <v>0</v>
      </c>
      <c r="L279">
        <f>IF(AND(ISNUMBER(SEARCH(":",Table12[[#This Row],[Column1]]))=FALSE,ISNUMBER(SEARCH("Ronda",Table12[[#This Row],[Column1]]))=FALSE),1,0)</f>
        <v>1</v>
      </c>
      <c r="M279">
        <f>IF(Table12[[#This Row],[cond]]=1,M278+1,0)</f>
        <v>6</v>
      </c>
      <c r="N279">
        <f>IF(ISNUMBER(SEARCH("Ronda",Table12[[#This Row],[Column1]]))=TRUE,1,0)</f>
        <v>0</v>
      </c>
      <c r="O279" t="str">
        <f>IF(Table12[[#This Row],[cond2]]=1,MID(Table12[[#This Row],[Column1]],6,3),O278)</f>
        <v xml:space="preserve"> 30</v>
      </c>
    </row>
    <row r="280" spans="11:15" x14ac:dyDescent="0.3">
      <c r="K280" t="s">
        <v>1289</v>
      </c>
      <c r="L280">
        <f>IF(AND(ISNUMBER(SEARCH(":",Table12[[#This Row],[Column1]]))=FALSE,ISNUMBER(SEARCH("Ronda",Table12[[#This Row],[Column1]]))=FALSE),1,0)</f>
        <v>0</v>
      </c>
      <c r="M280">
        <f>IF(Table12[[#This Row],[cond]]=1,M279+1,0)</f>
        <v>0</v>
      </c>
      <c r="N280">
        <f>IF(ISNUMBER(SEARCH("Ronda",Table12[[#This Row],[Column1]]))=TRUE,1,0)</f>
        <v>0</v>
      </c>
      <c r="O280" t="str">
        <f>IF(Table12[[#This Row],[cond2]]=1,MID(Table12[[#This Row],[Column1]],6,3),O279)</f>
        <v xml:space="preserve"> 30</v>
      </c>
    </row>
    <row r="281" spans="11:15" x14ac:dyDescent="0.3">
      <c r="K281" t="s">
        <v>36</v>
      </c>
      <c r="L281">
        <f>IF(AND(ISNUMBER(SEARCH(":",Table12[[#This Row],[Column1]]))=FALSE,ISNUMBER(SEARCH("Ronda",Table12[[#This Row],[Column1]]))=FALSE),1,0)</f>
        <v>1</v>
      </c>
      <c r="M281">
        <f>IF(Table12[[#This Row],[cond]]=1,M280+1,0)</f>
        <v>1</v>
      </c>
      <c r="N281">
        <f>IF(ISNUMBER(SEARCH("Ronda",Table12[[#This Row],[Column1]]))=TRUE,1,0)</f>
        <v>0</v>
      </c>
      <c r="O281" t="str">
        <f>IF(Table12[[#This Row],[cond2]]=1,MID(Table12[[#This Row],[Column1]],6,3),O280)</f>
        <v xml:space="preserve"> 30</v>
      </c>
    </row>
    <row r="282" spans="11:15" x14ac:dyDescent="0.3">
      <c r="K282" t="s">
        <v>4</v>
      </c>
      <c r="L282">
        <f>IF(AND(ISNUMBER(SEARCH(":",Table12[[#This Row],[Column1]]))=FALSE,ISNUMBER(SEARCH("Ronda",Table12[[#This Row],[Column1]]))=FALSE),1,0)</f>
        <v>1</v>
      </c>
      <c r="M282">
        <f>IF(Table12[[#This Row],[cond]]=1,M281+1,0)</f>
        <v>2</v>
      </c>
      <c r="N282">
        <f>IF(ISNUMBER(SEARCH("Ronda",Table12[[#This Row],[Column1]]))=TRUE,1,0)</f>
        <v>0</v>
      </c>
      <c r="O282" t="str">
        <f>IF(Table12[[#This Row],[cond2]]=1,MID(Table12[[#This Row],[Column1]],6,3),O281)</f>
        <v xml:space="preserve"> 30</v>
      </c>
    </row>
    <row r="283" spans="11:15" x14ac:dyDescent="0.3">
      <c r="K283">
        <v>1</v>
      </c>
      <c r="L283">
        <f>IF(AND(ISNUMBER(SEARCH(":",Table12[[#This Row],[Column1]]))=FALSE,ISNUMBER(SEARCH("Ronda",Table12[[#This Row],[Column1]]))=FALSE),1,0)</f>
        <v>1</v>
      </c>
      <c r="M283">
        <f>IF(Table12[[#This Row],[cond]]=1,M282+1,0)</f>
        <v>3</v>
      </c>
      <c r="N283">
        <f>IF(ISNUMBER(SEARCH("Ronda",Table12[[#This Row],[Column1]]))=TRUE,1,0)</f>
        <v>0</v>
      </c>
      <c r="O283" t="str">
        <f>IF(Table12[[#This Row],[cond2]]=1,MID(Table12[[#This Row],[Column1]],6,3),O282)</f>
        <v xml:space="preserve"> 30</v>
      </c>
    </row>
    <row r="284" spans="11:15" x14ac:dyDescent="0.3">
      <c r="K284">
        <v>0</v>
      </c>
      <c r="L284">
        <f>IF(AND(ISNUMBER(SEARCH(":",Table12[[#This Row],[Column1]]))=FALSE,ISNUMBER(SEARCH("Ronda",Table12[[#This Row],[Column1]]))=FALSE),1,0)</f>
        <v>1</v>
      </c>
      <c r="M284">
        <f>IF(Table12[[#This Row],[cond]]=1,M283+1,0)</f>
        <v>4</v>
      </c>
      <c r="N284">
        <f>IF(ISNUMBER(SEARCH("Ronda",Table12[[#This Row],[Column1]]))=TRUE,1,0)</f>
        <v>0</v>
      </c>
      <c r="O284" t="str">
        <f>IF(Table12[[#This Row],[cond2]]=1,MID(Table12[[#This Row],[Column1]],6,3),O283)</f>
        <v xml:space="preserve"> 30</v>
      </c>
    </row>
    <row r="285" spans="11:15" x14ac:dyDescent="0.3">
      <c r="K285">
        <v>-1</v>
      </c>
      <c r="L285">
        <f>IF(AND(ISNUMBER(SEARCH(":",Table12[[#This Row],[Column1]]))=FALSE,ISNUMBER(SEARCH("Ronda",Table12[[#This Row],[Column1]]))=FALSE),1,0)</f>
        <v>1</v>
      </c>
      <c r="M285">
        <f>IF(Table12[[#This Row],[cond]]=1,M284+1,0)</f>
        <v>5</v>
      </c>
      <c r="N285">
        <f>IF(ISNUMBER(SEARCH("Ronda",Table12[[#This Row],[Column1]]))=TRUE,1,0)</f>
        <v>0</v>
      </c>
      <c r="O285" t="str">
        <f>IF(Table12[[#This Row],[cond2]]=1,MID(Table12[[#This Row],[Column1]],6,3),O284)</f>
        <v xml:space="preserve"> 30</v>
      </c>
    </row>
    <row r="286" spans="11:15" x14ac:dyDescent="0.3">
      <c r="K286">
        <v>0</v>
      </c>
      <c r="L286">
        <f>IF(AND(ISNUMBER(SEARCH(":",Table12[[#This Row],[Column1]]))=FALSE,ISNUMBER(SEARCH("Ronda",Table12[[#This Row],[Column1]]))=FALSE),1,0)</f>
        <v>1</v>
      </c>
      <c r="M286">
        <f>IF(Table12[[#This Row],[cond]]=1,M285+1,0)</f>
        <v>6</v>
      </c>
      <c r="N286">
        <f>IF(ISNUMBER(SEARCH("Ronda",Table12[[#This Row],[Column1]]))=TRUE,1,0)</f>
        <v>0</v>
      </c>
      <c r="O286" t="str">
        <f>IF(Table12[[#This Row],[cond2]]=1,MID(Table12[[#This Row],[Column1]],6,3),O285)</f>
        <v xml:space="preserve"> 30</v>
      </c>
    </row>
    <row r="287" spans="11:15" x14ac:dyDescent="0.3">
      <c r="K287" t="s">
        <v>1290</v>
      </c>
      <c r="L287">
        <f>IF(AND(ISNUMBER(SEARCH(":",Table12[[#This Row],[Column1]]))=FALSE,ISNUMBER(SEARCH("Ronda",Table12[[#This Row],[Column1]]))=FALSE),1,0)</f>
        <v>0</v>
      </c>
      <c r="M287">
        <f>IF(Table12[[#This Row],[cond]]=1,M286+1,0)</f>
        <v>0</v>
      </c>
      <c r="N287">
        <f>IF(ISNUMBER(SEARCH("Ronda",Table12[[#This Row],[Column1]]))=TRUE,1,0)</f>
        <v>0</v>
      </c>
      <c r="O287" t="str">
        <f>IF(Table12[[#This Row],[cond2]]=1,MID(Table12[[#This Row],[Column1]],6,3),O286)</f>
        <v xml:space="preserve"> 30</v>
      </c>
    </row>
    <row r="288" spans="11:15" x14ac:dyDescent="0.3">
      <c r="K288" t="s">
        <v>13</v>
      </c>
      <c r="L288">
        <f>IF(AND(ISNUMBER(SEARCH(":",Table12[[#This Row],[Column1]]))=FALSE,ISNUMBER(SEARCH("Ronda",Table12[[#This Row],[Column1]]))=FALSE),1,0)</f>
        <v>1</v>
      </c>
      <c r="M288">
        <f>IF(Table12[[#This Row],[cond]]=1,M287+1,0)</f>
        <v>1</v>
      </c>
      <c r="N288">
        <f>IF(ISNUMBER(SEARCH("Ronda",Table12[[#This Row],[Column1]]))=TRUE,1,0)</f>
        <v>0</v>
      </c>
      <c r="O288" t="str">
        <f>IF(Table12[[#This Row],[cond2]]=1,MID(Table12[[#This Row],[Column1]],6,3),O287)</f>
        <v xml:space="preserve"> 30</v>
      </c>
    </row>
    <row r="289" spans="11:15" x14ac:dyDescent="0.3">
      <c r="K289" t="s">
        <v>833</v>
      </c>
      <c r="L289">
        <f>IF(AND(ISNUMBER(SEARCH(":",Table12[[#This Row],[Column1]]))=FALSE,ISNUMBER(SEARCH("Ronda",Table12[[#This Row],[Column1]]))=FALSE),1,0)</f>
        <v>1</v>
      </c>
      <c r="M289">
        <f>IF(Table12[[#This Row],[cond]]=1,M288+1,0)</f>
        <v>2</v>
      </c>
      <c r="N289">
        <f>IF(ISNUMBER(SEARCH("Ronda",Table12[[#This Row],[Column1]]))=TRUE,1,0)</f>
        <v>0</v>
      </c>
      <c r="O289" t="str">
        <f>IF(Table12[[#This Row],[cond2]]=1,MID(Table12[[#This Row],[Column1]],6,3),O288)</f>
        <v xml:space="preserve"> 30</v>
      </c>
    </row>
    <row r="290" spans="11:15" x14ac:dyDescent="0.3">
      <c r="K290">
        <v>4</v>
      </c>
      <c r="L290">
        <f>IF(AND(ISNUMBER(SEARCH(":",Table12[[#This Row],[Column1]]))=FALSE,ISNUMBER(SEARCH("Ronda",Table12[[#This Row],[Column1]]))=FALSE),1,0)</f>
        <v>1</v>
      </c>
      <c r="M290">
        <f>IF(Table12[[#This Row],[cond]]=1,M289+1,0)</f>
        <v>3</v>
      </c>
      <c r="N290">
        <f>IF(ISNUMBER(SEARCH("Ronda",Table12[[#This Row],[Column1]]))=TRUE,1,0)</f>
        <v>0</v>
      </c>
      <c r="O290" t="str">
        <f>IF(Table12[[#This Row],[cond2]]=1,MID(Table12[[#This Row],[Column1]],6,3),O289)</f>
        <v xml:space="preserve"> 30</v>
      </c>
    </row>
    <row r="291" spans="11:15" x14ac:dyDescent="0.3">
      <c r="K291">
        <v>0</v>
      </c>
      <c r="L291">
        <f>IF(AND(ISNUMBER(SEARCH(":",Table12[[#This Row],[Column1]]))=FALSE,ISNUMBER(SEARCH("Ronda",Table12[[#This Row],[Column1]]))=FALSE),1,0)</f>
        <v>1</v>
      </c>
      <c r="M291">
        <f>IF(Table12[[#This Row],[cond]]=1,M290+1,0)</f>
        <v>4</v>
      </c>
      <c r="N291">
        <f>IF(ISNUMBER(SEARCH("Ronda",Table12[[#This Row],[Column1]]))=TRUE,1,0)</f>
        <v>0</v>
      </c>
      <c r="O291" t="str">
        <f>IF(Table12[[#This Row],[cond2]]=1,MID(Table12[[#This Row],[Column1]],6,3),O290)</f>
        <v xml:space="preserve"> 30</v>
      </c>
    </row>
    <row r="292" spans="11:15" x14ac:dyDescent="0.3">
      <c r="K292">
        <v>0</v>
      </c>
      <c r="L292">
        <f>IF(AND(ISNUMBER(SEARCH(":",Table12[[#This Row],[Column1]]))=FALSE,ISNUMBER(SEARCH("Ronda",Table12[[#This Row],[Column1]]))=FALSE),1,0)</f>
        <v>1</v>
      </c>
      <c r="M292">
        <f>IF(Table12[[#This Row],[cond]]=1,M291+1,0)</f>
        <v>5</v>
      </c>
      <c r="N292">
        <f>IF(ISNUMBER(SEARCH("Ronda",Table12[[#This Row],[Column1]]))=TRUE,1,0)</f>
        <v>0</v>
      </c>
      <c r="O292" t="str">
        <f>IF(Table12[[#This Row],[cond2]]=1,MID(Table12[[#This Row],[Column1]],6,3),O291)</f>
        <v xml:space="preserve"> 30</v>
      </c>
    </row>
    <row r="293" spans="11:15" x14ac:dyDescent="0.3">
      <c r="K293">
        <v>0</v>
      </c>
      <c r="L293">
        <f>IF(AND(ISNUMBER(SEARCH(":",Table12[[#This Row],[Column1]]))=FALSE,ISNUMBER(SEARCH("Ronda",Table12[[#This Row],[Column1]]))=FALSE),1,0)</f>
        <v>1</v>
      </c>
      <c r="M293">
        <f>IF(Table12[[#This Row],[cond]]=1,M292+1,0)</f>
        <v>6</v>
      </c>
      <c r="N293">
        <f>IF(ISNUMBER(SEARCH("Ronda",Table12[[#This Row],[Column1]]))=TRUE,1,0)</f>
        <v>0</v>
      </c>
      <c r="O293" t="str">
        <f>IF(Table12[[#This Row],[cond2]]=1,MID(Table12[[#This Row],[Column1]],6,3),O292)</f>
        <v xml:space="preserve"> 30</v>
      </c>
    </row>
    <row r="294" spans="11:15" x14ac:dyDescent="0.3">
      <c r="K294" t="s">
        <v>1291</v>
      </c>
      <c r="L294">
        <f>IF(AND(ISNUMBER(SEARCH(":",Table12[[#This Row],[Column1]]))=FALSE,ISNUMBER(SEARCH("Ronda",Table12[[#This Row],[Column1]]))=FALSE),1,0)</f>
        <v>0</v>
      </c>
      <c r="M294">
        <f>IF(Table12[[#This Row],[cond]]=1,M293+1,0)</f>
        <v>0</v>
      </c>
      <c r="N294">
        <f>IF(ISNUMBER(SEARCH("Ronda",Table12[[#This Row],[Column1]]))=TRUE,1,0)</f>
        <v>0</v>
      </c>
      <c r="O294" t="str">
        <f>IF(Table12[[#This Row],[cond2]]=1,MID(Table12[[#This Row],[Column1]],6,3),O293)</f>
        <v xml:space="preserve"> 30</v>
      </c>
    </row>
    <row r="295" spans="11:15" x14ac:dyDescent="0.3">
      <c r="K295" t="s">
        <v>2</v>
      </c>
      <c r="L295">
        <f>IF(AND(ISNUMBER(SEARCH(":",Table12[[#This Row],[Column1]]))=FALSE,ISNUMBER(SEARCH("Ronda",Table12[[#This Row],[Column1]]))=FALSE),1,0)</f>
        <v>1</v>
      </c>
      <c r="M295">
        <f>IF(Table12[[#This Row],[cond]]=1,M294+1,0)</f>
        <v>1</v>
      </c>
      <c r="N295">
        <f>IF(ISNUMBER(SEARCH("Ronda",Table12[[#This Row],[Column1]]))=TRUE,1,0)</f>
        <v>0</v>
      </c>
      <c r="O295" t="str">
        <f>IF(Table12[[#This Row],[cond2]]=1,MID(Table12[[#This Row],[Column1]],6,3),O294)</f>
        <v xml:space="preserve"> 30</v>
      </c>
    </row>
    <row r="296" spans="11:15" x14ac:dyDescent="0.3">
      <c r="K296" t="s">
        <v>28</v>
      </c>
      <c r="L296">
        <f>IF(AND(ISNUMBER(SEARCH(":",Table12[[#This Row],[Column1]]))=FALSE,ISNUMBER(SEARCH("Ronda",Table12[[#This Row],[Column1]]))=FALSE),1,0)</f>
        <v>1</v>
      </c>
      <c r="M296">
        <f>IF(Table12[[#This Row],[cond]]=1,M295+1,0)</f>
        <v>2</v>
      </c>
      <c r="N296">
        <f>IF(ISNUMBER(SEARCH("Ronda",Table12[[#This Row],[Column1]]))=TRUE,1,0)</f>
        <v>0</v>
      </c>
      <c r="O296" t="str">
        <f>IF(Table12[[#This Row],[cond2]]=1,MID(Table12[[#This Row],[Column1]],6,3),O295)</f>
        <v xml:space="preserve"> 30</v>
      </c>
    </row>
    <row r="297" spans="11:15" x14ac:dyDescent="0.3">
      <c r="K297">
        <v>3</v>
      </c>
      <c r="L297">
        <f>IF(AND(ISNUMBER(SEARCH(":",Table12[[#This Row],[Column1]]))=FALSE,ISNUMBER(SEARCH("Ronda",Table12[[#This Row],[Column1]]))=FALSE),1,0)</f>
        <v>1</v>
      </c>
      <c r="M297">
        <f>IF(Table12[[#This Row],[cond]]=1,M296+1,0)</f>
        <v>3</v>
      </c>
      <c r="N297">
        <f>IF(ISNUMBER(SEARCH("Ronda",Table12[[#This Row],[Column1]]))=TRUE,1,0)</f>
        <v>0</v>
      </c>
      <c r="O297" t="str">
        <f>IF(Table12[[#This Row],[cond2]]=1,MID(Table12[[#This Row],[Column1]],6,3),O296)</f>
        <v xml:space="preserve"> 30</v>
      </c>
    </row>
    <row r="298" spans="11:15" x14ac:dyDescent="0.3">
      <c r="K298">
        <v>1</v>
      </c>
      <c r="L298">
        <f>IF(AND(ISNUMBER(SEARCH(":",Table12[[#This Row],[Column1]]))=FALSE,ISNUMBER(SEARCH("Ronda",Table12[[#This Row],[Column1]]))=FALSE),1,0)</f>
        <v>1</v>
      </c>
      <c r="M298">
        <f>IF(Table12[[#This Row],[cond]]=1,M297+1,0)</f>
        <v>4</v>
      </c>
      <c r="N298">
        <f>IF(ISNUMBER(SEARCH("Ronda",Table12[[#This Row],[Column1]]))=TRUE,1,0)</f>
        <v>0</v>
      </c>
      <c r="O298" t="str">
        <f>IF(Table12[[#This Row],[cond2]]=1,MID(Table12[[#This Row],[Column1]],6,3),O297)</f>
        <v xml:space="preserve"> 30</v>
      </c>
    </row>
    <row r="299" spans="11:15" x14ac:dyDescent="0.3">
      <c r="K299">
        <v>-3</v>
      </c>
      <c r="L299">
        <f>IF(AND(ISNUMBER(SEARCH(":",Table12[[#This Row],[Column1]]))=FALSE,ISNUMBER(SEARCH("Ronda",Table12[[#This Row],[Column1]]))=FALSE),1,0)</f>
        <v>1</v>
      </c>
      <c r="M299">
        <f>IF(Table12[[#This Row],[cond]]=1,M298+1,0)</f>
        <v>5</v>
      </c>
      <c r="N299">
        <f>IF(ISNUMBER(SEARCH("Ronda",Table12[[#This Row],[Column1]]))=TRUE,1,0)</f>
        <v>0</v>
      </c>
      <c r="O299" t="str">
        <f>IF(Table12[[#This Row],[cond2]]=1,MID(Table12[[#This Row],[Column1]],6,3),O298)</f>
        <v xml:space="preserve"> 30</v>
      </c>
    </row>
    <row r="300" spans="11:15" x14ac:dyDescent="0.3">
      <c r="K300">
        <v>0</v>
      </c>
      <c r="L300">
        <f>IF(AND(ISNUMBER(SEARCH(":",Table12[[#This Row],[Column1]]))=FALSE,ISNUMBER(SEARCH("Ronda",Table12[[#This Row],[Column1]]))=FALSE),1,0)</f>
        <v>1</v>
      </c>
      <c r="M300">
        <f>IF(Table12[[#This Row],[cond]]=1,M299+1,0)</f>
        <v>6</v>
      </c>
      <c r="N300">
        <f>IF(ISNUMBER(SEARCH("Ronda",Table12[[#This Row],[Column1]]))=TRUE,1,0)</f>
        <v>0</v>
      </c>
      <c r="O300" t="str">
        <f>IF(Table12[[#This Row],[cond2]]=1,MID(Table12[[#This Row],[Column1]],6,3),O299)</f>
        <v xml:space="preserve"> 30</v>
      </c>
    </row>
    <row r="301" spans="11:15" x14ac:dyDescent="0.3">
      <c r="K301" t="s">
        <v>1292</v>
      </c>
      <c r="L301">
        <f>IF(AND(ISNUMBER(SEARCH(":",Table12[[#This Row],[Column1]]))=FALSE,ISNUMBER(SEARCH("Ronda",Table12[[#This Row],[Column1]]))=FALSE),1,0)</f>
        <v>0</v>
      </c>
      <c r="M301">
        <f>IF(Table12[[#This Row],[cond]]=1,M300+1,0)</f>
        <v>0</v>
      </c>
      <c r="N301">
        <f>IF(ISNUMBER(SEARCH("Ronda",Table12[[#This Row],[Column1]]))=TRUE,1,0)</f>
        <v>0</v>
      </c>
      <c r="O301" t="str">
        <f>IF(Table12[[#This Row],[cond2]]=1,MID(Table12[[#This Row],[Column1]],6,3),O300)</f>
        <v xml:space="preserve"> 30</v>
      </c>
    </row>
    <row r="302" spans="11:15" x14ac:dyDescent="0.3">
      <c r="K302" t="s">
        <v>14</v>
      </c>
      <c r="L302">
        <f>IF(AND(ISNUMBER(SEARCH(":",Table12[[#This Row],[Column1]]))=FALSE,ISNUMBER(SEARCH("Ronda",Table12[[#This Row],[Column1]]))=FALSE),1,0)</f>
        <v>1</v>
      </c>
      <c r="M302">
        <f>IF(Table12[[#This Row],[cond]]=1,M301+1,0)</f>
        <v>1</v>
      </c>
      <c r="N302">
        <f>IF(ISNUMBER(SEARCH("Ronda",Table12[[#This Row],[Column1]]))=TRUE,1,0)</f>
        <v>0</v>
      </c>
      <c r="O302" t="str">
        <f>IF(Table12[[#This Row],[cond2]]=1,MID(Table12[[#This Row],[Column1]],6,3),O301)</f>
        <v xml:space="preserve"> 30</v>
      </c>
    </row>
    <row r="303" spans="11:15" x14ac:dyDescent="0.3">
      <c r="K303" t="s">
        <v>1</v>
      </c>
      <c r="L303">
        <f>IF(AND(ISNUMBER(SEARCH(":",Table12[[#This Row],[Column1]]))=FALSE,ISNUMBER(SEARCH("Ronda",Table12[[#This Row],[Column1]]))=FALSE),1,0)</f>
        <v>1</v>
      </c>
      <c r="M303">
        <f>IF(Table12[[#This Row],[cond]]=1,M302+1,0)</f>
        <v>2</v>
      </c>
      <c r="N303">
        <f>IF(ISNUMBER(SEARCH("Ronda",Table12[[#This Row],[Column1]]))=TRUE,1,0)</f>
        <v>0</v>
      </c>
      <c r="O303" t="str">
        <f>IF(Table12[[#This Row],[cond2]]=1,MID(Table12[[#This Row],[Column1]],6,3),O302)</f>
        <v xml:space="preserve"> 30</v>
      </c>
    </row>
    <row r="304" spans="11:15" x14ac:dyDescent="0.3">
      <c r="K304">
        <v>0</v>
      </c>
      <c r="L304">
        <f>IF(AND(ISNUMBER(SEARCH(":",Table12[[#This Row],[Column1]]))=FALSE,ISNUMBER(SEARCH("Ronda",Table12[[#This Row],[Column1]]))=FALSE),1,0)</f>
        <v>1</v>
      </c>
      <c r="M304">
        <f>IF(Table12[[#This Row],[cond]]=1,M303+1,0)</f>
        <v>3</v>
      </c>
      <c r="N304">
        <f>IF(ISNUMBER(SEARCH("Ronda",Table12[[#This Row],[Column1]]))=TRUE,1,0)</f>
        <v>0</v>
      </c>
      <c r="O304" t="str">
        <f>IF(Table12[[#This Row],[cond2]]=1,MID(Table12[[#This Row],[Column1]],6,3),O303)</f>
        <v xml:space="preserve"> 30</v>
      </c>
    </row>
    <row r="305" spans="11:15" x14ac:dyDescent="0.3">
      <c r="K305">
        <v>1</v>
      </c>
      <c r="L305">
        <f>IF(AND(ISNUMBER(SEARCH(":",Table12[[#This Row],[Column1]]))=FALSE,ISNUMBER(SEARCH("Ronda",Table12[[#This Row],[Column1]]))=FALSE),1,0)</f>
        <v>1</v>
      </c>
      <c r="M305">
        <f>IF(Table12[[#This Row],[cond]]=1,M304+1,0)</f>
        <v>4</v>
      </c>
      <c r="N305">
        <f>IF(ISNUMBER(SEARCH("Ronda",Table12[[#This Row],[Column1]]))=TRUE,1,0)</f>
        <v>0</v>
      </c>
      <c r="O305" t="str">
        <f>IF(Table12[[#This Row],[cond2]]=1,MID(Table12[[#This Row],[Column1]],6,3),O304)</f>
        <v xml:space="preserve"> 30</v>
      </c>
    </row>
    <row r="306" spans="11:15" x14ac:dyDescent="0.3">
      <c r="K306">
        <v>0</v>
      </c>
      <c r="L306">
        <f>IF(AND(ISNUMBER(SEARCH(":",Table12[[#This Row],[Column1]]))=FALSE,ISNUMBER(SEARCH("Ronda",Table12[[#This Row],[Column1]]))=FALSE),1,0)</f>
        <v>1</v>
      </c>
      <c r="M306">
        <f>IF(Table12[[#This Row],[cond]]=1,M305+1,0)</f>
        <v>5</v>
      </c>
      <c r="N306">
        <f>IF(ISNUMBER(SEARCH("Ronda",Table12[[#This Row],[Column1]]))=TRUE,1,0)</f>
        <v>0</v>
      </c>
      <c r="O306" t="str">
        <f>IF(Table12[[#This Row],[cond2]]=1,MID(Table12[[#This Row],[Column1]],6,3),O305)</f>
        <v xml:space="preserve"> 30</v>
      </c>
    </row>
    <row r="307" spans="11:15" x14ac:dyDescent="0.3">
      <c r="K307">
        <v>0</v>
      </c>
      <c r="L307">
        <f>IF(AND(ISNUMBER(SEARCH(":",Table12[[#This Row],[Column1]]))=FALSE,ISNUMBER(SEARCH("Ronda",Table12[[#This Row],[Column1]]))=FALSE),1,0)</f>
        <v>1</v>
      </c>
      <c r="M307">
        <f>IF(Table12[[#This Row],[cond]]=1,M306+1,0)</f>
        <v>6</v>
      </c>
      <c r="N307">
        <f>IF(ISNUMBER(SEARCH("Ronda",Table12[[#This Row],[Column1]]))=TRUE,1,0)</f>
        <v>0</v>
      </c>
      <c r="O307" t="str">
        <f>IF(Table12[[#This Row],[cond2]]=1,MID(Table12[[#This Row],[Column1]],6,3),O306)</f>
        <v xml:space="preserve"> 30</v>
      </c>
    </row>
    <row r="308" spans="11:15" x14ac:dyDescent="0.3">
      <c r="K308" t="s">
        <v>1293</v>
      </c>
      <c r="L308">
        <f>IF(AND(ISNUMBER(SEARCH(":",Table12[[#This Row],[Column1]]))=FALSE,ISNUMBER(SEARCH("Ronda",Table12[[#This Row],[Column1]]))=FALSE),1,0)</f>
        <v>0</v>
      </c>
      <c r="M308">
        <f>IF(Table12[[#This Row],[cond]]=1,M307+1,0)</f>
        <v>0</v>
      </c>
      <c r="N308">
        <f>IF(ISNUMBER(SEARCH("Ronda",Table12[[#This Row],[Column1]]))=TRUE,1,0)</f>
        <v>0</v>
      </c>
      <c r="O308" t="str">
        <f>IF(Table12[[#This Row],[cond2]]=1,MID(Table12[[#This Row],[Column1]],6,3),O307)</f>
        <v xml:space="preserve"> 30</v>
      </c>
    </row>
    <row r="309" spans="11:15" x14ac:dyDescent="0.3">
      <c r="K309" t="s">
        <v>11</v>
      </c>
      <c r="L309">
        <f>IF(AND(ISNUMBER(SEARCH(":",Table12[[#This Row],[Column1]]))=FALSE,ISNUMBER(SEARCH("Ronda",Table12[[#This Row],[Column1]]))=FALSE),1,0)</f>
        <v>1</v>
      </c>
      <c r="M309">
        <f>IF(Table12[[#This Row],[cond]]=1,M308+1,0)</f>
        <v>1</v>
      </c>
      <c r="N309">
        <f>IF(ISNUMBER(SEARCH("Ronda",Table12[[#This Row],[Column1]]))=TRUE,1,0)</f>
        <v>0</v>
      </c>
      <c r="O309" t="str">
        <f>IF(Table12[[#This Row],[cond2]]=1,MID(Table12[[#This Row],[Column1]],6,3),O308)</f>
        <v xml:space="preserve"> 30</v>
      </c>
    </row>
    <row r="310" spans="11:15" x14ac:dyDescent="0.3">
      <c r="K310" t="s">
        <v>6</v>
      </c>
      <c r="L310">
        <f>IF(AND(ISNUMBER(SEARCH(":",Table12[[#This Row],[Column1]]))=FALSE,ISNUMBER(SEARCH("Ronda",Table12[[#This Row],[Column1]]))=FALSE),1,0)</f>
        <v>1</v>
      </c>
      <c r="M310">
        <f>IF(Table12[[#This Row],[cond]]=1,M309+1,0)</f>
        <v>2</v>
      </c>
      <c r="N310">
        <f>IF(ISNUMBER(SEARCH("Ronda",Table12[[#This Row],[Column1]]))=TRUE,1,0)</f>
        <v>0</v>
      </c>
      <c r="O310" t="str">
        <f>IF(Table12[[#This Row],[cond2]]=1,MID(Table12[[#This Row],[Column1]],6,3),O309)</f>
        <v xml:space="preserve"> 30</v>
      </c>
    </row>
    <row r="311" spans="11:15" x14ac:dyDescent="0.3">
      <c r="K311">
        <v>2</v>
      </c>
      <c r="L311">
        <f>IF(AND(ISNUMBER(SEARCH(":",Table12[[#This Row],[Column1]]))=FALSE,ISNUMBER(SEARCH("Ronda",Table12[[#This Row],[Column1]]))=FALSE),1,0)</f>
        <v>1</v>
      </c>
      <c r="M311">
        <f>IF(Table12[[#This Row],[cond]]=1,M310+1,0)</f>
        <v>3</v>
      </c>
      <c r="N311">
        <f>IF(ISNUMBER(SEARCH("Ronda",Table12[[#This Row],[Column1]]))=TRUE,1,0)</f>
        <v>0</v>
      </c>
      <c r="O311" t="str">
        <f>IF(Table12[[#This Row],[cond2]]=1,MID(Table12[[#This Row],[Column1]],6,3),O310)</f>
        <v xml:space="preserve"> 30</v>
      </c>
    </row>
    <row r="312" spans="11:15" x14ac:dyDescent="0.3">
      <c r="K312">
        <v>3</v>
      </c>
      <c r="L312">
        <f>IF(AND(ISNUMBER(SEARCH(":",Table12[[#This Row],[Column1]]))=FALSE,ISNUMBER(SEARCH("Ronda",Table12[[#This Row],[Column1]]))=FALSE),1,0)</f>
        <v>1</v>
      </c>
      <c r="M312">
        <f>IF(Table12[[#This Row],[cond]]=1,M311+1,0)</f>
        <v>4</v>
      </c>
      <c r="N312">
        <f>IF(ISNUMBER(SEARCH("Ronda",Table12[[#This Row],[Column1]]))=TRUE,1,0)</f>
        <v>0</v>
      </c>
      <c r="O312" t="str">
        <f>IF(Table12[[#This Row],[cond2]]=1,MID(Table12[[#This Row],[Column1]],6,3),O311)</f>
        <v xml:space="preserve"> 30</v>
      </c>
    </row>
    <row r="313" spans="11:15" x14ac:dyDescent="0.3">
      <c r="K313">
        <v>-2</v>
      </c>
      <c r="L313">
        <f>IF(AND(ISNUMBER(SEARCH(":",Table12[[#This Row],[Column1]]))=FALSE,ISNUMBER(SEARCH("Ronda",Table12[[#This Row],[Column1]]))=FALSE),1,0)</f>
        <v>1</v>
      </c>
      <c r="M313">
        <f>IF(Table12[[#This Row],[cond]]=1,M312+1,0)</f>
        <v>5</v>
      </c>
      <c r="N313">
        <f>IF(ISNUMBER(SEARCH("Ronda",Table12[[#This Row],[Column1]]))=TRUE,1,0)</f>
        <v>0</v>
      </c>
      <c r="O313" t="str">
        <f>IF(Table12[[#This Row],[cond2]]=1,MID(Table12[[#This Row],[Column1]],6,3),O312)</f>
        <v xml:space="preserve"> 30</v>
      </c>
    </row>
    <row r="314" spans="11:15" x14ac:dyDescent="0.3">
      <c r="K314">
        <v>0</v>
      </c>
      <c r="L314">
        <f>IF(AND(ISNUMBER(SEARCH(":",Table12[[#This Row],[Column1]]))=FALSE,ISNUMBER(SEARCH("Ronda",Table12[[#This Row],[Column1]]))=FALSE),1,0)</f>
        <v>1</v>
      </c>
      <c r="M314">
        <f>IF(Table12[[#This Row],[cond]]=1,M313+1,0)</f>
        <v>6</v>
      </c>
      <c r="N314">
        <f>IF(ISNUMBER(SEARCH("Ronda",Table12[[#This Row],[Column1]]))=TRUE,1,0)</f>
        <v>0</v>
      </c>
      <c r="O314" t="str">
        <f>IF(Table12[[#This Row],[cond2]]=1,MID(Table12[[#This Row],[Column1]],6,3),O313)</f>
        <v xml:space="preserve"> 30</v>
      </c>
    </row>
    <row r="315" spans="11:15" x14ac:dyDescent="0.3">
      <c r="K315" t="s">
        <v>1294</v>
      </c>
      <c r="L315">
        <f>IF(AND(ISNUMBER(SEARCH(":",Table12[[#This Row],[Column1]]))=FALSE,ISNUMBER(SEARCH("Ronda",Table12[[#This Row],[Column1]]))=FALSE),1,0)</f>
        <v>0</v>
      </c>
      <c r="M315">
        <f>IF(Table12[[#This Row],[cond]]=1,M314+1,0)</f>
        <v>0</v>
      </c>
      <c r="N315">
        <f>IF(ISNUMBER(SEARCH("Ronda",Table12[[#This Row],[Column1]]))=TRUE,1,0)</f>
        <v>0</v>
      </c>
      <c r="O315" t="str">
        <f>IF(Table12[[#This Row],[cond2]]=1,MID(Table12[[#This Row],[Column1]],6,3),O314)</f>
        <v xml:space="preserve"> 30</v>
      </c>
    </row>
    <row r="316" spans="11:15" x14ac:dyDescent="0.3">
      <c r="K316" t="s">
        <v>1051</v>
      </c>
      <c r="L316">
        <f>IF(AND(ISNUMBER(SEARCH(":",Table12[[#This Row],[Column1]]))=FALSE,ISNUMBER(SEARCH("Ronda",Table12[[#This Row],[Column1]]))=FALSE),1,0)</f>
        <v>1</v>
      </c>
      <c r="M316">
        <f>IF(Table12[[#This Row],[cond]]=1,M315+1,0)</f>
        <v>1</v>
      </c>
      <c r="N316">
        <f>IF(ISNUMBER(SEARCH("Ronda",Table12[[#This Row],[Column1]]))=TRUE,1,0)</f>
        <v>0</v>
      </c>
      <c r="O316" t="str">
        <f>IF(Table12[[#This Row],[cond2]]=1,MID(Table12[[#This Row],[Column1]],6,3),O315)</f>
        <v xml:space="preserve"> 30</v>
      </c>
    </row>
    <row r="317" spans="11:15" x14ac:dyDescent="0.3">
      <c r="K317" t="s">
        <v>10</v>
      </c>
      <c r="L317">
        <f>IF(AND(ISNUMBER(SEARCH(":",Table12[[#This Row],[Column1]]))=FALSE,ISNUMBER(SEARCH("Ronda",Table12[[#This Row],[Column1]]))=FALSE),1,0)</f>
        <v>1</v>
      </c>
      <c r="M317">
        <f>IF(Table12[[#This Row],[cond]]=1,M316+1,0)</f>
        <v>2</v>
      </c>
      <c r="N317">
        <f>IF(ISNUMBER(SEARCH("Ronda",Table12[[#This Row],[Column1]]))=TRUE,1,0)</f>
        <v>0</v>
      </c>
      <c r="O317" t="str">
        <f>IF(Table12[[#This Row],[cond2]]=1,MID(Table12[[#This Row],[Column1]],6,3),O316)</f>
        <v xml:space="preserve"> 30</v>
      </c>
    </row>
    <row r="318" spans="11:15" x14ac:dyDescent="0.3">
      <c r="K318">
        <v>0</v>
      </c>
      <c r="L318">
        <f>IF(AND(ISNUMBER(SEARCH(":",Table12[[#This Row],[Column1]]))=FALSE,ISNUMBER(SEARCH("Ronda",Table12[[#This Row],[Column1]]))=FALSE),1,0)</f>
        <v>1</v>
      </c>
      <c r="M318">
        <f>IF(Table12[[#This Row],[cond]]=1,M317+1,0)</f>
        <v>3</v>
      </c>
      <c r="N318">
        <f>IF(ISNUMBER(SEARCH("Ronda",Table12[[#This Row],[Column1]]))=TRUE,1,0)</f>
        <v>0</v>
      </c>
      <c r="O318" t="str">
        <f>IF(Table12[[#This Row],[cond2]]=1,MID(Table12[[#This Row],[Column1]],6,3),O317)</f>
        <v xml:space="preserve"> 30</v>
      </c>
    </row>
    <row r="319" spans="11:15" x14ac:dyDescent="0.3">
      <c r="K319">
        <v>1</v>
      </c>
      <c r="L319">
        <f>IF(AND(ISNUMBER(SEARCH(":",Table12[[#This Row],[Column1]]))=FALSE,ISNUMBER(SEARCH("Ronda",Table12[[#This Row],[Column1]]))=FALSE),1,0)</f>
        <v>1</v>
      </c>
      <c r="M319">
        <f>IF(Table12[[#This Row],[cond]]=1,M318+1,0)</f>
        <v>4</v>
      </c>
      <c r="N319">
        <f>IF(ISNUMBER(SEARCH("Ronda",Table12[[#This Row],[Column1]]))=TRUE,1,0)</f>
        <v>0</v>
      </c>
      <c r="O319" t="str">
        <f>IF(Table12[[#This Row],[cond2]]=1,MID(Table12[[#This Row],[Column1]],6,3),O318)</f>
        <v xml:space="preserve"> 30</v>
      </c>
    </row>
    <row r="320" spans="11:15" x14ac:dyDescent="0.3">
      <c r="K320">
        <v>0</v>
      </c>
      <c r="L320">
        <f>IF(AND(ISNUMBER(SEARCH(":",Table12[[#This Row],[Column1]]))=FALSE,ISNUMBER(SEARCH("Ronda",Table12[[#This Row],[Column1]]))=FALSE),1,0)</f>
        <v>1</v>
      </c>
      <c r="M320">
        <f>IF(Table12[[#This Row],[cond]]=1,M319+1,0)</f>
        <v>5</v>
      </c>
      <c r="N320">
        <f>IF(ISNUMBER(SEARCH("Ronda",Table12[[#This Row],[Column1]]))=TRUE,1,0)</f>
        <v>0</v>
      </c>
      <c r="O320" t="str">
        <f>IF(Table12[[#This Row],[cond2]]=1,MID(Table12[[#This Row],[Column1]],6,3),O319)</f>
        <v xml:space="preserve"> 30</v>
      </c>
    </row>
    <row r="321" spans="11:15" x14ac:dyDescent="0.3">
      <c r="K321">
        <v>0</v>
      </c>
      <c r="L321">
        <f>IF(AND(ISNUMBER(SEARCH(":",Table12[[#This Row],[Column1]]))=FALSE,ISNUMBER(SEARCH("Ronda",Table12[[#This Row],[Column1]]))=FALSE),1,0)</f>
        <v>1</v>
      </c>
      <c r="M321">
        <f>IF(Table12[[#This Row],[cond]]=1,M320+1,0)</f>
        <v>6</v>
      </c>
      <c r="N321">
        <f>IF(ISNUMBER(SEARCH("Ronda",Table12[[#This Row],[Column1]]))=TRUE,1,0)</f>
        <v>0</v>
      </c>
      <c r="O321" t="str">
        <f>IF(Table12[[#This Row],[cond2]]=1,MID(Table12[[#This Row],[Column1]],6,3),O320)</f>
        <v xml:space="preserve"> 30</v>
      </c>
    </row>
    <row r="322" spans="11:15" x14ac:dyDescent="0.3">
      <c r="K322" t="s">
        <v>99</v>
      </c>
      <c r="L322">
        <f>IF(AND(ISNUMBER(SEARCH(":",Table12[[#This Row],[Column1]]))=FALSE,ISNUMBER(SEARCH("Ronda",Table12[[#This Row],[Column1]]))=FALSE),1,0)</f>
        <v>0</v>
      </c>
      <c r="M322">
        <f>IF(Table12[[#This Row],[cond]]=1,M321+1,0)</f>
        <v>0</v>
      </c>
      <c r="N322">
        <f>IF(ISNUMBER(SEARCH("Ronda",Table12[[#This Row],[Column1]]))=TRUE,1,0)</f>
        <v>1</v>
      </c>
      <c r="O322" t="str">
        <f>IF(Table12[[#This Row],[cond2]]=1,MID(Table12[[#This Row],[Column1]],6,3),O321)</f>
        <v xml:space="preserve"> 29</v>
      </c>
    </row>
    <row r="323" spans="11:15" x14ac:dyDescent="0.3">
      <c r="K323" t="s">
        <v>1295</v>
      </c>
      <c r="L323">
        <f>IF(AND(ISNUMBER(SEARCH(":",Table12[[#This Row],[Column1]]))=FALSE,ISNUMBER(SEARCH("Ronda",Table12[[#This Row],[Column1]]))=FALSE),1,0)</f>
        <v>0</v>
      </c>
      <c r="M323">
        <f>IF(Table12[[#This Row],[cond]]=1,M322+1,0)</f>
        <v>0</v>
      </c>
      <c r="N323">
        <f>IF(ISNUMBER(SEARCH("Ronda",Table12[[#This Row],[Column1]]))=TRUE,1,0)</f>
        <v>0</v>
      </c>
      <c r="O323" t="str">
        <f>IF(Table12[[#This Row],[cond2]]=1,MID(Table12[[#This Row],[Column1]],6,3),O322)</f>
        <v xml:space="preserve"> 29</v>
      </c>
    </row>
    <row r="324" spans="11:15" x14ac:dyDescent="0.3">
      <c r="K324" t="s">
        <v>7</v>
      </c>
      <c r="L324">
        <f>IF(AND(ISNUMBER(SEARCH(":",Table12[[#This Row],[Column1]]))=FALSE,ISNUMBER(SEARCH("Ronda",Table12[[#This Row],[Column1]]))=FALSE),1,0)</f>
        <v>1</v>
      </c>
      <c r="M324">
        <f>IF(Table12[[#This Row],[cond]]=1,M323+1,0)</f>
        <v>1</v>
      </c>
      <c r="N324">
        <f>IF(ISNUMBER(SEARCH("Ronda",Table12[[#This Row],[Column1]]))=TRUE,1,0)</f>
        <v>0</v>
      </c>
      <c r="O324" t="str">
        <f>IF(Table12[[#This Row],[cond2]]=1,MID(Table12[[#This Row],[Column1]],6,3),O323)</f>
        <v xml:space="preserve"> 29</v>
      </c>
    </row>
    <row r="325" spans="11:15" x14ac:dyDescent="0.3">
      <c r="K325" t="s">
        <v>36</v>
      </c>
      <c r="L325">
        <f>IF(AND(ISNUMBER(SEARCH(":",Table12[[#This Row],[Column1]]))=FALSE,ISNUMBER(SEARCH("Ronda",Table12[[#This Row],[Column1]]))=FALSE),1,0)</f>
        <v>1</v>
      </c>
      <c r="M325">
        <f>IF(Table12[[#This Row],[cond]]=1,M324+1,0)</f>
        <v>2</v>
      </c>
      <c r="N325">
        <f>IF(ISNUMBER(SEARCH("Ronda",Table12[[#This Row],[Column1]]))=TRUE,1,0)</f>
        <v>0</v>
      </c>
      <c r="O325" t="str">
        <f>IF(Table12[[#This Row],[cond2]]=1,MID(Table12[[#This Row],[Column1]],6,3),O324)</f>
        <v xml:space="preserve"> 29</v>
      </c>
    </row>
    <row r="326" spans="11:15" x14ac:dyDescent="0.3">
      <c r="K326">
        <v>2</v>
      </c>
      <c r="L326">
        <f>IF(AND(ISNUMBER(SEARCH(":",Table12[[#This Row],[Column1]]))=FALSE,ISNUMBER(SEARCH("Ronda",Table12[[#This Row],[Column1]]))=FALSE),1,0)</f>
        <v>1</v>
      </c>
      <c r="M326">
        <f>IF(Table12[[#This Row],[cond]]=1,M325+1,0)</f>
        <v>3</v>
      </c>
      <c r="N326">
        <f>IF(ISNUMBER(SEARCH("Ronda",Table12[[#This Row],[Column1]]))=TRUE,1,0)</f>
        <v>0</v>
      </c>
      <c r="O326" t="str">
        <f>IF(Table12[[#This Row],[cond2]]=1,MID(Table12[[#This Row],[Column1]],6,3),O325)</f>
        <v xml:space="preserve"> 29</v>
      </c>
    </row>
    <row r="327" spans="11:15" x14ac:dyDescent="0.3">
      <c r="K327">
        <v>1</v>
      </c>
      <c r="L327">
        <f>IF(AND(ISNUMBER(SEARCH(":",Table12[[#This Row],[Column1]]))=FALSE,ISNUMBER(SEARCH("Ronda",Table12[[#This Row],[Column1]]))=FALSE),1,0)</f>
        <v>1</v>
      </c>
      <c r="M327">
        <f>IF(Table12[[#This Row],[cond]]=1,M326+1,0)</f>
        <v>4</v>
      </c>
      <c r="N327">
        <f>IF(ISNUMBER(SEARCH("Ronda",Table12[[#This Row],[Column1]]))=TRUE,1,0)</f>
        <v>0</v>
      </c>
      <c r="O327" t="str">
        <f>IF(Table12[[#This Row],[cond2]]=1,MID(Table12[[#This Row],[Column1]],6,3),O326)</f>
        <v xml:space="preserve"> 29</v>
      </c>
    </row>
    <row r="328" spans="11:15" x14ac:dyDescent="0.3">
      <c r="K328">
        <v>-1</v>
      </c>
      <c r="L328">
        <f>IF(AND(ISNUMBER(SEARCH(":",Table12[[#This Row],[Column1]]))=FALSE,ISNUMBER(SEARCH("Ronda",Table12[[#This Row],[Column1]]))=FALSE),1,0)</f>
        <v>1</v>
      </c>
      <c r="M328">
        <f>IF(Table12[[#This Row],[cond]]=1,M327+1,0)</f>
        <v>5</v>
      </c>
      <c r="N328">
        <f>IF(ISNUMBER(SEARCH("Ronda",Table12[[#This Row],[Column1]]))=TRUE,1,0)</f>
        <v>0</v>
      </c>
      <c r="O328" t="str">
        <f>IF(Table12[[#This Row],[cond2]]=1,MID(Table12[[#This Row],[Column1]],6,3),O327)</f>
        <v xml:space="preserve"> 29</v>
      </c>
    </row>
    <row r="329" spans="11:15" x14ac:dyDescent="0.3">
      <c r="K329">
        <v>0</v>
      </c>
      <c r="L329">
        <f>IF(AND(ISNUMBER(SEARCH(":",Table12[[#This Row],[Column1]]))=FALSE,ISNUMBER(SEARCH("Ronda",Table12[[#This Row],[Column1]]))=FALSE),1,0)</f>
        <v>1</v>
      </c>
      <c r="M329">
        <f>IF(Table12[[#This Row],[cond]]=1,M328+1,0)</f>
        <v>6</v>
      </c>
      <c r="N329">
        <f>IF(ISNUMBER(SEARCH("Ronda",Table12[[#This Row],[Column1]]))=TRUE,1,0)</f>
        <v>0</v>
      </c>
      <c r="O329" t="str">
        <f>IF(Table12[[#This Row],[cond2]]=1,MID(Table12[[#This Row],[Column1]],6,3),O328)</f>
        <v xml:space="preserve"> 29</v>
      </c>
    </row>
    <row r="330" spans="11:15" x14ac:dyDescent="0.3">
      <c r="K330" t="s">
        <v>1296</v>
      </c>
      <c r="L330">
        <f>IF(AND(ISNUMBER(SEARCH(":",Table12[[#This Row],[Column1]]))=FALSE,ISNUMBER(SEARCH("Ronda",Table12[[#This Row],[Column1]]))=FALSE),1,0)</f>
        <v>0</v>
      </c>
      <c r="M330">
        <f>IF(Table12[[#This Row],[cond]]=1,M329+1,0)</f>
        <v>0</v>
      </c>
      <c r="N330">
        <f>IF(ISNUMBER(SEARCH("Ronda",Table12[[#This Row],[Column1]]))=TRUE,1,0)</f>
        <v>0</v>
      </c>
      <c r="O330" t="str">
        <f>IF(Table12[[#This Row],[cond2]]=1,MID(Table12[[#This Row],[Column1]],6,3),O329)</f>
        <v xml:space="preserve"> 29</v>
      </c>
    </row>
    <row r="331" spans="11:15" x14ac:dyDescent="0.3">
      <c r="K331" t="s">
        <v>31</v>
      </c>
      <c r="L331">
        <f>IF(AND(ISNUMBER(SEARCH(":",Table12[[#This Row],[Column1]]))=FALSE,ISNUMBER(SEARCH("Ronda",Table12[[#This Row],[Column1]]))=FALSE),1,0)</f>
        <v>1</v>
      </c>
      <c r="M331">
        <f>IF(Table12[[#This Row],[cond]]=1,M330+1,0)</f>
        <v>1</v>
      </c>
      <c r="N331">
        <f>IF(ISNUMBER(SEARCH("Ronda",Table12[[#This Row],[Column1]]))=TRUE,1,0)</f>
        <v>0</v>
      </c>
      <c r="O331" t="str">
        <f>IF(Table12[[#This Row],[cond2]]=1,MID(Table12[[#This Row],[Column1]],6,3),O330)</f>
        <v xml:space="preserve"> 29</v>
      </c>
    </row>
    <row r="332" spans="11:15" x14ac:dyDescent="0.3">
      <c r="K332" t="s">
        <v>303</v>
      </c>
      <c r="L332">
        <f>IF(AND(ISNUMBER(SEARCH(":",Table12[[#This Row],[Column1]]))=FALSE,ISNUMBER(SEARCH("Ronda",Table12[[#This Row],[Column1]]))=FALSE),1,0)</f>
        <v>1</v>
      </c>
      <c r="M332">
        <f>IF(Table12[[#This Row],[cond]]=1,M331+1,0)</f>
        <v>2</v>
      </c>
      <c r="N332">
        <f>IF(ISNUMBER(SEARCH("Ronda",Table12[[#This Row],[Column1]]))=TRUE,1,0)</f>
        <v>0</v>
      </c>
      <c r="O332" t="str">
        <f>IF(Table12[[#This Row],[cond2]]=1,MID(Table12[[#This Row],[Column1]],6,3),O331)</f>
        <v xml:space="preserve"> 29</v>
      </c>
    </row>
    <row r="333" spans="11:15" x14ac:dyDescent="0.3">
      <c r="K333">
        <v>1</v>
      </c>
      <c r="L333">
        <f>IF(AND(ISNUMBER(SEARCH(":",Table12[[#This Row],[Column1]]))=FALSE,ISNUMBER(SEARCH("Ronda",Table12[[#This Row],[Column1]]))=FALSE),1,0)</f>
        <v>1</v>
      </c>
      <c r="M333">
        <f>IF(Table12[[#This Row],[cond]]=1,M332+1,0)</f>
        <v>3</v>
      </c>
      <c r="N333">
        <f>IF(ISNUMBER(SEARCH("Ronda",Table12[[#This Row],[Column1]]))=TRUE,1,0)</f>
        <v>0</v>
      </c>
      <c r="O333" t="str">
        <f>IF(Table12[[#This Row],[cond2]]=1,MID(Table12[[#This Row],[Column1]],6,3),O332)</f>
        <v xml:space="preserve"> 29</v>
      </c>
    </row>
    <row r="334" spans="11:15" x14ac:dyDescent="0.3">
      <c r="K334">
        <v>1</v>
      </c>
      <c r="L334">
        <f>IF(AND(ISNUMBER(SEARCH(":",Table12[[#This Row],[Column1]]))=FALSE,ISNUMBER(SEARCH("Ronda",Table12[[#This Row],[Column1]]))=FALSE),1,0)</f>
        <v>1</v>
      </c>
      <c r="M334">
        <f>IF(Table12[[#This Row],[cond]]=1,M333+1,0)</f>
        <v>4</v>
      </c>
      <c r="N334">
        <f>IF(ISNUMBER(SEARCH("Ronda",Table12[[#This Row],[Column1]]))=TRUE,1,0)</f>
        <v>0</v>
      </c>
      <c r="O334" t="str">
        <f>IF(Table12[[#This Row],[cond2]]=1,MID(Table12[[#This Row],[Column1]],6,3),O333)</f>
        <v xml:space="preserve"> 29</v>
      </c>
    </row>
    <row r="335" spans="11:15" x14ac:dyDescent="0.3">
      <c r="K335">
        <v>-1</v>
      </c>
      <c r="L335">
        <f>IF(AND(ISNUMBER(SEARCH(":",Table12[[#This Row],[Column1]]))=FALSE,ISNUMBER(SEARCH("Ronda",Table12[[#This Row],[Column1]]))=FALSE),1,0)</f>
        <v>1</v>
      </c>
      <c r="M335">
        <f>IF(Table12[[#This Row],[cond]]=1,M334+1,0)</f>
        <v>5</v>
      </c>
      <c r="N335">
        <f>IF(ISNUMBER(SEARCH("Ronda",Table12[[#This Row],[Column1]]))=TRUE,1,0)</f>
        <v>0</v>
      </c>
      <c r="O335" t="str">
        <f>IF(Table12[[#This Row],[cond2]]=1,MID(Table12[[#This Row],[Column1]],6,3),O334)</f>
        <v xml:space="preserve"> 29</v>
      </c>
    </row>
    <row r="336" spans="11:15" x14ac:dyDescent="0.3">
      <c r="K336">
        <v>-1</v>
      </c>
      <c r="L336">
        <f>IF(AND(ISNUMBER(SEARCH(":",Table12[[#This Row],[Column1]]))=FALSE,ISNUMBER(SEARCH("Ronda",Table12[[#This Row],[Column1]]))=FALSE),1,0)</f>
        <v>1</v>
      </c>
      <c r="M336">
        <f>IF(Table12[[#This Row],[cond]]=1,M335+1,0)</f>
        <v>6</v>
      </c>
      <c r="N336">
        <f>IF(ISNUMBER(SEARCH("Ronda",Table12[[#This Row],[Column1]]))=TRUE,1,0)</f>
        <v>0</v>
      </c>
      <c r="O336" t="str">
        <f>IF(Table12[[#This Row],[cond2]]=1,MID(Table12[[#This Row],[Column1]],6,3),O335)</f>
        <v xml:space="preserve"> 29</v>
      </c>
    </row>
    <row r="337" spans="11:15" x14ac:dyDescent="0.3">
      <c r="K337" t="s">
        <v>1297</v>
      </c>
      <c r="L337">
        <f>IF(AND(ISNUMBER(SEARCH(":",Table12[[#This Row],[Column1]]))=FALSE,ISNUMBER(SEARCH("Ronda",Table12[[#This Row],[Column1]]))=FALSE),1,0)</f>
        <v>0</v>
      </c>
      <c r="M337">
        <f>IF(Table12[[#This Row],[cond]]=1,M336+1,0)</f>
        <v>0</v>
      </c>
      <c r="N337">
        <f>IF(ISNUMBER(SEARCH("Ronda",Table12[[#This Row],[Column1]]))=TRUE,1,0)</f>
        <v>0</v>
      </c>
      <c r="O337" t="str">
        <f>IF(Table12[[#This Row],[cond2]]=1,MID(Table12[[#This Row],[Column1]],6,3),O336)</f>
        <v xml:space="preserve"> 29</v>
      </c>
    </row>
    <row r="338" spans="11:15" x14ac:dyDescent="0.3">
      <c r="K338" t="s">
        <v>4</v>
      </c>
      <c r="L338">
        <f>IF(AND(ISNUMBER(SEARCH(":",Table12[[#This Row],[Column1]]))=FALSE,ISNUMBER(SEARCH("Ronda",Table12[[#This Row],[Column1]]))=FALSE),1,0)</f>
        <v>1</v>
      </c>
      <c r="M338">
        <f>IF(Table12[[#This Row],[cond]]=1,M337+1,0)</f>
        <v>1</v>
      </c>
      <c r="N338">
        <f>IF(ISNUMBER(SEARCH("Ronda",Table12[[#This Row],[Column1]]))=TRUE,1,0)</f>
        <v>0</v>
      </c>
      <c r="O338" t="str">
        <f>IF(Table12[[#This Row],[cond2]]=1,MID(Table12[[#This Row],[Column1]],6,3),O337)</f>
        <v xml:space="preserve"> 29</v>
      </c>
    </row>
    <row r="339" spans="11:15" x14ac:dyDescent="0.3">
      <c r="K339" t="s">
        <v>13</v>
      </c>
      <c r="L339">
        <f>IF(AND(ISNUMBER(SEARCH(":",Table12[[#This Row],[Column1]]))=FALSE,ISNUMBER(SEARCH("Ronda",Table12[[#This Row],[Column1]]))=FALSE),1,0)</f>
        <v>1</v>
      </c>
      <c r="M339">
        <f>IF(Table12[[#This Row],[cond]]=1,M338+1,0)</f>
        <v>2</v>
      </c>
      <c r="N339">
        <f>IF(ISNUMBER(SEARCH("Ronda",Table12[[#This Row],[Column1]]))=TRUE,1,0)</f>
        <v>0</v>
      </c>
      <c r="O339" t="str">
        <f>IF(Table12[[#This Row],[cond2]]=1,MID(Table12[[#This Row],[Column1]],6,3),O338)</f>
        <v xml:space="preserve"> 29</v>
      </c>
    </row>
    <row r="340" spans="11:15" x14ac:dyDescent="0.3">
      <c r="K340">
        <v>4</v>
      </c>
      <c r="L340">
        <f>IF(AND(ISNUMBER(SEARCH(":",Table12[[#This Row],[Column1]]))=FALSE,ISNUMBER(SEARCH("Ronda",Table12[[#This Row],[Column1]]))=FALSE),1,0)</f>
        <v>1</v>
      </c>
      <c r="M340">
        <f>IF(Table12[[#This Row],[cond]]=1,M339+1,0)</f>
        <v>3</v>
      </c>
      <c r="N340">
        <f>IF(ISNUMBER(SEARCH("Ronda",Table12[[#This Row],[Column1]]))=TRUE,1,0)</f>
        <v>0</v>
      </c>
      <c r="O340" t="str">
        <f>IF(Table12[[#This Row],[cond2]]=1,MID(Table12[[#This Row],[Column1]],6,3),O339)</f>
        <v xml:space="preserve"> 29</v>
      </c>
    </row>
    <row r="341" spans="11:15" x14ac:dyDescent="0.3">
      <c r="K341">
        <v>3</v>
      </c>
      <c r="L341">
        <f>IF(AND(ISNUMBER(SEARCH(":",Table12[[#This Row],[Column1]]))=FALSE,ISNUMBER(SEARCH("Ronda",Table12[[#This Row],[Column1]]))=FALSE),1,0)</f>
        <v>1</v>
      </c>
      <c r="M341">
        <f>IF(Table12[[#This Row],[cond]]=1,M340+1,0)</f>
        <v>4</v>
      </c>
      <c r="N341">
        <f>IF(ISNUMBER(SEARCH("Ronda",Table12[[#This Row],[Column1]]))=TRUE,1,0)</f>
        <v>0</v>
      </c>
      <c r="O341" t="str">
        <f>IF(Table12[[#This Row],[cond2]]=1,MID(Table12[[#This Row],[Column1]],6,3),O340)</f>
        <v xml:space="preserve"> 29</v>
      </c>
    </row>
    <row r="342" spans="11:15" x14ac:dyDescent="0.3">
      <c r="K342">
        <v>-3</v>
      </c>
      <c r="L342">
        <f>IF(AND(ISNUMBER(SEARCH(":",Table12[[#This Row],[Column1]]))=FALSE,ISNUMBER(SEARCH("Ronda",Table12[[#This Row],[Column1]]))=FALSE),1,0)</f>
        <v>1</v>
      </c>
      <c r="M342">
        <f>IF(Table12[[#This Row],[cond]]=1,M341+1,0)</f>
        <v>5</v>
      </c>
      <c r="N342">
        <f>IF(ISNUMBER(SEARCH("Ronda",Table12[[#This Row],[Column1]]))=TRUE,1,0)</f>
        <v>0</v>
      </c>
      <c r="O342" t="str">
        <f>IF(Table12[[#This Row],[cond2]]=1,MID(Table12[[#This Row],[Column1]],6,3),O341)</f>
        <v xml:space="preserve"> 29</v>
      </c>
    </row>
    <row r="343" spans="11:15" x14ac:dyDescent="0.3">
      <c r="K343">
        <v>-2</v>
      </c>
      <c r="L343">
        <f>IF(AND(ISNUMBER(SEARCH(":",Table12[[#This Row],[Column1]]))=FALSE,ISNUMBER(SEARCH("Ronda",Table12[[#This Row],[Column1]]))=FALSE),1,0)</f>
        <v>1</v>
      </c>
      <c r="M343">
        <f>IF(Table12[[#This Row],[cond]]=1,M342+1,0)</f>
        <v>6</v>
      </c>
      <c r="N343">
        <f>IF(ISNUMBER(SEARCH("Ronda",Table12[[#This Row],[Column1]]))=TRUE,1,0)</f>
        <v>0</v>
      </c>
      <c r="O343" t="str">
        <f>IF(Table12[[#This Row],[cond2]]=1,MID(Table12[[#This Row],[Column1]],6,3),O342)</f>
        <v xml:space="preserve"> 29</v>
      </c>
    </row>
    <row r="344" spans="11:15" x14ac:dyDescent="0.3">
      <c r="K344" t="s">
        <v>1298</v>
      </c>
      <c r="L344">
        <f>IF(AND(ISNUMBER(SEARCH(":",Table12[[#This Row],[Column1]]))=FALSE,ISNUMBER(SEARCH("Ronda",Table12[[#This Row],[Column1]]))=FALSE),1,0)</f>
        <v>0</v>
      </c>
      <c r="M344">
        <f>IF(Table12[[#This Row],[cond]]=1,M343+1,0)</f>
        <v>0</v>
      </c>
      <c r="N344">
        <f>IF(ISNUMBER(SEARCH("Ronda",Table12[[#This Row],[Column1]]))=TRUE,1,0)</f>
        <v>0</v>
      </c>
      <c r="O344" t="str">
        <f>IF(Table12[[#This Row],[cond2]]=1,MID(Table12[[#This Row],[Column1]],6,3),O343)</f>
        <v xml:space="preserve"> 29</v>
      </c>
    </row>
    <row r="345" spans="11:15" x14ac:dyDescent="0.3">
      <c r="K345" t="s">
        <v>1</v>
      </c>
      <c r="L345">
        <f>IF(AND(ISNUMBER(SEARCH(":",Table12[[#This Row],[Column1]]))=FALSE,ISNUMBER(SEARCH("Ronda",Table12[[#This Row],[Column1]]))=FALSE),1,0)</f>
        <v>1</v>
      </c>
      <c r="M345">
        <f>IF(Table12[[#This Row],[cond]]=1,M344+1,0)</f>
        <v>1</v>
      </c>
      <c r="N345">
        <f>IF(ISNUMBER(SEARCH("Ronda",Table12[[#This Row],[Column1]]))=TRUE,1,0)</f>
        <v>0</v>
      </c>
      <c r="O345" t="str">
        <f>IF(Table12[[#This Row],[cond2]]=1,MID(Table12[[#This Row],[Column1]],6,3),O344)</f>
        <v xml:space="preserve"> 29</v>
      </c>
    </row>
    <row r="346" spans="11:15" x14ac:dyDescent="0.3">
      <c r="K346" t="s">
        <v>11</v>
      </c>
      <c r="L346">
        <f>IF(AND(ISNUMBER(SEARCH(":",Table12[[#This Row],[Column1]]))=FALSE,ISNUMBER(SEARCH("Ronda",Table12[[#This Row],[Column1]]))=FALSE),1,0)</f>
        <v>1</v>
      </c>
      <c r="M346">
        <f>IF(Table12[[#This Row],[cond]]=1,M345+1,0)</f>
        <v>2</v>
      </c>
      <c r="N346">
        <f>IF(ISNUMBER(SEARCH("Ronda",Table12[[#This Row],[Column1]]))=TRUE,1,0)</f>
        <v>0</v>
      </c>
      <c r="O346" t="str">
        <f>IF(Table12[[#This Row],[cond2]]=1,MID(Table12[[#This Row],[Column1]],6,3),O345)</f>
        <v xml:space="preserve"> 29</v>
      </c>
    </row>
    <row r="347" spans="11:15" x14ac:dyDescent="0.3">
      <c r="K347">
        <v>2</v>
      </c>
      <c r="L347">
        <f>IF(AND(ISNUMBER(SEARCH(":",Table12[[#This Row],[Column1]]))=FALSE,ISNUMBER(SEARCH("Ronda",Table12[[#This Row],[Column1]]))=FALSE),1,0)</f>
        <v>1</v>
      </c>
      <c r="M347">
        <f>IF(Table12[[#This Row],[cond]]=1,M346+1,0)</f>
        <v>3</v>
      </c>
      <c r="N347">
        <f>IF(ISNUMBER(SEARCH("Ronda",Table12[[#This Row],[Column1]]))=TRUE,1,0)</f>
        <v>0</v>
      </c>
      <c r="O347" t="str">
        <f>IF(Table12[[#This Row],[cond2]]=1,MID(Table12[[#This Row],[Column1]],6,3),O346)</f>
        <v xml:space="preserve"> 29</v>
      </c>
    </row>
    <row r="348" spans="11:15" x14ac:dyDescent="0.3">
      <c r="K348">
        <v>0</v>
      </c>
      <c r="L348">
        <f>IF(AND(ISNUMBER(SEARCH(":",Table12[[#This Row],[Column1]]))=FALSE,ISNUMBER(SEARCH("Ronda",Table12[[#This Row],[Column1]]))=FALSE),1,0)</f>
        <v>1</v>
      </c>
      <c r="M348">
        <f>IF(Table12[[#This Row],[cond]]=1,M347+1,0)</f>
        <v>4</v>
      </c>
      <c r="N348">
        <f>IF(ISNUMBER(SEARCH("Ronda",Table12[[#This Row],[Column1]]))=TRUE,1,0)</f>
        <v>0</v>
      </c>
      <c r="O348" t="str">
        <f>IF(Table12[[#This Row],[cond2]]=1,MID(Table12[[#This Row],[Column1]],6,3),O347)</f>
        <v xml:space="preserve"> 29</v>
      </c>
    </row>
    <row r="349" spans="11:15" x14ac:dyDescent="0.3">
      <c r="K349">
        <v>-1</v>
      </c>
      <c r="L349">
        <f>IF(AND(ISNUMBER(SEARCH(":",Table12[[#This Row],[Column1]]))=FALSE,ISNUMBER(SEARCH("Ronda",Table12[[#This Row],[Column1]]))=FALSE),1,0)</f>
        <v>1</v>
      </c>
      <c r="M349">
        <f>IF(Table12[[#This Row],[cond]]=1,M348+1,0)</f>
        <v>5</v>
      </c>
      <c r="N349">
        <f>IF(ISNUMBER(SEARCH("Ronda",Table12[[#This Row],[Column1]]))=TRUE,1,0)</f>
        <v>0</v>
      </c>
      <c r="O349" t="str">
        <f>IF(Table12[[#This Row],[cond2]]=1,MID(Table12[[#This Row],[Column1]],6,3),O348)</f>
        <v xml:space="preserve"> 29</v>
      </c>
    </row>
    <row r="350" spans="11:15" x14ac:dyDescent="0.3">
      <c r="K350">
        <v>0</v>
      </c>
      <c r="L350">
        <f>IF(AND(ISNUMBER(SEARCH(":",Table12[[#This Row],[Column1]]))=FALSE,ISNUMBER(SEARCH("Ronda",Table12[[#This Row],[Column1]]))=FALSE),1,0)</f>
        <v>1</v>
      </c>
      <c r="M350">
        <f>IF(Table12[[#This Row],[cond]]=1,M349+1,0)</f>
        <v>6</v>
      </c>
      <c r="N350">
        <f>IF(ISNUMBER(SEARCH("Ronda",Table12[[#This Row],[Column1]]))=TRUE,1,0)</f>
        <v>0</v>
      </c>
      <c r="O350" t="str">
        <f>IF(Table12[[#This Row],[cond2]]=1,MID(Table12[[#This Row],[Column1]],6,3),O349)</f>
        <v xml:space="preserve"> 29</v>
      </c>
    </row>
    <row r="351" spans="11:15" x14ac:dyDescent="0.3">
      <c r="K351" t="s">
        <v>1299</v>
      </c>
      <c r="L351">
        <f>IF(AND(ISNUMBER(SEARCH(":",Table12[[#This Row],[Column1]]))=FALSE,ISNUMBER(SEARCH("Ronda",Table12[[#This Row],[Column1]]))=FALSE),1,0)</f>
        <v>0</v>
      </c>
      <c r="M351">
        <f>IF(Table12[[#This Row],[cond]]=1,M350+1,0)</f>
        <v>0</v>
      </c>
      <c r="N351">
        <f>IF(ISNUMBER(SEARCH("Ronda",Table12[[#This Row],[Column1]]))=TRUE,1,0)</f>
        <v>0</v>
      </c>
      <c r="O351" t="str">
        <f>IF(Table12[[#This Row],[cond2]]=1,MID(Table12[[#This Row],[Column1]],6,3),O350)</f>
        <v xml:space="preserve"> 29</v>
      </c>
    </row>
    <row r="352" spans="11:15" x14ac:dyDescent="0.3">
      <c r="K352" t="s">
        <v>1257</v>
      </c>
      <c r="L352">
        <f>IF(AND(ISNUMBER(SEARCH(":",Table12[[#This Row],[Column1]]))=FALSE,ISNUMBER(SEARCH("Ronda",Table12[[#This Row],[Column1]]))=FALSE),1,0)</f>
        <v>1</v>
      </c>
      <c r="M352">
        <f>IF(Table12[[#This Row],[cond]]=1,M351+1,0)</f>
        <v>1</v>
      </c>
      <c r="N352">
        <f>IF(ISNUMBER(SEARCH("Ronda",Table12[[#This Row],[Column1]]))=TRUE,1,0)</f>
        <v>0</v>
      </c>
      <c r="O352" t="str">
        <f>IF(Table12[[#This Row],[cond2]]=1,MID(Table12[[#This Row],[Column1]],6,3),O351)</f>
        <v xml:space="preserve"> 29</v>
      </c>
    </row>
    <row r="353" spans="11:15" x14ac:dyDescent="0.3">
      <c r="K353" t="s">
        <v>14</v>
      </c>
      <c r="L353">
        <f>IF(AND(ISNUMBER(SEARCH(":",Table12[[#This Row],[Column1]]))=FALSE,ISNUMBER(SEARCH("Ronda",Table12[[#This Row],[Column1]]))=FALSE),1,0)</f>
        <v>1</v>
      </c>
      <c r="M353">
        <f>IF(Table12[[#This Row],[cond]]=1,M352+1,0)</f>
        <v>2</v>
      </c>
      <c r="N353">
        <f>IF(ISNUMBER(SEARCH("Ronda",Table12[[#This Row],[Column1]]))=TRUE,1,0)</f>
        <v>0</v>
      </c>
      <c r="O353" t="str">
        <f>IF(Table12[[#This Row],[cond2]]=1,MID(Table12[[#This Row],[Column1]],6,3),O352)</f>
        <v xml:space="preserve"> 29</v>
      </c>
    </row>
    <row r="354" spans="11:15" x14ac:dyDescent="0.3">
      <c r="K354">
        <v>0</v>
      </c>
      <c r="L354">
        <f>IF(AND(ISNUMBER(SEARCH(":",Table12[[#This Row],[Column1]]))=FALSE,ISNUMBER(SEARCH("Ronda",Table12[[#This Row],[Column1]]))=FALSE),1,0)</f>
        <v>1</v>
      </c>
      <c r="M354">
        <f>IF(Table12[[#This Row],[cond]]=1,M353+1,0)</f>
        <v>3</v>
      </c>
      <c r="N354">
        <f>IF(ISNUMBER(SEARCH("Ronda",Table12[[#This Row],[Column1]]))=TRUE,1,0)</f>
        <v>0</v>
      </c>
      <c r="O354" t="str">
        <f>IF(Table12[[#This Row],[cond2]]=1,MID(Table12[[#This Row],[Column1]],6,3),O353)</f>
        <v xml:space="preserve"> 29</v>
      </c>
    </row>
    <row r="355" spans="11:15" x14ac:dyDescent="0.3">
      <c r="K355">
        <v>1</v>
      </c>
      <c r="L355">
        <f>IF(AND(ISNUMBER(SEARCH(":",Table12[[#This Row],[Column1]]))=FALSE,ISNUMBER(SEARCH("Ronda",Table12[[#This Row],[Column1]]))=FALSE),1,0)</f>
        <v>1</v>
      </c>
      <c r="M355">
        <f>IF(Table12[[#This Row],[cond]]=1,M354+1,0)</f>
        <v>4</v>
      </c>
      <c r="N355">
        <f>IF(ISNUMBER(SEARCH("Ronda",Table12[[#This Row],[Column1]]))=TRUE,1,0)</f>
        <v>0</v>
      </c>
      <c r="O355" t="str">
        <f>IF(Table12[[#This Row],[cond2]]=1,MID(Table12[[#This Row],[Column1]],6,3),O354)</f>
        <v xml:space="preserve"> 29</v>
      </c>
    </row>
    <row r="356" spans="11:15" x14ac:dyDescent="0.3">
      <c r="K356">
        <v>0</v>
      </c>
      <c r="L356">
        <f>IF(AND(ISNUMBER(SEARCH(":",Table12[[#This Row],[Column1]]))=FALSE,ISNUMBER(SEARCH("Ronda",Table12[[#This Row],[Column1]]))=FALSE),1,0)</f>
        <v>1</v>
      </c>
      <c r="M356">
        <f>IF(Table12[[#This Row],[cond]]=1,M355+1,0)</f>
        <v>5</v>
      </c>
      <c r="N356">
        <f>IF(ISNUMBER(SEARCH("Ronda",Table12[[#This Row],[Column1]]))=TRUE,1,0)</f>
        <v>0</v>
      </c>
      <c r="O356" t="str">
        <f>IF(Table12[[#This Row],[cond2]]=1,MID(Table12[[#This Row],[Column1]],6,3),O355)</f>
        <v xml:space="preserve"> 29</v>
      </c>
    </row>
    <row r="357" spans="11:15" x14ac:dyDescent="0.3">
      <c r="K357">
        <v>-1</v>
      </c>
      <c r="L357">
        <f>IF(AND(ISNUMBER(SEARCH(":",Table12[[#This Row],[Column1]]))=FALSE,ISNUMBER(SEARCH("Ronda",Table12[[#This Row],[Column1]]))=FALSE),1,0)</f>
        <v>1</v>
      </c>
      <c r="M357">
        <f>IF(Table12[[#This Row],[cond]]=1,M356+1,0)</f>
        <v>6</v>
      </c>
      <c r="N357">
        <f>IF(ISNUMBER(SEARCH("Ronda",Table12[[#This Row],[Column1]]))=TRUE,1,0)</f>
        <v>0</v>
      </c>
      <c r="O357" t="str">
        <f>IF(Table12[[#This Row],[cond2]]=1,MID(Table12[[#This Row],[Column1]],6,3),O356)</f>
        <v xml:space="preserve"> 29</v>
      </c>
    </row>
    <row r="358" spans="11:15" x14ac:dyDescent="0.3">
      <c r="K358" t="s">
        <v>1300</v>
      </c>
      <c r="L358">
        <f>IF(AND(ISNUMBER(SEARCH(":",Table12[[#This Row],[Column1]]))=FALSE,ISNUMBER(SEARCH("Ronda",Table12[[#This Row],[Column1]]))=FALSE),1,0)</f>
        <v>0</v>
      </c>
      <c r="M358">
        <f>IF(Table12[[#This Row],[cond]]=1,M357+1,0)</f>
        <v>0</v>
      </c>
      <c r="N358">
        <f>IF(ISNUMBER(SEARCH("Ronda",Table12[[#This Row],[Column1]]))=TRUE,1,0)</f>
        <v>0</v>
      </c>
      <c r="O358" t="str">
        <f>IF(Table12[[#This Row],[cond2]]=1,MID(Table12[[#This Row],[Column1]],6,3),O357)</f>
        <v xml:space="preserve"> 29</v>
      </c>
    </row>
    <row r="359" spans="11:15" x14ac:dyDescent="0.3">
      <c r="K359" t="s">
        <v>6</v>
      </c>
      <c r="L359">
        <f>IF(AND(ISNUMBER(SEARCH(":",Table12[[#This Row],[Column1]]))=FALSE,ISNUMBER(SEARCH("Ronda",Table12[[#This Row],[Column1]]))=FALSE),1,0)</f>
        <v>1</v>
      </c>
      <c r="M359">
        <f>IF(Table12[[#This Row],[cond]]=1,M358+1,0)</f>
        <v>1</v>
      </c>
      <c r="N359">
        <f>IF(ISNUMBER(SEARCH("Ronda",Table12[[#This Row],[Column1]]))=TRUE,1,0)</f>
        <v>0</v>
      </c>
      <c r="O359" t="str">
        <f>IF(Table12[[#This Row],[cond2]]=1,MID(Table12[[#This Row],[Column1]],6,3),O358)</f>
        <v xml:space="preserve"> 29</v>
      </c>
    </row>
    <row r="360" spans="11:15" x14ac:dyDescent="0.3">
      <c r="K360" t="s">
        <v>8</v>
      </c>
      <c r="L360">
        <f>IF(AND(ISNUMBER(SEARCH(":",Table12[[#This Row],[Column1]]))=FALSE,ISNUMBER(SEARCH("Ronda",Table12[[#This Row],[Column1]]))=FALSE),1,0)</f>
        <v>1</v>
      </c>
      <c r="M360">
        <f>IF(Table12[[#This Row],[cond]]=1,M359+1,0)</f>
        <v>2</v>
      </c>
      <c r="N360">
        <f>IF(ISNUMBER(SEARCH("Ronda",Table12[[#This Row],[Column1]]))=TRUE,1,0)</f>
        <v>0</v>
      </c>
      <c r="O360" t="str">
        <f>IF(Table12[[#This Row],[cond2]]=1,MID(Table12[[#This Row],[Column1]],6,3),O359)</f>
        <v xml:space="preserve"> 29</v>
      </c>
    </row>
    <row r="361" spans="11:15" x14ac:dyDescent="0.3">
      <c r="K361">
        <v>0</v>
      </c>
      <c r="L361">
        <f>IF(AND(ISNUMBER(SEARCH(":",Table12[[#This Row],[Column1]]))=FALSE,ISNUMBER(SEARCH("Ronda",Table12[[#This Row],[Column1]]))=FALSE),1,0)</f>
        <v>1</v>
      </c>
      <c r="M361">
        <f>IF(Table12[[#This Row],[cond]]=1,M360+1,0)</f>
        <v>3</v>
      </c>
      <c r="N361">
        <f>IF(ISNUMBER(SEARCH("Ronda",Table12[[#This Row],[Column1]]))=TRUE,1,0)</f>
        <v>0</v>
      </c>
      <c r="O361" t="str">
        <f>IF(Table12[[#This Row],[cond2]]=1,MID(Table12[[#This Row],[Column1]],6,3),O360)</f>
        <v xml:space="preserve"> 29</v>
      </c>
    </row>
    <row r="362" spans="11:15" x14ac:dyDescent="0.3">
      <c r="K362">
        <v>1</v>
      </c>
      <c r="L362">
        <f>IF(AND(ISNUMBER(SEARCH(":",Table12[[#This Row],[Column1]]))=FALSE,ISNUMBER(SEARCH("Ronda",Table12[[#This Row],[Column1]]))=FALSE),1,0)</f>
        <v>1</v>
      </c>
      <c r="M362">
        <f>IF(Table12[[#This Row],[cond]]=1,M361+1,0)</f>
        <v>4</v>
      </c>
      <c r="N362">
        <f>IF(ISNUMBER(SEARCH("Ronda",Table12[[#This Row],[Column1]]))=TRUE,1,0)</f>
        <v>0</v>
      </c>
      <c r="O362" t="str">
        <f>IF(Table12[[#This Row],[cond2]]=1,MID(Table12[[#This Row],[Column1]],6,3),O361)</f>
        <v xml:space="preserve"> 29</v>
      </c>
    </row>
    <row r="363" spans="11:15" x14ac:dyDescent="0.3">
      <c r="K363">
        <v>0</v>
      </c>
      <c r="L363">
        <f>IF(AND(ISNUMBER(SEARCH(":",Table12[[#This Row],[Column1]]))=FALSE,ISNUMBER(SEARCH("Ronda",Table12[[#This Row],[Column1]]))=FALSE),1,0)</f>
        <v>1</v>
      </c>
      <c r="M363">
        <f>IF(Table12[[#This Row],[cond]]=1,M362+1,0)</f>
        <v>5</v>
      </c>
      <c r="N363">
        <f>IF(ISNUMBER(SEARCH("Ronda",Table12[[#This Row],[Column1]]))=TRUE,1,0)</f>
        <v>0</v>
      </c>
      <c r="O363" t="str">
        <f>IF(Table12[[#This Row],[cond2]]=1,MID(Table12[[#This Row],[Column1]],6,3),O362)</f>
        <v xml:space="preserve"> 29</v>
      </c>
    </row>
    <row r="364" spans="11:15" x14ac:dyDescent="0.3">
      <c r="K364">
        <v>-1</v>
      </c>
      <c r="L364">
        <f>IF(AND(ISNUMBER(SEARCH(":",Table12[[#This Row],[Column1]]))=FALSE,ISNUMBER(SEARCH("Ronda",Table12[[#This Row],[Column1]]))=FALSE),1,0)</f>
        <v>1</v>
      </c>
      <c r="M364">
        <f>IF(Table12[[#This Row],[cond]]=1,M363+1,0)</f>
        <v>6</v>
      </c>
      <c r="N364">
        <f>IF(ISNUMBER(SEARCH("Ronda",Table12[[#This Row],[Column1]]))=TRUE,1,0)</f>
        <v>0</v>
      </c>
      <c r="O364" t="str">
        <f>IF(Table12[[#This Row],[cond2]]=1,MID(Table12[[#This Row],[Column1]],6,3),O363)</f>
        <v xml:space="preserve"> 29</v>
      </c>
    </row>
    <row r="365" spans="11:15" x14ac:dyDescent="0.3">
      <c r="K365" t="s">
        <v>1301</v>
      </c>
      <c r="L365">
        <f>IF(AND(ISNUMBER(SEARCH(":",Table12[[#This Row],[Column1]]))=FALSE,ISNUMBER(SEARCH("Ronda",Table12[[#This Row],[Column1]]))=FALSE),1,0)</f>
        <v>0</v>
      </c>
      <c r="M365">
        <f>IF(Table12[[#This Row],[cond]]=1,M364+1,0)</f>
        <v>0</v>
      </c>
      <c r="N365">
        <f>IF(ISNUMBER(SEARCH("Ronda",Table12[[#This Row],[Column1]]))=TRUE,1,0)</f>
        <v>0</v>
      </c>
      <c r="O365" t="str">
        <f>IF(Table12[[#This Row],[cond2]]=1,MID(Table12[[#This Row],[Column1]],6,3),O364)</f>
        <v xml:space="preserve"> 29</v>
      </c>
    </row>
    <row r="366" spans="11:15" x14ac:dyDescent="0.3">
      <c r="K366" t="s">
        <v>10</v>
      </c>
      <c r="L366">
        <f>IF(AND(ISNUMBER(SEARCH(":",Table12[[#This Row],[Column1]]))=FALSE,ISNUMBER(SEARCH("Ronda",Table12[[#This Row],[Column1]]))=FALSE),1,0)</f>
        <v>1</v>
      </c>
      <c r="M366">
        <f>IF(Table12[[#This Row],[cond]]=1,M365+1,0)</f>
        <v>1</v>
      </c>
      <c r="N366">
        <f>IF(ISNUMBER(SEARCH("Ronda",Table12[[#This Row],[Column1]]))=TRUE,1,0)</f>
        <v>0</v>
      </c>
      <c r="O366" t="str">
        <f>IF(Table12[[#This Row],[cond2]]=1,MID(Table12[[#This Row],[Column1]],6,3),O365)</f>
        <v xml:space="preserve"> 29</v>
      </c>
    </row>
    <row r="367" spans="11:15" x14ac:dyDescent="0.3">
      <c r="K367" t="s">
        <v>2</v>
      </c>
      <c r="L367">
        <f>IF(AND(ISNUMBER(SEARCH(":",Table12[[#This Row],[Column1]]))=FALSE,ISNUMBER(SEARCH("Ronda",Table12[[#This Row],[Column1]]))=FALSE),1,0)</f>
        <v>1</v>
      </c>
      <c r="M367">
        <f>IF(Table12[[#This Row],[cond]]=1,M366+1,0)</f>
        <v>2</v>
      </c>
      <c r="N367">
        <f>IF(ISNUMBER(SEARCH("Ronda",Table12[[#This Row],[Column1]]))=TRUE,1,0)</f>
        <v>0</v>
      </c>
      <c r="O367" t="str">
        <f>IF(Table12[[#This Row],[cond2]]=1,MID(Table12[[#This Row],[Column1]],6,3),O366)</f>
        <v xml:space="preserve"> 29</v>
      </c>
    </row>
    <row r="368" spans="11:15" x14ac:dyDescent="0.3">
      <c r="K368">
        <v>2</v>
      </c>
      <c r="L368">
        <f>IF(AND(ISNUMBER(SEARCH(":",Table12[[#This Row],[Column1]]))=FALSE,ISNUMBER(SEARCH("Ronda",Table12[[#This Row],[Column1]]))=FALSE),1,0)</f>
        <v>1</v>
      </c>
      <c r="M368">
        <f>IF(Table12[[#This Row],[cond]]=1,M367+1,0)</f>
        <v>3</v>
      </c>
      <c r="N368">
        <f>IF(ISNUMBER(SEARCH("Ronda",Table12[[#This Row],[Column1]]))=TRUE,1,0)</f>
        <v>0</v>
      </c>
      <c r="O368" t="str">
        <f>IF(Table12[[#This Row],[cond2]]=1,MID(Table12[[#This Row],[Column1]],6,3),O367)</f>
        <v xml:space="preserve"> 29</v>
      </c>
    </row>
    <row r="369" spans="11:15" x14ac:dyDescent="0.3">
      <c r="K369">
        <v>0</v>
      </c>
      <c r="L369">
        <f>IF(AND(ISNUMBER(SEARCH(":",Table12[[#This Row],[Column1]]))=FALSE,ISNUMBER(SEARCH("Ronda",Table12[[#This Row],[Column1]]))=FALSE),1,0)</f>
        <v>1</v>
      </c>
      <c r="M369">
        <f>IF(Table12[[#This Row],[cond]]=1,M368+1,0)</f>
        <v>4</v>
      </c>
      <c r="N369">
        <f>IF(ISNUMBER(SEARCH("Ronda",Table12[[#This Row],[Column1]]))=TRUE,1,0)</f>
        <v>0</v>
      </c>
      <c r="O369" t="str">
        <f>IF(Table12[[#This Row],[cond2]]=1,MID(Table12[[#This Row],[Column1]],6,3),O368)</f>
        <v xml:space="preserve"> 29</v>
      </c>
    </row>
    <row r="370" spans="11:15" x14ac:dyDescent="0.3">
      <c r="K370">
        <v>0</v>
      </c>
      <c r="L370">
        <f>IF(AND(ISNUMBER(SEARCH(":",Table12[[#This Row],[Column1]]))=FALSE,ISNUMBER(SEARCH("Ronda",Table12[[#This Row],[Column1]]))=FALSE),1,0)</f>
        <v>1</v>
      </c>
      <c r="M370">
        <f>IF(Table12[[#This Row],[cond]]=1,M369+1,0)</f>
        <v>5</v>
      </c>
      <c r="N370">
        <f>IF(ISNUMBER(SEARCH("Ronda",Table12[[#This Row],[Column1]]))=TRUE,1,0)</f>
        <v>0</v>
      </c>
      <c r="O370" t="str">
        <f>IF(Table12[[#This Row],[cond2]]=1,MID(Table12[[#This Row],[Column1]],6,3),O369)</f>
        <v xml:space="preserve"> 29</v>
      </c>
    </row>
    <row r="371" spans="11:15" x14ac:dyDescent="0.3">
      <c r="K371">
        <v>0</v>
      </c>
      <c r="L371">
        <f>IF(AND(ISNUMBER(SEARCH(":",Table12[[#This Row],[Column1]]))=FALSE,ISNUMBER(SEARCH("Ronda",Table12[[#This Row],[Column1]]))=FALSE),1,0)</f>
        <v>1</v>
      </c>
      <c r="M371">
        <f>IF(Table12[[#This Row],[cond]]=1,M370+1,0)</f>
        <v>6</v>
      </c>
      <c r="N371">
        <f>IF(ISNUMBER(SEARCH("Ronda",Table12[[#This Row],[Column1]]))=TRUE,1,0)</f>
        <v>0</v>
      </c>
      <c r="O371" t="str">
        <f>IF(Table12[[#This Row],[cond2]]=1,MID(Table12[[#This Row],[Column1]],6,3),O370)</f>
        <v xml:space="preserve"> 29</v>
      </c>
    </row>
    <row r="372" spans="11:15" x14ac:dyDescent="0.3">
      <c r="K372" t="s">
        <v>1302</v>
      </c>
      <c r="L372">
        <f>IF(AND(ISNUMBER(SEARCH(":",Table12[[#This Row],[Column1]]))=FALSE,ISNUMBER(SEARCH("Ronda",Table12[[#This Row],[Column1]]))=FALSE),1,0)</f>
        <v>0</v>
      </c>
      <c r="M372">
        <f>IF(Table12[[#This Row],[cond]]=1,M371+1,0)</f>
        <v>0</v>
      </c>
      <c r="N372">
        <f>IF(ISNUMBER(SEARCH("Ronda",Table12[[#This Row],[Column1]]))=TRUE,1,0)</f>
        <v>0</v>
      </c>
      <c r="O372" t="str">
        <f>IF(Table12[[#This Row],[cond2]]=1,MID(Table12[[#This Row],[Column1]],6,3),O371)</f>
        <v xml:space="preserve"> 29</v>
      </c>
    </row>
    <row r="373" spans="11:15" x14ac:dyDescent="0.3">
      <c r="K373" t="s">
        <v>833</v>
      </c>
      <c r="L373">
        <f>IF(AND(ISNUMBER(SEARCH(":",Table12[[#This Row],[Column1]]))=FALSE,ISNUMBER(SEARCH("Ronda",Table12[[#This Row],[Column1]]))=FALSE),1,0)</f>
        <v>1</v>
      </c>
      <c r="M373">
        <f>IF(Table12[[#This Row],[cond]]=1,M372+1,0)</f>
        <v>1</v>
      </c>
      <c r="N373">
        <f>IF(ISNUMBER(SEARCH("Ronda",Table12[[#This Row],[Column1]]))=TRUE,1,0)</f>
        <v>0</v>
      </c>
      <c r="O373" t="str">
        <f>IF(Table12[[#This Row],[cond2]]=1,MID(Table12[[#This Row],[Column1]],6,3),O372)</f>
        <v xml:space="preserve"> 29</v>
      </c>
    </row>
    <row r="374" spans="11:15" x14ac:dyDescent="0.3">
      <c r="K374" t="s">
        <v>33</v>
      </c>
      <c r="L374">
        <f>IF(AND(ISNUMBER(SEARCH(":",Table12[[#This Row],[Column1]]))=FALSE,ISNUMBER(SEARCH("Ronda",Table12[[#This Row],[Column1]]))=FALSE),1,0)</f>
        <v>1</v>
      </c>
      <c r="M374">
        <f>IF(Table12[[#This Row],[cond]]=1,M373+1,0)</f>
        <v>2</v>
      </c>
      <c r="N374">
        <f>IF(ISNUMBER(SEARCH("Ronda",Table12[[#This Row],[Column1]]))=TRUE,1,0)</f>
        <v>0</v>
      </c>
      <c r="O374" t="str">
        <f>IF(Table12[[#This Row],[cond2]]=1,MID(Table12[[#This Row],[Column1]],6,3),O373)</f>
        <v xml:space="preserve"> 29</v>
      </c>
    </row>
    <row r="375" spans="11:15" x14ac:dyDescent="0.3">
      <c r="K375">
        <v>0</v>
      </c>
      <c r="L375">
        <f>IF(AND(ISNUMBER(SEARCH(":",Table12[[#This Row],[Column1]]))=FALSE,ISNUMBER(SEARCH("Ronda",Table12[[#This Row],[Column1]]))=FALSE),1,0)</f>
        <v>1</v>
      </c>
      <c r="M375">
        <f>IF(Table12[[#This Row],[cond]]=1,M374+1,0)</f>
        <v>3</v>
      </c>
      <c r="N375">
        <f>IF(ISNUMBER(SEARCH("Ronda",Table12[[#This Row],[Column1]]))=TRUE,1,0)</f>
        <v>0</v>
      </c>
      <c r="O375" t="str">
        <f>IF(Table12[[#This Row],[cond2]]=1,MID(Table12[[#This Row],[Column1]],6,3),O374)</f>
        <v xml:space="preserve"> 29</v>
      </c>
    </row>
    <row r="376" spans="11:15" x14ac:dyDescent="0.3">
      <c r="K376">
        <v>1</v>
      </c>
      <c r="L376">
        <f>IF(AND(ISNUMBER(SEARCH(":",Table12[[#This Row],[Column1]]))=FALSE,ISNUMBER(SEARCH("Ronda",Table12[[#This Row],[Column1]]))=FALSE),1,0)</f>
        <v>1</v>
      </c>
      <c r="M376">
        <f>IF(Table12[[#This Row],[cond]]=1,M375+1,0)</f>
        <v>4</v>
      </c>
      <c r="N376">
        <f>IF(ISNUMBER(SEARCH("Ronda",Table12[[#This Row],[Column1]]))=TRUE,1,0)</f>
        <v>0</v>
      </c>
      <c r="O376" t="str">
        <f>IF(Table12[[#This Row],[cond2]]=1,MID(Table12[[#This Row],[Column1]],6,3),O375)</f>
        <v xml:space="preserve"> 29</v>
      </c>
    </row>
    <row r="377" spans="11:15" x14ac:dyDescent="0.3">
      <c r="K377">
        <v>0</v>
      </c>
      <c r="L377">
        <f>IF(AND(ISNUMBER(SEARCH(":",Table12[[#This Row],[Column1]]))=FALSE,ISNUMBER(SEARCH("Ronda",Table12[[#This Row],[Column1]]))=FALSE),1,0)</f>
        <v>1</v>
      </c>
      <c r="M377">
        <f>IF(Table12[[#This Row],[cond]]=1,M376+1,0)</f>
        <v>5</v>
      </c>
      <c r="N377">
        <f>IF(ISNUMBER(SEARCH("Ronda",Table12[[#This Row],[Column1]]))=TRUE,1,0)</f>
        <v>0</v>
      </c>
      <c r="O377" t="str">
        <f>IF(Table12[[#This Row],[cond2]]=1,MID(Table12[[#This Row],[Column1]],6,3),O376)</f>
        <v xml:space="preserve"> 29</v>
      </c>
    </row>
    <row r="378" spans="11:15" x14ac:dyDescent="0.3">
      <c r="K378">
        <v>0</v>
      </c>
      <c r="L378">
        <f>IF(AND(ISNUMBER(SEARCH(":",Table12[[#This Row],[Column1]]))=FALSE,ISNUMBER(SEARCH("Ronda",Table12[[#This Row],[Column1]]))=FALSE),1,0)</f>
        <v>1</v>
      </c>
      <c r="M378">
        <f>IF(Table12[[#This Row],[cond]]=1,M377+1,0)</f>
        <v>6</v>
      </c>
      <c r="N378">
        <f>IF(ISNUMBER(SEARCH("Ronda",Table12[[#This Row],[Column1]]))=TRUE,1,0)</f>
        <v>0</v>
      </c>
      <c r="O378" t="str">
        <f>IF(Table12[[#This Row],[cond2]]=1,MID(Table12[[#This Row],[Column1]],6,3),O377)</f>
        <v xml:space="preserve"> 29</v>
      </c>
    </row>
    <row r="379" spans="11:15" x14ac:dyDescent="0.3">
      <c r="K379" t="s">
        <v>1303</v>
      </c>
      <c r="L379">
        <f>IF(AND(ISNUMBER(SEARCH(":",Table12[[#This Row],[Column1]]))=FALSE,ISNUMBER(SEARCH("Ronda",Table12[[#This Row],[Column1]]))=FALSE),1,0)</f>
        <v>0</v>
      </c>
      <c r="M379">
        <f>IF(Table12[[#This Row],[cond]]=1,M378+1,0)</f>
        <v>0</v>
      </c>
      <c r="N379">
        <f>IF(ISNUMBER(SEARCH("Ronda",Table12[[#This Row],[Column1]]))=TRUE,1,0)</f>
        <v>0</v>
      </c>
      <c r="O379" t="str">
        <f>IF(Table12[[#This Row],[cond2]]=1,MID(Table12[[#This Row],[Column1]],6,3),O378)</f>
        <v xml:space="preserve"> 29</v>
      </c>
    </row>
    <row r="380" spans="11:15" x14ac:dyDescent="0.3">
      <c r="K380" t="s">
        <v>28</v>
      </c>
      <c r="L380">
        <f>IF(AND(ISNUMBER(SEARCH(":",Table12[[#This Row],[Column1]]))=FALSE,ISNUMBER(SEARCH("Ronda",Table12[[#This Row],[Column1]]))=FALSE),1,0)</f>
        <v>1</v>
      </c>
      <c r="M380">
        <f>IF(Table12[[#This Row],[cond]]=1,M379+1,0)</f>
        <v>1</v>
      </c>
      <c r="N380">
        <f>IF(ISNUMBER(SEARCH("Ronda",Table12[[#This Row],[Column1]]))=TRUE,1,0)</f>
        <v>0</v>
      </c>
      <c r="O380" t="str">
        <f>IF(Table12[[#This Row],[cond2]]=1,MID(Table12[[#This Row],[Column1]],6,3),O379)</f>
        <v xml:space="preserve"> 29</v>
      </c>
    </row>
    <row r="381" spans="11:15" x14ac:dyDescent="0.3">
      <c r="K381" t="s">
        <v>1051</v>
      </c>
      <c r="L381">
        <f>IF(AND(ISNUMBER(SEARCH(":",Table12[[#This Row],[Column1]]))=FALSE,ISNUMBER(SEARCH("Ronda",Table12[[#This Row],[Column1]]))=FALSE),1,0)</f>
        <v>1</v>
      </c>
      <c r="M381">
        <f>IF(Table12[[#This Row],[cond]]=1,M380+1,0)</f>
        <v>2</v>
      </c>
      <c r="N381">
        <f>IF(ISNUMBER(SEARCH("Ronda",Table12[[#This Row],[Column1]]))=TRUE,1,0)</f>
        <v>0</v>
      </c>
      <c r="O381" t="str">
        <f>IF(Table12[[#This Row],[cond2]]=1,MID(Table12[[#This Row],[Column1]],6,3),O380)</f>
        <v xml:space="preserve"> 29</v>
      </c>
    </row>
    <row r="382" spans="11:15" x14ac:dyDescent="0.3">
      <c r="K382">
        <v>1</v>
      </c>
      <c r="L382">
        <f>IF(AND(ISNUMBER(SEARCH(":",Table12[[#This Row],[Column1]]))=FALSE,ISNUMBER(SEARCH("Ronda",Table12[[#This Row],[Column1]]))=FALSE),1,0)</f>
        <v>1</v>
      </c>
      <c r="M382">
        <f>IF(Table12[[#This Row],[cond]]=1,M381+1,0)</f>
        <v>3</v>
      </c>
      <c r="N382">
        <f>IF(ISNUMBER(SEARCH("Ronda",Table12[[#This Row],[Column1]]))=TRUE,1,0)</f>
        <v>0</v>
      </c>
      <c r="O382" t="str">
        <f>IF(Table12[[#This Row],[cond2]]=1,MID(Table12[[#This Row],[Column1]],6,3),O381)</f>
        <v xml:space="preserve"> 29</v>
      </c>
    </row>
    <row r="383" spans="11:15" x14ac:dyDescent="0.3">
      <c r="K383">
        <v>0</v>
      </c>
      <c r="L383">
        <f>IF(AND(ISNUMBER(SEARCH(":",Table12[[#This Row],[Column1]]))=FALSE,ISNUMBER(SEARCH("Ronda",Table12[[#This Row],[Column1]]))=FALSE),1,0)</f>
        <v>1</v>
      </c>
      <c r="M383">
        <f>IF(Table12[[#This Row],[cond]]=1,M382+1,0)</f>
        <v>4</v>
      </c>
      <c r="N383">
        <f>IF(ISNUMBER(SEARCH("Ronda",Table12[[#This Row],[Column1]]))=TRUE,1,0)</f>
        <v>0</v>
      </c>
      <c r="O383" t="str">
        <f>IF(Table12[[#This Row],[cond2]]=1,MID(Table12[[#This Row],[Column1]],6,3),O382)</f>
        <v xml:space="preserve"> 29</v>
      </c>
    </row>
    <row r="384" spans="11:15" x14ac:dyDescent="0.3">
      <c r="K384">
        <v>-1</v>
      </c>
      <c r="L384">
        <f>IF(AND(ISNUMBER(SEARCH(":",Table12[[#This Row],[Column1]]))=FALSE,ISNUMBER(SEARCH("Ronda",Table12[[#This Row],[Column1]]))=FALSE),1,0)</f>
        <v>1</v>
      </c>
      <c r="M384">
        <f>IF(Table12[[#This Row],[cond]]=1,M383+1,0)</f>
        <v>5</v>
      </c>
      <c r="N384">
        <f>IF(ISNUMBER(SEARCH("Ronda",Table12[[#This Row],[Column1]]))=TRUE,1,0)</f>
        <v>0</v>
      </c>
      <c r="O384" t="str">
        <f>IF(Table12[[#This Row],[cond2]]=1,MID(Table12[[#This Row],[Column1]],6,3),O383)</f>
        <v xml:space="preserve"> 29</v>
      </c>
    </row>
    <row r="385" spans="11:15" x14ac:dyDescent="0.3">
      <c r="K385">
        <v>0</v>
      </c>
      <c r="L385">
        <f>IF(AND(ISNUMBER(SEARCH(":",Table12[[#This Row],[Column1]]))=FALSE,ISNUMBER(SEARCH("Ronda",Table12[[#This Row],[Column1]]))=FALSE),1,0)</f>
        <v>1</v>
      </c>
      <c r="M385">
        <f>IF(Table12[[#This Row],[cond]]=1,M384+1,0)</f>
        <v>6</v>
      </c>
      <c r="N385">
        <f>IF(ISNUMBER(SEARCH("Ronda",Table12[[#This Row],[Column1]]))=TRUE,1,0)</f>
        <v>0</v>
      </c>
      <c r="O385" t="str">
        <f>IF(Table12[[#This Row],[cond2]]=1,MID(Table12[[#This Row],[Column1]],6,3),O384)</f>
        <v xml:space="preserve"> 29</v>
      </c>
    </row>
    <row r="386" spans="11:15" x14ac:dyDescent="0.3">
      <c r="K386" t="s">
        <v>106</v>
      </c>
      <c r="L386">
        <f>IF(AND(ISNUMBER(SEARCH(":",Table12[[#This Row],[Column1]]))=FALSE,ISNUMBER(SEARCH("Ronda",Table12[[#This Row],[Column1]]))=FALSE),1,0)</f>
        <v>0</v>
      </c>
      <c r="M386">
        <f>IF(Table12[[#This Row],[cond]]=1,M385+1,0)</f>
        <v>0</v>
      </c>
      <c r="N386">
        <f>IF(ISNUMBER(SEARCH("Ronda",Table12[[#This Row],[Column1]]))=TRUE,1,0)</f>
        <v>1</v>
      </c>
      <c r="O386" t="str">
        <f>IF(Table12[[#This Row],[cond2]]=1,MID(Table12[[#This Row],[Column1]],6,3),O385)</f>
        <v xml:space="preserve"> 28</v>
      </c>
    </row>
    <row r="387" spans="11:15" x14ac:dyDescent="0.3">
      <c r="K387" t="s">
        <v>1304</v>
      </c>
      <c r="L387">
        <f>IF(AND(ISNUMBER(SEARCH(":",Table12[[#This Row],[Column1]]))=FALSE,ISNUMBER(SEARCH("Ronda",Table12[[#This Row],[Column1]]))=FALSE),1,0)</f>
        <v>0</v>
      </c>
      <c r="M387">
        <f>IF(Table12[[#This Row],[cond]]=1,M386+1,0)</f>
        <v>0</v>
      </c>
      <c r="N387">
        <f>IF(ISNUMBER(SEARCH("Ronda",Table12[[#This Row],[Column1]]))=TRUE,1,0)</f>
        <v>0</v>
      </c>
      <c r="O387" t="str">
        <f>IF(Table12[[#This Row],[cond2]]=1,MID(Table12[[#This Row],[Column1]],6,3),O386)</f>
        <v xml:space="preserve"> 28</v>
      </c>
    </row>
    <row r="388" spans="11:15" x14ac:dyDescent="0.3">
      <c r="K388" t="s">
        <v>31</v>
      </c>
      <c r="L388">
        <f>IF(AND(ISNUMBER(SEARCH(":",Table12[[#This Row],[Column1]]))=FALSE,ISNUMBER(SEARCH("Ronda",Table12[[#This Row],[Column1]]))=FALSE),1,0)</f>
        <v>1</v>
      </c>
      <c r="M388">
        <f>IF(Table12[[#This Row],[cond]]=1,M387+1,0)</f>
        <v>1</v>
      </c>
      <c r="N388">
        <f>IF(ISNUMBER(SEARCH("Ronda",Table12[[#This Row],[Column1]]))=TRUE,1,0)</f>
        <v>0</v>
      </c>
      <c r="O388" t="str">
        <f>IF(Table12[[#This Row],[cond2]]=1,MID(Table12[[#This Row],[Column1]],6,3),O387)</f>
        <v xml:space="preserve"> 28</v>
      </c>
    </row>
    <row r="389" spans="11:15" x14ac:dyDescent="0.3">
      <c r="K389" t="s">
        <v>7</v>
      </c>
      <c r="L389">
        <f>IF(AND(ISNUMBER(SEARCH(":",Table12[[#This Row],[Column1]]))=FALSE,ISNUMBER(SEARCH("Ronda",Table12[[#This Row],[Column1]]))=FALSE),1,0)</f>
        <v>1</v>
      </c>
      <c r="M389">
        <f>IF(Table12[[#This Row],[cond]]=1,M388+1,0)</f>
        <v>2</v>
      </c>
      <c r="N389">
        <f>IF(ISNUMBER(SEARCH("Ronda",Table12[[#This Row],[Column1]]))=TRUE,1,0)</f>
        <v>0</v>
      </c>
      <c r="O389" t="str">
        <f>IF(Table12[[#This Row],[cond2]]=1,MID(Table12[[#This Row],[Column1]],6,3),O388)</f>
        <v xml:space="preserve"> 28</v>
      </c>
    </row>
    <row r="390" spans="11:15" x14ac:dyDescent="0.3">
      <c r="K390">
        <v>1</v>
      </c>
      <c r="L390">
        <f>IF(AND(ISNUMBER(SEARCH(":",Table12[[#This Row],[Column1]]))=FALSE,ISNUMBER(SEARCH("Ronda",Table12[[#This Row],[Column1]]))=FALSE),1,0)</f>
        <v>1</v>
      </c>
      <c r="M390">
        <f>IF(Table12[[#This Row],[cond]]=1,M389+1,0)</f>
        <v>3</v>
      </c>
      <c r="N390">
        <f>IF(ISNUMBER(SEARCH("Ronda",Table12[[#This Row],[Column1]]))=TRUE,1,0)</f>
        <v>0</v>
      </c>
      <c r="O390" t="str">
        <f>IF(Table12[[#This Row],[cond2]]=1,MID(Table12[[#This Row],[Column1]],6,3),O389)</f>
        <v xml:space="preserve"> 28</v>
      </c>
    </row>
    <row r="391" spans="11:15" x14ac:dyDescent="0.3">
      <c r="K391">
        <v>3</v>
      </c>
      <c r="L391">
        <f>IF(AND(ISNUMBER(SEARCH(":",Table12[[#This Row],[Column1]]))=FALSE,ISNUMBER(SEARCH("Ronda",Table12[[#This Row],[Column1]]))=FALSE),1,0)</f>
        <v>1</v>
      </c>
      <c r="M391">
        <f>IF(Table12[[#This Row],[cond]]=1,M390+1,0)</f>
        <v>4</v>
      </c>
      <c r="N391">
        <f>IF(ISNUMBER(SEARCH("Ronda",Table12[[#This Row],[Column1]]))=TRUE,1,0)</f>
        <v>0</v>
      </c>
      <c r="O391" t="str">
        <f>IF(Table12[[#This Row],[cond2]]=1,MID(Table12[[#This Row],[Column1]],6,3),O390)</f>
        <v xml:space="preserve"> 28</v>
      </c>
    </row>
    <row r="392" spans="11:15" x14ac:dyDescent="0.3">
      <c r="K392">
        <v>-1</v>
      </c>
      <c r="L392">
        <f>IF(AND(ISNUMBER(SEARCH(":",Table12[[#This Row],[Column1]]))=FALSE,ISNUMBER(SEARCH("Ronda",Table12[[#This Row],[Column1]]))=FALSE),1,0)</f>
        <v>1</v>
      </c>
      <c r="M392">
        <f>IF(Table12[[#This Row],[cond]]=1,M391+1,0)</f>
        <v>5</v>
      </c>
      <c r="N392">
        <f>IF(ISNUMBER(SEARCH("Ronda",Table12[[#This Row],[Column1]]))=TRUE,1,0)</f>
        <v>0</v>
      </c>
      <c r="O392" t="str">
        <f>IF(Table12[[#This Row],[cond2]]=1,MID(Table12[[#This Row],[Column1]],6,3),O391)</f>
        <v xml:space="preserve"> 28</v>
      </c>
    </row>
    <row r="393" spans="11:15" x14ac:dyDescent="0.3">
      <c r="K393">
        <v>-3</v>
      </c>
      <c r="L393">
        <f>IF(AND(ISNUMBER(SEARCH(":",Table12[[#This Row],[Column1]]))=FALSE,ISNUMBER(SEARCH("Ronda",Table12[[#This Row],[Column1]]))=FALSE),1,0)</f>
        <v>1</v>
      </c>
      <c r="M393">
        <f>IF(Table12[[#This Row],[cond]]=1,M392+1,0)</f>
        <v>6</v>
      </c>
      <c r="N393">
        <f>IF(ISNUMBER(SEARCH("Ronda",Table12[[#This Row],[Column1]]))=TRUE,1,0)</f>
        <v>0</v>
      </c>
      <c r="O393" t="str">
        <f>IF(Table12[[#This Row],[cond2]]=1,MID(Table12[[#This Row],[Column1]],6,3),O392)</f>
        <v xml:space="preserve"> 28</v>
      </c>
    </row>
    <row r="394" spans="11:15" x14ac:dyDescent="0.3">
      <c r="K394" t="s">
        <v>1305</v>
      </c>
      <c r="L394">
        <f>IF(AND(ISNUMBER(SEARCH(":",Table12[[#This Row],[Column1]]))=FALSE,ISNUMBER(SEARCH("Ronda",Table12[[#This Row],[Column1]]))=FALSE),1,0)</f>
        <v>0</v>
      </c>
      <c r="M394">
        <f>IF(Table12[[#This Row],[cond]]=1,M393+1,0)</f>
        <v>0</v>
      </c>
      <c r="N394">
        <f>IF(ISNUMBER(SEARCH("Ronda",Table12[[#This Row],[Column1]]))=TRUE,1,0)</f>
        <v>0</v>
      </c>
      <c r="O394" t="str">
        <f>IF(Table12[[#This Row],[cond2]]=1,MID(Table12[[#This Row],[Column1]],6,3),O393)</f>
        <v xml:space="preserve"> 28</v>
      </c>
    </row>
    <row r="395" spans="11:15" x14ac:dyDescent="0.3">
      <c r="K395" t="s">
        <v>13</v>
      </c>
      <c r="L395">
        <f>IF(AND(ISNUMBER(SEARCH(":",Table12[[#This Row],[Column1]]))=FALSE,ISNUMBER(SEARCH("Ronda",Table12[[#This Row],[Column1]]))=FALSE),1,0)</f>
        <v>1</v>
      </c>
      <c r="M395">
        <f>IF(Table12[[#This Row],[cond]]=1,M394+1,0)</f>
        <v>1</v>
      </c>
      <c r="N395">
        <f>IF(ISNUMBER(SEARCH("Ronda",Table12[[#This Row],[Column1]]))=TRUE,1,0)</f>
        <v>0</v>
      </c>
      <c r="O395" t="str">
        <f>IF(Table12[[#This Row],[cond2]]=1,MID(Table12[[#This Row],[Column1]],6,3),O394)</f>
        <v xml:space="preserve"> 28</v>
      </c>
    </row>
    <row r="396" spans="11:15" x14ac:dyDescent="0.3">
      <c r="K396" t="s">
        <v>1</v>
      </c>
      <c r="L396">
        <f>IF(AND(ISNUMBER(SEARCH(":",Table12[[#This Row],[Column1]]))=FALSE,ISNUMBER(SEARCH("Ronda",Table12[[#This Row],[Column1]]))=FALSE),1,0)</f>
        <v>1</v>
      </c>
      <c r="M396">
        <f>IF(Table12[[#This Row],[cond]]=1,M395+1,0)</f>
        <v>2</v>
      </c>
      <c r="N396">
        <f>IF(ISNUMBER(SEARCH("Ronda",Table12[[#This Row],[Column1]]))=TRUE,1,0)</f>
        <v>0</v>
      </c>
      <c r="O396" t="str">
        <f>IF(Table12[[#This Row],[cond2]]=1,MID(Table12[[#This Row],[Column1]],6,3),O395)</f>
        <v xml:space="preserve"> 28</v>
      </c>
    </row>
    <row r="397" spans="11:15" x14ac:dyDescent="0.3">
      <c r="K397">
        <v>3</v>
      </c>
      <c r="L397">
        <f>IF(AND(ISNUMBER(SEARCH(":",Table12[[#This Row],[Column1]]))=FALSE,ISNUMBER(SEARCH("Ronda",Table12[[#This Row],[Column1]]))=FALSE),1,0)</f>
        <v>1</v>
      </c>
      <c r="M397">
        <f>IF(Table12[[#This Row],[cond]]=1,M396+1,0)</f>
        <v>3</v>
      </c>
      <c r="N397">
        <f>IF(ISNUMBER(SEARCH("Ronda",Table12[[#This Row],[Column1]]))=TRUE,1,0)</f>
        <v>0</v>
      </c>
      <c r="O397" t="str">
        <f>IF(Table12[[#This Row],[cond2]]=1,MID(Table12[[#This Row],[Column1]],6,3),O396)</f>
        <v xml:space="preserve"> 28</v>
      </c>
    </row>
    <row r="398" spans="11:15" x14ac:dyDescent="0.3">
      <c r="K398">
        <v>2</v>
      </c>
      <c r="L398">
        <f>IF(AND(ISNUMBER(SEARCH(":",Table12[[#This Row],[Column1]]))=FALSE,ISNUMBER(SEARCH("Ronda",Table12[[#This Row],[Column1]]))=FALSE),1,0)</f>
        <v>1</v>
      </c>
      <c r="M398">
        <f>IF(Table12[[#This Row],[cond]]=1,M397+1,0)</f>
        <v>4</v>
      </c>
      <c r="N398">
        <f>IF(ISNUMBER(SEARCH("Ronda",Table12[[#This Row],[Column1]]))=TRUE,1,0)</f>
        <v>0</v>
      </c>
      <c r="O398" t="str">
        <f>IF(Table12[[#This Row],[cond2]]=1,MID(Table12[[#This Row],[Column1]],6,3),O397)</f>
        <v xml:space="preserve"> 28</v>
      </c>
    </row>
    <row r="399" spans="11:15" x14ac:dyDescent="0.3">
      <c r="K399">
        <v>-2</v>
      </c>
      <c r="L399">
        <f>IF(AND(ISNUMBER(SEARCH(":",Table12[[#This Row],[Column1]]))=FALSE,ISNUMBER(SEARCH("Ronda",Table12[[#This Row],[Column1]]))=FALSE),1,0)</f>
        <v>1</v>
      </c>
      <c r="M399">
        <f>IF(Table12[[#This Row],[cond]]=1,M398+1,0)</f>
        <v>5</v>
      </c>
      <c r="N399">
        <f>IF(ISNUMBER(SEARCH("Ronda",Table12[[#This Row],[Column1]]))=TRUE,1,0)</f>
        <v>0</v>
      </c>
      <c r="O399" t="str">
        <f>IF(Table12[[#This Row],[cond2]]=1,MID(Table12[[#This Row],[Column1]],6,3),O398)</f>
        <v xml:space="preserve"> 28</v>
      </c>
    </row>
    <row r="400" spans="11:15" x14ac:dyDescent="0.3">
      <c r="K400">
        <v>-2</v>
      </c>
      <c r="L400">
        <f>IF(AND(ISNUMBER(SEARCH(":",Table12[[#This Row],[Column1]]))=FALSE,ISNUMBER(SEARCH("Ronda",Table12[[#This Row],[Column1]]))=FALSE),1,0)</f>
        <v>1</v>
      </c>
      <c r="M400">
        <f>IF(Table12[[#This Row],[cond]]=1,M399+1,0)</f>
        <v>6</v>
      </c>
      <c r="N400">
        <f>IF(ISNUMBER(SEARCH("Ronda",Table12[[#This Row],[Column1]]))=TRUE,1,0)</f>
        <v>0</v>
      </c>
      <c r="O400" t="str">
        <f>IF(Table12[[#This Row],[cond2]]=1,MID(Table12[[#This Row],[Column1]],6,3),O399)</f>
        <v xml:space="preserve"> 28</v>
      </c>
    </row>
    <row r="401" spans="11:15" x14ac:dyDescent="0.3">
      <c r="K401" t="s">
        <v>1306</v>
      </c>
      <c r="L401">
        <f>IF(AND(ISNUMBER(SEARCH(":",Table12[[#This Row],[Column1]]))=FALSE,ISNUMBER(SEARCH("Ronda",Table12[[#This Row],[Column1]]))=FALSE),1,0)</f>
        <v>0</v>
      </c>
      <c r="M401">
        <f>IF(Table12[[#This Row],[cond]]=1,M400+1,0)</f>
        <v>0</v>
      </c>
      <c r="N401">
        <f>IF(ISNUMBER(SEARCH("Ronda",Table12[[#This Row],[Column1]]))=TRUE,1,0)</f>
        <v>0</v>
      </c>
      <c r="O401" t="str">
        <f>IF(Table12[[#This Row],[cond2]]=1,MID(Table12[[#This Row],[Column1]],6,3),O400)</f>
        <v xml:space="preserve"> 28</v>
      </c>
    </row>
    <row r="402" spans="11:15" x14ac:dyDescent="0.3">
      <c r="K402" t="s">
        <v>33</v>
      </c>
      <c r="L402">
        <f>IF(AND(ISNUMBER(SEARCH(":",Table12[[#This Row],[Column1]]))=FALSE,ISNUMBER(SEARCH("Ronda",Table12[[#This Row],[Column1]]))=FALSE),1,0)</f>
        <v>1</v>
      </c>
      <c r="M402">
        <f>IF(Table12[[#This Row],[cond]]=1,M401+1,0)</f>
        <v>1</v>
      </c>
      <c r="N402">
        <f>IF(ISNUMBER(SEARCH("Ronda",Table12[[#This Row],[Column1]]))=TRUE,1,0)</f>
        <v>0</v>
      </c>
      <c r="O402" t="str">
        <f>IF(Table12[[#This Row],[cond2]]=1,MID(Table12[[#This Row],[Column1]],6,3),O401)</f>
        <v xml:space="preserve"> 28</v>
      </c>
    </row>
    <row r="403" spans="11:15" x14ac:dyDescent="0.3">
      <c r="K403" t="s">
        <v>1257</v>
      </c>
      <c r="L403">
        <f>IF(AND(ISNUMBER(SEARCH(":",Table12[[#This Row],[Column1]]))=FALSE,ISNUMBER(SEARCH("Ronda",Table12[[#This Row],[Column1]]))=FALSE),1,0)</f>
        <v>1</v>
      </c>
      <c r="M403">
        <f>IF(Table12[[#This Row],[cond]]=1,M402+1,0)</f>
        <v>2</v>
      </c>
      <c r="N403">
        <f>IF(ISNUMBER(SEARCH("Ronda",Table12[[#This Row],[Column1]]))=TRUE,1,0)</f>
        <v>0</v>
      </c>
      <c r="O403" t="str">
        <f>IF(Table12[[#This Row],[cond2]]=1,MID(Table12[[#This Row],[Column1]],6,3),O402)</f>
        <v xml:space="preserve"> 28</v>
      </c>
    </row>
    <row r="404" spans="11:15" x14ac:dyDescent="0.3">
      <c r="K404">
        <v>1</v>
      </c>
      <c r="L404">
        <f>IF(AND(ISNUMBER(SEARCH(":",Table12[[#This Row],[Column1]]))=FALSE,ISNUMBER(SEARCH("Ronda",Table12[[#This Row],[Column1]]))=FALSE),1,0)</f>
        <v>1</v>
      </c>
      <c r="M404">
        <f>IF(Table12[[#This Row],[cond]]=1,M403+1,0)</f>
        <v>3</v>
      </c>
      <c r="N404">
        <f>IF(ISNUMBER(SEARCH("Ronda",Table12[[#This Row],[Column1]]))=TRUE,1,0)</f>
        <v>0</v>
      </c>
      <c r="O404" t="str">
        <f>IF(Table12[[#This Row],[cond2]]=1,MID(Table12[[#This Row],[Column1]],6,3),O403)</f>
        <v xml:space="preserve"> 28</v>
      </c>
    </row>
    <row r="405" spans="11:15" x14ac:dyDescent="0.3">
      <c r="K405">
        <v>1</v>
      </c>
      <c r="L405">
        <f>IF(AND(ISNUMBER(SEARCH(":",Table12[[#This Row],[Column1]]))=FALSE,ISNUMBER(SEARCH("Ronda",Table12[[#This Row],[Column1]]))=FALSE),1,0)</f>
        <v>1</v>
      </c>
      <c r="M405">
        <f>IF(Table12[[#This Row],[cond]]=1,M404+1,0)</f>
        <v>4</v>
      </c>
      <c r="N405">
        <f>IF(ISNUMBER(SEARCH("Ronda",Table12[[#This Row],[Column1]]))=TRUE,1,0)</f>
        <v>0</v>
      </c>
      <c r="O405" t="str">
        <f>IF(Table12[[#This Row],[cond2]]=1,MID(Table12[[#This Row],[Column1]],6,3),O404)</f>
        <v xml:space="preserve"> 28</v>
      </c>
    </row>
    <row r="406" spans="11:15" x14ac:dyDescent="0.3">
      <c r="K406">
        <v>0</v>
      </c>
      <c r="L406">
        <f>IF(AND(ISNUMBER(SEARCH(":",Table12[[#This Row],[Column1]]))=FALSE,ISNUMBER(SEARCH("Ronda",Table12[[#This Row],[Column1]]))=FALSE),1,0)</f>
        <v>1</v>
      </c>
      <c r="M406">
        <f>IF(Table12[[#This Row],[cond]]=1,M405+1,0)</f>
        <v>5</v>
      </c>
      <c r="N406">
        <f>IF(ISNUMBER(SEARCH("Ronda",Table12[[#This Row],[Column1]]))=TRUE,1,0)</f>
        <v>0</v>
      </c>
      <c r="O406" t="str">
        <f>IF(Table12[[#This Row],[cond2]]=1,MID(Table12[[#This Row],[Column1]],6,3),O405)</f>
        <v xml:space="preserve"> 28</v>
      </c>
    </row>
    <row r="407" spans="11:15" x14ac:dyDescent="0.3">
      <c r="K407">
        <v>0</v>
      </c>
      <c r="L407">
        <f>IF(AND(ISNUMBER(SEARCH(":",Table12[[#This Row],[Column1]]))=FALSE,ISNUMBER(SEARCH("Ronda",Table12[[#This Row],[Column1]]))=FALSE),1,0)</f>
        <v>1</v>
      </c>
      <c r="M407">
        <f>IF(Table12[[#This Row],[cond]]=1,M406+1,0)</f>
        <v>6</v>
      </c>
      <c r="N407">
        <f>IF(ISNUMBER(SEARCH("Ronda",Table12[[#This Row],[Column1]]))=TRUE,1,0)</f>
        <v>0</v>
      </c>
      <c r="O407" t="str">
        <f>IF(Table12[[#This Row],[cond2]]=1,MID(Table12[[#This Row],[Column1]],6,3),O406)</f>
        <v xml:space="preserve"> 28</v>
      </c>
    </row>
    <row r="408" spans="11:15" x14ac:dyDescent="0.3">
      <c r="K408" t="s">
        <v>1307</v>
      </c>
      <c r="L408">
        <f>IF(AND(ISNUMBER(SEARCH(":",Table12[[#This Row],[Column1]]))=FALSE,ISNUMBER(SEARCH("Ronda",Table12[[#This Row],[Column1]]))=FALSE),1,0)</f>
        <v>0</v>
      </c>
      <c r="M408">
        <f>IF(Table12[[#This Row],[cond]]=1,M407+1,0)</f>
        <v>0</v>
      </c>
      <c r="N408">
        <f>IF(ISNUMBER(SEARCH("Ronda",Table12[[#This Row],[Column1]]))=TRUE,1,0)</f>
        <v>0</v>
      </c>
      <c r="O408" t="str">
        <f>IF(Table12[[#This Row],[cond2]]=1,MID(Table12[[#This Row],[Column1]],6,3),O407)</f>
        <v xml:space="preserve"> 28</v>
      </c>
    </row>
    <row r="409" spans="11:15" x14ac:dyDescent="0.3">
      <c r="K409" t="s">
        <v>303</v>
      </c>
      <c r="L409">
        <f>IF(AND(ISNUMBER(SEARCH(":",Table12[[#This Row],[Column1]]))=FALSE,ISNUMBER(SEARCH("Ronda",Table12[[#This Row],[Column1]]))=FALSE),1,0)</f>
        <v>1</v>
      </c>
      <c r="M409">
        <f>IF(Table12[[#This Row],[cond]]=1,M408+1,0)</f>
        <v>1</v>
      </c>
      <c r="N409">
        <f>IF(ISNUMBER(SEARCH("Ronda",Table12[[#This Row],[Column1]]))=TRUE,1,0)</f>
        <v>0</v>
      </c>
      <c r="O409" t="str">
        <f>IF(Table12[[#This Row],[cond2]]=1,MID(Table12[[#This Row],[Column1]],6,3),O408)</f>
        <v xml:space="preserve"> 28</v>
      </c>
    </row>
    <row r="410" spans="11:15" x14ac:dyDescent="0.3">
      <c r="K410" t="s">
        <v>6</v>
      </c>
      <c r="L410">
        <f>IF(AND(ISNUMBER(SEARCH(":",Table12[[#This Row],[Column1]]))=FALSE,ISNUMBER(SEARCH("Ronda",Table12[[#This Row],[Column1]]))=FALSE),1,0)</f>
        <v>1</v>
      </c>
      <c r="M410">
        <f>IF(Table12[[#This Row],[cond]]=1,M409+1,0)</f>
        <v>2</v>
      </c>
      <c r="N410">
        <f>IF(ISNUMBER(SEARCH("Ronda",Table12[[#This Row],[Column1]]))=TRUE,1,0)</f>
        <v>0</v>
      </c>
      <c r="O410" t="str">
        <f>IF(Table12[[#This Row],[cond2]]=1,MID(Table12[[#This Row],[Column1]],6,3),O409)</f>
        <v xml:space="preserve"> 28</v>
      </c>
    </row>
    <row r="411" spans="11:15" x14ac:dyDescent="0.3">
      <c r="K411">
        <v>1</v>
      </c>
      <c r="L411">
        <f>IF(AND(ISNUMBER(SEARCH(":",Table12[[#This Row],[Column1]]))=FALSE,ISNUMBER(SEARCH("Ronda",Table12[[#This Row],[Column1]]))=FALSE),1,0)</f>
        <v>1</v>
      </c>
      <c r="M411">
        <f>IF(Table12[[#This Row],[cond]]=1,M410+1,0)</f>
        <v>3</v>
      </c>
      <c r="N411">
        <f>IF(ISNUMBER(SEARCH("Ronda",Table12[[#This Row],[Column1]]))=TRUE,1,0)</f>
        <v>0</v>
      </c>
      <c r="O411" t="str">
        <f>IF(Table12[[#This Row],[cond2]]=1,MID(Table12[[#This Row],[Column1]],6,3),O410)</f>
        <v xml:space="preserve"> 28</v>
      </c>
    </row>
    <row r="412" spans="11:15" x14ac:dyDescent="0.3">
      <c r="K412">
        <v>3</v>
      </c>
      <c r="L412">
        <f>IF(AND(ISNUMBER(SEARCH(":",Table12[[#This Row],[Column1]]))=FALSE,ISNUMBER(SEARCH("Ronda",Table12[[#This Row],[Column1]]))=FALSE),1,0)</f>
        <v>1</v>
      </c>
      <c r="M412">
        <f>IF(Table12[[#This Row],[cond]]=1,M411+1,0)</f>
        <v>4</v>
      </c>
      <c r="N412">
        <f>IF(ISNUMBER(SEARCH("Ronda",Table12[[#This Row],[Column1]]))=TRUE,1,0)</f>
        <v>0</v>
      </c>
      <c r="O412" t="str">
        <f>IF(Table12[[#This Row],[cond2]]=1,MID(Table12[[#This Row],[Column1]],6,3),O411)</f>
        <v xml:space="preserve"> 28</v>
      </c>
    </row>
    <row r="413" spans="11:15" x14ac:dyDescent="0.3">
      <c r="K413">
        <v>0</v>
      </c>
      <c r="L413">
        <f>IF(AND(ISNUMBER(SEARCH(":",Table12[[#This Row],[Column1]]))=FALSE,ISNUMBER(SEARCH("Ronda",Table12[[#This Row],[Column1]]))=FALSE),1,0)</f>
        <v>1</v>
      </c>
      <c r="M413">
        <f>IF(Table12[[#This Row],[cond]]=1,M412+1,0)</f>
        <v>5</v>
      </c>
      <c r="N413">
        <f>IF(ISNUMBER(SEARCH("Ronda",Table12[[#This Row],[Column1]]))=TRUE,1,0)</f>
        <v>0</v>
      </c>
      <c r="O413" t="str">
        <f>IF(Table12[[#This Row],[cond2]]=1,MID(Table12[[#This Row],[Column1]],6,3),O412)</f>
        <v xml:space="preserve"> 28</v>
      </c>
    </row>
    <row r="414" spans="11:15" x14ac:dyDescent="0.3">
      <c r="K414">
        <v>-2</v>
      </c>
      <c r="L414">
        <f>IF(AND(ISNUMBER(SEARCH(":",Table12[[#This Row],[Column1]]))=FALSE,ISNUMBER(SEARCH("Ronda",Table12[[#This Row],[Column1]]))=FALSE),1,0)</f>
        <v>1</v>
      </c>
      <c r="M414">
        <f>IF(Table12[[#This Row],[cond]]=1,M413+1,0)</f>
        <v>6</v>
      </c>
      <c r="N414">
        <f>IF(ISNUMBER(SEARCH("Ronda",Table12[[#This Row],[Column1]]))=TRUE,1,0)</f>
        <v>0</v>
      </c>
      <c r="O414" t="str">
        <f>IF(Table12[[#This Row],[cond2]]=1,MID(Table12[[#This Row],[Column1]],6,3),O413)</f>
        <v xml:space="preserve"> 28</v>
      </c>
    </row>
    <row r="415" spans="11:15" x14ac:dyDescent="0.3">
      <c r="K415" t="s">
        <v>1308</v>
      </c>
      <c r="L415">
        <f>IF(AND(ISNUMBER(SEARCH(":",Table12[[#This Row],[Column1]]))=FALSE,ISNUMBER(SEARCH("Ronda",Table12[[#This Row],[Column1]]))=FALSE),1,0)</f>
        <v>0</v>
      </c>
      <c r="M415">
        <f>IF(Table12[[#This Row],[cond]]=1,M414+1,0)</f>
        <v>0</v>
      </c>
      <c r="N415">
        <f>IF(ISNUMBER(SEARCH("Ronda",Table12[[#This Row],[Column1]]))=TRUE,1,0)</f>
        <v>0</v>
      </c>
      <c r="O415" t="str">
        <f>IF(Table12[[#This Row],[cond2]]=1,MID(Table12[[#This Row],[Column1]],6,3),O414)</f>
        <v xml:space="preserve"> 28</v>
      </c>
    </row>
    <row r="416" spans="11:15" x14ac:dyDescent="0.3">
      <c r="K416" t="s">
        <v>8</v>
      </c>
      <c r="L416">
        <f>IF(AND(ISNUMBER(SEARCH(":",Table12[[#This Row],[Column1]]))=FALSE,ISNUMBER(SEARCH("Ronda",Table12[[#This Row],[Column1]]))=FALSE),1,0)</f>
        <v>1</v>
      </c>
      <c r="M416">
        <f>IF(Table12[[#This Row],[cond]]=1,M415+1,0)</f>
        <v>1</v>
      </c>
      <c r="N416">
        <f>IF(ISNUMBER(SEARCH("Ronda",Table12[[#This Row],[Column1]]))=TRUE,1,0)</f>
        <v>0</v>
      </c>
      <c r="O416" t="str">
        <f>IF(Table12[[#This Row],[cond2]]=1,MID(Table12[[#This Row],[Column1]],6,3),O415)</f>
        <v xml:space="preserve"> 28</v>
      </c>
    </row>
    <row r="417" spans="11:15" x14ac:dyDescent="0.3">
      <c r="K417" t="s">
        <v>28</v>
      </c>
      <c r="L417">
        <f>IF(AND(ISNUMBER(SEARCH(":",Table12[[#This Row],[Column1]]))=FALSE,ISNUMBER(SEARCH("Ronda",Table12[[#This Row],[Column1]]))=FALSE),1,0)</f>
        <v>1</v>
      </c>
      <c r="M417">
        <f>IF(Table12[[#This Row],[cond]]=1,M416+1,0)</f>
        <v>2</v>
      </c>
      <c r="N417">
        <f>IF(ISNUMBER(SEARCH("Ronda",Table12[[#This Row],[Column1]]))=TRUE,1,0)</f>
        <v>0</v>
      </c>
      <c r="O417" t="str">
        <f>IF(Table12[[#This Row],[cond2]]=1,MID(Table12[[#This Row],[Column1]],6,3),O416)</f>
        <v xml:space="preserve"> 28</v>
      </c>
    </row>
    <row r="418" spans="11:15" x14ac:dyDescent="0.3">
      <c r="K418">
        <v>4</v>
      </c>
      <c r="L418">
        <f>IF(AND(ISNUMBER(SEARCH(":",Table12[[#This Row],[Column1]]))=FALSE,ISNUMBER(SEARCH("Ronda",Table12[[#This Row],[Column1]]))=FALSE),1,0)</f>
        <v>1</v>
      </c>
      <c r="M418">
        <f>IF(Table12[[#This Row],[cond]]=1,M417+1,0)</f>
        <v>3</v>
      </c>
      <c r="N418">
        <f>IF(ISNUMBER(SEARCH("Ronda",Table12[[#This Row],[Column1]]))=TRUE,1,0)</f>
        <v>0</v>
      </c>
      <c r="O418" t="str">
        <f>IF(Table12[[#This Row],[cond2]]=1,MID(Table12[[#This Row],[Column1]],6,3),O417)</f>
        <v xml:space="preserve"> 28</v>
      </c>
    </row>
    <row r="419" spans="11:15" x14ac:dyDescent="0.3">
      <c r="K419">
        <v>0</v>
      </c>
      <c r="L419">
        <f>IF(AND(ISNUMBER(SEARCH(":",Table12[[#This Row],[Column1]]))=FALSE,ISNUMBER(SEARCH("Ronda",Table12[[#This Row],[Column1]]))=FALSE),1,0)</f>
        <v>1</v>
      </c>
      <c r="M419">
        <f>IF(Table12[[#This Row],[cond]]=1,M418+1,0)</f>
        <v>4</v>
      </c>
      <c r="N419">
        <f>IF(ISNUMBER(SEARCH("Ronda",Table12[[#This Row],[Column1]]))=TRUE,1,0)</f>
        <v>0</v>
      </c>
      <c r="O419" t="str">
        <f>IF(Table12[[#This Row],[cond2]]=1,MID(Table12[[#This Row],[Column1]],6,3),O418)</f>
        <v xml:space="preserve"> 28</v>
      </c>
    </row>
    <row r="420" spans="11:15" x14ac:dyDescent="0.3">
      <c r="K420">
        <v>0</v>
      </c>
      <c r="L420">
        <f>IF(AND(ISNUMBER(SEARCH(":",Table12[[#This Row],[Column1]]))=FALSE,ISNUMBER(SEARCH("Ronda",Table12[[#This Row],[Column1]]))=FALSE),1,0)</f>
        <v>1</v>
      </c>
      <c r="M420">
        <f>IF(Table12[[#This Row],[cond]]=1,M419+1,0)</f>
        <v>5</v>
      </c>
      <c r="N420">
        <f>IF(ISNUMBER(SEARCH("Ronda",Table12[[#This Row],[Column1]]))=TRUE,1,0)</f>
        <v>0</v>
      </c>
      <c r="O420" t="str">
        <f>IF(Table12[[#This Row],[cond2]]=1,MID(Table12[[#This Row],[Column1]],6,3),O419)</f>
        <v xml:space="preserve"> 28</v>
      </c>
    </row>
    <row r="421" spans="11:15" x14ac:dyDescent="0.3">
      <c r="K421">
        <v>0</v>
      </c>
      <c r="L421">
        <f>IF(AND(ISNUMBER(SEARCH(":",Table12[[#This Row],[Column1]]))=FALSE,ISNUMBER(SEARCH("Ronda",Table12[[#This Row],[Column1]]))=FALSE),1,0)</f>
        <v>1</v>
      </c>
      <c r="M421">
        <f>IF(Table12[[#This Row],[cond]]=1,M420+1,0)</f>
        <v>6</v>
      </c>
      <c r="N421">
        <f>IF(ISNUMBER(SEARCH("Ronda",Table12[[#This Row],[Column1]]))=TRUE,1,0)</f>
        <v>0</v>
      </c>
      <c r="O421" t="str">
        <f>IF(Table12[[#This Row],[cond2]]=1,MID(Table12[[#This Row],[Column1]],6,3),O420)</f>
        <v xml:space="preserve"> 28</v>
      </c>
    </row>
    <row r="422" spans="11:15" x14ac:dyDescent="0.3">
      <c r="K422" t="s">
        <v>1309</v>
      </c>
      <c r="L422">
        <f>IF(AND(ISNUMBER(SEARCH(":",Table12[[#This Row],[Column1]]))=FALSE,ISNUMBER(SEARCH("Ronda",Table12[[#This Row],[Column1]]))=FALSE),1,0)</f>
        <v>0</v>
      </c>
      <c r="M422">
        <f>IF(Table12[[#This Row],[cond]]=1,M421+1,0)</f>
        <v>0</v>
      </c>
      <c r="N422">
        <f>IF(ISNUMBER(SEARCH("Ronda",Table12[[#This Row],[Column1]]))=TRUE,1,0)</f>
        <v>0</v>
      </c>
      <c r="O422" t="str">
        <f>IF(Table12[[#This Row],[cond2]]=1,MID(Table12[[#This Row],[Column1]],6,3),O421)</f>
        <v xml:space="preserve"> 28</v>
      </c>
    </row>
    <row r="423" spans="11:15" x14ac:dyDescent="0.3">
      <c r="K423" t="s">
        <v>2</v>
      </c>
      <c r="L423">
        <f>IF(AND(ISNUMBER(SEARCH(":",Table12[[#This Row],[Column1]]))=FALSE,ISNUMBER(SEARCH("Ronda",Table12[[#This Row],[Column1]]))=FALSE),1,0)</f>
        <v>1</v>
      </c>
      <c r="M423">
        <f>IF(Table12[[#This Row],[cond]]=1,M422+1,0)</f>
        <v>1</v>
      </c>
      <c r="N423">
        <f>IF(ISNUMBER(SEARCH("Ronda",Table12[[#This Row],[Column1]]))=TRUE,1,0)</f>
        <v>0</v>
      </c>
      <c r="O423" t="str">
        <f>IF(Table12[[#This Row],[cond2]]=1,MID(Table12[[#This Row],[Column1]],6,3),O422)</f>
        <v xml:space="preserve"> 28</v>
      </c>
    </row>
    <row r="424" spans="11:15" x14ac:dyDescent="0.3">
      <c r="K424" t="s">
        <v>1051</v>
      </c>
      <c r="L424">
        <f>IF(AND(ISNUMBER(SEARCH(":",Table12[[#This Row],[Column1]]))=FALSE,ISNUMBER(SEARCH("Ronda",Table12[[#This Row],[Column1]]))=FALSE),1,0)</f>
        <v>1</v>
      </c>
      <c r="M424">
        <f>IF(Table12[[#This Row],[cond]]=1,M423+1,0)</f>
        <v>2</v>
      </c>
      <c r="N424">
        <f>IF(ISNUMBER(SEARCH("Ronda",Table12[[#This Row],[Column1]]))=TRUE,1,0)</f>
        <v>0</v>
      </c>
      <c r="O424" t="str">
        <f>IF(Table12[[#This Row],[cond2]]=1,MID(Table12[[#This Row],[Column1]],6,3),O423)</f>
        <v xml:space="preserve"> 28</v>
      </c>
    </row>
    <row r="425" spans="11:15" x14ac:dyDescent="0.3">
      <c r="K425">
        <v>3</v>
      </c>
      <c r="L425">
        <f>IF(AND(ISNUMBER(SEARCH(":",Table12[[#This Row],[Column1]]))=FALSE,ISNUMBER(SEARCH("Ronda",Table12[[#This Row],[Column1]]))=FALSE),1,0)</f>
        <v>1</v>
      </c>
      <c r="M425">
        <f>IF(Table12[[#This Row],[cond]]=1,M424+1,0)</f>
        <v>3</v>
      </c>
      <c r="N425">
        <f>IF(ISNUMBER(SEARCH("Ronda",Table12[[#This Row],[Column1]]))=TRUE,1,0)</f>
        <v>0</v>
      </c>
      <c r="O425" t="str">
        <f>IF(Table12[[#This Row],[cond2]]=1,MID(Table12[[#This Row],[Column1]],6,3),O424)</f>
        <v xml:space="preserve"> 28</v>
      </c>
    </row>
    <row r="426" spans="11:15" x14ac:dyDescent="0.3">
      <c r="K426">
        <v>4</v>
      </c>
      <c r="L426">
        <f>IF(AND(ISNUMBER(SEARCH(":",Table12[[#This Row],[Column1]]))=FALSE,ISNUMBER(SEARCH("Ronda",Table12[[#This Row],[Column1]]))=FALSE),1,0)</f>
        <v>1</v>
      </c>
      <c r="M426">
        <f>IF(Table12[[#This Row],[cond]]=1,M425+1,0)</f>
        <v>4</v>
      </c>
      <c r="N426">
        <f>IF(ISNUMBER(SEARCH("Ronda",Table12[[#This Row],[Column1]]))=TRUE,1,0)</f>
        <v>0</v>
      </c>
      <c r="O426" t="str">
        <f>IF(Table12[[#This Row],[cond2]]=1,MID(Table12[[#This Row],[Column1]],6,3),O425)</f>
        <v xml:space="preserve"> 28</v>
      </c>
    </row>
    <row r="427" spans="11:15" x14ac:dyDescent="0.3">
      <c r="K427">
        <v>0</v>
      </c>
      <c r="L427">
        <f>IF(AND(ISNUMBER(SEARCH(":",Table12[[#This Row],[Column1]]))=FALSE,ISNUMBER(SEARCH("Ronda",Table12[[#This Row],[Column1]]))=FALSE),1,0)</f>
        <v>1</v>
      </c>
      <c r="M427">
        <f>IF(Table12[[#This Row],[cond]]=1,M426+1,0)</f>
        <v>5</v>
      </c>
      <c r="N427">
        <f>IF(ISNUMBER(SEARCH("Ronda",Table12[[#This Row],[Column1]]))=TRUE,1,0)</f>
        <v>0</v>
      </c>
      <c r="O427" t="str">
        <f>IF(Table12[[#This Row],[cond2]]=1,MID(Table12[[#This Row],[Column1]],6,3),O426)</f>
        <v xml:space="preserve"> 28</v>
      </c>
    </row>
    <row r="428" spans="11:15" x14ac:dyDescent="0.3">
      <c r="K428">
        <v>-1</v>
      </c>
      <c r="L428">
        <f>IF(AND(ISNUMBER(SEARCH(":",Table12[[#This Row],[Column1]]))=FALSE,ISNUMBER(SEARCH("Ronda",Table12[[#This Row],[Column1]]))=FALSE),1,0)</f>
        <v>1</v>
      </c>
      <c r="M428">
        <f>IF(Table12[[#This Row],[cond]]=1,M427+1,0)</f>
        <v>6</v>
      </c>
      <c r="N428">
        <f>IF(ISNUMBER(SEARCH("Ronda",Table12[[#This Row],[Column1]]))=TRUE,1,0)</f>
        <v>0</v>
      </c>
      <c r="O428" t="str">
        <f>IF(Table12[[#This Row],[cond2]]=1,MID(Table12[[#This Row],[Column1]],6,3),O427)</f>
        <v xml:space="preserve"> 28</v>
      </c>
    </row>
    <row r="429" spans="11:15" x14ac:dyDescent="0.3">
      <c r="K429" t="s">
        <v>1310</v>
      </c>
      <c r="L429">
        <f>IF(AND(ISNUMBER(SEARCH(":",Table12[[#This Row],[Column1]]))=FALSE,ISNUMBER(SEARCH("Ronda",Table12[[#This Row],[Column1]]))=FALSE),1,0)</f>
        <v>0</v>
      </c>
      <c r="M429">
        <f>IF(Table12[[#This Row],[cond]]=1,M428+1,0)</f>
        <v>0</v>
      </c>
      <c r="N429">
        <f>IF(ISNUMBER(SEARCH("Ronda",Table12[[#This Row],[Column1]]))=TRUE,1,0)</f>
        <v>0</v>
      </c>
      <c r="O429" t="str">
        <f>IF(Table12[[#This Row],[cond2]]=1,MID(Table12[[#This Row],[Column1]],6,3),O428)</f>
        <v xml:space="preserve"> 28</v>
      </c>
    </row>
    <row r="430" spans="11:15" x14ac:dyDescent="0.3">
      <c r="K430" t="s">
        <v>11</v>
      </c>
      <c r="L430">
        <f>IF(AND(ISNUMBER(SEARCH(":",Table12[[#This Row],[Column1]]))=FALSE,ISNUMBER(SEARCH("Ronda",Table12[[#This Row],[Column1]]))=FALSE),1,0)</f>
        <v>1</v>
      </c>
      <c r="M430">
        <f>IF(Table12[[#This Row],[cond]]=1,M429+1,0)</f>
        <v>1</v>
      </c>
      <c r="N430">
        <f>IF(ISNUMBER(SEARCH("Ronda",Table12[[#This Row],[Column1]]))=TRUE,1,0)</f>
        <v>0</v>
      </c>
      <c r="O430" t="str">
        <f>IF(Table12[[#This Row],[cond2]]=1,MID(Table12[[#This Row],[Column1]],6,3),O429)</f>
        <v xml:space="preserve"> 28</v>
      </c>
    </row>
    <row r="431" spans="11:15" x14ac:dyDescent="0.3">
      <c r="K431" t="s">
        <v>4</v>
      </c>
      <c r="L431">
        <f>IF(AND(ISNUMBER(SEARCH(":",Table12[[#This Row],[Column1]]))=FALSE,ISNUMBER(SEARCH("Ronda",Table12[[#This Row],[Column1]]))=FALSE),1,0)</f>
        <v>1</v>
      </c>
      <c r="M431">
        <f>IF(Table12[[#This Row],[cond]]=1,M430+1,0)</f>
        <v>2</v>
      </c>
      <c r="N431">
        <f>IF(ISNUMBER(SEARCH("Ronda",Table12[[#This Row],[Column1]]))=TRUE,1,0)</f>
        <v>0</v>
      </c>
      <c r="O431" t="str">
        <f>IF(Table12[[#This Row],[cond2]]=1,MID(Table12[[#This Row],[Column1]],6,3),O430)</f>
        <v xml:space="preserve"> 28</v>
      </c>
    </row>
    <row r="432" spans="11:15" x14ac:dyDescent="0.3">
      <c r="K432">
        <v>1</v>
      </c>
      <c r="L432">
        <f>IF(AND(ISNUMBER(SEARCH(":",Table12[[#This Row],[Column1]]))=FALSE,ISNUMBER(SEARCH("Ronda",Table12[[#This Row],[Column1]]))=FALSE),1,0)</f>
        <v>1</v>
      </c>
      <c r="M432">
        <f>IF(Table12[[#This Row],[cond]]=1,M431+1,0)</f>
        <v>3</v>
      </c>
      <c r="N432">
        <f>IF(ISNUMBER(SEARCH("Ronda",Table12[[#This Row],[Column1]]))=TRUE,1,0)</f>
        <v>0</v>
      </c>
      <c r="O432" t="str">
        <f>IF(Table12[[#This Row],[cond2]]=1,MID(Table12[[#This Row],[Column1]],6,3),O431)</f>
        <v xml:space="preserve"> 28</v>
      </c>
    </row>
    <row r="433" spans="11:15" x14ac:dyDescent="0.3">
      <c r="K433">
        <v>2</v>
      </c>
      <c r="L433">
        <f>IF(AND(ISNUMBER(SEARCH(":",Table12[[#This Row],[Column1]]))=FALSE,ISNUMBER(SEARCH("Ronda",Table12[[#This Row],[Column1]]))=FALSE),1,0)</f>
        <v>1</v>
      </c>
      <c r="M433">
        <f>IF(Table12[[#This Row],[cond]]=1,M432+1,0)</f>
        <v>4</v>
      </c>
      <c r="N433">
        <f>IF(ISNUMBER(SEARCH("Ronda",Table12[[#This Row],[Column1]]))=TRUE,1,0)</f>
        <v>0</v>
      </c>
      <c r="O433" t="str">
        <f>IF(Table12[[#This Row],[cond2]]=1,MID(Table12[[#This Row],[Column1]],6,3),O432)</f>
        <v xml:space="preserve"> 28</v>
      </c>
    </row>
    <row r="434" spans="11:15" x14ac:dyDescent="0.3">
      <c r="K434">
        <v>-1</v>
      </c>
      <c r="L434">
        <f>IF(AND(ISNUMBER(SEARCH(":",Table12[[#This Row],[Column1]]))=FALSE,ISNUMBER(SEARCH("Ronda",Table12[[#This Row],[Column1]]))=FALSE),1,0)</f>
        <v>1</v>
      </c>
      <c r="M434">
        <f>IF(Table12[[#This Row],[cond]]=1,M433+1,0)</f>
        <v>5</v>
      </c>
      <c r="N434">
        <f>IF(ISNUMBER(SEARCH("Ronda",Table12[[#This Row],[Column1]]))=TRUE,1,0)</f>
        <v>0</v>
      </c>
      <c r="O434" t="str">
        <f>IF(Table12[[#This Row],[cond2]]=1,MID(Table12[[#This Row],[Column1]],6,3),O433)</f>
        <v xml:space="preserve"> 28</v>
      </c>
    </row>
    <row r="435" spans="11:15" x14ac:dyDescent="0.3">
      <c r="K435">
        <v>-1</v>
      </c>
      <c r="L435">
        <f>IF(AND(ISNUMBER(SEARCH(":",Table12[[#This Row],[Column1]]))=FALSE,ISNUMBER(SEARCH("Ronda",Table12[[#This Row],[Column1]]))=FALSE),1,0)</f>
        <v>1</v>
      </c>
      <c r="M435">
        <f>IF(Table12[[#This Row],[cond]]=1,M434+1,0)</f>
        <v>6</v>
      </c>
      <c r="N435">
        <f>IF(ISNUMBER(SEARCH("Ronda",Table12[[#This Row],[Column1]]))=TRUE,1,0)</f>
        <v>0</v>
      </c>
      <c r="O435" t="str">
        <f>IF(Table12[[#This Row],[cond2]]=1,MID(Table12[[#This Row],[Column1]],6,3),O434)</f>
        <v xml:space="preserve"> 28</v>
      </c>
    </row>
    <row r="436" spans="11:15" x14ac:dyDescent="0.3">
      <c r="K436" t="s">
        <v>1311</v>
      </c>
      <c r="L436">
        <f>IF(AND(ISNUMBER(SEARCH(":",Table12[[#This Row],[Column1]]))=FALSE,ISNUMBER(SEARCH("Ronda",Table12[[#This Row],[Column1]]))=FALSE),1,0)</f>
        <v>0</v>
      </c>
      <c r="M436">
        <f>IF(Table12[[#This Row],[cond]]=1,M435+1,0)</f>
        <v>0</v>
      </c>
      <c r="N436">
        <f>IF(ISNUMBER(SEARCH("Ronda",Table12[[#This Row],[Column1]]))=TRUE,1,0)</f>
        <v>0</v>
      </c>
      <c r="O436" t="str">
        <f>IF(Table12[[#This Row],[cond2]]=1,MID(Table12[[#This Row],[Column1]],6,3),O435)</f>
        <v xml:space="preserve"> 28</v>
      </c>
    </row>
    <row r="437" spans="11:15" x14ac:dyDescent="0.3">
      <c r="K437" t="s">
        <v>14</v>
      </c>
      <c r="L437">
        <f>IF(AND(ISNUMBER(SEARCH(":",Table12[[#This Row],[Column1]]))=FALSE,ISNUMBER(SEARCH("Ronda",Table12[[#This Row],[Column1]]))=FALSE),1,0)</f>
        <v>1</v>
      </c>
      <c r="M437">
        <f>IF(Table12[[#This Row],[cond]]=1,M436+1,0)</f>
        <v>1</v>
      </c>
      <c r="N437">
        <f>IF(ISNUMBER(SEARCH("Ronda",Table12[[#This Row],[Column1]]))=TRUE,1,0)</f>
        <v>0</v>
      </c>
      <c r="O437" t="str">
        <f>IF(Table12[[#This Row],[cond2]]=1,MID(Table12[[#This Row],[Column1]],6,3),O436)</f>
        <v xml:space="preserve"> 28</v>
      </c>
    </row>
    <row r="438" spans="11:15" x14ac:dyDescent="0.3">
      <c r="K438" t="s">
        <v>10</v>
      </c>
      <c r="L438">
        <f>IF(AND(ISNUMBER(SEARCH(":",Table12[[#This Row],[Column1]]))=FALSE,ISNUMBER(SEARCH("Ronda",Table12[[#This Row],[Column1]]))=FALSE),1,0)</f>
        <v>1</v>
      </c>
      <c r="M438">
        <f>IF(Table12[[#This Row],[cond]]=1,M437+1,0)</f>
        <v>2</v>
      </c>
      <c r="N438">
        <f>IF(ISNUMBER(SEARCH("Ronda",Table12[[#This Row],[Column1]]))=TRUE,1,0)</f>
        <v>0</v>
      </c>
      <c r="O438" t="str">
        <f>IF(Table12[[#This Row],[cond2]]=1,MID(Table12[[#This Row],[Column1]],6,3),O437)</f>
        <v xml:space="preserve"> 28</v>
      </c>
    </row>
    <row r="439" spans="11:15" x14ac:dyDescent="0.3">
      <c r="K439">
        <v>3</v>
      </c>
      <c r="L439">
        <f>IF(AND(ISNUMBER(SEARCH(":",Table12[[#This Row],[Column1]]))=FALSE,ISNUMBER(SEARCH("Ronda",Table12[[#This Row],[Column1]]))=FALSE),1,0)</f>
        <v>1</v>
      </c>
      <c r="M439">
        <f>IF(Table12[[#This Row],[cond]]=1,M438+1,0)</f>
        <v>3</v>
      </c>
      <c r="N439">
        <f>IF(ISNUMBER(SEARCH("Ronda",Table12[[#This Row],[Column1]]))=TRUE,1,0)</f>
        <v>0</v>
      </c>
      <c r="O439" t="str">
        <f>IF(Table12[[#This Row],[cond2]]=1,MID(Table12[[#This Row],[Column1]],6,3),O438)</f>
        <v xml:space="preserve"> 28</v>
      </c>
    </row>
    <row r="440" spans="11:15" x14ac:dyDescent="0.3">
      <c r="K440">
        <v>2</v>
      </c>
      <c r="L440">
        <f>IF(AND(ISNUMBER(SEARCH(":",Table12[[#This Row],[Column1]]))=FALSE,ISNUMBER(SEARCH("Ronda",Table12[[#This Row],[Column1]]))=FALSE),1,0)</f>
        <v>1</v>
      </c>
      <c r="M440">
        <f>IF(Table12[[#This Row],[cond]]=1,M439+1,0)</f>
        <v>4</v>
      </c>
      <c r="N440">
        <f>IF(ISNUMBER(SEARCH("Ronda",Table12[[#This Row],[Column1]]))=TRUE,1,0)</f>
        <v>0</v>
      </c>
      <c r="O440" t="str">
        <f>IF(Table12[[#This Row],[cond2]]=1,MID(Table12[[#This Row],[Column1]],6,3),O439)</f>
        <v xml:space="preserve"> 28</v>
      </c>
    </row>
    <row r="441" spans="11:15" x14ac:dyDescent="0.3">
      <c r="K441">
        <v>-2</v>
      </c>
      <c r="L441">
        <f>IF(AND(ISNUMBER(SEARCH(":",Table12[[#This Row],[Column1]]))=FALSE,ISNUMBER(SEARCH("Ronda",Table12[[#This Row],[Column1]]))=FALSE),1,0)</f>
        <v>1</v>
      </c>
      <c r="M441">
        <f>IF(Table12[[#This Row],[cond]]=1,M440+1,0)</f>
        <v>5</v>
      </c>
      <c r="N441">
        <f>IF(ISNUMBER(SEARCH("Ronda",Table12[[#This Row],[Column1]]))=TRUE,1,0)</f>
        <v>0</v>
      </c>
      <c r="O441" t="str">
        <f>IF(Table12[[#This Row],[cond2]]=1,MID(Table12[[#This Row],[Column1]],6,3),O440)</f>
        <v xml:space="preserve"> 28</v>
      </c>
    </row>
    <row r="442" spans="11:15" x14ac:dyDescent="0.3">
      <c r="K442">
        <v>0</v>
      </c>
      <c r="L442">
        <f>IF(AND(ISNUMBER(SEARCH(":",Table12[[#This Row],[Column1]]))=FALSE,ISNUMBER(SEARCH("Ronda",Table12[[#This Row],[Column1]]))=FALSE),1,0)</f>
        <v>1</v>
      </c>
      <c r="M442">
        <f>IF(Table12[[#This Row],[cond]]=1,M441+1,0)</f>
        <v>6</v>
      </c>
      <c r="N442">
        <f>IF(ISNUMBER(SEARCH("Ronda",Table12[[#This Row],[Column1]]))=TRUE,1,0)</f>
        <v>0</v>
      </c>
      <c r="O442" t="str">
        <f>IF(Table12[[#This Row],[cond2]]=1,MID(Table12[[#This Row],[Column1]],6,3),O441)</f>
        <v xml:space="preserve"> 28</v>
      </c>
    </row>
    <row r="443" spans="11:15" x14ac:dyDescent="0.3">
      <c r="K443" t="s">
        <v>1312</v>
      </c>
      <c r="L443">
        <f>IF(AND(ISNUMBER(SEARCH(":",Table12[[#This Row],[Column1]]))=FALSE,ISNUMBER(SEARCH("Ronda",Table12[[#This Row],[Column1]]))=FALSE),1,0)</f>
        <v>0</v>
      </c>
      <c r="M443">
        <f>IF(Table12[[#This Row],[cond]]=1,M442+1,0)</f>
        <v>0</v>
      </c>
      <c r="N443">
        <f>IF(ISNUMBER(SEARCH("Ronda",Table12[[#This Row],[Column1]]))=TRUE,1,0)</f>
        <v>0</v>
      </c>
      <c r="O443" t="str">
        <f>IF(Table12[[#This Row],[cond2]]=1,MID(Table12[[#This Row],[Column1]],6,3),O442)</f>
        <v xml:space="preserve"> 28</v>
      </c>
    </row>
    <row r="444" spans="11:15" x14ac:dyDescent="0.3">
      <c r="K444" t="s">
        <v>36</v>
      </c>
      <c r="L444">
        <f>IF(AND(ISNUMBER(SEARCH(":",Table12[[#This Row],[Column1]]))=FALSE,ISNUMBER(SEARCH("Ronda",Table12[[#This Row],[Column1]]))=FALSE),1,0)</f>
        <v>1</v>
      </c>
      <c r="M444">
        <f>IF(Table12[[#This Row],[cond]]=1,M443+1,0)</f>
        <v>1</v>
      </c>
      <c r="N444">
        <f>IF(ISNUMBER(SEARCH("Ronda",Table12[[#This Row],[Column1]]))=TRUE,1,0)</f>
        <v>0</v>
      </c>
      <c r="O444" t="str">
        <f>IF(Table12[[#This Row],[cond2]]=1,MID(Table12[[#This Row],[Column1]],6,3),O443)</f>
        <v xml:space="preserve"> 28</v>
      </c>
    </row>
    <row r="445" spans="11:15" x14ac:dyDescent="0.3">
      <c r="K445" t="s">
        <v>833</v>
      </c>
      <c r="L445">
        <f>IF(AND(ISNUMBER(SEARCH(":",Table12[[#This Row],[Column1]]))=FALSE,ISNUMBER(SEARCH("Ronda",Table12[[#This Row],[Column1]]))=FALSE),1,0)</f>
        <v>1</v>
      </c>
      <c r="M445">
        <f>IF(Table12[[#This Row],[cond]]=1,M444+1,0)</f>
        <v>2</v>
      </c>
      <c r="N445">
        <f>IF(ISNUMBER(SEARCH("Ronda",Table12[[#This Row],[Column1]]))=TRUE,1,0)</f>
        <v>0</v>
      </c>
      <c r="O445" t="str">
        <f>IF(Table12[[#This Row],[cond2]]=1,MID(Table12[[#This Row],[Column1]],6,3),O444)</f>
        <v xml:space="preserve"> 28</v>
      </c>
    </row>
    <row r="446" spans="11:15" x14ac:dyDescent="0.3">
      <c r="K446">
        <v>3</v>
      </c>
      <c r="L446">
        <f>IF(AND(ISNUMBER(SEARCH(":",Table12[[#This Row],[Column1]]))=FALSE,ISNUMBER(SEARCH("Ronda",Table12[[#This Row],[Column1]]))=FALSE),1,0)</f>
        <v>1</v>
      </c>
      <c r="M446">
        <f>IF(Table12[[#This Row],[cond]]=1,M445+1,0)</f>
        <v>3</v>
      </c>
      <c r="N446">
        <f>IF(ISNUMBER(SEARCH("Ronda",Table12[[#This Row],[Column1]]))=TRUE,1,0)</f>
        <v>0</v>
      </c>
      <c r="O446" t="str">
        <f>IF(Table12[[#This Row],[cond2]]=1,MID(Table12[[#This Row],[Column1]],6,3),O445)</f>
        <v xml:space="preserve"> 28</v>
      </c>
    </row>
    <row r="447" spans="11:15" x14ac:dyDescent="0.3">
      <c r="K447">
        <v>0</v>
      </c>
      <c r="L447">
        <f>IF(AND(ISNUMBER(SEARCH(":",Table12[[#This Row],[Column1]]))=FALSE,ISNUMBER(SEARCH("Ronda",Table12[[#This Row],[Column1]]))=FALSE),1,0)</f>
        <v>1</v>
      </c>
      <c r="M447">
        <f>IF(Table12[[#This Row],[cond]]=1,M446+1,0)</f>
        <v>4</v>
      </c>
      <c r="N447">
        <f>IF(ISNUMBER(SEARCH("Ronda",Table12[[#This Row],[Column1]]))=TRUE,1,0)</f>
        <v>0</v>
      </c>
      <c r="O447" t="str">
        <f>IF(Table12[[#This Row],[cond2]]=1,MID(Table12[[#This Row],[Column1]],6,3),O446)</f>
        <v xml:space="preserve"> 28</v>
      </c>
    </row>
    <row r="448" spans="11:15" x14ac:dyDescent="0.3">
      <c r="K448">
        <v>-2</v>
      </c>
      <c r="L448">
        <f>IF(AND(ISNUMBER(SEARCH(":",Table12[[#This Row],[Column1]]))=FALSE,ISNUMBER(SEARCH("Ronda",Table12[[#This Row],[Column1]]))=FALSE),1,0)</f>
        <v>1</v>
      </c>
      <c r="M448">
        <f>IF(Table12[[#This Row],[cond]]=1,M447+1,0)</f>
        <v>5</v>
      </c>
      <c r="N448">
        <f>IF(ISNUMBER(SEARCH("Ronda",Table12[[#This Row],[Column1]]))=TRUE,1,0)</f>
        <v>0</v>
      </c>
      <c r="O448" t="str">
        <f>IF(Table12[[#This Row],[cond2]]=1,MID(Table12[[#This Row],[Column1]],6,3),O447)</f>
        <v xml:space="preserve"> 28</v>
      </c>
    </row>
    <row r="449" spans="11:15" x14ac:dyDescent="0.3">
      <c r="K449">
        <v>0</v>
      </c>
      <c r="L449">
        <f>IF(AND(ISNUMBER(SEARCH(":",Table12[[#This Row],[Column1]]))=FALSE,ISNUMBER(SEARCH("Ronda",Table12[[#This Row],[Column1]]))=FALSE),1,0)</f>
        <v>1</v>
      </c>
      <c r="M449">
        <f>IF(Table12[[#This Row],[cond]]=1,M448+1,0)</f>
        <v>6</v>
      </c>
      <c r="N449">
        <f>IF(ISNUMBER(SEARCH("Ronda",Table12[[#This Row],[Column1]]))=TRUE,1,0)</f>
        <v>0</v>
      </c>
      <c r="O449" t="str">
        <f>IF(Table12[[#This Row],[cond2]]=1,MID(Table12[[#This Row],[Column1]],6,3),O448)</f>
        <v xml:space="preserve"> 28</v>
      </c>
    </row>
    <row r="450" spans="11:15" x14ac:dyDescent="0.3">
      <c r="K450" t="s">
        <v>116</v>
      </c>
      <c r="L450">
        <f>IF(AND(ISNUMBER(SEARCH(":",Table12[[#This Row],[Column1]]))=FALSE,ISNUMBER(SEARCH("Ronda",Table12[[#This Row],[Column1]]))=FALSE),1,0)</f>
        <v>0</v>
      </c>
      <c r="M450">
        <f>IF(Table12[[#This Row],[cond]]=1,M449+1,0)</f>
        <v>0</v>
      </c>
      <c r="N450">
        <f>IF(ISNUMBER(SEARCH("Ronda",Table12[[#This Row],[Column1]]))=TRUE,1,0)</f>
        <v>1</v>
      </c>
      <c r="O450" t="str">
        <f>IF(Table12[[#This Row],[cond2]]=1,MID(Table12[[#This Row],[Column1]],6,3),O449)</f>
        <v xml:space="preserve"> 27</v>
      </c>
    </row>
    <row r="451" spans="11:15" x14ac:dyDescent="0.3">
      <c r="K451" t="s">
        <v>1313</v>
      </c>
      <c r="L451">
        <f>IF(AND(ISNUMBER(SEARCH(":",Table12[[#This Row],[Column1]]))=FALSE,ISNUMBER(SEARCH("Ronda",Table12[[#This Row],[Column1]]))=FALSE),1,0)</f>
        <v>0</v>
      </c>
      <c r="M451">
        <f>IF(Table12[[#This Row],[cond]]=1,M450+1,0)</f>
        <v>0</v>
      </c>
      <c r="N451">
        <f>IF(ISNUMBER(SEARCH("Ronda",Table12[[#This Row],[Column1]]))=TRUE,1,0)</f>
        <v>0</v>
      </c>
      <c r="O451" t="str">
        <f>IF(Table12[[#This Row],[cond2]]=1,MID(Table12[[#This Row],[Column1]],6,3),O450)</f>
        <v xml:space="preserve"> 27</v>
      </c>
    </row>
    <row r="452" spans="11:15" x14ac:dyDescent="0.3">
      <c r="K452" t="s">
        <v>1257</v>
      </c>
      <c r="L452">
        <f>IF(AND(ISNUMBER(SEARCH(":",Table12[[#This Row],[Column1]]))=FALSE,ISNUMBER(SEARCH("Ronda",Table12[[#This Row],[Column1]]))=FALSE),1,0)</f>
        <v>1</v>
      </c>
      <c r="M452">
        <f>IF(Table12[[#This Row],[cond]]=1,M451+1,0)</f>
        <v>1</v>
      </c>
      <c r="N452">
        <f>IF(ISNUMBER(SEARCH("Ronda",Table12[[#This Row],[Column1]]))=TRUE,1,0)</f>
        <v>0</v>
      </c>
      <c r="O452" t="str">
        <f>IF(Table12[[#This Row],[cond2]]=1,MID(Table12[[#This Row],[Column1]],6,3),O451)</f>
        <v xml:space="preserve"> 27</v>
      </c>
    </row>
    <row r="453" spans="11:15" x14ac:dyDescent="0.3">
      <c r="K453" t="s">
        <v>13</v>
      </c>
      <c r="L453">
        <f>IF(AND(ISNUMBER(SEARCH(":",Table12[[#This Row],[Column1]]))=FALSE,ISNUMBER(SEARCH("Ronda",Table12[[#This Row],[Column1]]))=FALSE),1,0)</f>
        <v>1</v>
      </c>
      <c r="M453">
        <f>IF(Table12[[#This Row],[cond]]=1,M452+1,0)</f>
        <v>2</v>
      </c>
      <c r="N453">
        <f>IF(ISNUMBER(SEARCH("Ronda",Table12[[#This Row],[Column1]]))=TRUE,1,0)</f>
        <v>0</v>
      </c>
      <c r="O453" t="str">
        <f>IF(Table12[[#This Row],[cond2]]=1,MID(Table12[[#This Row],[Column1]],6,3),O452)</f>
        <v xml:space="preserve"> 27</v>
      </c>
    </row>
    <row r="454" spans="11:15" x14ac:dyDescent="0.3">
      <c r="K454">
        <v>0</v>
      </c>
      <c r="L454">
        <f>IF(AND(ISNUMBER(SEARCH(":",Table12[[#This Row],[Column1]]))=FALSE,ISNUMBER(SEARCH("Ronda",Table12[[#This Row],[Column1]]))=FALSE),1,0)</f>
        <v>1</v>
      </c>
      <c r="M454">
        <f>IF(Table12[[#This Row],[cond]]=1,M453+1,0)</f>
        <v>3</v>
      </c>
      <c r="N454">
        <f>IF(ISNUMBER(SEARCH("Ronda",Table12[[#This Row],[Column1]]))=TRUE,1,0)</f>
        <v>0</v>
      </c>
      <c r="O454" t="str">
        <f>IF(Table12[[#This Row],[cond2]]=1,MID(Table12[[#This Row],[Column1]],6,3),O453)</f>
        <v xml:space="preserve"> 27</v>
      </c>
    </row>
    <row r="455" spans="11:15" x14ac:dyDescent="0.3">
      <c r="K455">
        <v>0</v>
      </c>
      <c r="L455">
        <f>IF(AND(ISNUMBER(SEARCH(":",Table12[[#This Row],[Column1]]))=FALSE,ISNUMBER(SEARCH("Ronda",Table12[[#This Row],[Column1]]))=FALSE),1,0)</f>
        <v>1</v>
      </c>
      <c r="M455">
        <f>IF(Table12[[#This Row],[cond]]=1,M454+1,0)</f>
        <v>4</v>
      </c>
      <c r="N455">
        <f>IF(ISNUMBER(SEARCH("Ronda",Table12[[#This Row],[Column1]]))=TRUE,1,0)</f>
        <v>0</v>
      </c>
      <c r="O455" t="str">
        <f>IF(Table12[[#This Row],[cond2]]=1,MID(Table12[[#This Row],[Column1]],6,3),O454)</f>
        <v xml:space="preserve"> 27</v>
      </c>
    </row>
    <row r="456" spans="11:15" x14ac:dyDescent="0.3">
      <c r="K456">
        <v>0</v>
      </c>
      <c r="L456">
        <f>IF(AND(ISNUMBER(SEARCH(":",Table12[[#This Row],[Column1]]))=FALSE,ISNUMBER(SEARCH("Ronda",Table12[[#This Row],[Column1]]))=FALSE),1,0)</f>
        <v>1</v>
      </c>
      <c r="M456">
        <f>IF(Table12[[#This Row],[cond]]=1,M455+1,0)</f>
        <v>5</v>
      </c>
      <c r="N456">
        <f>IF(ISNUMBER(SEARCH("Ronda",Table12[[#This Row],[Column1]]))=TRUE,1,0)</f>
        <v>0</v>
      </c>
      <c r="O456" t="str">
        <f>IF(Table12[[#This Row],[cond2]]=1,MID(Table12[[#This Row],[Column1]],6,3),O455)</f>
        <v xml:space="preserve"> 27</v>
      </c>
    </row>
    <row r="457" spans="11:15" x14ac:dyDescent="0.3">
      <c r="K457">
        <v>0</v>
      </c>
      <c r="L457">
        <f>IF(AND(ISNUMBER(SEARCH(":",Table12[[#This Row],[Column1]]))=FALSE,ISNUMBER(SEARCH("Ronda",Table12[[#This Row],[Column1]]))=FALSE),1,0)</f>
        <v>1</v>
      </c>
      <c r="M457">
        <f>IF(Table12[[#This Row],[cond]]=1,M456+1,0)</f>
        <v>6</v>
      </c>
      <c r="N457">
        <f>IF(ISNUMBER(SEARCH("Ronda",Table12[[#This Row],[Column1]]))=TRUE,1,0)</f>
        <v>0</v>
      </c>
      <c r="O457" t="str">
        <f>IF(Table12[[#This Row],[cond2]]=1,MID(Table12[[#This Row],[Column1]],6,3),O456)</f>
        <v xml:space="preserve"> 27</v>
      </c>
    </row>
    <row r="458" spans="11:15" x14ac:dyDescent="0.3">
      <c r="K458" t="s">
        <v>1314</v>
      </c>
      <c r="L458">
        <f>IF(AND(ISNUMBER(SEARCH(":",Table12[[#This Row],[Column1]]))=FALSE,ISNUMBER(SEARCH("Ronda",Table12[[#This Row],[Column1]]))=FALSE),1,0)</f>
        <v>0</v>
      </c>
      <c r="M458">
        <f>IF(Table12[[#This Row],[cond]]=1,M457+1,0)</f>
        <v>0</v>
      </c>
      <c r="N458">
        <f>IF(ISNUMBER(SEARCH("Ronda",Table12[[#This Row],[Column1]]))=TRUE,1,0)</f>
        <v>0</v>
      </c>
      <c r="O458" t="str">
        <f>IF(Table12[[#This Row],[cond2]]=1,MID(Table12[[#This Row],[Column1]],6,3),O457)</f>
        <v xml:space="preserve"> 27</v>
      </c>
    </row>
    <row r="459" spans="11:15" x14ac:dyDescent="0.3">
      <c r="K459" t="s">
        <v>1</v>
      </c>
      <c r="L459">
        <f>IF(AND(ISNUMBER(SEARCH(":",Table12[[#This Row],[Column1]]))=FALSE,ISNUMBER(SEARCH("Ronda",Table12[[#This Row],[Column1]]))=FALSE),1,0)</f>
        <v>1</v>
      </c>
      <c r="M459">
        <f>IF(Table12[[#This Row],[cond]]=1,M458+1,0)</f>
        <v>1</v>
      </c>
      <c r="N459">
        <f>IF(ISNUMBER(SEARCH("Ronda",Table12[[#This Row],[Column1]]))=TRUE,1,0)</f>
        <v>0</v>
      </c>
      <c r="O459" t="str">
        <f>IF(Table12[[#This Row],[cond2]]=1,MID(Table12[[#This Row],[Column1]],6,3),O458)</f>
        <v xml:space="preserve"> 27</v>
      </c>
    </row>
    <row r="460" spans="11:15" x14ac:dyDescent="0.3">
      <c r="K460" t="s">
        <v>33</v>
      </c>
      <c r="L460">
        <f>IF(AND(ISNUMBER(SEARCH(":",Table12[[#This Row],[Column1]]))=FALSE,ISNUMBER(SEARCH("Ronda",Table12[[#This Row],[Column1]]))=FALSE),1,0)</f>
        <v>1</v>
      </c>
      <c r="M460">
        <f>IF(Table12[[#This Row],[cond]]=1,M459+1,0)</f>
        <v>2</v>
      </c>
      <c r="N460">
        <f>IF(ISNUMBER(SEARCH("Ronda",Table12[[#This Row],[Column1]]))=TRUE,1,0)</f>
        <v>0</v>
      </c>
      <c r="O460" t="str">
        <f>IF(Table12[[#This Row],[cond2]]=1,MID(Table12[[#This Row],[Column1]],6,3),O459)</f>
        <v xml:space="preserve"> 27</v>
      </c>
    </row>
    <row r="461" spans="11:15" x14ac:dyDescent="0.3">
      <c r="K461">
        <v>1</v>
      </c>
      <c r="L461">
        <f>IF(AND(ISNUMBER(SEARCH(":",Table12[[#This Row],[Column1]]))=FALSE,ISNUMBER(SEARCH("Ronda",Table12[[#This Row],[Column1]]))=FALSE),1,0)</f>
        <v>1</v>
      </c>
      <c r="M461">
        <f>IF(Table12[[#This Row],[cond]]=1,M460+1,0)</f>
        <v>3</v>
      </c>
      <c r="N461">
        <f>IF(ISNUMBER(SEARCH("Ronda",Table12[[#This Row],[Column1]]))=TRUE,1,0)</f>
        <v>0</v>
      </c>
      <c r="O461" t="str">
        <f>IF(Table12[[#This Row],[cond2]]=1,MID(Table12[[#This Row],[Column1]],6,3),O460)</f>
        <v xml:space="preserve"> 27</v>
      </c>
    </row>
    <row r="462" spans="11:15" x14ac:dyDescent="0.3">
      <c r="K462">
        <v>1</v>
      </c>
      <c r="L462">
        <f>IF(AND(ISNUMBER(SEARCH(":",Table12[[#This Row],[Column1]]))=FALSE,ISNUMBER(SEARCH("Ronda",Table12[[#This Row],[Column1]]))=FALSE),1,0)</f>
        <v>1</v>
      </c>
      <c r="M462">
        <f>IF(Table12[[#This Row],[cond]]=1,M461+1,0)</f>
        <v>4</v>
      </c>
      <c r="N462">
        <f>IF(ISNUMBER(SEARCH("Ronda",Table12[[#This Row],[Column1]]))=TRUE,1,0)</f>
        <v>0</v>
      </c>
      <c r="O462" t="str">
        <f>IF(Table12[[#This Row],[cond2]]=1,MID(Table12[[#This Row],[Column1]],6,3),O461)</f>
        <v xml:space="preserve"> 27</v>
      </c>
    </row>
    <row r="463" spans="11:15" x14ac:dyDescent="0.3">
      <c r="K463">
        <v>-1</v>
      </c>
      <c r="L463">
        <f>IF(AND(ISNUMBER(SEARCH(":",Table12[[#This Row],[Column1]]))=FALSE,ISNUMBER(SEARCH("Ronda",Table12[[#This Row],[Column1]]))=FALSE),1,0)</f>
        <v>1</v>
      </c>
      <c r="M463">
        <f>IF(Table12[[#This Row],[cond]]=1,M462+1,0)</f>
        <v>5</v>
      </c>
      <c r="N463">
        <f>IF(ISNUMBER(SEARCH("Ronda",Table12[[#This Row],[Column1]]))=TRUE,1,0)</f>
        <v>0</v>
      </c>
      <c r="O463" t="str">
        <f>IF(Table12[[#This Row],[cond2]]=1,MID(Table12[[#This Row],[Column1]],6,3),O462)</f>
        <v xml:space="preserve"> 27</v>
      </c>
    </row>
    <row r="464" spans="11:15" x14ac:dyDescent="0.3">
      <c r="K464">
        <v>0</v>
      </c>
      <c r="L464">
        <f>IF(AND(ISNUMBER(SEARCH(":",Table12[[#This Row],[Column1]]))=FALSE,ISNUMBER(SEARCH("Ronda",Table12[[#This Row],[Column1]]))=FALSE),1,0)</f>
        <v>1</v>
      </c>
      <c r="M464">
        <f>IF(Table12[[#This Row],[cond]]=1,M463+1,0)</f>
        <v>6</v>
      </c>
      <c r="N464">
        <f>IF(ISNUMBER(SEARCH("Ronda",Table12[[#This Row],[Column1]]))=TRUE,1,0)</f>
        <v>0</v>
      </c>
      <c r="O464" t="str">
        <f>IF(Table12[[#This Row],[cond2]]=1,MID(Table12[[#This Row],[Column1]],6,3),O463)</f>
        <v xml:space="preserve"> 27</v>
      </c>
    </row>
    <row r="465" spans="11:15" x14ac:dyDescent="0.3">
      <c r="K465" t="s">
        <v>1315</v>
      </c>
      <c r="L465">
        <f>IF(AND(ISNUMBER(SEARCH(":",Table12[[#This Row],[Column1]]))=FALSE,ISNUMBER(SEARCH("Ronda",Table12[[#This Row],[Column1]]))=FALSE),1,0)</f>
        <v>0</v>
      </c>
      <c r="M465">
        <f>IF(Table12[[#This Row],[cond]]=1,M464+1,0)</f>
        <v>0</v>
      </c>
      <c r="N465">
        <f>IF(ISNUMBER(SEARCH("Ronda",Table12[[#This Row],[Column1]]))=TRUE,1,0)</f>
        <v>0</v>
      </c>
      <c r="O465" t="str">
        <f>IF(Table12[[#This Row],[cond2]]=1,MID(Table12[[#This Row],[Column1]],6,3),O464)</f>
        <v xml:space="preserve"> 27</v>
      </c>
    </row>
    <row r="466" spans="11:15" x14ac:dyDescent="0.3">
      <c r="K466" t="s">
        <v>7</v>
      </c>
      <c r="L466">
        <f>IF(AND(ISNUMBER(SEARCH(":",Table12[[#This Row],[Column1]]))=FALSE,ISNUMBER(SEARCH("Ronda",Table12[[#This Row],[Column1]]))=FALSE),1,0)</f>
        <v>1</v>
      </c>
      <c r="M466">
        <f>IF(Table12[[#This Row],[cond]]=1,M465+1,0)</f>
        <v>1</v>
      </c>
      <c r="N466">
        <f>IF(ISNUMBER(SEARCH("Ronda",Table12[[#This Row],[Column1]]))=TRUE,1,0)</f>
        <v>0</v>
      </c>
      <c r="O466" t="str">
        <f>IF(Table12[[#This Row],[cond2]]=1,MID(Table12[[#This Row],[Column1]],6,3),O465)</f>
        <v xml:space="preserve"> 27</v>
      </c>
    </row>
    <row r="467" spans="11:15" x14ac:dyDescent="0.3">
      <c r="K467" t="s">
        <v>303</v>
      </c>
      <c r="L467">
        <f>IF(AND(ISNUMBER(SEARCH(":",Table12[[#This Row],[Column1]]))=FALSE,ISNUMBER(SEARCH("Ronda",Table12[[#This Row],[Column1]]))=FALSE),1,0)</f>
        <v>1</v>
      </c>
      <c r="M467">
        <f>IF(Table12[[#This Row],[cond]]=1,M466+1,0)</f>
        <v>2</v>
      </c>
      <c r="N467">
        <f>IF(ISNUMBER(SEARCH("Ronda",Table12[[#This Row],[Column1]]))=TRUE,1,0)</f>
        <v>0</v>
      </c>
      <c r="O467" t="str">
        <f>IF(Table12[[#This Row],[cond2]]=1,MID(Table12[[#This Row],[Column1]],6,3),O466)</f>
        <v xml:space="preserve"> 27</v>
      </c>
    </row>
    <row r="468" spans="11:15" x14ac:dyDescent="0.3">
      <c r="K468">
        <v>2</v>
      </c>
      <c r="L468">
        <f>IF(AND(ISNUMBER(SEARCH(":",Table12[[#This Row],[Column1]]))=FALSE,ISNUMBER(SEARCH("Ronda",Table12[[#This Row],[Column1]]))=FALSE),1,0)</f>
        <v>1</v>
      </c>
      <c r="M468">
        <f>IF(Table12[[#This Row],[cond]]=1,M467+1,0)</f>
        <v>3</v>
      </c>
      <c r="N468">
        <f>IF(ISNUMBER(SEARCH("Ronda",Table12[[#This Row],[Column1]]))=TRUE,1,0)</f>
        <v>0</v>
      </c>
      <c r="O468" t="str">
        <f>IF(Table12[[#This Row],[cond2]]=1,MID(Table12[[#This Row],[Column1]],6,3),O467)</f>
        <v xml:space="preserve"> 27</v>
      </c>
    </row>
    <row r="469" spans="11:15" x14ac:dyDescent="0.3">
      <c r="K469">
        <v>0</v>
      </c>
      <c r="L469">
        <f>IF(AND(ISNUMBER(SEARCH(":",Table12[[#This Row],[Column1]]))=FALSE,ISNUMBER(SEARCH("Ronda",Table12[[#This Row],[Column1]]))=FALSE),1,0)</f>
        <v>1</v>
      </c>
      <c r="M469">
        <f>IF(Table12[[#This Row],[cond]]=1,M468+1,0)</f>
        <v>4</v>
      </c>
      <c r="N469">
        <f>IF(ISNUMBER(SEARCH("Ronda",Table12[[#This Row],[Column1]]))=TRUE,1,0)</f>
        <v>0</v>
      </c>
      <c r="O469" t="str">
        <f>IF(Table12[[#This Row],[cond2]]=1,MID(Table12[[#This Row],[Column1]],6,3),O468)</f>
        <v xml:space="preserve"> 27</v>
      </c>
    </row>
    <row r="470" spans="11:15" x14ac:dyDescent="0.3">
      <c r="K470">
        <v>-2</v>
      </c>
      <c r="L470">
        <f>IF(AND(ISNUMBER(SEARCH(":",Table12[[#This Row],[Column1]]))=FALSE,ISNUMBER(SEARCH("Ronda",Table12[[#This Row],[Column1]]))=FALSE),1,0)</f>
        <v>1</v>
      </c>
      <c r="M470">
        <f>IF(Table12[[#This Row],[cond]]=1,M469+1,0)</f>
        <v>5</v>
      </c>
      <c r="N470">
        <f>IF(ISNUMBER(SEARCH("Ronda",Table12[[#This Row],[Column1]]))=TRUE,1,0)</f>
        <v>0</v>
      </c>
      <c r="O470" t="str">
        <f>IF(Table12[[#This Row],[cond2]]=1,MID(Table12[[#This Row],[Column1]],6,3),O469)</f>
        <v xml:space="preserve"> 27</v>
      </c>
    </row>
    <row r="471" spans="11:15" x14ac:dyDescent="0.3">
      <c r="K471">
        <v>0</v>
      </c>
      <c r="L471">
        <f>IF(AND(ISNUMBER(SEARCH(":",Table12[[#This Row],[Column1]]))=FALSE,ISNUMBER(SEARCH("Ronda",Table12[[#This Row],[Column1]]))=FALSE),1,0)</f>
        <v>1</v>
      </c>
      <c r="M471">
        <f>IF(Table12[[#This Row],[cond]]=1,M470+1,0)</f>
        <v>6</v>
      </c>
      <c r="N471">
        <f>IF(ISNUMBER(SEARCH("Ronda",Table12[[#This Row],[Column1]]))=TRUE,1,0)</f>
        <v>0</v>
      </c>
      <c r="O471" t="str">
        <f>IF(Table12[[#This Row],[cond2]]=1,MID(Table12[[#This Row],[Column1]],6,3),O470)</f>
        <v xml:space="preserve"> 27</v>
      </c>
    </row>
    <row r="472" spans="11:15" x14ac:dyDescent="0.3">
      <c r="K472" t="s">
        <v>1316</v>
      </c>
      <c r="L472">
        <f>IF(AND(ISNUMBER(SEARCH(":",Table12[[#This Row],[Column1]]))=FALSE,ISNUMBER(SEARCH("Ronda",Table12[[#This Row],[Column1]]))=FALSE),1,0)</f>
        <v>0</v>
      </c>
      <c r="M472">
        <f>IF(Table12[[#This Row],[cond]]=1,M471+1,0)</f>
        <v>0</v>
      </c>
      <c r="N472">
        <f>IF(ISNUMBER(SEARCH("Ronda",Table12[[#This Row],[Column1]]))=TRUE,1,0)</f>
        <v>0</v>
      </c>
      <c r="O472" t="str">
        <f>IF(Table12[[#This Row],[cond2]]=1,MID(Table12[[#This Row],[Column1]],6,3),O471)</f>
        <v xml:space="preserve"> 27</v>
      </c>
    </row>
    <row r="473" spans="11:15" x14ac:dyDescent="0.3">
      <c r="K473" t="s">
        <v>28</v>
      </c>
      <c r="L473">
        <f>IF(AND(ISNUMBER(SEARCH(":",Table12[[#This Row],[Column1]]))=FALSE,ISNUMBER(SEARCH("Ronda",Table12[[#This Row],[Column1]]))=FALSE),1,0)</f>
        <v>1</v>
      </c>
      <c r="M473">
        <f>IF(Table12[[#This Row],[cond]]=1,M472+1,0)</f>
        <v>1</v>
      </c>
      <c r="N473">
        <f>IF(ISNUMBER(SEARCH("Ronda",Table12[[#This Row],[Column1]]))=TRUE,1,0)</f>
        <v>0</v>
      </c>
      <c r="O473" t="str">
        <f>IF(Table12[[#This Row],[cond2]]=1,MID(Table12[[#This Row],[Column1]],6,3),O472)</f>
        <v xml:space="preserve"> 27</v>
      </c>
    </row>
    <row r="474" spans="11:15" x14ac:dyDescent="0.3">
      <c r="K474" t="s">
        <v>11</v>
      </c>
      <c r="L474">
        <f>IF(AND(ISNUMBER(SEARCH(":",Table12[[#This Row],[Column1]]))=FALSE,ISNUMBER(SEARCH("Ronda",Table12[[#This Row],[Column1]]))=FALSE),1,0)</f>
        <v>1</v>
      </c>
      <c r="M474">
        <f>IF(Table12[[#This Row],[cond]]=1,M473+1,0)</f>
        <v>2</v>
      </c>
      <c r="N474">
        <f>IF(ISNUMBER(SEARCH("Ronda",Table12[[#This Row],[Column1]]))=TRUE,1,0)</f>
        <v>0</v>
      </c>
      <c r="O474" t="str">
        <f>IF(Table12[[#This Row],[cond2]]=1,MID(Table12[[#This Row],[Column1]],6,3),O473)</f>
        <v xml:space="preserve"> 27</v>
      </c>
    </row>
    <row r="475" spans="11:15" x14ac:dyDescent="0.3">
      <c r="K475">
        <v>3</v>
      </c>
      <c r="L475">
        <f>IF(AND(ISNUMBER(SEARCH(":",Table12[[#This Row],[Column1]]))=FALSE,ISNUMBER(SEARCH("Ronda",Table12[[#This Row],[Column1]]))=FALSE),1,0)</f>
        <v>1</v>
      </c>
      <c r="M475">
        <f>IF(Table12[[#This Row],[cond]]=1,M474+1,0)</f>
        <v>3</v>
      </c>
      <c r="N475">
        <f>IF(ISNUMBER(SEARCH("Ronda",Table12[[#This Row],[Column1]]))=TRUE,1,0)</f>
        <v>0</v>
      </c>
      <c r="O475" t="str">
        <f>IF(Table12[[#This Row],[cond2]]=1,MID(Table12[[#This Row],[Column1]],6,3),O474)</f>
        <v xml:space="preserve"> 27</v>
      </c>
    </row>
    <row r="476" spans="11:15" x14ac:dyDescent="0.3">
      <c r="K476">
        <v>1</v>
      </c>
      <c r="L476">
        <f>IF(AND(ISNUMBER(SEARCH(":",Table12[[#This Row],[Column1]]))=FALSE,ISNUMBER(SEARCH("Ronda",Table12[[#This Row],[Column1]]))=FALSE),1,0)</f>
        <v>1</v>
      </c>
      <c r="M476">
        <f>IF(Table12[[#This Row],[cond]]=1,M475+1,0)</f>
        <v>4</v>
      </c>
      <c r="N476">
        <f>IF(ISNUMBER(SEARCH("Ronda",Table12[[#This Row],[Column1]]))=TRUE,1,0)</f>
        <v>0</v>
      </c>
      <c r="O476" t="str">
        <f>IF(Table12[[#This Row],[cond2]]=1,MID(Table12[[#This Row],[Column1]],6,3),O475)</f>
        <v xml:space="preserve"> 27</v>
      </c>
    </row>
    <row r="477" spans="11:15" x14ac:dyDescent="0.3">
      <c r="K477">
        <v>-2</v>
      </c>
      <c r="L477">
        <f>IF(AND(ISNUMBER(SEARCH(":",Table12[[#This Row],[Column1]]))=FALSE,ISNUMBER(SEARCH("Ronda",Table12[[#This Row],[Column1]]))=FALSE),1,0)</f>
        <v>1</v>
      </c>
      <c r="M477">
        <f>IF(Table12[[#This Row],[cond]]=1,M476+1,0)</f>
        <v>5</v>
      </c>
      <c r="N477">
        <f>IF(ISNUMBER(SEARCH("Ronda",Table12[[#This Row],[Column1]]))=TRUE,1,0)</f>
        <v>0</v>
      </c>
      <c r="O477" t="str">
        <f>IF(Table12[[#This Row],[cond2]]=1,MID(Table12[[#This Row],[Column1]],6,3),O476)</f>
        <v xml:space="preserve"> 27</v>
      </c>
    </row>
    <row r="478" spans="11:15" x14ac:dyDescent="0.3">
      <c r="K478">
        <v>0</v>
      </c>
      <c r="L478">
        <f>IF(AND(ISNUMBER(SEARCH(":",Table12[[#This Row],[Column1]]))=FALSE,ISNUMBER(SEARCH("Ronda",Table12[[#This Row],[Column1]]))=FALSE),1,0)</f>
        <v>1</v>
      </c>
      <c r="M478">
        <f>IF(Table12[[#This Row],[cond]]=1,M477+1,0)</f>
        <v>6</v>
      </c>
      <c r="N478">
        <f>IF(ISNUMBER(SEARCH("Ronda",Table12[[#This Row],[Column1]]))=TRUE,1,0)</f>
        <v>0</v>
      </c>
      <c r="O478" t="str">
        <f>IF(Table12[[#This Row],[cond2]]=1,MID(Table12[[#This Row],[Column1]],6,3),O477)</f>
        <v xml:space="preserve"> 27</v>
      </c>
    </row>
    <row r="479" spans="11:15" x14ac:dyDescent="0.3">
      <c r="K479" t="s">
        <v>1317</v>
      </c>
      <c r="L479">
        <f>IF(AND(ISNUMBER(SEARCH(":",Table12[[#This Row],[Column1]]))=FALSE,ISNUMBER(SEARCH("Ronda",Table12[[#This Row],[Column1]]))=FALSE),1,0)</f>
        <v>0</v>
      </c>
      <c r="M479">
        <f>IF(Table12[[#This Row],[cond]]=1,M478+1,0)</f>
        <v>0</v>
      </c>
      <c r="N479">
        <f>IF(ISNUMBER(SEARCH("Ronda",Table12[[#This Row],[Column1]]))=TRUE,1,0)</f>
        <v>0</v>
      </c>
      <c r="O479" t="str">
        <f>IF(Table12[[#This Row],[cond2]]=1,MID(Table12[[#This Row],[Column1]],6,3),O478)</f>
        <v xml:space="preserve"> 27</v>
      </c>
    </row>
    <row r="480" spans="11:15" x14ac:dyDescent="0.3">
      <c r="K480" t="s">
        <v>4</v>
      </c>
      <c r="L480">
        <f>IF(AND(ISNUMBER(SEARCH(":",Table12[[#This Row],[Column1]]))=FALSE,ISNUMBER(SEARCH("Ronda",Table12[[#This Row],[Column1]]))=FALSE),1,0)</f>
        <v>1</v>
      </c>
      <c r="M480">
        <f>IF(Table12[[#This Row],[cond]]=1,M479+1,0)</f>
        <v>1</v>
      </c>
      <c r="N480">
        <f>IF(ISNUMBER(SEARCH("Ronda",Table12[[#This Row],[Column1]]))=TRUE,1,0)</f>
        <v>0</v>
      </c>
      <c r="O480" t="str">
        <f>IF(Table12[[#This Row],[cond2]]=1,MID(Table12[[#This Row],[Column1]],6,3),O479)</f>
        <v xml:space="preserve"> 27</v>
      </c>
    </row>
    <row r="481" spans="11:15" x14ac:dyDescent="0.3">
      <c r="K481" t="s">
        <v>2</v>
      </c>
      <c r="L481">
        <f>IF(AND(ISNUMBER(SEARCH(":",Table12[[#This Row],[Column1]]))=FALSE,ISNUMBER(SEARCH("Ronda",Table12[[#This Row],[Column1]]))=FALSE),1,0)</f>
        <v>1</v>
      </c>
      <c r="M481">
        <f>IF(Table12[[#This Row],[cond]]=1,M480+1,0)</f>
        <v>2</v>
      </c>
      <c r="N481">
        <f>IF(ISNUMBER(SEARCH("Ronda",Table12[[#This Row],[Column1]]))=TRUE,1,0)</f>
        <v>0</v>
      </c>
      <c r="O481" t="str">
        <f>IF(Table12[[#This Row],[cond2]]=1,MID(Table12[[#This Row],[Column1]],6,3),O480)</f>
        <v xml:space="preserve"> 27</v>
      </c>
    </row>
    <row r="482" spans="11:15" x14ac:dyDescent="0.3">
      <c r="K482">
        <v>1</v>
      </c>
      <c r="L482">
        <f>IF(AND(ISNUMBER(SEARCH(":",Table12[[#This Row],[Column1]]))=FALSE,ISNUMBER(SEARCH("Ronda",Table12[[#This Row],[Column1]]))=FALSE),1,0)</f>
        <v>1</v>
      </c>
      <c r="M482">
        <f>IF(Table12[[#This Row],[cond]]=1,M481+1,0)</f>
        <v>3</v>
      </c>
      <c r="N482">
        <f>IF(ISNUMBER(SEARCH("Ronda",Table12[[#This Row],[Column1]]))=TRUE,1,0)</f>
        <v>0</v>
      </c>
      <c r="O482" t="str">
        <f>IF(Table12[[#This Row],[cond2]]=1,MID(Table12[[#This Row],[Column1]],6,3),O481)</f>
        <v xml:space="preserve"> 27</v>
      </c>
    </row>
    <row r="483" spans="11:15" x14ac:dyDescent="0.3">
      <c r="K483">
        <v>2</v>
      </c>
      <c r="L483">
        <f>IF(AND(ISNUMBER(SEARCH(":",Table12[[#This Row],[Column1]]))=FALSE,ISNUMBER(SEARCH("Ronda",Table12[[#This Row],[Column1]]))=FALSE),1,0)</f>
        <v>1</v>
      </c>
      <c r="M483">
        <f>IF(Table12[[#This Row],[cond]]=1,M482+1,0)</f>
        <v>4</v>
      </c>
      <c r="N483">
        <f>IF(ISNUMBER(SEARCH("Ronda",Table12[[#This Row],[Column1]]))=TRUE,1,0)</f>
        <v>0</v>
      </c>
      <c r="O483" t="str">
        <f>IF(Table12[[#This Row],[cond2]]=1,MID(Table12[[#This Row],[Column1]],6,3),O482)</f>
        <v xml:space="preserve"> 27</v>
      </c>
    </row>
    <row r="484" spans="11:15" x14ac:dyDescent="0.3">
      <c r="K484">
        <v>-1</v>
      </c>
      <c r="L484">
        <f>IF(AND(ISNUMBER(SEARCH(":",Table12[[#This Row],[Column1]]))=FALSE,ISNUMBER(SEARCH("Ronda",Table12[[#This Row],[Column1]]))=FALSE),1,0)</f>
        <v>1</v>
      </c>
      <c r="M484">
        <f>IF(Table12[[#This Row],[cond]]=1,M483+1,0)</f>
        <v>5</v>
      </c>
      <c r="N484">
        <f>IF(ISNUMBER(SEARCH("Ronda",Table12[[#This Row],[Column1]]))=TRUE,1,0)</f>
        <v>0</v>
      </c>
      <c r="O484" t="str">
        <f>IF(Table12[[#This Row],[cond2]]=1,MID(Table12[[#This Row],[Column1]],6,3),O483)</f>
        <v xml:space="preserve"> 27</v>
      </c>
    </row>
    <row r="485" spans="11:15" x14ac:dyDescent="0.3">
      <c r="K485">
        <v>0</v>
      </c>
      <c r="L485">
        <f>IF(AND(ISNUMBER(SEARCH(":",Table12[[#This Row],[Column1]]))=FALSE,ISNUMBER(SEARCH("Ronda",Table12[[#This Row],[Column1]]))=FALSE),1,0)</f>
        <v>1</v>
      </c>
      <c r="M485">
        <f>IF(Table12[[#This Row],[cond]]=1,M484+1,0)</f>
        <v>6</v>
      </c>
      <c r="N485">
        <f>IF(ISNUMBER(SEARCH("Ronda",Table12[[#This Row],[Column1]]))=TRUE,1,0)</f>
        <v>0</v>
      </c>
      <c r="O485" t="str">
        <f>IF(Table12[[#This Row],[cond2]]=1,MID(Table12[[#This Row],[Column1]],6,3),O484)</f>
        <v xml:space="preserve"> 27</v>
      </c>
    </row>
    <row r="486" spans="11:15" x14ac:dyDescent="0.3">
      <c r="K486" t="s">
        <v>1318</v>
      </c>
      <c r="L486">
        <f>IF(AND(ISNUMBER(SEARCH(":",Table12[[#This Row],[Column1]]))=FALSE,ISNUMBER(SEARCH("Ronda",Table12[[#This Row],[Column1]]))=FALSE),1,0)</f>
        <v>0</v>
      </c>
      <c r="M486">
        <f>IF(Table12[[#This Row],[cond]]=1,M485+1,0)</f>
        <v>0</v>
      </c>
      <c r="N486">
        <f>IF(ISNUMBER(SEARCH("Ronda",Table12[[#This Row],[Column1]]))=TRUE,1,0)</f>
        <v>0</v>
      </c>
      <c r="O486" t="str">
        <f>IF(Table12[[#This Row],[cond2]]=1,MID(Table12[[#This Row],[Column1]],6,3),O485)</f>
        <v xml:space="preserve"> 27</v>
      </c>
    </row>
    <row r="487" spans="11:15" x14ac:dyDescent="0.3">
      <c r="K487" t="s">
        <v>6</v>
      </c>
      <c r="L487">
        <f>IF(AND(ISNUMBER(SEARCH(":",Table12[[#This Row],[Column1]]))=FALSE,ISNUMBER(SEARCH("Ronda",Table12[[#This Row],[Column1]]))=FALSE),1,0)</f>
        <v>1</v>
      </c>
      <c r="M487">
        <f>IF(Table12[[#This Row],[cond]]=1,M486+1,0)</f>
        <v>1</v>
      </c>
      <c r="N487">
        <f>IF(ISNUMBER(SEARCH("Ronda",Table12[[#This Row],[Column1]]))=TRUE,1,0)</f>
        <v>0</v>
      </c>
      <c r="O487" t="str">
        <f>IF(Table12[[#This Row],[cond2]]=1,MID(Table12[[#This Row],[Column1]],6,3),O486)</f>
        <v xml:space="preserve"> 27</v>
      </c>
    </row>
    <row r="488" spans="11:15" x14ac:dyDescent="0.3">
      <c r="K488" t="s">
        <v>31</v>
      </c>
      <c r="L488">
        <f>IF(AND(ISNUMBER(SEARCH(":",Table12[[#This Row],[Column1]]))=FALSE,ISNUMBER(SEARCH("Ronda",Table12[[#This Row],[Column1]]))=FALSE),1,0)</f>
        <v>1</v>
      </c>
      <c r="M488">
        <f>IF(Table12[[#This Row],[cond]]=1,M487+1,0)</f>
        <v>2</v>
      </c>
      <c r="N488">
        <f>IF(ISNUMBER(SEARCH("Ronda",Table12[[#This Row],[Column1]]))=TRUE,1,0)</f>
        <v>0</v>
      </c>
      <c r="O488" t="str">
        <f>IF(Table12[[#This Row],[cond2]]=1,MID(Table12[[#This Row],[Column1]],6,3),O487)</f>
        <v xml:space="preserve"> 27</v>
      </c>
    </row>
    <row r="489" spans="11:15" x14ac:dyDescent="0.3">
      <c r="K489">
        <v>2</v>
      </c>
      <c r="L489">
        <f>IF(AND(ISNUMBER(SEARCH(":",Table12[[#This Row],[Column1]]))=FALSE,ISNUMBER(SEARCH("Ronda",Table12[[#This Row],[Column1]]))=FALSE),1,0)</f>
        <v>1</v>
      </c>
      <c r="M489">
        <f>IF(Table12[[#This Row],[cond]]=1,M488+1,0)</f>
        <v>3</v>
      </c>
      <c r="N489">
        <f>IF(ISNUMBER(SEARCH("Ronda",Table12[[#This Row],[Column1]]))=TRUE,1,0)</f>
        <v>0</v>
      </c>
      <c r="O489" t="str">
        <f>IF(Table12[[#This Row],[cond2]]=1,MID(Table12[[#This Row],[Column1]],6,3),O488)</f>
        <v xml:space="preserve"> 27</v>
      </c>
    </row>
    <row r="490" spans="11:15" x14ac:dyDescent="0.3">
      <c r="K490">
        <v>1</v>
      </c>
      <c r="L490">
        <f>IF(AND(ISNUMBER(SEARCH(":",Table12[[#This Row],[Column1]]))=FALSE,ISNUMBER(SEARCH("Ronda",Table12[[#This Row],[Column1]]))=FALSE),1,0)</f>
        <v>1</v>
      </c>
      <c r="M490">
        <f>IF(Table12[[#This Row],[cond]]=1,M489+1,0)</f>
        <v>4</v>
      </c>
      <c r="N490">
        <f>IF(ISNUMBER(SEARCH("Ronda",Table12[[#This Row],[Column1]]))=TRUE,1,0)</f>
        <v>0</v>
      </c>
      <c r="O490" t="str">
        <f>IF(Table12[[#This Row],[cond2]]=1,MID(Table12[[#This Row],[Column1]],6,3),O489)</f>
        <v xml:space="preserve"> 27</v>
      </c>
    </row>
    <row r="491" spans="11:15" x14ac:dyDescent="0.3">
      <c r="K491">
        <v>0</v>
      </c>
      <c r="L491">
        <f>IF(AND(ISNUMBER(SEARCH(":",Table12[[#This Row],[Column1]]))=FALSE,ISNUMBER(SEARCH("Ronda",Table12[[#This Row],[Column1]]))=FALSE),1,0)</f>
        <v>1</v>
      </c>
      <c r="M491">
        <f>IF(Table12[[#This Row],[cond]]=1,M490+1,0)</f>
        <v>5</v>
      </c>
      <c r="N491">
        <f>IF(ISNUMBER(SEARCH("Ronda",Table12[[#This Row],[Column1]]))=TRUE,1,0)</f>
        <v>0</v>
      </c>
      <c r="O491" t="str">
        <f>IF(Table12[[#This Row],[cond2]]=1,MID(Table12[[#This Row],[Column1]],6,3),O490)</f>
        <v xml:space="preserve"> 27</v>
      </c>
    </row>
    <row r="492" spans="11:15" x14ac:dyDescent="0.3">
      <c r="K492">
        <v>-1</v>
      </c>
      <c r="L492">
        <f>IF(AND(ISNUMBER(SEARCH(":",Table12[[#This Row],[Column1]]))=FALSE,ISNUMBER(SEARCH("Ronda",Table12[[#This Row],[Column1]]))=FALSE),1,0)</f>
        <v>1</v>
      </c>
      <c r="M492">
        <f>IF(Table12[[#This Row],[cond]]=1,M491+1,0)</f>
        <v>6</v>
      </c>
      <c r="N492">
        <f>IF(ISNUMBER(SEARCH("Ronda",Table12[[#This Row],[Column1]]))=TRUE,1,0)</f>
        <v>0</v>
      </c>
      <c r="O492" t="str">
        <f>IF(Table12[[#This Row],[cond2]]=1,MID(Table12[[#This Row],[Column1]],6,3),O491)</f>
        <v xml:space="preserve"> 27</v>
      </c>
    </row>
    <row r="493" spans="11:15" x14ac:dyDescent="0.3">
      <c r="K493" t="s">
        <v>1319</v>
      </c>
      <c r="L493">
        <f>IF(AND(ISNUMBER(SEARCH(":",Table12[[#This Row],[Column1]]))=FALSE,ISNUMBER(SEARCH("Ronda",Table12[[#This Row],[Column1]]))=FALSE),1,0)</f>
        <v>0</v>
      </c>
      <c r="M493">
        <f>IF(Table12[[#This Row],[cond]]=1,M492+1,0)</f>
        <v>0</v>
      </c>
      <c r="N493">
        <f>IF(ISNUMBER(SEARCH("Ronda",Table12[[#This Row],[Column1]]))=TRUE,1,0)</f>
        <v>0</v>
      </c>
      <c r="O493" t="str">
        <f>IF(Table12[[#This Row],[cond2]]=1,MID(Table12[[#This Row],[Column1]],6,3),O492)</f>
        <v xml:space="preserve"> 27</v>
      </c>
    </row>
    <row r="494" spans="11:15" x14ac:dyDescent="0.3">
      <c r="K494" t="s">
        <v>833</v>
      </c>
      <c r="L494">
        <f>IF(AND(ISNUMBER(SEARCH(":",Table12[[#This Row],[Column1]]))=FALSE,ISNUMBER(SEARCH("Ronda",Table12[[#This Row],[Column1]]))=FALSE),1,0)</f>
        <v>1</v>
      </c>
      <c r="M494">
        <f>IF(Table12[[#This Row],[cond]]=1,M493+1,0)</f>
        <v>1</v>
      </c>
      <c r="N494">
        <f>IF(ISNUMBER(SEARCH("Ronda",Table12[[#This Row],[Column1]]))=TRUE,1,0)</f>
        <v>0</v>
      </c>
      <c r="O494" t="str">
        <f>IF(Table12[[#This Row],[cond2]]=1,MID(Table12[[#This Row],[Column1]],6,3),O493)</f>
        <v xml:space="preserve"> 27</v>
      </c>
    </row>
    <row r="495" spans="11:15" x14ac:dyDescent="0.3">
      <c r="K495" t="s">
        <v>8</v>
      </c>
      <c r="L495">
        <f>IF(AND(ISNUMBER(SEARCH(":",Table12[[#This Row],[Column1]]))=FALSE,ISNUMBER(SEARCH("Ronda",Table12[[#This Row],[Column1]]))=FALSE),1,0)</f>
        <v>1</v>
      </c>
      <c r="M495">
        <f>IF(Table12[[#This Row],[cond]]=1,M494+1,0)</f>
        <v>2</v>
      </c>
      <c r="N495">
        <f>IF(ISNUMBER(SEARCH("Ronda",Table12[[#This Row],[Column1]]))=TRUE,1,0)</f>
        <v>0</v>
      </c>
      <c r="O495" t="str">
        <f>IF(Table12[[#This Row],[cond2]]=1,MID(Table12[[#This Row],[Column1]],6,3),O494)</f>
        <v xml:space="preserve"> 27</v>
      </c>
    </row>
    <row r="496" spans="11:15" x14ac:dyDescent="0.3">
      <c r="K496">
        <v>0</v>
      </c>
      <c r="L496">
        <f>IF(AND(ISNUMBER(SEARCH(":",Table12[[#This Row],[Column1]]))=FALSE,ISNUMBER(SEARCH("Ronda",Table12[[#This Row],[Column1]]))=FALSE),1,0)</f>
        <v>1</v>
      </c>
      <c r="M496">
        <f>IF(Table12[[#This Row],[cond]]=1,M495+1,0)</f>
        <v>3</v>
      </c>
      <c r="N496">
        <f>IF(ISNUMBER(SEARCH("Ronda",Table12[[#This Row],[Column1]]))=TRUE,1,0)</f>
        <v>0</v>
      </c>
      <c r="O496" t="str">
        <f>IF(Table12[[#This Row],[cond2]]=1,MID(Table12[[#This Row],[Column1]],6,3),O495)</f>
        <v xml:space="preserve"> 27</v>
      </c>
    </row>
    <row r="497" spans="11:15" x14ac:dyDescent="0.3">
      <c r="K497">
        <v>0</v>
      </c>
      <c r="L497">
        <f>IF(AND(ISNUMBER(SEARCH(":",Table12[[#This Row],[Column1]]))=FALSE,ISNUMBER(SEARCH("Ronda",Table12[[#This Row],[Column1]]))=FALSE),1,0)</f>
        <v>1</v>
      </c>
      <c r="M497">
        <f>IF(Table12[[#This Row],[cond]]=1,M496+1,0)</f>
        <v>4</v>
      </c>
      <c r="N497">
        <f>IF(ISNUMBER(SEARCH("Ronda",Table12[[#This Row],[Column1]]))=TRUE,1,0)</f>
        <v>0</v>
      </c>
      <c r="O497" t="str">
        <f>IF(Table12[[#This Row],[cond2]]=1,MID(Table12[[#This Row],[Column1]],6,3),O496)</f>
        <v xml:space="preserve"> 27</v>
      </c>
    </row>
    <row r="498" spans="11:15" x14ac:dyDescent="0.3">
      <c r="K498">
        <v>0</v>
      </c>
      <c r="L498">
        <f>IF(AND(ISNUMBER(SEARCH(":",Table12[[#This Row],[Column1]]))=FALSE,ISNUMBER(SEARCH("Ronda",Table12[[#This Row],[Column1]]))=FALSE),1,0)</f>
        <v>1</v>
      </c>
      <c r="M498">
        <f>IF(Table12[[#This Row],[cond]]=1,M497+1,0)</f>
        <v>5</v>
      </c>
      <c r="N498">
        <f>IF(ISNUMBER(SEARCH("Ronda",Table12[[#This Row],[Column1]]))=TRUE,1,0)</f>
        <v>0</v>
      </c>
      <c r="O498" t="str">
        <f>IF(Table12[[#This Row],[cond2]]=1,MID(Table12[[#This Row],[Column1]],6,3),O497)</f>
        <v xml:space="preserve"> 27</v>
      </c>
    </row>
    <row r="499" spans="11:15" x14ac:dyDescent="0.3">
      <c r="K499">
        <v>0</v>
      </c>
      <c r="L499">
        <f>IF(AND(ISNUMBER(SEARCH(":",Table12[[#This Row],[Column1]]))=FALSE,ISNUMBER(SEARCH("Ronda",Table12[[#This Row],[Column1]]))=FALSE),1,0)</f>
        <v>1</v>
      </c>
      <c r="M499">
        <f>IF(Table12[[#This Row],[cond]]=1,M498+1,0)</f>
        <v>6</v>
      </c>
      <c r="N499">
        <f>IF(ISNUMBER(SEARCH("Ronda",Table12[[#This Row],[Column1]]))=TRUE,1,0)</f>
        <v>0</v>
      </c>
      <c r="O499" t="str">
        <f>IF(Table12[[#This Row],[cond2]]=1,MID(Table12[[#This Row],[Column1]],6,3),O498)</f>
        <v xml:space="preserve"> 27</v>
      </c>
    </row>
    <row r="500" spans="11:15" x14ac:dyDescent="0.3">
      <c r="K500" t="s">
        <v>1320</v>
      </c>
      <c r="L500">
        <f>IF(AND(ISNUMBER(SEARCH(":",Table12[[#This Row],[Column1]]))=FALSE,ISNUMBER(SEARCH("Ronda",Table12[[#This Row],[Column1]]))=FALSE),1,0)</f>
        <v>0</v>
      </c>
      <c r="M500">
        <f>IF(Table12[[#This Row],[cond]]=1,M499+1,0)</f>
        <v>0</v>
      </c>
      <c r="N500">
        <f>IF(ISNUMBER(SEARCH("Ronda",Table12[[#This Row],[Column1]]))=TRUE,1,0)</f>
        <v>0</v>
      </c>
      <c r="O500" t="str">
        <f>IF(Table12[[#This Row],[cond2]]=1,MID(Table12[[#This Row],[Column1]],6,3),O499)</f>
        <v xml:space="preserve"> 27</v>
      </c>
    </row>
    <row r="501" spans="11:15" x14ac:dyDescent="0.3">
      <c r="K501" t="s">
        <v>1051</v>
      </c>
      <c r="L501">
        <f>IF(AND(ISNUMBER(SEARCH(":",Table12[[#This Row],[Column1]]))=FALSE,ISNUMBER(SEARCH("Ronda",Table12[[#This Row],[Column1]]))=FALSE),1,0)</f>
        <v>1</v>
      </c>
      <c r="M501">
        <f>IF(Table12[[#This Row],[cond]]=1,M500+1,0)</f>
        <v>1</v>
      </c>
      <c r="N501">
        <f>IF(ISNUMBER(SEARCH("Ronda",Table12[[#This Row],[Column1]]))=TRUE,1,0)</f>
        <v>0</v>
      </c>
      <c r="O501" t="str">
        <f>IF(Table12[[#This Row],[cond2]]=1,MID(Table12[[#This Row],[Column1]],6,3),O500)</f>
        <v xml:space="preserve"> 27</v>
      </c>
    </row>
    <row r="502" spans="11:15" x14ac:dyDescent="0.3">
      <c r="K502" t="s">
        <v>14</v>
      </c>
      <c r="L502">
        <f>IF(AND(ISNUMBER(SEARCH(":",Table12[[#This Row],[Column1]]))=FALSE,ISNUMBER(SEARCH("Ronda",Table12[[#This Row],[Column1]]))=FALSE),1,0)</f>
        <v>1</v>
      </c>
      <c r="M502">
        <f>IF(Table12[[#This Row],[cond]]=1,M501+1,0)</f>
        <v>2</v>
      </c>
      <c r="N502">
        <f>IF(ISNUMBER(SEARCH("Ronda",Table12[[#This Row],[Column1]]))=TRUE,1,0)</f>
        <v>0</v>
      </c>
      <c r="O502" t="str">
        <f>IF(Table12[[#This Row],[cond2]]=1,MID(Table12[[#This Row],[Column1]],6,3),O501)</f>
        <v xml:space="preserve"> 27</v>
      </c>
    </row>
    <row r="503" spans="11:15" x14ac:dyDescent="0.3">
      <c r="K503">
        <v>1</v>
      </c>
      <c r="L503">
        <f>IF(AND(ISNUMBER(SEARCH(":",Table12[[#This Row],[Column1]]))=FALSE,ISNUMBER(SEARCH("Ronda",Table12[[#This Row],[Column1]]))=FALSE),1,0)</f>
        <v>1</v>
      </c>
      <c r="M503">
        <f>IF(Table12[[#This Row],[cond]]=1,M502+1,0)</f>
        <v>3</v>
      </c>
      <c r="N503">
        <f>IF(ISNUMBER(SEARCH("Ronda",Table12[[#This Row],[Column1]]))=TRUE,1,0)</f>
        <v>0</v>
      </c>
      <c r="O503" t="str">
        <f>IF(Table12[[#This Row],[cond2]]=1,MID(Table12[[#This Row],[Column1]],6,3),O502)</f>
        <v xml:space="preserve"> 27</v>
      </c>
    </row>
    <row r="504" spans="11:15" x14ac:dyDescent="0.3">
      <c r="K504">
        <v>1</v>
      </c>
      <c r="L504">
        <f>IF(AND(ISNUMBER(SEARCH(":",Table12[[#This Row],[Column1]]))=FALSE,ISNUMBER(SEARCH("Ronda",Table12[[#This Row],[Column1]]))=FALSE),1,0)</f>
        <v>1</v>
      </c>
      <c r="M504">
        <f>IF(Table12[[#This Row],[cond]]=1,M503+1,0)</f>
        <v>4</v>
      </c>
      <c r="N504">
        <f>IF(ISNUMBER(SEARCH("Ronda",Table12[[#This Row],[Column1]]))=TRUE,1,0)</f>
        <v>0</v>
      </c>
      <c r="O504" t="str">
        <f>IF(Table12[[#This Row],[cond2]]=1,MID(Table12[[#This Row],[Column1]],6,3),O503)</f>
        <v xml:space="preserve"> 27</v>
      </c>
    </row>
    <row r="505" spans="11:15" x14ac:dyDescent="0.3">
      <c r="K505">
        <v>0</v>
      </c>
      <c r="L505">
        <f>IF(AND(ISNUMBER(SEARCH(":",Table12[[#This Row],[Column1]]))=FALSE,ISNUMBER(SEARCH("Ronda",Table12[[#This Row],[Column1]]))=FALSE),1,0)</f>
        <v>1</v>
      </c>
      <c r="M505">
        <f>IF(Table12[[#This Row],[cond]]=1,M504+1,0)</f>
        <v>5</v>
      </c>
      <c r="N505">
        <f>IF(ISNUMBER(SEARCH("Ronda",Table12[[#This Row],[Column1]]))=TRUE,1,0)</f>
        <v>0</v>
      </c>
      <c r="O505" t="str">
        <f>IF(Table12[[#This Row],[cond2]]=1,MID(Table12[[#This Row],[Column1]],6,3),O504)</f>
        <v xml:space="preserve"> 27</v>
      </c>
    </row>
    <row r="506" spans="11:15" x14ac:dyDescent="0.3">
      <c r="K506">
        <v>0</v>
      </c>
      <c r="L506">
        <f>IF(AND(ISNUMBER(SEARCH(":",Table12[[#This Row],[Column1]]))=FALSE,ISNUMBER(SEARCH("Ronda",Table12[[#This Row],[Column1]]))=FALSE),1,0)</f>
        <v>1</v>
      </c>
      <c r="M506">
        <f>IF(Table12[[#This Row],[cond]]=1,M505+1,0)</f>
        <v>6</v>
      </c>
      <c r="N506">
        <f>IF(ISNUMBER(SEARCH("Ronda",Table12[[#This Row],[Column1]]))=TRUE,1,0)</f>
        <v>0</v>
      </c>
      <c r="O506" t="str">
        <f>IF(Table12[[#This Row],[cond2]]=1,MID(Table12[[#This Row],[Column1]],6,3),O505)</f>
        <v xml:space="preserve"> 27</v>
      </c>
    </row>
    <row r="507" spans="11:15" x14ac:dyDescent="0.3">
      <c r="K507" t="s">
        <v>1321</v>
      </c>
      <c r="L507">
        <f>IF(AND(ISNUMBER(SEARCH(":",Table12[[#This Row],[Column1]]))=FALSE,ISNUMBER(SEARCH("Ronda",Table12[[#This Row],[Column1]]))=FALSE),1,0)</f>
        <v>0</v>
      </c>
      <c r="M507">
        <f>IF(Table12[[#This Row],[cond]]=1,M506+1,0)</f>
        <v>0</v>
      </c>
      <c r="N507">
        <f>IF(ISNUMBER(SEARCH("Ronda",Table12[[#This Row],[Column1]]))=TRUE,1,0)</f>
        <v>0</v>
      </c>
      <c r="O507" t="str">
        <f>IF(Table12[[#This Row],[cond2]]=1,MID(Table12[[#This Row],[Column1]],6,3),O506)</f>
        <v xml:space="preserve"> 27</v>
      </c>
    </row>
    <row r="508" spans="11:15" x14ac:dyDescent="0.3">
      <c r="K508" t="s">
        <v>10</v>
      </c>
      <c r="L508">
        <f>IF(AND(ISNUMBER(SEARCH(":",Table12[[#This Row],[Column1]]))=FALSE,ISNUMBER(SEARCH("Ronda",Table12[[#This Row],[Column1]]))=FALSE),1,0)</f>
        <v>1</v>
      </c>
      <c r="M508">
        <f>IF(Table12[[#This Row],[cond]]=1,M507+1,0)</f>
        <v>1</v>
      </c>
      <c r="N508">
        <f>IF(ISNUMBER(SEARCH("Ronda",Table12[[#This Row],[Column1]]))=TRUE,1,0)</f>
        <v>0</v>
      </c>
      <c r="O508" t="str">
        <f>IF(Table12[[#This Row],[cond2]]=1,MID(Table12[[#This Row],[Column1]],6,3),O507)</f>
        <v xml:space="preserve"> 27</v>
      </c>
    </row>
    <row r="509" spans="11:15" x14ac:dyDescent="0.3">
      <c r="K509" t="s">
        <v>36</v>
      </c>
      <c r="L509">
        <f>IF(AND(ISNUMBER(SEARCH(":",Table12[[#This Row],[Column1]]))=FALSE,ISNUMBER(SEARCH("Ronda",Table12[[#This Row],[Column1]]))=FALSE),1,0)</f>
        <v>1</v>
      </c>
      <c r="M509">
        <f>IF(Table12[[#This Row],[cond]]=1,M508+1,0)</f>
        <v>2</v>
      </c>
      <c r="N509">
        <f>IF(ISNUMBER(SEARCH("Ronda",Table12[[#This Row],[Column1]]))=TRUE,1,0)</f>
        <v>0</v>
      </c>
      <c r="O509" t="str">
        <f>IF(Table12[[#This Row],[cond2]]=1,MID(Table12[[#This Row],[Column1]],6,3),O508)</f>
        <v xml:space="preserve"> 27</v>
      </c>
    </row>
    <row r="510" spans="11:15" x14ac:dyDescent="0.3">
      <c r="K510">
        <v>2</v>
      </c>
      <c r="L510">
        <f>IF(AND(ISNUMBER(SEARCH(":",Table12[[#This Row],[Column1]]))=FALSE,ISNUMBER(SEARCH("Ronda",Table12[[#This Row],[Column1]]))=FALSE),1,0)</f>
        <v>1</v>
      </c>
      <c r="M510">
        <f>IF(Table12[[#This Row],[cond]]=1,M509+1,0)</f>
        <v>3</v>
      </c>
      <c r="N510">
        <f>IF(ISNUMBER(SEARCH("Ronda",Table12[[#This Row],[Column1]]))=TRUE,1,0)</f>
        <v>0</v>
      </c>
      <c r="O510" t="str">
        <f>IF(Table12[[#This Row],[cond2]]=1,MID(Table12[[#This Row],[Column1]],6,3),O509)</f>
        <v xml:space="preserve"> 27</v>
      </c>
    </row>
    <row r="511" spans="11:15" x14ac:dyDescent="0.3">
      <c r="K511">
        <v>1</v>
      </c>
      <c r="L511">
        <f>IF(AND(ISNUMBER(SEARCH(":",Table12[[#This Row],[Column1]]))=FALSE,ISNUMBER(SEARCH("Ronda",Table12[[#This Row],[Column1]]))=FALSE),1,0)</f>
        <v>1</v>
      </c>
      <c r="M511">
        <f>IF(Table12[[#This Row],[cond]]=1,M510+1,0)</f>
        <v>4</v>
      </c>
      <c r="N511">
        <f>IF(ISNUMBER(SEARCH("Ronda",Table12[[#This Row],[Column1]]))=TRUE,1,0)</f>
        <v>0</v>
      </c>
      <c r="O511" t="str">
        <f>IF(Table12[[#This Row],[cond2]]=1,MID(Table12[[#This Row],[Column1]],6,3),O510)</f>
        <v xml:space="preserve"> 27</v>
      </c>
    </row>
    <row r="512" spans="11:15" x14ac:dyDescent="0.3">
      <c r="K512">
        <v>-2</v>
      </c>
      <c r="L512">
        <f>IF(AND(ISNUMBER(SEARCH(":",Table12[[#This Row],[Column1]]))=FALSE,ISNUMBER(SEARCH("Ronda",Table12[[#This Row],[Column1]]))=FALSE),1,0)</f>
        <v>1</v>
      </c>
      <c r="M512">
        <f>IF(Table12[[#This Row],[cond]]=1,M511+1,0)</f>
        <v>5</v>
      </c>
      <c r="N512">
        <f>IF(ISNUMBER(SEARCH("Ronda",Table12[[#This Row],[Column1]]))=TRUE,1,0)</f>
        <v>0</v>
      </c>
      <c r="O512" t="str">
        <f>IF(Table12[[#This Row],[cond2]]=1,MID(Table12[[#This Row],[Column1]],6,3),O511)</f>
        <v xml:space="preserve"> 27</v>
      </c>
    </row>
    <row r="513" spans="11:15" x14ac:dyDescent="0.3">
      <c r="K513">
        <v>-1</v>
      </c>
      <c r="L513">
        <f>IF(AND(ISNUMBER(SEARCH(":",Table12[[#This Row],[Column1]]))=FALSE,ISNUMBER(SEARCH("Ronda",Table12[[#This Row],[Column1]]))=FALSE),1,0)</f>
        <v>1</v>
      </c>
      <c r="M513">
        <f>IF(Table12[[#This Row],[cond]]=1,M512+1,0)</f>
        <v>6</v>
      </c>
      <c r="N513">
        <f>IF(ISNUMBER(SEARCH("Ronda",Table12[[#This Row],[Column1]]))=TRUE,1,0)</f>
        <v>0</v>
      </c>
      <c r="O513" t="str">
        <f>IF(Table12[[#This Row],[cond2]]=1,MID(Table12[[#This Row],[Column1]],6,3),O512)</f>
        <v xml:space="preserve"> 27</v>
      </c>
    </row>
    <row r="514" spans="11:15" x14ac:dyDescent="0.3">
      <c r="K514" t="s">
        <v>126</v>
      </c>
      <c r="L514">
        <f>IF(AND(ISNUMBER(SEARCH(":",Table12[[#This Row],[Column1]]))=FALSE,ISNUMBER(SEARCH("Ronda",Table12[[#This Row],[Column1]]))=FALSE),1,0)</f>
        <v>0</v>
      </c>
      <c r="M514">
        <f>IF(Table12[[#This Row],[cond]]=1,M513+1,0)</f>
        <v>0</v>
      </c>
      <c r="N514">
        <f>IF(ISNUMBER(SEARCH("Ronda",Table12[[#This Row],[Column1]]))=TRUE,1,0)</f>
        <v>1</v>
      </c>
      <c r="O514" t="str">
        <f>IF(Table12[[#This Row],[cond2]]=1,MID(Table12[[#This Row],[Column1]],6,3),O513)</f>
        <v xml:space="preserve"> 26</v>
      </c>
    </row>
    <row r="515" spans="11:15" x14ac:dyDescent="0.3">
      <c r="K515" t="s">
        <v>1322</v>
      </c>
      <c r="L515">
        <f>IF(AND(ISNUMBER(SEARCH(":",Table12[[#This Row],[Column1]]))=FALSE,ISNUMBER(SEARCH("Ronda",Table12[[#This Row],[Column1]]))=FALSE),1,0)</f>
        <v>0</v>
      </c>
      <c r="M515">
        <f>IF(Table12[[#This Row],[cond]]=1,M514+1,0)</f>
        <v>0</v>
      </c>
      <c r="N515">
        <f>IF(ISNUMBER(SEARCH("Ronda",Table12[[#This Row],[Column1]]))=TRUE,1,0)</f>
        <v>0</v>
      </c>
      <c r="O515" t="str">
        <f>IF(Table12[[#This Row],[cond2]]=1,MID(Table12[[#This Row],[Column1]],6,3),O514)</f>
        <v xml:space="preserve"> 26</v>
      </c>
    </row>
    <row r="516" spans="11:15" x14ac:dyDescent="0.3">
      <c r="K516" t="s">
        <v>13</v>
      </c>
      <c r="L516">
        <f>IF(AND(ISNUMBER(SEARCH(":",Table12[[#This Row],[Column1]]))=FALSE,ISNUMBER(SEARCH("Ronda",Table12[[#This Row],[Column1]]))=FALSE),1,0)</f>
        <v>1</v>
      </c>
      <c r="M516">
        <f>IF(Table12[[#This Row],[cond]]=1,M515+1,0)</f>
        <v>1</v>
      </c>
      <c r="N516">
        <f>IF(ISNUMBER(SEARCH("Ronda",Table12[[#This Row],[Column1]]))=TRUE,1,0)</f>
        <v>0</v>
      </c>
      <c r="O516" t="str">
        <f>IF(Table12[[#This Row],[cond2]]=1,MID(Table12[[#This Row],[Column1]],6,3),O515)</f>
        <v xml:space="preserve"> 26</v>
      </c>
    </row>
    <row r="517" spans="11:15" x14ac:dyDescent="0.3">
      <c r="K517" t="s">
        <v>28</v>
      </c>
      <c r="L517">
        <f>IF(AND(ISNUMBER(SEARCH(":",Table12[[#This Row],[Column1]]))=FALSE,ISNUMBER(SEARCH("Ronda",Table12[[#This Row],[Column1]]))=FALSE),1,0)</f>
        <v>1</v>
      </c>
      <c r="M517">
        <f>IF(Table12[[#This Row],[cond]]=1,M516+1,0)</f>
        <v>2</v>
      </c>
      <c r="N517">
        <f>IF(ISNUMBER(SEARCH("Ronda",Table12[[#This Row],[Column1]]))=TRUE,1,0)</f>
        <v>0</v>
      </c>
      <c r="O517" t="str">
        <f>IF(Table12[[#This Row],[cond2]]=1,MID(Table12[[#This Row],[Column1]],6,3),O516)</f>
        <v xml:space="preserve"> 26</v>
      </c>
    </row>
    <row r="518" spans="11:15" x14ac:dyDescent="0.3">
      <c r="K518">
        <v>0</v>
      </c>
      <c r="L518">
        <f>IF(AND(ISNUMBER(SEARCH(":",Table12[[#This Row],[Column1]]))=FALSE,ISNUMBER(SEARCH("Ronda",Table12[[#This Row],[Column1]]))=FALSE),1,0)</f>
        <v>1</v>
      </c>
      <c r="M518">
        <f>IF(Table12[[#This Row],[cond]]=1,M517+1,0)</f>
        <v>3</v>
      </c>
      <c r="N518">
        <f>IF(ISNUMBER(SEARCH("Ronda",Table12[[#This Row],[Column1]]))=TRUE,1,0)</f>
        <v>0</v>
      </c>
      <c r="O518" t="str">
        <f>IF(Table12[[#This Row],[cond2]]=1,MID(Table12[[#This Row],[Column1]],6,3),O517)</f>
        <v xml:space="preserve"> 26</v>
      </c>
    </row>
    <row r="519" spans="11:15" x14ac:dyDescent="0.3">
      <c r="K519">
        <v>1</v>
      </c>
      <c r="L519">
        <f>IF(AND(ISNUMBER(SEARCH(":",Table12[[#This Row],[Column1]]))=FALSE,ISNUMBER(SEARCH("Ronda",Table12[[#This Row],[Column1]]))=FALSE),1,0)</f>
        <v>1</v>
      </c>
      <c r="M519">
        <f>IF(Table12[[#This Row],[cond]]=1,M518+1,0)</f>
        <v>4</v>
      </c>
      <c r="N519">
        <f>IF(ISNUMBER(SEARCH("Ronda",Table12[[#This Row],[Column1]]))=TRUE,1,0)</f>
        <v>0</v>
      </c>
      <c r="O519" t="str">
        <f>IF(Table12[[#This Row],[cond2]]=1,MID(Table12[[#This Row],[Column1]],6,3),O518)</f>
        <v xml:space="preserve"> 26</v>
      </c>
    </row>
    <row r="520" spans="11:15" x14ac:dyDescent="0.3">
      <c r="K520">
        <v>0</v>
      </c>
      <c r="L520">
        <f>IF(AND(ISNUMBER(SEARCH(":",Table12[[#This Row],[Column1]]))=FALSE,ISNUMBER(SEARCH("Ronda",Table12[[#This Row],[Column1]]))=FALSE),1,0)</f>
        <v>1</v>
      </c>
      <c r="M520">
        <f>IF(Table12[[#This Row],[cond]]=1,M519+1,0)</f>
        <v>5</v>
      </c>
      <c r="N520">
        <f>IF(ISNUMBER(SEARCH("Ronda",Table12[[#This Row],[Column1]]))=TRUE,1,0)</f>
        <v>0</v>
      </c>
      <c r="O520" t="str">
        <f>IF(Table12[[#This Row],[cond2]]=1,MID(Table12[[#This Row],[Column1]],6,3),O519)</f>
        <v xml:space="preserve"> 26</v>
      </c>
    </row>
    <row r="521" spans="11:15" x14ac:dyDescent="0.3">
      <c r="K521">
        <v>0</v>
      </c>
      <c r="L521">
        <f>IF(AND(ISNUMBER(SEARCH(":",Table12[[#This Row],[Column1]]))=FALSE,ISNUMBER(SEARCH("Ronda",Table12[[#This Row],[Column1]]))=FALSE),1,0)</f>
        <v>1</v>
      </c>
      <c r="M521">
        <f>IF(Table12[[#This Row],[cond]]=1,M520+1,0)</f>
        <v>6</v>
      </c>
      <c r="N521">
        <f>IF(ISNUMBER(SEARCH("Ronda",Table12[[#This Row],[Column1]]))=TRUE,1,0)</f>
        <v>0</v>
      </c>
      <c r="O521" t="str">
        <f>IF(Table12[[#This Row],[cond2]]=1,MID(Table12[[#This Row],[Column1]],6,3),O520)</f>
        <v xml:space="preserve"> 26</v>
      </c>
    </row>
    <row r="522" spans="11:15" x14ac:dyDescent="0.3">
      <c r="K522" t="s">
        <v>1323</v>
      </c>
      <c r="L522">
        <f>IF(AND(ISNUMBER(SEARCH(":",Table12[[#This Row],[Column1]]))=FALSE,ISNUMBER(SEARCH("Ronda",Table12[[#This Row],[Column1]]))=FALSE),1,0)</f>
        <v>0</v>
      </c>
      <c r="M522">
        <f>IF(Table12[[#This Row],[cond]]=1,M521+1,0)</f>
        <v>0</v>
      </c>
      <c r="N522">
        <f>IF(ISNUMBER(SEARCH("Ronda",Table12[[#This Row],[Column1]]))=TRUE,1,0)</f>
        <v>0</v>
      </c>
      <c r="O522" t="str">
        <f>IF(Table12[[#This Row],[cond2]]=1,MID(Table12[[#This Row],[Column1]],6,3),O521)</f>
        <v xml:space="preserve"> 26</v>
      </c>
    </row>
    <row r="523" spans="11:15" x14ac:dyDescent="0.3">
      <c r="K523" t="s">
        <v>7</v>
      </c>
      <c r="L523">
        <f>IF(AND(ISNUMBER(SEARCH(":",Table12[[#This Row],[Column1]]))=FALSE,ISNUMBER(SEARCH("Ronda",Table12[[#This Row],[Column1]]))=FALSE),1,0)</f>
        <v>1</v>
      </c>
      <c r="M523">
        <f>IF(Table12[[#This Row],[cond]]=1,M522+1,0)</f>
        <v>1</v>
      </c>
      <c r="N523">
        <f>IF(ISNUMBER(SEARCH("Ronda",Table12[[#This Row],[Column1]]))=TRUE,1,0)</f>
        <v>0</v>
      </c>
      <c r="O523" t="str">
        <f>IF(Table12[[#This Row],[cond2]]=1,MID(Table12[[#This Row],[Column1]],6,3),O522)</f>
        <v xml:space="preserve"> 26</v>
      </c>
    </row>
    <row r="524" spans="11:15" x14ac:dyDescent="0.3">
      <c r="K524" t="s">
        <v>6</v>
      </c>
      <c r="L524">
        <f>IF(AND(ISNUMBER(SEARCH(":",Table12[[#This Row],[Column1]]))=FALSE,ISNUMBER(SEARCH("Ronda",Table12[[#This Row],[Column1]]))=FALSE),1,0)</f>
        <v>1</v>
      </c>
      <c r="M524">
        <f>IF(Table12[[#This Row],[cond]]=1,M523+1,0)</f>
        <v>2</v>
      </c>
      <c r="N524">
        <f>IF(ISNUMBER(SEARCH("Ronda",Table12[[#This Row],[Column1]]))=TRUE,1,0)</f>
        <v>0</v>
      </c>
      <c r="O524" t="str">
        <f>IF(Table12[[#This Row],[cond2]]=1,MID(Table12[[#This Row],[Column1]],6,3),O523)</f>
        <v xml:space="preserve"> 26</v>
      </c>
    </row>
    <row r="525" spans="11:15" x14ac:dyDescent="0.3">
      <c r="K525">
        <v>1</v>
      </c>
      <c r="L525">
        <f>IF(AND(ISNUMBER(SEARCH(":",Table12[[#This Row],[Column1]]))=FALSE,ISNUMBER(SEARCH("Ronda",Table12[[#This Row],[Column1]]))=FALSE),1,0)</f>
        <v>1</v>
      </c>
      <c r="M525">
        <f>IF(Table12[[#This Row],[cond]]=1,M524+1,0)</f>
        <v>3</v>
      </c>
      <c r="N525">
        <f>IF(ISNUMBER(SEARCH("Ronda",Table12[[#This Row],[Column1]]))=TRUE,1,0)</f>
        <v>0</v>
      </c>
      <c r="O525" t="str">
        <f>IF(Table12[[#This Row],[cond2]]=1,MID(Table12[[#This Row],[Column1]],6,3),O524)</f>
        <v xml:space="preserve"> 26</v>
      </c>
    </row>
    <row r="526" spans="11:15" x14ac:dyDescent="0.3">
      <c r="K526">
        <v>0</v>
      </c>
      <c r="L526">
        <f>IF(AND(ISNUMBER(SEARCH(":",Table12[[#This Row],[Column1]]))=FALSE,ISNUMBER(SEARCH("Ronda",Table12[[#This Row],[Column1]]))=FALSE),1,0)</f>
        <v>1</v>
      </c>
      <c r="M526">
        <f>IF(Table12[[#This Row],[cond]]=1,M525+1,0)</f>
        <v>4</v>
      </c>
      <c r="N526">
        <f>IF(ISNUMBER(SEARCH("Ronda",Table12[[#This Row],[Column1]]))=TRUE,1,0)</f>
        <v>0</v>
      </c>
      <c r="O526" t="str">
        <f>IF(Table12[[#This Row],[cond2]]=1,MID(Table12[[#This Row],[Column1]],6,3),O525)</f>
        <v xml:space="preserve"> 26</v>
      </c>
    </row>
    <row r="527" spans="11:15" x14ac:dyDescent="0.3">
      <c r="K527">
        <v>0</v>
      </c>
      <c r="L527">
        <f>IF(AND(ISNUMBER(SEARCH(":",Table12[[#This Row],[Column1]]))=FALSE,ISNUMBER(SEARCH("Ronda",Table12[[#This Row],[Column1]]))=FALSE),1,0)</f>
        <v>1</v>
      </c>
      <c r="M527">
        <f>IF(Table12[[#This Row],[cond]]=1,M526+1,0)</f>
        <v>5</v>
      </c>
      <c r="N527">
        <f>IF(ISNUMBER(SEARCH("Ronda",Table12[[#This Row],[Column1]]))=TRUE,1,0)</f>
        <v>0</v>
      </c>
      <c r="O527" t="str">
        <f>IF(Table12[[#This Row],[cond2]]=1,MID(Table12[[#This Row],[Column1]],6,3),O526)</f>
        <v xml:space="preserve"> 26</v>
      </c>
    </row>
    <row r="528" spans="11:15" x14ac:dyDescent="0.3">
      <c r="K528">
        <v>0</v>
      </c>
      <c r="L528">
        <f>IF(AND(ISNUMBER(SEARCH(":",Table12[[#This Row],[Column1]]))=FALSE,ISNUMBER(SEARCH("Ronda",Table12[[#This Row],[Column1]]))=FALSE),1,0)</f>
        <v>1</v>
      </c>
      <c r="M528">
        <f>IF(Table12[[#This Row],[cond]]=1,M527+1,0)</f>
        <v>6</v>
      </c>
      <c r="N528">
        <f>IF(ISNUMBER(SEARCH("Ronda",Table12[[#This Row],[Column1]]))=TRUE,1,0)</f>
        <v>0</v>
      </c>
      <c r="O528" t="str">
        <f>IF(Table12[[#This Row],[cond2]]=1,MID(Table12[[#This Row],[Column1]],6,3),O527)</f>
        <v xml:space="preserve"> 26</v>
      </c>
    </row>
    <row r="529" spans="11:15" x14ac:dyDescent="0.3">
      <c r="K529" t="s">
        <v>1324</v>
      </c>
      <c r="L529">
        <f>IF(AND(ISNUMBER(SEARCH(":",Table12[[#This Row],[Column1]]))=FALSE,ISNUMBER(SEARCH("Ronda",Table12[[#This Row],[Column1]]))=FALSE),1,0)</f>
        <v>0</v>
      </c>
      <c r="M529">
        <f>IF(Table12[[#This Row],[cond]]=1,M528+1,0)</f>
        <v>0</v>
      </c>
      <c r="N529">
        <f>IF(ISNUMBER(SEARCH("Ronda",Table12[[#This Row],[Column1]]))=TRUE,1,0)</f>
        <v>0</v>
      </c>
      <c r="O529" t="str">
        <f>IF(Table12[[#This Row],[cond2]]=1,MID(Table12[[#This Row],[Column1]],6,3),O528)</f>
        <v xml:space="preserve"> 26</v>
      </c>
    </row>
    <row r="530" spans="11:15" x14ac:dyDescent="0.3">
      <c r="K530" t="s">
        <v>33</v>
      </c>
      <c r="L530">
        <f>IF(AND(ISNUMBER(SEARCH(":",Table12[[#This Row],[Column1]]))=FALSE,ISNUMBER(SEARCH("Ronda",Table12[[#This Row],[Column1]]))=FALSE),1,0)</f>
        <v>1</v>
      </c>
      <c r="M530">
        <f>IF(Table12[[#This Row],[cond]]=1,M529+1,0)</f>
        <v>1</v>
      </c>
      <c r="N530">
        <f>IF(ISNUMBER(SEARCH("Ronda",Table12[[#This Row],[Column1]]))=TRUE,1,0)</f>
        <v>0</v>
      </c>
      <c r="O530" t="str">
        <f>IF(Table12[[#This Row],[cond2]]=1,MID(Table12[[#This Row],[Column1]],6,3),O529)</f>
        <v xml:space="preserve"> 26</v>
      </c>
    </row>
    <row r="531" spans="11:15" x14ac:dyDescent="0.3">
      <c r="K531" t="s">
        <v>4</v>
      </c>
      <c r="L531">
        <f>IF(AND(ISNUMBER(SEARCH(":",Table12[[#This Row],[Column1]]))=FALSE,ISNUMBER(SEARCH("Ronda",Table12[[#This Row],[Column1]]))=FALSE),1,0)</f>
        <v>1</v>
      </c>
      <c r="M531">
        <f>IF(Table12[[#This Row],[cond]]=1,M530+1,0)</f>
        <v>2</v>
      </c>
      <c r="N531">
        <f>IF(ISNUMBER(SEARCH("Ronda",Table12[[#This Row],[Column1]]))=TRUE,1,0)</f>
        <v>0</v>
      </c>
      <c r="O531" t="str">
        <f>IF(Table12[[#This Row],[cond2]]=1,MID(Table12[[#This Row],[Column1]],6,3),O530)</f>
        <v xml:space="preserve"> 26</v>
      </c>
    </row>
    <row r="532" spans="11:15" x14ac:dyDescent="0.3">
      <c r="K532">
        <v>0</v>
      </c>
      <c r="L532">
        <f>IF(AND(ISNUMBER(SEARCH(":",Table12[[#This Row],[Column1]]))=FALSE,ISNUMBER(SEARCH("Ronda",Table12[[#This Row],[Column1]]))=FALSE),1,0)</f>
        <v>1</v>
      </c>
      <c r="M532">
        <f>IF(Table12[[#This Row],[cond]]=1,M531+1,0)</f>
        <v>3</v>
      </c>
      <c r="N532">
        <f>IF(ISNUMBER(SEARCH("Ronda",Table12[[#This Row],[Column1]]))=TRUE,1,0)</f>
        <v>0</v>
      </c>
      <c r="O532" t="str">
        <f>IF(Table12[[#This Row],[cond2]]=1,MID(Table12[[#This Row],[Column1]],6,3),O531)</f>
        <v xml:space="preserve"> 26</v>
      </c>
    </row>
    <row r="533" spans="11:15" x14ac:dyDescent="0.3">
      <c r="K533">
        <v>1</v>
      </c>
      <c r="L533">
        <f>IF(AND(ISNUMBER(SEARCH(":",Table12[[#This Row],[Column1]]))=FALSE,ISNUMBER(SEARCH("Ronda",Table12[[#This Row],[Column1]]))=FALSE),1,0)</f>
        <v>1</v>
      </c>
      <c r="M533">
        <f>IF(Table12[[#This Row],[cond]]=1,M532+1,0)</f>
        <v>4</v>
      </c>
      <c r="N533">
        <f>IF(ISNUMBER(SEARCH("Ronda",Table12[[#This Row],[Column1]]))=TRUE,1,0)</f>
        <v>0</v>
      </c>
      <c r="O533" t="str">
        <f>IF(Table12[[#This Row],[cond2]]=1,MID(Table12[[#This Row],[Column1]],6,3),O532)</f>
        <v xml:space="preserve"> 26</v>
      </c>
    </row>
    <row r="534" spans="11:15" x14ac:dyDescent="0.3">
      <c r="K534">
        <v>0</v>
      </c>
      <c r="L534">
        <f>IF(AND(ISNUMBER(SEARCH(":",Table12[[#This Row],[Column1]]))=FALSE,ISNUMBER(SEARCH("Ronda",Table12[[#This Row],[Column1]]))=FALSE),1,0)</f>
        <v>1</v>
      </c>
      <c r="M534">
        <f>IF(Table12[[#This Row],[cond]]=1,M533+1,0)</f>
        <v>5</v>
      </c>
      <c r="N534">
        <f>IF(ISNUMBER(SEARCH("Ronda",Table12[[#This Row],[Column1]]))=TRUE,1,0)</f>
        <v>0</v>
      </c>
      <c r="O534" t="str">
        <f>IF(Table12[[#This Row],[cond2]]=1,MID(Table12[[#This Row],[Column1]],6,3),O533)</f>
        <v xml:space="preserve"> 26</v>
      </c>
    </row>
    <row r="535" spans="11:15" x14ac:dyDescent="0.3">
      <c r="K535">
        <v>-1</v>
      </c>
      <c r="L535">
        <f>IF(AND(ISNUMBER(SEARCH(":",Table12[[#This Row],[Column1]]))=FALSE,ISNUMBER(SEARCH("Ronda",Table12[[#This Row],[Column1]]))=FALSE),1,0)</f>
        <v>1</v>
      </c>
      <c r="M535">
        <f>IF(Table12[[#This Row],[cond]]=1,M534+1,0)</f>
        <v>6</v>
      </c>
      <c r="N535">
        <f>IF(ISNUMBER(SEARCH("Ronda",Table12[[#This Row],[Column1]]))=TRUE,1,0)</f>
        <v>0</v>
      </c>
      <c r="O535" t="str">
        <f>IF(Table12[[#This Row],[cond2]]=1,MID(Table12[[#This Row],[Column1]],6,3),O534)</f>
        <v xml:space="preserve"> 26</v>
      </c>
    </row>
    <row r="536" spans="11:15" x14ac:dyDescent="0.3">
      <c r="K536" t="s">
        <v>1325</v>
      </c>
      <c r="L536">
        <f>IF(AND(ISNUMBER(SEARCH(":",Table12[[#This Row],[Column1]]))=FALSE,ISNUMBER(SEARCH("Ronda",Table12[[#This Row],[Column1]]))=FALSE),1,0)</f>
        <v>0</v>
      </c>
      <c r="M536">
        <f>IF(Table12[[#This Row],[cond]]=1,M535+1,0)</f>
        <v>0</v>
      </c>
      <c r="N536">
        <f>IF(ISNUMBER(SEARCH("Ronda",Table12[[#This Row],[Column1]]))=TRUE,1,0)</f>
        <v>0</v>
      </c>
      <c r="O536" t="str">
        <f>IF(Table12[[#This Row],[cond2]]=1,MID(Table12[[#This Row],[Column1]],6,3),O535)</f>
        <v xml:space="preserve"> 26</v>
      </c>
    </row>
    <row r="537" spans="11:15" x14ac:dyDescent="0.3">
      <c r="K537" t="s">
        <v>303</v>
      </c>
      <c r="L537">
        <f>IF(AND(ISNUMBER(SEARCH(":",Table12[[#This Row],[Column1]]))=FALSE,ISNUMBER(SEARCH("Ronda",Table12[[#This Row],[Column1]]))=FALSE),1,0)</f>
        <v>1</v>
      </c>
      <c r="M537">
        <f>IF(Table12[[#This Row],[cond]]=1,M536+1,0)</f>
        <v>1</v>
      </c>
      <c r="N537">
        <f>IF(ISNUMBER(SEARCH("Ronda",Table12[[#This Row],[Column1]]))=TRUE,1,0)</f>
        <v>0</v>
      </c>
      <c r="O537" t="str">
        <f>IF(Table12[[#This Row],[cond2]]=1,MID(Table12[[#This Row],[Column1]],6,3),O536)</f>
        <v xml:space="preserve"> 26</v>
      </c>
    </row>
    <row r="538" spans="11:15" x14ac:dyDescent="0.3">
      <c r="K538" t="s">
        <v>833</v>
      </c>
      <c r="L538">
        <f>IF(AND(ISNUMBER(SEARCH(":",Table12[[#This Row],[Column1]]))=FALSE,ISNUMBER(SEARCH("Ronda",Table12[[#This Row],[Column1]]))=FALSE),1,0)</f>
        <v>1</v>
      </c>
      <c r="M538">
        <f>IF(Table12[[#This Row],[cond]]=1,M537+1,0)</f>
        <v>2</v>
      </c>
      <c r="N538">
        <f>IF(ISNUMBER(SEARCH("Ronda",Table12[[#This Row],[Column1]]))=TRUE,1,0)</f>
        <v>0</v>
      </c>
      <c r="O538" t="str">
        <f>IF(Table12[[#This Row],[cond2]]=1,MID(Table12[[#This Row],[Column1]],6,3),O537)</f>
        <v xml:space="preserve"> 26</v>
      </c>
    </row>
    <row r="539" spans="11:15" x14ac:dyDescent="0.3">
      <c r="K539">
        <v>2</v>
      </c>
      <c r="L539">
        <f>IF(AND(ISNUMBER(SEARCH(":",Table12[[#This Row],[Column1]]))=FALSE,ISNUMBER(SEARCH("Ronda",Table12[[#This Row],[Column1]]))=FALSE),1,0)</f>
        <v>1</v>
      </c>
      <c r="M539">
        <f>IF(Table12[[#This Row],[cond]]=1,M538+1,0)</f>
        <v>3</v>
      </c>
      <c r="N539">
        <f>IF(ISNUMBER(SEARCH("Ronda",Table12[[#This Row],[Column1]]))=TRUE,1,0)</f>
        <v>0</v>
      </c>
      <c r="O539" t="str">
        <f>IF(Table12[[#This Row],[cond2]]=1,MID(Table12[[#This Row],[Column1]],6,3),O538)</f>
        <v xml:space="preserve"> 26</v>
      </c>
    </row>
    <row r="540" spans="11:15" x14ac:dyDescent="0.3">
      <c r="K540">
        <v>0</v>
      </c>
      <c r="L540">
        <f>IF(AND(ISNUMBER(SEARCH(":",Table12[[#This Row],[Column1]]))=FALSE,ISNUMBER(SEARCH("Ronda",Table12[[#This Row],[Column1]]))=FALSE),1,0)</f>
        <v>1</v>
      </c>
      <c r="M540">
        <f>IF(Table12[[#This Row],[cond]]=1,M539+1,0)</f>
        <v>4</v>
      </c>
      <c r="N540">
        <f>IF(ISNUMBER(SEARCH("Ronda",Table12[[#This Row],[Column1]]))=TRUE,1,0)</f>
        <v>0</v>
      </c>
      <c r="O540" t="str">
        <f>IF(Table12[[#This Row],[cond2]]=1,MID(Table12[[#This Row],[Column1]],6,3),O539)</f>
        <v xml:space="preserve"> 26</v>
      </c>
    </row>
    <row r="541" spans="11:15" x14ac:dyDescent="0.3">
      <c r="K541">
        <v>-1</v>
      </c>
      <c r="L541">
        <f>IF(AND(ISNUMBER(SEARCH(":",Table12[[#This Row],[Column1]]))=FALSE,ISNUMBER(SEARCH("Ronda",Table12[[#This Row],[Column1]]))=FALSE),1,0)</f>
        <v>1</v>
      </c>
      <c r="M541">
        <f>IF(Table12[[#This Row],[cond]]=1,M540+1,0)</f>
        <v>5</v>
      </c>
      <c r="N541">
        <f>IF(ISNUMBER(SEARCH("Ronda",Table12[[#This Row],[Column1]]))=TRUE,1,0)</f>
        <v>0</v>
      </c>
      <c r="O541" t="str">
        <f>IF(Table12[[#This Row],[cond2]]=1,MID(Table12[[#This Row],[Column1]],6,3),O540)</f>
        <v xml:space="preserve"> 26</v>
      </c>
    </row>
    <row r="542" spans="11:15" x14ac:dyDescent="0.3">
      <c r="K542">
        <v>0</v>
      </c>
      <c r="L542">
        <f>IF(AND(ISNUMBER(SEARCH(":",Table12[[#This Row],[Column1]]))=FALSE,ISNUMBER(SEARCH("Ronda",Table12[[#This Row],[Column1]]))=FALSE),1,0)</f>
        <v>1</v>
      </c>
      <c r="M542">
        <f>IF(Table12[[#This Row],[cond]]=1,M541+1,0)</f>
        <v>6</v>
      </c>
      <c r="N542">
        <f>IF(ISNUMBER(SEARCH("Ronda",Table12[[#This Row],[Column1]]))=TRUE,1,0)</f>
        <v>0</v>
      </c>
      <c r="O542" t="str">
        <f>IF(Table12[[#This Row],[cond2]]=1,MID(Table12[[#This Row],[Column1]],6,3),O541)</f>
        <v xml:space="preserve"> 26</v>
      </c>
    </row>
    <row r="543" spans="11:15" x14ac:dyDescent="0.3">
      <c r="K543" t="s">
        <v>1326</v>
      </c>
      <c r="L543">
        <f>IF(AND(ISNUMBER(SEARCH(":",Table12[[#This Row],[Column1]]))=FALSE,ISNUMBER(SEARCH("Ronda",Table12[[#This Row],[Column1]]))=FALSE),1,0)</f>
        <v>0</v>
      </c>
      <c r="M543">
        <f>IF(Table12[[#This Row],[cond]]=1,M542+1,0)</f>
        <v>0</v>
      </c>
      <c r="N543">
        <f>IF(ISNUMBER(SEARCH("Ronda",Table12[[#This Row],[Column1]]))=TRUE,1,0)</f>
        <v>0</v>
      </c>
      <c r="O543" t="str">
        <f>IF(Table12[[#This Row],[cond2]]=1,MID(Table12[[#This Row],[Column1]],6,3),O542)</f>
        <v xml:space="preserve"> 26</v>
      </c>
    </row>
    <row r="544" spans="11:15" x14ac:dyDescent="0.3">
      <c r="K544" t="s">
        <v>31</v>
      </c>
      <c r="L544">
        <f>IF(AND(ISNUMBER(SEARCH(":",Table12[[#This Row],[Column1]]))=FALSE,ISNUMBER(SEARCH("Ronda",Table12[[#This Row],[Column1]]))=FALSE),1,0)</f>
        <v>1</v>
      </c>
      <c r="M544">
        <f>IF(Table12[[#This Row],[cond]]=1,M543+1,0)</f>
        <v>1</v>
      </c>
      <c r="N544">
        <f>IF(ISNUMBER(SEARCH("Ronda",Table12[[#This Row],[Column1]]))=TRUE,1,0)</f>
        <v>0</v>
      </c>
      <c r="O544" t="str">
        <f>IF(Table12[[#This Row],[cond2]]=1,MID(Table12[[#This Row],[Column1]],6,3),O543)</f>
        <v xml:space="preserve"> 26</v>
      </c>
    </row>
    <row r="545" spans="11:15" x14ac:dyDescent="0.3">
      <c r="K545" t="s">
        <v>1</v>
      </c>
      <c r="L545">
        <f>IF(AND(ISNUMBER(SEARCH(":",Table12[[#This Row],[Column1]]))=FALSE,ISNUMBER(SEARCH("Ronda",Table12[[#This Row],[Column1]]))=FALSE),1,0)</f>
        <v>1</v>
      </c>
      <c r="M545">
        <f>IF(Table12[[#This Row],[cond]]=1,M544+1,0)</f>
        <v>2</v>
      </c>
      <c r="N545">
        <f>IF(ISNUMBER(SEARCH("Ronda",Table12[[#This Row],[Column1]]))=TRUE,1,0)</f>
        <v>0</v>
      </c>
      <c r="O545" t="str">
        <f>IF(Table12[[#This Row],[cond2]]=1,MID(Table12[[#This Row],[Column1]],6,3),O544)</f>
        <v xml:space="preserve"> 26</v>
      </c>
    </row>
    <row r="546" spans="11:15" x14ac:dyDescent="0.3">
      <c r="K546">
        <v>1</v>
      </c>
      <c r="L546">
        <f>IF(AND(ISNUMBER(SEARCH(":",Table12[[#This Row],[Column1]]))=FALSE,ISNUMBER(SEARCH("Ronda",Table12[[#This Row],[Column1]]))=FALSE),1,0)</f>
        <v>1</v>
      </c>
      <c r="M546">
        <f>IF(Table12[[#This Row],[cond]]=1,M545+1,0)</f>
        <v>3</v>
      </c>
      <c r="N546">
        <f>IF(ISNUMBER(SEARCH("Ronda",Table12[[#This Row],[Column1]]))=TRUE,1,0)</f>
        <v>0</v>
      </c>
      <c r="O546" t="str">
        <f>IF(Table12[[#This Row],[cond2]]=1,MID(Table12[[#This Row],[Column1]],6,3),O545)</f>
        <v xml:space="preserve"> 26</v>
      </c>
    </row>
    <row r="547" spans="11:15" x14ac:dyDescent="0.3">
      <c r="K547">
        <v>1</v>
      </c>
      <c r="L547">
        <f>IF(AND(ISNUMBER(SEARCH(":",Table12[[#This Row],[Column1]]))=FALSE,ISNUMBER(SEARCH("Ronda",Table12[[#This Row],[Column1]]))=FALSE),1,0)</f>
        <v>1</v>
      </c>
      <c r="M547">
        <f>IF(Table12[[#This Row],[cond]]=1,M546+1,0)</f>
        <v>4</v>
      </c>
      <c r="N547">
        <f>IF(ISNUMBER(SEARCH("Ronda",Table12[[#This Row],[Column1]]))=TRUE,1,0)</f>
        <v>0</v>
      </c>
      <c r="O547" t="str">
        <f>IF(Table12[[#This Row],[cond2]]=1,MID(Table12[[#This Row],[Column1]],6,3),O546)</f>
        <v xml:space="preserve"> 26</v>
      </c>
    </row>
    <row r="548" spans="11:15" x14ac:dyDescent="0.3">
      <c r="K548">
        <v>-1</v>
      </c>
      <c r="L548">
        <f>IF(AND(ISNUMBER(SEARCH(":",Table12[[#This Row],[Column1]]))=FALSE,ISNUMBER(SEARCH("Ronda",Table12[[#This Row],[Column1]]))=FALSE),1,0)</f>
        <v>1</v>
      </c>
      <c r="M548">
        <f>IF(Table12[[#This Row],[cond]]=1,M547+1,0)</f>
        <v>5</v>
      </c>
      <c r="N548">
        <f>IF(ISNUMBER(SEARCH("Ronda",Table12[[#This Row],[Column1]]))=TRUE,1,0)</f>
        <v>0</v>
      </c>
      <c r="O548" t="str">
        <f>IF(Table12[[#This Row],[cond2]]=1,MID(Table12[[#This Row],[Column1]],6,3),O547)</f>
        <v xml:space="preserve"> 26</v>
      </c>
    </row>
    <row r="549" spans="11:15" x14ac:dyDescent="0.3">
      <c r="K549">
        <v>-1</v>
      </c>
      <c r="L549">
        <f>IF(AND(ISNUMBER(SEARCH(":",Table12[[#This Row],[Column1]]))=FALSE,ISNUMBER(SEARCH("Ronda",Table12[[#This Row],[Column1]]))=FALSE),1,0)</f>
        <v>1</v>
      </c>
      <c r="M549">
        <f>IF(Table12[[#This Row],[cond]]=1,M548+1,0)</f>
        <v>6</v>
      </c>
      <c r="N549">
        <f>IF(ISNUMBER(SEARCH("Ronda",Table12[[#This Row],[Column1]]))=TRUE,1,0)</f>
        <v>0</v>
      </c>
      <c r="O549" t="str">
        <f>IF(Table12[[#This Row],[cond2]]=1,MID(Table12[[#This Row],[Column1]],6,3),O548)</f>
        <v xml:space="preserve"> 26</v>
      </c>
    </row>
    <row r="550" spans="11:15" x14ac:dyDescent="0.3">
      <c r="K550" t="s">
        <v>1327</v>
      </c>
      <c r="L550">
        <f>IF(AND(ISNUMBER(SEARCH(":",Table12[[#This Row],[Column1]]))=FALSE,ISNUMBER(SEARCH("Ronda",Table12[[#This Row],[Column1]]))=FALSE),1,0)</f>
        <v>0</v>
      </c>
      <c r="M550">
        <f>IF(Table12[[#This Row],[cond]]=1,M549+1,0)</f>
        <v>0</v>
      </c>
      <c r="N550">
        <f>IF(ISNUMBER(SEARCH("Ronda",Table12[[#This Row],[Column1]]))=TRUE,1,0)</f>
        <v>0</v>
      </c>
      <c r="O550" t="str">
        <f>IF(Table12[[#This Row],[cond2]]=1,MID(Table12[[#This Row],[Column1]],6,3),O549)</f>
        <v xml:space="preserve"> 26</v>
      </c>
    </row>
    <row r="551" spans="11:15" x14ac:dyDescent="0.3">
      <c r="K551" t="s">
        <v>8</v>
      </c>
      <c r="L551">
        <f>IF(AND(ISNUMBER(SEARCH(":",Table12[[#This Row],[Column1]]))=FALSE,ISNUMBER(SEARCH("Ronda",Table12[[#This Row],[Column1]]))=FALSE),1,0)</f>
        <v>1</v>
      </c>
      <c r="M551">
        <f>IF(Table12[[#This Row],[cond]]=1,M550+1,0)</f>
        <v>1</v>
      </c>
      <c r="N551">
        <f>IF(ISNUMBER(SEARCH("Ronda",Table12[[#This Row],[Column1]]))=TRUE,1,0)</f>
        <v>0</v>
      </c>
      <c r="O551" t="str">
        <f>IF(Table12[[#This Row],[cond2]]=1,MID(Table12[[#This Row],[Column1]],6,3),O550)</f>
        <v xml:space="preserve"> 26</v>
      </c>
    </row>
    <row r="552" spans="11:15" x14ac:dyDescent="0.3">
      <c r="K552" t="s">
        <v>10</v>
      </c>
      <c r="L552">
        <f>IF(AND(ISNUMBER(SEARCH(":",Table12[[#This Row],[Column1]]))=FALSE,ISNUMBER(SEARCH("Ronda",Table12[[#This Row],[Column1]]))=FALSE),1,0)</f>
        <v>1</v>
      </c>
      <c r="M552">
        <f>IF(Table12[[#This Row],[cond]]=1,M551+1,0)</f>
        <v>2</v>
      </c>
      <c r="N552">
        <f>IF(ISNUMBER(SEARCH("Ronda",Table12[[#This Row],[Column1]]))=TRUE,1,0)</f>
        <v>0</v>
      </c>
      <c r="O552" t="str">
        <f>IF(Table12[[#This Row],[cond2]]=1,MID(Table12[[#This Row],[Column1]],6,3),O551)</f>
        <v xml:space="preserve"> 26</v>
      </c>
    </row>
    <row r="553" spans="11:15" x14ac:dyDescent="0.3">
      <c r="K553">
        <v>1</v>
      </c>
      <c r="L553">
        <f>IF(AND(ISNUMBER(SEARCH(":",Table12[[#This Row],[Column1]]))=FALSE,ISNUMBER(SEARCH("Ronda",Table12[[#This Row],[Column1]]))=FALSE),1,0)</f>
        <v>1</v>
      </c>
      <c r="M553">
        <f>IF(Table12[[#This Row],[cond]]=1,M552+1,0)</f>
        <v>3</v>
      </c>
      <c r="N553">
        <f>IF(ISNUMBER(SEARCH("Ronda",Table12[[#This Row],[Column1]]))=TRUE,1,0)</f>
        <v>0</v>
      </c>
      <c r="O553" t="str">
        <f>IF(Table12[[#This Row],[cond2]]=1,MID(Table12[[#This Row],[Column1]],6,3),O552)</f>
        <v xml:space="preserve"> 26</v>
      </c>
    </row>
    <row r="554" spans="11:15" x14ac:dyDescent="0.3">
      <c r="K554">
        <v>0</v>
      </c>
      <c r="L554">
        <f>IF(AND(ISNUMBER(SEARCH(":",Table12[[#This Row],[Column1]]))=FALSE,ISNUMBER(SEARCH("Ronda",Table12[[#This Row],[Column1]]))=FALSE),1,0)</f>
        <v>1</v>
      </c>
      <c r="M554">
        <f>IF(Table12[[#This Row],[cond]]=1,M553+1,0)</f>
        <v>4</v>
      </c>
      <c r="N554">
        <f>IF(ISNUMBER(SEARCH("Ronda",Table12[[#This Row],[Column1]]))=TRUE,1,0)</f>
        <v>0</v>
      </c>
      <c r="O554" t="str">
        <f>IF(Table12[[#This Row],[cond2]]=1,MID(Table12[[#This Row],[Column1]],6,3),O553)</f>
        <v xml:space="preserve"> 26</v>
      </c>
    </row>
    <row r="555" spans="11:15" x14ac:dyDescent="0.3">
      <c r="K555">
        <v>-1</v>
      </c>
      <c r="L555">
        <f>IF(AND(ISNUMBER(SEARCH(":",Table12[[#This Row],[Column1]]))=FALSE,ISNUMBER(SEARCH("Ronda",Table12[[#This Row],[Column1]]))=FALSE),1,0)</f>
        <v>1</v>
      </c>
      <c r="M555">
        <f>IF(Table12[[#This Row],[cond]]=1,M554+1,0)</f>
        <v>5</v>
      </c>
      <c r="N555">
        <f>IF(ISNUMBER(SEARCH("Ronda",Table12[[#This Row],[Column1]]))=TRUE,1,0)</f>
        <v>0</v>
      </c>
      <c r="O555" t="str">
        <f>IF(Table12[[#This Row],[cond2]]=1,MID(Table12[[#This Row],[Column1]],6,3),O554)</f>
        <v xml:space="preserve"> 26</v>
      </c>
    </row>
    <row r="556" spans="11:15" x14ac:dyDescent="0.3">
      <c r="K556">
        <v>0</v>
      </c>
      <c r="L556">
        <f>IF(AND(ISNUMBER(SEARCH(":",Table12[[#This Row],[Column1]]))=FALSE,ISNUMBER(SEARCH("Ronda",Table12[[#This Row],[Column1]]))=FALSE),1,0)</f>
        <v>1</v>
      </c>
      <c r="M556">
        <f>IF(Table12[[#This Row],[cond]]=1,M555+1,0)</f>
        <v>6</v>
      </c>
      <c r="N556">
        <f>IF(ISNUMBER(SEARCH("Ronda",Table12[[#This Row],[Column1]]))=TRUE,1,0)</f>
        <v>0</v>
      </c>
      <c r="O556" t="str">
        <f>IF(Table12[[#This Row],[cond2]]=1,MID(Table12[[#This Row],[Column1]],6,3),O555)</f>
        <v xml:space="preserve"> 26</v>
      </c>
    </row>
    <row r="557" spans="11:15" x14ac:dyDescent="0.3">
      <c r="K557" t="s">
        <v>1328</v>
      </c>
      <c r="L557">
        <f>IF(AND(ISNUMBER(SEARCH(":",Table12[[#This Row],[Column1]]))=FALSE,ISNUMBER(SEARCH("Ronda",Table12[[#This Row],[Column1]]))=FALSE),1,0)</f>
        <v>0</v>
      </c>
      <c r="M557">
        <f>IF(Table12[[#This Row],[cond]]=1,M556+1,0)</f>
        <v>0</v>
      </c>
      <c r="N557">
        <f>IF(ISNUMBER(SEARCH("Ronda",Table12[[#This Row],[Column1]]))=TRUE,1,0)</f>
        <v>0</v>
      </c>
      <c r="O557" t="str">
        <f>IF(Table12[[#This Row],[cond2]]=1,MID(Table12[[#This Row],[Column1]],6,3),O556)</f>
        <v xml:space="preserve"> 26</v>
      </c>
    </row>
    <row r="558" spans="11:15" x14ac:dyDescent="0.3">
      <c r="K558" t="s">
        <v>14</v>
      </c>
      <c r="L558">
        <f>IF(AND(ISNUMBER(SEARCH(":",Table12[[#This Row],[Column1]]))=FALSE,ISNUMBER(SEARCH("Ronda",Table12[[#This Row],[Column1]]))=FALSE),1,0)</f>
        <v>1</v>
      </c>
      <c r="M558">
        <f>IF(Table12[[#This Row],[cond]]=1,M557+1,0)</f>
        <v>1</v>
      </c>
      <c r="N558">
        <f>IF(ISNUMBER(SEARCH("Ronda",Table12[[#This Row],[Column1]]))=TRUE,1,0)</f>
        <v>0</v>
      </c>
      <c r="O558" t="str">
        <f>IF(Table12[[#This Row],[cond2]]=1,MID(Table12[[#This Row],[Column1]],6,3),O557)</f>
        <v xml:space="preserve"> 26</v>
      </c>
    </row>
    <row r="559" spans="11:15" x14ac:dyDescent="0.3">
      <c r="K559" t="s">
        <v>2</v>
      </c>
      <c r="L559">
        <f>IF(AND(ISNUMBER(SEARCH(":",Table12[[#This Row],[Column1]]))=FALSE,ISNUMBER(SEARCH("Ronda",Table12[[#This Row],[Column1]]))=FALSE),1,0)</f>
        <v>1</v>
      </c>
      <c r="M559">
        <f>IF(Table12[[#This Row],[cond]]=1,M558+1,0)</f>
        <v>2</v>
      </c>
      <c r="N559">
        <f>IF(ISNUMBER(SEARCH("Ronda",Table12[[#This Row],[Column1]]))=TRUE,1,0)</f>
        <v>0</v>
      </c>
      <c r="O559" t="str">
        <f>IF(Table12[[#This Row],[cond2]]=1,MID(Table12[[#This Row],[Column1]],6,3),O558)</f>
        <v xml:space="preserve"> 26</v>
      </c>
    </row>
    <row r="560" spans="11:15" x14ac:dyDescent="0.3">
      <c r="K560">
        <v>2</v>
      </c>
      <c r="L560">
        <f>IF(AND(ISNUMBER(SEARCH(":",Table12[[#This Row],[Column1]]))=FALSE,ISNUMBER(SEARCH("Ronda",Table12[[#This Row],[Column1]]))=FALSE),1,0)</f>
        <v>1</v>
      </c>
      <c r="M560">
        <f>IF(Table12[[#This Row],[cond]]=1,M559+1,0)</f>
        <v>3</v>
      </c>
      <c r="N560">
        <f>IF(ISNUMBER(SEARCH("Ronda",Table12[[#This Row],[Column1]]))=TRUE,1,0)</f>
        <v>0</v>
      </c>
      <c r="O560" t="str">
        <f>IF(Table12[[#This Row],[cond2]]=1,MID(Table12[[#This Row],[Column1]],6,3),O559)</f>
        <v xml:space="preserve"> 26</v>
      </c>
    </row>
    <row r="561" spans="11:15" x14ac:dyDescent="0.3">
      <c r="K561">
        <v>2</v>
      </c>
      <c r="L561">
        <f>IF(AND(ISNUMBER(SEARCH(":",Table12[[#This Row],[Column1]]))=FALSE,ISNUMBER(SEARCH("Ronda",Table12[[#This Row],[Column1]]))=FALSE),1,0)</f>
        <v>1</v>
      </c>
      <c r="M561">
        <f>IF(Table12[[#This Row],[cond]]=1,M560+1,0)</f>
        <v>4</v>
      </c>
      <c r="N561">
        <f>IF(ISNUMBER(SEARCH("Ronda",Table12[[#This Row],[Column1]]))=TRUE,1,0)</f>
        <v>0</v>
      </c>
      <c r="O561" t="str">
        <f>IF(Table12[[#This Row],[cond2]]=1,MID(Table12[[#This Row],[Column1]],6,3),O560)</f>
        <v xml:space="preserve"> 26</v>
      </c>
    </row>
    <row r="562" spans="11:15" x14ac:dyDescent="0.3">
      <c r="K562">
        <v>0</v>
      </c>
      <c r="L562">
        <f>IF(AND(ISNUMBER(SEARCH(":",Table12[[#This Row],[Column1]]))=FALSE,ISNUMBER(SEARCH("Ronda",Table12[[#This Row],[Column1]]))=FALSE),1,0)</f>
        <v>1</v>
      </c>
      <c r="M562">
        <f>IF(Table12[[#This Row],[cond]]=1,M561+1,0)</f>
        <v>5</v>
      </c>
      <c r="N562">
        <f>IF(ISNUMBER(SEARCH("Ronda",Table12[[#This Row],[Column1]]))=TRUE,1,0)</f>
        <v>0</v>
      </c>
      <c r="O562" t="str">
        <f>IF(Table12[[#This Row],[cond2]]=1,MID(Table12[[#This Row],[Column1]],6,3),O561)</f>
        <v xml:space="preserve"> 26</v>
      </c>
    </row>
    <row r="563" spans="11:15" x14ac:dyDescent="0.3">
      <c r="K563">
        <v>-2</v>
      </c>
      <c r="L563">
        <f>IF(AND(ISNUMBER(SEARCH(":",Table12[[#This Row],[Column1]]))=FALSE,ISNUMBER(SEARCH("Ronda",Table12[[#This Row],[Column1]]))=FALSE),1,0)</f>
        <v>1</v>
      </c>
      <c r="M563">
        <f>IF(Table12[[#This Row],[cond]]=1,M562+1,0)</f>
        <v>6</v>
      </c>
      <c r="N563">
        <f>IF(ISNUMBER(SEARCH("Ronda",Table12[[#This Row],[Column1]]))=TRUE,1,0)</f>
        <v>0</v>
      </c>
      <c r="O563" t="str">
        <f>IF(Table12[[#This Row],[cond2]]=1,MID(Table12[[#This Row],[Column1]],6,3),O562)</f>
        <v xml:space="preserve"> 26</v>
      </c>
    </row>
    <row r="564" spans="11:15" x14ac:dyDescent="0.3">
      <c r="K564" t="s">
        <v>1329</v>
      </c>
      <c r="L564">
        <f>IF(AND(ISNUMBER(SEARCH(":",Table12[[#This Row],[Column1]]))=FALSE,ISNUMBER(SEARCH("Ronda",Table12[[#This Row],[Column1]]))=FALSE),1,0)</f>
        <v>0</v>
      </c>
      <c r="M564">
        <f>IF(Table12[[#This Row],[cond]]=1,M563+1,0)</f>
        <v>0</v>
      </c>
      <c r="N564">
        <f>IF(ISNUMBER(SEARCH("Ronda",Table12[[#This Row],[Column1]]))=TRUE,1,0)</f>
        <v>0</v>
      </c>
      <c r="O564" t="str">
        <f>IF(Table12[[#This Row],[cond2]]=1,MID(Table12[[#This Row],[Column1]],6,3),O563)</f>
        <v xml:space="preserve"> 26</v>
      </c>
    </row>
    <row r="565" spans="11:15" x14ac:dyDescent="0.3">
      <c r="K565" t="s">
        <v>11</v>
      </c>
      <c r="L565">
        <f>IF(AND(ISNUMBER(SEARCH(":",Table12[[#This Row],[Column1]]))=FALSE,ISNUMBER(SEARCH("Ronda",Table12[[#This Row],[Column1]]))=FALSE),1,0)</f>
        <v>1</v>
      </c>
      <c r="M565">
        <f>IF(Table12[[#This Row],[cond]]=1,M564+1,0)</f>
        <v>1</v>
      </c>
      <c r="N565">
        <f>IF(ISNUMBER(SEARCH("Ronda",Table12[[#This Row],[Column1]]))=TRUE,1,0)</f>
        <v>0</v>
      </c>
      <c r="O565" t="str">
        <f>IF(Table12[[#This Row],[cond2]]=1,MID(Table12[[#This Row],[Column1]],6,3),O564)</f>
        <v xml:space="preserve"> 26</v>
      </c>
    </row>
    <row r="566" spans="11:15" x14ac:dyDescent="0.3">
      <c r="K566" t="s">
        <v>1051</v>
      </c>
      <c r="L566">
        <f>IF(AND(ISNUMBER(SEARCH(":",Table12[[#This Row],[Column1]]))=FALSE,ISNUMBER(SEARCH("Ronda",Table12[[#This Row],[Column1]]))=FALSE),1,0)</f>
        <v>1</v>
      </c>
      <c r="M566">
        <f>IF(Table12[[#This Row],[cond]]=1,M565+1,0)</f>
        <v>2</v>
      </c>
      <c r="N566">
        <f>IF(ISNUMBER(SEARCH("Ronda",Table12[[#This Row],[Column1]]))=TRUE,1,0)</f>
        <v>0</v>
      </c>
      <c r="O566" t="str">
        <f>IF(Table12[[#This Row],[cond2]]=1,MID(Table12[[#This Row],[Column1]],6,3),O565)</f>
        <v xml:space="preserve"> 26</v>
      </c>
    </row>
    <row r="567" spans="11:15" x14ac:dyDescent="0.3">
      <c r="K567">
        <v>2</v>
      </c>
      <c r="L567">
        <f>IF(AND(ISNUMBER(SEARCH(":",Table12[[#This Row],[Column1]]))=FALSE,ISNUMBER(SEARCH("Ronda",Table12[[#This Row],[Column1]]))=FALSE),1,0)</f>
        <v>1</v>
      </c>
      <c r="M567">
        <f>IF(Table12[[#This Row],[cond]]=1,M566+1,0)</f>
        <v>3</v>
      </c>
      <c r="N567">
        <f>IF(ISNUMBER(SEARCH("Ronda",Table12[[#This Row],[Column1]]))=TRUE,1,0)</f>
        <v>0</v>
      </c>
      <c r="O567" t="str">
        <f>IF(Table12[[#This Row],[cond2]]=1,MID(Table12[[#This Row],[Column1]],6,3),O566)</f>
        <v xml:space="preserve"> 26</v>
      </c>
    </row>
    <row r="568" spans="11:15" x14ac:dyDescent="0.3">
      <c r="K568">
        <v>2</v>
      </c>
      <c r="L568">
        <f>IF(AND(ISNUMBER(SEARCH(":",Table12[[#This Row],[Column1]]))=FALSE,ISNUMBER(SEARCH("Ronda",Table12[[#This Row],[Column1]]))=FALSE),1,0)</f>
        <v>1</v>
      </c>
      <c r="M568">
        <f>IF(Table12[[#This Row],[cond]]=1,M567+1,0)</f>
        <v>4</v>
      </c>
      <c r="N568">
        <f>IF(ISNUMBER(SEARCH("Ronda",Table12[[#This Row],[Column1]]))=TRUE,1,0)</f>
        <v>0</v>
      </c>
      <c r="O568" t="str">
        <f>IF(Table12[[#This Row],[cond2]]=1,MID(Table12[[#This Row],[Column1]],6,3),O567)</f>
        <v xml:space="preserve"> 26</v>
      </c>
    </row>
    <row r="569" spans="11:15" x14ac:dyDescent="0.3">
      <c r="K569">
        <v>-1</v>
      </c>
      <c r="L569">
        <f>IF(AND(ISNUMBER(SEARCH(":",Table12[[#This Row],[Column1]]))=FALSE,ISNUMBER(SEARCH("Ronda",Table12[[#This Row],[Column1]]))=FALSE),1,0)</f>
        <v>1</v>
      </c>
      <c r="M569">
        <f>IF(Table12[[#This Row],[cond]]=1,M568+1,0)</f>
        <v>5</v>
      </c>
      <c r="N569">
        <f>IF(ISNUMBER(SEARCH("Ronda",Table12[[#This Row],[Column1]]))=TRUE,1,0)</f>
        <v>0</v>
      </c>
      <c r="O569" t="str">
        <f>IF(Table12[[#This Row],[cond2]]=1,MID(Table12[[#This Row],[Column1]],6,3),O568)</f>
        <v xml:space="preserve"> 26</v>
      </c>
    </row>
    <row r="570" spans="11:15" x14ac:dyDescent="0.3">
      <c r="K570">
        <v>-1</v>
      </c>
      <c r="L570">
        <f>IF(AND(ISNUMBER(SEARCH(":",Table12[[#This Row],[Column1]]))=FALSE,ISNUMBER(SEARCH("Ronda",Table12[[#This Row],[Column1]]))=FALSE),1,0)</f>
        <v>1</v>
      </c>
      <c r="M570">
        <f>IF(Table12[[#This Row],[cond]]=1,M569+1,0)</f>
        <v>6</v>
      </c>
      <c r="N570">
        <f>IF(ISNUMBER(SEARCH("Ronda",Table12[[#This Row],[Column1]]))=TRUE,1,0)</f>
        <v>0</v>
      </c>
      <c r="O570" t="str">
        <f>IF(Table12[[#This Row],[cond2]]=1,MID(Table12[[#This Row],[Column1]],6,3),O569)</f>
        <v xml:space="preserve"> 26</v>
      </c>
    </row>
    <row r="571" spans="11:15" x14ac:dyDescent="0.3">
      <c r="K571" t="s">
        <v>1330</v>
      </c>
      <c r="L571">
        <f>IF(AND(ISNUMBER(SEARCH(":",Table12[[#This Row],[Column1]]))=FALSE,ISNUMBER(SEARCH("Ronda",Table12[[#This Row],[Column1]]))=FALSE),1,0)</f>
        <v>0</v>
      </c>
      <c r="M571">
        <f>IF(Table12[[#This Row],[cond]]=1,M570+1,0)</f>
        <v>0</v>
      </c>
      <c r="N571">
        <f>IF(ISNUMBER(SEARCH("Ronda",Table12[[#This Row],[Column1]]))=TRUE,1,0)</f>
        <v>0</v>
      </c>
      <c r="O571" t="str">
        <f>IF(Table12[[#This Row],[cond2]]=1,MID(Table12[[#This Row],[Column1]],6,3),O570)</f>
        <v xml:space="preserve"> 26</v>
      </c>
    </row>
    <row r="572" spans="11:15" x14ac:dyDescent="0.3">
      <c r="K572" t="s">
        <v>36</v>
      </c>
      <c r="L572">
        <f>IF(AND(ISNUMBER(SEARCH(":",Table12[[#This Row],[Column1]]))=FALSE,ISNUMBER(SEARCH("Ronda",Table12[[#This Row],[Column1]]))=FALSE),1,0)</f>
        <v>1</v>
      </c>
      <c r="M572">
        <f>IF(Table12[[#This Row],[cond]]=1,M571+1,0)</f>
        <v>1</v>
      </c>
      <c r="N572">
        <f>IF(ISNUMBER(SEARCH("Ronda",Table12[[#This Row],[Column1]]))=TRUE,1,0)</f>
        <v>0</v>
      </c>
      <c r="O572" t="str">
        <f>IF(Table12[[#This Row],[cond2]]=1,MID(Table12[[#This Row],[Column1]],6,3),O571)</f>
        <v xml:space="preserve"> 26</v>
      </c>
    </row>
    <row r="573" spans="11:15" x14ac:dyDescent="0.3">
      <c r="K573" t="s">
        <v>1257</v>
      </c>
      <c r="L573">
        <f>IF(AND(ISNUMBER(SEARCH(":",Table12[[#This Row],[Column1]]))=FALSE,ISNUMBER(SEARCH("Ronda",Table12[[#This Row],[Column1]]))=FALSE),1,0)</f>
        <v>1</v>
      </c>
      <c r="M573">
        <f>IF(Table12[[#This Row],[cond]]=1,M572+1,0)</f>
        <v>2</v>
      </c>
      <c r="N573">
        <f>IF(ISNUMBER(SEARCH("Ronda",Table12[[#This Row],[Column1]]))=TRUE,1,0)</f>
        <v>0</v>
      </c>
      <c r="O573" t="str">
        <f>IF(Table12[[#This Row],[cond2]]=1,MID(Table12[[#This Row],[Column1]],6,3),O572)</f>
        <v xml:space="preserve"> 26</v>
      </c>
    </row>
    <row r="574" spans="11:15" x14ac:dyDescent="0.3">
      <c r="K574">
        <v>1</v>
      </c>
      <c r="L574">
        <f>IF(AND(ISNUMBER(SEARCH(":",Table12[[#This Row],[Column1]]))=FALSE,ISNUMBER(SEARCH("Ronda",Table12[[#This Row],[Column1]]))=FALSE),1,0)</f>
        <v>1</v>
      </c>
      <c r="M574">
        <f>IF(Table12[[#This Row],[cond]]=1,M573+1,0)</f>
        <v>3</v>
      </c>
      <c r="N574">
        <f>IF(ISNUMBER(SEARCH("Ronda",Table12[[#This Row],[Column1]]))=TRUE,1,0)</f>
        <v>0</v>
      </c>
      <c r="O574" t="str">
        <f>IF(Table12[[#This Row],[cond2]]=1,MID(Table12[[#This Row],[Column1]],6,3),O573)</f>
        <v xml:space="preserve"> 26</v>
      </c>
    </row>
    <row r="575" spans="11:15" x14ac:dyDescent="0.3">
      <c r="K575">
        <v>3</v>
      </c>
      <c r="L575">
        <f>IF(AND(ISNUMBER(SEARCH(":",Table12[[#This Row],[Column1]]))=FALSE,ISNUMBER(SEARCH("Ronda",Table12[[#This Row],[Column1]]))=FALSE),1,0)</f>
        <v>1</v>
      </c>
      <c r="M575">
        <f>IF(Table12[[#This Row],[cond]]=1,M574+1,0)</f>
        <v>4</v>
      </c>
      <c r="N575">
        <f>IF(ISNUMBER(SEARCH("Ronda",Table12[[#This Row],[Column1]]))=TRUE,1,0)</f>
        <v>0</v>
      </c>
      <c r="O575" t="str">
        <f>IF(Table12[[#This Row],[cond2]]=1,MID(Table12[[#This Row],[Column1]],6,3),O574)</f>
        <v xml:space="preserve"> 26</v>
      </c>
    </row>
    <row r="576" spans="11:15" x14ac:dyDescent="0.3">
      <c r="K576">
        <v>0</v>
      </c>
      <c r="L576">
        <f>IF(AND(ISNUMBER(SEARCH(":",Table12[[#This Row],[Column1]]))=FALSE,ISNUMBER(SEARCH("Ronda",Table12[[#This Row],[Column1]]))=FALSE),1,0)</f>
        <v>1</v>
      </c>
      <c r="M576">
        <f>IF(Table12[[#This Row],[cond]]=1,M575+1,0)</f>
        <v>5</v>
      </c>
      <c r="N576">
        <f>IF(ISNUMBER(SEARCH("Ronda",Table12[[#This Row],[Column1]]))=TRUE,1,0)</f>
        <v>0</v>
      </c>
      <c r="O576" t="str">
        <f>IF(Table12[[#This Row],[cond2]]=1,MID(Table12[[#This Row],[Column1]],6,3),O575)</f>
        <v xml:space="preserve"> 26</v>
      </c>
    </row>
    <row r="577" spans="11:15" x14ac:dyDescent="0.3">
      <c r="K577">
        <v>-2</v>
      </c>
      <c r="L577">
        <f>IF(AND(ISNUMBER(SEARCH(":",Table12[[#This Row],[Column1]]))=FALSE,ISNUMBER(SEARCH("Ronda",Table12[[#This Row],[Column1]]))=FALSE),1,0)</f>
        <v>1</v>
      </c>
      <c r="M577">
        <f>IF(Table12[[#This Row],[cond]]=1,M576+1,0)</f>
        <v>6</v>
      </c>
      <c r="N577">
        <f>IF(ISNUMBER(SEARCH("Ronda",Table12[[#This Row],[Column1]]))=TRUE,1,0)</f>
        <v>0</v>
      </c>
      <c r="O577" t="str">
        <f>IF(Table12[[#This Row],[cond2]]=1,MID(Table12[[#This Row],[Column1]],6,3),O576)</f>
        <v xml:space="preserve"> 26</v>
      </c>
    </row>
    <row r="578" spans="11:15" x14ac:dyDescent="0.3">
      <c r="K578" t="s">
        <v>134</v>
      </c>
      <c r="L578">
        <f>IF(AND(ISNUMBER(SEARCH(":",Table12[[#This Row],[Column1]]))=FALSE,ISNUMBER(SEARCH("Ronda",Table12[[#This Row],[Column1]]))=FALSE),1,0)</f>
        <v>0</v>
      </c>
      <c r="M578">
        <f>IF(Table12[[#This Row],[cond]]=1,M577+1,0)</f>
        <v>0</v>
      </c>
      <c r="N578">
        <f>IF(ISNUMBER(SEARCH("Ronda",Table12[[#This Row],[Column1]]))=TRUE,1,0)</f>
        <v>1</v>
      </c>
      <c r="O578" t="str">
        <f>IF(Table12[[#This Row],[cond2]]=1,MID(Table12[[#This Row],[Column1]],6,3),O577)</f>
        <v xml:space="preserve"> 25</v>
      </c>
    </row>
    <row r="579" spans="11:15" x14ac:dyDescent="0.3">
      <c r="K579" t="s">
        <v>1331</v>
      </c>
      <c r="L579">
        <f>IF(AND(ISNUMBER(SEARCH(":",Table12[[#This Row],[Column1]]))=FALSE,ISNUMBER(SEARCH("Ronda",Table12[[#This Row],[Column1]]))=FALSE),1,0)</f>
        <v>0</v>
      </c>
      <c r="M579">
        <f>IF(Table12[[#This Row],[cond]]=1,M578+1,0)</f>
        <v>0</v>
      </c>
      <c r="N579">
        <f>IF(ISNUMBER(SEARCH("Ronda",Table12[[#This Row],[Column1]]))=TRUE,1,0)</f>
        <v>0</v>
      </c>
      <c r="O579" t="str">
        <f>IF(Table12[[#This Row],[cond2]]=1,MID(Table12[[#This Row],[Column1]],6,3),O578)</f>
        <v xml:space="preserve"> 25</v>
      </c>
    </row>
    <row r="580" spans="11:15" x14ac:dyDescent="0.3">
      <c r="K580" t="s">
        <v>4</v>
      </c>
      <c r="L580">
        <f>IF(AND(ISNUMBER(SEARCH(":",Table12[[#This Row],[Column1]]))=FALSE,ISNUMBER(SEARCH("Ronda",Table12[[#This Row],[Column1]]))=FALSE),1,0)</f>
        <v>1</v>
      </c>
      <c r="M580">
        <f>IF(Table12[[#This Row],[cond]]=1,M579+1,0)</f>
        <v>1</v>
      </c>
      <c r="N580">
        <f>IF(ISNUMBER(SEARCH("Ronda",Table12[[#This Row],[Column1]]))=TRUE,1,0)</f>
        <v>0</v>
      </c>
      <c r="O580" t="str">
        <f>IF(Table12[[#This Row],[cond2]]=1,MID(Table12[[#This Row],[Column1]],6,3),O579)</f>
        <v xml:space="preserve"> 25</v>
      </c>
    </row>
    <row r="581" spans="11:15" x14ac:dyDescent="0.3">
      <c r="K581" t="s">
        <v>6</v>
      </c>
      <c r="L581">
        <f>IF(AND(ISNUMBER(SEARCH(":",Table12[[#This Row],[Column1]]))=FALSE,ISNUMBER(SEARCH("Ronda",Table12[[#This Row],[Column1]]))=FALSE),1,0)</f>
        <v>1</v>
      </c>
      <c r="M581">
        <f>IF(Table12[[#This Row],[cond]]=1,M580+1,0)</f>
        <v>2</v>
      </c>
      <c r="N581">
        <f>IF(ISNUMBER(SEARCH("Ronda",Table12[[#This Row],[Column1]]))=TRUE,1,0)</f>
        <v>0</v>
      </c>
      <c r="O581" t="str">
        <f>IF(Table12[[#This Row],[cond2]]=1,MID(Table12[[#This Row],[Column1]],6,3),O580)</f>
        <v xml:space="preserve"> 25</v>
      </c>
    </row>
    <row r="582" spans="11:15" x14ac:dyDescent="0.3">
      <c r="K582">
        <v>2</v>
      </c>
      <c r="L582">
        <f>IF(AND(ISNUMBER(SEARCH(":",Table12[[#This Row],[Column1]]))=FALSE,ISNUMBER(SEARCH("Ronda",Table12[[#This Row],[Column1]]))=FALSE),1,0)</f>
        <v>1</v>
      </c>
      <c r="M582">
        <f>IF(Table12[[#This Row],[cond]]=1,M581+1,0)</f>
        <v>3</v>
      </c>
      <c r="N582">
        <f>IF(ISNUMBER(SEARCH("Ronda",Table12[[#This Row],[Column1]]))=TRUE,1,0)</f>
        <v>0</v>
      </c>
      <c r="O582" t="str">
        <f>IF(Table12[[#This Row],[cond2]]=1,MID(Table12[[#This Row],[Column1]],6,3),O581)</f>
        <v xml:space="preserve"> 25</v>
      </c>
    </row>
    <row r="583" spans="11:15" x14ac:dyDescent="0.3">
      <c r="K583">
        <v>3</v>
      </c>
      <c r="L583">
        <f>IF(AND(ISNUMBER(SEARCH(":",Table12[[#This Row],[Column1]]))=FALSE,ISNUMBER(SEARCH("Ronda",Table12[[#This Row],[Column1]]))=FALSE),1,0)</f>
        <v>1</v>
      </c>
      <c r="M583">
        <f>IF(Table12[[#This Row],[cond]]=1,M582+1,0)</f>
        <v>4</v>
      </c>
      <c r="N583">
        <f>IF(ISNUMBER(SEARCH("Ronda",Table12[[#This Row],[Column1]]))=TRUE,1,0)</f>
        <v>0</v>
      </c>
      <c r="O583" t="str">
        <f>IF(Table12[[#This Row],[cond2]]=1,MID(Table12[[#This Row],[Column1]],6,3),O582)</f>
        <v xml:space="preserve"> 25</v>
      </c>
    </row>
    <row r="584" spans="11:15" x14ac:dyDescent="0.3">
      <c r="K584">
        <v>-1</v>
      </c>
      <c r="L584">
        <f>IF(AND(ISNUMBER(SEARCH(":",Table12[[#This Row],[Column1]]))=FALSE,ISNUMBER(SEARCH("Ronda",Table12[[#This Row],[Column1]]))=FALSE),1,0)</f>
        <v>1</v>
      </c>
      <c r="M584">
        <f>IF(Table12[[#This Row],[cond]]=1,M583+1,0)</f>
        <v>5</v>
      </c>
      <c r="N584">
        <f>IF(ISNUMBER(SEARCH("Ronda",Table12[[#This Row],[Column1]]))=TRUE,1,0)</f>
        <v>0</v>
      </c>
      <c r="O584" t="str">
        <f>IF(Table12[[#This Row],[cond2]]=1,MID(Table12[[#This Row],[Column1]],6,3),O583)</f>
        <v xml:space="preserve"> 25</v>
      </c>
    </row>
    <row r="585" spans="11:15" x14ac:dyDescent="0.3">
      <c r="K585">
        <v>-2</v>
      </c>
      <c r="L585">
        <f>IF(AND(ISNUMBER(SEARCH(":",Table12[[#This Row],[Column1]]))=FALSE,ISNUMBER(SEARCH("Ronda",Table12[[#This Row],[Column1]]))=FALSE),1,0)</f>
        <v>1</v>
      </c>
      <c r="M585">
        <f>IF(Table12[[#This Row],[cond]]=1,M584+1,0)</f>
        <v>6</v>
      </c>
      <c r="N585">
        <f>IF(ISNUMBER(SEARCH("Ronda",Table12[[#This Row],[Column1]]))=TRUE,1,0)</f>
        <v>0</v>
      </c>
      <c r="O585" t="str">
        <f>IF(Table12[[#This Row],[cond2]]=1,MID(Table12[[#This Row],[Column1]],6,3),O584)</f>
        <v xml:space="preserve"> 25</v>
      </c>
    </row>
    <row r="586" spans="11:15" x14ac:dyDescent="0.3">
      <c r="K586" t="s">
        <v>1332</v>
      </c>
      <c r="L586">
        <f>IF(AND(ISNUMBER(SEARCH(":",Table12[[#This Row],[Column1]]))=FALSE,ISNUMBER(SEARCH("Ronda",Table12[[#This Row],[Column1]]))=FALSE),1,0)</f>
        <v>0</v>
      </c>
      <c r="M586">
        <f>IF(Table12[[#This Row],[cond]]=1,M585+1,0)</f>
        <v>0</v>
      </c>
      <c r="N586">
        <f>IF(ISNUMBER(SEARCH("Ronda",Table12[[#This Row],[Column1]]))=TRUE,1,0)</f>
        <v>0</v>
      </c>
      <c r="O586" t="str">
        <f>IF(Table12[[#This Row],[cond2]]=1,MID(Table12[[#This Row],[Column1]],6,3),O585)</f>
        <v xml:space="preserve"> 25</v>
      </c>
    </row>
    <row r="587" spans="11:15" x14ac:dyDescent="0.3">
      <c r="K587" t="s">
        <v>28</v>
      </c>
      <c r="L587">
        <f>IF(AND(ISNUMBER(SEARCH(":",Table12[[#This Row],[Column1]]))=FALSE,ISNUMBER(SEARCH("Ronda",Table12[[#This Row],[Column1]]))=FALSE),1,0)</f>
        <v>1</v>
      </c>
      <c r="M587">
        <f>IF(Table12[[#This Row],[cond]]=1,M586+1,0)</f>
        <v>1</v>
      </c>
      <c r="N587">
        <f>IF(ISNUMBER(SEARCH("Ronda",Table12[[#This Row],[Column1]]))=TRUE,1,0)</f>
        <v>0</v>
      </c>
      <c r="O587" t="str">
        <f>IF(Table12[[#This Row],[cond2]]=1,MID(Table12[[#This Row],[Column1]],6,3),O586)</f>
        <v xml:space="preserve"> 25</v>
      </c>
    </row>
    <row r="588" spans="11:15" x14ac:dyDescent="0.3">
      <c r="K588" t="s">
        <v>33</v>
      </c>
      <c r="L588">
        <f>IF(AND(ISNUMBER(SEARCH(":",Table12[[#This Row],[Column1]]))=FALSE,ISNUMBER(SEARCH("Ronda",Table12[[#This Row],[Column1]]))=FALSE),1,0)</f>
        <v>1</v>
      </c>
      <c r="M588">
        <f>IF(Table12[[#This Row],[cond]]=1,M587+1,0)</f>
        <v>2</v>
      </c>
      <c r="N588">
        <f>IF(ISNUMBER(SEARCH("Ronda",Table12[[#This Row],[Column1]]))=TRUE,1,0)</f>
        <v>0</v>
      </c>
      <c r="O588" t="str">
        <f>IF(Table12[[#This Row],[cond2]]=1,MID(Table12[[#This Row],[Column1]],6,3),O587)</f>
        <v xml:space="preserve"> 25</v>
      </c>
    </row>
    <row r="589" spans="11:15" x14ac:dyDescent="0.3">
      <c r="K589">
        <v>0</v>
      </c>
      <c r="L589">
        <f>IF(AND(ISNUMBER(SEARCH(":",Table12[[#This Row],[Column1]]))=FALSE,ISNUMBER(SEARCH("Ronda",Table12[[#This Row],[Column1]]))=FALSE),1,0)</f>
        <v>1</v>
      </c>
      <c r="M589">
        <f>IF(Table12[[#This Row],[cond]]=1,M588+1,0)</f>
        <v>3</v>
      </c>
      <c r="N589">
        <f>IF(ISNUMBER(SEARCH("Ronda",Table12[[#This Row],[Column1]]))=TRUE,1,0)</f>
        <v>0</v>
      </c>
      <c r="O589" t="str">
        <f>IF(Table12[[#This Row],[cond2]]=1,MID(Table12[[#This Row],[Column1]],6,3),O588)</f>
        <v xml:space="preserve"> 25</v>
      </c>
    </row>
    <row r="590" spans="11:15" x14ac:dyDescent="0.3">
      <c r="K590">
        <v>1</v>
      </c>
      <c r="L590">
        <f>IF(AND(ISNUMBER(SEARCH(":",Table12[[#This Row],[Column1]]))=FALSE,ISNUMBER(SEARCH("Ronda",Table12[[#This Row],[Column1]]))=FALSE),1,0)</f>
        <v>1</v>
      </c>
      <c r="M590">
        <f>IF(Table12[[#This Row],[cond]]=1,M589+1,0)</f>
        <v>4</v>
      </c>
      <c r="N590">
        <f>IF(ISNUMBER(SEARCH("Ronda",Table12[[#This Row],[Column1]]))=TRUE,1,0)</f>
        <v>0</v>
      </c>
      <c r="O590" t="str">
        <f>IF(Table12[[#This Row],[cond2]]=1,MID(Table12[[#This Row],[Column1]],6,3),O589)</f>
        <v xml:space="preserve"> 25</v>
      </c>
    </row>
    <row r="591" spans="11:15" x14ac:dyDescent="0.3">
      <c r="K591">
        <v>0</v>
      </c>
      <c r="L591">
        <f>IF(AND(ISNUMBER(SEARCH(":",Table12[[#This Row],[Column1]]))=FALSE,ISNUMBER(SEARCH("Ronda",Table12[[#This Row],[Column1]]))=FALSE),1,0)</f>
        <v>1</v>
      </c>
      <c r="M591">
        <f>IF(Table12[[#This Row],[cond]]=1,M590+1,0)</f>
        <v>5</v>
      </c>
      <c r="N591">
        <f>IF(ISNUMBER(SEARCH("Ronda",Table12[[#This Row],[Column1]]))=TRUE,1,0)</f>
        <v>0</v>
      </c>
      <c r="O591" t="str">
        <f>IF(Table12[[#This Row],[cond2]]=1,MID(Table12[[#This Row],[Column1]],6,3),O590)</f>
        <v xml:space="preserve"> 25</v>
      </c>
    </row>
    <row r="592" spans="11:15" x14ac:dyDescent="0.3">
      <c r="K592">
        <v>0</v>
      </c>
      <c r="L592">
        <f>IF(AND(ISNUMBER(SEARCH(":",Table12[[#This Row],[Column1]]))=FALSE,ISNUMBER(SEARCH("Ronda",Table12[[#This Row],[Column1]]))=FALSE),1,0)</f>
        <v>1</v>
      </c>
      <c r="M592">
        <f>IF(Table12[[#This Row],[cond]]=1,M591+1,0)</f>
        <v>6</v>
      </c>
      <c r="N592">
        <f>IF(ISNUMBER(SEARCH("Ronda",Table12[[#This Row],[Column1]]))=TRUE,1,0)</f>
        <v>0</v>
      </c>
      <c r="O592" t="str">
        <f>IF(Table12[[#This Row],[cond2]]=1,MID(Table12[[#This Row],[Column1]],6,3),O591)</f>
        <v xml:space="preserve"> 25</v>
      </c>
    </row>
    <row r="593" spans="11:15" x14ac:dyDescent="0.3">
      <c r="K593" t="s">
        <v>1333</v>
      </c>
      <c r="L593">
        <f>IF(AND(ISNUMBER(SEARCH(":",Table12[[#This Row],[Column1]]))=FALSE,ISNUMBER(SEARCH("Ronda",Table12[[#This Row],[Column1]]))=FALSE),1,0)</f>
        <v>0</v>
      </c>
      <c r="M593">
        <f>IF(Table12[[#This Row],[cond]]=1,M592+1,0)</f>
        <v>0</v>
      </c>
      <c r="N593">
        <f>IF(ISNUMBER(SEARCH("Ronda",Table12[[#This Row],[Column1]]))=TRUE,1,0)</f>
        <v>0</v>
      </c>
      <c r="O593" t="str">
        <f>IF(Table12[[#This Row],[cond2]]=1,MID(Table12[[#This Row],[Column1]],6,3),O592)</f>
        <v xml:space="preserve"> 25</v>
      </c>
    </row>
    <row r="594" spans="11:15" x14ac:dyDescent="0.3">
      <c r="K594" t="s">
        <v>833</v>
      </c>
      <c r="L594">
        <f>IF(AND(ISNUMBER(SEARCH(":",Table12[[#This Row],[Column1]]))=FALSE,ISNUMBER(SEARCH("Ronda",Table12[[#This Row],[Column1]]))=FALSE),1,0)</f>
        <v>1</v>
      </c>
      <c r="M594">
        <f>IF(Table12[[#This Row],[cond]]=1,M593+1,0)</f>
        <v>1</v>
      </c>
      <c r="N594">
        <f>IF(ISNUMBER(SEARCH("Ronda",Table12[[#This Row],[Column1]]))=TRUE,1,0)</f>
        <v>0</v>
      </c>
      <c r="O594" t="str">
        <f>IF(Table12[[#This Row],[cond2]]=1,MID(Table12[[#This Row],[Column1]],6,3),O593)</f>
        <v xml:space="preserve"> 25</v>
      </c>
    </row>
    <row r="595" spans="11:15" x14ac:dyDescent="0.3">
      <c r="K595" t="s">
        <v>31</v>
      </c>
      <c r="L595">
        <f>IF(AND(ISNUMBER(SEARCH(":",Table12[[#This Row],[Column1]]))=FALSE,ISNUMBER(SEARCH("Ronda",Table12[[#This Row],[Column1]]))=FALSE),1,0)</f>
        <v>1</v>
      </c>
      <c r="M595">
        <f>IF(Table12[[#This Row],[cond]]=1,M594+1,0)</f>
        <v>2</v>
      </c>
      <c r="N595">
        <f>IF(ISNUMBER(SEARCH("Ronda",Table12[[#This Row],[Column1]]))=TRUE,1,0)</f>
        <v>0</v>
      </c>
      <c r="O595" t="str">
        <f>IF(Table12[[#This Row],[cond2]]=1,MID(Table12[[#This Row],[Column1]],6,3),O594)</f>
        <v xml:space="preserve"> 25</v>
      </c>
    </row>
    <row r="596" spans="11:15" x14ac:dyDescent="0.3">
      <c r="K596">
        <v>0</v>
      </c>
      <c r="L596">
        <f>IF(AND(ISNUMBER(SEARCH(":",Table12[[#This Row],[Column1]]))=FALSE,ISNUMBER(SEARCH("Ronda",Table12[[#This Row],[Column1]]))=FALSE),1,0)</f>
        <v>1</v>
      </c>
      <c r="M596">
        <f>IF(Table12[[#This Row],[cond]]=1,M595+1,0)</f>
        <v>3</v>
      </c>
      <c r="N596">
        <f>IF(ISNUMBER(SEARCH("Ronda",Table12[[#This Row],[Column1]]))=TRUE,1,0)</f>
        <v>0</v>
      </c>
      <c r="O596" t="str">
        <f>IF(Table12[[#This Row],[cond2]]=1,MID(Table12[[#This Row],[Column1]],6,3),O595)</f>
        <v xml:space="preserve"> 25</v>
      </c>
    </row>
    <row r="597" spans="11:15" x14ac:dyDescent="0.3">
      <c r="K597">
        <v>2</v>
      </c>
      <c r="L597">
        <f>IF(AND(ISNUMBER(SEARCH(":",Table12[[#This Row],[Column1]]))=FALSE,ISNUMBER(SEARCH("Ronda",Table12[[#This Row],[Column1]]))=FALSE),1,0)</f>
        <v>1</v>
      </c>
      <c r="M597">
        <f>IF(Table12[[#This Row],[cond]]=1,M596+1,0)</f>
        <v>4</v>
      </c>
      <c r="N597">
        <f>IF(ISNUMBER(SEARCH("Ronda",Table12[[#This Row],[Column1]]))=TRUE,1,0)</f>
        <v>0</v>
      </c>
      <c r="O597" t="str">
        <f>IF(Table12[[#This Row],[cond2]]=1,MID(Table12[[#This Row],[Column1]],6,3),O596)</f>
        <v xml:space="preserve"> 25</v>
      </c>
    </row>
    <row r="598" spans="11:15" x14ac:dyDescent="0.3">
      <c r="K598">
        <v>0</v>
      </c>
      <c r="L598">
        <f>IF(AND(ISNUMBER(SEARCH(":",Table12[[#This Row],[Column1]]))=FALSE,ISNUMBER(SEARCH("Ronda",Table12[[#This Row],[Column1]]))=FALSE),1,0)</f>
        <v>1</v>
      </c>
      <c r="M598">
        <f>IF(Table12[[#This Row],[cond]]=1,M597+1,0)</f>
        <v>5</v>
      </c>
      <c r="N598">
        <f>IF(ISNUMBER(SEARCH("Ronda",Table12[[#This Row],[Column1]]))=TRUE,1,0)</f>
        <v>0</v>
      </c>
      <c r="O598" t="str">
        <f>IF(Table12[[#This Row],[cond2]]=1,MID(Table12[[#This Row],[Column1]],6,3),O597)</f>
        <v xml:space="preserve"> 25</v>
      </c>
    </row>
    <row r="599" spans="11:15" x14ac:dyDescent="0.3">
      <c r="K599">
        <v>-2</v>
      </c>
      <c r="L599">
        <f>IF(AND(ISNUMBER(SEARCH(":",Table12[[#This Row],[Column1]]))=FALSE,ISNUMBER(SEARCH("Ronda",Table12[[#This Row],[Column1]]))=FALSE),1,0)</f>
        <v>1</v>
      </c>
      <c r="M599">
        <f>IF(Table12[[#This Row],[cond]]=1,M598+1,0)</f>
        <v>6</v>
      </c>
      <c r="N599">
        <f>IF(ISNUMBER(SEARCH("Ronda",Table12[[#This Row],[Column1]]))=TRUE,1,0)</f>
        <v>0</v>
      </c>
      <c r="O599" t="str">
        <f>IF(Table12[[#This Row],[cond2]]=1,MID(Table12[[#This Row],[Column1]],6,3),O598)</f>
        <v xml:space="preserve"> 25</v>
      </c>
    </row>
    <row r="600" spans="11:15" x14ac:dyDescent="0.3">
      <c r="K600" t="s">
        <v>1334</v>
      </c>
      <c r="L600">
        <f>IF(AND(ISNUMBER(SEARCH(":",Table12[[#This Row],[Column1]]))=FALSE,ISNUMBER(SEARCH("Ronda",Table12[[#This Row],[Column1]]))=FALSE),1,0)</f>
        <v>0</v>
      </c>
      <c r="M600">
        <f>IF(Table12[[#This Row],[cond]]=1,M599+1,0)</f>
        <v>0</v>
      </c>
      <c r="N600">
        <f>IF(ISNUMBER(SEARCH("Ronda",Table12[[#This Row],[Column1]]))=TRUE,1,0)</f>
        <v>0</v>
      </c>
      <c r="O600" t="str">
        <f>IF(Table12[[#This Row],[cond2]]=1,MID(Table12[[#This Row],[Column1]],6,3),O599)</f>
        <v xml:space="preserve"> 25</v>
      </c>
    </row>
    <row r="601" spans="11:15" x14ac:dyDescent="0.3">
      <c r="K601" t="s">
        <v>1051</v>
      </c>
      <c r="L601">
        <f>IF(AND(ISNUMBER(SEARCH(":",Table12[[#This Row],[Column1]]))=FALSE,ISNUMBER(SEARCH("Ronda",Table12[[#This Row],[Column1]]))=FALSE),1,0)</f>
        <v>1</v>
      </c>
      <c r="M601">
        <f>IF(Table12[[#This Row],[cond]]=1,M600+1,0)</f>
        <v>1</v>
      </c>
      <c r="N601">
        <f>IF(ISNUMBER(SEARCH("Ronda",Table12[[#This Row],[Column1]]))=TRUE,1,0)</f>
        <v>0</v>
      </c>
      <c r="O601" t="str">
        <f>IF(Table12[[#This Row],[cond2]]=1,MID(Table12[[#This Row],[Column1]],6,3),O600)</f>
        <v xml:space="preserve"> 25</v>
      </c>
    </row>
    <row r="602" spans="11:15" x14ac:dyDescent="0.3">
      <c r="K602" t="s">
        <v>13</v>
      </c>
      <c r="L602">
        <f>IF(AND(ISNUMBER(SEARCH(":",Table12[[#This Row],[Column1]]))=FALSE,ISNUMBER(SEARCH("Ronda",Table12[[#This Row],[Column1]]))=FALSE),1,0)</f>
        <v>1</v>
      </c>
      <c r="M602">
        <f>IF(Table12[[#This Row],[cond]]=1,M601+1,0)</f>
        <v>2</v>
      </c>
      <c r="N602">
        <f>IF(ISNUMBER(SEARCH("Ronda",Table12[[#This Row],[Column1]]))=TRUE,1,0)</f>
        <v>0</v>
      </c>
      <c r="O602" t="str">
        <f>IF(Table12[[#This Row],[cond2]]=1,MID(Table12[[#This Row],[Column1]],6,3),O601)</f>
        <v xml:space="preserve"> 25</v>
      </c>
    </row>
    <row r="603" spans="11:15" x14ac:dyDescent="0.3">
      <c r="K603">
        <v>3</v>
      </c>
      <c r="L603">
        <f>IF(AND(ISNUMBER(SEARCH(":",Table12[[#This Row],[Column1]]))=FALSE,ISNUMBER(SEARCH("Ronda",Table12[[#This Row],[Column1]]))=FALSE),1,0)</f>
        <v>1</v>
      </c>
      <c r="M603">
        <f>IF(Table12[[#This Row],[cond]]=1,M602+1,0)</f>
        <v>3</v>
      </c>
      <c r="N603">
        <f>IF(ISNUMBER(SEARCH("Ronda",Table12[[#This Row],[Column1]]))=TRUE,1,0)</f>
        <v>0</v>
      </c>
      <c r="O603" t="str">
        <f>IF(Table12[[#This Row],[cond2]]=1,MID(Table12[[#This Row],[Column1]],6,3),O602)</f>
        <v xml:space="preserve"> 25</v>
      </c>
    </row>
    <row r="604" spans="11:15" x14ac:dyDescent="0.3">
      <c r="K604">
        <v>2</v>
      </c>
      <c r="L604">
        <f>IF(AND(ISNUMBER(SEARCH(":",Table12[[#This Row],[Column1]]))=FALSE,ISNUMBER(SEARCH("Ronda",Table12[[#This Row],[Column1]]))=FALSE),1,0)</f>
        <v>1</v>
      </c>
      <c r="M604">
        <f>IF(Table12[[#This Row],[cond]]=1,M603+1,0)</f>
        <v>4</v>
      </c>
      <c r="N604">
        <f>IF(ISNUMBER(SEARCH("Ronda",Table12[[#This Row],[Column1]]))=TRUE,1,0)</f>
        <v>0</v>
      </c>
      <c r="O604" t="str">
        <f>IF(Table12[[#This Row],[cond2]]=1,MID(Table12[[#This Row],[Column1]],6,3),O603)</f>
        <v xml:space="preserve"> 25</v>
      </c>
    </row>
    <row r="605" spans="11:15" x14ac:dyDescent="0.3">
      <c r="K605">
        <v>-1</v>
      </c>
      <c r="L605">
        <f>IF(AND(ISNUMBER(SEARCH(":",Table12[[#This Row],[Column1]]))=FALSE,ISNUMBER(SEARCH("Ronda",Table12[[#This Row],[Column1]]))=FALSE),1,0)</f>
        <v>1</v>
      </c>
      <c r="M605">
        <f>IF(Table12[[#This Row],[cond]]=1,M604+1,0)</f>
        <v>5</v>
      </c>
      <c r="N605">
        <f>IF(ISNUMBER(SEARCH("Ronda",Table12[[#This Row],[Column1]]))=TRUE,1,0)</f>
        <v>0</v>
      </c>
      <c r="O605" t="str">
        <f>IF(Table12[[#This Row],[cond2]]=1,MID(Table12[[#This Row],[Column1]],6,3),O604)</f>
        <v xml:space="preserve"> 25</v>
      </c>
    </row>
    <row r="606" spans="11:15" x14ac:dyDescent="0.3">
      <c r="K606">
        <v>-1</v>
      </c>
      <c r="L606">
        <f>IF(AND(ISNUMBER(SEARCH(":",Table12[[#This Row],[Column1]]))=FALSE,ISNUMBER(SEARCH("Ronda",Table12[[#This Row],[Column1]]))=FALSE),1,0)</f>
        <v>1</v>
      </c>
      <c r="M606">
        <f>IF(Table12[[#This Row],[cond]]=1,M605+1,0)</f>
        <v>6</v>
      </c>
      <c r="N606">
        <f>IF(ISNUMBER(SEARCH("Ronda",Table12[[#This Row],[Column1]]))=TRUE,1,0)</f>
        <v>0</v>
      </c>
      <c r="O606" t="str">
        <f>IF(Table12[[#This Row],[cond2]]=1,MID(Table12[[#This Row],[Column1]],6,3),O605)</f>
        <v xml:space="preserve"> 25</v>
      </c>
    </row>
    <row r="607" spans="11:15" x14ac:dyDescent="0.3">
      <c r="K607" t="s">
        <v>1335</v>
      </c>
      <c r="L607">
        <f>IF(AND(ISNUMBER(SEARCH(":",Table12[[#This Row],[Column1]]))=FALSE,ISNUMBER(SEARCH("Ronda",Table12[[#This Row],[Column1]]))=FALSE),1,0)</f>
        <v>0</v>
      </c>
      <c r="M607">
        <f>IF(Table12[[#This Row],[cond]]=1,M606+1,0)</f>
        <v>0</v>
      </c>
      <c r="N607">
        <f>IF(ISNUMBER(SEARCH("Ronda",Table12[[#This Row],[Column1]]))=TRUE,1,0)</f>
        <v>0</v>
      </c>
      <c r="O607" t="str">
        <f>IF(Table12[[#This Row],[cond2]]=1,MID(Table12[[#This Row],[Column1]],6,3),O606)</f>
        <v xml:space="preserve"> 25</v>
      </c>
    </row>
    <row r="608" spans="11:15" x14ac:dyDescent="0.3">
      <c r="K608" t="s">
        <v>1</v>
      </c>
      <c r="L608">
        <f>IF(AND(ISNUMBER(SEARCH(":",Table12[[#This Row],[Column1]]))=FALSE,ISNUMBER(SEARCH("Ronda",Table12[[#This Row],[Column1]]))=FALSE),1,0)</f>
        <v>1</v>
      </c>
      <c r="M608">
        <f>IF(Table12[[#This Row],[cond]]=1,M607+1,0)</f>
        <v>1</v>
      </c>
      <c r="N608">
        <f>IF(ISNUMBER(SEARCH("Ronda",Table12[[#This Row],[Column1]]))=TRUE,1,0)</f>
        <v>0</v>
      </c>
      <c r="O608" t="str">
        <f>IF(Table12[[#This Row],[cond2]]=1,MID(Table12[[#This Row],[Column1]],6,3),O607)</f>
        <v xml:space="preserve"> 25</v>
      </c>
    </row>
    <row r="609" spans="11:15" x14ac:dyDescent="0.3">
      <c r="K609" t="s">
        <v>7</v>
      </c>
      <c r="L609">
        <f>IF(AND(ISNUMBER(SEARCH(":",Table12[[#This Row],[Column1]]))=FALSE,ISNUMBER(SEARCH("Ronda",Table12[[#This Row],[Column1]]))=FALSE),1,0)</f>
        <v>1</v>
      </c>
      <c r="M609">
        <f>IF(Table12[[#This Row],[cond]]=1,M608+1,0)</f>
        <v>2</v>
      </c>
      <c r="N609">
        <f>IF(ISNUMBER(SEARCH("Ronda",Table12[[#This Row],[Column1]]))=TRUE,1,0)</f>
        <v>0</v>
      </c>
      <c r="O609" t="str">
        <f>IF(Table12[[#This Row],[cond2]]=1,MID(Table12[[#This Row],[Column1]],6,3),O608)</f>
        <v xml:space="preserve"> 25</v>
      </c>
    </row>
    <row r="610" spans="11:15" x14ac:dyDescent="0.3">
      <c r="K610">
        <v>2</v>
      </c>
      <c r="L610">
        <f>IF(AND(ISNUMBER(SEARCH(":",Table12[[#This Row],[Column1]]))=FALSE,ISNUMBER(SEARCH("Ronda",Table12[[#This Row],[Column1]]))=FALSE),1,0)</f>
        <v>1</v>
      </c>
      <c r="M610">
        <f>IF(Table12[[#This Row],[cond]]=1,M609+1,0)</f>
        <v>3</v>
      </c>
      <c r="N610">
        <f>IF(ISNUMBER(SEARCH("Ronda",Table12[[#This Row],[Column1]]))=TRUE,1,0)</f>
        <v>0</v>
      </c>
      <c r="O610" t="str">
        <f>IF(Table12[[#This Row],[cond2]]=1,MID(Table12[[#This Row],[Column1]],6,3),O609)</f>
        <v xml:space="preserve"> 25</v>
      </c>
    </row>
    <row r="611" spans="11:15" x14ac:dyDescent="0.3">
      <c r="K611">
        <v>2</v>
      </c>
      <c r="L611">
        <f>IF(AND(ISNUMBER(SEARCH(":",Table12[[#This Row],[Column1]]))=FALSE,ISNUMBER(SEARCH("Ronda",Table12[[#This Row],[Column1]]))=FALSE),1,0)</f>
        <v>1</v>
      </c>
      <c r="M611">
        <f>IF(Table12[[#This Row],[cond]]=1,M610+1,0)</f>
        <v>4</v>
      </c>
      <c r="N611">
        <f>IF(ISNUMBER(SEARCH("Ronda",Table12[[#This Row],[Column1]]))=TRUE,1,0)</f>
        <v>0</v>
      </c>
      <c r="O611" t="str">
        <f>IF(Table12[[#This Row],[cond2]]=1,MID(Table12[[#This Row],[Column1]],6,3),O610)</f>
        <v xml:space="preserve"> 25</v>
      </c>
    </row>
    <row r="612" spans="11:15" x14ac:dyDescent="0.3">
      <c r="K612">
        <v>-1</v>
      </c>
      <c r="L612">
        <f>IF(AND(ISNUMBER(SEARCH(":",Table12[[#This Row],[Column1]]))=FALSE,ISNUMBER(SEARCH("Ronda",Table12[[#This Row],[Column1]]))=FALSE),1,0)</f>
        <v>1</v>
      </c>
      <c r="M612">
        <f>IF(Table12[[#This Row],[cond]]=1,M611+1,0)</f>
        <v>5</v>
      </c>
      <c r="N612">
        <f>IF(ISNUMBER(SEARCH("Ronda",Table12[[#This Row],[Column1]]))=TRUE,1,0)</f>
        <v>0</v>
      </c>
      <c r="O612" t="str">
        <f>IF(Table12[[#This Row],[cond2]]=1,MID(Table12[[#This Row],[Column1]],6,3),O611)</f>
        <v xml:space="preserve"> 25</v>
      </c>
    </row>
    <row r="613" spans="11:15" x14ac:dyDescent="0.3">
      <c r="K613">
        <v>-1</v>
      </c>
      <c r="L613">
        <f>IF(AND(ISNUMBER(SEARCH(":",Table12[[#This Row],[Column1]]))=FALSE,ISNUMBER(SEARCH("Ronda",Table12[[#This Row],[Column1]]))=FALSE),1,0)</f>
        <v>1</v>
      </c>
      <c r="M613">
        <f>IF(Table12[[#This Row],[cond]]=1,M612+1,0)</f>
        <v>6</v>
      </c>
      <c r="N613">
        <f>IF(ISNUMBER(SEARCH("Ronda",Table12[[#This Row],[Column1]]))=TRUE,1,0)</f>
        <v>0</v>
      </c>
      <c r="O613" t="str">
        <f>IF(Table12[[#This Row],[cond2]]=1,MID(Table12[[#This Row],[Column1]],6,3),O612)</f>
        <v xml:space="preserve"> 25</v>
      </c>
    </row>
    <row r="614" spans="11:15" x14ac:dyDescent="0.3">
      <c r="K614" t="s">
        <v>1336</v>
      </c>
      <c r="L614">
        <f>IF(AND(ISNUMBER(SEARCH(":",Table12[[#This Row],[Column1]]))=FALSE,ISNUMBER(SEARCH("Ronda",Table12[[#This Row],[Column1]]))=FALSE),1,0)</f>
        <v>0</v>
      </c>
      <c r="M614">
        <f>IF(Table12[[#This Row],[cond]]=1,M613+1,0)</f>
        <v>0</v>
      </c>
      <c r="N614">
        <f>IF(ISNUMBER(SEARCH("Ronda",Table12[[#This Row],[Column1]]))=TRUE,1,0)</f>
        <v>0</v>
      </c>
      <c r="O614" t="str">
        <f>IF(Table12[[#This Row],[cond2]]=1,MID(Table12[[#This Row],[Column1]],6,3),O613)</f>
        <v xml:space="preserve"> 25</v>
      </c>
    </row>
    <row r="615" spans="11:15" x14ac:dyDescent="0.3">
      <c r="K615" t="s">
        <v>2</v>
      </c>
      <c r="L615">
        <f>IF(AND(ISNUMBER(SEARCH(":",Table12[[#This Row],[Column1]]))=FALSE,ISNUMBER(SEARCH("Ronda",Table12[[#This Row],[Column1]]))=FALSE),1,0)</f>
        <v>1</v>
      </c>
      <c r="M615">
        <f>IF(Table12[[#This Row],[cond]]=1,M614+1,0)</f>
        <v>1</v>
      </c>
      <c r="N615">
        <f>IF(ISNUMBER(SEARCH("Ronda",Table12[[#This Row],[Column1]]))=TRUE,1,0)</f>
        <v>0</v>
      </c>
      <c r="O615" t="str">
        <f>IF(Table12[[#This Row],[cond2]]=1,MID(Table12[[#This Row],[Column1]],6,3),O614)</f>
        <v xml:space="preserve"> 25</v>
      </c>
    </row>
    <row r="616" spans="11:15" x14ac:dyDescent="0.3">
      <c r="K616" t="s">
        <v>303</v>
      </c>
      <c r="L616">
        <f>IF(AND(ISNUMBER(SEARCH(":",Table12[[#This Row],[Column1]]))=FALSE,ISNUMBER(SEARCH("Ronda",Table12[[#This Row],[Column1]]))=FALSE),1,0)</f>
        <v>1</v>
      </c>
      <c r="M616">
        <f>IF(Table12[[#This Row],[cond]]=1,M615+1,0)</f>
        <v>2</v>
      </c>
      <c r="N616">
        <f>IF(ISNUMBER(SEARCH("Ronda",Table12[[#This Row],[Column1]]))=TRUE,1,0)</f>
        <v>0</v>
      </c>
      <c r="O616" t="str">
        <f>IF(Table12[[#This Row],[cond2]]=1,MID(Table12[[#This Row],[Column1]],6,3),O615)</f>
        <v xml:space="preserve"> 25</v>
      </c>
    </row>
    <row r="617" spans="11:15" x14ac:dyDescent="0.3">
      <c r="K617">
        <v>0</v>
      </c>
      <c r="L617">
        <f>IF(AND(ISNUMBER(SEARCH(":",Table12[[#This Row],[Column1]]))=FALSE,ISNUMBER(SEARCH("Ronda",Table12[[#This Row],[Column1]]))=FALSE),1,0)</f>
        <v>1</v>
      </c>
      <c r="M617">
        <f>IF(Table12[[#This Row],[cond]]=1,M616+1,0)</f>
        <v>3</v>
      </c>
      <c r="N617">
        <f>IF(ISNUMBER(SEARCH("Ronda",Table12[[#This Row],[Column1]]))=TRUE,1,0)</f>
        <v>0</v>
      </c>
      <c r="O617" t="str">
        <f>IF(Table12[[#This Row],[cond2]]=1,MID(Table12[[#This Row],[Column1]],6,3),O616)</f>
        <v xml:space="preserve"> 25</v>
      </c>
    </row>
    <row r="618" spans="11:15" x14ac:dyDescent="0.3">
      <c r="K618">
        <v>0</v>
      </c>
      <c r="L618">
        <f>IF(AND(ISNUMBER(SEARCH(":",Table12[[#This Row],[Column1]]))=FALSE,ISNUMBER(SEARCH("Ronda",Table12[[#This Row],[Column1]]))=FALSE),1,0)</f>
        <v>1</v>
      </c>
      <c r="M618">
        <f>IF(Table12[[#This Row],[cond]]=1,M617+1,0)</f>
        <v>4</v>
      </c>
      <c r="N618">
        <f>IF(ISNUMBER(SEARCH("Ronda",Table12[[#This Row],[Column1]]))=TRUE,1,0)</f>
        <v>0</v>
      </c>
      <c r="O618" t="str">
        <f>IF(Table12[[#This Row],[cond2]]=1,MID(Table12[[#This Row],[Column1]],6,3),O617)</f>
        <v xml:space="preserve"> 25</v>
      </c>
    </row>
    <row r="619" spans="11:15" x14ac:dyDescent="0.3">
      <c r="K619">
        <v>0</v>
      </c>
      <c r="L619">
        <f>IF(AND(ISNUMBER(SEARCH(":",Table12[[#This Row],[Column1]]))=FALSE,ISNUMBER(SEARCH("Ronda",Table12[[#This Row],[Column1]]))=FALSE),1,0)</f>
        <v>1</v>
      </c>
      <c r="M619">
        <f>IF(Table12[[#This Row],[cond]]=1,M618+1,0)</f>
        <v>5</v>
      </c>
      <c r="N619">
        <f>IF(ISNUMBER(SEARCH("Ronda",Table12[[#This Row],[Column1]]))=TRUE,1,0)</f>
        <v>0</v>
      </c>
      <c r="O619" t="str">
        <f>IF(Table12[[#This Row],[cond2]]=1,MID(Table12[[#This Row],[Column1]],6,3),O618)</f>
        <v xml:space="preserve"> 25</v>
      </c>
    </row>
    <row r="620" spans="11:15" x14ac:dyDescent="0.3">
      <c r="K620">
        <v>0</v>
      </c>
      <c r="L620">
        <f>IF(AND(ISNUMBER(SEARCH(":",Table12[[#This Row],[Column1]]))=FALSE,ISNUMBER(SEARCH("Ronda",Table12[[#This Row],[Column1]]))=FALSE),1,0)</f>
        <v>1</v>
      </c>
      <c r="M620">
        <f>IF(Table12[[#This Row],[cond]]=1,M619+1,0)</f>
        <v>6</v>
      </c>
      <c r="N620">
        <f>IF(ISNUMBER(SEARCH("Ronda",Table12[[#This Row],[Column1]]))=TRUE,1,0)</f>
        <v>0</v>
      </c>
      <c r="O620" t="str">
        <f>IF(Table12[[#This Row],[cond2]]=1,MID(Table12[[#This Row],[Column1]],6,3),O619)</f>
        <v xml:space="preserve"> 25</v>
      </c>
    </row>
    <row r="621" spans="11:15" x14ac:dyDescent="0.3">
      <c r="K621" t="s">
        <v>1337</v>
      </c>
      <c r="L621">
        <f>IF(AND(ISNUMBER(SEARCH(":",Table12[[#This Row],[Column1]]))=FALSE,ISNUMBER(SEARCH("Ronda",Table12[[#This Row],[Column1]]))=FALSE),1,0)</f>
        <v>0</v>
      </c>
      <c r="M621">
        <f>IF(Table12[[#This Row],[cond]]=1,M620+1,0)</f>
        <v>0</v>
      </c>
      <c r="N621">
        <f>IF(ISNUMBER(SEARCH("Ronda",Table12[[#This Row],[Column1]]))=TRUE,1,0)</f>
        <v>0</v>
      </c>
      <c r="O621" t="str">
        <f>IF(Table12[[#This Row],[cond2]]=1,MID(Table12[[#This Row],[Column1]],6,3),O620)</f>
        <v xml:space="preserve"> 25</v>
      </c>
    </row>
    <row r="622" spans="11:15" x14ac:dyDescent="0.3">
      <c r="K622" t="s">
        <v>10</v>
      </c>
      <c r="L622">
        <f>IF(AND(ISNUMBER(SEARCH(":",Table12[[#This Row],[Column1]]))=FALSE,ISNUMBER(SEARCH("Ronda",Table12[[#This Row],[Column1]]))=FALSE),1,0)</f>
        <v>1</v>
      </c>
      <c r="M622">
        <f>IF(Table12[[#This Row],[cond]]=1,M621+1,0)</f>
        <v>1</v>
      </c>
      <c r="N622">
        <f>IF(ISNUMBER(SEARCH("Ronda",Table12[[#This Row],[Column1]]))=TRUE,1,0)</f>
        <v>0</v>
      </c>
      <c r="O622" t="str">
        <f>IF(Table12[[#This Row],[cond2]]=1,MID(Table12[[#This Row],[Column1]],6,3),O621)</f>
        <v xml:space="preserve"> 25</v>
      </c>
    </row>
    <row r="623" spans="11:15" x14ac:dyDescent="0.3">
      <c r="K623" t="s">
        <v>11</v>
      </c>
      <c r="L623">
        <f>IF(AND(ISNUMBER(SEARCH(":",Table12[[#This Row],[Column1]]))=FALSE,ISNUMBER(SEARCH("Ronda",Table12[[#This Row],[Column1]]))=FALSE),1,0)</f>
        <v>1</v>
      </c>
      <c r="M623">
        <f>IF(Table12[[#This Row],[cond]]=1,M622+1,0)</f>
        <v>2</v>
      </c>
      <c r="N623">
        <f>IF(ISNUMBER(SEARCH("Ronda",Table12[[#This Row],[Column1]]))=TRUE,1,0)</f>
        <v>0</v>
      </c>
      <c r="O623" t="str">
        <f>IF(Table12[[#This Row],[cond2]]=1,MID(Table12[[#This Row],[Column1]],6,3),O622)</f>
        <v xml:space="preserve"> 25</v>
      </c>
    </row>
    <row r="624" spans="11:15" x14ac:dyDescent="0.3">
      <c r="K624">
        <v>1</v>
      </c>
      <c r="L624">
        <f>IF(AND(ISNUMBER(SEARCH(":",Table12[[#This Row],[Column1]]))=FALSE,ISNUMBER(SEARCH("Ronda",Table12[[#This Row],[Column1]]))=FALSE),1,0)</f>
        <v>1</v>
      </c>
      <c r="M624">
        <f>IF(Table12[[#This Row],[cond]]=1,M623+1,0)</f>
        <v>3</v>
      </c>
      <c r="N624">
        <f>IF(ISNUMBER(SEARCH("Ronda",Table12[[#This Row],[Column1]]))=TRUE,1,0)</f>
        <v>0</v>
      </c>
      <c r="O624" t="str">
        <f>IF(Table12[[#This Row],[cond2]]=1,MID(Table12[[#This Row],[Column1]],6,3),O623)</f>
        <v xml:space="preserve"> 25</v>
      </c>
    </row>
    <row r="625" spans="11:15" x14ac:dyDescent="0.3">
      <c r="K625">
        <v>1</v>
      </c>
      <c r="L625">
        <f>IF(AND(ISNUMBER(SEARCH(":",Table12[[#This Row],[Column1]]))=FALSE,ISNUMBER(SEARCH("Ronda",Table12[[#This Row],[Column1]]))=FALSE),1,0)</f>
        <v>1</v>
      </c>
      <c r="M625">
        <f>IF(Table12[[#This Row],[cond]]=1,M624+1,0)</f>
        <v>4</v>
      </c>
      <c r="N625">
        <f>IF(ISNUMBER(SEARCH("Ronda",Table12[[#This Row],[Column1]]))=TRUE,1,0)</f>
        <v>0</v>
      </c>
      <c r="O625" t="str">
        <f>IF(Table12[[#This Row],[cond2]]=1,MID(Table12[[#This Row],[Column1]],6,3),O624)</f>
        <v xml:space="preserve"> 25</v>
      </c>
    </row>
    <row r="626" spans="11:15" x14ac:dyDescent="0.3">
      <c r="K626">
        <v>-1</v>
      </c>
      <c r="L626">
        <f>IF(AND(ISNUMBER(SEARCH(":",Table12[[#This Row],[Column1]]))=FALSE,ISNUMBER(SEARCH("Ronda",Table12[[#This Row],[Column1]]))=FALSE),1,0)</f>
        <v>1</v>
      </c>
      <c r="M626">
        <f>IF(Table12[[#This Row],[cond]]=1,M625+1,0)</f>
        <v>5</v>
      </c>
      <c r="N626">
        <f>IF(ISNUMBER(SEARCH("Ronda",Table12[[#This Row],[Column1]]))=TRUE,1,0)</f>
        <v>0</v>
      </c>
      <c r="O626" t="str">
        <f>IF(Table12[[#This Row],[cond2]]=1,MID(Table12[[#This Row],[Column1]],6,3),O625)</f>
        <v xml:space="preserve"> 25</v>
      </c>
    </row>
    <row r="627" spans="11:15" x14ac:dyDescent="0.3">
      <c r="K627">
        <v>0</v>
      </c>
      <c r="L627">
        <f>IF(AND(ISNUMBER(SEARCH(":",Table12[[#This Row],[Column1]]))=FALSE,ISNUMBER(SEARCH("Ronda",Table12[[#This Row],[Column1]]))=FALSE),1,0)</f>
        <v>1</v>
      </c>
      <c r="M627">
        <f>IF(Table12[[#This Row],[cond]]=1,M626+1,0)</f>
        <v>6</v>
      </c>
      <c r="N627">
        <f>IF(ISNUMBER(SEARCH("Ronda",Table12[[#This Row],[Column1]]))=TRUE,1,0)</f>
        <v>0</v>
      </c>
      <c r="O627" t="str">
        <f>IF(Table12[[#This Row],[cond2]]=1,MID(Table12[[#This Row],[Column1]],6,3),O626)</f>
        <v xml:space="preserve"> 25</v>
      </c>
    </row>
    <row r="628" spans="11:15" x14ac:dyDescent="0.3">
      <c r="K628" t="s">
        <v>1338</v>
      </c>
      <c r="L628">
        <f>IF(AND(ISNUMBER(SEARCH(":",Table12[[#This Row],[Column1]]))=FALSE,ISNUMBER(SEARCH("Ronda",Table12[[#This Row],[Column1]]))=FALSE),1,0)</f>
        <v>0</v>
      </c>
      <c r="M628">
        <f>IF(Table12[[#This Row],[cond]]=1,M627+1,0)</f>
        <v>0</v>
      </c>
      <c r="N628">
        <f>IF(ISNUMBER(SEARCH("Ronda",Table12[[#This Row],[Column1]]))=TRUE,1,0)</f>
        <v>0</v>
      </c>
      <c r="O628" t="str">
        <f>IF(Table12[[#This Row],[cond2]]=1,MID(Table12[[#This Row],[Column1]],6,3),O627)</f>
        <v xml:space="preserve"> 25</v>
      </c>
    </row>
    <row r="629" spans="11:15" x14ac:dyDescent="0.3">
      <c r="K629" t="s">
        <v>1257</v>
      </c>
      <c r="L629">
        <f>IF(AND(ISNUMBER(SEARCH(":",Table12[[#This Row],[Column1]]))=FALSE,ISNUMBER(SEARCH("Ronda",Table12[[#This Row],[Column1]]))=FALSE),1,0)</f>
        <v>1</v>
      </c>
      <c r="M629">
        <f>IF(Table12[[#This Row],[cond]]=1,M628+1,0)</f>
        <v>1</v>
      </c>
      <c r="N629">
        <f>IF(ISNUMBER(SEARCH("Ronda",Table12[[#This Row],[Column1]]))=TRUE,1,0)</f>
        <v>0</v>
      </c>
      <c r="O629" t="str">
        <f>IF(Table12[[#This Row],[cond2]]=1,MID(Table12[[#This Row],[Column1]],6,3),O628)</f>
        <v xml:space="preserve"> 25</v>
      </c>
    </row>
    <row r="630" spans="11:15" x14ac:dyDescent="0.3">
      <c r="K630" t="s">
        <v>8</v>
      </c>
      <c r="L630">
        <f>IF(AND(ISNUMBER(SEARCH(":",Table12[[#This Row],[Column1]]))=FALSE,ISNUMBER(SEARCH("Ronda",Table12[[#This Row],[Column1]]))=FALSE),1,0)</f>
        <v>1</v>
      </c>
      <c r="M630">
        <f>IF(Table12[[#This Row],[cond]]=1,M629+1,0)</f>
        <v>2</v>
      </c>
      <c r="N630">
        <f>IF(ISNUMBER(SEARCH("Ronda",Table12[[#This Row],[Column1]]))=TRUE,1,0)</f>
        <v>0</v>
      </c>
      <c r="O630" t="str">
        <f>IF(Table12[[#This Row],[cond2]]=1,MID(Table12[[#This Row],[Column1]],6,3),O629)</f>
        <v xml:space="preserve"> 25</v>
      </c>
    </row>
    <row r="631" spans="11:15" x14ac:dyDescent="0.3">
      <c r="K631">
        <v>2</v>
      </c>
      <c r="L631">
        <f>IF(AND(ISNUMBER(SEARCH(":",Table12[[#This Row],[Column1]]))=FALSE,ISNUMBER(SEARCH("Ronda",Table12[[#This Row],[Column1]]))=FALSE),1,0)</f>
        <v>1</v>
      </c>
      <c r="M631">
        <f>IF(Table12[[#This Row],[cond]]=1,M630+1,0)</f>
        <v>3</v>
      </c>
      <c r="N631">
        <f>IF(ISNUMBER(SEARCH("Ronda",Table12[[#This Row],[Column1]]))=TRUE,1,0)</f>
        <v>0</v>
      </c>
      <c r="O631" t="str">
        <f>IF(Table12[[#This Row],[cond2]]=1,MID(Table12[[#This Row],[Column1]],6,3),O630)</f>
        <v xml:space="preserve"> 25</v>
      </c>
    </row>
    <row r="632" spans="11:15" x14ac:dyDescent="0.3">
      <c r="K632">
        <v>1</v>
      </c>
      <c r="L632">
        <f>IF(AND(ISNUMBER(SEARCH(":",Table12[[#This Row],[Column1]]))=FALSE,ISNUMBER(SEARCH("Ronda",Table12[[#This Row],[Column1]]))=FALSE),1,0)</f>
        <v>1</v>
      </c>
      <c r="M632">
        <f>IF(Table12[[#This Row],[cond]]=1,M631+1,0)</f>
        <v>4</v>
      </c>
      <c r="N632">
        <f>IF(ISNUMBER(SEARCH("Ronda",Table12[[#This Row],[Column1]]))=TRUE,1,0)</f>
        <v>0</v>
      </c>
      <c r="O632" t="str">
        <f>IF(Table12[[#This Row],[cond2]]=1,MID(Table12[[#This Row],[Column1]],6,3),O631)</f>
        <v xml:space="preserve"> 25</v>
      </c>
    </row>
    <row r="633" spans="11:15" x14ac:dyDescent="0.3">
      <c r="K633">
        <v>0</v>
      </c>
      <c r="L633">
        <f>IF(AND(ISNUMBER(SEARCH(":",Table12[[#This Row],[Column1]]))=FALSE,ISNUMBER(SEARCH("Ronda",Table12[[#This Row],[Column1]]))=FALSE),1,0)</f>
        <v>1</v>
      </c>
      <c r="M633">
        <f>IF(Table12[[#This Row],[cond]]=1,M632+1,0)</f>
        <v>5</v>
      </c>
      <c r="N633">
        <f>IF(ISNUMBER(SEARCH("Ronda",Table12[[#This Row],[Column1]]))=TRUE,1,0)</f>
        <v>0</v>
      </c>
      <c r="O633" t="str">
        <f>IF(Table12[[#This Row],[cond2]]=1,MID(Table12[[#This Row],[Column1]],6,3),O632)</f>
        <v xml:space="preserve"> 25</v>
      </c>
    </row>
    <row r="634" spans="11:15" x14ac:dyDescent="0.3">
      <c r="K634">
        <v>0</v>
      </c>
      <c r="L634">
        <f>IF(AND(ISNUMBER(SEARCH(":",Table12[[#This Row],[Column1]]))=FALSE,ISNUMBER(SEARCH("Ronda",Table12[[#This Row],[Column1]]))=FALSE),1,0)</f>
        <v>1</v>
      </c>
      <c r="M634">
        <f>IF(Table12[[#This Row],[cond]]=1,M633+1,0)</f>
        <v>6</v>
      </c>
      <c r="N634">
        <f>IF(ISNUMBER(SEARCH("Ronda",Table12[[#This Row],[Column1]]))=TRUE,1,0)</f>
        <v>0</v>
      </c>
      <c r="O634" t="str">
        <f>IF(Table12[[#This Row],[cond2]]=1,MID(Table12[[#This Row],[Column1]],6,3),O633)</f>
        <v xml:space="preserve"> 25</v>
      </c>
    </row>
    <row r="635" spans="11:15" x14ac:dyDescent="0.3">
      <c r="K635" t="s">
        <v>1339</v>
      </c>
      <c r="L635">
        <f>IF(AND(ISNUMBER(SEARCH(":",Table12[[#This Row],[Column1]]))=FALSE,ISNUMBER(SEARCH("Ronda",Table12[[#This Row],[Column1]]))=FALSE),1,0)</f>
        <v>0</v>
      </c>
      <c r="M635">
        <f>IF(Table12[[#This Row],[cond]]=1,M634+1,0)</f>
        <v>0</v>
      </c>
      <c r="N635">
        <f>IF(ISNUMBER(SEARCH("Ronda",Table12[[#This Row],[Column1]]))=TRUE,1,0)</f>
        <v>0</v>
      </c>
      <c r="O635" t="str">
        <f>IF(Table12[[#This Row],[cond2]]=1,MID(Table12[[#This Row],[Column1]],6,3),O634)</f>
        <v xml:space="preserve"> 25</v>
      </c>
    </row>
    <row r="636" spans="11:15" x14ac:dyDescent="0.3">
      <c r="K636" t="s">
        <v>14</v>
      </c>
      <c r="L636">
        <f>IF(AND(ISNUMBER(SEARCH(":",Table12[[#This Row],[Column1]]))=FALSE,ISNUMBER(SEARCH("Ronda",Table12[[#This Row],[Column1]]))=FALSE),1,0)</f>
        <v>1</v>
      </c>
      <c r="M636">
        <f>IF(Table12[[#This Row],[cond]]=1,M635+1,0)</f>
        <v>1</v>
      </c>
      <c r="N636">
        <f>IF(ISNUMBER(SEARCH("Ronda",Table12[[#This Row],[Column1]]))=TRUE,1,0)</f>
        <v>0</v>
      </c>
      <c r="O636" t="str">
        <f>IF(Table12[[#This Row],[cond2]]=1,MID(Table12[[#This Row],[Column1]],6,3),O635)</f>
        <v xml:space="preserve"> 25</v>
      </c>
    </row>
    <row r="637" spans="11:15" x14ac:dyDescent="0.3">
      <c r="K637" t="s">
        <v>36</v>
      </c>
      <c r="L637">
        <f>IF(AND(ISNUMBER(SEARCH(":",Table12[[#This Row],[Column1]]))=FALSE,ISNUMBER(SEARCH("Ronda",Table12[[#This Row],[Column1]]))=FALSE),1,0)</f>
        <v>1</v>
      </c>
      <c r="M637">
        <f>IF(Table12[[#This Row],[cond]]=1,M636+1,0)</f>
        <v>2</v>
      </c>
      <c r="N637">
        <f>IF(ISNUMBER(SEARCH("Ronda",Table12[[#This Row],[Column1]]))=TRUE,1,0)</f>
        <v>0</v>
      </c>
      <c r="O637" t="str">
        <f>IF(Table12[[#This Row],[cond2]]=1,MID(Table12[[#This Row],[Column1]],6,3),O636)</f>
        <v xml:space="preserve"> 25</v>
      </c>
    </row>
    <row r="638" spans="11:15" x14ac:dyDescent="0.3">
      <c r="K638">
        <v>1</v>
      </c>
      <c r="L638">
        <f>IF(AND(ISNUMBER(SEARCH(":",Table12[[#This Row],[Column1]]))=FALSE,ISNUMBER(SEARCH("Ronda",Table12[[#This Row],[Column1]]))=FALSE),1,0)</f>
        <v>1</v>
      </c>
      <c r="M638">
        <f>IF(Table12[[#This Row],[cond]]=1,M637+1,0)</f>
        <v>3</v>
      </c>
      <c r="N638">
        <f>IF(ISNUMBER(SEARCH("Ronda",Table12[[#This Row],[Column1]]))=TRUE,1,0)</f>
        <v>0</v>
      </c>
      <c r="O638" t="str">
        <f>IF(Table12[[#This Row],[cond2]]=1,MID(Table12[[#This Row],[Column1]],6,3),O637)</f>
        <v xml:space="preserve"> 25</v>
      </c>
    </row>
    <row r="639" spans="11:15" x14ac:dyDescent="0.3">
      <c r="K639">
        <v>0</v>
      </c>
      <c r="L639">
        <f>IF(AND(ISNUMBER(SEARCH(":",Table12[[#This Row],[Column1]]))=FALSE,ISNUMBER(SEARCH("Ronda",Table12[[#This Row],[Column1]]))=FALSE),1,0)</f>
        <v>1</v>
      </c>
      <c r="M639">
        <f>IF(Table12[[#This Row],[cond]]=1,M638+1,0)</f>
        <v>4</v>
      </c>
      <c r="N639">
        <f>IF(ISNUMBER(SEARCH("Ronda",Table12[[#This Row],[Column1]]))=TRUE,1,0)</f>
        <v>0</v>
      </c>
      <c r="O639" t="str">
        <f>IF(Table12[[#This Row],[cond2]]=1,MID(Table12[[#This Row],[Column1]],6,3),O638)</f>
        <v xml:space="preserve"> 25</v>
      </c>
    </row>
    <row r="640" spans="11:15" x14ac:dyDescent="0.3">
      <c r="K640">
        <v>0</v>
      </c>
      <c r="L640">
        <f>IF(AND(ISNUMBER(SEARCH(":",Table12[[#This Row],[Column1]]))=FALSE,ISNUMBER(SEARCH("Ronda",Table12[[#This Row],[Column1]]))=FALSE),1,0)</f>
        <v>1</v>
      </c>
      <c r="M640">
        <f>IF(Table12[[#This Row],[cond]]=1,M639+1,0)</f>
        <v>5</v>
      </c>
      <c r="N640">
        <f>IF(ISNUMBER(SEARCH("Ronda",Table12[[#This Row],[Column1]]))=TRUE,1,0)</f>
        <v>0</v>
      </c>
      <c r="O640" t="str">
        <f>IF(Table12[[#This Row],[cond2]]=1,MID(Table12[[#This Row],[Column1]],6,3),O639)</f>
        <v xml:space="preserve"> 25</v>
      </c>
    </row>
    <row r="641" spans="11:15" x14ac:dyDescent="0.3">
      <c r="K641">
        <v>0</v>
      </c>
      <c r="L641">
        <f>IF(AND(ISNUMBER(SEARCH(":",Table12[[#This Row],[Column1]]))=FALSE,ISNUMBER(SEARCH("Ronda",Table12[[#This Row],[Column1]]))=FALSE),1,0)</f>
        <v>1</v>
      </c>
      <c r="M641">
        <f>IF(Table12[[#This Row],[cond]]=1,M640+1,0)</f>
        <v>6</v>
      </c>
      <c r="N641">
        <f>IF(ISNUMBER(SEARCH("Ronda",Table12[[#This Row],[Column1]]))=TRUE,1,0)</f>
        <v>0</v>
      </c>
      <c r="O641" t="str">
        <f>IF(Table12[[#This Row],[cond2]]=1,MID(Table12[[#This Row],[Column1]],6,3),O640)</f>
        <v xml:space="preserve"> 25</v>
      </c>
    </row>
    <row r="642" spans="11:15" x14ac:dyDescent="0.3">
      <c r="K642" t="s">
        <v>142</v>
      </c>
      <c r="L642">
        <f>IF(AND(ISNUMBER(SEARCH(":",Table12[[#This Row],[Column1]]))=FALSE,ISNUMBER(SEARCH("Ronda",Table12[[#This Row],[Column1]]))=FALSE),1,0)</f>
        <v>0</v>
      </c>
      <c r="M642">
        <f>IF(Table12[[#This Row],[cond]]=1,M641+1,0)</f>
        <v>0</v>
      </c>
      <c r="N642">
        <f>IF(ISNUMBER(SEARCH("Ronda",Table12[[#This Row],[Column1]]))=TRUE,1,0)</f>
        <v>1</v>
      </c>
      <c r="O642" t="str">
        <f>IF(Table12[[#This Row],[cond2]]=1,MID(Table12[[#This Row],[Column1]],6,3),O641)</f>
        <v xml:space="preserve"> 24</v>
      </c>
    </row>
    <row r="643" spans="11:15" x14ac:dyDescent="0.3">
      <c r="K643" t="s">
        <v>1340</v>
      </c>
      <c r="L643">
        <f>IF(AND(ISNUMBER(SEARCH(":",Table12[[#This Row],[Column1]]))=FALSE,ISNUMBER(SEARCH("Ronda",Table12[[#This Row],[Column1]]))=FALSE),1,0)</f>
        <v>0</v>
      </c>
      <c r="M643">
        <f>IF(Table12[[#This Row],[cond]]=1,M642+1,0)</f>
        <v>0</v>
      </c>
      <c r="N643">
        <f>IF(ISNUMBER(SEARCH("Ronda",Table12[[#This Row],[Column1]]))=TRUE,1,0)</f>
        <v>0</v>
      </c>
      <c r="O643" t="str">
        <f>IF(Table12[[#This Row],[cond2]]=1,MID(Table12[[#This Row],[Column1]],6,3),O642)</f>
        <v xml:space="preserve"> 24</v>
      </c>
    </row>
    <row r="644" spans="11:15" x14ac:dyDescent="0.3">
      <c r="K644" t="s">
        <v>6</v>
      </c>
      <c r="L644">
        <f>IF(AND(ISNUMBER(SEARCH(":",Table12[[#This Row],[Column1]]))=FALSE,ISNUMBER(SEARCH("Ronda",Table12[[#This Row],[Column1]]))=FALSE),1,0)</f>
        <v>1</v>
      </c>
      <c r="M644">
        <f>IF(Table12[[#This Row],[cond]]=1,M643+1,0)</f>
        <v>1</v>
      </c>
      <c r="N644">
        <f>IF(ISNUMBER(SEARCH("Ronda",Table12[[#This Row],[Column1]]))=TRUE,1,0)</f>
        <v>0</v>
      </c>
      <c r="O644" t="str">
        <f>IF(Table12[[#This Row],[cond2]]=1,MID(Table12[[#This Row],[Column1]],6,3),O643)</f>
        <v xml:space="preserve"> 24</v>
      </c>
    </row>
    <row r="645" spans="11:15" x14ac:dyDescent="0.3">
      <c r="K645" t="s">
        <v>1</v>
      </c>
      <c r="L645">
        <f>IF(AND(ISNUMBER(SEARCH(":",Table12[[#This Row],[Column1]]))=FALSE,ISNUMBER(SEARCH("Ronda",Table12[[#This Row],[Column1]]))=FALSE),1,0)</f>
        <v>1</v>
      </c>
      <c r="M645">
        <f>IF(Table12[[#This Row],[cond]]=1,M644+1,0)</f>
        <v>2</v>
      </c>
      <c r="N645">
        <f>IF(ISNUMBER(SEARCH("Ronda",Table12[[#This Row],[Column1]]))=TRUE,1,0)</f>
        <v>0</v>
      </c>
      <c r="O645" t="str">
        <f>IF(Table12[[#This Row],[cond2]]=1,MID(Table12[[#This Row],[Column1]],6,3),O644)</f>
        <v xml:space="preserve"> 24</v>
      </c>
    </row>
    <row r="646" spans="11:15" x14ac:dyDescent="0.3">
      <c r="K646">
        <v>1</v>
      </c>
      <c r="L646">
        <f>IF(AND(ISNUMBER(SEARCH(":",Table12[[#This Row],[Column1]]))=FALSE,ISNUMBER(SEARCH("Ronda",Table12[[#This Row],[Column1]]))=FALSE),1,0)</f>
        <v>1</v>
      </c>
      <c r="M646">
        <f>IF(Table12[[#This Row],[cond]]=1,M645+1,0)</f>
        <v>3</v>
      </c>
      <c r="N646">
        <f>IF(ISNUMBER(SEARCH("Ronda",Table12[[#This Row],[Column1]]))=TRUE,1,0)</f>
        <v>0</v>
      </c>
      <c r="O646" t="str">
        <f>IF(Table12[[#This Row],[cond2]]=1,MID(Table12[[#This Row],[Column1]],6,3),O645)</f>
        <v xml:space="preserve"> 24</v>
      </c>
    </row>
    <row r="647" spans="11:15" x14ac:dyDescent="0.3">
      <c r="K647">
        <v>2</v>
      </c>
      <c r="L647">
        <f>IF(AND(ISNUMBER(SEARCH(":",Table12[[#This Row],[Column1]]))=FALSE,ISNUMBER(SEARCH("Ronda",Table12[[#This Row],[Column1]]))=FALSE),1,0)</f>
        <v>1</v>
      </c>
      <c r="M647">
        <f>IF(Table12[[#This Row],[cond]]=1,M646+1,0)</f>
        <v>4</v>
      </c>
      <c r="N647">
        <f>IF(ISNUMBER(SEARCH("Ronda",Table12[[#This Row],[Column1]]))=TRUE,1,0)</f>
        <v>0</v>
      </c>
      <c r="O647" t="str">
        <f>IF(Table12[[#This Row],[cond2]]=1,MID(Table12[[#This Row],[Column1]],6,3),O646)</f>
        <v xml:space="preserve"> 24</v>
      </c>
    </row>
    <row r="648" spans="11:15" x14ac:dyDescent="0.3">
      <c r="K648">
        <v>-1</v>
      </c>
      <c r="L648">
        <f>IF(AND(ISNUMBER(SEARCH(":",Table12[[#This Row],[Column1]]))=FALSE,ISNUMBER(SEARCH("Ronda",Table12[[#This Row],[Column1]]))=FALSE),1,0)</f>
        <v>1</v>
      </c>
      <c r="M648">
        <f>IF(Table12[[#This Row],[cond]]=1,M647+1,0)</f>
        <v>5</v>
      </c>
      <c r="N648">
        <f>IF(ISNUMBER(SEARCH("Ronda",Table12[[#This Row],[Column1]]))=TRUE,1,0)</f>
        <v>0</v>
      </c>
      <c r="O648" t="str">
        <f>IF(Table12[[#This Row],[cond2]]=1,MID(Table12[[#This Row],[Column1]],6,3),O647)</f>
        <v xml:space="preserve"> 24</v>
      </c>
    </row>
    <row r="649" spans="11:15" x14ac:dyDescent="0.3">
      <c r="K649">
        <v>0</v>
      </c>
      <c r="L649">
        <f>IF(AND(ISNUMBER(SEARCH(":",Table12[[#This Row],[Column1]]))=FALSE,ISNUMBER(SEARCH("Ronda",Table12[[#This Row],[Column1]]))=FALSE),1,0)</f>
        <v>1</v>
      </c>
      <c r="M649">
        <f>IF(Table12[[#This Row],[cond]]=1,M648+1,0)</f>
        <v>6</v>
      </c>
      <c r="N649">
        <f>IF(ISNUMBER(SEARCH("Ronda",Table12[[#This Row],[Column1]]))=TRUE,1,0)</f>
        <v>0</v>
      </c>
      <c r="O649" t="str">
        <f>IF(Table12[[#This Row],[cond2]]=1,MID(Table12[[#This Row],[Column1]],6,3),O648)</f>
        <v xml:space="preserve"> 24</v>
      </c>
    </row>
    <row r="650" spans="11:15" x14ac:dyDescent="0.3">
      <c r="K650" t="s">
        <v>1341</v>
      </c>
      <c r="L650">
        <f>IF(AND(ISNUMBER(SEARCH(":",Table12[[#This Row],[Column1]]))=FALSE,ISNUMBER(SEARCH("Ronda",Table12[[#This Row],[Column1]]))=FALSE),1,0)</f>
        <v>0</v>
      </c>
      <c r="M650">
        <f>IF(Table12[[#This Row],[cond]]=1,M649+1,0)</f>
        <v>0</v>
      </c>
      <c r="N650">
        <f>IF(ISNUMBER(SEARCH("Ronda",Table12[[#This Row],[Column1]]))=TRUE,1,0)</f>
        <v>0</v>
      </c>
      <c r="O650" t="str">
        <f>IF(Table12[[#This Row],[cond2]]=1,MID(Table12[[#This Row],[Column1]],6,3),O649)</f>
        <v xml:space="preserve"> 24</v>
      </c>
    </row>
    <row r="651" spans="11:15" x14ac:dyDescent="0.3">
      <c r="K651" t="s">
        <v>7</v>
      </c>
      <c r="L651">
        <f>IF(AND(ISNUMBER(SEARCH(":",Table12[[#This Row],[Column1]]))=FALSE,ISNUMBER(SEARCH("Ronda",Table12[[#This Row],[Column1]]))=FALSE),1,0)</f>
        <v>1</v>
      </c>
      <c r="M651">
        <f>IF(Table12[[#This Row],[cond]]=1,M650+1,0)</f>
        <v>1</v>
      </c>
      <c r="N651">
        <f>IF(ISNUMBER(SEARCH("Ronda",Table12[[#This Row],[Column1]]))=TRUE,1,0)</f>
        <v>0</v>
      </c>
      <c r="O651" t="str">
        <f>IF(Table12[[#This Row],[cond2]]=1,MID(Table12[[#This Row],[Column1]],6,3),O650)</f>
        <v xml:space="preserve"> 24</v>
      </c>
    </row>
    <row r="652" spans="11:15" x14ac:dyDescent="0.3">
      <c r="K652" t="s">
        <v>833</v>
      </c>
      <c r="L652">
        <f>IF(AND(ISNUMBER(SEARCH(":",Table12[[#This Row],[Column1]]))=FALSE,ISNUMBER(SEARCH("Ronda",Table12[[#This Row],[Column1]]))=FALSE),1,0)</f>
        <v>1</v>
      </c>
      <c r="M652">
        <f>IF(Table12[[#This Row],[cond]]=1,M651+1,0)</f>
        <v>2</v>
      </c>
      <c r="N652">
        <f>IF(ISNUMBER(SEARCH("Ronda",Table12[[#This Row],[Column1]]))=TRUE,1,0)</f>
        <v>0</v>
      </c>
      <c r="O652" t="str">
        <f>IF(Table12[[#This Row],[cond2]]=1,MID(Table12[[#This Row],[Column1]],6,3),O651)</f>
        <v xml:space="preserve"> 24</v>
      </c>
    </row>
    <row r="653" spans="11:15" x14ac:dyDescent="0.3">
      <c r="K653">
        <v>2</v>
      </c>
      <c r="L653">
        <f>IF(AND(ISNUMBER(SEARCH(":",Table12[[#This Row],[Column1]]))=FALSE,ISNUMBER(SEARCH("Ronda",Table12[[#This Row],[Column1]]))=FALSE),1,0)</f>
        <v>1</v>
      </c>
      <c r="M653">
        <f>IF(Table12[[#This Row],[cond]]=1,M652+1,0)</f>
        <v>3</v>
      </c>
      <c r="N653">
        <f>IF(ISNUMBER(SEARCH("Ronda",Table12[[#This Row],[Column1]]))=TRUE,1,0)</f>
        <v>0</v>
      </c>
      <c r="O653" t="str">
        <f>IF(Table12[[#This Row],[cond2]]=1,MID(Table12[[#This Row],[Column1]],6,3),O652)</f>
        <v xml:space="preserve"> 24</v>
      </c>
    </row>
    <row r="654" spans="11:15" x14ac:dyDescent="0.3">
      <c r="K654">
        <v>0</v>
      </c>
      <c r="L654">
        <f>IF(AND(ISNUMBER(SEARCH(":",Table12[[#This Row],[Column1]]))=FALSE,ISNUMBER(SEARCH("Ronda",Table12[[#This Row],[Column1]]))=FALSE),1,0)</f>
        <v>1</v>
      </c>
      <c r="M654">
        <f>IF(Table12[[#This Row],[cond]]=1,M653+1,0)</f>
        <v>4</v>
      </c>
      <c r="N654">
        <f>IF(ISNUMBER(SEARCH("Ronda",Table12[[#This Row],[Column1]]))=TRUE,1,0)</f>
        <v>0</v>
      </c>
      <c r="O654" t="str">
        <f>IF(Table12[[#This Row],[cond2]]=1,MID(Table12[[#This Row],[Column1]],6,3),O653)</f>
        <v xml:space="preserve"> 24</v>
      </c>
    </row>
    <row r="655" spans="11:15" x14ac:dyDescent="0.3">
      <c r="K655">
        <v>0</v>
      </c>
      <c r="L655">
        <f>IF(AND(ISNUMBER(SEARCH(":",Table12[[#This Row],[Column1]]))=FALSE,ISNUMBER(SEARCH("Ronda",Table12[[#This Row],[Column1]]))=FALSE),1,0)</f>
        <v>1</v>
      </c>
      <c r="M655">
        <f>IF(Table12[[#This Row],[cond]]=1,M654+1,0)</f>
        <v>5</v>
      </c>
      <c r="N655">
        <f>IF(ISNUMBER(SEARCH("Ronda",Table12[[#This Row],[Column1]]))=TRUE,1,0)</f>
        <v>0</v>
      </c>
      <c r="O655" t="str">
        <f>IF(Table12[[#This Row],[cond2]]=1,MID(Table12[[#This Row],[Column1]],6,3),O654)</f>
        <v xml:space="preserve"> 24</v>
      </c>
    </row>
    <row r="656" spans="11:15" x14ac:dyDescent="0.3">
      <c r="K656">
        <v>0</v>
      </c>
      <c r="L656">
        <f>IF(AND(ISNUMBER(SEARCH(":",Table12[[#This Row],[Column1]]))=FALSE,ISNUMBER(SEARCH("Ronda",Table12[[#This Row],[Column1]]))=FALSE),1,0)</f>
        <v>1</v>
      </c>
      <c r="M656">
        <f>IF(Table12[[#This Row],[cond]]=1,M655+1,0)</f>
        <v>6</v>
      </c>
      <c r="N656">
        <f>IF(ISNUMBER(SEARCH("Ronda",Table12[[#This Row],[Column1]]))=TRUE,1,0)</f>
        <v>0</v>
      </c>
      <c r="O656" t="str">
        <f>IF(Table12[[#This Row],[cond2]]=1,MID(Table12[[#This Row],[Column1]],6,3),O655)</f>
        <v xml:space="preserve"> 24</v>
      </c>
    </row>
    <row r="657" spans="11:15" x14ac:dyDescent="0.3">
      <c r="K657" t="s">
        <v>146</v>
      </c>
      <c r="L657">
        <f>IF(AND(ISNUMBER(SEARCH(":",Table12[[#This Row],[Column1]]))=FALSE,ISNUMBER(SEARCH("Ronda",Table12[[#This Row],[Column1]]))=FALSE),1,0)</f>
        <v>0</v>
      </c>
      <c r="M657">
        <f>IF(Table12[[#This Row],[cond]]=1,M656+1,0)</f>
        <v>0</v>
      </c>
      <c r="N657">
        <f>IF(ISNUMBER(SEARCH("Ronda",Table12[[#This Row],[Column1]]))=TRUE,1,0)</f>
        <v>0</v>
      </c>
      <c r="O657" t="str">
        <f>IF(Table12[[#This Row],[cond2]]=1,MID(Table12[[#This Row],[Column1]],6,3),O656)</f>
        <v xml:space="preserve"> 24</v>
      </c>
    </row>
    <row r="658" spans="11:15" x14ac:dyDescent="0.3">
      <c r="K658" t="s">
        <v>36</v>
      </c>
      <c r="L658">
        <f>IF(AND(ISNUMBER(SEARCH(":",Table12[[#This Row],[Column1]]))=FALSE,ISNUMBER(SEARCH("Ronda",Table12[[#This Row],[Column1]]))=FALSE),1,0)</f>
        <v>1</v>
      </c>
      <c r="M658">
        <f>IF(Table12[[#This Row],[cond]]=1,M657+1,0)</f>
        <v>1</v>
      </c>
      <c r="N658">
        <f>IF(ISNUMBER(SEARCH("Ronda",Table12[[#This Row],[Column1]]))=TRUE,1,0)</f>
        <v>0</v>
      </c>
      <c r="O658" t="str">
        <f>IF(Table12[[#This Row],[cond2]]=1,MID(Table12[[#This Row],[Column1]],6,3),O657)</f>
        <v xml:space="preserve"> 24</v>
      </c>
    </row>
    <row r="659" spans="11:15" x14ac:dyDescent="0.3">
      <c r="K659" t="s">
        <v>1051</v>
      </c>
      <c r="L659">
        <f>IF(AND(ISNUMBER(SEARCH(":",Table12[[#This Row],[Column1]]))=FALSE,ISNUMBER(SEARCH("Ronda",Table12[[#This Row],[Column1]]))=FALSE),1,0)</f>
        <v>1</v>
      </c>
      <c r="M659">
        <f>IF(Table12[[#This Row],[cond]]=1,M658+1,0)</f>
        <v>2</v>
      </c>
      <c r="N659">
        <f>IF(ISNUMBER(SEARCH("Ronda",Table12[[#This Row],[Column1]]))=TRUE,1,0)</f>
        <v>0</v>
      </c>
      <c r="O659" t="str">
        <f>IF(Table12[[#This Row],[cond2]]=1,MID(Table12[[#This Row],[Column1]],6,3),O658)</f>
        <v xml:space="preserve"> 24</v>
      </c>
    </row>
    <row r="660" spans="11:15" x14ac:dyDescent="0.3">
      <c r="K660">
        <v>1</v>
      </c>
      <c r="L660">
        <f>IF(AND(ISNUMBER(SEARCH(":",Table12[[#This Row],[Column1]]))=FALSE,ISNUMBER(SEARCH("Ronda",Table12[[#This Row],[Column1]]))=FALSE),1,0)</f>
        <v>1</v>
      </c>
      <c r="M660">
        <f>IF(Table12[[#This Row],[cond]]=1,M659+1,0)</f>
        <v>3</v>
      </c>
      <c r="N660">
        <f>IF(ISNUMBER(SEARCH("Ronda",Table12[[#This Row],[Column1]]))=TRUE,1,0)</f>
        <v>0</v>
      </c>
      <c r="O660" t="str">
        <f>IF(Table12[[#This Row],[cond2]]=1,MID(Table12[[#This Row],[Column1]],6,3),O659)</f>
        <v xml:space="preserve"> 24</v>
      </c>
    </row>
    <row r="661" spans="11:15" x14ac:dyDescent="0.3">
      <c r="K661">
        <v>1</v>
      </c>
      <c r="L661">
        <f>IF(AND(ISNUMBER(SEARCH(":",Table12[[#This Row],[Column1]]))=FALSE,ISNUMBER(SEARCH("Ronda",Table12[[#This Row],[Column1]]))=FALSE),1,0)</f>
        <v>1</v>
      </c>
      <c r="M661">
        <f>IF(Table12[[#This Row],[cond]]=1,M660+1,0)</f>
        <v>4</v>
      </c>
      <c r="N661">
        <f>IF(ISNUMBER(SEARCH("Ronda",Table12[[#This Row],[Column1]]))=TRUE,1,0)</f>
        <v>0</v>
      </c>
      <c r="O661" t="str">
        <f>IF(Table12[[#This Row],[cond2]]=1,MID(Table12[[#This Row],[Column1]],6,3),O660)</f>
        <v xml:space="preserve"> 24</v>
      </c>
    </row>
    <row r="662" spans="11:15" x14ac:dyDescent="0.3">
      <c r="K662">
        <v>0</v>
      </c>
      <c r="L662">
        <f>IF(AND(ISNUMBER(SEARCH(":",Table12[[#This Row],[Column1]]))=FALSE,ISNUMBER(SEARCH("Ronda",Table12[[#This Row],[Column1]]))=FALSE),1,0)</f>
        <v>1</v>
      </c>
      <c r="M662">
        <f>IF(Table12[[#This Row],[cond]]=1,M661+1,0)</f>
        <v>5</v>
      </c>
      <c r="N662">
        <f>IF(ISNUMBER(SEARCH("Ronda",Table12[[#This Row],[Column1]]))=TRUE,1,0)</f>
        <v>0</v>
      </c>
      <c r="O662" t="str">
        <f>IF(Table12[[#This Row],[cond2]]=1,MID(Table12[[#This Row],[Column1]],6,3),O661)</f>
        <v xml:space="preserve"> 24</v>
      </c>
    </row>
    <row r="663" spans="11:15" x14ac:dyDescent="0.3">
      <c r="K663">
        <v>0</v>
      </c>
      <c r="L663">
        <f>IF(AND(ISNUMBER(SEARCH(":",Table12[[#This Row],[Column1]]))=FALSE,ISNUMBER(SEARCH("Ronda",Table12[[#This Row],[Column1]]))=FALSE),1,0)</f>
        <v>1</v>
      </c>
      <c r="M663">
        <f>IF(Table12[[#This Row],[cond]]=1,M662+1,0)</f>
        <v>6</v>
      </c>
      <c r="N663">
        <f>IF(ISNUMBER(SEARCH("Ronda",Table12[[#This Row],[Column1]]))=TRUE,1,0)</f>
        <v>0</v>
      </c>
      <c r="O663" t="str">
        <f>IF(Table12[[#This Row],[cond2]]=1,MID(Table12[[#This Row],[Column1]],6,3),O662)</f>
        <v xml:space="preserve"> 24</v>
      </c>
    </row>
    <row r="664" spans="11:15" x14ac:dyDescent="0.3">
      <c r="K664" t="s">
        <v>1342</v>
      </c>
      <c r="L664">
        <f>IF(AND(ISNUMBER(SEARCH(":",Table12[[#This Row],[Column1]]))=FALSE,ISNUMBER(SEARCH("Ronda",Table12[[#This Row],[Column1]]))=FALSE),1,0)</f>
        <v>0</v>
      </c>
      <c r="M664">
        <f>IF(Table12[[#This Row],[cond]]=1,M663+1,0)</f>
        <v>0</v>
      </c>
      <c r="N664">
        <f>IF(ISNUMBER(SEARCH("Ronda",Table12[[#This Row],[Column1]]))=TRUE,1,0)</f>
        <v>0</v>
      </c>
      <c r="O664" t="str">
        <f>IF(Table12[[#This Row],[cond2]]=1,MID(Table12[[#This Row],[Column1]],6,3),O663)</f>
        <v xml:space="preserve"> 24</v>
      </c>
    </row>
    <row r="665" spans="11:15" x14ac:dyDescent="0.3">
      <c r="K665" t="s">
        <v>31</v>
      </c>
      <c r="L665">
        <f>IF(AND(ISNUMBER(SEARCH(":",Table12[[#This Row],[Column1]]))=FALSE,ISNUMBER(SEARCH("Ronda",Table12[[#This Row],[Column1]]))=FALSE),1,0)</f>
        <v>1</v>
      </c>
      <c r="M665">
        <f>IF(Table12[[#This Row],[cond]]=1,M664+1,0)</f>
        <v>1</v>
      </c>
      <c r="N665">
        <f>IF(ISNUMBER(SEARCH("Ronda",Table12[[#This Row],[Column1]]))=TRUE,1,0)</f>
        <v>0</v>
      </c>
      <c r="O665" t="str">
        <f>IF(Table12[[#This Row],[cond2]]=1,MID(Table12[[#This Row],[Column1]],6,3),O664)</f>
        <v xml:space="preserve"> 24</v>
      </c>
    </row>
    <row r="666" spans="11:15" x14ac:dyDescent="0.3">
      <c r="K666" t="s">
        <v>1257</v>
      </c>
      <c r="L666">
        <f>IF(AND(ISNUMBER(SEARCH(":",Table12[[#This Row],[Column1]]))=FALSE,ISNUMBER(SEARCH("Ronda",Table12[[#This Row],[Column1]]))=FALSE),1,0)</f>
        <v>1</v>
      </c>
      <c r="M666">
        <f>IF(Table12[[#This Row],[cond]]=1,M665+1,0)</f>
        <v>2</v>
      </c>
      <c r="N666">
        <f>IF(ISNUMBER(SEARCH("Ronda",Table12[[#This Row],[Column1]]))=TRUE,1,0)</f>
        <v>0</v>
      </c>
      <c r="O666" t="str">
        <f>IF(Table12[[#This Row],[cond2]]=1,MID(Table12[[#This Row],[Column1]],6,3),O665)</f>
        <v xml:space="preserve"> 24</v>
      </c>
    </row>
    <row r="667" spans="11:15" x14ac:dyDescent="0.3">
      <c r="K667">
        <v>0</v>
      </c>
      <c r="L667">
        <f>IF(AND(ISNUMBER(SEARCH(":",Table12[[#This Row],[Column1]]))=FALSE,ISNUMBER(SEARCH("Ronda",Table12[[#This Row],[Column1]]))=FALSE),1,0)</f>
        <v>1</v>
      </c>
      <c r="M667">
        <f>IF(Table12[[#This Row],[cond]]=1,M666+1,0)</f>
        <v>3</v>
      </c>
      <c r="N667">
        <f>IF(ISNUMBER(SEARCH("Ronda",Table12[[#This Row],[Column1]]))=TRUE,1,0)</f>
        <v>0</v>
      </c>
      <c r="O667" t="str">
        <f>IF(Table12[[#This Row],[cond2]]=1,MID(Table12[[#This Row],[Column1]],6,3),O666)</f>
        <v xml:space="preserve"> 24</v>
      </c>
    </row>
    <row r="668" spans="11:15" x14ac:dyDescent="0.3">
      <c r="K668">
        <v>0</v>
      </c>
      <c r="L668">
        <f>IF(AND(ISNUMBER(SEARCH(":",Table12[[#This Row],[Column1]]))=FALSE,ISNUMBER(SEARCH("Ronda",Table12[[#This Row],[Column1]]))=FALSE),1,0)</f>
        <v>1</v>
      </c>
      <c r="M668">
        <f>IF(Table12[[#This Row],[cond]]=1,M667+1,0)</f>
        <v>4</v>
      </c>
      <c r="N668">
        <f>IF(ISNUMBER(SEARCH("Ronda",Table12[[#This Row],[Column1]]))=TRUE,1,0)</f>
        <v>0</v>
      </c>
      <c r="O668" t="str">
        <f>IF(Table12[[#This Row],[cond2]]=1,MID(Table12[[#This Row],[Column1]],6,3),O667)</f>
        <v xml:space="preserve"> 24</v>
      </c>
    </row>
    <row r="669" spans="11:15" x14ac:dyDescent="0.3">
      <c r="K669">
        <v>0</v>
      </c>
      <c r="L669">
        <f>IF(AND(ISNUMBER(SEARCH(":",Table12[[#This Row],[Column1]]))=FALSE,ISNUMBER(SEARCH("Ronda",Table12[[#This Row],[Column1]]))=FALSE),1,0)</f>
        <v>1</v>
      </c>
      <c r="M669">
        <f>IF(Table12[[#This Row],[cond]]=1,M668+1,0)</f>
        <v>5</v>
      </c>
      <c r="N669">
        <f>IF(ISNUMBER(SEARCH("Ronda",Table12[[#This Row],[Column1]]))=TRUE,1,0)</f>
        <v>0</v>
      </c>
      <c r="O669" t="str">
        <f>IF(Table12[[#This Row],[cond2]]=1,MID(Table12[[#This Row],[Column1]],6,3),O668)</f>
        <v xml:space="preserve"> 24</v>
      </c>
    </row>
    <row r="670" spans="11:15" x14ac:dyDescent="0.3">
      <c r="K670">
        <v>0</v>
      </c>
      <c r="L670">
        <f>IF(AND(ISNUMBER(SEARCH(":",Table12[[#This Row],[Column1]]))=FALSE,ISNUMBER(SEARCH("Ronda",Table12[[#This Row],[Column1]]))=FALSE),1,0)</f>
        <v>1</v>
      </c>
      <c r="M670">
        <f>IF(Table12[[#This Row],[cond]]=1,M669+1,0)</f>
        <v>6</v>
      </c>
      <c r="N670">
        <f>IF(ISNUMBER(SEARCH("Ronda",Table12[[#This Row],[Column1]]))=TRUE,1,0)</f>
        <v>0</v>
      </c>
      <c r="O670" t="str">
        <f>IF(Table12[[#This Row],[cond2]]=1,MID(Table12[[#This Row],[Column1]],6,3),O669)</f>
        <v xml:space="preserve"> 24</v>
      </c>
    </row>
    <row r="671" spans="11:15" x14ac:dyDescent="0.3">
      <c r="K671" t="s">
        <v>1342</v>
      </c>
      <c r="L671">
        <f>IF(AND(ISNUMBER(SEARCH(":",Table12[[#This Row],[Column1]]))=FALSE,ISNUMBER(SEARCH("Ronda",Table12[[#This Row],[Column1]]))=FALSE),1,0)</f>
        <v>0</v>
      </c>
      <c r="M671">
        <f>IF(Table12[[#This Row],[cond]]=1,M670+1,0)</f>
        <v>0</v>
      </c>
      <c r="N671">
        <f>IF(ISNUMBER(SEARCH("Ronda",Table12[[#This Row],[Column1]]))=TRUE,1,0)</f>
        <v>0</v>
      </c>
      <c r="O671" t="str">
        <f>IF(Table12[[#This Row],[cond2]]=1,MID(Table12[[#This Row],[Column1]],6,3),O670)</f>
        <v xml:space="preserve"> 24</v>
      </c>
    </row>
    <row r="672" spans="11:15" x14ac:dyDescent="0.3">
      <c r="K672" t="s">
        <v>33</v>
      </c>
      <c r="L672">
        <f>IF(AND(ISNUMBER(SEARCH(":",Table12[[#This Row],[Column1]]))=FALSE,ISNUMBER(SEARCH("Ronda",Table12[[#This Row],[Column1]]))=FALSE),1,0)</f>
        <v>1</v>
      </c>
      <c r="M672">
        <f>IF(Table12[[#This Row],[cond]]=1,M671+1,0)</f>
        <v>1</v>
      </c>
      <c r="N672">
        <f>IF(ISNUMBER(SEARCH("Ronda",Table12[[#This Row],[Column1]]))=TRUE,1,0)</f>
        <v>0</v>
      </c>
      <c r="O672" t="str">
        <f>IF(Table12[[#This Row],[cond2]]=1,MID(Table12[[#This Row],[Column1]],6,3),O671)</f>
        <v xml:space="preserve"> 24</v>
      </c>
    </row>
    <row r="673" spans="11:15" x14ac:dyDescent="0.3">
      <c r="K673" t="s">
        <v>10</v>
      </c>
      <c r="L673">
        <f>IF(AND(ISNUMBER(SEARCH(":",Table12[[#This Row],[Column1]]))=FALSE,ISNUMBER(SEARCH("Ronda",Table12[[#This Row],[Column1]]))=FALSE),1,0)</f>
        <v>1</v>
      </c>
      <c r="M673">
        <f>IF(Table12[[#This Row],[cond]]=1,M672+1,0)</f>
        <v>2</v>
      </c>
      <c r="N673">
        <f>IF(ISNUMBER(SEARCH("Ronda",Table12[[#This Row],[Column1]]))=TRUE,1,0)</f>
        <v>0</v>
      </c>
      <c r="O673" t="str">
        <f>IF(Table12[[#This Row],[cond2]]=1,MID(Table12[[#This Row],[Column1]],6,3),O672)</f>
        <v xml:space="preserve"> 24</v>
      </c>
    </row>
    <row r="674" spans="11:15" x14ac:dyDescent="0.3">
      <c r="K674">
        <v>2</v>
      </c>
      <c r="L674">
        <f>IF(AND(ISNUMBER(SEARCH(":",Table12[[#This Row],[Column1]]))=FALSE,ISNUMBER(SEARCH("Ronda",Table12[[#This Row],[Column1]]))=FALSE),1,0)</f>
        <v>1</v>
      </c>
      <c r="M674">
        <f>IF(Table12[[#This Row],[cond]]=1,M673+1,0)</f>
        <v>3</v>
      </c>
      <c r="N674">
        <f>IF(ISNUMBER(SEARCH("Ronda",Table12[[#This Row],[Column1]]))=TRUE,1,0)</f>
        <v>0</v>
      </c>
      <c r="O674" t="str">
        <f>IF(Table12[[#This Row],[cond2]]=1,MID(Table12[[#This Row],[Column1]],6,3),O673)</f>
        <v xml:space="preserve"> 24</v>
      </c>
    </row>
    <row r="675" spans="11:15" x14ac:dyDescent="0.3">
      <c r="K675">
        <v>0</v>
      </c>
      <c r="L675">
        <f>IF(AND(ISNUMBER(SEARCH(":",Table12[[#This Row],[Column1]]))=FALSE,ISNUMBER(SEARCH("Ronda",Table12[[#This Row],[Column1]]))=FALSE),1,0)</f>
        <v>1</v>
      </c>
      <c r="M675">
        <f>IF(Table12[[#This Row],[cond]]=1,M674+1,0)</f>
        <v>4</v>
      </c>
      <c r="N675">
        <f>IF(ISNUMBER(SEARCH("Ronda",Table12[[#This Row],[Column1]]))=TRUE,1,0)</f>
        <v>0</v>
      </c>
      <c r="O675" t="str">
        <f>IF(Table12[[#This Row],[cond2]]=1,MID(Table12[[#This Row],[Column1]],6,3),O674)</f>
        <v xml:space="preserve"> 24</v>
      </c>
    </row>
    <row r="676" spans="11:15" x14ac:dyDescent="0.3">
      <c r="K676">
        <v>-1</v>
      </c>
      <c r="L676">
        <f>IF(AND(ISNUMBER(SEARCH(":",Table12[[#This Row],[Column1]]))=FALSE,ISNUMBER(SEARCH("Ronda",Table12[[#This Row],[Column1]]))=FALSE),1,0)</f>
        <v>1</v>
      </c>
      <c r="M676">
        <f>IF(Table12[[#This Row],[cond]]=1,M675+1,0)</f>
        <v>5</v>
      </c>
      <c r="N676">
        <f>IF(ISNUMBER(SEARCH("Ronda",Table12[[#This Row],[Column1]]))=TRUE,1,0)</f>
        <v>0</v>
      </c>
      <c r="O676" t="str">
        <f>IF(Table12[[#This Row],[cond2]]=1,MID(Table12[[#This Row],[Column1]],6,3),O675)</f>
        <v xml:space="preserve"> 24</v>
      </c>
    </row>
    <row r="677" spans="11:15" x14ac:dyDescent="0.3">
      <c r="K677">
        <v>0</v>
      </c>
      <c r="L677">
        <f>IF(AND(ISNUMBER(SEARCH(":",Table12[[#This Row],[Column1]]))=FALSE,ISNUMBER(SEARCH("Ronda",Table12[[#This Row],[Column1]]))=FALSE),1,0)</f>
        <v>1</v>
      </c>
      <c r="M677">
        <f>IF(Table12[[#This Row],[cond]]=1,M676+1,0)</f>
        <v>6</v>
      </c>
      <c r="N677">
        <f>IF(ISNUMBER(SEARCH("Ronda",Table12[[#This Row],[Column1]]))=TRUE,1,0)</f>
        <v>0</v>
      </c>
      <c r="O677" t="str">
        <f>IF(Table12[[#This Row],[cond2]]=1,MID(Table12[[#This Row],[Column1]],6,3),O676)</f>
        <v xml:space="preserve"> 24</v>
      </c>
    </row>
    <row r="678" spans="11:15" x14ac:dyDescent="0.3">
      <c r="K678" t="s">
        <v>1343</v>
      </c>
      <c r="L678">
        <f>IF(AND(ISNUMBER(SEARCH(":",Table12[[#This Row],[Column1]]))=FALSE,ISNUMBER(SEARCH("Ronda",Table12[[#This Row],[Column1]]))=FALSE),1,0)</f>
        <v>0</v>
      </c>
      <c r="M678">
        <f>IF(Table12[[#This Row],[cond]]=1,M677+1,0)</f>
        <v>0</v>
      </c>
      <c r="N678">
        <f>IF(ISNUMBER(SEARCH("Ronda",Table12[[#This Row],[Column1]]))=TRUE,1,0)</f>
        <v>0</v>
      </c>
      <c r="O678" t="str">
        <f>IF(Table12[[#This Row],[cond2]]=1,MID(Table12[[#This Row],[Column1]],6,3),O677)</f>
        <v xml:space="preserve"> 24</v>
      </c>
    </row>
    <row r="679" spans="11:15" x14ac:dyDescent="0.3">
      <c r="K679" t="s">
        <v>8</v>
      </c>
      <c r="L679">
        <f>IF(AND(ISNUMBER(SEARCH(":",Table12[[#This Row],[Column1]]))=FALSE,ISNUMBER(SEARCH("Ronda",Table12[[#This Row],[Column1]]))=FALSE),1,0)</f>
        <v>1</v>
      </c>
      <c r="M679">
        <f>IF(Table12[[#This Row],[cond]]=1,M678+1,0)</f>
        <v>1</v>
      </c>
      <c r="N679">
        <f>IF(ISNUMBER(SEARCH("Ronda",Table12[[#This Row],[Column1]]))=TRUE,1,0)</f>
        <v>0</v>
      </c>
      <c r="O679" t="str">
        <f>IF(Table12[[#This Row],[cond2]]=1,MID(Table12[[#This Row],[Column1]],6,3),O678)</f>
        <v xml:space="preserve"> 24</v>
      </c>
    </row>
    <row r="680" spans="11:15" x14ac:dyDescent="0.3">
      <c r="K680" t="s">
        <v>4</v>
      </c>
      <c r="L680">
        <f>IF(AND(ISNUMBER(SEARCH(":",Table12[[#This Row],[Column1]]))=FALSE,ISNUMBER(SEARCH("Ronda",Table12[[#This Row],[Column1]]))=FALSE),1,0)</f>
        <v>1</v>
      </c>
      <c r="M680">
        <f>IF(Table12[[#This Row],[cond]]=1,M679+1,0)</f>
        <v>2</v>
      </c>
      <c r="N680">
        <f>IF(ISNUMBER(SEARCH("Ronda",Table12[[#This Row],[Column1]]))=TRUE,1,0)</f>
        <v>0</v>
      </c>
      <c r="O680" t="str">
        <f>IF(Table12[[#This Row],[cond2]]=1,MID(Table12[[#This Row],[Column1]],6,3),O679)</f>
        <v xml:space="preserve"> 24</v>
      </c>
    </row>
    <row r="681" spans="11:15" x14ac:dyDescent="0.3">
      <c r="K681">
        <v>1</v>
      </c>
      <c r="L681">
        <f>IF(AND(ISNUMBER(SEARCH(":",Table12[[#This Row],[Column1]]))=FALSE,ISNUMBER(SEARCH("Ronda",Table12[[#This Row],[Column1]]))=FALSE),1,0)</f>
        <v>1</v>
      </c>
      <c r="M681">
        <f>IF(Table12[[#This Row],[cond]]=1,M680+1,0)</f>
        <v>3</v>
      </c>
      <c r="N681">
        <f>IF(ISNUMBER(SEARCH("Ronda",Table12[[#This Row],[Column1]]))=TRUE,1,0)</f>
        <v>0</v>
      </c>
      <c r="O681" t="str">
        <f>IF(Table12[[#This Row],[cond2]]=1,MID(Table12[[#This Row],[Column1]],6,3),O680)</f>
        <v xml:space="preserve"> 24</v>
      </c>
    </row>
    <row r="682" spans="11:15" x14ac:dyDescent="0.3">
      <c r="K682">
        <v>1</v>
      </c>
      <c r="L682">
        <f>IF(AND(ISNUMBER(SEARCH(":",Table12[[#This Row],[Column1]]))=FALSE,ISNUMBER(SEARCH("Ronda",Table12[[#This Row],[Column1]]))=FALSE),1,0)</f>
        <v>1</v>
      </c>
      <c r="M682">
        <f>IF(Table12[[#This Row],[cond]]=1,M681+1,0)</f>
        <v>4</v>
      </c>
      <c r="N682">
        <f>IF(ISNUMBER(SEARCH("Ronda",Table12[[#This Row],[Column1]]))=TRUE,1,0)</f>
        <v>0</v>
      </c>
      <c r="O682" t="str">
        <f>IF(Table12[[#This Row],[cond2]]=1,MID(Table12[[#This Row],[Column1]],6,3),O681)</f>
        <v xml:space="preserve"> 24</v>
      </c>
    </row>
    <row r="683" spans="11:15" x14ac:dyDescent="0.3">
      <c r="K683">
        <v>-1</v>
      </c>
      <c r="L683">
        <f>IF(AND(ISNUMBER(SEARCH(":",Table12[[#This Row],[Column1]]))=FALSE,ISNUMBER(SEARCH("Ronda",Table12[[#This Row],[Column1]]))=FALSE),1,0)</f>
        <v>1</v>
      </c>
      <c r="M683">
        <f>IF(Table12[[#This Row],[cond]]=1,M682+1,0)</f>
        <v>5</v>
      </c>
      <c r="N683">
        <f>IF(ISNUMBER(SEARCH("Ronda",Table12[[#This Row],[Column1]]))=TRUE,1,0)</f>
        <v>0</v>
      </c>
      <c r="O683" t="str">
        <f>IF(Table12[[#This Row],[cond2]]=1,MID(Table12[[#This Row],[Column1]],6,3),O682)</f>
        <v xml:space="preserve"> 24</v>
      </c>
    </row>
    <row r="684" spans="11:15" x14ac:dyDescent="0.3">
      <c r="K684">
        <v>-1</v>
      </c>
      <c r="L684">
        <f>IF(AND(ISNUMBER(SEARCH(":",Table12[[#This Row],[Column1]]))=FALSE,ISNUMBER(SEARCH("Ronda",Table12[[#This Row],[Column1]]))=FALSE),1,0)</f>
        <v>1</v>
      </c>
      <c r="M684">
        <f>IF(Table12[[#This Row],[cond]]=1,M683+1,0)</f>
        <v>6</v>
      </c>
      <c r="N684">
        <f>IF(ISNUMBER(SEARCH("Ronda",Table12[[#This Row],[Column1]]))=TRUE,1,0)</f>
        <v>0</v>
      </c>
      <c r="O684" t="str">
        <f>IF(Table12[[#This Row],[cond2]]=1,MID(Table12[[#This Row],[Column1]],6,3),O683)</f>
        <v xml:space="preserve"> 24</v>
      </c>
    </row>
    <row r="685" spans="11:15" x14ac:dyDescent="0.3">
      <c r="K685" t="s">
        <v>1344</v>
      </c>
      <c r="L685">
        <f>IF(AND(ISNUMBER(SEARCH(":",Table12[[#This Row],[Column1]]))=FALSE,ISNUMBER(SEARCH("Ronda",Table12[[#This Row],[Column1]]))=FALSE),1,0)</f>
        <v>0</v>
      </c>
      <c r="M685">
        <f>IF(Table12[[#This Row],[cond]]=1,M684+1,0)</f>
        <v>0</v>
      </c>
      <c r="N685">
        <f>IF(ISNUMBER(SEARCH("Ronda",Table12[[#This Row],[Column1]]))=TRUE,1,0)</f>
        <v>0</v>
      </c>
      <c r="O685" t="str">
        <f>IF(Table12[[#This Row],[cond2]]=1,MID(Table12[[#This Row],[Column1]],6,3),O684)</f>
        <v xml:space="preserve"> 24</v>
      </c>
    </row>
    <row r="686" spans="11:15" x14ac:dyDescent="0.3">
      <c r="K686" t="s">
        <v>11</v>
      </c>
      <c r="L686">
        <f>IF(AND(ISNUMBER(SEARCH(":",Table12[[#This Row],[Column1]]))=FALSE,ISNUMBER(SEARCH("Ronda",Table12[[#This Row],[Column1]]))=FALSE),1,0)</f>
        <v>1</v>
      </c>
      <c r="M686">
        <f>IF(Table12[[#This Row],[cond]]=1,M685+1,0)</f>
        <v>1</v>
      </c>
      <c r="N686">
        <f>IF(ISNUMBER(SEARCH("Ronda",Table12[[#This Row],[Column1]]))=TRUE,1,0)</f>
        <v>0</v>
      </c>
      <c r="O686" t="str">
        <f>IF(Table12[[#This Row],[cond2]]=1,MID(Table12[[#This Row],[Column1]],6,3),O685)</f>
        <v xml:space="preserve"> 24</v>
      </c>
    </row>
    <row r="687" spans="11:15" x14ac:dyDescent="0.3">
      <c r="K687" t="s">
        <v>2</v>
      </c>
      <c r="L687">
        <f>IF(AND(ISNUMBER(SEARCH(":",Table12[[#This Row],[Column1]]))=FALSE,ISNUMBER(SEARCH("Ronda",Table12[[#This Row],[Column1]]))=FALSE),1,0)</f>
        <v>1</v>
      </c>
      <c r="M687">
        <f>IF(Table12[[#This Row],[cond]]=1,M686+1,0)</f>
        <v>2</v>
      </c>
      <c r="N687">
        <f>IF(ISNUMBER(SEARCH("Ronda",Table12[[#This Row],[Column1]]))=TRUE,1,0)</f>
        <v>0</v>
      </c>
      <c r="O687" t="str">
        <f>IF(Table12[[#This Row],[cond2]]=1,MID(Table12[[#This Row],[Column1]],6,3),O686)</f>
        <v xml:space="preserve"> 24</v>
      </c>
    </row>
    <row r="688" spans="11:15" x14ac:dyDescent="0.3">
      <c r="K688">
        <v>1</v>
      </c>
      <c r="L688">
        <f>IF(AND(ISNUMBER(SEARCH(":",Table12[[#This Row],[Column1]]))=FALSE,ISNUMBER(SEARCH("Ronda",Table12[[#This Row],[Column1]]))=FALSE),1,0)</f>
        <v>1</v>
      </c>
      <c r="M688">
        <f>IF(Table12[[#This Row],[cond]]=1,M687+1,0)</f>
        <v>3</v>
      </c>
      <c r="N688">
        <f>IF(ISNUMBER(SEARCH("Ronda",Table12[[#This Row],[Column1]]))=TRUE,1,0)</f>
        <v>0</v>
      </c>
      <c r="O688" t="str">
        <f>IF(Table12[[#This Row],[cond2]]=1,MID(Table12[[#This Row],[Column1]],6,3),O687)</f>
        <v xml:space="preserve"> 24</v>
      </c>
    </row>
    <row r="689" spans="11:15" x14ac:dyDescent="0.3">
      <c r="K689">
        <v>1</v>
      </c>
      <c r="L689">
        <f>IF(AND(ISNUMBER(SEARCH(":",Table12[[#This Row],[Column1]]))=FALSE,ISNUMBER(SEARCH("Ronda",Table12[[#This Row],[Column1]]))=FALSE),1,0)</f>
        <v>1</v>
      </c>
      <c r="M689">
        <f>IF(Table12[[#This Row],[cond]]=1,M688+1,0)</f>
        <v>4</v>
      </c>
      <c r="N689">
        <f>IF(ISNUMBER(SEARCH("Ronda",Table12[[#This Row],[Column1]]))=TRUE,1,0)</f>
        <v>0</v>
      </c>
      <c r="O689" t="str">
        <f>IF(Table12[[#This Row],[cond2]]=1,MID(Table12[[#This Row],[Column1]],6,3),O688)</f>
        <v xml:space="preserve"> 24</v>
      </c>
    </row>
    <row r="690" spans="11:15" x14ac:dyDescent="0.3">
      <c r="K690">
        <v>0</v>
      </c>
      <c r="L690">
        <f>IF(AND(ISNUMBER(SEARCH(":",Table12[[#This Row],[Column1]]))=FALSE,ISNUMBER(SEARCH("Ronda",Table12[[#This Row],[Column1]]))=FALSE),1,0)</f>
        <v>1</v>
      </c>
      <c r="M690">
        <f>IF(Table12[[#This Row],[cond]]=1,M689+1,0)</f>
        <v>5</v>
      </c>
      <c r="N690">
        <f>IF(ISNUMBER(SEARCH("Ronda",Table12[[#This Row],[Column1]]))=TRUE,1,0)</f>
        <v>0</v>
      </c>
      <c r="O690" t="str">
        <f>IF(Table12[[#This Row],[cond2]]=1,MID(Table12[[#This Row],[Column1]],6,3),O689)</f>
        <v xml:space="preserve"> 24</v>
      </c>
    </row>
    <row r="691" spans="11:15" x14ac:dyDescent="0.3">
      <c r="K691">
        <v>0</v>
      </c>
      <c r="L691">
        <f>IF(AND(ISNUMBER(SEARCH(":",Table12[[#This Row],[Column1]]))=FALSE,ISNUMBER(SEARCH("Ronda",Table12[[#This Row],[Column1]]))=FALSE),1,0)</f>
        <v>1</v>
      </c>
      <c r="M691">
        <f>IF(Table12[[#This Row],[cond]]=1,M690+1,0)</f>
        <v>6</v>
      </c>
      <c r="N691">
        <f>IF(ISNUMBER(SEARCH("Ronda",Table12[[#This Row],[Column1]]))=TRUE,1,0)</f>
        <v>0</v>
      </c>
      <c r="O691" t="str">
        <f>IF(Table12[[#This Row],[cond2]]=1,MID(Table12[[#This Row],[Column1]],6,3),O690)</f>
        <v xml:space="preserve"> 24</v>
      </c>
    </row>
    <row r="692" spans="11:15" x14ac:dyDescent="0.3">
      <c r="K692" t="s">
        <v>1345</v>
      </c>
      <c r="L692">
        <f>IF(AND(ISNUMBER(SEARCH(":",Table12[[#This Row],[Column1]]))=FALSE,ISNUMBER(SEARCH("Ronda",Table12[[#This Row],[Column1]]))=FALSE),1,0)</f>
        <v>0</v>
      </c>
      <c r="M692">
        <f>IF(Table12[[#This Row],[cond]]=1,M691+1,0)</f>
        <v>0</v>
      </c>
      <c r="N692">
        <f>IF(ISNUMBER(SEARCH("Ronda",Table12[[#This Row],[Column1]]))=TRUE,1,0)</f>
        <v>0</v>
      </c>
      <c r="O692" t="str">
        <f>IF(Table12[[#This Row],[cond2]]=1,MID(Table12[[#This Row],[Column1]],6,3),O691)</f>
        <v xml:space="preserve"> 24</v>
      </c>
    </row>
    <row r="693" spans="11:15" x14ac:dyDescent="0.3">
      <c r="K693" t="s">
        <v>303</v>
      </c>
      <c r="L693">
        <f>IF(AND(ISNUMBER(SEARCH(":",Table12[[#This Row],[Column1]]))=FALSE,ISNUMBER(SEARCH("Ronda",Table12[[#This Row],[Column1]]))=FALSE),1,0)</f>
        <v>1</v>
      </c>
      <c r="M693">
        <f>IF(Table12[[#This Row],[cond]]=1,M692+1,0)</f>
        <v>1</v>
      </c>
      <c r="N693">
        <f>IF(ISNUMBER(SEARCH("Ronda",Table12[[#This Row],[Column1]]))=TRUE,1,0)</f>
        <v>0</v>
      </c>
      <c r="O693" t="str">
        <f>IF(Table12[[#This Row],[cond2]]=1,MID(Table12[[#This Row],[Column1]],6,3),O692)</f>
        <v xml:space="preserve"> 24</v>
      </c>
    </row>
    <row r="694" spans="11:15" x14ac:dyDescent="0.3">
      <c r="K694" t="s">
        <v>28</v>
      </c>
      <c r="L694">
        <f>IF(AND(ISNUMBER(SEARCH(":",Table12[[#This Row],[Column1]]))=FALSE,ISNUMBER(SEARCH("Ronda",Table12[[#This Row],[Column1]]))=FALSE),1,0)</f>
        <v>1</v>
      </c>
      <c r="M694">
        <f>IF(Table12[[#This Row],[cond]]=1,M693+1,0)</f>
        <v>2</v>
      </c>
      <c r="N694">
        <f>IF(ISNUMBER(SEARCH("Ronda",Table12[[#This Row],[Column1]]))=TRUE,1,0)</f>
        <v>0</v>
      </c>
      <c r="O694" t="str">
        <f>IF(Table12[[#This Row],[cond2]]=1,MID(Table12[[#This Row],[Column1]],6,3),O693)</f>
        <v xml:space="preserve"> 24</v>
      </c>
    </row>
    <row r="695" spans="11:15" x14ac:dyDescent="0.3">
      <c r="K695">
        <v>1</v>
      </c>
      <c r="L695">
        <f>IF(AND(ISNUMBER(SEARCH(":",Table12[[#This Row],[Column1]]))=FALSE,ISNUMBER(SEARCH("Ronda",Table12[[#This Row],[Column1]]))=FALSE),1,0)</f>
        <v>1</v>
      </c>
      <c r="M695">
        <f>IF(Table12[[#This Row],[cond]]=1,M694+1,0)</f>
        <v>3</v>
      </c>
      <c r="N695">
        <f>IF(ISNUMBER(SEARCH("Ronda",Table12[[#This Row],[Column1]]))=TRUE,1,0)</f>
        <v>0</v>
      </c>
      <c r="O695" t="str">
        <f>IF(Table12[[#This Row],[cond2]]=1,MID(Table12[[#This Row],[Column1]],6,3),O694)</f>
        <v xml:space="preserve"> 24</v>
      </c>
    </row>
    <row r="696" spans="11:15" x14ac:dyDescent="0.3">
      <c r="K696">
        <v>1</v>
      </c>
      <c r="L696">
        <f>IF(AND(ISNUMBER(SEARCH(":",Table12[[#This Row],[Column1]]))=FALSE,ISNUMBER(SEARCH("Ronda",Table12[[#This Row],[Column1]]))=FALSE),1,0)</f>
        <v>1</v>
      </c>
      <c r="M696">
        <f>IF(Table12[[#This Row],[cond]]=1,M695+1,0)</f>
        <v>4</v>
      </c>
      <c r="N696">
        <f>IF(ISNUMBER(SEARCH("Ronda",Table12[[#This Row],[Column1]]))=TRUE,1,0)</f>
        <v>0</v>
      </c>
      <c r="O696" t="str">
        <f>IF(Table12[[#This Row],[cond2]]=1,MID(Table12[[#This Row],[Column1]],6,3),O695)</f>
        <v xml:space="preserve"> 24</v>
      </c>
    </row>
    <row r="697" spans="11:15" x14ac:dyDescent="0.3">
      <c r="K697">
        <v>-1</v>
      </c>
      <c r="L697">
        <f>IF(AND(ISNUMBER(SEARCH(":",Table12[[#This Row],[Column1]]))=FALSE,ISNUMBER(SEARCH("Ronda",Table12[[#This Row],[Column1]]))=FALSE),1,0)</f>
        <v>1</v>
      </c>
      <c r="M697">
        <f>IF(Table12[[#This Row],[cond]]=1,M696+1,0)</f>
        <v>5</v>
      </c>
      <c r="N697">
        <f>IF(ISNUMBER(SEARCH("Ronda",Table12[[#This Row],[Column1]]))=TRUE,1,0)</f>
        <v>0</v>
      </c>
      <c r="O697" t="str">
        <f>IF(Table12[[#This Row],[cond2]]=1,MID(Table12[[#This Row],[Column1]],6,3),O696)</f>
        <v xml:space="preserve"> 24</v>
      </c>
    </row>
    <row r="698" spans="11:15" x14ac:dyDescent="0.3">
      <c r="K698">
        <v>-1</v>
      </c>
      <c r="L698">
        <f>IF(AND(ISNUMBER(SEARCH(":",Table12[[#This Row],[Column1]]))=FALSE,ISNUMBER(SEARCH("Ronda",Table12[[#This Row],[Column1]]))=FALSE),1,0)</f>
        <v>1</v>
      </c>
      <c r="M698">
        <f>IF(Table12[[#This Row],[cond]]=1,M697+1,0)</f>
        <v>6</v>
      </c>
      <c r="N698">
        <f>IF(ISNUMBER(SEARCH("Ronda",Table12[[#This Row],[Column1]]))=TRUE,1,0)</f>
        <v>0</v>
      </c>
      <c r="O698" t="str">
        <f>IF(Table12[[#This Row],[cond2]]=1,MID(Table12[[#This Row],[Column1]],6,3),O697)</f>
        <v xml:space="preserve"> 24</v>
      </c>
    </row>
    <row r="699" spans="11:15" x14ac:dyDescent="0.3">
      <c r="K699" t="s">
        <v>149</v>
      </c>
      <c r="L699">
        <f>IF(AND(ISNUMBER(SEARCH(":",Table12[[#This Row],[Column1]]))=FALSE,ISNUMBER(SEARCH("Ronda",Table12[[#This Row],[Column1]]))=FALSE),1,0)</f>
        <v>0</v>
      </c>
      <c r="M699">
        <f>IF(Table12[[#This Row],[cond]]=1,M698+1,0)</f>
        <v>0</v>
      </c>
      <c r="N699">
        <f>IF(ISNUMBER(SEARCH("Ronda",Table12[[#This Row],[Column1]]))=TRUE,1,0)</f>
        <v>0</v>
      </c>
      <c r="O699" t="str">
        <f>IF(Table12[[#This Row],[cond2]]=1,MID(Table12[[#This Row],[Column1]],6,3),O698)</f>
        <v xml:space="preserve"> 24</v>
      </c>
    </row>
    <row r="700" spans="11:15" x14ac:dyDescent="0.3">
      <c r="K700" t="s">
        <v>13</v>
      </c>
      <c r="L700">
        <f>IF(AND(ISNUMBER(SEARCH(":",Table12[[#This Row],[Column1]]))=FALSE,ISNUMBER(SEARCH("Ronda",Table12[[#This Row],[Column1]]))=FALSE),1,0)</f>
        <v>1</v>
      </c>
      <c r="M700">
        <f>IF(Table12[[#This Row],[cond]]=1,M699+1,0)</f>
        <v>1</v>
      </c>
      <c r="N700">
        <f>IF(ISNUMBER(SEARCH("Ronda",Table12[[#This Row],[Column1]]))=TRUE,1,0)</f>
        <v>0</v>
      </c>
      <c r="O700" t="str">
        <f>IF(Table12[[#This Row],[cond2]]=1,MID(Table12[[#This Row],[Column1]],6,3),O699)</f>
        <v xml:space="preserve"> 24</v>
      </c>
    </row>
    <row r="701" spans="11:15" x14ac:dyDescent="0.3">
      <c r="K701" t="s">
        <v>14</v>
      </c>
      <c r="L701">
        <f>IF(AND(ISNUMBER(SEARCH(":",Table12[[#This Row],[Column1]]))=FALSE,ISNUMBER(SEARCH("Ronda",Table12[[#This Row],[Column1]]))=FALSE),1,0)</f>
        <v>1</v>
      </c>
      <c r="M701">
        <f>IF(Table12[[#This Row],[cond]]=1,M700+1,0)</f>
        <v>2</v>
      </c>
      <c r="N701">
        <f>IF(ISNUMBER(SEARCH("Ronda",Table12[[#This Row],[Column1]]))=TRUE,1,0)</f>
        <v>0</v>
      </c>
      <c r="O701" t="str">
        <f>IF(Table12[[#This Row],[cond2]]=1,MID(Table12[[#This Row],[Column1]],6,3),O700)</f>
        <v xml:space="preserve"> 24</v>
      </c>
    </row>
    <row r="702" spans="11:15" x14ac:dyDescent="0.3">
      <c r="K702">
        <v>3</v>
      </c>
      <c r="L702">
        <f>IF(AND(ISNUMBER(SEARCH(":",Table12[[#This Row],[Column1]]))=FALSE,ISNUMBER(SEARCH("Ronda",Table12[[#This Row],[Column1]]))=FALSE),1,0)</f>
        <v>1</v>
      </c>
      <c r="M702">
        <f>IF(Table12[[#This Row],[cond]]=1,M701+1,0)</f>
        <v>3</v>
      </c>
      <c r="N702">
        <f>IF(ISNUMBER(SEARCH("Ronda",Table12[[#This Row],[Column1]]))=TRUE,1,0)</f>
        <v>0</v>
      </c>
      <c r="O702" t="str">
        <f>IF(Table12[[#This Row],[cond2]]=1,MID(Table12[[#This Row],[Column1]],6,3),O701)</f>
        <v xml:space="preserve"> 24</v>
      </c>
    </row>
    <row r="703" spans="11:15" x14ac:dyDescent="0.3">
      <c r="K703">
        <v>1</v>
      </c>
      <c r="L703">
        <f>IF(AND(ISNUMBER(SEARCH(":",Table12[[#This Row],[Column1]]))=FALSE,ISNUMBER(SEARCH("Ronda",Table12[[#This Row],[Column1]]))=FALSE),1,0)</f>
        <v>1</v>
      </c>
      <c r="M703">
        <f>IF(Table12[[#This Row],[cond]]=1,M702+1,0)</f>
        <v>4</v>
      </c>
      <c r="N703">
        <f>IF(ISNUMBER(SEARCH("Ronda",Table12[[#This Row],[Column1]]))=TRUE,1,0)</f>
        <v>0</v>
      </c>
      <c r="O703" t="str">
        <f>IF(Table12[[#This Row],[cond2]]=1,MID(Table12[[#This Row],[Column1]],6,3),O702)</f>
        <v xml:space="preserve"> 24</v>
      </c>
    </row>
    <row r="704" spans="11:15" x14ac:dyDescent="0.3">
      <c r="K704">
        <v>-2</v>
      </c>
      <c r="L704">
        <f>IF(AND(ISNUMBER(SEARCH(":",Table12[[#This Row],[Column1]]))=FALSE,ISNUMBER(SEARCH("Ronda",Table12[[#This Row],[Column1]]))=FALSE),1,0)</f>
        <v>1</v>
      </c>
      <c r="M704">
        <f>IF(Table12[[#This Row],[cond]]=1,M703+1,0)</f>
        <v>5</v>
      </c>
      <c r="N704">
        <f>IF(ISNUMBER(SEARCH("Ronda",Table12[[#This Row],[Column1]]))=TRUE,1,0)</f>
        <v>0</v>
      </c>
      <c r="O704" t="str">
        <f>IF(Table12[[#This Row],[cond2]]=1,MID(Table12[[#This Row],[Column1]],6,3),O703)</f>
        <v xml:space="preserve"> 24</v>
      </c>
    </row>
    <row r="705" spans="11:15" x14ac:dyDescent="0.3">
      <c r="K705">
        <v>0</v>
      </c>
      <c r="L705">
        <f>IF(AND(ISNUMBER(SEARCH(":",Table12[[#This Row],[Column1]]))=FALSE,ISNUMBER(SEARCH("Ronda",Table12[[#This Row],[Column1]]))=FALSE),1,0)</f>
        <v>1</v>
      </c>
      <c r="M705">
        <f>IF(Table12[[#This Row],[cond]]=1,M704+1,0)</f>
        <v>6</v>
      </c>
      <c r="N705">
        <f>IF(ISNUMBER(SEARCH("Ronda",Table12[[#This Row],[Column1]]))=TRUE,1,0)</f>
        <v>0</v>
      </c>
      <c r="O705" t="str">
        <f>IF(Table12[[#This Row],[cond2]]=1,MID(Table12[[#This Row],[Column1]],6,3),O704)</f>
        <v xml:space="preserve"> 24</v>
      </c>
    </row>
    <row r="706" spans="11:15" x14ac:dyDescent="0.3">
      <c r="K706" t="s">
        <v>150</v>
      </c>
      <c r="L706">
        <f>IF(AND(ISNUMBER(SEARCH(":",Table12[[#This Row],[Column1]]))=FALSE,ISNUMBER(SEARCH("Ronda",Table12[[#This Row],[Column1]]))=FALSE),1,0)</f>
        <v>0</v>
      </c>
      <c r="M706">
        <f>IF(Table12[[#This Row],[cond]]=1,M705+1,0)</f>
        <v>0</v>
      </c>
      <c r="N706">
        <f>IF(ISNUMBER(SEARCH("Ronda",Table12[[#This Row],[Column1]]))=TRUE,1,0)</f>
        <v>1</v>
      </c>
      <c r="O706" t="str">
        <f>IF(Table12[[#This Row],[cond2]]=1,MID(Table12[[#This Row],[Column1]],6,3),O705)</f>
        <v xml:space="preserve"> 23</v>
      </c>
    </row>
    <row r="707" spans="11:15" x14ac:dyDescent="0.3">
      <c r="K707" t="s">
        <v>1105</v>
      </c>
      <c r="L707">
        <f>IF(AND(ISNUMBER(SEARCH(":",Table12[[#This Row],[Column1]]))=FALSE,ISNUMBER(SEARCH("Ronda",Table12[[#This Row],[Column1]]))=FALSE),1,0)</f>
        <v>0</v>
      </c>
      <c r="M707">
        <f>IF(Table12[[#This Row],[cond]]=1,M706+1,0)</f>
        <v>0</v>
      </c>
      <c r="N707">
        <f>IF(ISNUMBER(SEARCH("Ronda",Table12[[#This Row],[Column1]]))=TRUE,1,0)</f>
        <v>0</v>
      </c>
      <c r="O707" t="str">
        <f>IF(Table12[[#This Row],[cond2]]=1,MID(Table12[[#This Row],[Column1]],6,3),O706)</f>
        <v xml:space="preserve"> 23</v>
      </c>
    </row>
    <row r="708" spans="11:15" x14ac:dyDescent="0.3">
      <c r="K708" t="s">
        <v>1257</v>
      </c>
      <c r="L708">
        <f>IF(AND(ISNUMBER(SEARCH(":",Table12[[#This Row],[Column1]]))=FALSE,ISNUMBER(SEARCH("Ronda",Table12[[#This Row],[Column1]]))=FALSE),1,0)</f>
        <v>1</v>
      </c>
      <c r="M708">
        <f>IF(Table12[[#This Row],[cond]]=1,M707+1,0)</f>
        <v>1</v>
      </c>
      <c r="N708">
        <f>IF(ISNUMBER(SEARCH("Ronda",Table12[[#This Row],[Column1]]))=TRUE,1,0)</f>
        <v>0</v>
      </c>
      <c r="O708" t="str">
        <f>IF(Table12[[#This Row],[cond2]]=1,MID(Table12[[#This Row],[Column1]],6,3),O707)</f>
        <v xml:space="preserve"> 23</v>
      </c>
    </row>
    <row r="709" spans="11:15" x14ac:dyDescent="0.3">
      <c r="K709" t="s">
        <v>7</v>
      </c>
      <c r="L709">
        <f>IF(AND(ISNUMBER(SEARCH(":",Table12[[#This Row],[Column1]]))=FALSE,ISNUMBER(SEARCH("Ronda",Table12[[#This Row],[Column1]]))=FALSE),1,0)</f>
        <v>1</v>
      </c>
      <c r="M709">
        <f>IF(Table12[[#This Row],[cond]]=1,M708+1,0)</f>
        <v>2</v>
      </c>
      <c r="N709">
        <f>IF(ISNUMBER(SEARCH("Ronda",Table12[[#This Row],[Column1]]))=TRUE,1,0)</f>
        <v>0</v>
      </c>
      <c r="O709" t="str">
        <f>IF(Table12[[#This Row],[cond2]]=1,MID(Table12[[#This Row],[Column1]],6,3),O708)</f>
        <v xml:space="preserve"> 23</v>
      </c>
    </row>
    <row r="710" spans="11:15" x14ac:dyDescent="0.3">
      <c r="K710">
        <v>3</v>
      </c>
      <c r="L710">
        <f>IF(AND(ISNUMBER(SEARCH(":",Table12[[#This Row],[Column1]]))=FALSE,ISNUMBER(SEARCH("Ronda",Table12[[#This Row],[Column1]]))=FALSE),1,0)</f>
        <v>1</v>
      </c>
      <c r="M710">
        <f>IF(Table12[[#This Row],[cond]]=1,M709+1,0)</f>
        <v>3</v>
      </c>
      <c r="N710">
        <f>IF(ISNUMBER(SEARCH("Ronda",Table12[[#This Row],[Column1]]))=TRUE,1,0)</f>
        <v>0</v>
      </c>
      <c r="O710" t="str">
        <f>IF(Table12[[#This Row],[cond2]]=1,MID(Table12[[#This Row],[Column1]],6,3),O709)</f>
        <v xml:space="preserve"> 23</v>
      </c>
    </row>
    <row r="711" spans="11:15" x14ac:dyDescent="0.3">
      <c r="K711">
        <v>1</v>
      </c>
      <c r="L711">
        <f>IF(AND(ISNUMBER(SEARCH(":",Table12[[#This Row],[Column1]]))=FALSE,ISNUMBER(SEARCH("Ronda",Table12[[#This Row],[Column1]]))=FALSE),1,0)</f>
        <v>1</v>
      </c>
      <c r="M711">
        <f>IF(Table12[[#This Row],[cond]]=1,M710+1,0)</f>
        <v>4</v>
      </c>
      <c r="N711">
        <f>IF(ISNUMBER(SEARCH("Ronda",Table12[[#This Row],[Column1]]))=TRUE,1,0)</f>
        <v>0</v>
      </c>
      <c r="O711" t="str">
        <f>IF(Table12[[#This Row],[cond2]]=1,MID(Table12[[#This Row],[Column1]],6,3),O710)</f>
        <v xml:space="preserve"> 23</v>
      </c>
    </row>
    <row r="712" spans="11:15" x14ac:dyDescent="0.3">
      <c r="K712">
        <v>-2</v>
      </c>
      <c r="L712">
        <f>IF(AND(ISNUMBER(SEARCH(":",Table12[[#This Row],[Column1]]))=FALSE,ISNUMBER(SEARCH("Ronda",Table12[[#This Row],[Column1]]))=FALSE),1,0)</f>
        <v>1</v>
      </c>
      <c r="M712">
        <f>IF(Table12[[#This Row],[cond]]=1,M711+1,0)</f>
        <v>5</v>
      </c>
      <c r="N712">
        <f>IF(ISNUMBER(SEARCH("Ronda",Table12[[#This Row],[Column1]]))=TRUE,1,0)</f>
        <v>0</v>
      </c>
      <c r="O712" t="str">
        <f>IF(Table12[[#This Row],[cond2]]=1,MID(Table12[[#This Row],[Column1]],6,3),O711)</f>
        <v xml:space="preserve"> 23</v>
      </c>
    </row>
    <row r="713" spans="11:15" x14ac:dyDescent="0.3">
      <c r="K713">
        <v>-1</v>
      </c>
      <c r="L713">
        <f>IF(AND(ISNUMBER(SEARCH(":",Table12[[#This Row],[Column1]]))=FALSE,ISNUMBER(SEARCH("Ronda",Table12[[#This Row],[Column1]]))=FALSE),1,0)</f>
        <v>1</v>
      </c>
      <c r="M713">
        <f>IF(Table12[[#This Row],[cond]]=1,M712+1,0)</f>
        <v>6</v>
      </c>
      <c r="N713">
        <f>IF(ISNUMBER(SEARCH("Ronda",Table12[[#This Row],[Column1]]))=TRUE,1,0)</f>
        <v>0</v>
      </c>
      <c r="O713" t="str">
        <f>IF(Table12[[#This Row],[cond2]]=1,MID(Table12[[#This Row],[Column1]],6,3),O712)</f>
        <v xml:space="preserve"> 23</v>
      </c>
    </row>
    <row r="714" spans="11:15" x14ac:dyDescent="0.3">
      <c r="K714" t="s">
        <v>1346</v>
      </c>
      <c r="L714">
        <f>IF(AND(ISNUMBER(SEARCH(":",Table12[[#This Row],[Column1]]))=FALSE,ISNUMBER(SEARCH("Ronda",Table12[[#This Row],[Column1]]))=FALSE),1,0)</f>
        <v>0</v>
      </c>
      <c r="M714">
        <f>IF(Table12[[#This Row],[cond]]=1,M713+1,0)</f>
        <v>0</v>
      </c>
      <c r="N714">
        <f>IF(ISNUMBER(SEARCH("Ronda",Table12[[#This Row],[Column1]]))=TRUE,1,0)</f>
        <v>0</v>
      </c>
      <c r="O714" t="str">
        <f>IF(Table12[[#This Row],[cond2]]=1,MID(Table12[[#This Row],[Column1]],6,3),O713)</f>
        <v xml:space="preserve"> 23</v>
      </c>
    </row>
    <row r="715" spans="11:15" x14ac:dyDescent="0.3">
      <c r="K715" t="s">
        <v>2</v>
      </c>
      <c r="L715">
        <f>IF(AND(ISNUMBER(SEARCH(":",Table12[[#This Row],[Column1]]))=FALSE,ISNUMBER(SEARCH("Ronda",Table12[[#This Row],[Column1]]))=FALSE),1,0)</f>
        <v>1</v>
      </c>
      <c r="M715">
        <f>IF(Table12[[#This Row],[cond]]=1,M714+1,0)</f>
        <v>1</v>
      </c>
      <c r="N715">
        <f>IF(ISNUMBER(SEARCH("Ronda",Table12[[#This Row],[Column1]]))=TRUE,1,0)</f>
        <v>0</v>
      </c>
      <c r="O715" t="str">
        <f>IF(Table12[[#This Row],[cond2]]=1,MID(Table12[[#This Row],[Column1]],6,3),O714)</f>
        <v xml:space="preserve"> 23</v>
      </c>
    </row>
    <row r="716" spans="11:15" x14ac:dyDescent="0.3">
      <c r="K716" t="s">
        <v>33</v>
      </c>
      <c r="L716">
        <f>IF(AND(ISNUMBER(SEARCH(":",Table12[[#This Row],[Column1]]))=FALSE,ISNUMBER(SEARCH("Ronda",Table12[[#This Row],[Column1]]))=FALSE),1,0)</f>
        <v>1</v>
      </c>
      <c r="M716">
        <f>IF(Table12[[#This Row],[cond]]=1,M715+1,0)</f>
        <v>2</v>
      </c>
      <c r="N716">
        <f>IF(ISNUMBER(SEARCH("Ronda",Table12[[#This Row],[Column1]]))=TRUE,1,0)</f>
        <v>0</v>
      </c>
      <c r="O716" t="str">
        <f>IF(Table12[[#This Row],[cond2]]=1,MID(Table12[[#This Row],[Column1]],6,3),O715)</f>
        <v xml:space="preserve"> 23</v>
      </c>
    </row>
    <row r="717" spans="11:15" x14ac:dyDescent="0.3">
      <c r="K717">
        <v>1</v>
      </c>
      <c r="L717">
        <f>IF(AND(ISNUMBER(SEARCH(":",Table12[[#This Row],[Column1]]))=FALSE,ISNUMBER(SEARCH("Ronda",Table12[[#This Row],[Column1]]))=FALSE),1,0)</f>
        <v>1</v>
      </c>
      <c r="M717">
        <f>IF(Table12[[#This Row],[cond]]=1,M716+1,0)</f>
        <v>3</v>
      </c>
      <c r="N717">
        <f>IF(ISNUMBER(SEARCH("Ronda",Table12[[#This Row],[Column1]]))=TRUE,1,0)</f>
        <v>0</v>
      </c>
      <c r="O717" t="str">
        <f>IF(Table12[[#This Row],[cond2]]=1,MID(Table12[[#This Row],[Column1]],6,3),O716)</f>
        <v xml:space="preserve"> 23</v>
      </c>
    </row>
    <row r="718" spans="11:15" x14ac:dyDescent="0.3">
      <c r="K718">
        <v>1</v>
      </c>
      <c r="L718">
        <f>IF(AND(ISNUMBER(SEARCH(":",Table12[[#This Row],[Column1]]))=FALSE,ISNUMBER(SEARCH("Ronda",Table12[[#This Row],[Column1]]))=FALSE),1,0)</f>
        <v>1</v>
      </c>
      <c r="M718">
        <f>IF(Table12[[#This Row],[cond]]=1,M717+1,0)</f>
        <v>4</v>
      </c>
      <c r="N718">
        <f>IF(ISNUMBER(SEARCH("Ronda",Table12[[#This Row],[Column1]]))=TRUE,1,0)</f>
        <v>0</v>
      </c>
      <c r="O718" t="str">
        <f>IF(Table12[[#This Row],[cond2]]=1,MID(Table12[[#This Row],[Column1]],6,3),O717)</f>
        <v xml:space="preserve"> 23</v>
      </c>
    </row>
    <row r="719" spans="11:15" x14ac:dyDescent="0.3">
      <c r="K719">
        <v>0</v>
      </c>
      <c r="L719">
        <f>IF(AND(ISNUMBER(SEARCH(":",Table12[[#This Row],[Column1]]))=FALSE,ISNUMBER(SEARCH("Ronda",Table12[[#This Row],[Column1]]))=FALSE),1,0)</f>
        <v>1</v>
      </c>
      <c r="M719">
        <f>IF(Table12[[#This Row],[cond]]=1,M718+1,0)</f>
        <v>5</v>
      </c>
      <c r="N719">
        <f>IF(ISNUMBER(SEARCH("Ronda",Table12[[#This Row],[Column1]]))=TRUE,1,0)</f>
        <v>0</v>
      </c>
      <c r="O719" t="str">
        <f>IF(Table12[[#This Row],[cond2]]=1,MID(Table12[[#This Row],[Column1]],6,3),O718)</f>
        <v xml:space="preserve"> 23</v>
      </c>
    </row>
    <row r="720" spans="11:15" x14ac:dyDescent="0.3">
      <c r="K720">
        <v>0</v>
      </c>
      <c r="L720">
        <f>IF(AND(ISNUMBER(SEARCH(":",Table12[[#This Row],[Column1]]))=FALSE,ISNUMBER(SEARCH("Ronda",Table12[[#This Row],[Column1]]))=FALSE),1,0)</f>
        <v>1</v>
      </c>
      <c r="M720">
        <f>IF(Table12[[#This Row],[cond]]=1,M719+1,0)</f>
        <v>6</v>
      </c>
      <c r="N720">
        <f>IF(ISNUMBER(SEARCH("Ronda",Table12[[#This Row],[Column1]]))=TRUE,1,0)</f>
        <v>0</v>
      </c>
      <c r="O720" t="str">
        <f>IF(Table12[[#This Row],[cond2]]=1,MID(Table12[[#This Row],[Column1]],6,3),O719)</f>
        <v xml:space="preserve"> 23</v>
      </c>
    </row>
    <row r="721" spans="11:15" x14ac:dyDescent="0.3">
      <c r="K721" t="s">
        <v>1347</v>
      </c>
      <c r="L721">
        <f>IF(AND(ISNUMBER(SEARCH(":",Table12[[#This Row],[Column1]]))=FALSE,ISNUMBER(SEARCH("Ronda",Table12[[#This Row],[Column1]]))=FALSE),1,0)</f>
        <v>0</v>
      </c>
      <c r="M721">
        <f>IF(Table12[[#This Row],[cond]]=1,M720+1,0)</f>
        <v>0</v>
      </c>
      <c r="N721">
        <f>IF(ISNUMBER(SEARCH("Ronda",Table12[[#This Row],[Column1]]))=TRUE,1,0)</f>
        <v>0</v>
      </c>
      <c r="O721" t="str">
        <f>IF(Table12[[#This Row],[cond2]]=1,MID(Table12[[#This Row],[Column1]],6,3),O720)</f>
        <v xml:space="preserve"> 23</v>
      </c>
    </row>
    <row r="722" spans="11:15" x14ac:dyDescent="0.3">
      <c r="K722" t="s">
        <v>1051</v>
      </c>
      <c r="L722">
        <f>IF(AND(ISNUMBER(SEARCH(":",Table12[[#This Row],[Column1]]))=FALSE,ISNUMBER(SEARCH("Ronda",Table12[[#This Row],[Column1]]))=FALSE),1,0)</f>
        <v>1</v>
      </c>
      <c r="M722">
        <f>IF(Table12[[#This Row],[cond]]=1,M721+1,0)</f>
        <v>1</v>
      </c>
      <c r="N722">
        <f>IF(ISNUMBER(SEARCH("Ronda",Table12[[#This Row],[Column1]]))=TRUE,1,0)</f>
        <v>0</v>
      </c>
      <c r="O722" t="str">
        <f>IF(Table12[[#This Row],[cond2]]=1,MID(Table12[[#This Row],[Column1]],6,3),O721)</f>
        <v xml:space="preserve"> 23</v>
      </c>
    </row>
    <row r="723" spans="11:15" x14ac:dyDescent="0.3">
      <c r="K723" t="s">
        <v>8</v>
      </c>
      <c r="L723">
        <f>IF(AND(ISNUMBER(SEARCH(":",Table12[[#This Row],[Column1]]))=FALSE,ISNUMBER(SEARCH("Ronda",Table12[[#This Row],[Column1]]))=FALSE),1,0)</f>
        <v>1</v>
      </c>
      <c r="M723">
        <f>IF(Table12[[#This Row],[cond]]=1,M722+1,0)</f>
        <v>2</v>
      </c>
      <c r="N723">
        <f>IF(ISNUMBER(SEARCH("Ronda",Table12[[#This Row],[Column1]]))=TRUE,1,0)</f>
        <v>0</v>
      </c>
      <c r="O723" t="str">
        <f>IF(Table12[[#This Row],[cond2]]=1,MID(Table12[[#This Row],[Column1]],6,3),O722)</f>
        <v xml:space="preserve"> 23</v>
      </c>
    </row>
    <row r="724" spans="11:15" x14ac:dyDescent="0.3">
      <c r="K724">
        <v>0</v>
      </c>
      <c r="L724">
        <f>IF(AND(ISNUMBER(SEARCH(":",Table12[[#This Row],[Column1]]))=FALSE,ISNUMBER(SEARCH("Ronda",Table12[[#This Row],[Column1]]))=FALSE),1,0)</f>
        <v>1</v>
      </c>
      <c r="M724">
        <f>IF(Table12[[#This Row],[cond]]=1,M723+1,0)</f>
        <v>3</v>
      </c>
      <c r="N724">
        <f>IF(ISNUMBER(SEARCH("Ronda",Table12[[#This Row],[Column1]]))=TRUE,1,0)</f>
        <v>0</v>
      </c>
      <c r="O724" t="str">
        <f>IF(Table12[[#This Row],[cond2]]=1,MID(Table12[[#This Row],[Column1]],6,3),O723)</f>
        <v xml:space="preserve"> 23</v>
      </c>
    </row>
    <row r="725" spans="11:15" x14ac:dyDescent="0.3">
      <c r="K725">
        <v>2</v>
      </c>
      <c r="L725">
        <f>IF(AND(ISNUMBER(SEARCH(":",Table12[[#This Row],[Column1]]))=FALSE,ISNUMBER(SEARCH("Ronda",Table12[[#This Row],[Column1]]))=FALSE),1,0)</f>
        <v>1</v>
      </c>
      <c r="M725">
        <f>IF(Table12[[#This Row],[cond]]=1,M724+1,0)</f>
        <v>4</v>
      </c>
      <c r="N725">
        <f>IF(ISNUMBER(SEARCH("Ronda",Table12[[#This Row],[Column1]]))=TRUE,1,0)</f>
        <v>0</v>
      </c>
      <c r="O725" t="str">
        <f>IF(Table12[[#This Row],[cond2]]=1,MID(Table12[[#This Row],[Column1]],6,3),O724)</f>
        <v xml:space="preserve"> 23</v>
      </c>
    </row>
    <row r="726" spans="11:15" x14ac:dyDescent="0.3">
      <c r="K726">
        <v>0</v>
      </c>
      <c r="L726">
        <f>IF(AND(ISNUMBER(SEARCH(":",Table12[[#This Row],[Column1]]))=FALSE,ISNUMBER(SEARCH("Ronda",Table12[[#This Row],[Column1]]))=FALSE),1,0)</f>
        <v>1</v>
      </c>
      <c r="M726">
        <f>IF(Table12[[#This Row],[cond]]=1,M725+1,0)</f>
        <v>5</v>
      </c>
      <c r="N726">
        <f>IF(ISNUMBER(SEARCH("Ronda",Table12[[#This Row],[Column1]]))=TRUE,1,0)</f>
        <v>0</v>
      </c>
      <c r="O726" t="str">
        <f>IF(Table12[[#This Row],[cond2]]=1,MID(Table12[[#This Row],[Column1]],6,3),O725)</f>
        <v xml:space="preserve"> 23</v>
      </c>
    </row>
    <row r="727" spans="11:15" x14ac:dyDescent="0.3">
      <c r="K727">
        <v>-1</v>
      </c>
      <c r="L727">
        <f>IF(AND(ISNUMBER(SEARCH(":",Table12[[#This Row],[Column1]]))=FALSE,ISNUMBER(SEARCH("Ronda",Table12[[#This Row],[Column1]]))=FALSE),1,0)</f>
        <v>1</v>
      </c>
      <c r="M727">
        <f>IF(Table12[[#This Row],[cond]]=1,M726+1,0)</f>
        <v>6</v>
      </c>
      <c r="N727">
        <f>IF(ISNUMBER(SEARCH("Ronda",Table12[[#This Row],[Column1]]))=TRUE,1,0)</f>
        <v>0</v>
      </c>
      <c r="O727" t="str">
        <f>IF(Table12[[#This Row],[cond2]]=1,MID(Table12[[#This Row],[Column1]],6,3),O726)</f>
        <v xml:space="preserve"> 23</v>
      </c>
    </row>
    <row r="728" spans="11:15" x14ac:dyDescent="0.3">
      <c r="K728" t="s">
        <v>1348</v>
      </c>
      <c r="L728">
        <f>IF(AND(ISNUMBER(SEARCH(":",Table12[[#This Row],[Column1]]))=FALSE,ISNUMBER(SEARCH("Ronda",Table12[[#This Row],[Column1]]))=FALSE),1,0)</f>
        <v>0</v>
      </c>
      <c r="M728">
        <f>IF(Table12[[#This Row],[cond]]=1,M727+1,0)</f>
        <v>0</v>
      </c>
      <c r="N728">
        <f>IF(ISNUMBER(SEARCH("Ronda",Table12[[#This Row],[Column1]]))=TRUE,1,0)</f>
        <v>0</v>
      </c>
      <c r="O728" t="str">
        <f>IF(Table12[[#This Row],[cond2]]=1,MID(Table12[[#This Row],[Column1]],6,3),O727)</f>
        <v xml:space="preserve"> 23</v>
      </c>
    </row>
    <row r="729" spans="11:15" x14ac:dyDescent="0.3">
      <c r="K729" t="s">
        <v>1</v>
      </c>
      <c r="L729">
        <f>IF(AND(ISNUMBER(SEARCH(":",Table12[[#This Row],[Column1]]))=FALSE,ISNUMBER(SEARCH("Ronda",Table12[[#This Row],[Column1]]))=FALSE),1,0)</f>
        <v>1</v>
      </c>
      <c r="M729">
        <f>IF(Table12[[#This Row],[cond]]=1,M728+1,0)</f>
        <v>1</v>
      </c>
      <c r="N729">
        <f>IF(ISNUMBER(SEARCH("Ronda",Table12[[#This Row],[Column1]]))=TRUE,1,0)</f>
        <v>0</v>
      </c>
      <c r="O729" t="str">
        <f>IF(Table12[[#This Row],[cond2]]=1,MID(Table12[[#This Row],[Column1]],6,3),O728)</f>
        <v xml:space="preserve"> 23</v>
      </c>
    </row>
    <row r="730" spans="11:15" x14ac:dyDescent="0.3">
      <c r="K730" t="s">
        <v>303</v>
      </c>
      <c r="L730">
        <f>IF(AND(ISNUMBER(SEARCH(":",Table12[[#This Row],[Column1]]))=FALSE,ISNUMBER(SEARCH("Ronda",Table12[[#This Row],[Column1]]))=FALSE),1,0)</f>
        <v>1</v>
      </c>
      <c r="M730">
        <f>IF(Table12[[#This Row],[cond]]=1,M729+1,0)</f>
        <v>2</v>
      </c>
      <c r="N730">
        <f>IF(ISNUMBER(SEARCH("Ronda",Table12[[#This Row],[Column1]]))=TRUE,1,0)</f>
        <v>0</v>
      </c>
      <c r="O730" t="str">
        <f>IF(Table12[[#This Row],[cond2]]=1,MID(Table12[[#This Row],[Column1]],6,3),O729)</f>
        <v xml:space="preserve"> 23</v>
      </c>
    </row>
    <row r="731" spans="11:15" x14ac:dyDescent="0.3">
      <c r="K731">
        <v>2</v>
      </c>
      <c r="L731">
        <f>IF(AND(ISNUMBER(SEARCH(":",Table12[[#This Row],[Column1]]))=FALSE,ISNUMBER(SEARCH("Ronda",Table12[[#This Row],[Column1]]))=FALSE),1,0)</f>
        <v>1</v>
      </c>
      <c r="M731">
        <f>IF(Table12[[#This Row],[cond]]=1,M730+1,0)</f>
        <v>3</v>
      </c>
      <c r="N731">
        <f>IF(ISNUMBER(SEARCH("Ronda",Table12[[#This Row],[Column1]]))=TRUE,1,0)</f>
        <v>0</v>
      </c>
      <c r="O731" t="str">
        <f>IF(Table12[[#This Row],[cond2]]=1,MID(Table12[[#This Row],[Column1]],6,3),O730)</f>
        <v xml:space="preserve"> 23</v>
      </c>
    </row>
    <row r="732" spans="11:15" x14ac:dyDescent="0.3">
      <c r="K732">
        <v>0</v>
      </c>
      <c r="L732">
        <f>IF(AND(ISNUMBER(SEARCH(":",Table12[[#This Row],[Column1]]))=FALSE,ISNUMBER(SEARCH("Ronda",Table12[[#This Row],[Column1]]))=FALSE),1,0)</f>
        <v>1</v>
      </c>
      <c r="M732">
        <f>IF(Table12[[#This Row],[cond]]=1,M731+1,0)</f>
        <v>4</v>
      </c>
      <c r="N732">
        <f>IF(ISNUMBER(SEARCH("Ronda",Table12[[#This Row],[Column1]]))=TRUE,1,0)</f>
        <v>0</v>
      </c>
      <c r="O732" t="str">
        <f>IF(Table12[[#This Row],[cond2]]=1,MID(Table12[[#This Row],[Column1]],6,3),O731)</f>
        <v xml:space="preserve"> 23</v>
      </c>
    </row>
    <row r="733" spans="11:15" x14ac:dyDescent="0.3">
      <c r="K733">
        <v>-2</v>
      </c>
      <c r="L733">
        <f>IF(AND(ISNUMBER(SEARCH(":",Table12[[#This Row],[Column1]]))=FALSE,ISNUMBER(SEARCH("Ronda",Table12[[#This Row],[Column1]]))=FALSE),1,0)</f>
        <v>1</v>
      </c>
      <c r="M733">
        <f>IF(Table12[[#This Row],[cond]]=1,M732+1,0)</f>
        <v>5</v>
      </c>
      <c r="N733">
        <f>IF(ISNUMBER(SEARCH("Ronda",Table12[[#This Row],[Column1]]))=TRUE,1,0)</f>
        <v>0</v>
      </c>
      <c r="O733" t="str">
        <f>IF(Table12[[#This Row],[cond2]]=1,MID(Table12[[#This Row],[Column1]],6,3),O732)</f>
        <v xml:space="preserve"> 23</v>
      </c>
    </row>
    <row r="734" spans="11:15" x14ac:dyDescent="0.3">
      <c r="K734">
        <v>0</v>
      </c>
      <c r="L734">
        <f>IF(AND(ISNUMBER(SEARCH(":",Table12[[#This Row],[Column1]]))=FALSE,ISNUMBER(SEARCH("Ronda",Table12[[#This Row],[Column1]]))=FALSE),1,0)</f>
        <v>1</v>
      </c>
      <c r="M734">
        <f>IF(Table12[[#This Row],[cond]]=1,M733+1,0)</f>
        <v>6</v>
      </c>
      <c r="N734">
        <f>IF(ISNUMBER(SEARCH("Ronda",Table12[[#This Row],[Column1]]))=TRUE,1,0)</f>
        <v>0</v>
      </c>
      <c r="O734" t="str">
        <f>IF(Table12[[#This Row],[cond2]]=1,MID(Table12[[#This Row],[Column1]],6,3),O733)</f>
        <v xml:space="preserve"> 23</v>
      </c>
    </row>
    <row r="735" spans="11:15" x14ac:dyDescent="0.3">
      <c r="K735" t="s">
        <v>1349</v>
      </c>
      <c r="L735">
        <f>IF(AND(ISNUMBER(SEARCH(":",Table12[[#This Row],[Column1]]))=FALSE,ISNUMBER(SEARCH("Ronda",Table12[[#This Row],[Column1]]))=FALSE),1,0)</f>
        <v>0</v>
      </c>
      <c r="M735">
        <f>IF(Table12[[#This Row],[cond]]=1,M734+1,0)</f>
        <v>0</v>
      </c>
      <c r="N735">
        <f>IF(ISNUMBER(SEARCH("Ronda",Table12[[#This Row],[Column1]]))=TRUE,1,0)</f>
        <v>0</v>
      </c>
      <c r="O735" t="str">
        <f>IF(Table12[[#This Row],[cond2]]=1,MID(Table12[[#This Row],[Column1]],6,3),O734)</f>
        <v xml:space="preserve"> 23</v>
      </c>
    </row>
    <row r="736" spans="11:15" x14ac:dyDescent="0.3">
      <c r="K736" t="s">
        <v>10</v>
      </c>
      <c r="L736">
        <f>IF(AND(ISNUMBER(SEARCH(":",Table12[[#This Row],[Column1]]))=FALSE,ISNUMBER(SEARCH("Ronda",Table12[[#This Row],[Column1]]))=FALSE),1,0)</f>
        <v>1</v>
      </c>
      <c r="M736">
        <f>IF(Table12[[#This Row],[cond]]=1,M735+1,0)</f>
        <v>1</v>
      </c>
      <c r="N736">
        <f>IF(ISNUMBER(SEARCH("Ronda",Table12[[#This Row],[Column1]]))=TRUE,1,0)</f>
        <v>0</v>
      </c>
      <c r="O736" t="str">
        <f>IF(Table12[[#This Row],[cond2]]=1,MID(Table12[[#This Row],[Column1]],6,3),O735)</f>
        <v xml:space="preserve"> 23</v>
      </c>
    </row>
    <row r="737" spans="11:15" x14ac:dyDescent="0.3">
      <c r="K737" t="s">
        <v>13</v>
      </c>
      <c r="L737">
        <f>IF(AND(ISNUMBER(SEARCH(":",Table12[[#This Row],[Column1]]))=FALSE,ISNUMBER(SEARCH("Ronda",Table12[[#This Row],[Column1]]))=FALSE),1,0)</f>
        <v>1</v>
      </c>
      <c r="M737">
        <f>IF(Table12[[#This Row],[cond]]=1,M736+1,0)</f>
        <v>2</v>
      </c>
      <c r="N737">
        <f>IF(ISNUMBER(SEARCH("Ronda",Table12[[#This Row],[Column1]]))=TRUE,1,0)</f>
        <v>0</v>
      </c>
      <c r="O737" t="str">
        <f>IF(Table12[[#This Row],[cond2]]=1,MID(Table12[[#This Row],[Column1]],6,3),O736)</f>
        <v xml:space="preserve"> 23</v>
      </c>
    </row>
    <row r="738" spans="11:15" x14ac:dyDescent="0.3">
      <c r="K738">
        <v>1</v>
      </c>
      <c r="L738">
        <f>IF(AND(ISNUMBER(SEARCH(":",Table12[[#This Row],[Column1]]))=FALSE,ISNUMBER(SEARCH("Ronda",Table12[[#This Row],[Column1]]))=FALSE),1,0)</f>
        <v>1</v>
      </c>
      <c r="M738">
        <f>IF(Table12[[#This Row],[cond]]=1,M737+1,0)</f>
        <v>3</v>
      </c>
      <c r="N738">
        <f>IF(ISNUMBER(SEARCH("Ronda",Table12[[#This Row],[Column1]]))=TRUE,1,0)</f>
        <v>0</v>
      </c>
      <c r="O738" t="str">
        <f>IF(Table12[[#This Row],[cond2]]=1,MID(Table12[[#This Row],[Column1]],6,3),O737)</f>
        <v xml:space="preserve"> 23</v>
      </c>
    </row>
    <row r="739" spans="11:15" x14ac:dyDescent="0.3">
      <c r="K739">
        <v>2</v>
      </c>
      <c r="L739">
        <f>IF(AND(ISNUMBER(SEARCH(":",Table12[[#This Row],[Column1]]))=FALSE,ISNUMBER(SEARCH("Ronda",Table12[[#This Row],[Column1]]))=FALSE),1,0)</f>
        <v>1</v>
      </c>
      <c r="M739">
        <f>IF(Table12[[#This Row],[cond]]=1,M738+1,0)</f>
        <v>4</v>
      </c>
      <c r="N739">
        <f>IF(ISNUMBER(SEARCH("Ronda",Table12[[#This Row],[Column1]]))=TRUE,1,0)</f>
        <v>0</v>
      </c>
      <c r="O739" t="str">
        <f>IF(Table12[[#This Row],[cond2]]=1,MID(Table12[[#This Row],[Column1]],6,3),O738)</f>
        <v xml:space="preserve"> 23</v>
      </c>
    </row>
    <row r="740" spans="11:15" x14ac:dyDescent="0.3">
      <c r="K740">
        <v>0</v>
      </c>
      <c r="L740">
        <f>IF(AND(ISNUMBER(SEARCH(":",Table12[[#This Row],[Column1]]))=FALSE,ISNUMBER(SEARCH("Ronda",Table12[[#This Row],[Column1]]))=FALSE),1,0)</f>
        <v>1</v>
      </c>
      <c r="M740">
        <f>IF(Table12[[#This Row],[cond]]=1,M739+1,0)</f>
        <v>5</v>
      </c>
      <c r="N740">
        <f>IF(ISNUMBER(SEARCH("Ronda",Table12[[#This Row],[Column1]]))=TRUE,1,0)</f>
        <v>0</v>
      </c>
      <c r="O740" t="str">
        <f>IF(Table12[[#This Row],[cond2]]=1,MID(Table12[[#This Row],[Column1]],6,3),O739)</f>
        <v xml:space="preserve"> 23</v>
      </c>
    </row>
    <row r="741" spans="11:15" x14ac:dyDescent="0.3">
      <c r="K741">
        <v>-1</v>
      </c>
      <c r="L741">
        <f>IF(AND(ISNUMBER(SEARCH(":",Table12[[#This Row],[Column1]]))=FALSE,ISNUMBER(SEARCH("Ronda",Table12[[#This Row],[Column1]]))=FALSE),1,0)</f>
        <v>1</v>
      </c>
      <c r="M741">
        <f>IF(Table12[[#This Row],[cond]]=1,M740+1,0)</f>
        <v>6</v>
      </c>
      <c r="N741">
        <f>IF(ISNUMBER(SEARCH("Ronda",Table12[[#This Row],[Column1]]))=TRUE,1,0)</f>
        <v>0</v>
      </c>
      <c r="O741" t="str">
        <f>IF(Table12[[#This Row],[cond2]]=1,MID(Table12[[#This Row],[Column1]],6,3),O740)</f>
        <v xml:space="preserve"> 23</v>
      </c>
    </row>
    <row r="742" spans="11:15" x14ac:dyDescent="0.3">
      <c r="K742" t="s">
        <v>1350</v>
      </c>
      <c r="L742">
        <f>IF(AND(ISNUMBER(SEARCH(":",Table12[[#This Row],[Column1]]))=FALSE,ISNUMBER(SEARCH("Ronda",Table12[[#This Row],[Column1]]))=FALSE),1,0)</f>
        <v>0</v>
      </c>
      <c r="M742">
        <f>IF(Table12[[#This Row],[cond]]=1,M741+1,0)</f>
        <v>0</v>
      </c>
      <c r="N742">
        <f>IF(ISNUMBER(SEARCH("Ronda",Table12[[#This Row],[Column1]]))=TRUE,1,0)</f>
        <v>0</v>
      </c>
      <c r="O742" t="str">
        <f>IF(Table12[[#This Row],[cond2]]=1,MID(Table12[[#This Row],[Column1]],6,3),O741)</f>
        <v xml:space="preserve"> 23</v>
      </c>
    </row>
    <row r="743" spans="11:15" x14ac:dyDescent="0.3">
      <c r="K743" t="s">
        <v>833</v>
      </c>
      <c r="L743">
        <f>IF(AND(ISNUMBER(SEARCH(":",Table12[[#This Row],[Column1]]))=FALSE,ISNUMBER(SEARCH("Ronda",Table12[[#This Row],[Column1]]))=FALSE),1,0)</f>
        <v>1</v>
      </c>
      <c r="M743">
        <f>IF(Table12[[#This Row],[cond]]=1,M742+1,0)</f>
        <v>1</v>
      </c>
      <c r="N743">
        <f>IF(ISNUMBER(SEARCH("Ronda",Table12[[#This Row],[Column1]]))=TRUE,1,0)</f>
        <v>0</v>
      </c>
      <c r="O743" t="str">
        <f>IF(Table12[[#This Row],[cond2]]=1,MID(Table12[[#This Row],[Column1]],6,3),O742)</f>
        <v xml:space="preserve"> 23</v>
      </c>
    </row>
    <row r="744" spans="11:15" x14ac:dyDescent="0.3">
      <c r="K744" t="s">
        <v>6</v>
      </c>
      <c r="L744">
        <f>IF(AND(ISNUMBER(SEARCH(":",Table12[[#This Row],[Column1]]))=FALSE,ISNUMBER(SEARCH("Ronda",Table12[[#This Row],[Column1]]))=FALSE),1,0)</f>
        <v>1</v>
      </c>
      <c r="M744">
        <f>IF(Table12[[#This Row],[cond]]=1,M743+1,0)</f>
        <v>2</v>
      </c>
      <c r="N744">
        <f>IF(ISNUMBER(SEARCH("Ronda",Table12[[#This Row],[Column1]]))=TRUE,1,0)</f>
        <v>0</v>
      </c>
      <c r="O744" t="str">
        <f>IF(Table12[[#This Row],[cond2]]=1,MID(Table12[[#This Row],[Column1]],6,3),O743)</f>
        <v xml:space="preserve"> 23</v>
      </c>
    </row>
    <row r="745" spans="11:15" x14ac:dyDescent="0.3">
      <c r="K745">
        <v>1</v>
      </c>
      <c r="L745">
        <f>IF(AND(ISNUMBER(SEARCH(":",Table12[[#This Row],[Column1]]))=FALSE,ISNUMBER(SEARCH("Ronda",Table12[[#This Row],[Column1]]))=FALSE),1,0)</f>
        <v>1</v>
      </c>
      <c r="M745">
        <f>IF(Table12[[#This Row],[cond]]=1,M744+1,0)</f>
        <v>3</v>
      </c>
      <c r="N745">
        <f>IF(ISNUMBER(SEARCH("Ronda",Table12[[#This Row],[Column1]]))=TRUE,1,0)</f>
        <v>0</v>
      </c>
      <c r="O745" t="str">
        <f>IF(Table12[[#This Row],[cond2]]=1,MID(Table12[[#This Row],[Column1]],6,3),O744)</f>
        <v xml:space="preserve"> 23</v>
      </c>
    </row>
    <row r="746" spans="11:15" x14ac:dyDescent="0.3">
      <c r="K746">
        <v>3</v>
      </c>
      <c r="L746">
        <f>IF(AND(ISNUMBER(SEARCH(":",Table12[[#This Row],[Column1]]))=FALSE,ISNUMBER(SEARCH("Ronda",Table12[[#This Row],[Column1]]))=FALSE),1,0)</f>
        <v>1</v>
      </c>
      <c r="M746">
        <f>IF(Table12[[#This Row],[cond]]=1,M745+1,0)</f>
        <v>4</v>
      </c>
      <c r="N746">
        <f>IF(ISNUMBER(SEARCH("Ronda",Table12[[#This Row],[Column1]]))=TRUE,1,0)</f>
        <v>0</v>
      </c>
      <c r="O746" t="str">
        <f>IF(Table12[[#This Row],[cond2]]=1,MID(Table12[[#This Row],[Column1]],6,3),O745)</f>
        <v xml:space="preserve"> 23</v>
      </c>
    </row>
    <row r="747" spans="11:15" x14ac:dyDescent="0.3">
      <c r="K747">
        <v>-1</v>
      </c>
      <c r="L747">
        <f>IF(AND(ISNUMBER(SEARCH(":",Table12[[#This Row],[Column1]]))=FALSE,ISNUMBER(SEARCH("Ronda",Table12[[#This Row],[Column1]]))=FALSE),1,0)</f>
        <v>1</v>
      </c>
      <c r="M747">
        <f>IF(Table12[[#This Row],[cond]]=1,M746+1,0)</f>
        <v>5</v>
      </c>
      <c r="N747">
        <f>IF(ISNUMBER(SEARCH("Ronda",Table12[[#This Row],[Column1]]))=TRUE,1,0)</f>
        <v>0</v>
      </c>
      <c r="O747" t="str">
        <f>IF(Table12[[#This Row],[cond2]]=1,MID(Table12[[#This Row],[Column1]],6,3),O746)</f>
        <v xml:space="preserve"> 23</v>
      </c>
    </row>
    <row r="748" spans="11:15" x14ac:dyDescent="0.3">
      <c r="K748">
        <v>-1</v>
      </c>
      <c r="L748">
        <f>IF(AND(ISNUMBER(SEARCH(":",Table12[[#This Row],[Column1]]))=FALSE,ISNUMBER(SEARCH("Ronda",Table12[[#This Row],[Column1]]))=FALSE),1,0)</f>
        <v>1</v>
      </c>
      <c r="M748">
        <f>IF(Table12[[#This Row],[cond]]=1,M747+1,0)</f>
        <v>6</v>
      </c>
      <c r="N748">
        <f>IF(ISNUMBER(SEARCH("Ronda",Table12[[#This Row],[Column1]]))=TRUE,1,0)</f>
        <v>0</v>
      </c>
      <c r="O748" t="str">
        <f>IF(Table12[[#This Row],[cond2]]=1,MID(Table12[[#This Row],[Column1]],6,3),O747)</f>
        <v xml:space="preserve"> 23</v>
      </c>
    </row>
    <row r="749" spans="11:15" x14ac:dyDescent="0.3">
      <c r="K749" t="s">
        <v>1351</v>
      </c>
      <c r="L749">
        <f>IF(AND(ISNUMBER(SEARCH(":",Table12[[#This Row],[Column1]]))=FALSE,ISNUMBER(SEARCH("Ronda",Table12[[#This Row],[Column1]]))=FALSE),1,0)</f>
        <v>0</v>
      </c>
      <c r="M749">
        <f>IF(Table12[[#This Row],[cond]]=1,M748+1,0)</f>
        <v>0</v>
      </c>
      <c r="N749">
        <f>IF(ISNUMBER(SEARCH("Ronda",Table12[[#This Row],[Column1]]))=TRUE,1,0)</f>
        <v>0</v>
      </c>
      <c r="O749" t="str">
        <f>IF(Table12[[#This Row],[cond2]]=1,MID(Table12[[#This Row],[Column1]],6,3),O748)</f>
        <v xml:space="preserve"> 23</v>
      </c>
    </row>
    <row r="750" spans="11:15" x14ac:dyDescent="0.3">
      <c r="K750" t="s">
        <v>28</v>
      </c>
      <c r="L750">
        <f>IF(AND(ISNUMBER(SEARCH(":",Table12[[#This Row],[Column1]]))=FALSE,ISNUMBER(SEARCH("Ronda",Table12[[#This Row],[Column1]]))=FALSE),1,0)</f>
        <v>1</v>
      </c>
      <c r="M750">
        <f>IF(Table12[[#This Row],[cond]]=1,M749+1,0)</f>
        <v>1</v>
      </c>
      <c r="N750">
        <f>IF(ISNUMBER(SEARCH("Ronda",Table12[[#This Row],[Column1]]))=TRUE,1,0)</f>
        <v>0</v>
      </c>
      <c r="O750" t="str">
        <f>IF(Table12[[#This Row],[cond2]]=1,MID(Table12[[#This Row],[Column1]],6,3),O749)</f>
        <v xml:space="preserve"> 23</v>
      </c>
    </row>
    <row r="751" spans="11:15" x14ac:dyDescent="0.3">
      <c r="K751" t="s">
        <v>36</v>
      </c>
      <c r="L751">
        <f>IF(AND(ISNUMBER(SEARCH(":",Table12[[#This Row],[Column1]]))=FALSE,ISNUMBER(SEARCH("Ronda",Table12[[#This Row],[Column1]]))=FALSE),1,0)</f>
        <v>1</v>
      </c>
      <c r="M751">
        <f>IF(Table12[[#This Row],[cond]]=1,M750+1,0)</f>
        <v>2</v>
      </c>
      <c r="N751">
        <f>IF(ISNUMBER(SEARCH("Ronda",Table12[[#This Row],[Column1]]))=TRUE,1,0)</f>
        <v>0</v>
      </c>
      <c r="O751" t="str">
        <f>IF(Table12[[#This Row],[cond2]]=1,MID(Table12[[#This Row],[Column1]],6,3),O750)</f>
        <v xml:space="preserve"> 23</v>
      </c>
    </row>
    <row r="752" spans="11:15" x14ac:dyDescent="0.3">
      <c r="K752">
        <v>0</v>
      </c>
      <c r="L752">
        <f>IF(AND(ISNUMBER(SEARCH(":",Table12[[#This Row],[Column1]]))=FALSE,ISNUMBER(SEARCH("Ronda",Table12[[#This Row],[Column1]]))=FALSE),1,0)</f>
        <v>1</v>
      </c>
      <c r="M752">
        <f>IF(Table12[[#This Row],[cond]]=1,M751+1,0)</f>
        <v>3</v>
      </c>
      <c r="N752">
        <f>IF(ISNUMBER(SEARCH("Ronda",Table12[[#This Row],[Column1]]))=TRUE,1,0)</f>
        <v>0</v>
      </c>
      <c r="O752" t="str">
        <f>IF(Table12[[#This Row],[cond2]]=1,MID(Table12[[#This Row],[Column1]],6,3),O751)</f>
        <v xml:space="preserve"> 23</v>
      </c>
    </row>
    <row r="753" spans="11:15" x14ac:dyDescent="0.3">
      <c r="K753">
        <v>1</v>
      </c>
      <c r="L753">
        <f>IF(AND(ISNUMBER(SEARCH(":",Table12[[#This Row],[Column1]]))=FALSE,ISNUMBER(SEARCH("Ronda",Table12[[#This Row],[Column1]]))=FALSE),1,0)</f>
        <v>1</v>
      </c>
      <c r="M753">
        <f>IF(Table12[[#This Row],[cond]]=1,M752+1,0)</f>
        <v>4</v>
      </c>
      <c r="N753">
        <f>IF(ISNUMBER(SEARCH("Ronda",Table12[[#This Row],[Column1]]))=TRUE,1,0)</f>
        <v>0</v>
      </c>
      <c r="O753" t="str">
        <f>IF(Table12[[#This Row],[cond2]]=1,MID(Table12[[#This Row],[Column1]],6,3),O752)</f>
        <v xml:space="preserve"> 23</v>
      </c>
    </row>
    <row r="754" spans="11:15" x14ac:dyDescent="0.3">
      <c r="K754">
        <v>0</v>
      </c>
      <c r="L754">
        <f>IF(AND(ISNUMBER(SEARCH(":",Table12[[#This Row],[Column1]]))=FALSE,ISNUMBER(SEARCH("Ronda",Table12[[#This Row],[Column1]]))=FALSE),1,0)</f>
        <v>1</v>
      </c>
      <c r="M754">
        <f>IF(Table12[[#This Row],[cond]]=1,M753+1,0)</f>
        <v>5</v>
      </c>
      <c r="N754">
        <f>IF(ISNUMBER(SEARCH("Ronda",Table12[[#This Row],[Column1]]))=TRUE,1,0)</f>
        <v>0</v>
      </c>
      <c r="O754" t="str">
        <f>IF(Table12[[#This Row],[cond2]]=1,MID(Table12[[#This Row],[Column1]],6,3),O753)</f>
        <v xml:space="preserve"> 23</v>
      </c>
    </row>
    <row r="755" spans="11:15" x14ac:dyDescent="0.3">
      <c r="K755">
        <v>0</v>
      </c>
      <c r="L755">
        <f>IF(AND(ISNUMBER(SEARCH(":",Table12[[#This Row],[Column1]]))=FALSE,ISNUMBER(SEARCH("Ronda",Table12[[#This Row],[Column1]]))=FALSE),1,0)</f>
        <v>1</v>
      </c>
      <c r="M755">
        <f>IF(Table12[[#This Row],[cond]]=1,M754+1,0)</f>
        <v>6</v>
      </c>
      <c r="N755">
        <f>IF(ISNUMBER(SEARCH("Ronda",Table12[[#This Row],[Column1]]))=TRUE,1,0)</f>
        <v>0</v>
      </c>
      <c r="O755" t="str">
        <f>IF(Table12[[#This Row],[cond2]]=1,MID(Table12[[#This Row],[Column1]],6,3),O754)</f>
        <v xml:space="preserve"> 23</v>
      </c>
    </row>
    <row r="756" spans="11:15" x14ac:dyDescent="0.3">
      <c r="K756" t="s">
        <v>1352</v>
      </c>
      <c r="L756">
        <f>IF(AND(ISNUMBER(SEARCH(":",Table12[[#This Row],[Column1]]))=FALSE,ISNUMBER(SEARCH("Ronda",Table12[[#This Row],[Column1]]))=FALSE),1,0)</f>
        <v>0</v>
      </c>
      <c r="M756">
        <f>IF(Table12[[#This Row],[cond]]=1,M755+1,0)</f>
        <v>0</v>
      </c>
      <c r="N756">
        <f>IF(ISNUMBER(SEARCH("Ronda",Table12[[#This Row],[Column1]]))=TRUE,1,0)</f>
        <v>0</v>
      </c>
      <c r="O756" t="str">
        <f>IF(Table12[[#This Row],[cond2]]=1,MID(Table12[[#This Row],[Column1]],6,3),O755)</f>
        <v xml:space="preserve"> 23</v>
      </c>
    </row>
    <row r="757" spans="11:15" x14ac:dyDescent="0.3">
      <c r="K757" t="s">
        <v>4</v>
      </c>
      <c r="L757">
        <f>IF(AND(ISNUMBER(SEARCH(":",Table12[[#This Row],[Column1]]))=FALSE,ISNUMBER(SEARCH("Ronda",Table12[[#This Row],[Column1]]))=FALSE),1,0)</f>
        <v>1</v>
      </c>
      <c r="M757">
        <f>IF(Table12[[#This Row],[cond]]=1,M756+1,0)</f>
        <v>1</v>
      </c>
      <c r="N757">
        <f>IF(ISNUMBER(SEARCH("Ronda",Table12[[#This Row],[Column1]]))=TRUE,1,0)</f>
        <v>0</v>
      </c>
      <c r="O757" t="str">
        <f>IF(Table12[[#This Row],[cond2]]=1,MID(Table12[[#This Row],[Column1]],6,3),O756)</f>
        <v xml:space="preserve"> 23</v>
      </c>
    </row>
    <row r="758" spans="11:15" x14ac:dyDescent="0.3">
      <c r="K758" t="s">
        <v>31</v>
      </c>
      <c r="L758">
        <f>IF(AND(ISNUMBER(SEARCH(":",Table12[[#This Row],[Column1]]))=FALSE,ISNUMBER(SEARCH("Ronda",Table12[[#This Row],[Column1]]))=FALSE),1,0)</f>
        <v>1</v>
      </c>
      <c r="M758">
        <f>IF(Table12[[#This Row],[cond]]=1,M757+1,0)</f>
        <v>2</v>
      </c>
      <c r="N758">
        <f>IF(ISNUMBER(SEARCH("Ronda",Table12[[#This Row],[Column1]]))=TRUE,1,0)</f>
        <v>0</v>
      </c>
      <c r="O758" t="str">
        <f>IF(Table12[[#This Row],[cond2]]=1,MID(Table12[[#This Row],[Column1]],6,3),O757)</f>
        <v xml:space="preserve"> 23</v>
      </c>
    </row>
    <row r="759" spans="11:15" x14ac:dyDescent="0.3">
      <c r="K759">
        <v>0</v>
      </c>
      <c r="L759">
        <f>IF(AND(ISNUMBER(SEARCH(":",Table12[[#This Row],[Column1]]))=FALSE,ISNUMBER(SEARCH("Ronda",Table12[[#This Row],[Column1]]))=FALSE),1,0)</f>
        <v>1</v>
      </c>
      <c r="M759">
        <f>IF(Table12[[#This Row],[cond]]=1,M758+1,0)</f>
        <v>3</v>
      </c>
      <c r="N759">
        <f>IF(ISNUMBER(SEARCH("Ronda",Table12[[#This Row],[Column1]]))=TRUE,1,0)</f>
        <v>0</v>
      </c>
      <c r="O759" t="str">
        <f>IF(Table12[[#This Row],[cond2]]=1,MID(Table12[[#This Row],[Column1]],6,3),O758)</f>
        <v xml:space="preserve"> 23</v>
      </c>
    </row>
    <row r="760" spans="11:15" x14ac:dyDescent="0.3">
      <c r="K760">
        <v>0</v>
      </c>
      <c r="L760">
        <f>IF(AND(ISNUMBER(SEARCH(":",Table12[[#This Row],[Column1]]))=FALSE,ISNUMBER(SEARCH("Ronda",Table12[[#This Row],[Column1]]))=FALSE),1,0)</f>
        <v>1</v>
      </c>
      <c r="M760">
        <f>IF(Table12[[#This Row],[cond]]=1,M759+1,0)</f>
        <v>4</v>
      </c>
      <c r="N760">
        <f>IF(ISNUMBER(SEARCH("Ronda",Table12[[#This Row],[Column1]]))=TRUE,1,0)</f>
        <v>0</v>
      </c>
      <c r="O760" t="str">
        <f>IF(Table12[[#This Row],[cond2]]=1,MID(Table12[[#This Row],[Column1]],6,3),O759)</f>
        <v xml:space="preserve"> 23</v>
      </c>
    </row>
    <row r="761" spans="11:15" x14ac:dyDescent="0.3">
      <c r="K761">
        <v>0</v>
      </c>
      <c r="L761">
        <f>IF(AND(ISNUMBER(SEARCH(":",Table12[[#This Row],[Column1]]))=FALSE,ISNUMBER(SEARCH("Ronda",Table12[[#This Row],[Column1]]))=FALSE),1,0)</f>
        <v>1</v>
      </c>
      <c r="M761">
        <f>IF(Table12[[#This Row],[cond]]=1,M760+1,0)</f>
        <v>5</v>
      </c>
      <c r="N761">
        <f>IF(ISNUMBER(SEARCH("Ronda",Table12[[#This Row],[Column1]]))=TRUE,1,0)</f>
        <v>0</v>
      </c>
      <c r="O761" t="str">
        <f>IF(Table12[[#This Row],[cond2]]=1,MID(Table12[[#This Row],[Column1]],6,3),O760)</f>
        <v xml:space="preserve"> 23</v>
      </c>
    </row>
    <row r="762" spans="11:15" x14ac:dyDescent="0.3">
      <c r="K762">
        <v>0</v>
      </c>
      <c r="L762">
        <f>IF(AND(ISNUMBER(SEARCH(":",Table12[[#This Row],[Column1]]))=FALSE,ISNUMBER(SEARCH("Ronda",Table12[[#This Row],[Column1]]))=FALSE),1,0)</f>
        <v>1</v>
      </c>
      <c r="M762">
        <f>IF(Table12[[#This Row],[cond]]=1,M761+1,0)</f>
        <v>6</v>
      </c>
      <c r="N762">
        <f>IF(ISNUMBER(SEARCH("Ronda",Table12[[#This Row],[Column1]]))=TRUE,1,0)</f>
        <v>0</v>
      </c>
      <c r="O762" t="str">
        <f>IF(Table12[[#This Row],[cond2]]=1,MID(Table12[[#This Row],[Column1]],6,3),O761)</f>
        <v xml:space="preserve"> 23</v>
      </c>
    </row>
    <row r="763" spans="11:15" x14ac:dyDescent="0.3">
      <c r="K763" t="s">
        <v>1353</v>
      </c>
      <c r="L763">
        <f>IF(AND(ISNUMBER(SEARCH(":",Table12[[#This Row],[Column1]]))=FALSE,ISNUMBER(SEARCH("Ronda",Table12[[#This Row],[Column1]]))=FALSE),1,0)</f>
        <v>0</v>
      </c>
      <c r="M763">
        <f>IF(Table12[[#This Row],[cond]]=1,M762+1,0)</f>
        <v>0</v>
      </c>
      <c r="N763">
        <f>IF(ISNUMBER(SEARCH("Ronda",Table12[[#This Row],[Column1]]))=TRUE,1,0)</f>
        <v>0</v>
      </c>
      <c r="O763" t="str">
        <f>IF(Table12[[#This Row],[cond2]]=1,MID(Table12[[#This Row],[Column1]],6,3),O762)</f>
        <v xml:space="preserve"> 23</v>
      </c>
    </row>
    <row r="764" spans="11:15" x14ac:dyDescent="0.3">
      <c r="K764" t="s">
        <v>14</v>
      </c>
      <c r="L764">
        <f>IF(AND(ISNUMBER(SEARCH(":",Table12[[#This Row],[Column1]]))=FALSE,ISNUMBER(SEARCH("Ronda",Table12[[#This Row],[Column1]]))=FALSE),1,0)</f>
        <v>1</v>
      </c>
      <c r="M764">
        <f>IF(Table12[[#This Row],[cond]]=1,M763+1,0)</f>
        <v>1</v>
      </c>
      <c r="N764">
        <f>IF(ISNUMBER(SEARCH("Ronda",Table12[[#This Row],[Column1]]))=TRUE,1,0)</f>
        <v>0</v>
      </c>
      <c r="O764" t="str">
        <f>IF(Table12[[#This Row],[cond2]]=1,MID(Table12[[#This Row],[Column1]],6,3),O763)</f>
        <v xml:space="preserve"> 23</v>
      </c>
    </row>
    <row r="765" spans="11:15" x14ac:dyDescent="0.3">
      <c r="K765" t="s">
        <v>11</v>
      </c>
      <c r="L765">
        <f>IF(AND(ISNUMBER(SEARCH(":",Table12[[#This Row],[Column1]]))=FALSE,ISNUMBER(SEARCH("Ronda",Table12[[#This Row],[Column1]]))=FALSE),1,0)</f>
        <v>1</v>
      </c>
      <c r="M765">
        <f>IF(Table12[[#This Row],[cond]]=1,M764+1,0)</f>
        <v>2</v>
      </c>
      <c r="N765">
        <f>IF(ISNUMBER(SEARCH("Ronda",Table12[[#This Row],[Column1]]))=TRUE,1,0)</f>
        <v>0</v>
      </c>
      <c r="O765" t="str">
        <f>IF(Table12[[#This Row],[cond2]]=1,MID(Table12[[#This Row],[Column1]],6,3),O764)</f>
        <v xml:space="preserve"> 23</v>
      </c>
    </row>
    <row r="766" spans="11:15" x14ac:dyDescent="0.3">
      <c r="K766">
        <v>0</v>
      </c>
      <c r="L766">
        <f>IF(AND(ISNUMBER(SEARCH(":",Table12[[#This Row],[Column1]]))=FALSE,ISNUMBER(SEARCH("Ronda",Table12[[#This Row],[Column1]]))=FALSE),1,0)</f>
        <v>1</v>
      </c>
      <c r="M766">
        <f>IF(Table12[[#This Row],[cond]]=1,M765+1,0)</f>
        <v>3</v>
      </c>
      <c r="N766">
        <f>IF(ISNUMBER(SEARCH("Ronda",Table12[[#This Row],[Column1]]))=TRUE,1,0)</f>
        <v>0</v>
      </c>
      <c r="O766" t="str">
        <f>IF(Table12[[#This Row],[cond2]]=1,MID(Table12[[#This Row],[Column1]],6,3),O765)</f>
        <v xml:space="preserve"> 23</v>
      </c>
    </row>
    <row r="767" spans="11:15" x14ac:dyDescent="0.3">
      <c r="K767">
        <v>0</v>
      </c>
      <c r="L767">
        <f>IF(AND(ISNUMBER(SEARCH(":",Table12[[#This Row],[Column1]]))=FALSE,ISNUMBER(SEARCH("Ronda",Table12[[#This Row],[Column1]]))=FALSE),1,0)</f>
        <v>1</v>
      </c>
      <c r="M767">
        <f>IF(Table12[[#This Row],[cond]]=1,M766+1,0)</f>
        <v>4</v>
      </c>
      <c r="N767">
        <f>IF(ISNUMBER(SEARCH("Ronda",Table12[[#This Row],[Column1]]))=TRUE,1,0)</f>
        <v>0</v>
      </c>
      <c r="O767" t="str">
        <f>IF(Table12[[#This Row],[cond2]]=1,MID(Table12[[#This Row],[Column1]],6,3),O766)</f>
        <v xml:space="preserve"> 23</v>
      </c>
    </row>
    <row r="768" spans="11:15" x14ac:dyDescent="0.3">
      <c r="K768">
        <v>0</v>
      </c>
      <c r="L768">
        <f>IF(AND(ISNUMBER(SEARCH(":",Table12[[#This Row],[Column1]]))=FALSE,ISNUMBER(SEARCH("Ronda",Table12[[#This Row],[Column1]]))=FALSE),1,0)</f>
        <v>1</v>
      </c>
      <c r="M768">
        <f>IF(Table12[[#This Row],[cond]]=1,M767+1,0)</f>
        <v>5</v>
      </c>
      <c r="N768">
        <f>IF(ISNUMBER(SEARCH("Ronda",Table12[[#This Row],[Column1]]))=TRUE,1,0)</f>
        <v>0</v>
      </c>
      <c r="O768" t="str">
        <f>IF(Table12[[#This Row],[cond2]]=1,MID(Table12[[#This Row],[Column1]],6,3),O767)</f>
        <v xml:space="preserve"> 23</v>
      </c>
    </row>
    <row r="769" spans="11:15" x14ac:dyDescent="0.3">
      <c r="K769">
        <v>0</v>
      </c>
      <c r="L769">
        <f>IF(AND(ISNUMBER(SEARCH(":",Table12[[#This Row],[Column1]]))=FALSE,ISNUMBER(SEARCH("Ronda",Table12[[#This Row],[Column1]]))=FALSE),1,0)</f>
        <v>1</v>
      </c>
      <c r="M769">
        <f>IF(Table12[[#This Row],[cond]]=1,M768+1,0)</f>
        <v>6</v>
      </c>
      <c r="N769">
        <f>IF(ISNUMBER(SEARCH("Ronda",Table12[[#This Row],[Column1]]))=TRUE,1,0)</f>
        <v>0</v>
      </c>
      <c r="O769" t="str">
        <f>IF(Table12[[#This Row],[cond2]]=1,MID(Table12[[#This Row],[Column1]],6,3),O768)</f>
        <v xml:space="preserve"> 23</v>
      </c>
    </row>
    <row r="770" spans="11:15" x14ac:dyDescent="0.3">
      <c r="K770" t="s">
        <v>158</v>
      </c>
      <c r="L770">
        <f>IF(AND(ISNUMBER(SEARCH(":",Table12[[#This Row],[Column1]]))=FALSE,ISNUMBER(SEARCH("Ronda",Table12[[#This Row],[Column1]]))=FALSE),1,0)</f>
        <v>0</v>
      </c>
      <c r="M770">
        <f>IF(Table12[[#This Row],[cond]]=1,M769+1,0)</f>
        <v>0</v>
      </c>
      <c r="N770">
        <f>IF(ISNUMBER(SEARCH("Ronda",Table12[[#This Row],[Column1]]))=TRUE,1,0)</f>
        <v>1</v>
      </c>
      <c r="O770" t="str">
        <f>IF(Table12[[#This Row],[cond2]]=1,MID(Table12[[#This Row],[Column1]],6,3),O769)</f>
        <v xml:space="preserve"> 22</v>
      </c>
    </row>
    <row r="771" spans="11:15" x14ac:dyDescent="0.3">
      <c r="K771" t="s">
        <v>1354</v>
      </c>
      <c r="L771">
        <f>IF(AND(ISNUMBER(SEARCH(":",Table12[[#This Row],[Column1]]))=FALSE,ISNUMBER(SEARCH("Ronda",Table12[[#This Row],[Column1]]))=FALSE),1,0)</f>
        <v>0</v>
      </c>
      <c r="M771">
        <f>IF(Table12[[#This Row],[cond]]=1,M770+1,0)</f>
        <v>0</v>
      </c>
      <c r="N771">
        <f>IF(ISNUMBER(SEARCH("Ronda",Table12[[#This Row],[Column1]]))=TRUE,1,0)</f>
        <v>0</v>
      </c>
      <c r="O771" t="str">
        <f>IF(Table12[[#This Row],[cond2]]=1,MID(Table12[[#This Row],[Column1]],6,3),O770)</f>
        <v xml:space="preserve"> 22</v>
      </c>
    </row>
    <row r="772" spans="11:15" x14ac:dyDescent="0.3">
      <c r="K772" t="s">
        <v>36</v>
      </c>
      <c r="L772">
        <f>IF(AND(ISNUMBER(SEARCH(":",Table12[[#This Row],[Column1]]))=FALSE,ISNUMBER(SEARCH("Ronda",Table12[[#This Row],[Column1]]))=FALSE),1,0)</f>
        <v>1</v>
      </c>
      <c r="M772">
        <f>IF(Table12[[#This Row],[cond]]=1,M771+1,0)</f>
        <v>1</v>
      </c>
      <c r="N772">
        <f>IF(ISNUMBER(SEARCH("Ronda",Table12[[#This Row],[Column1]]))=TRUE,1,0)</f>
        <v>0</v>
      </c>
      <c r="O772" t="str">
        <f>IF(Table12[[#This Row],[cond2]]=1,MID(Table12[[#This Row],[Column1]],6,3),O771)</f>
        <v xml:space="preserve"> 22</v>
      </c>
    </row>
    <row r="773" spans="11:15" x14ac:dyDescent="0.3">
      <c r="K773" t="s">
        <v>2</v>
      </c>
      <c r="L773">
        <f>IF(AND(ISNUMBER(SEARCH(":",Table12[[#This Row],[Column1]]))=FALSE,ISNUMBER(SEARCH("Ronda",Table12[[#This Row],[Column1]]))=FALSE),1,0)</f>
        <v>1</v>
      </c>
      <c r="M773">
        <f>IF(Table12[[#This Row],[cond]]=1,M772+1,0)</f>
        <v>2</v>
      </c>
      <c r="N773">
        <f>IF(ISNUMBER(SEARCH("Ronda",Table12[[#This Row],[Column1]]))=TRUE,1,0)</f>
        <v>0</v>
      </c>
      <c r="O773" t="str">
        <f>IF(Table12[[#This Row],[cond2]]=1,MID(Table12[[#This Row],[Column1]],6,3),O772)</f>
        <v xml:space="preserve"> 22</v>
      </c>
    </row>
    <row r="774" spans="11:15" x14ac:dyDescent="0.3">
      <c r="K774">
        <v>0</v>
      </c>
      <c r="L774">
        <f>IF(AND(ISNUMBER(SEARCH(":",Table12[[#This Row],[Column1]]))=FALSE,ISNUMBER(SEARCH("Ronda",Table12[[#This Row],[Column1]]))=FALSE),1,0)</f>
        <v>1</v>
      </c>
      <c r="M774">
        <f>IF(Table12[[#This Row],[cond]]=1,M773+1,0)</f>
        <v>3</v>
      </c>
      <c r="N774">
        <f>IF(ISNUMBER(SEARCH("Ronda",Table12[[#This Row],[Column1]]))=TRUE,1,0)</f>
        <v>0</v>
      </c>
      <c r="O774" t="str">
        <f>IF(Table12[[#This Row],[cond2]]=1,MID(Table12[[#This Row],[Column1]],6,3),O773)</f>
        <v xml:space="preserve"> 22</v>
      </c>
    </row>
    <row r="775" spans="11:15" x14ac:dyDescent="0.3">
      <c r="K775">
        <v>1</v>
      </c>
      <c r="L775">
        <f>IF(AND(ISNUMBER(SEARCH(":",Table12[[#This Row],[Column1]]))=FALSE,ISNUMBER(SEARCH("Ronda",Table12[[#This Row],[Column1]]))=FALSE),1,0)</f>
        <v>1</v>
      </c>
      <c r="M775">
        <f>IF(Table12[[#This Row],[cond]]=1,M774+1,0)</f>
        <v>4</v>
      </c>
      <c r="N775">
        <f>IF(ISNUMBER(SEARCH("Ronda",Table12[[#This Row],[Column1]]))=TRUE,1,0)</f>
        <v>0</v>
      </c>
      <c r="O775" t="str">
        <f>IF(Table12[[#This Row],[cond2]]=1,MID(Table12[[#This Row],[Column1]],6,3),O774)</f>
        <v xml:space="preserve"> 22</v>
      </c>
    </row>
    <row r="776" spans="11:15" x14ac:dyDescent="0.3">
      <c r="K776">
        <v>0</v>
      </c>
      <c r="L776">
        <f>IF(AND(ISNUMBER(SEARCH(":",Table12[[#This Row],[Column1]]))=FALSE,ISNUMBER(SEARCH("Ronda",Table12[[#This Row],[Column1]]))=FALSE),1,0)</f>
        <v>1</v>
      </c>
      <c r="M776">
        <f>IF(Table12[[#This Row],[cond]]=1,M775+1,0)</f>
        <v>5</v>
      </c>
      <c r="N776">
        <f>IF(ISNUMBER(SEARCH("Ronda",Table12[[#This Row],[Column1]]))=TRUE,1,0)</f>
        <v>0</v>
      </c>
      <c r="O776" t="str">
        <f>IF(Table12[[#This Row],[cond2]]=1,MID(Table12[[#This Row],[Column1]],6,3),O775)</f>
        <v xml:space="preserve"> 22</v>
      </c>
    </row>
    <row r="777" spans="11:15" x14ac:dyDescent="0.3">
      <c r="K777">
        <v>-1</v>
      </c>
      <c r="L777">
        <f>IF(AND(ISNUMBER(SEARCH(":",Table12[[#This Row],[Column1]]))=FALSE,ISNUMBER(SEARCH("Ronda",Table12[[#This Row],[Column1]]))=FALSE),1,0)</f>
        <v>1</v>
      </c>
      <c r="M777">
        <f>IF(Table12[[#This Row],[cond]]=1,M776+1,0)</f>
        <v>6</v>
      </c>
      <c r="N777">
        <f>IF(ISNUMBER(SEARCH("Ronda",Table12[[#This Row],[Column1]]))=TRUE,1,0)</f>
        <v>0</v>
      </c>
      <c r="O777" t="str">
        <f>IF(Table12[[#This Row],[cond2]]=1,MID(Table12[[#This Row],[Column1]],6,3),O776)</f>
        <v xml:space="preserve"> 22</v>
      </c>
    </row>
    <row r="778" spans="11:15" x14ac:dyDescent="0.3">
      <c r="K778" t="s">
        <v>896</v>
      </c>
      <c r="L778">
        <f>IF(AND(ISNUMBER(SEARCH(":",Table12[[#This Row],[Column1]]))=FALSE,ISNUMBER(SEARCH("Ronda",Table12[[#This Row],[Column1]]))=FALSE),1,0)</f>
        <v>0</v>
      </c>
      <c r="M778">
        <f>IF(Table12[[#This Row],[cond]]=1,M777+1,0)</f>
        <v>0</v>
      </c>
      <c r="N778">
        <f>IF(ISNUMBER(SEARCH("Ronda",Table12[[#This Row],[Column1]]))=TRUE,1,0)</f>
        <v>0</v>
      </c>
      <c r="O778" t="str">
        <f>IF(Table12[[#This Row],[cond2]]=1,MID(Table12[[#This Row],[Column1]],6,3),O777)</f>
        <v xml:space="preserve"> 22</v>
      </c>
    </row>
    <row r="779" spans="11:15" x14ac:dyDescent="0.3">
      <c r="K779" t="s">
        <v>8</v>
      </c>
      <c r="L779">
        <f>IF(AND(ISNUMBER(SEARCH(":",Table12[[#This Row],[Column1]]))=FALSE,ISNUMBER(SEARCH("Ronda",Table12[[#This Row],[Column1]]))=FALSE),1,0)</f>
        <v>1</v>
      </c>
      <c r="M779">
        <f>IF(Table12[[#This Row],[cond]]=1,M778+1,0)</f>
        <v>1</v>
      </c>
      <c r="N779">
        <f>IF(ISNUMBER(SEARCH("Ronda",Table12[[#This Row],[Column1]]))=TRUE,1,0)</f>
        <v>0</v>
      </c>
      <c r="O779" t="str">
        <f>IF(Table12[[#This Row],[cond2]]=1,MID(Table12[[#This Row],[Column1]],6,3),O778)</f>
        <v xml:space="preserve"> 22</v>
      </c>
    </row>
    <row r="780" spans="11:15" x14ac:dyDescent="0.3">
      <c r="K780" t="s">
        <v>14</v>
      </c>
      <c r="L780">
        <f>IF(AND(ISNUMBER(SEARCH(":",Table12[[#This Row],[Column1]]))=FALSE,ISNUMBER(SEARCH("Ronda",Table12[[#This Row],[Column1]]))=FALSE),1,0)</f>
        <v>1</v>
      </c>
      <c r="M780">
        <f>IF(Table12[[#This Row],[cond]]=1,M779+1,0)</f>
        <v>2</v>
      </c>
      <c r="N780">
        <f>IF(ISNUMBER(SEARCH("Ronda",Table12[[#This Row],[Column1]]))=TRUE,1,0)</f>
        <v>0</v>
      </c>
      <c r="O780" t="str">
        <f>IF(Table12[[#This Row],[cond2]]=1,MID(Table12[[#This Row],[Column1]],6,3),O779)</f>
        <v xml:space="preserve"> 22</v>
      </c>
    </row>
    <row r="781" spans="11:15" x14ac:dyDescent="0.3">
      <c r="K781">
        <v>1</v>
      </c>
      <c r="L781">
        <f>IF(AND(ISNUMBER(SEARCH(":",Table12[[#This Row],[Column1]]))=FALSE,ISNUMBER(SEARCH("Ronda",Table12[[#This Row],[Column1]]))=FALSE),1,0)</f>
        <v>1</v>
      </c>
      <c r="M781">
        <f>IF(Table12[[#This Row],[cond]]=1,M780+1,0)</f>
        <v>3</v>
      </c>
      <c r="N781">
        <f>IF(ISNUMBER(SEARCH("Ronda",Table12[[#This Row],[Column1]]))=TRUE,1,0)</f>
        <v>0</v>
      </c>
      <c r="O781" t="str">
        <f>IF(Table12[[#This Row],[cond2]]=1,MID(Table12[[#This Row],[Column1]],6,3),O780)</f>
        <v xml:space="preserve"> 22</v>
      </c>
    </row>
    <row r="782" spans="11:15" x14ac:dyDescent="0.3">
      <c r="K782">
        <v>0</v>
      </c>
      <c r="L782">
        <f>IF(AND(ISNUMBER(SEARCH(":",Table12[[#This Row],[Column1]]))=FALSE,ISNUMBER(SEARCH("Ronda",Table12[[#This Row],[Column1]]))=FALSE),1,0)</f>
        <v>1</v>
      </c>
      <c r="M782">
        <f>IF(Table12[[#This Row],[cond]]=1,M781+1,0)</f>
        <v>4</v>
      </c>
      <c r="N782">
        <f>IF(ISNUMBER(SEARCH("Ronda",Table12[[#This Row],[Column1]]))=TRUE,1,0)</f>
        <v>0</v>
      </c>
      <c r="O782" t="str">
        <f>IF(Table12[[#This Row],[cond2]]=1,MID(Table12[[#This Row],[Column1]],6,3),O781)</f>
        <v xml:space="preserve"> 22</v>
      </c>
    </row>
    <row r="783" spans="11:15" x14ac:dyDescent="0.3">
      <c r="K783">
        <v>0</v>
      </c>
      <c r="L783">
        <f>IF(AND(ISNUMBER(SEARCH(":",Table12[[#This Row],[Column1]]))=FALSE,ISNUMBER(SEARCH("Ronda",Table12[[#This Row],[Column1]]))=FALSE),1,0)</f>
        <v>1</v>
      </c>
      <c r="M783">
        <f>IF(Table12[[#This Row],[cond]]=1,M782+1,0)</f>
        <v>5</v>
      </c>
      <c r="N783">
        <f>IF(ISNUMBER(SEARCH("Ronda",Table12[[#This Row],[Column1]]))=TRUE,1,0)</f>
        <v>0</v>
      </c>
      <c r="O783" t="str">
        <f>IF(Table12[[#This Row],[cond2]]=1,MID(Table12[[#This Row],[Column1]],6,3),O782)</f>
        <v xml:space="preserve"> 22</v>
      </c>
    </row>
    <row r="784" spans="11:15" x14ac:dyDescent="0.3">
      <c r="K784">
        <v>0</v>
      </c>
      <c r="L784">
        <f>IF(AND(ISNUMBER(SEARCH(":",Table12[[#This Row],[Column1]]))=FALSE,ISNUMBER(SEARCH("Ronda",Table12[[#This Row],[Column1]]))=FALSE),1,0)</f>
        <v>1</v>
      </c>
      <c r="M784">
        <f>IF(Table12[[#This Row],[cond]]=1,M783+1,0)</f>
        <v>6</v>
      </c>
      <c r="N784">
        <f>IF(ISNUMBER(SEARCH("Ronda",Table12[[#This Row],[Column1]]))=TRUE,1,0)</f>
        <v>0</v>
      </c>
      <c r="O784" t="str">
        <f>IF(Table12[[#This Row],[cond2]]=1,MID(Table12[[#This Row],[Column1]],6,3),O783)</f>
        <v xml:space="preserve"> 22</v>
      </c>
    </row>
    <row r="785" spans="11:15" x14ac:dyDescent="0.3">
      <c r="K785" t="s">
        <v>159</v>
      </c>
      <c r="L785">
        <f>IF(AND(ISNUMBER(SEARCH(":",Table12[[#This Row],[Column1]]))=FALSE,ISNUMBER(SEARCH("Ronda",Table12[[#This Row],[Column1]]))=FALSE),1,0)</f>
        <v>0</v>
      </c>
      <c r="M785">
        <f>IF(Table12[[#This Row],[cond]]=1,M784+1,0)</f>
        <v>0</v>
      </c>
      <c r="N785">
        <f>IF(ISNUMBER(SEARCH("Ronda",Table12[[#This Row],[Column1]]))=TRUE,1,0)</f>
        <v>0</v>
      </c>
      <c r="O785" t="str">
        <f>IF(Table12[[#This Row],[cond2]]=1,MID(Table12[[#This Row],[Column1]],6,3),O784)</f>
        <v xml:space="preserve"> 22</v>
      </c>
    </row>
    <row r="786" spans="11:15" x14ac:dyDescent="0.3">
      <c r="K786" t="s">
        <v>13</v>
      </c>
      <c r="L786">
        <f>IF(AND(ISNUMBER(SEARCH(":",Table12[[#This Row],[Column1]]))=FALSE,ISNUMBER(SEARCH("Ronda",Table12[[#This Row],[Column1]]))=FALSE),1,0)</f>
        <v>1</v>
      </c>
      <c r="M786">
        <f>IF(Table12[[#This Row],[cond]]=1,M785+1,0)</f>
        <v>1</v>
      </c>
      <c r="N786">
        <f>IF(ISNUMBER(SEARCH("Ronda",Table12[[#This Row],[Column1]]))=TRUE,1,0)</f>
        <v>0</v>
      </c>
      <c r="O786" t="str">
        <f>IF(Table12[[#This Row],[cond2]]=1,MID(Table12[[#This Row],[Column1]],6,3),O785)</f>
        <v xml:space="preserve"> 22</v>
      </c>
    </row>
    <row r="787" spans="11:15" x14ac:dyDescent="0.3">
      <c r="K787" t="s">
        <v>11</v>
      </c>
      <c r="L787">
        <f>IF(AND(ISNUMBER(SEARCH(":",Table12[[#This Row],[Column1]]))=FALSE,ISNUMBER(SEARCH("Ronda",Table12[[#This Row],[Column1]]))=FALSE),1,0)</f>
        <v>1</v>
      </c>
      <c r="M787">
        <f>IF(Table12[[#This Row],[cond]]=1,M786+1,0)</f>
        <v>2</v>
      </c>
      <c r="N787">
        <f>IF(ISNUMBER(SEARCH("Ronda",Table12[[#This Row],[Column1]]))=TRUE,1,0)</f>
        <v>0</v>
      </c>
      <c r="O787" t="str">
        <f>IF(Table12[[#This Row],[cond2]]=1,MID(Table12[[#This Row],[Column1]],6,3),O786)</f>
        <v xml:space="preserve"> 22</v>
      </c>
    </row>
    <row r="788" spans="11:15" x14ac:dyDescent="0.3">
      <c r="K788">
        <v>3</v>
      </c>
      <c r="L788">
        <f>IF(AND(ISNUMBER(SEARCH(":",Table12[[#This Row],[Column1]]))=FALSE,ISNUMBER(SEARCH("Ronda",Table12[[#This Row],[Column1]]))=FALSE),1,0)</f>
        <v>1</v>
      </c>
      <c r="M788">
        <f>IF(Table12[[#This Row],[cond]]=1,M787+1,0)</f>
        <v>3</v>
      </c>
      <c r="N788">
        <f>IF(ISNUMBER(SEARCH("Ronda",Table12[[#This Row],[Column1]]))=TRUE,1,0)</f>
        <v>0</v>
      </c>
      <c r="O788" t="str">
        <f>IF(Table12[[#This Row],[cond2]]=1,MID(Table12[[#This Row],[Column1]],6,3),O787)</f>
        <v xml:space="preserve"> 22</v>
      </c>
    </row>
    <row r="789" spans="11:15" x14ac:dyDescent="0.3">
      <c r="K789">
        <v>1</v>
      </c>
      <c r="L789">
        <f>IF(AND(ISNUMBER(SEARCH(":",Table12[[#This Row],[Column1]]))=FALSE,ISNUMBER(SEARCH("Ronda",Table12[[#This Row],[Column1]]))=FALSE),1,0)</f>
        <v>1</v>
      </c>
      <c r="M789">
        <f>IF(Table12[[#This Row],[cond]]=1,M788+1,0)</f>
        <v>4</v>
      </c>
      <c r="N789">
        <f>IF(ISNUMBER(SEARCH("Ronda",Table12[[#This Row],[Column1]]))=TRUE,1,0)</f>
        <v>0</v>
      </c>
      <c r="O789" t="str">
        <f>IF(Table12[[#This Row],[cond2]]=1,MID(Table12[[#This Row],[Column1]],6,3),O788)</f>
        <v xml:space="preserve"> 22</v>
      </c>
    </row>
    <row r="790" spans="11:15" x14ac:dyDescent="0.3">
      <c r="K790">
        <v>0</v>
      </c>
      <c r="L790">
        <f>IF(AND(ISNUMBER(SEARCH(":",Table12[[#This Row],[Column1]]))=FALSE,ISNUMBER(SEARCH("Ronda",Table12[[#This Row],[Column1]]))=FALSE),1,0)</f>
        <v>1</v>
      </c>
      <c r="M790">
        <f>IF(Table12[[#This Row],[cond]]=1,M789+1,0)</f>
        <v>5</v>
      </c>
      <c r="N790">
        <f>IF(ISNUMBER(SEARCH("Ronda",Table12[[#This Row],[Column1]]))=TRUE,1,0)</f>
        <v>0</v>
      </c>
      <c r="O790" t="str">
        <f>IF(Table12[[#This Row],[cond2]]=1,MID(Table12[[#This Row],[Column1]],6,3),O789)</f>
        <v xml:space="preserve"> 22</v>
      </c>
    </row>
    <row r="791" spans="11:15" x14ac:dyDescent="0.3">
      <c r="K791">
        <v>0</v>
      </c>
      <c r="L791">
        <f>IF(AND(ISNUMBER(SEARCH(":",Table12[[#This Row],[Column1]]))=FALSE,ISNUMBER(SEARCH("Ronda",Table12[[#This Row],[Column1]]))=FALSE),1,0)</f>
        <v>1</v>
      </c>
      <c r="M791">
        <f>IF(Table12[[#This Row],[cond]]=1,M790+1,0)</f>
        <v>6</v>
      </c>
      <c r="N791">
        <f>IF(ISNUMBER(SEARCH("Ronda",Table12[[#This Row],[Column1]]))=TRUE,1,0)</f>
        <v>0</v>
      </c>
      <c r="O791" t="str">
        <f>IF(Table12[[#This Row],[cond2]]=1,MID(Table12[[#This Row],[Column1]],6,3),O790)</f>
        <v xml:space="preserve"> 22</v>
      </c>
    </row>
    <row r="792" spans="11:15" x14ac:dyDescent="0.3">
      <c r="K792" t="s">
        <v>1355</v>
      </c>
      <c r="L792">
        <f>IF(AND(ISNUMBER(SEARCH(":",Table12[[#This Row],[Column1]]))=FALSE,ISNUMBER(SEARCH("Ronda",Table12[[#This Row],[Column1]]))=FALSE),1,0)</f>
        <v>0</v>
      </c>
      <c r="M792">
        <f>IF(Table12[[#This Row],[cond]]=1,M791+1,0)</f>
        <v>0</v>
      </c>
      <c r="N792">
        <f>IF(ISNUMBER(SEARCH("Ronda",Table12[[#This Row],[Column1]]))=TRUE,1,0)</f>
        <v>0</v>
      </c>
      <c r="O792" t="str">
        <f>IF(Table12[[#This Row],[cond2]]=1,MID(Table12[[#This Row],[Column1]],6,3),O791)</f>
        <v xml:space="preserve"> 22</v>
      </c>
    </row>
    <row r="793" spans="11:15" x14ac:dyDescent="0.3">
      <c r="K793" t="s">
        <v>7</v>
      </c>
      <c r="L793">
        <f>IF(AND(ISNUMBER(SEARCH(":",Table12[[#This Row],[Column1]]))=FALSE,ISNUMBER(SEARCH("Ronda",Table12[[#This Row],[Column1]]))=FALSE),1,0)</f>
        <v>1</v>
      </c>
      <c r="M793">
        <f>IF(Table12[[#This Row],[cond]]=1,M792+1,0)</f>
        <v>1</v>
      </c>
      <c r="N793">
        <f>IF(ISNUMBER(SEARCH("Ronda",Table12[[#This Row],[Column1]]))=TRUE,1,0)</f>
        <v>0</v>
      </c>
      <c r="O793" t="str">
        <f>IF(Table12[[#This Row],[cond2]]=1,MID(Table12[[#This Row],[Column1]],6,3),O792)</f>
        <v xml:space="preserve"> 22</v>
      </c>
    </row>
    <row r="794" spans="11:15" x14ac:dyDescent="0.3">
      <c r="K794" t="s">
        <v>28</v>
      </c>
      <c r="L794">
        <f>IF(AND(ISNUMBER(SEARCH(":",Table12[[#This Row],[Column1]]))=FALSE,ISNUMBER(SEARCH("Ronda",Table12[[#This Row],[Column1]]))=FALSE),1,0)</f>
        <v>1</v>
      </c>
      <c r="M794">
        <f>IF(Table12[[#This Row],[cond]]=1,M793+1,0)</f>
        <v>2</v>
      </c>
      <c r="N794">
        <f>IF(ISNUMBER(SEARCH("Ronda",Table12[[#This Row],[Column1]]))=TRUE,1,0)</f>
        <v>0</v>
      </c>
      <c r="O794" t="str">
        <f>IF(Table12[[#This Row],[cond2]]=1,MID(Table12[[#This Row],[Column1]],6,3),O793)</f>
        <v xml:space="preserve"> 22</v>
      </c>
    </row>
    <row r="795" spans="11:15" x14ac:dyDescent="0.3">
      <c r="K795">
        <v>2</v>
      </c>
      <c r="L795">
        <f>IF(AND(ISNUMBER(SEARCH(":",Table12[[#This Row],[Column1]]))=FALSE,ISNUMBER(SEARCH("Ronda",Table12[[#This Row],[Column1]]))=FALSE),1,0)</f>
        <v>1</v>
      </c>
      <c r="M795">
        <f>IF(Table12[[#This Row],[cond]]=1,M794+1,0)</f>
        <v>3</v>
      </c>
      <c r="N795">
        <f>IF(ISNUMBER(SEARCH("Ronda",Table12[[#This Row],[Column1]]))=TRUE,1,0)</f>
        <v>0</v>
      </c>
      <c r="O795" t="str">
        <f>IF(Table12[[#This Row],[cond2]]=1,MID(Table12[[#This Row],[Column1]],6,3),O794)</f>
        <v xml:space="preserve"> 22</v>
      </c>
    </row>
    <row r="796" spans="11:15" x14ac:dyDescent="0.3">
      <c r="K796">
        <v>0</v>
      </c>
      <c r="L796">
        <f>IF(AND(ISNUMBER(SEARCH(":",Table12[[#This Row],[Column1]]))=FALSE,ISNUMBER(SEARCH("Ronda",Table12[[#This Row],[Column1]]))=FALSE),1,0)</f>
        <v>1</v>
      </c>
      <c r="M796">
        <f>IF(Table12[[#This Row],[cond]]=1,M795+1,0)</f>
        <v>4</v>
      </c>
      <c r="N796">
        <f>IF(ISNUMBER(SEARCH("Ronda",Table12[[#This Row],[Column1]]))=TRUE,1,0)</f>
        <v>0</v>
      </c>
      <c r="O796" t="str">
        <f>IF(Table12[[#This Row],[cond2]]=1,MID(Table12[[#This Row],[Column1]],6,3),O795)</f>
        <v xml:space="preserve"> 22</v>
      </c>
    </row>
    <row r="797" spans="11:15" x14ac:dyDescent="0.3">
      <c r="K797">
        <v>-2</v>
      </c>
      <c r="L797">
        <f>IF(AND(ISNUMBER(SEARCH(":",Table12[[#This Row],[Column1]]))=FALSE,ISNUMBER(SEARCH("Ronda",Table12[[#This Row],[Column1]]))=FALSE),1,0)</f>
        <v>1</v>
      </c>
      <c r="M797">
        <f>IF(Table12[[#This Row],[cond]]=1,M796+1,0)</f>
        <v>5</v>
      </c>
      <c r="N797">
        <f>IF(ISNUMBER(SEARCH("Ronda",Table12[[#This Row],[Column1]]))=TRUE,1,0)</f>
        <v>0</v>
      </c>
      <c r="O797" t="str">
        <f>IF(Table12[[#This Row],[cond2]]=1,MID(Table12[[#This Row],[Column1]],6,3),O796)</f>
        <v xml:space="preserve"> 22</v>
      </c>
    </row>
    <row r="798" spans="11:15" x14ac:dyDescent="0.3">
      <c r="K798">
        <v>0</v>
      </c>
      <c r="L798">
        <f>IF(AND(ISNUMBER(SEARCH(":",Table12[[#This Row],[Column1]]))=FALSE,ISNUMBER(SEARCH("Ronda",Table12[[#This Row],[Column1]]))=FALSE),1,0)</f>
        <v>1</v>
      </c>
      <c r="M798">
        <f>IF(Table12[[#This Row],[cond]]=1,M797+1,0)</f>
        <v>6</v>
      </c>
      <c r="N798">
        <f>IF(ISNUMBER(SEARCH("Ronda",Table12[[#This Row],[Column1]]))=TRUE,1,0)</f>
        <v>0</v>
      </c>
      <c r="O798" t="str">
        <f>IF(Table12[[#This Row],[cond2]]=1,MID(Table12[[#This Row],[Column1]],6,3),O797)</f>
        <v xml:space="preserve"> 22</v>
      </c>
    </row>
    <row r="799" spans="11:15" x14ac:dyDescent="0.3">
      <c r="K799" t="s">
        <v>1356</v>
      </c>
      <c r="L799">
        <f>IF(AND(ISNUMBER(SEARCH(":",Table12[[#This Row],[Column1]]))=FALSE,ISNUMBER(SEARCH("Ronda",Table12[[#This Row],[Column1]]))=FALSE),1,0)</f>
        <v>0</v>
      </c>
      <c r="M799">
        <f>IF(Table12[[#This Row],[cond]]=1,M798+1,0)</f>
        <v>0</v>
      </c>
      <c r="N799">
        <f>IF(ISNUMBER(SEARCH("Ronda",Table12[[#This Row],[Column1]]))=TRUE,1,0)</f>
        <v>0</v>
      </c>
      <c r="O799" t="str">
        <f>IF(Table12[[#This Row],[cond2]]=1,MID(Table12[[#This Row],[Column1]],6,3),O798)</f>
        <v xml:space="preserve"> 22</v>
      </c>
    </row>
    <row r="800" spans="11:15" x14ac:dyDescent="0.3">
      <c r="K800" t="s">
        <v>33</v>
      </c>
      <c r="L800">
        <f>IF(AND(ISNUMBER(SEARCH(":",Table12[[#This Row],[Column1]]))=FALSE,ISNUMBER(SEARCH("Ronda",Table12[[#This Row],[Column1]]))=FALSE),1,0)</f>
        <v>1</v>
      </c>
      <c r="M800">
        <f>IF(Table12[[#This Row],[cond]]=1,M799+1,0)</f>
        <v>1</v>
      </c>
      <c r="N800">
        <f>IF(ISNUMBER(SEARCH("Ronda",Table12[[#This Row],[Column1]]))=TRUE,1,0)</f>
        <v>0</v>
      </c>
      <c r="O800" t="str">
        <f>IF(Table12[[#This Row],[cond2]]=1,MID(Table12[[#This Row],[Column1]],6,3),O799)</f>
        <v xml:space="preserve"> 22</v>
      </c>
    </row>
    <row r="801" spans="11:15" x14ac:dyDescent="0.3">
      <c r="K801" t="s">
        <v>1051</v>
      </c>
      <c r="L801">
        <f>IF(AND(ISNUMBER(SEARCH(":",Table12[[#This Row],[Column1]]))=FALSE,ISNUMBER(SEARCH("Ronda",Table12[[#This Row],[Column1]]))=FALSE),1,0)</f>
        <v>1</v>
      </c>
      <c r="M801">
        <f>IF(Table12[[#This Row],[cond]]=1,M800+1,0)</f>
        <v>2</v>
      </c>
      <c r="N801">
        <f>IF(ISNUMBER(SEARCH("Ronda",Table12[[#This Row],[Column1]]))=TRUE,1,0)</f>
        <v>0</v>
      </c>
      <c r="O801" t="str">
        <f>IF(Table12[[#This Row],[cond2]]=1,MID(Table12[[#This Row],[Column1]],6,3),O800)</f>
        <v xml:space="preserve"> 22</v>
      </c>
    </row>
    <row r="802" spans="11:15" x14ac:dyDescent="0.3">
      <c r="K802">
        <v>2</v>
      </c>
      <c r="L802">
        <f>IF(AND(ISNUMBER(SEARCH(":",Table12[[#This Row],[Column1]]))=FALSE,ISNUMBER(SEARCH("Ronda",Table12[[#This Row],[Column1]]))=FALSE),1,0)</f>
        <v>1</v>
      </c>
      <c r="M802">
        <f>IF(Table12[[#This Row],[cond]]=1,M801+1,0)</f>
        <v>3</v>
      </c>
      <c r="N802">
        <f>IF(ISNUMBER(SEARCH("Ronda",Table12[[#This Row],[Column1]]))=TRUE,1,0)</f>
        <v>0</v>
      </c>
      <c r="O802" t="str">
        <f>IF(Table12[[#This Row],[cond2]]=1,MID(Table12[[#This Row],[Column1]],6,3),O801)</f>
        <v xml:space="preserve"> 22</v>
      </c>
    </row>
    <row r="803" spans="11:15" x14ac:dyDescent="0.3">
      <c r="K803">
        <v>1</v>
      </c>
      <c r="L803">
        <f>IF(AND(ISNUMBER(SEARCH(":",Table12[[#This Row],[Column1]]))=FALSE,ISNUMBER(SEARCH("Ronda",Table12[[#This Row],[Column1]]))=FALSE),1,0)</f>
        <v>1</v>
      </c>
      <c r="M803">
        <f>IF(Table12[[#This Row],[cond]]=1,M802+1,0)</f>
        <v>4</v>
      </c>
      <c r="N803">
        <f>IF(ISNUMBER(SEARCH("Ronda",Table12[[#This Row],[Column1]]))=TRUE,1,0)</f>
        <v>0</v>
      </c>
      <c r="O803" t="str">
        <f>IF(Table12[[#This Row],[cond2]]=1,MID(Table12[[#This Row],[Column1]],6,3),O802)</f>
        <v xml:space="preserve"> 22</v>
      </c>
    </row>
    <row r="804" spans="11:15" x14ac:dyDescent="0.3">
      <c r="K804">
        <v>-1</v>
      </c>
      <c r="L804">
        <f>IF(AND(ISNUMBER(SEARCH(":",Table12[[#This Row],[Column1]]))=FALSE,ISNUMBER(SEARCH("Ronda",Table12[[#This Row],[Column1]]))=FALSE),1,0)</f>
        <v>1</v>
      </c>
      <c r="M804">
        <f>IF(Table12[[#This Row],[cond]]=1,M803+1,0)</f>
        <v>5</v>
      </c>
      <c r="N804">
        <f>IF(ISNUMBER(SEARCH("Ronda",Table12[[#This Row],[Column1]]))=TRUE,1,0)</f>
        <v>0</v>
      </c>
      <c r="O804" t="str">
        <f>IF(Table12[[#This Row],[cond2]]=1,MID(Table12[[#This Row],[Column1]],6,3),O803)</f>
        <v xml:space="preserve"> 22</v>
      </c>
    </row>
    <row r="805" spans="11:15" x14ac:dyDescent="0.3">
      <c r="K805">
        <v>-1</v>
      </c>
      <c r="L805">
        <f>IF(AND(ISNUMBER(SEARCH(":",Table12[[#This Row],[Column1]]))=FALSE,ISNUMBER(SEARCH("Ronda",Table12[[#This Row],[Column1]]))=FALSE),1,0)</f>
        <v>1</v>
      </c>
      <c r="M805">
        <f>IF(Table12[[#This Row],[cond]]=1,M804+1,0)</f>
        <v>6</v>
      </c>
      <c r="N805">
        <f>IF(ISNUMBER(SEARCH("Ronda",Table12[[#This Row],[Column1]]))=TRUE,1,0)</f>
        <v>0</v>
      </c>
      <c r="O805" t="str">
        <f>IF(Table12[[#This Row],[cond2]]=1,MID(Table12[[#This Row],[Column1]],6,3),O804)</f>
        <v xml:space="preserve"> 22</v>
      </c>
    </row>
    <row r="806" spans="11:15" x14ac:dyDescent="0.3">
      <c r="K806" t="s">
        <v>1356</v>
      </c>
      <c r="L806">
        <f>IF(AND(ISNUMBER(SEARCH(":",Table12[[#This Row],[Column1]]))=FALSE,ISNUMBER(SEARCH("Ronda",Table12[[#This Row],[Column1]]))=FALSE),1,0)</f>
        <v>0</v>
      </c>
      <c r="M806">
        <f>IF(Table12[[#This Row],[cond]]=1,M805+1,0)</f>
        <v>0</v>
      </c>
      <c r="N806">
        <f>IF(ISNUMBER(SEARCH("Ronda",Table12[[#This Row],[Column1]]))=TRUE,1,0)</f>
        <v>0</v>
      </c>
      <c r="O806" t="str">
        <f>IF(Table12[[#This Row],[cond2]]=1,MID(Table12[[#This Row],[Column1]],6,3),O805)</f>
        <v xml:space="preserve"> 22</v>
      </c>
    </row>
    <row r="807" spans="11:15" x14ac:dyDescent="0.3">
      <c r="K807" t="s">
        <v>6</v>
      </c>
      <c r="L807">
        <f>IF(AND(ISNUMBER(SEARCH(":",Table12[[#This Row],[Column1]]))=FALSE,ISNUMBER(SEARCH("Ronda",Table12[[#This Row],[Column1]]))=FALSE),1,0)</f>
        <v>1</v>
      </c>
      <c r="M807">
        <f>IF(Table12[[#This Row],[cond]]=1,M806+1,0)</f>
        <v>1</v>
      </c>
      <c r="N807">
        <f>IF(ISNUMBER(SEARCH("Ronda",Table12[[#This Row],[Column1]]))=TRUE,1,0)</f>
        <v>0</v>
      </c>
      <c r="O807" t="str">
        <f>IF(Table12[[#This Row],[cond2]]=1,MID(Table12[[#This Row],[Column1]],6,3),O806)</f>
        <v xml:space="preserve"> 22</v>
      </c>
    </row>
    <row r="808" spans="11:15" x14ac:dyDescent="0.3">
      <c r="K808" t="s">
        <v>1257</v>
      </c>
      <c r="L808">
        <f>IF(AND(ISNUMBER(SEARCH(":",Table12[[#This Row],[Column1]]))=FALSE,ISNUMBER(SEARCH("Ronda",Table12[[#This Row],[Column1]]))=FALSE),1,0)</f>
        <v>1</v>
      </c>
      <c r="M808">
        <f>IF(Table12[[#This Row],[cond]]=1,M807+1,0)</f>
        <v>2</v>
      </c>
      <c r="N808">
        <f>IF(ISNUMBER(SEARCH("Ronda",Table12[[#This Row],[Column1]]))=TRUE,1,0)</f>
        <v>0</v>
      </c>
      <c r="O808" t="str">
        <f>IF(Table12[[#This Row],[cond2]]=1,MID(Table12[[#This Row],[Column1]],6,3),O807)</f>
        <v xml:space="preserve"> 22</v>
      </c>
    </row>
    <row r="809" spans="11:15" x14ac:dyDescent="0.3">
      <c r="K809">
        <v>2</v>
      </c>
      <c r="L809">
        <f>IF(AND(ISNUMBER(SEARCH(":",Table12[[#This Row],[Column1]]))=FALSE,ISNUMBER(SEARCH("Ronda",Table12[[#This Row],[Column1]]))=FALSE),1,0)</f>
        <v>1</v>
      </c>
      <c r="M809">
        <f>IF(Table12[[#This Row],[cond]]=1,M808+1,0)</f>
        <v>3</v>
      </c>
      <c r="N809">
        <f>IF(ISNUMBER(SEARCH("Ronda",Table12[[#This Row],[Column1]]))=TRUE,1,0)</f>
        <v>0</v>
      </c>
      <c r="O809" t="str">
        <f>IF(Table12[[#This Row],[cond2]]=1,MID(Table12[[#This Row],[Column1]],6,3),O808)</f>
        <v xml:space="preserve"> 22</v>
      </c>
    </row>
    <row r="810" spans="11:15" x14ac:dyDescent="0.3">
      <c r="K810">
        <v>1</v>
      </c>
      <c r="L810">
        <f>IF(AND(ISNUMBER(SEARCH(":",Table12[[#This Row],[Column1]]))=FALSE,ISNUMBER(SEARCH("Ronda",Table12[[#This Row],[Column1]]))=FALSE),1,0)</f>
        <v>1</v>
      </c>
      <c r="M810">
        <f>IF(Table12[[#This Row],[cond]]=1,M809+1,0)</f>
        <v>4</v>
      </c>
      <c r="N810">
        <f>IF(ISNUMBER(SEARCH("Ronda",Table12[[#This Row],[Column1]]))=TRUE,1,0)</f>
        <v>0</v>
      </c>
      <c r="O810" t="str">
        <f>IF(Table12[[#This Row],[cond2]]=1,MID(Table12[[#This Row],[Column1]],6,3),O809)</f>
        <v xml:space="preserve"> 22</v>
      </c>
    </row>
    <row r="811" spans="11:15" x14ac:dyDescent="0.3">
      <c r="K811">
        <v>0</v>
      </c>
      <c r="L811">
        <f>IF(AND(ISNUMBER(SEARCH(":",Table12[[#This Row],[Column1]]))=FALSE,ISNUMBER(SEARCH("Ronda",Table12[[#This Row],[Column1]]))=FALSE),1,0)</f>
        <v>1</v>
      </c>
      <c r="M811">
        <f>IF(Table12[[#This Row],[cond]]=1,M810+1,0)</f>
        <v>5</v>
      </c>
      <c r="N811">
        <f>IF(ISNUMBER(SEARCH("Ronda",Table12[[#This Row],[Column1]]))=TRUE,1,0)</f>
        <v>0</v>
      </c>
      <c r="O811" t="str">
        <f>IF(Table12[[#This Row],[cond2]]=1,MID(Table12[[#This Row],[Column1]],6,3),O810)</f>
        <v xml:space="preserve"> 22</v>
      </c>
    </row>
    <row r="812" spans="11:15" x14ac:dyDescent="0.3">
      <c r="K812">
        <v>0</v>
      </c>
      <c r="L812">
        <f>IF(AND(ISNUMBER(SEARCH(":",Table12[[#This Row],[Column1]]))=FALSE,ISNUMBER(SEARCH("Ronda",Table12[[#This Row],[Column1]]))=FALSE),1,0)</f>
        <v>1</v>
      </c>
      <c r="M812">
        <f>IF(Table12[[#This Row],[cond]]=1,M811+1,0)</f>
        <v>6</v>
      </c>
      <c r="N812">
        <f>IF(ISNUMBER(SEARCH("Ronda",Table12[[#This Row],[Column1]]))=TRUE,1,0)</f>
        <v>0</v>
      </c>
      <c r="O812" t="str">
        <f>IF(Table12[[#This Row],[cond2]]=1,MID(Table12[[#This Row],[Column1]],6,3),O811)</f>
        <v xml:space="preserve"> 22</v>
      </c>
    </row>
    <row r="813" spans="11:15" x14ac:dyDescent="0.3">
      <c r="K813" t="s">
        <v>1357</v>
      </c>
      <c r="L813">
        <f>IF(AND(ISNUMBER(SEARCH(":",Table12[[#This Row],[Column1]]))=FALSE,ISNUMBER(SEARCH("Ronda",Table12[[#This Row],[Column1]]))=FALSE),1,0)</f>
        <v>0</v>
      </c>
      <c r="M813">
        <f>IF(Table12[[#This Row],[cond]]=1,M812+1,0)</f>
        <v>0</v>
      </c>
      <c r="N813">
        <f>IF(ISNUMBER(SEARCH("Ronda",Table12[[#This Row],[Column1]]))=TRUE,1,0)</f>
        <v>0</v>
      </c>
      <c r="O813" t="str">
        <f>IF(Table12[[#This Row],[cond2]]=1,MID(Table12[[#This Row],[Column1]],6,3),O812)</f>
        <v xml:space="preserve"> 22</v>
      </c>
    </row>
    <row r="814" spans="11:15" x14ac:dyDescent="0.3">
      <c r="K814" t="s">
        <v>31</v>
      </c>
      <c r="L814">
        <f>IF(AND(ISNUMBER(SEARCH(":",Table12[[#This Row],[Column1]]))=FALSE,ISNUMBER(SEARCH("Ronda",Table12[[#This Row],[Column1]]))=FALSE),1,0)</f>
        <v>1</v>
      </c>
      <c r="M814">
        <f>IF(Table12[[#This Row],[cond]]=1,M813+1,0)</f>
        <v>1</v>
      </c>
      <c r="N814">
        <f>IF(ISNUMBER(SEARCH("Ronda",Table12[[#This Row],[Column1]]))=TRUE,1,0)</f>
        <v>0</v>
      </c>
      <c r="O814" t="str">
        <f>IF(Table12[[#This Row],[cond2]]=1,MID(Table12[[#This Row],[Column1]],6,3),O813)</f>
        <v xml:space="preserve"> 22</v>
      </c>
    </row>
    <row r="815" spans="11:15" x14ac:dyDescent="0.3">
      <c r="K815" t="s">
        <v>10</v>
      </c>
      <c r="L815">
        <f>IF(AND(ISNUMBER(SEARCH(":",Table12[[#This Row],[Column1]]))=FALSE,ISNUMBER(SEARCH("Ronda",Table12[[#This Row],[Column1]]))=FALSE),1,0)</f>
        <v>1</v>
      </c>
      <c r="M815">
        <f>IF(Table12[[#This Row],[cond]]=1,M814+1,0)</f>
        <v>2</v>
      </c>
      <c r="N815">
        <f>IF(ISNUMBER(SEARCH("Ronda",Table12[[#This Row],[Column1]]))=TRUE,1,0)</f>
        <v>0</v>
      </c>
      <c r="O815" t="str">
        <f>IF(Table12[[#This Row],[cond2]]=1,MID(Table12[[#This Row],[Column1]],6,3),O814)</f>
        <v xml:space="preserve"> 22</v>
      </c>
    </row>
    <row r="816" spans="11:15" x14ac:dyDescent="0.3">
      <c r="K816">
        <v>1</v>
      </c>
      <c r="L816">
        <f>IF(AND(ISNUMBER(SEARCH(":",Table12[[#This Row],[Column1]]))=FALSE,ISNUMBER(SEARCH("Ronda",Table12[[#This Row],[Column1]]))=FALSE),1,0)</f>
        <v>1</v>
      </c>
      <c r="M816">
        <f>IF(Table12[[#This Row],[cond]]=1,M815+1,0)</f>
        <v>3</v>
      </c>
      <c r="N816">
        <f>IF(ISNUMBER(SEARCH("Ronda",Table12[[#This Row],[Column1]]))=TRUE,1,0)</f>
        <v>0</v>
      </c>
      <c r="O816" t="str">
        <f>IF(Table12[[#This Row],[cond2]]=1,MID(Table12[[#This Row],[Column1]],6,3),O815)</f>
        <v xml:space="preserve"> 22</v>
      </c>
    </row>
    <row r="817" spans="11:15" x14ac:dyDescent="0.3">
      <c r="K817">
        <v>0</v>
      </c>
      <c r="L817">
        <f>IF(AND(ISNUMBER(SEARCH(":",Table12[[#This Row],[Column1]]))=FALSE,ISNUMBER(SEARCH("Ronda",Table12[[#This Row],[Column1]]))=FALSE),1,0)</f>
        <v>1</v>
      </c>
      <c r="M817">
        <f>IF(Table12[[#This Row],[cond]]=1,M816+1,0)</f>
        <v>4</v>
      </c>
      <c r="N817">
        <f>IF(ISNUMBER(SEARCH("Ronda",Table12[[#This Row],[Column1]]))=TRUE,1,0)</f>
        <v>0</v>
      </c>
      <c r="O817" t="str">
        <f>IF(Table12[[#This Row],[cond2]]=1,MID(Table12[[#This Row],[Column1]],6,3),O816)</f>
        <v xml:space="preserve"> 22</v>
      </c>
    </row>
    <row r="818" spans="11:15" x14ac:dyDescent="0.3">
      <c r="K818">
        <v>-1</v>
      </c>
      <c r="L818">
        <f>IF(AND(ISNUMBER(SEARCH(":",Table12[[#This Row],[Column1]]))=FALSE,ISNUMBER(SEARCH("Ronda",Table12[[#This Row],[Column1]]))=FALSE),1,0)</f>
        <v>1</v>
      </c>
      <c r="M818">
        <f>IF(Table12[[#This Row],[cond]]=1,M817+1,0)</f>
        <v>5</v>
      </c>
      <c r="N818">
        <f>IF(ISNUMBER(SEARCH("Ronda",Table12[[#This Row],[Column1]]))=TRUE,1,0)</f>
        <v>0</v>
      </c>
      <c r="O818" t="str">
        <f>IF(Table12[[#This Row],[cond2]]=1,MID(Table12[[#This Row],[Column1]],6,3),O817)</f>
        <v xml:space="preserve"> 22</v>
      </c>
    </row>
    <row r="819" spans="11:15" x14ac:dyDescent="0.3">
      <c r="K819">
        <v>0</v>
      </c>
      <c r="L819">
        <f>IF(AND(ISNUMBER(SEARCH(":",Table12[[#This Row],[Column1]]))=FALSE,ISNUMBER(SEARCH("Ronda",Table12[[#This Row],[Column1]]))=FALSE),1,0)</f>
        <v>1</v>
      </c>
      <c r="M819">
        <f>IF(Table12[[#This Row],[cond]]=1,M818+1,0)</f>
        <v>6</v>
      </c>
      <c r="N819">
        <f>IF(ISNUMBER(SEARCH("Ronda",Table12[[#This Row],[Column1]]))=TRUE,1,0)</f>
        <v>0</v>
      </c>
      <c r="O819" t="str">
        <f>IF(Table12[[#This Row],[cond2]]=1,MID(Table12[[#This Row],[Column1]],6,3),O818)</f>
        <v xml:space="preserve"> 22</v>
      </c>
    </row>
    <row r="820" spans="11:15" x14ac:dyDescent="0.3">
      <c r="K820" t="s">
        <v>1358</v>
      </c>
      <c r="L820">
        <f>IF(AND(ISNUMBER(SEARCH(":",Table12[[#This Row],[Column1]]))=FALSE,ISNUMBER(SEARCH("Ronda",Table12[[#This Row],[Column1]]))=FALSE),1,0)</f>
        <v>0</v>
      </c>
      <c r="M820">
        <f>IF(Table12[[#This Row],[cond]]=1,M819+1,0)</f>
        <v>0</v>
      </c>
      <c r="N820">
        <f>IF(ISNUMBER(SEARCH("Ronda",Table12[[#This Row],[Column1]]))=TRUE,1,0)</f>
        <v>0</v>
      </c>
      <c r="O820" t="str">
        <f>IF(Table12[[#This Row],[cond2]]=1,MID(Table12[[#This Row],[Column1]],6,3),O819)</f>
        <v xml:space="preserve"> 22</v>
      </c>
    </row>
    <row r="821" spans="11:15" x14ac:dyDescent="0.3">
      <c r="K821" t="s">
        <v>303</v>
      </c>
      <c r="L821">
        <f>IF(AND(ISNUMBER(SEARCH(":",Table12[[#This Row],[Column1]]))=FALSE,ISNUMBER(SEARCH("Ronda",Table12[[#This Row],[Column1]]))=FALSE),1,0)</f>
        <v>1</v>
      </c>
      <c r="M821">
        <f>IF(Table12[[#This Row],[cond]]=1,M820+1,0)</f>
        <v>1</v>
      </c>
      <c r="N821">
        <f>IF(ISNUMBER(SEARCH("Ronda",Table12[[#This Row],[Column1]]))=TRUE,1,0)</f>
        <v>0</v>
      </c>
      <c r="O821" t="str">
        <f>IF(Table12[[#This Row],[cond2]]=1,MID(Table12[[#This Row],[Column1]],6,3),O820)</f>
        <v xml:space="preserve"> 22</v>
      </c>
    </row>
    <row r="822" spans="11:15" x14ac:dyDescent="0.3">
      <c r="K822" t="s">
        <v>4</v>
      </c>
      <c r="L822">
        <f>IF(AND(ISNUMBER(SEARCH(":",Table12[[#This Row],[Column1]]))=FALSE,ISNUMBER(SEARCH("Ronda",Table12[[#This Row],[Column1]]))=FALSE),1,0)</f>
        <v>1</v>
      </c>
      <c r="M822">
        <f>IF(Table12[[#This Row],[cond]]=1,M821+1,0)</f>
        <v>2</v>
      </c>
      <c r="N822">
        <f>IF(ISNUMBER(SEARCH("Ronda",Table12[[#This Row],[Column1]]))=TRUE,1,0)</f>
        <v>0</v>
      </c>
      <c r="O822" t="str">
        <f>IF(Table12[[#This Row],[cond2]]=1,MID(Table12[[#This Row],[Column1]],6,3),O821)</f>
        <v xml:space="preserve"> 22</v>
      </c>
    </row>
    <row r="823" spans="11:15" x14ac:dyDescent="0.3">
      <c r="K823">
        <v>1</v>
      </c>
      <c r="L823">
        <f>IF(AND(ISNUMBER(SEARCH(":",Table12[[#This Row],[Column1]]))=FALSE,ISNUMBER(SEARCH("Ronda",Table12[[#This Row],[Column1]]))=FALSE),1,0)</f>
        <v>1</v>
      </c>
      <c r="M823">
        <f>IF(Table12[[#This Row],[cond]]=1,M822+1,0)</f>
        <v>3</v>
      </c>
      <c r="N823">
        <f>IF(ISNUMBER(SEARCH("Ronda",Table12[[#This Row],[Column1]]))=TRUE,1,0)</f>
        <v>0</v>
      </c>
      <c r="O823" t="str">
        <f>IF(Table12[[#This Row],[cond2]]=1,MID(Table12[[#This Row],[Column1]],6,3),O822)</f>
        <v xml:space="preserve"> 22</v>
      </c>
    </row>
    <row r="824" spans="11:15" x14ac:dyDescent="0.3">
      <c r="K824">
        <v>2</v>
      </c>
      <c r="L824">
        <f>IF(AND(ISNUMBER(SEARCH(":",Table12[[#This Row],[Column1]]))=FALSE,ISNUMBER(SEARCH("Ronda",Table12[[#This Row],[Column1]]))=FALSE),1,0)</f>
        <v>1</v>
      </c>
      <c r="M824">
        <f>IF(Table12[[#This Row],[cond]]=1,M823+1,0)</f>
        <v>4</v>
      </c>
      <c r="N824">
        <f>IF(ISNUMBER(SEARCH("Ronda",Table12[[#This Row],[Column1]]))=TRUE,1,0)</f>
        <v>0</v>
      </c>
      <c r="O824" t="str">
        <f>IF(Table12[[#This Row],[cond2]]=1,MID(Table12[[#This Row],[Column1]],6,3),O823)</f>
        <v xml:space="preserve"> 22</v>
      </c>
    </row>
    <row r="825" spans="11:15" x14ac:dyDescent="0.3">
      <c r="K825">
        <v>0</v>
      </c>
      <c r="L825">
        <f>IF(AND(ISNUMBER(SEARCH(":",Table12[[#This Row],[Column1]]))=FALSE,ISNUMBER(SEARCH("Ronda",Table12[[#This Row],[Column1]]))=FALSE),1,0)</f>
        <v>1</v>
      </c>
      <c r="M825">
        <f>IF(Table12[[#This Row],[cond]]=1,M824+1,0)</f>
        <v>5</v>
      </c>
      <c r="N825">
        <f>IF(ISNUMBER(SEARCH("Ronda",Table12[[#This Row],[Column1]]))=TRUE,1,0)</f>
        <v>0</v>
      </c>
      <c r="O825" t="str">
        <f>IF(Table12[[#This Row],[cond2]]=1,MID(Table12[[#This Row],[Column1]],6,3),O824)</f>
        <v xml:space="preserve"> 22</v>
      </c>
    </row>
    <row r="826" spans="11:15" x14ac:dyDescent="0.3">
      <c r="K826">
        <v>0</v>
      </c>
      <c r="L826">
        <f>IF(AND(ISNUMBER(SEARCH(":",Table12[[#This Row],[Column1]]))=FALSE,ISNUMBER(SEARCH("Ronda",Table12[[#This Row],[Column1]]))=FALSE),1,0)</f>
        <v>1</v>
      </c>
      <c r="M826">
        <f>IF(Table12[[#This Row],[cond]]=1,M825+1,0)</f>
        <v>6</v>
      </c>
      <c r="N826">
        <f>IF(ISNUMBER(SEARCH("Ronda",Table12[[#This Row],[Column1]]))=TRUE,1,0)</f>
        <v>0</v>
      </c>
      <c r="O826" t="str">
        <f>IF(Table12[[#This Row],[cond2]]=1,MID(Table12[[#This Row],[Column1]],6,3),O825)</f>
        <v xml:space="preserve"> 22</v>
      </c>
    </row>
    <row r="827" spans="11:15" x14ac:dyDescent="0.3">
      <c r="K827" t="s">
        <v>372</v>
      </c>
      <c r="L827">
        <f>IF(AND(ISNUMBER(SEARCH(":",Table12[[#This Row],[Column1]]))=FALSE,ISNUMBER(SEARCH("Ronda",Table12[[#This Row],[Column1]]))=FALSE),1,0)</f>
        <v>0</v>
      </c>
      <c r="M827">
        <f>IF(Table12[[#This Row],[cond]]=1,M826+1,0)</f>
        <v>0</v>
      </c>
      <c r="N827">
        <f>IF(ISNUMBER(SEARCH("Ronda",Table12[[#This Row],[Column1]]))=TRUE,1,0)</f>
        <v>0</v>
      </c>
      <c r="O827" t="str">
        <f>IF(Table12[[#This Row],[cond2]]=1,MID(Table12[[#This Row],[Column1]],6,3),O826)</f>
        <v xml:space="preserve"> 22</v>
      </c>
    </row>
    <row r="828" spans="11:15" x14ac:dyDescent="0.3">
      <c r="K828" t="s">
        <v>833</v>
      </c>
      <c r="L828">
        <f>IF(AND(ISNUMBER(SEARCH(":",Table12[[#This Row],[Column1]]))=FALSE,ISNUMBER(SEARCH("Ronda",Table12[[#This Row],[Column1]]))=FALSE),1,0)</f>
        <v>1</v>
      </c>
      <c r="M828">
        <f>IF(Table12[[#This Row],[cond]]=1,M827+1,0)</f>
        <v>1</v>
      </c>
      <c r="N828">
        <f>IF(ISNUMBER(SEARCH("Ronda",Table12[[#This Row],[Column1]]))=TRUE,1,0)</f>
        <v>0</v>
      </c>
      <c r="O828" t="str">
        <f>IF(Table12[[#This Row],[cond2]]=1,MID(Table12[[#This Row],[Column1]],6,3),O827)</f>
        <v xml:space="preserve"> 22</v>
      </c>
    </row>
    <row r="829" spans="11:15" x14ac:dyDescent="0.3">
      <c r="K829" t="s">
        <v>1</v>
      </c>
      <c r="L829">
        <f>IF(AND(ISNUMBER(SEARCH(":",Table12[[#This Row],[Column1]]))=FALSE,ISNUMBER(SEARCH("Ronda",Table12[[#This Row],[Column1]]))=FALSE),1,0)</f>
        <v>1</v>
      </c>
      <c r="M829">
        <f>IF(Table12[[#This Row],[cond]]=1,M828+1,0)</f>
        <v>2</v>
      </c>
      <c r="N829">
        <f>IF(ISNUMBER(SEARCH("Ronda",Table12[[#This Row],[Column1]]))=TRUE,1,0)</f>
        <v>0</v>
      </c>
      <c r="O829" t="str">
        <f>IF(Table12[[#This Row],[cond2]]=1,MID(Table12[[#This Row],[Column1]],6,3),O828)</f>
        <v xml:space="preserve"> 22</v>
      </c>
    </row>
    <row r="830" spans="11:15" x14ac:dyDescent="0.3">
      <c r="K830">
        <v>0</v>
      </c>
      <c r="L830">
        <f>IF(AND(ISNUMBER(SEARCH(":",Table12[[#This Row],[Column1]]))=FALSE,ISNUMBER(SEARCH("Ronda",Table12[[#This Row],[Column1]]))=FALSE),1,0)</f>
        <v>1</v>
      </c>
      <c r="M830">
        <f>IF(Table12[[#This Row],[cond]]=1,M829+1,0)</f>
        <v>3</v>
      </c>
      <c r="N830">
        <f>IF(ISNUMBER(SEARCH("Ronda",Table12[[#This Row],[Column1]]))=TRUE,1,0)</f>
        <v>0</v>
      </c>
      <c r="O830" t="str">
        <f>IF(Table12[[#This Row],[cond2]]=1,MID(Table12[[#This Row],[Column1]],6,3),O829)</f>
        <v xml:space="preserve"> 22</v>
      </c>
    </row>
    <row r="831" spans="11:15" x14ac:dyDescent="0.3">
      <c r="K831">
        <v>2</v>
      </c>
      <c r="L831">
        <f>IF(AND(ISNUMBER(SEARCH(":",Table12[[#This Row],[Column1]]))=FALSE,ISNUMBER(SEARCH("Ronda",Table12[[#This Row],[Column1]]))=FALSE),1,0)</f>
        <v>1</v>
      </c>
      <c r="M831">
        <f>IF(Table12[[#This Row],[cond]]=1,M830+1,0)</f>
        <v>4</v>
      </c>
      <c r="N831">
        <f>IF(ISNUMBER(SEARCH("Ronda",Table12[[#This Row],[Column1]]))=TRUE,1,0)</f>
        <v>0</v>
      </c>
      <c r="O831" t="str">
        <f>IF(Table12[[#This Row],[cond2]]=1,MID(Table12[[#This Row],[Column1]],6,3),O830)</f>
        <v xml:space="preserve"> 22</v>
      </c>
    </row>
    <row r="832" spans="11:15" x14ac:dyDescent="0.3">
      <c r="K832">
        <v>0</v>
      </c>
      <c r="L832">
        <f>IF(AND(ISNUMBER(SEARCH(":",Table12[[#This Row],[Column1]]))=FALSE,ISNUMBER(SEARCH("Ronda",Table12[[#This Row],[Column1]]))=FALSE),1,0)</f>
        <v>1</v>
      </c>
      <c r="M832">
        <f>IF(Table12[[#This Row],[cond]]=1,M831+1,0)</f>
        <v>5</v>
      </c>
      <c r="N832">
        <f>IF(ISNUMBER(SEARCH("Ronda",Table12[[#This Row],[Column1]]))=TRUE,1,0)</f>
        <v>0</v>
      </c>
      <c r="O832" t="str">
        <f>IF(Table12[[#This Row],[cond2]]=1,MID(Table12[[#This Row],[Column1]],6,3),O831)</f>
        <v xml:space="preserve"> 22</v>
      </c>
    </row>
    <row r="833" spans="11:15" x14ac:dyDescent="0.3">
      <c r="K833">
        <v>0</v>
      </c>
      <c r="L833">
        <f>IF(AND(ISNUMBER(SEARCH(":",Table12[[#This Row],[Column1]]))=FALSE,ISNUMBER(SEARCH("Ronda",Table12[[#This Row],[Column1]]))=FALSE),1,0)</f>
        <v>1</v>
      </c>
      <c r="M833">
        <f>IF(Table12[[#This Row],[cond]]=1,M832+1,0)</f>
        <v>6</v>
      </c>
      <c r="N833">
        <f>IF(ISNUMBER(SEARCH("Ronda",Table12[[#This Row],[Column1]]))=TRUE,1,0)</f>
        <v>0</v>
      </c>
      <c r="O833" t="str">
        <f>IF(Table12[[#This Row],[cond2]]=1,MID(Table12[[#This Row],[Column1]],6,3),O832)</f>
        <v xml:space="preserve"> 22</v>
      </c>
    </row>
    <row r="834" spans="11:15" x14ac:dyDescent="0.3">
      <c r="K834" t="s">
        <v>168</v>
      </c>
      <c r="L834">
        <f>IF(AND(ISNUMBER(SEARCH(":",Table12[[#This Row],[Column1]]))=FALSE,ISNUMBER(SEARCH("Ronda",Table12[[#This Row],[Column1]]))=FALSE),1,0)</f>
        <v>0</v>
      </c>
      <c r="M834">
        <f>IF(Table12[[#This Row],[cond]]=1,M833+1,0)</f>
        <v>0</v>
      </c>
      <c r="N834">
        <f>IF(ISNUMBER(SEARCH("Ronda",Table12[[#This Row],[Column1]]))=TRUE,1,0)</f>
        <v>1</v>
      </c>
      <c r="O834" t="str">
        <f>IF(Table12[[#This Row],[cond2]]=1,MID(Table12[[#This Row],[Column1]],6,3),O833)</f>
        <v xml:space="preserve"> 21</v>
      </c>
    </row>
    <row r="835" spans="11:15" x14ac:dyDescent="0.3">
      <c r="K835" t="s">
        <v>169</v>
      </c>
      <c r="L835">
        <f>IF(AND(ISNUMBER(SEARCH(":",Table12[[#This Row],[Column1]]))=FALSE,ISNUMBER(SEARCH("Ronda",Table12[[#This Row],[Column1]]))=FALSE),1,0)</f>
        <v>0</v>
      </c>
      <c r="M835">
        <f>IF(Table12[[#This Row],[cond]]=1,M834+1,0)</f>
        <v>0</v>
      </c>
      <c r="N835">
        <f>IF(ISNUMBER(SEARCH("Ronda",Table12[[#This Row],[Column1]]))=TRUE,1,0)</f>
        <v>0</v>
      </c>
      <c r="O835" t="str">
        <f>IF(Table12[[#This Row],[cond2]]=1,MID(Table12[[#This Row],[Column1]],6,3),O834)</f>
        <v xml:space="preserve"> 21</v>
      </c>
    </row>
    <row r="836" spans="11:15" x14ac:dyDescent="0.3">
      <c r="K836" t="s">
        <v>1257</v>
      </c>
      <c r="L836">
        <f>IF(AND(ISNUMBER(SEARCH(":",Table12[[#This Row],[Column1]]))=FALSE,ISNUMBER(SEARCH("Ronda",Table12[[#This Row],[Column1]]))=FALSE),1,0)</f>
        <v>1</v>
      </c>
      <c r="M836">
        <f>IF(Table12[[#This Row],[cond]]=1,M835+1,0)</f>
        <v>1</v>
      </c>
      <c r="N836">
        <f>IF(ISNUMBER(SEARCH("Ronda",Table12[[#This Row],[Column1]]))=TRUE,1,0)</f>
        <v>0</v>
      </c>
      <c r="O836" t="str">
        <f>IF(Table12[[#This Row],[cond2]]=1,MID(Table12[[#This Row],[Column1]],6,3),O835)</f>
        <v xml:space="preserve"> 21</v>
      </c>
    </row>
    <row r="837" spans="11:15" x14ac:dyDescent="0.3">
      <c r="K837" t="s">
        <v>833</v>
      </c>
      <c r="L837">
        <f>IF(AND(ISNUMBER(SEARCH(":",Table12[[#This Row],[Column1]]))=FALSE,ISNUMBER(SEARCH("Ronda",Table12[[#This Row],[Column1]]))=FALSE),1,0)</f>
        <v>1</v>
      </c>
      <c r="M837">
        <f>IF(Table12[[#This Row],[cond]]=1,M836+1,0)</f>
        <v>2</v>
      </c>
      <c r="N837">
        <f>IF(ISNUMBER(SEARCH("Ronda",Table12[[#This Row],[Column1]]))=TRUE,1,0)</f>
        <v>0</v>
      </c>
      <c r="O837" t="str">
        <f>IF(Table12[[#This Row],[cond2]]=1,MID(Table12[[#This Row],[Column1]],6,3),O836)</f>
        <v xml:space="preserve"> 21</v>
      </c>
    </row>
    <row r="838" spans="11:15" x14ac:dyDescent="0.3">
      <c r="K838">
        <v>1</v>
      </c>
      <c r="L838">
        <f>IF(AND(ISNUMBER(SEARCH(":",Table12[[#This Row],[Column1]]))=FALSE,ISNUMBER(SEARCH("Ronda",Table12[[#This Row],[Column1]]))=FALSE),1,0)</f>
        <v>1</v>
      </c>
      <c r="M838">
        <f>IF(Table12[[#This Row],[cond]]=1,M837+1,0)</f>
        <v>3</v>
      </c>
      <c r="N838">
        <f>IF(ISNUMBER(SEARCH("Ronda",Table12[[#This Row],[Column1]]))=TRUE,1,0)</f>
        <v>0</v>
      </c>
      <c r="O838" t="str">
        <f>IF(Table12[[#This Row],[cond2]]=1,MID(Table12[[#This Row],[Column1]],6,3),O837)</f>
        <v xml:space="preserve"> 21</v>
      </c>
    </row>
    <row r="839" spans="11:15" x14ac:dyDescent="0.3">
      <c r="K839">
        <v>1</v>
      </c>
      <c r="L839">
        <f>IF(AND(ISNUMBER(SEARCH(":",Table12[[#This Row],[Column1]]))=FALSE,ISNUMBER(SEARCH("Ronda",Table12[[#This Row],[Column1]]))=FALSE),1,0)</f>
        <v>1</v>
      </c>
      <c r="M839">
        <f>IF(Table12[[#This Row],[cond]]=1,M838+1,0)</f>
        <v>4</v>
      </c>
      <c r="N839">
        <f>IF(ISNUMBER(SEARCH("Ronda",Table12[[#This Row],[Column1]]))=TRUE,1,0)</f>
        <v>0</v>
      </c>
      <c r="O839" t="str">
        <f>IF(Table12[[#This Row],[cond2]]=1,MID(Table12[[#This Row],[Column1]],6,3),O838)</f>
        <v xml:space="preserve"> 21</v>
      </c>
    </row>
    <row r="840" spans="11:15" x14ac:dyDescent="0.3">
      <c r="K840">
        <v>0</v>
      </c>
      <c r="L840">
        <f>IF(AND(ISNUMBER(SEARCH(":",Table12[[#This Row],[Column1]]))=FALSE,ISNUMBER(SEARCH("Ronda",Table12[[#This Row],[Column1]]))=FALSE),1,0)</f>
        <v>1</v>
      </c>
      <c r="M840">
        <f>IF(Table12[[#This Row],[cond]]=1,M839+1,0)</f>
        <v>5</v>
      </c>
      <c r="N840">
        <f>IF(ISNUMBER(SEARCH("Ronda",Table12[[#This Row],[Column1]]))=TRUE,1,0)</f>
        <v>0</v>
      </c>
      <c r="O840" t="str">
        <f>IF(Table12[[#This Row],[cond2]]=1,MID(Table12[[#This Row],[Column1]],6,3),O839)</f>
        <v xml:space="preserve"> 21</v>
      </c>
    </row>
    <row r="841" spans="11:15" x14ac:dyDescent="0.3">
      <c r="K841">
        <v>0</v>
      </c>
      <c r="L841">
        <f>IF(AND(ISNUMBER(SEARCH(":",Table12[[#This Row],[Column1]]))=FALSE,ISNUMBER(SEARCH("Ronda",Table12[[#This Row],[Column1]]))=FALSE),1,0)</f>
        <v>1</v>
      </c>
      <c r="M841">
        <f>IF(Table12[[#This Row],[cond]]=1,M840+1,0)</f>
        <v>6</v>
      </c>
      <c r="N841">
        <f>IF(ISNUMBER(SEARCH("Ronda",Table12[[#This Row],[Column1]]))=TRUE,1,0)</f>
        <v>0</v>
      </c>
      <c r="O841" t="str">
        <f>IF(Table12[[#This Row],[cond2]]=1,MID(Table12[[#This Row],[Column1]],6,3),O840)</f>
        <v xml:space="preserve"> 21</v>
      </c>
    </row>
    <row r="842" spans="11:15" x14ac:dyDescent="0.3">
      <c r="K842" t="s">
        <v>1359</v>
      </c>
      <c r="L842">
        <f>IF(AND(ISNUMBER(SEARCH(":",Table12[[#This Row],[Column1]]))=FALSE,ISNUMBER(SEARCH("Ronda",Table12[[#This Row],[Column1]]))=FALSE),1,0)</f>
        <v>0</v>
      </c>
      <c r="M842">
        <f>IF(Table12[[#This Row],[cond]]=1,M841+1,0)</f>
        <v>0</v>
      </c>
      <c r="N842">
        <f>IF(ISNUMBER(SEARCH("Ronda",Table12[[#This Row],[Column1]]))=TRUE,1,0)</f>
        <v>0</v>
      </c>
      <c r="O842" t="str">
        <f>IF(Table12[[#This Row],[cond2]]=1,MID(Table12[[#This Row],[Column1]],6,3),O841)</f>
        <v xml:space="preserve"> 21</v>
      </c>
    </row>
    <row r="843" spans="11:15" x14ac:dyDescent="0.3">
      <c r="K843" t="s">
        <v>1</v>
      </c>
      <c r="L843">
        <f>IF(AND(ISNUMBER(SEARCH(":",Table12[[#This Row],[Column1]]))=FALSE,ISNUMBER(SEARCH("Ronda",Table12[[#This Row],[Column1]]))=FALSE),1,0)</f>
        <v>1</v>
      </c>
      <c r="M843">
        <f>IF(Table12[[#This Row],[cond]]=1,M842+1,0)</f>
        <v>1</v>
      </c>
      <c r="N843">
        <f>IF(ISNUMBER(SEARCH("Ronda",Table12[[#This Row],[Column1]]))=TRUE,1,0)</f>
        <v>0</v>
      </c>
      <c r="O843" t="str">
        <f>IF(Table12[[#This Row],[cond2]]=1,MID(Table12[[#This Row],[Column1]],6,3),O842)</f>
        <v xml:space="preserve"> 21</v>
      </c>
    </row>
    <row r="844" spans="11:15" x14ac:dyDescent="0.3">
      <c r="K844" t="s">
        <v>8</v>
      </c>
      <c r="L844">
        <f>IF(AND(ISNUMBER(SEARCH(":",Table12[[#This Row],[Column1]]))=FALSE,ISNUMBER(SEARCH("Ronda",Table12[[#This Row],[Column1]]))=FALSE),1,0)</f>
        <v>1</v>
      </c>
      <c r="M844">
        <f>IF(Table12[[#This Row],[cond]]=1,M843+1,0)</f>
        <v>2</v>
      </c>
      <c r="N844">
        <f>IF(ISNUMBER(SEARCH("Ronda",Table12[[#This Row],[Column1]]))=TRUE,1,0)</f>
        <v>0</v>
      </c>
      <c r="O844" t="str">
        <f>IF(Table12[[#This Row],[cond2]]=1,MID(Table12[[#This Row],[Column1]],6,3),O843)</f>
        <v xml:space="preserve"> 21</v>
      </c>
    </row>
    <row r="845" spans="11:15" x14ac:dyDescent="0.3">
      <c r="K845">
        <v>1</v>
      </c>
      <c r="L845">
        <f>IF(AND(ISNUMBER(SEARCH(":",Table12[[#This Row],[Column1]]))=FALSE,ISNUMBER(SEARCH("Ronda",Table12[[#This Row],[Column1]]))=FALSE),1,0)</f>
        <v>1</v>
      </c>
      <c r="M845">
        <f>IF(Table12[[#This Row],[cond]]=1,M844+1,0)</f>
        <v>3</v>
      </c>
      <c r="N845">
        <f>IF(ISNUMBER(SEARCH("Ronda",Table12[[#This Row],[Column1]]))=TRUE,1,0)</f>
        <v>0</v>
      </c>
      <c r="O845" t="str">
        <f>IF(Table12[[#This Row],[cond2]]=1,MID(Table12[[#This Row],[Column1]],6,3),O844)</f>
        <v xml:space="preserve"> 21</v>
      </c>
    </row>
    <row r="846" spans="11:15" x14ac:dyDescent="0.3">
      <c r="K846">
        <v>2</v>
      </c>
      <c r="L846">
        <f>IF(AND(ISNUMBER(SEARCH(":",Table12[[#This Row],[Column1]]))=FALSE,ISNUMBER(SEARCH("Ronda",Table12[[#This Row],[Column1]]))=FALSE),1,0)</f>
        <v>1</v>
      </c>
      <c r="M846">
        <f>IF(Table12[[#This Row],[cond]]=1,M845+1,0)</f>
        <v>4</v>
      </c>
      <c r="N846">
        <f>IF(ISNUMBER(SEARCH("Ronda",Table12[[#This Row],[Column1]]))=TRUE,1,0)</f>
        <v>0</v>
      </c>
      <c r="O846" t="str">
        <f>IF(Table12[[#This Row],[cond2]]=1,MID(Table12[[#This Row],[Column1]],6,3),O845)</f>
        <v xml:space="preserve"> 21</v>
      </c>
    </row>
    <row r="847" spans="11:15" x14ac:dyDescent="0.3">
      <c r="K847">
        <v>0</v>
      </c>
      <c r="L847">
        <f>IF(AND(ISNUMBER(SEARCH(":",Table12[[#This Row],[Column1]]))=FALSE,ISNUMBER(SEARCH("Ronda",Table12[[#This Row],[Column1]]))=FALSE),1,0)</f>
        <v>1</v>
      </c>
      <c r="M847">
        <f>IF(Table12[[#This Row],[cond]]=1,M846+1,0)</f>
        <v>5</v>
      </c>
      <c r="N847">
        <f>IF(ISNUMBER(SEARCH("Ronda",Table12[[#This Row],[Column1]]))=TRUE,1,0)</f>
        <v>0</v>
      </c>
      <c r="O847" t="str">
        <f>IF(Table12[[#This Row],[cond2]]=1,MID(Table12[[#This Row],[Column1]],6,3),O846)</f>
        <v xml:space="preserve"> 21</v>
      </c>
    </row>
    <row r="848" spans="11:15" x14ac:dyDescent="0.3">
      <c r="K848">
        <v>-1</v>
      </c>
      <c r="L848">
        <f>IF(AND(ISNUMBER(SEARCH(":",Table12[[#This Row],[Column1]]))=FALSE,ISNUMBER(SEARCH("Ronda",Table12[[#This Row],[Column1]]))=FALSE),1,0)</f>
        <v>1</v>
      </c>
      <c r="M848">
        <f>IF(Table12[[#This Row],[cond]]=1,M847+1,0)</f>
        <v>6</v>
      </c>
      <c r="N848">
        <f>IF(ISNUMBER(SEARCH("Ronda",Table12[[#This Row],[Column1]]))=TRUE,1,0)</f>
        <v>0</v>
      </c>
      <c r="O848" t="str">
        <f>IF(Table12[[#This Row],[cond2]]=1,MID(Table12[[#This Row],[Column1]],6,3),O847)</f>
        <v xml:space="preserve"> 21</v>
      </c>
    </row>
    <row r="849" spans="11:15" x14ac:dyDescent="0.3">
      <c r="K849" t="s">
        <v>1360</v>
      </c>
      <c r="L849">
        <f>IF(AND(ISNUMBER(SEARCH(":",Table12[[#This Row],[Column1]]))=FALSE,ISNUMBER(SEARCH("Ronda",Table12[[#This Row],[Column1]]))=FALSE),1,0)</f>
        <v>0</v>
      </c>
      <c r="M849">
        <f>IF(Table12[[#This Row],[cond]]=1,M848+1,0)</f>
        <v>0</v>
      </c>
      <c r="N849">
        <f>IF(ISNUMBER(SEARCH("Ronda",Table12[[#This Row],[Column1]]))=TRUE,1,0)</f>
        <v>0</v>
      </c>
      <c r="O849" t="str">
        <f>IF(Table12[[#This Row],[cond2]]=1,MID(Table12[[#This Row],[Column1]],6,3),O848)</f>
        <v xml:space="preserve"> 21</v>
      </c>
    </row>
    <row r="850" spans="11:15" x14ac:dyDescent="0.3">
      <c r="K850" t="s">
        <v>28</v>
      </c>
      <c r="L850">
        <f>IF(AND(ISNUMBER(SEARCH(":",Table12[[#This Row],[Column1]]))=FALSE,ISNUMBER(SEARCH("Ronda",Table12[[#This Row],[Column1]]))=FALSE),1,0)</f>
        <v>1</v>
      </c>
      <c r="M850">
        <f>IF(Table12[[#This Row],[cond]]=1,M849+1,0)</f>
        <v>1</v>
      </c>
      <c r="N850">
        <f>IF(ISNUMBER(SEARCH("Ronda",Table12[[#This Row],[Column1]]))=TRUE,1,0)</f>
        <v>0</v>
      </c>
      <c r="O850" t="str">
        <f>IF(Table12[[#This Row],[cond2]]=1,MID(Table12[[#This Row],[Column1]],6,3),O849)</f>
        <v xml:space="preserve"> 21</v>
      </c>
    </row>
    <row r="851" spans="11:15" x14ac:dyDescent="0.3">
      <c r="K851" t="s">
        <v>31</v>
      </c>
      <c r="L851">
        <f>IF(AND(ISNUMBER(SEARCH(":",Table12[[#This Row],[Column1]]))=FALSE,ISNUMBER(SEARCH("Ronda",Table12[[#This Row],[Column1]]))=FALSE),1,0)</f>
        <v>1</v>
      </c>
      <c r="M851">
        <f>IF(Table12[[#This Row],[cond]]=1,M850+1,0)</f>
        <v>2</v>
      </c>
      <c r="N851">
        <f>IF(ISNUMBER(SEARCH("Ronda",Table12[[#This Row],[Column1]]))=TRUE,1,0)</f>
        <v>0</v>
      </c>
      <c r="O851" t="str">
        <f>IF(Table12[[#This Row],[cond2]]=1,MID(Table12[[#This Row],[Column1]],6,3),O850)</f>
        <v xml:space="preserve"> 21</v>
      </c>
    </row>
    <row r="852" spans="11:15" x14ac:dyDescent="0.3">
      <c r="K852">
        <v>1</v>
      </c>
      <c r="L852">
        <f>IF(AND(ISNUMBER(SEARCH(":",Table12[[#This Row],[Column1]]))=FALSE,ISNUMBER(SEARCH("Ronda",Table12[[#This Row],[Column1]]))=FALSE),1,0)</f>
        <v>1</v>
      </c>
      <c r="M852">
        <f>IF(Table12[[#This Row],[cond]]=1,M851+1,0)</f>
        <v>3</v>
      </c>
      <c r="N852">
        <f>IF(ISNUMBER(SEARCH("Ronda",Table12[[#This Row],[Column1]]))=TRUE,1,0)</f>
        <v>0</v>
      </c>
      <c r="O852" t="str">
        <f>IF(Table12[[#This Row],[cond2]]=1,MID(Table12[[#This Row],[Column1]],6,3),O851)</f>
        <v xml:space="preserve"> 21</v>
      </c>
    </row>
    <row r="853" spans="11:15" x14ac:dyDescent="0.3">
      <c r="K853">
        <v>2</v>
      </c>
      <c r="L853">
        <f>IF(AND(ISNUMBER(SEARCH(":",Table12[[#This Row],[Column1]]))=FALSE,ISNUMBER(SEARCH("Ronda",Table12[[#This Row],[Column1]]))=FALSE),1,0)</f>
        <v>1</v>
      </c>
      <c r="M853">
        <f>IF(Table12[[#This Row],[cond]]=1,M852+1,0)</f>
        <v>4</v>
      </c>
      <c r="N853">
        <f>IF(ISNUMBER(SEARCH("Ronda",Table12[[#This Row],[Column1]]))=TRUE,1,0)</f>
        <v>0</v>
      </c>
      <c r="O853" t="str">
        <f>IF(Table12[[#This Row],[cond2]]=1,MID(Table12[[#This Row],[Column1]],6,3),O852)</f>
        <v xml:space="preserve"> 21</v>
      </c>
    </row>
    <row r="854" spans="11:15" x14ac:dyDescent="0.3">
      <c r="K854">
        <v>0</v>
      </c>
      <c r="L854">
        <f>IF(AND(ISNUMBER(SEARCH(":",Table12[[#This Row],[Column1]]))=FALSE,ISNUMBER(SEARCH("Ronda",Table12[[#This Row],[Column1]]))=FALSE),1,0)</f>
        <v>1</v>
      </c>
      <c r="M854">
        <f>IF(Table12[[#This Row],[cond]]=1,M853+1,0)</f>
        <v>5</v>
      </c>
      <c r="N854">
        <f>IF(ISNUMBER(SEARCH("Ronda",Table12[[#This Row],[Column1]]))=TRUE,1,0)</f>
        <v>0</v>
      </c>
      <c r="O854" t="str">
        <f>IF(Table12[[#This Row],[cond2]]=1,MID(Table12[[#This Row],[Column1]],6,3),O853)</f>
        <v xml:space="preserve"> 21</v>
      </c>
    </row>
    <row r="855" spans="11:15" x14ac:dyDescent="0.3">
      <c r="K855">
        <v>-1</v>
      </c>
      <c r="L855">
        <f>IF(AND(ISNUMBER(SEARCH(":",Table12[[#This Row],[Column1]]))=FALSE,ISNUMBER(SEARCH("Ronda",Table12[[#This Row],[Column1]]))=FALSE),1,0)</f>
        <v>1</v>
      </c>
      <c r="M855">
        <f>IF(Table12[[#This Row],[cond]]=1,M854+1,0)</f>
        <v>6</v>
      </c>
      <c r="N855">
        <f>IF(ISNUMBER(SEARCH("Ronda",Table12[[#This Row],[Column1]]))=TRUE,1,0)</f>
        <v>0</v>
      </c>
      <c r="O855" t="str">
        <f>IF(Table12[[#This Row],[cond2]]=1,MID(Table12[[#This Row],[Column1]],6,3),O854)</f>
        <v xml:space="preserve"> 21</v>
      </c>
    </row>
    <row r="856" spans="11:15" x14ac:dyDescent="0.3">
      <c r="K856" t="s">
        <v>1360</v>
      </c>
      <c r="L856">
        <f>IF(AND(ISNUMBER(SEARCH(":",Table12[[#This Row],[Column1]]))=FALSE,ISNUMBER(SEARCH("Ronda",Table12[[#This Row],[Column1]]))=FALSE),1,0)</f>
        <v>0</v>
      </c>
      <c r="M856">
        <f>IF(Table12[[#This Row],[cond]]=1,M855+1,0)</f>
        <v>0</v>
      </c>
      <c r="N856">
        <f>IF(ISNUMBER(SEARCH("Ronda",Table12[[#This Row],[Column1]]))=TRUE,1,0)</f>
        <v>0</v>
      </c>
      <c r="O856" t="str">
        <f>IF(Table12[[#This Row],[cond2]]=1,MID(Table12[[#This Row],[Column1]],6,3),O855)</f>
        <v xml:space="preserve"> 21</v>
      </c>
    </row>
    <row r="857" spans="11:15" x14ac:dyDescent="0.3">
      <c r="K857" t="s">
        <v>10</v>
      </c>
      <c r="L857">
        <f>IF(AND(ISNUMBER(SEARCH(":",Table12[[#This Row],[Column1]]))=FALSE,ISNUMBER(SEARCH("Ronda",Table12[[#This Row],[Column1]]))=FALSE),1,0)</f>
        <v>1</v>
      </c>
      <c r="M857">
        <f>IF(Table12[[#This Row],[cond]]=1,M856+1,0)</f>
        <v>1</v>
      </c>
      <c r="N857">
        <f>IF(ISNUMBER(SEARCH("Ronda",Table12[[#This Row],[Column1]]))=TRUE,1,0)</f>
        <v>0</v>
      </c>
      <c r="O857" t="str">
        <f>IF(Table12[[#This Row],[cond2]]=1,MID(Table12[[#This Row],[Column1]],6,3),O856)</f>
        <v xml:space="preserve"> 21</v>
      </c>
    </row>
    <row r="858" spans="11:15" x14ac:dyDescent="0.3">
      <c r="K858" t="s">
        <v>6</v>
      </c>
      <c r="L858">
        <f>IF(AND(ISNUMBER(SEARCH(":",Table12[[#This Row],[Column1]]))=FALSE,ISNUMBER(SEARCH("Ronda",Table12[[#This Row],[Column1]]))=FALSE),1,0)</f>
        <v>1</v>
      </c>
      <c r="M858">
        <f>IF(Table12[[#This Row],[cond]]=1,M857+1,0)</f>
        <v>2</v>
      </c>
      <c r="N858">
        <f>IF(ISNUMBER(SEARCH("Ronda",Table12[[#This Row],[Column1]]))=TRUE,1,0)</f>
        <v>0</v>
      </c>
      <c r="O858" t="str">
        <f>IF(Table12[[#This Row],[cond2]]=1,MID(Table12[[#This Row],[Column1]],6,3),O857)</f>
        <v xml:space="preserve"> 21</v>
      </c>
    </row>
    <row r="859" spans="11:15" x14ac:dyDescent="0.3">
      <c r="K859">
        <v>3</v>
      </c>
      <c r="L859">
        <f>IF(AND(ISNUMBER(SEARCH(":",Table12[[#This Row],[Column1]]))=FALSE,ISNUMBER(SEARCH("Ronda",Table12[[#This Row],[Column1]]))=FALSE),1,0)</f>
        <v>1</v>
      </c>
      <c r="M859">
        <f>IF(Table12[[#This Row],[cond]]=1,M858+1,0)</f>
        <v>3</v>
      </c>
      <c r="N859">
        <f>IF(ISNUMBER(SEARCH("Ronda",Table12[[#This Row],[Column1]]))=TRUE,1,0)</f>
        <v>0</v>
      </c>
      <c r="O859" t="str">
        <f>IF(Table12[[#This Row],[cond2]]=1,MID(Table12[[#This Row],[Column1]],6,3),O858)</f>
        <v xml:space="preserve"> 21</v>
      </c>
    </row>
    <row r="860" spans="11:15" x14ac:dyDescent="0.3">
      <c r="K860">
        <v>0</v>
      </c>
      <c r="L860">
        <f>IF(AND(ISNUMBER(SEARCH(":",Table12[[#This Row],[Column1]]))=FALSE,ISNUMBER(SEARCH("Ronda",Table12[[#This Row],[Column1]]))=FALSE),1,0)</f>
        <v>1</v>
      </c>
      <c r="M860">
        <f>IF(Table12[[#This Row],[cond]]=1,M859+1,0)</f>
        <v>4</v>
      </c>
      <c r="N860">
        <f>IF(ISNUMBER(SEARCH("Ronda",Table12[[#This Row],[Column1]]))=TRUE,1,0)</f>
        <v>0</v>
      </c>
      <c r="O860" t="str">
        <f>IF(Table12[[#This Row],[cond2]]=1,MID(Table12[[#This Row],[Column1]],6,3),O859)</f>
        <v xml:space="preserve"> 21</v>
      </c>
    </row>
    <row r="861" spans="11:15" x14ac:dyDescent="0.3">
      <c r="K861">
        <v>-1</v>
      </c>
      <c r="L861">
        <f>IF(AND(ISNUMBER(SEARCH(":",Table12[[#This Row],[Column1]]))=FALSE,ISNUMBER(SEARCH("Ronda",Table12[[#This Row],[Column1]]))=FALSE),1,0)</f>
        <v>1</v>
      </c>
      <c r="M861">
        <f>IF(Table12[[#This Row],[cond]]=1,M860+1,0)</f>
        <v>5</v>
      </c>
      <c r="N861">
        <f>IF(ISNUMBER(SEARCH("Ronda",Table12[[#This Row],[Column1]]))=TRUE,1,0)</f>
        <v>0</v>
      </c>
      <c r="O861" t="str">
        <f>IF(Table12[[#This Row],[cond2]]=1,MID(Table12[[#This Row],[Column1]],6,3),O860)</f>
        <v xml:space="preserve"> 21</v>
      </c>
    </row>
    <row r="862" spans="11:15" x14ac:dyDescent="0.3">
      <c r="K862">
        <v>0</v>
      </c>
      <c r="L862">
        <f>IF(AND(ISNUMBER(SEARCH(":",Table12[[#This Row],[Column1]]))=FALSE,ISNUMBER(SEARCH("Ronda",Table12[[#This Row],[Column1]]))=FALSE),1,0)</f>
        <v>1</v>
      </c>
      <c r="M862">
        <f>IF(Table12[[#This Row],[cond]]=1,M861+1,0)</f>
        <v>6</v>
      </c>
      <c r="N862">
        <f>IF(ISNUMBER(SEARCH("Ronda",Table12[[#This Row],[Column1]]))=TRUE,1,0)</f>
        <v>0</v>
      </c>
      <c r="O862" t="str">
        <f>IF(Table12[[#This Row],[cond2]]=1,MID(Table12[[#This Row],[Column1]],6,3),O861)</f>
        <v xml:space="preserve"> 21</v>
      </c>
    </row>
    <row r="863" spans="11:15" x14ac:dyDescent="0.3">
      <c r="K863" t="s">
        <v>1124</v>
      </c>
      <c r="L863">
        <f>IF(AND(ISNUMBER(SEARCH(":",Table12[[#This Row],[Column1]]))=FALSE,ISNUMBER(SEARCH("Ronda",Table12[[#This Row],[Column1]]))=FALSE),1,0)</f>
        <v>0</v>
      </c>
      <c r="M863">
        <f>IF(Table12[[#This Row],[cond]]=1,M862+1,0)</f>
        <v>0</v>
      </c>
      <c r="N863">
        <f>IF(ISNUMBER(SEARCH("Ronda",Table12[[#This Row],[Column1]]))=TRUE,1,0)</f>
        <v>0</v>
      </c>
      <c r="O863" t="str">
        <f>IF(Table12[[#This Row],[cond2]]=1,MID(Table12[[#This Row],[Column1]],6,3),O862)</f>
        <v xml:space="preserve"> 21</v>
      </c>
    </row>
    <row r="864" spans="11:15" x14ac:dyDescent="0.3">
      <c r="K864" t="s">
        <v>4</v>
      </c>
      <c r="L864">
        <f>IF(AND(ISNUMBER(SEARCH(":",Table12[[#This Row],[Column1]]))=FALSE,ISNUMBER(SEARCH("Ronda",Table12[[#This Row],[Column1]]))=FALSE),1,0)</f>
        <v>1</v>
      </c>
      <c r="M864">
        <f>IF(Table12[[#This Row],[cond]]=1,M863+1,0)</f>
        <v>1</v>
      </c>
      <c r="N864">
        <f>IF(ISNUMBER(SEARCH("Ronda",Table12[[#This Row],[Column1]]))=TRUE,1,0)</f>
        <v>0</v>
      </c>
      <c r="O864" t="str">
        <f>IF(Table12[[#This Row],[cond2]]=1,MID(Table12[[#This Row],[Column1]],6,3),O863)</f>
        <v xml:space="preserve"> 21</v>
      </c>
    </row>
    <row r="865" spans="11:15" x14ac:dyDescent="0.3">
      <c r="K865" t="s">
        <v>7</v>
      </c>
      <c r="L865">
        <f>IF(AND(ISNUMBER(SEARCH(":",Table12[[#This Row],[Column1]]))=FALSE,ISNUMBER(SEARCH("Ronda",Table12[[#This Row],[Column1]]))=FALSE),1,0)</f>
        <v>1</v>
      </c>
      <c r="M865">
        <f>IF(Table12[[#This Row],[cond]]=1,M864+1,0)</f>
        <v>2</v>
      </c>
      <c r="N865">
        <f>IF(ISNUMBER(SEARCH("Ronda",Table12[[#This Row],[Column1]]))=TRUE,1,0)</f>
        <v>0</v>
      </c>
      <c r="O865" t="str">
        <f>IF(Table12[[#This Row],[cond2]]=1,MID(Table12[[#This Row],[Column1]],6,3),O864)</f>
        <v xml:space="preserve"> 21</v>
      </c>
    </row>
    <row r="866" spans="11:15" x14ac:dyDescent="0.3">
      <c r="K866">
        <v>1</v>
      </c>
      <c r="L866">
        <f>IF(AND(ISNUMBER(SEARCH(":",Table12[[#This Row],[Column1]]))=FALSE,ISNUMBER(SEARCH("Ronda",Table12[[#This Row],[Column1]]))=FALSE),1,0)</f>
        <v>1</v>
      </c>
      <c r="M866">
        <f>IF(Table12[[#This Row],[cond]]=1,M865+1,0)</f>
        <v>3</v>
      </c>
      <c r="N866">
        <f>IF(ISNUMBER(SEARCH("Ronda",Table12[[#This Row],[Column1]]))=TRUE,1,0)</f>
        <v>0</v>
      </c>
      <c r="O866" t="str">
        <f>IF(Table12[[#This Row],[cond2]]=1,MID(Table12[[#This Row],[Column1]],6,3),O865)</f>
        <v xml:space="preserve"> 21</v>
      </c>
    </row>
    <row r="867" spans="11:15" x14ac:dyDescent="0.3">
      <c r="K867">
        <v>1</v>
      </c>
      <c r="L867">
        <f>IF(AND(ISNUMBER(SEARCH(":",Table12[[#This Row],[Column1]]))=FALSE,ISNUMBER(SEARCH("Ronda",Table12[[#This Row],[Column1]]))=FALSE),1,0)</f>
        <v>1</v>
      </c>
      <c r="M867">
        <f>IF(Table12[[#This Row],[cond]]=1,M866+1,0)</f>
        <v>4</v>
      </c>
      <c r="N867">
        <f>IF(ISNUMBER(SEARCH("Ronda",Table12[[#This Row],[Column1]]))=TRUE,1,0)</f>
        <v>0</v>
      </c>
      <c r="O867" t="str">
        <f>IF(Table12[[#This Row],[cond2]]=1,MID(Table12[[#This Row],[Column1]],6,3),O866)</f>
        <v xml:space="preserve"> 21</v>
      </c>
    </row>
    <row r="868" spans="11:15" x14ac:dyDescent="0.3">
      <c r="K868">
        <v>-1</v>
      </c>
      <c r="L868">
        <f>IF(AND(ISNUMBER(SEARCH(":",Table12[[#This Row],[Column1]]))=FALSE,ISNUMBER(SEARCH("Ronda",Table12[[#This Row],[Column1]]))=FALSE),1,0)</f>
        <v>1</v>
      </c>
      <c r="M868">
        <f>IF(Table12[[#This Row],[cond]]=1,M867+1,0)</f>
        <v>5</v>
      </c>
      <c r="N868">
        <f>IF(ISNUMBER(SEARCH("Ronda",Table12[[#This Row],[Column1]]))=TRUE,1,0)</f>
        <v>0</v>
      </c>
      <c r="O868" t="str">
        <f>IF(Table12[[#This Row],[cond2]]=1,MID(Table12[[#This Row],[Column1]],6,3),O867)</f>
        <v xml:space="preserve"> 21</v>
      </c>
    </row>
    <row r="869" spans="11:15" x14ac:dyDescent="0.3">
      <c r="K869">
        <v>0</v>
      </c>
      <c r="L869">
        <f>IF(AND(ISNUMBER(SEARCH(":",Table12[[#This Row],[Column1]]))=FALSE,ISNUMBER(SEARCH("Ronda",Table12[[#This Row],[Column1]]))=FALSE),1,0)</f>
        <v>1</v>
      </c>
      <c r="M869">
        <f>IF(Table12[[#This Row],[cond]]=1,M868+1,0)</f>
        <v>6</v>
      </c>
      <c r="N869">
        <f>IF(ISNUMBER(SEARCH("Ronda",Table12[[#This Row],[Column1]]))=TRUE,1,0)</f>
        <v>0</v>
      </c>
      <c r="O869" t="str">
        <f>IF(Table12[[#This Row],[cond2]]=1,MID(Table12[[#This Row],[Column1]],6,3),O868)</f>
        <v xml:space="preserve"> 21</v>
      </c>
    </row>
    <row r="870" spans="11:15" x14ac:dyDescent="0.3">
      <c r="K870" t="s">
        <v>1361</v>
      </c>
      <c r="L870">
        <f>IF(AND(ISNUMBER(SEARCH(":",Table12[[#This Row],[Column1]]))=FALSE,ISNUMBER(SEARCH("Ronda",Table12[[#This Row],[Column1]]))=FALSE),1,0)</f>
        <v>0</v>
      </c>
      <c r="M870">
        <f>IF(Table12[[#This Row],[cond]]=1,M869+1,0)</f>
        <v>0</v>
      </c>
      <c r="N870">
        <f>IF(ISNUMBER(SEARCH("Ronda",Table12[[#This Row],[Column1]]))=TRUE,1,0)</f>
        <v>0</v>
      </c>
      <c r="O870" t="str">
        <f>IF(Table12[[#This Row],[cond2]]=1,MID(Table12[[#This Row],[Column1]],6,3),O869)</f>
        <v xml:space="preserve"> 21</v>
      </c>
    </row>
    <row r="871" spans="11:15" x14ac:dyDescent="0.3">
      <c r="K871" t="s">
        <v>2</v>
      </c>
      <c r="L871">
        <f>IF(AND(ISNUMBER(SEARCH(":",Table12[[#This Row],[Column1]]))=FALSE,ISNUMBER(SEARCH("Ronda",Table12[[#This Row],[Column1]]))=FALSE),1,0)</f>
        <v>1</v>
      </c>
      <c r="M871">
        <f>IF(Table12[[#This Row],[cond]]=1,M870+1,0)</f>
        <v>1</v>
      </c>
      <c r="N871">
        <f>IF(ISNUMBER(SEARCH("Ronda",Table12[[#This Row],[Column1]]))=TRUE,1,0)</f>
        <v>0</v>
      </c>
      <c r="O871" t="str">
        <f>IF(Table12[[#This Row],[cond2]]=1,MID(Table12[[#This Row],[Column1]],6,3),O870)</f>
        <v xml:space="preserve"> 21</v>
      </c>
    </row>
    <row r="872" spans="11:15" x14ac:dyDescent="0.3">
      <c r="K872" t="s">
        <v>13</v>
      </c>
      <c r="L872">
        <f>IF(AND(ISNUMBER(SEARCH(":",Table12[[#This Row],[Column1]]))=FALSE,ISNUMBER(SEARCH("Ronda",Table12[[#This Row],[Column1]]))=FALSE),1,0)</f>
        <v>1</v>
      </c>
      <c r="M872">
        <f>IF(Table12[[#This Row],[cond]]=1,M871+1,0)</f>
        <v>2</v>
      </c>
      <c r="N872">
        <f>IF(ISNUMBER(SEARCH("Ronda",Table12[[#This Row],[Column1]]))=TRUE,1,0)</f>
        <v>0</v>
      </c>
      <c r="O872" t="str">
        <f>IF(Table12[[#This Row],[cond2]]=1,MID(Table12[[#This Row],[Column1]],6,3),O871)</f>
        <v xml:space="preserve"> 21</v>
      </c>
    </row>
    <row r="873" spans="11:15" x14ac:dyDescent="0.3">
      <c r="K873">
        <v>0</v>
      </c>
      <c r="L873">
        <f>IF(AND(ISNUMBER(SEARCH(":",Table12[[#This Row],[Column1]]))=FALSE,ISNUMBER(SEARCH("Ronda",Table12[[#This Row],[Column1]]))=FALSE),1,0)</f>
        <v>1</v>
      </c>
      <c r="M873">
        <f>IF(Table12[[#This Row],[cond]]=1,M872+1,0)</f>
        <v>3</v>
      </c>
      <c r="N873">
        <f>IF(ISNUMBER(SEARCH("Ronda",Table12[[#This Row],[Column1]]))=TRUE,1,0)</f>
        <v>0</v>
      </c>
      <c r="O873" t="str">
        <f>IF(Table12[[#This Row],[cond2]]=1,MID(Table12[[#This Row],[Column1]],6,3),O872)</f>
        <v xml:space="preserve"> 21</v>
      </c>
    </row>
    <row r="874" spans="11:15" x14ac:dyDescent="0.3">
      <c r="K874">
        <v>1</v>
      </c>
      <c r="L874">
        <f>IF(AND(ISNUMBER(SEARCH(":",Table12[[#This Row],[Column1]]))=FALSE,ISNUMBER(SEARCH("Ronda",Table12[[#This Row],[Column1]]))=FALSE),1,0)</f>
        <v>1</v>
      </c>
      <c r="M874">
        <f>IF(Table12[[#This Row],[cond]]=1,M873+1,0)</f>
        <v>4</v>
      </c>
      <c r="N874">
        <f>IF(ISNUMBER(SEARCH("Ronda",Table12[[#This Row],[Column1]]))=TRUE,1,0)</f>
        <v>0</v>
      </c>
      <c r="O874" t="str">
        <f>IF(Table12[[#This Row],[cond2]]=1,MID(Table12[[#This Row],[Column1]],6,3),O873)</f>
        <v xml:space="preserve"> 21</v>
      </c>
    </row>
    <row r="875" spans="11:15" x14ac:dyDescent="0.3">
      <c r="K875">
        <v>0</v>
      </c>
      <c r="L875">
        <f>IF(AND(ISNUMBER(SEARCH(":",Table12[[#This Row],[Column1]]))=FALSE,ISNUMBER(SEARCH("Ronda",Table12[[#This Row],[Column1]]))=FALSE),1,0)</f>
        <v>1</v>
      </c>
      <c r="M875">
        <f>IF(Table12[[#This Row],[cond]]=1,M874+1,0)</f>
        <v>5</v>
      </c>
      <c r="N875">
        <f>IF(ISNUMBER(SEARCH("Ronda",Table12[[#This Row],[Column1]]))=TRUE,1,0)</f>
        <v>0</v>
      </c>
      <c r="O875" t="str">
        <f>IF(Table12[[#This Row],[cond2]]=1,MID(Table12[[#This Row],[Column1]],6,3),O874)</f>
        <v xml:space="preserve"> 21</v>
      </c>
    </row>
    <row r="876" spans="11:15" x14ac:dyDescent="0.3">
      <c r="K876">
        <v>-1</v>
      </c>
      <c r="L876">
        <f>IF(AND(ISNUMBER(SEARCH(":",Table12[[#This Row],[Column1]]))=FALSE,ISNUMBER(SEARCH("Ronda",Table12[[#This Row],[Column1]]))=FALSE),1,0)</f>
        <v>1</v>
      </c>
      <c r="M876">
        <f>IF(Table12[[#This Row],[cond]]=1,M875+1,0)</f>
        <v>6</v>
      </c>
      <c r="N876">
        <f>IF(ISNUMBER(SEARCH("Ronda",Table12[[#This Row],[Column1]]))=TRUE,1,0)</f>
        <v>0</v>
      </c>
      <c r="O876" t="str">
        <f>IF(Table12[[#This Row],[cond2]]=1,MID(Table12[[#This Row],[Column1]],6,3),O875)</f>
        <v xml:space="preserve"> 21</v>
      </c>
    </row>
    <row r="877" spans="11:15" x14ac:dyDescent="0.3">
      <c r="K877" t="s">
        <v>1362</v>
      </c>
      <c r="L877">
        <f>IF(AND(ISNUMBER(SEARCH(":",Table12[[#This Row],[Column1]]))=FALSE,ISNUMBER(SEARCH("Ronda",Table12[[#This Row],[Column1]]))=FALSE),1,0)</f>
        <v>0</v>
      </c>
      <c r="M877">
        <f>IF(Table12[[#This Row],[cond]]=1,M876+1,0)</f>
        <v>0</v>
      </c>
      <c r="N877">
        <f>IF(ISNUMBER(SEARCH("Ronda",Table12[[#This Row],[Column1]]))=TRUE,1,0)</f>
        <v>0</v>
      </c>
      <c r="O877" t="str">
        <f>IF(Table12[[#This Row],[cond2]]=1,MID(Table12[[#This Row],[Column1]],6,3),O876)</f>
        <v xml:space="preserve"> 21</v>
      </c>
    </row>
    <row r="878" spans="11:15" x14ac:dyDescent="0.3">
      <c r="K878" t="s">
        <v>14</v>
      </c>
      <c r="L878">
        <f>IF(AND(ISNUMBER(SEARCH(":",Table12[[#This Row],[Column1]]))=FALSE,ISNUMBER(SEARCH("Ronda",Table12[[#This Row],[Column1]]))=FALSE),1,0)</f>
        <v>1</v>
      </c>
      <c r="M878">
        <f>IF(Table12[[#This Row],[cond]]=1,M877+1,0)</f>
        <v>1</v>
      </c>
      <c r="N878">
        <f>IF(ISNUMBER(SEARCH("Ronda",Table12[[#This Row],[Column1]]))=TRUE,1,0)</f>
        <v>0</v>
      </c>
      <c r="O878" t="str">
        <f>IF(Table12[[#This Row],[cond2]]=1,MID(Table12[[#This Row],[Column1]],6,3),O877)</f>
        <v xml:space="preserve"> 21</v>
      </c>
    </row>
    <row r="879" spans="11:15" x14ac:dyDescent="0.3">
      <c r="K879" t="s">
        <v>33</v>
      </c>
      <c r="L879">
        <f>IF(AND(ISNUMBER(SEARCH(":",Table12[[#This Row],[Column1]]))=FALSE,ISNUMBER(SEARCH("Ronda",Table12[[#This Row],[Column1]]))=FALSE),1,0)</f>
        <v>1</v>
      </c>
      <c r="M879">
        <f>IF(Table12[[#This Row],[cond]]=1,M878+1,0)</f>
        <v>2</v>
      </c>
      <c r="N879">
        <f>IF(ISNUMBER(SEARCH("Ronda",Table12[[#This Row],[Column1]]))=TRUE,1,0)</f>
        <v>0</v>
      </c>
      <c r="O879" t="str">
        <f>IF(Table12[[#This Row],[cond2]]=1,MID(Table12[[#This Row],[Column1]],6,3),O878)</f>
        <v xml:space="preserve"> 21</v>
      </c>
    </row>
    <row r="880" spans="11:15" x14ac:dyDescent="0.3">
      <c r="K880">
        <v>1</v>
      </c>
      <c r="L880">
        <f>IF(AND(ISNUMBER(SEARCH(":",Table12[[#This Row],[Column1]]))=FALSE,ISNUMBER(SEARCH("Ronda",Table12[[#This Row],[Column1]]))=FALSE),1,0)</f>
        <v>1</v>
      </c>
      <c r="M880">
        <f>IF(Table12[[#This Row],[cond]]=1,M879+1,0)</f>
        <v>3</v>
      </c>
      <c r="N880">
        <f>IF(ISNUMBER(SEARCH("Ronda",Table12[[#This Row],[Column1]]))=TRUE,1,0)</f>
        <v>0</v>
      </c>
      <c r="O880" t="str">
        <f>IF(Table12[[#This Row],[cond2]]=1,MID(Table12[[#This Row],[Column1]],6,3),O879)</f>
        <v xml:space="preserve"> 21</v>
      </c>
    </row>
    <row r="881" spans="11:15" x14ac:dyDescent="0.3">
      <c r="K881">
        <v>1</v>
      </c>
      <c r="L881">
        <f>IF(AND(ISNUMBER(SEARCH(":",Table12[[#This Row],[Column1]]))=FALSE,ISNUMBER(SEARCH("Ronda",Table12[[#This Row],[Column1]]))=FALSE),1,0)</f>
        <v>1</v>
      </c>
      <c r="M881">
        <f>IF(Table12[[#This Row],[cond]]=1,M880+1,0)</f>
        <v>4</v>
      </c>
      <c r="N881">
        <f>IF(ISNUMBER(SEARCH("Ronda",Table12[[#This Row],[Column1]]))=TRUE,1,0)</f>
        <v>0</v>
      </c>
      <c r="O881" t="str">
        <f>IF(Table12[[#This Row],[cond2]]=1,MID(Table12[[#This Row],[Column1]],6,3),O880)</f>
        <v xml:space="preserve"> 21</v>
      </c>
    </row>
    <row r="882" spans="11:15" x14ac:dyDescent="0.3">
      <c r="K882">
        <v>-1</v>
      </c>
      <c r="L882">
        <f>IF(AND(ISNUMBER(SEARCH(":",Table12[[#This Row],[Column1]]))=FALSE,ISNUMBER(SEARCH("Ronda",Table12[[#This Row],[Column1]]))=FALSE),1,0)</f>
        <v>1</v>
      </c>
      <c r="M882">
        <f>IF(Table12[[#This Row],[cond]]=1,M881+1,0)</f>
        <v>5</v>
      </c>
      <c r="N882">
        <f>IF(ISNUMBER(SEARCH("Ronda",Table12[[#This Row],[Column1]]))=TRUE,1,0)</f>
        <v>0</v>
      </c>
      <c r="O882" t="str">
        <f>IF(Table12[[#This Row],[cond2]]=1,MID(Table12[[#This Row],[Column1]],6,3),O881)</f>
        <v xml:space="preserve"> 21</v>
      </c>
    </row>
    <row r="883" spans="11:15" x14ac:dyDescent="0.3">
      <c r="K883">
        <v>-1</v>
      </c>
      <c r="L883">
        <f>IF(AND(ISNUMBER(SEARCH(":",Table12[[#This Row],[Column1]]))=FALSE,ISNUMBER(SEARCH("Ronda",Table12[[#This Row],[Column1]]))=FALSE),1,0)</f>
        <v>1</v>
      </c>
      <c r="M883">
        <f>IF(Table12[[#This Row],[cond]]=1,M882+1,0)</f>
        <v>6</v>
      </c>
      <c r="N883">
        <f>IF(ISNUMBER(SEARCH("Ronda",Table12[[#This Row],[Column1]]))=TRUE,1,0)</f>
        <v>0</v>
      </c>
      <c r="O883" t="str">
        <f>IF(Table12[[#This Row],[cond2]]=1,MID(Table12[[#This Row],[Column1]],6,3),O882)</f>
        <v xml:space="preserve"> 21</v>
      </c>
    </row>
    <row r="884" spans="11:15" x14ac:dyDescent="0.3">
      <c r="K884" t="s">
        <v>1362</v>
      </c>
      <c r="L884">
        <f>IF(AND(ISNUMBER(SEARCH(":",Table12[[#This Row],[Column1]]))=FALSE,ISNUMBER(SEARCH("Ronda",Table12[[#This Row],[Column1]]))=FALSE),1,0)</f>
        <v>0</v>
      </c>
      <c r="M884">
        <f>IF(Table12[[#This Row],[cond]]=1,M883+1,0)</f>
        <v>0</v>
      </c>
      <c r="N884">
        <f>IF(ISNUMBER(SEARCH("Ronda",Table12[[#This Row],[Column1]]))=TRUE,1,0)</f>
        <v>0</v>
      </c>
      <c r="O884" t="str">
        <f>IF(Table12[[#This Row],[cond2]]=1,MID(Table12[[#This Row],[Column1]],6,3),O883)</f>
        <v xml:space="preserve"> 21</v>
      </c>
    </row>
    <row r="885" spans="11:15" x14ac:dyDescent="0.3">
      <c r="K885" t="s">
        <v>1051</v>
      </c>
      <c r="L885">
        <f>IF(AND(ISNUMBER(SEARCH(":",Table12[[#This Row],[Column1]]))=FALSE,ISNUMBER(SEARCH("Ronda",Table12[[#This Row],[Column1]]))=FALSE),1,0)</f>
        <v>1</v>
      </c>
      <c r="M885">
        <f>IF(Table12[[#This Row],[cond]]=1,M884+1,0)</f>
        <v>1</v>
      </c>
      <c r="N885">
        <f>IF(ISNUMBER(SEARCH("Ronda",Table12[[#This Row],[Column1]]))=TRUE,1,0)</f>
        <v>0</v>
      </c>
      <c r="O885" t="str">
        <f>IF(Table12[[#This Row],[cond2]]=1,MID(Table12[[#This Row],[Column1]],6,3),O884)</f>
        <v xml:space="preserve"> 21</v>
      </c>
    </row>
    <row r="886" spans="11:15" x14ac:dyDescent="0.3">
      <c r="K886" t="s">
        <v>303</v>
      </c>
      <c r="L886">
        <f>IF(AND(ISNUMBER(SEARCH(":",Table12[[#This Row],[Column1]]))=FALSE,ISNUMBER(SEARCH("Ronda",Table12[[#This Row],[Column1]]))=FALSE),1,0)</f>
        <v>1</v>
      </c>
      <c r="M886">
        <f>IF(Table12[[#This Row],[cond]]=1,M885+1,0)</f>
        <v>2</v>
      </c>
      <c r="N886">
        <f>IF(ISNUMBER(SEARCH("Ronda",Table12[[#This Row],[Column1]]))=TRUE,1,0)</f>
        <v>0</v>
      </c>
      <c r="O886" t="str">
        <f>IF(Table12[[#This Row],[cond2]]=1,MID(Table12[[#This Row],[Column1]],6,3),O885)</f>
        <v xml:space="preserve"> 21</v>
      </c>
    </row>
    <row r="887" spans="11:15" x14ac:dyDescent="0.3">
      <c r="K887">
        <v>1</v>
      </c>
      <c r="L887">
        <f>IF(AND(ISNUMBER(SEARCH(":",Table12[[#This Row],[Column1]]))=FALSE,ISNUMBER(SEARCH("Ronda",Table12[[#This Row],[Column1]]))=FALSE),1,0)</f>
        <v>1</v>
      </c>
      <c r="M887">
        <f>IF(Table12[[#This Row],[cond]]=1,M886+1,0)</f>
        <v>3</v>
      </c>
      <c r="N887">
        <f>IF(ISNUMBER(SEARCH("Ronda",Table12[[#This Row],[Column1]]))=TRUE,1,0)</f>
        <v>0</v>
      </c>
      <c r="O887" t="str">
        <f>IF(Table12[[#This Row],[cond2]]=1,MID(Table12[[#This Row],[Column1]],6,3),O886)</f>
        <v xml:space="preserve"> 21</v>
      </c>
    </row>
    <row r="888" spans="11:15" x14ac:dyDescent="0.3">
      <c r="K888">
        <v>0</v>
      </c>
      <c r="L888">
        <f>IF(AND(ISNUMBER(SEARCH(":",Table12[[#This Row],[Column1]]))=FALSE,ISNUMBER(SEARCH("Ronda",Table12[[#This Row],[Column1]]))=FALSE),1,0)</f>
        <v>1</v>
      </c>
      <c r="M888">
        <f>IF(Table12[[#This Row],[cond]]=1,M887+1,0)</f>
        <v>4</v>
      </c>
      <c r="N888">
        <f>IF(ISNUMBER(SEARCH("Ronda",Table12[[#This Row],[Column1]]))=TRUE,1,0)</f>
        <v>0</v>
      </c>
      <c r="O888" t="str">
        <f>IF(Table12[[#This Row],[cond2]]=1,MID(Table12[[#This Row],[Column1]],6,3),O887)</f>
        <v xml:space="preserve"> 21</v>
      </c>
    </row>
    <row r="889" spans="11:15" x14ac:dyDescent="0.3">
      <c r="K889">
        <v>0</v>
      </c>
      <c r="L889">
        <f>IF(AND(ISNUMBER(SEARCH(":",Table12[[#This Row],[Column1]]))=FALSE,ISNUMBER(SEARCH("Ronda",Table12[[#This Row],[Column1]]))=FALSE),1,0)</f>
        <v>1</v>
      </c>
      <c r="M889">
        <f>IF(Table12[[#This Row],[cond]]=1,M888+1,0)</f>
        <v>5</v>
      </c>
      <c r="N889">
        <f>IF(ISNUMBER(SEARCH("Ronda",Table12[[#This Row],[Column1]]))=TRUE,1,0)</f>
        <v>0</v>
      </c>
      <c r="O889" t="str">
        <f>IF(Table12[[#This Row],[cond2]]=1,MID(Table12[[#This Row],[Column1]],6,3),O888)</f>
        <v xml:space="preserve"> 21</v>
      </c>
    </row>
    <row r="890" spans="11:15" x14ac:dyDescent="0.3">
      <c r="K890">
        <v>0</v>
      </c>
      <c r="L890">
        <f>IF(AND(ISNUMBER(SEARCH(":",Table12[[#This Row],[Column1]]))=FALSE,ISNUMBER(SEARCH("Ronda",Table12[[#This Row],[Column1]]))=FALSE),1,0)</f>
        <v>1</v>
      </c>
      <c r="M890">
        <f>IF(Table12[[#This Row],[cond]]=1,M889+1,0)</f>
        <v>6</v>
      </c>
      <c r="N890">
        <f>IF(ISNUMBER(SEARCH("Ronda",Table12[[#This Row],[Column1]]))=TRUE,1,0)</f>
        <v>0</v>
      </c>
      <c r="O890" t="str">
        <f>IF(Table12[[#This Row],[cond2]]=1,MID(Table12[[#This Row],[Column1]],6,3),O889)</f>
        <v xml:space="preserve"> 21</v>
      </c>
    </row>
    <row r="891" spans="11:15" x14ac:dyDescent="0.3">
      <c r="K891" t="s">
        <v>1363</v>
      </c>
      <c r="L891">
        <f>IF(AND(ISNUMBER(SEARCH(":",Table12[[#This Row],[Column1]]))=FALSE,ISNUMBER(SEARCH("Ronda",Table12[[#This Row],[Column1]]))=FALSE),1,0)</f>
        <v>0</v>
      </c>
      <c r="M891">
        <f>IF(Table12[[#This Row],[cond]]=1,M890+1,0)</f>
        <v>0</v>
      </c>
      <c r="N891">
        <f>IF(ISNUMBER(SEARCH("Ronda",Table12[[#This Row],[Column1]]))=TRUE,1,0)</f>
        <v>0</v>
      </c>
      <c r="O891" t="str">
        <f>IF(Table12[[#This Row],[cond2]]=1,MID(Table12[[#This Row],[Column1]],6,3),O890)</f>
        <v xml:space="preserve"> 21</v>
      </c>
    </row>
    <row r="892" spans="11:15" x14ac:dyDescent="0.3">
      <c r="K892" t="s">
        <v>11</v>
      </c>
      <c r="L892">
        <f>IF(AND(ISNUMBER(SEARCH(":",Table12[[#This Row],[Column1]]))=FALSE,ISNUMBER(SEARCH("Ronda",Table12[[#This Row],[Column1]]))=FALSE),1,0)</f>
        <v>1</v>
      </c>
      <c r="M892">
        <f>IF(Table12[[#This Row],[cond]]=1,M891+1,0)</f>
        <v>1</v>
      </c>
      <c r="N892">
        <f>IF(ISNUMBER(SEARCH("Ronda",Table12[[#This Row],[Column1]]))=TRUE,1,0)</f>
        <v>0</v>
      </c>
      <c r="O892" t="str">
        <f>IF(Table12[[#This Row],[cond2]]=1,MID(Table12[[#This Row],[Column1]],6,3),O891)</f>
        <v xml:space="preserve"> 21</v>
      </c>
    </row>
    <row r="893" spans="11:15" x14ac:dyDescent="0.3">
      <c r="K893" t="s">
        <v>36</v>
      </c>
      <c r="L893">
        <f>IF(AND(ISNUMBER(SEARCH(":",Table12[[#This Row],[Column1]]))=FALSE,ISNUMBER(SEARCH("Ronda",Table12[[#This Row],[Column1]]))=FALSE),1,0)</f>
        <v>1</v>
      </c>
      <c r="M893">
        <f>IF(Table12[[#This Row],[cond]]=1,M892+1,0)</f>
        <v>2</v>
      </c>
      <c r="N893">
        <f>IF(ISNUMBER(SEARCH("Ronda",Table12[[#This Row],[Column1]]))=TRUE,1,0)</f>
        <v>0</v>
      </c>
      <c r="O893" t="str">
        <f>IF(Table12[[#This Row],[cond2]]=1,MID(Table12[[#This Row],[Column1]],6,3),O892)</f>
        <v xml:space="preserve"> 21</v>
      </c>
    </row>
    <row r="894" spans="11:15" x14ac:dyDescent="0.3">
      <c r="K894">
        <v>1</v>
      </c>
      <c r="L894">
        <f>IF(AND(ISNUMBER(SEARCH(":",Table12[[#This Row],[Column1]]))=FALSE,ISNUMBER(SEARCH("Ronda",Table12[[#This Row],[Column1]]))=FALSE),1,0)</f>
        <v>1</v>
      </c>
      <c r="M894">
        <f>IF(Table12[[#This Row],[cond]]=1,M893+1,0)</f>
        <v>3</v>
      </c>
      <c r="N894">
        <f>IF(ISNUMBER(SEARCH("Ronda",Table12[[#This Row],[Column1]]))=TRUE,1,0)</f>
        <v>0</v>
      </c>
      <c r="O894" t="str">
        <f>IF(Table12[[#This Row],[cond2]]=1,MID(Table12[[#This Row],[Column1]],6,3),O893)</f>
        <v xml:space="preserve"> 21</v>
      </c>
    </row>
    <row r="895" spans="11:15" x14ac:dyDescent="0.3">
      <c r="K895">
        <v>2</v>
      </c>
      <c r="L895">
        <f>IF(AND(ISNUMBER(SEARCH(":",Table12[[#This Row],[Column1]]))=FALSE,ISNUMBER(SEARCH("Ronda",Table12[[#This Row],[Column1]]))=FALSE),1,0)</f>
        <v>1</v>
      </c>
      <c r="M895">
        <f>IF(Table12[[#This Row],[cond]]=1,M894+1,0)</f>
        <v>4</v>
      </c>
      <c r="N895">
        <f>IF(ISNUMBER(SEARCH("Ronda",Table12[[#This Row],[Column1]]))=TRUE,1,0)</f>
        <v>0</v>
      </c>
      <c r="O895" t="str">
        <f>IF(Table12[[#This Row],[cond2]]=1,MID(Table12[[#This Row],[Column1]],6,3),O894)</f>
        <v xml:space="preserve"> 21</v>
      </c>
    </row>
    <row r="896" spans="11:15" x14ac:dyDescent="0.3">
      <c r="K896">
        <v>0</v>
      </c>
      <c r="L896">
        <f>IF(AND(ISNUMBER(SEARCH(":",Table12[[#This Row],[Column1]]))=FALSE,ISNUMBER(SEARCH("Ronda",Table12[[#This Row],[Column1]]))=FALSE),1,0)</f>
        <v>1</v>
      </c>
      <c r="M896">
        <f>IF(Table12[[#This Row],[cond]]=1,M895+1,0)</f>
        <v>5</v>
      </c>
      <c r="N896">
        <f>IF(ISNUMBER(SEARCH("Ronda",Table12[[#This Row],[Column1]]))=TRUE,1,0)</f>
        <v>0</v>
      </c>
      <c r="O896" t="str">
        <f>IF(Table12[[#This Row],[cond2]]=1,MID(Table12[[#This Row],[Column1]],6,3),O895)</f>
        <v xml:space="preserve"> 21</v>
      </c>
    </row>
    <row r="897" spans="11:15" x14ac:dyDescent="0.3">
      <c r="K897">
        <v>-1</v>
      </c>
      <c r="L897">
        <f>IF(AND(ISNUMBER(SEARCH(":",Table12[[#This Row],[Column1]]))=FALSE,ISNUMBER(SEARCH("Ronda",Table12[[#This Row],[Column1]]))=FALSE),1,0)</f>
        <v>1</v>
      </c>
      <c r="M897">
        <f>IF(Table12[[#This Row],[cond]]=1,M896+1,0)</f>
        <v>6</v>
      </c>
      <c r="N897">
        <f>IF(ISNUMBER(SEARCH("Ronda",Table12[[#This Row],[Column1]]))=TRUE,1,0)</f>
        <v>0</v>
      </c>
      <c r="O897" t="str">
        <f>IF(Table12[[#This Row],[cond2]]=1,MID(Table12[[#This Row],[Column1]],6,3),O896)</f>
        <v xml:space="preserve"> 21</v>
      </c>
    </row>
    <row r="898" spans="11:15" x14ac:dyDescent="0.3">
      <c r="K898" t="s">
        <v>176</v>
      </c>
      <c r="L898">
        <f>IF(AND(ISNUMBER(SEARCH(":",Table12[[#This Row],[Column1]]))=FALSE,ISNUMBER(SEARCH("Ronda",Table12[[#This Row],[Column1]]))=FALSE),1,0)</f>
        <v>0</v>
      </c>
      <c r="M898">
        <f>IF(Table12[[#This Row],[cond]]=1,M897+1,0)</f>
        <v>0</v>
      </c>
      <c r="N898">
        <f>IF(ISNUMBER(SEARCH("Ronda",Table12[[#This Row],[Column1]]))=TRUE,1,0)</f>
        <v>1</v>
      </c>
      <c r="O898" t="str">
        <f>IF(Table12[[#This Row],[cond2]]=1,MID(Table12[[#This Row],[Column1]],6,3),O897)</f>
        <v xml:space="preserve"> 20</v>
      </c>
    </row>
    <row r="899" spans="11:15" x14ac:dyDescent="0.3">
      <c r="K899" t="s">
        <v>177</v>
      </c>
      <c r="L899">
        <f>IF(AND(ISNUMBER(SEARCH(":",Table12[[#This Row],[Column1]]))=FALSE,ISNUMBER(SEARCH("Ronda",Table12[[#This Row],[Column1]]))=FALSE),1,0)</f>
        <v>0</v>
      </c>
      <c r="M899">
        <f>IF(Table12[[#This Row],[cond]]=1,M898+1,0)</f>
        <v>0</v>
      </c>
      <c r="N899">
        <f>IF(ISNUMBER(SEARCH("Ronda",Table12[[#This Row],[Column1]]))=TRUE,1,0)</f>
        <v>0</v>
      </c>
      <c r="O899" t="str">
        <f>IF(Table12[[#This Row],[cond2]]=1,MID(Table12[[#This Row],[Column1]],6,3),O898)</f>
        <v xml:space="preserve"> 20</v>
      </c>
    </row>
    <row r="900" spans="11:15" x14ac:dyDescent="0.3">
      <c r="K900" t="s">
        <v>833</v>
      </c>
      <c r="L900">
        <f>IF(AND(ISNUMBER(SEARCH(":",Table12[[#This Row],[Column1]]))=FALSE,ISNUMBER(SEARCH("Ronda",Table12[[#This Row],[Column1]]))=FALSE),1,0)</f>
        <v>1</v>
      </c>
      <c r="M900">
        <f>IF(Table12[[#This Row],[cond]]=1,M899+1,0)</f>
        <v>1</v>
      </c>
      <c r="N900">
        <f>IF(ISNUMBER(SEARCH("Ronda",Table12[[#This Row],[Column1]]))=TRUE,1,0)</f>
        <v>0</v>
      </c>
      <c r="O900" t="str">
        <f>IF(Table12[[#This Row],[cond2]]=1,MID(Table12[[#This Row],[Column1]],6,3),O899)</f>
        <v xml:space="preserve"> 20</v>
      </c>
    </row>
    <row r="901" spans="11:15" x14ac:dyDescent="0.3">
      <c r="K901" t="s">
        <v>4</v>
      </c>
      <c r="L901">
        <f>IF(AND(ISNUMBER(SEARCH(":",Table12[[#This Row],[Column1]]))=FALSE,ISNUMBER(SEARCH("Ronda",Table12[[#This Row],[Column1]]))=FALSE),1,0)</f>
        <v>1</v>
      </c>
      <c r="M901">
        <f>IF(Table12[[#This Row],[cond]]=1,M900+1,0)</f>
        <v>2</v>
      </c>
      <c r="N901">
        <f>IF(ISNUMBER(SEARCH("Ronda",Table12[[#This Row],[Column1]]))=TRUE,1,0)</f>
        <v>0</v>
      </c>
      <c r="O901" t="str">
        <f>IF(Table12[[#This Row],[cond2]]=1,MID(Table12[[#This Row],[Column1]],6,3),O900)</f>
        <v xml:space="preserve"> 20</v>
      </c>
    </row>
    <row r="902" spans="11:15" x14ac:dyDescent="0.3">
      <c r="K902">
        <v>0</v>
      </c>
      <c r="L902">
        <f>IF(AND(ISNUMBER(SEARCH(":",Table12[[#This Row],[Column1]]))=FALSE,ISNUMBER(SEARCH("Ronda",Table12[[#This Row],[Column1]]))=FALSE),1,0)</f>
        <v>1</v>
      </c>
      <c r="M902">
        <f>IF(Table12[[#This Row],[cond]]=1,M901+1,0)</f>
        <v>3</v>
      </c>
      <c r="N902">
        <f>IF(ISNUMBER(SEARCH("Ronda",Table12[[#This Row],[Column1]]))=TRUE,1,0)</f>
        <v>0</v>
      </c>
      <c r="O902" t="str">
        <f>IF(Table12[[#This Row],[cond2]]=1,MID(Table12[[#This Row],[Column1]],6,3),O901)</f>
        <v xml:space="preserve"> 20</v>
      </c>
    </row>
    <row r="903" spans="11:15" x14ac:dyDescent="0.3">
      <c r="K903">
        <v>4</v>
      </c>
      <c r="L903">
        <f>IF(AND(ISNUMBER(SEARCH(":",Table12[[#This Row],[Column1]]))=FALSE,ISNUMBER(SEARCH("Ronda",Table12[[#This Row],[Column1]]))=FALSE),1,0)</f>
        <v>1</v>
      </c>
      <c r="M903">
        <f>IF(Table12[[#This Row],[cond]]=1,M902+1,0)</f>
        <v>4</v>
      </c>
      <c r="N903">
        <f>IF(ISNUMBER(SEARCH("Ronda",Table12[[#This Row],[Column1]]))=TRUE,1,0)</f>
        <v>0</v>
      </c>
      <c r="O903" t="str">
        <f>IF(Table12[[#This Row],[cond2]]=1,MID(Table12[[#This Row],[Column1]],6,3),O902)</f>
        <v xml:space="preserve"> 20</v>
      </c>
    </row>
    <row r="904" spans="11:15" x14ac:dyDescent="0.3">
      <c r="K904">
        <v>0</v>
      </c>
      <c r="L904">
        <f>IF(AND(ISNUMBER(SEARCH(":",Table12[[#This Row],[Column1]]))=FALSE,ISNUMBER(SEARCH("Ronda",Table12[[#This Row],[Column1]]))=FALSE),1,0)</f>
        <v>1</v>
      </c>
      <c r="M904">
        <f>IF(Table12[[#This Row],[cond]]=1,M903+1,0)</f>
        <v>5</v>
      </c>
      <c r="N904">
        <f>IF(ISNUMBER(SEARCH("Ronda",Table12[[#This Row],[Column1]]))=TRUE,1,0)</f>
        <v>0</v>
      </c>
      <c r="O904" t="str">
        <f>IF(Table12[[#This Row],[cond2]]=1,MID(Table12[[#This Row],[Column1]],6,3),O903)</f>
        <v xml:space="preserve"> 20</v>
      </c>
    </row>
    <row r="905" spans="11:15" x14ac:dyDescent="0.3">
      <c r="K905">
        <v>-1</v>
      </c>
      <c r="L905">
        <f>IF(AND(ISNUMBER(SEARCH(":",Table12[[#This Row],[Column1]]))=FALSE,ISNUMBER(SEARCH("Ronda",Table12[[#This Row],[Column1]]))=FALSE),1,0)</f>
        <v>1</v>
      </c>
      <c r="M905">
        <f>IF(Table12[[#This Row],[cond]]=1,M904+1,0)</f>
        <v>6</v>
      </c>
      <c r="N905">
        <f>IF(ISNUMBER(SEARCH("Ronda",Table12[[#This Row],[Column1]]))=TRUE,1,0)</f>
        <v>0</v>
      </c>
      <c r="O905" t="str">
        <f>IF(Table12[[#This Row],[cond2]]=1,MID(Table12[[#This Row],[Column1]],6,3),O904)</f>
        <v xml:space="preserve"> 20</v>
      </c>
    </row>
    <row r="906" spans="11:15" x14ac:dyDescent="0.3">
      <c r="K906" t="s">
        <v>1364</v>
      </c>
      <c r="L906">
        <f>IF(AND(ISNUMBER(SEARCH(":",Table12[[#This Row],[Column1]]))=FALSE,ISNUMBER(SEARCH("Ronda",Table12[[#This Row],[Column1]]))=FALSE),1,0)</f>
        <v>0</v>
      </c>
      <c r="M906">
        <f>IF(Table12[[#This Row],[cond]]=1,M905+1,0)</f>
        <v>0</v>
      </c>
      <c r="N906">
        <f>IF(ISNUMBER(SEARCH("Ronda",Table12[[#This Row],[Column1]]))=TRUE,1,0)</f>
        <v>0</v>
      </c>
      <c r="O906" t="str">
        <f>IF(Table12[[#This Row],[cond2]]=1,MID(Table12[[#This Row],[Column1]],6,3),O905)</f>
        <v xml:space="preserve"> 20</v>
      </c>
    </row>
    <row r="907" spans="11:15" x14ac:dyDescent="0.3">
      <c r="K907" t="s">
        <v>7</v>
      </c>
      <c r="L907">
        <f>IF(AND(ISNUMBER(SEARCH(":",Table12[[#This Row],[Column1]]))=FALSE,ISNUMBER(SEARCH("Ronda",Table12[[#This Row],[Column1]]))=FALSE),1,0)</f>
        <v>1</v>
      </c>
      <c r="M907">
        <f>IF(Table12[[#This Row],[cond]]=1,M906+1,0)</f>
        <v>1</v>
      </c>
      <c r="N907">
        <f>IF(ISNUMBER(SEARCH("Ronda",Table12[[#This Row],[Column1]]))=TRUE,1,0)</f>
        <v>0</v>
      </c>
      <c r="O907" t="str">
        <f>IF(Table12[[#This Row],[cond2]]=1,MID(Table12[[#This Row],[Column1]],6,3),O906)</f>
        <v xml:space="preserve"> 20</v>
      </c>
    </row>
    <row r="908" spans="11:15" x14ac:dyDescent="0.3">
      <c r="K908" t="s">
        <v>14</v>
      </c>
      <c r="L908">
        <f>IF(AND(ISNUMBER(SEARCH(":",Table12[[#This Row],[Column1]]))=FALSE,ISNUMBER(SEARCH("Ronda",Table12[[#This Row],[Column1]]))=FALSE),1,0)</f>
        <v>1</v>
      </c>
      <c r="M908">
        <f>IF(Table12[[#This Row],[cond]]=1,M907+1,0)</f>
        <v>2</v>
      </c>
      <c r="N908">
        <f>IF(ISNUMBER(SEARCH("Ronda",Table12[[#This Row],[Column1]]))=TRUE,1,0)</f>
        <v>0</v>
      </c>
      <c r="O908" t="str">
        <f>IF(Table12[[#This Row],[cond2]]=1,MID(Table12[[#This Row],[Column1]],6,3),O907)</f>
        <v xml:space="preserve"> 20</v>
      </c>
    </row>
    <row r="909" spans="11:15" x14ac:dyDescent="0.3">
      <c r="K909">
        <v>2</v>
      </c>
      <c r="L909">
        <f>IF(AND(ISNUMBER(SEARCH(":",Table12[[#This Row],[Column1]]))=FALSE,ISNUMBER(SEARCH("Ronda",Table12[[#This Row],[Column1]]))=FALSE),1,0)</f>
        <v>1</v>
      </c>
      <c r="M909">
        <f>IF(Table12[[#This Row],[cond]]=1,M908+1,0)</f>
        <v>3</v>
      </c>
      <c r="N909">
        <f>IF(ISNUMBER(SEARCH("Ronda",Table12[[#This Row],[Column1]]))=TRUE,1,0)</f>
        <v>0</v>
      </c>
      <c r="O909" t="str">
        <f>IF(Table12[[#This Row],[cond2]]=1,MID(Table12[[#This Row],[Column1]],6,3),O908)</f>
        <v xml:space="preserve"> 20</v>
      </c>
    </row>
    <row r="910" spans="11:15" x14ac:dyDescent="0.3">
      <c r="K910">
        <v>1</v>
      </c>
      <c r="L910">
        <f>IF(AND(ISNUMBER(SEARCH(":",Table12[[#This Row],[Column1]]))=FALSE,ISNUMBER(SEARCH("Ronda",Table12[[#This Row],[Column1]]))=FALSE),1,0)</f>
        <v>1</v>
      </c>
      <c r="M910">
        <f>IF(Table12[[#This Row],[cond]]=1,M909+1,0)</f>
        <v>4</v>
      </c>
      <c r="N910">
        <f>IF(ISNUMBER(SEARCH("Ronda",Table12[[#This Row],[Column1]]))=TRUE,1,0)</f>
        <v>0</v>
      </c>
      <c r="O910" t="str">
        <f>IF(Table12[[#This Row],[cond2]]=1,MID(Table12[[#This Row],[Column1]],6,3),O909)</f>
        <v xml:space="preserve"> 20</v>
      </c>
    </row>
    <row r="911" spans="11:15" x14ac:dyDescent="0.3">
      <c r="K911">
        <v>-1</v>
      </c>
      <c r="L911">
        <f>IF(AND(ISNUMBER(SEARCH(":",Table12[[#This Row],[Column1]]))=FALSE,ISNUMBER(SEARCH("Ronda",Table12[[#This Row],[Column1]]))=FALSE),1,0)</f>
        <v>1</v>
      </c>
      <c r="M911">
        <f>IF(Table12[[#This Row],[cond]]=1,M910+1,0)</f>
        <v>5</v>
      </c>
      <c r="N911">
        <f>IF(ISNUMBER(SEARCH("Ronda",Table12[[#This Row],[Column1]]))=TRUE,1,0)</f>
        <v>0</v>
      </c>
      <c r="O911" t="str">
        <f>IF(Table12[[#This Row],[cond2]]=1,MID(Table12[[#This Row],[Column1]],6,3),O910)</f>
        <v xml:space="preserve"> 20</v>
      </c>
    </row>
    <row r="912" spans="11:15" x14ac:dyDescent="0.3">
      <c r="K912">
        <v>-1</v>
      </c>
      <c r="L912">
        <f>IF(AND(ISNUMBER(SEARCH(":",Table12[[#This Row],[Column1]]))=FALSE,ISNUMBER(SEARCH("Ronda",Table12[[#This Row],[Column1]]))=FALSE),1,0)</f>
        <v>1</v>
      </c>
      <c r="M912">
        <f>IF(Table12[[#This Row],[cond]]=1,M911+1,0)</f>
        <v>6</v>
      </c>
      <c r="N912">
        <f>IF(ISNUMBER(SEARCH("Ronda",Table12[[#This Row],[Column1]]))=TRUE,1,0)</f>
        <v>0</v>
      </c>
      <c r="O912" t="str">
        <f>IF(Table12[[#This Row],[cond2]]=1,MID(Table12[[#This Row],[Column1]],6,3),O911)</f>
        <v xml:space="preserve"> 20</v>
      </c>
    </row>
    <row r="913" spans="11:15" x14ac:dyDescent="0.3">
      <c r="K913" t="s">
        <v>1365</v>
      </c>
      <c r="L913">
        <f>IF(AND(ISNUMBER(SEARCH(":",Table12[[#This Row],[Column1]]))=FALSE,ISNUMBER(SEARCH("Ronda",Table12[[#This Row],[Column1]]))=FALSE),1,0)</f>
        <v>0</v>
      </c>
      <c r="M913">
        <f>IF(Table12[[#This Row],[cond]]=1,M912+1,0)</f>
        <v>0</v>
      </c>
      <c r="N913">
        <f>IF(ISNUMBER(SEARCH("Ronda",Table12[[#This Row],[Column1]]))=TRUE,1,0)</f>
        <v>0</v>
      </c>
      <c r="O913" t="str">
        <f>IF(Table12[[#This Row],[cond2]]=1,MID(Table12[[#This Row],[Column1]],6,3),O912)</f>
        <v xml:space="preserve"> 20</v>
      </c>
    </row>
    <row r="914" spans="11:15" x14ac:dyDescent="0.3">
      <c r="K914" t="s">
        <v>33</v>
      </c>
      <c r="L914">
        <f>IF(AND(ISNUMBER(SEARCH(":",Table12[[#This Row],[Column1]]))=FALSE,ISNUMBER(SEARCH("Ronda",Table12[[#This Row],[Column1]]))=FALSE),1,0)</f>
        <v>1</v>
      </c>
      <c r="M914">
        <f>IF(Table12[[#This Row],[cond]]=1,M913+1,0)</f>
        <v>1</v>
      </c>
      <c r="N914">
        <f>IF(ISNUMBER(SEARCH("Ronda",Table12[[#This Row],[Column1]]))=TRUE,1,0)</f>
        <v>0</v>
      </c>
      <c r="O914" t="str">
        <f>IF(Table12[[#This Row],[cond2]]=1,MID(Table12[[#This Row],[Column1]],6,3),O913)</f>
        <v xml:space="preserve"> 20</v>
      </c>
    </row>
    <row r="915" spans="11:15" x14ac:dyDescent="0.3">
      <c r="K915" t="s">
        <v>11</v>
      </c>
      <c r="L915">
        <f>IF(AND(ISNUMBER(SEARCH(":",Table12[[#This Row],[Column1]]))=FALSE,ISNUMBER(SEARCH("Ronda",Table12[[#This Row],[Column1]]))=FALSE),1,0)</f>
        <v>1</v>
      </c>
      <c r="M915">
        <f>IF(Table12[[#This Row],[cond]]=1,M914+1,0)</f>
        <v>2</v>
      </c>
      <c r="N915">
        <f>IF(ISNUMBER(SEARCH("Ronda",Table12[[#This Row],[Column1]]))=TRUE,1,0)</f>
        <v>0</v>
      </c>
      <c r="O915" t="str">
        <f>IF(Table12[[#This Row],[cond2]]=1,MID(Table12[[#This Row],[Column1]],6,3),O914)</f>
        <v xml:space="preserve"> 20</v>
      </c>
    </row>
    <row r="916" spans="11:15" x14ac:dyDescent="0.3">
      <c r="K916">
        <v>1</v>
      </c>
      <c r="L916">
        <f>IF(AND(ISNUMBER(SEARCH(":",Table12[[#This Row],[Column1]]))=FALSE,ISNUMBER(SEARCH("Ronda",Table12[[#This Row],[Column1]]))=FALSE),1,0)</f>
        <v>1</v>
      </c>
      <c r="M916">
        <f>IF(Table12[[#This Row],[cond]]=1,M915+1,0)</f>
        <v>3</v>
      </c>
      <c r="N916">
        <f>IF(ISNUMBER(SEARCH("Ronda",Table12[[#This Row],[Column1]]))=TRUE,1,0)</f>
        <v>0</v>
      </c>
      <c r="O916" t="str">
        <f>IF(Table12[[#This Row],[cond2]]=1,MID(Table12[[#This Row],[Column1]],6,3),O915)</f>
        <v xml:space="preserve"> 20</v>
      </c>
    </row>
    <row r="917" spans="11:15" x14ac:dyDescent="0.3">
      <c r="K917">
        <v>1</v>
      </c>
      <c r="L917">
        <f>IF(AND(ISNUMBER(SEARCH(":",Table12[[#This Row],[Column1]]))=FALSE,ISNUMBER(SEARCH("Ronda",Table12[[#This Row],[Column1]]))=FALSE),1,0)</f>
        <v>1</v>
      </c>
      <c r="M917">
        <f>IF(Table12[[#This Row],[cond]]=1,M916+1,0)</f>
        <v>4</v>
      </c>
      <c r="N917">
        <f>IF(ISNUMBER(SEARCH("Ronda",Table12[[#This Row],[Column1]]))=TRUE,1,0)</f>
        <v>0</v>
      </c>
      <c r="O917" t="str">
        <f>IF(Table12[[#This Row],[cond2]]=1,MID(Table12[[#This Row],[Column1]],6,3),O916)</f>
        <v xml:space="preserve"> 20</v>
      </c>
    </row>
    <row r="918" spans="11:15" x14ac:dyDescent="0.3">
      <c r="K918">
        <v>0</v>
      </c>
      <c r="L918">
        <f>IF(AND(ISNUMBER(SEARCH(":",Table12[[#This Row],[Column1]]))=FALSE,ISNUMBER(SEARCH("Ronda",Table12[[#This Row],[Column1]]))=FALSE),1,0)</f>
        <v>1</v>
      </c>
      <c r="M918">
        <f>IF(Table12[[#This Row],[cond]]=1,M917+1,0)</f>
        <v>5</v>
      </c>
      <c r="N918">
        <f>IF(ISNUMBER(SEARCH("Ronda",Table12[[#This Row],[Column1]]))=TRUE,1,0)</f>
        <v>0</v>
      </c>
      <c r="O918" t="str">
        <f>IF(Table12[[#This Row],[cond2]]=1,MID(Table12[[#This Row],[Column1]],6,3),O917)</f>
        <v xml:space="preserve"> 20</v>
      </c>
    </row>
    <row r="919" spans="11:15" x14ac:dyDescent="0.3">
      <c r="K919">
        <v>-1</v>
      </c>
      <c r="L919">
        <f>IF(AND(ISNUMBER(SEARCH(":",Table12[[#This Row],[Column1]]))=FALSE,ISNUMBER(SEARCH("Ronda",Table12[[#This Row],[Column1]]))=FALSE),1,0)</f>
        <v>1</v>
      </c>
      <c r="M919">
        <f>IF(Table12[[#This Row],[cond]]=1,M918+1,0)</f>
        <v>6</v>
      </c>
      <c r="N919">
        <f>IF(ISNUMBER(SEARCH("Ronda",Table12[[#This Row],[Column1]]))=TRUE,1,0)</f>
        <v>0</v>
      </c>
      <c r="O919" t="str">
        <f>IF(Table12[[#This Row],[cond2]]=1,MID(Table12[[#This Row],[Column1]],6,3),O918)</f>
        <v xml:space="preserve"> 20</v>
      </c>
    </row>
    <row r="920" spans="11:15" x14ac:dyDescent="0.3">
      <c r="K920" t="s">
        <v>1365</v>
      </c>
      <c r="L920">
        <f>IF(AND(ISNUMBER(SEARCH(":",Table12[[#This Row],[Column1]]))=FALSE,ISNUMBER(SEARCH("Ronda",Table12[[#This Row],[Column1]]))=FALSE),1,0)</f>
        <v>0</v>
      </c>
      <c r="M920">
        <f>IF(Table12[[#This Row],[cond]]=1,M919+1,0)</f>
        <v>0</v>
      </c>
      <c r="N920">
        <f>IF(ISNUMBER(SEARCH("Ronda",Table12[[#This Row],[Column1]]))=TRUE,1,0)</f>
        <v>0</v>
      </c>
      <c r="O920" t="str">
        <f>IF(Table12[[#This Row],[cond2]]=1,MID(Table12[[#This Row],[Column1]],6,3),O919)</f>
        <v xml:space="preserve"> 20</v>
      </c>
    </row>
    <row r="921" spans="11:15" x14ac:dyDescent="0.3">
      <c r="K921" t="s">
        <v>303</v>
      </c>
      <c r="L921">
        <f>IF(AND(ISNUMBER(SEARCH(":",Table12[[#This Row],[Column1]]))=FALSE,ISNUMBER(SEARCH("Ronda",Table12[[#This Row],[Column1]]))=FALSE),1,0)</f>
        <v>1</v>
      </c>
      <c r="M921">
        <f>IF(Table12[[#This Row],[cond]]=1,M920+1,0)</f>
        <v>1</v>
      </c>
      <c r="N921">
        <f>IF(ISNUMBER(SEARCH("Ronda",Table12[[#This Row],[Column1]]))=TRUE,1,0)</f>
        <v>0</v>
      </c>
      <c r="O921" t="str">
        <f>IF(Table12[[#This Row],[cond2]]=1,MID(Table12[[#This Row],[Column1]],6,3),O920)</f>
        <v xml:space="preserve"> 20</v>
      </c>
    </row>
    <row r="922" spans="11:15" x14ac:dyDescent="0.3">
      <c r="K922" t="s">
        <v>10</v>
      </c>
      <c r="L922">
        <f>IF(AND(ISNUMBER(SEARCH(":",Table12[[#This Row],[Column1]]))=FALSE,ISNUMBER(SEARCH("Ronda",Table12[[#This Row],[Column1]]))=FALSE),1,0)</f>
        <v>1</v>
      </c>
      <c r="M922">
        <f>IF(Table12[[#This Row],[cond]]=1,M921+1,0)</f>
        <v>2</v>
      </c>
      <c r="N922">
        <f>IF(ISNUMBER(SEARCH("Ronda",Table12[[#This Row],[Column1]]))=TRUE,1,0)</f>
        <v>0</v>
      </c>
      <c r="O922" t="str">
        <f>IF(Table12[[#This Row],[cond2]]=1,MID(Table12[[#This Row],[Column1]],6,3),O921)</f>
        <v xml:space="preserve"> 20</v>
      </c>
    </row>
    <row r="923" spans="11:15" x14ac:dyDescent="0.3">
      <c r="K923">
        <v>0</v>
      </c>
      <c r="L923">
        <f>IF(AND(ISNUMBER(SEARCH(":",Table12[[#This Row],[Column1]]))=FALSE,ISNUMBER(SEARCH("Ronda",Table12[[#This Row],[Column1]]))=FALSE),1,0)</f>
        <v>1</v>
      </c>
      <c r="M923">
        <f>IF(Table12[[#This Row],[cond]]=1,M922+1,0)</f>
        <v>3</v>
      </c>
      <c r="N923">
        <f>IF(ISNUMBER(SEARCH("Ronda",Table12[[#This Row],[Column1]]))=TRUE,1,0)</f>
        <v>0</v>
      </c>
      <c r="O923" t="str">
        <f>IF(Table12[[#This Row],[cond2]]=1,MID(Table12[[#This Row],[Column1]],6,3),O922)</f>
        <v xml:space="preserve"> 20</v>
      </c>
    </row>
    <row r="924" spans="11:15" x14ac:dyDescent="0.3">
      <c r="K924">
        <v>0</v>
      </c>
      <c r="L924">
        <f>IF(AND(ISNUMBER(SEARCH(":",Table12[[#This Row],[Column1]]))=FALSE,ISNUMBER(SEARCH("Ronda",Table12[[#This Row],[Column1]]))=FALSE),1,0)</f>
        <v>1</v>
      </c>
      <c r="M924">
        <f>IF(Table12[[#This Row],[cond]]=1,M923+1,0)</f>
        <v>4</v>
      </c>
      <c r="N924">
        <f>IF(ISNUMBER(SEARCH("Ronda",Table12[[#This Row],[Column1]]))=TRUE,1,0)</f>
        <v>0</v>
      </c>
      <c r="O924" t="str">
        <f>IF(Table12[[#This Row],[cond2]]=1,MID(Table12[[#This Row],[Column1]],6,3),O923)</f>
        <v xml:space="preserve"> 20</v>
      </c>
    </row>
    <row r="925" spans="11:15" x14ac:dyDescent="0.3">
      <c r="K925">
        <v>0</v>
      </c>
      <c r="L925">
        <f>IF(AND(ISNUMBER(SEARCH(":",Table12[[#This Row],[Column1]]))=FALSE,ISNUMBER(SEARCH("Ronda",Table12[[#This Row],[Column1]]))=FALSE),1,0)</f>
        <v>1</v>
      </c>
      <c r="M925">
        <f>IF(Table12[[#This Row],[cond]]=1,M924+1,0)</f>
        <v>5</v>
      </c>
      <c r="N925">
        <f>IF(ISNUMBER(SEARCH("Ronda",Table12[[#This Row],[Column1]]))=TRUE,1,0)</f>
        <v>0</v>
      </c>
      <c r="O925" t="str">
        <f>IF(Table12[[#This Row],[cond2]]=1,MID(Table12[[#This Row],[Column1]],6,3),O924)</f>
        <v xml:space="preserve"> 20</v>
      </c>
    </row>
    <row r="926" spans="11:15" x14ac:dyDescent="0.3">
      <c r="K926">
        <v>0</v>
      </c>
      <c r="L926">
        <f>IF(AND(ISNUMBER(SEARCH(":",Table12[[#This Row],[Column1]]))=FALSE,ISNUMBER(SEARCH("Ronda",Table12[[#This Row],[Column1]]))=FALSE),1,0)</f>
        <v>1</v>
      </c>
      <c r="M926">
        <f>IF(Table12[[#This Row],[cond]]=1,M925+1,0)</f>
        <v>6</v>
      </c>
      <c r="N926">
        <f>IF(ISNUMBER(SEARCH("Ronda",Table12[[#This Row],[Column1]]))=TRUE,1,0)</f>
        <v>0</v>
      </c>
      <c r="O926" t="str">
        <f>IF(Table12[[#This Row],[cond2]]=1,MID(Table12[[#This Row],[Column1]],6,3),O925)</f>
        <v xml:space="preserve"> 20</v>
      </c>
    </row>
    <row r="927" spans="11:15" x14ac:dyDescent="0.3">
      <c r="K927" t="s">
        <v>1130</v>
      </c>
      <c r="L927">
        <f>IF(AND(ISNUMBER(SEARCH(":",Table12[[#This Row],[Column1]]))=FALSE,ISNUMBER(SEARCH("Ronda",Table12[[#This Row],[Column1]]))=FALSE),1,0)</f>
        <v>0</v>
      </c>
      <c r="M927">
        <f>IF(Table12[[#This Row],[cond]]=1,M926+1,0)</f>
        <v>0</v>
      </c>
      <c r="N927">
        <f>IF(ISNUMBER(SEARCH("Ronda",Table12[[#This Row],[Column1]]))=TRUE,1,0)</f>
        <v>0</v>
      </c>
      <c r="O927" t="str">
        <f>IF(Table12[[#This Row],[cond2]]=1,MID(Table12[[#This Row],[Column1]],6,3),O926)</f>
        <v xml:space="preserve"> 20</v>
      </c>
    </row>
    <row r="928" spans="11:15" x14ac:dyDescent="0.3">
      <c r="K928" t="s">
        <v>8</v>
      </c>
      <c r="L928">
        <f>IF(AND(ISNUMBER(SEARCH(":",Table12[[#This Row],[Column1]]))=FALSE,ISNUMBER(SEARCH("Ronda",Table12[[#This Row],[Column1]]))=FALSE),1,0)</f>
        <v>1</v>
      </c>
      <c r="M928">
        <f>IF(Table12[[#This Row],[cond]]=1,M927+1,0)</f>
        <v>1</v>
      </c>
      <c r="N928">
        <f>IF(ISNUMBER(SEARCH("Ronda",Table12[[#This Row],[Column1]]))=TRUE,1,0)</f>
        <v>0</v>
      </c>
      <c r="O928" t="str">
        <f>IF(Table12[[#This Row],[cond2]]=1,MID(Table12[[#This Row],[Column1]],6,3),O927)</f>
        <v xml:space="preserve"> 20</v>
      </c>
    </row>
    <row r="929" spans="11:15" x14ac:dyDescent="0.3">
      <c r="K929" t="s">
        <v>2</v>
      </c>
      <c r="L929">
        <f>IF(AND(ISNUMBER(SEARCH(":",Table12[[#This Row],[Column1]]))=FALSE,ISNUMBER(SEARCH("Ronda",Table12[[#This Row],[Column1]]))=FALSE),1,0)</f>
        <v>1</v>
      </c>
      <c r="M929">
        <f>IF(Table12[[#This Row],[cond]]=1,M928+1,0)</f>
        <v>2</v>
      </c>
      <c r="N929">
        <f>IF(ISNUMBER(SEARCH("Ronda",Table12[[#This Row],[Column1]]))=TRUE,1,0)</f>
        <v>0</v>
      </c>
      <c r="O929" t="str">
        <f>IF(Table12[[#This Row],[cond2]]=1,MID(Table12[[#This Row],[Column1]],6,3),O928)</f>
        <v xml:space="preserve"> 20</v>
      </c>
    </row>
    <row r="930" spans="11:15" x14ac:dyDescent="0.3">
      <c r="K930">
        <v>3</v>
      </c>
      <c r="L930">
        <f>IF(AND(ISNUMBER(SEARCH(":",Table12[[#This Row],[Column1]]))=FALSE,ISNUMBER(SEARCH("Ronda",Table12[[#This Row],[Column1]]))=FALSE),1,0)</f>
        <v>1</v>
      </c>
      <c r="M930">
        <f>IF(Table12[[#This Row],[cond]]=1,M929+1,0)</f>
        <v>3</v>
      </c>
      <c r="N930">
        <f>IF(ISNUMBER(SEARCH("Ronda",Table12[[#This Row],[Column1]]))=TRUE,1,0)</f>
        <v>0</v>
      </c>
      <c r="O930" t="str">
        <f>IF(Table12[[#This Row],[cond2]]=1,MID(Table12[[#This Row],[Column1]],6,3),O929)</f>
        <v xml:space="preserve"> 20</v>
      </c>
    </row>
    <row r="931" spans="11:15" x14ac:dyDescent="0.3">
      <c r="K931">
        <v>2</v>
      </c>
      <c r="L931">
        <f>IF(AND(ISNUMBER(SEARCH(":",Table12[[#This Row],[Column1]]))=FALSE,ISNUMBER(SEARCH("Ronda",Table12[[#This Row],[Column1]]))=FALSE),1,0)</f>
        <v>1</v>
      </c>
      <c r="M931">
        <f>IF(Table12[[#This Row],[cond]]=1,M930+1,0)</f>
        <v>4</v>
      </c>
      <c r="N931">
        <f>IF(ISNUMBER(SEARCH("Ronda",Table12[[#This Row],[Column1]]))=TRUE,1,0)</f>
        <v>0</v>
      </c>
      <c r="O931" t="str">
        <f>IF(Table12[[#This Row],[cond2]]=1,MID(Table12[[#This Row],[Column1]],6,3),O930)</f>
        <v xml:space="preserve"> 20</v>
      </c>
    </row>
    <row r="932" spans="11:15" x14ac:dyDescent="0.3">
      <c r="K932">
        <v>-3</v>
      </c>
      <c r="L932">
        <f>IF(AND(ISNUMBER(SEARCH(":",Table12[[#This Row],[Column1]]))=FALSE,ISNUMBER(SEARCH("Ronda",Table12[[#This Row],[Column1]]))=FALSE),1,0)</f>
        <v>1</v>
      </c>
      <c r="M932">
        <f>IF(Table12[[#This Row],[cond]]=1,M931+1,0)</f>
        <v>5</v>
      </c>
      <c r="N932">
        <f>IF(ISNUMBER(SEARCH("Ronda",Table12[[#This Row],[Column1]]))=TRUE,1,0)</f>
        <v>0</v>
      </c>
      <c r="O932" t="str">
        <f>IF(Table12[[#This Row],[cond2]]=1,MID(Table12[[#This Row],[Column1]],6,3),O931)</f>
        <v xml:space="preserve"> 20</v>
      </c>
    </row>
    <row r="933" spans="11:15" x14ac:dyDescent="0.3">
      <c r="K933">
        <v>-1</v>
      </c>
      <c r="L933">
        <f>IF(AND(ISNUMBER(SEARCH(":",Table12[[#This Row],[Column1]]))=FALSE,ISNUMBER(SEARCH("Ronda",Table12[[#This Row],[Column1]]))=FALSE),1,0)</f>
        <v>1</v>
      </c>
      <c r="M933">
        <f>IF(Table12[[#This Row],[cond]]=1,M932+1,0)</f>
        <v>6</v>
      </c>
      <c r="N933">
        <f>IF(ISNUMBER(SEARCH("Ronda",Table12[[#This Row],[Column1]]))=TRUE,1,0)</f>
        <v>0</v>
      </c>
      <c r="O933" t="str">
        <f>IF(Table12[[#This Row],[cond2]]=1,MID(Table12[[#This Row],[Column1]],6,3),O932)</f>
        <v xml:space="preserve"> 20</v>
      </c>
    </row>
    <row r="934" spans="11:15" x14ac:dyDescent="0.3">
      <c r="K934" t="s">
        <v>179</v>
      </c>
      <c r="L934">
        <f>IF(AND(ISNUMBER(SEARCH(":",Table12[[#This Row],[Column1]]))=FALSE,ISNUMBER(SEARCH("Ronda",Table12[[#This Row],[Column1]]))=FALSE),1,0)</f>
        <v>0</v>
      </c>
      <c r="M934">
        <f>IF(Table12[[#This Row],[cond]]=1,M933+1,0)</f>
        <v>0</v>
      </c>
      <c r="N934">
        <f>IF(ISNUMBER(SEARCH("Ronda",Table12[[#This Row],[Column1]]))=TRUE,1,0)</f>
        <v>0</v>
      </c>
      <c r="O934" t="str">
        <f>IF(Table12[[#This Row],[cond2]]=1,MID(Table12[[#This Row],[Column1]],6,3),O933)</f>
        <v xml:space="preserve"> 20</v>
      </c>
    </row>
    <row r="935" spans="11:15" x14ac:dyDescent="0.3">
      <c r="K935" t="s">
        <v>13</v>
      </c>
      <c r="L935">
        <f>IF(AND(ISNUMBER(SEARCH(":",Table12[[#This Row],[Column1]]))=FALSE,ISNUMBER(SEARCH("Ronda",Table12[[#This Row],[Column1]]))=FALSE),1,0)</f>
        <v>1</v>
      </c>
      <c r="M935">
        <f>IF(Table12[[#This Row],[cond]]=1,M934+1,0)</f>
        <v>1</v>
      </c>
      <c r="N935">
        <f>IF(ISNUMBER(SEARCH("Ronda",Table12[[#This Row],[Column1]]))=TRUE,1,0)</f>
        <v>0</v>
      </c>
      <c r="O935" t="str">
        <f>IF(Table12[[#This Row],[cond2]]=1,MID(Table12[[#This Row],[Column1]],6,3),O934)</f>
        <v xml:space="preserve"> 20</v>
      </c>
    </row>
    <row r="936" spans="11:15" x14ac:dyDescent="0.3">
      <c r="K936" t="s">
        <v>36</v>
      </c>
      <c r="L936">
        <f>IF(AND(ISNUMBER(SEARCH(":",Table12[[#This Row],[Column1]]))=FALSE,ISNUMBER(SEARCH("Ronda",Table12[[#This Row],[Column1]]))=FALSE),1,0)</f>
        <v>1</v>
      </c>
      <c r="M936">
        <f>IF(Table12[[#This Row],[cond]]=1,M935+1,0)</f>
        <v>2</v>
      </c>
      <c r="N936">
        <f>IF(ISNUMBER(SEARCH("Ronda",Table12[[#This Row],[Column1]]))=TRUE,1,0)</f>
        <v>0</v>
      </c>
      <c r="O936" t="str">
        <f>IF(Table12[[#This Row],[cond2]]=1,MID(Table12[[#This Row],[Column1]],6,3),O935)</f>
        <v xml:space="preserve"> 20</v>
      </c>
    </row>
    <row r="937" spans="11:15" x14ac:dyDescent="0.3">
      <c r="K937">
        <v>2</v>
      </c>
      <c r="L937">
        <f>IF(AND(ISNUMBER(SEARCH(":",Table12[[#This Row],[Column1]]))=FALSE,ISNUMBER(SEARCH("Ronda",Table12[[#This Row],[Column1]]))=FALSE),1,0)</f>
        <v>1</v>
      </c>
      <c r="M937">
        <f>IF(Table12[[#This Row],[cond]]=1,M936+1,0)</f>
        <v>3</v>
      </c>
      <c r="N937">
        <f>IF(ISNUMBER(SEARCH("Ronda",Table12[[#This Row],[Column1]]))=TRUE,1,0)</f>
        <v>0</v>
      </c>
      <c r="O937" t="str">
        <f>IF(Table12[[#This Row],[cond2]]=1,MID(Table12[[#This Row],[Column1]],6,3),O936)</f>
        <v xml:space="preserve"> 20</v>
      </c>
    </row>
    <row r="938" spans="11:15" x14ac:dyDescent="0.3">
      <c r="K938">
        <v>2</v>
      </c>
      <c r="L938">
        <f>IF(AND(ISNUMBER(SEARCH(":",Table12[[#This Row],[Column1]]))=FALSE,ISNUMBER(SEARCH("Ronda",Table12[[#This Row],[Column1]]))=FALSE),1,0)</f>
        <v>1</v>
      </c>
      <c r="M938">
        <f>IF(Table12[[#This Row],[cond]]=1,M937+1,0)</f>
        <v>4</v>
      </c>
      <c r="N938">
        <f>IF(ISNUMBER(SEARCH("Ronda",Table12[[#This Row],[Column1]]))=TRUE,1,0)</f>
        <v>0</v>
      </c>
      <c r="O938" t="str">
        <f>IF(Table12[[#This Row],[cond2]]=1,MID(Table12[[#This Row],[Column1]],6,3),O937)</f>
        <v xml:space="preserve"> 20</v>
      </c>
    </row>
    <row r="939" spans="11:15" x14ac:dyDescent="0.3">
      <c r="K939">
        <v>-2</v>
      </c>
      <c r="L939">
        <f>IF(AND(ISNUMBER(SEARCH(":",Table12[[#This Row],[Column1]]))=FALSE,ISNUMBER(SEARCH("Ronda",Table12[[#This Row],[Column1]]))=FALSE),1,0)</f>
        <v>1</v>
      </c>
      <c r="M939">
        <f>IF(Table12[[#This Row],[cond]]=1,M938+1,0)</f>
        <v>5</v>
      </c>
      <c r="N939">
        <f>IF(ISNUMBER(SEARCH("Ronda",Table12[[#This Row],[Column1]]))=TRUE,1,0)</f>
        <v>0</v>
      </c>
      <c r="O939" t="str">
        <f>IF(Table12[[#This Row],[cond2]]=1,MID(Table12[[#This Row],[Column1]],6,3),O938)</f>
        <v xml:space="preserve"> 20</v>
      </c>
    </row>
    <row r="940" spans="11:15" x14ac:dyDescent="0.3">
      <c r="K940">
        <v>0</v>
      </c>
      <c r="L940">
        <f>IF(AND(ISNUMBER(SEARCH(":",Table12[[#This Row],[Column1]]))=FALSE,ISNUMBER(SEARCH("Ronda",Table12[[#This Row],[Column1]]))=FALSE),1,0)</f>
        <v>1</v>
      </c>
      <c r="M940">
        <f>IF(Table12[[#This Row],[cond]]=1,M939+1,0)</f>
        <v>6</v>
      </c>
      <c r="N940">
        <f>IF(ISNUMBER(SEARCH("Ronda",Table12[[#This Row],[Column1]]))=TRUE,1,0)</f>
        <v>0</v>
      </c>
      <c r="O940" t="str">
        <f>IF(Table12[[#This Row],[cond2]]=1,MID(Table12[[#This Row],[Column1]],6,3),O939)</f>
        <v xml:space="preserve"> 20</v>
      </c>
    </row>
    <row r="941" spans="11:15" x14ac:dyDescent="0.3">
      <c r="K941" t="s">
        <v>1366</v>
      </c>
      <c r="L941">
        <f>IF(AND(ISNUMBER(SEARCH(":",Table12[[#This Row],[Column1]]))=FALSE,ISNUMBER(SEARCH("Ronda",Table12[[#This Row],[Column1]]))=FALSE),1,0)</f>
        <v>0</v>
      </c>
      <c r="M941">
        <f>IF(Table12[[#This Row],[cond]]=1,M940+1,0)</f>
        <v>0</v>
      </c>
      <c r="N941">
        <f>IF(ISNUMBER(SEARCH("Ronda",Table12[[#This Row],[Column1]]))=TRUE,1,0)</f>
        <v>0</v>
      </c>
      <c r="O941" t="str">
        <f>IF(Table12[[#This Row],[cond2]]=1,MID(Table12[[#This Row],[Column1]],6,3),O940)</f>
        <v xml:space="preserve"> 20</v>
      </c>
    </row>
    <row r="942" spans="11:15" x14ac:dyDescent="0.3">
      <c r="K942" t="s">
        <v>31</v>
      </c>
      <c r="L942">
        <f>IF(AND(ISNUMBER(SEARCH(":",Table12[[#This Row],[Column1]]))=FALSE,ISNUMBER(SEARCH("Ronda",Table12[[#This Row],[Column1]]))=FALSE),1,0)</f>
        <v>1</v>
      </c>
      <c r="M942">
        <f>IF(Table12[[#This Row],[cond]]=1,M941+1,0)</f>
        <v>1</v>
      </c>
      <c r="N942">
        <f>IF(ISNUMBER(SEARCH("Ronda",Table12[[#This Row],[Column1]]))=TRUE,1,0)</f>
        <v>0</v>
      </c>
      <c r="O942" t="str">
        <f>IF(Table12[[#This Row],[cond2]]=1,MID(Table12[[#This Row],[Column1]],6,3),O941)</f>
        <v xml:space="preserve"> 20</v>
      </c>
    </row>
    <row r="943" spans="11:15" x14ac:dyDescent="0.3">
      <c r="K943" t="s">
        <v>1051</v>
      </c>
      <c r="L943">
        <f>IF(AND(ISNUMBER(SEARCH(":",Table12[[#This Row],[Column1]]))=FALSE,ISNUMBER(SEARCH("Ronda",Table12[[#This Row],[Column1]]))=FALSE),1,0)</f>
        <v>1</v>
      </c>
      <c r="M943">
        <f>IF(Table12[[#This Row],[cond]]=1,M942+1,0)</f>
        <v>2</v>
      </c>
      <c r="N943">
        <f>IF(ISNUMBER(SEARCH("Ronda",Table12[[#This Row],[Column1]]))=TRUE,1,0)</f>
        <v>0</v>
      </c>
      <c r="O943" t="str">
        <f>IF(Table12[[#This Row],[cond2]]=1,MID(Table12[[#This Row],[Column1]],6,3),O942)</f>
        <v xml:space="preserve"> 20</v>
      </c>
    </row>
    <row r="944" spans="11:15" x14ac:dyDescent="0.3">
      <c r="K944">
        <v>0</v>
      </c>
      <c r="L944">
        <f>IF(AND(ISNUMBER(SEARCH(":",Table12[[#This Row],[Column1]]))=FALSE,ISNUMBER(SEARCH("Ronda",Table12[[#This Row],[Column1]]))=FALSE),1,0)</f>
        <v>1</v>
      </c>
      <c r="M944">
        <f>IF(Table12[[#This Row],[cond]]=1,M943+1,0)</f>
        <v>3</v>
      </c>
      <c r="N944">
        <f>IF(ISNUMBER(SEARCH("Ronda",Table12[[#This Row],[Column1]]))=TRUE,1,0)</f>
        <v>0</v>
      </c>
      <c r="O944" t="str">
        <f>IF(Table12[[#This Row],[cond2]]=1,MID(Table12[[#This Row],[Column1]],6,3),O943)</f>
        <v xml:space="preserve"> 20</v>
      </c>
    </row>
    <row r="945" spans="11:15" x14ac:dyDescent="0.3">
      <c r="K945">
        <v>2</v>
      </c>
      <c r="L945">
        <f>IF(AND(ISNUMBER(SEARCH(":",Table12[[#This Row],[Column1]]))=FALSE,ISNUMBER(SEARCH("Ronda",Table12[[#This Row],[Column1]]))=FALSE),1,0)</f>
        <v>1</v>
      </c>
      <c r="M945">
        <f>IF(Table12[[#This Row],[cond]]=1,M944+1,0)</f>
        <v>4</v>
      </c>
      <c r="N945">
        <f>IF(ISNUMBER(SEARCH("Ronda",Table12[[#This Row],[Column1]]))=TRUE,1,0)</f>
        <v>0</v>
      </c>
      <c r="O945" t="str">
        <f>IF(Table12[[#This Row],[cond2]]=1,MID(Table12[[#This Row],[Column1]],6,3),O944)</f>
        <v xml:space="preserve"> 20</v>
      </c>
    </row>
    <row r="946" spans="11:15" x14ac:dyDescent="0.3">
      <c r="K946">
        <v>0</v>
      </c>
      <c r="L946">
        <f>IF(AND(ISNUMBER(SEARCH(":",Table12[[#This Row],[Column1]]))=FALSE,ISNUMBER(SEARCH("Ronda",Table12[[#This Row],[Column1]]))=FALSE),1,0)</f>
        <v>1</v>
      </c>
      <c r="M946">
        <f>IF(Table12[[#This Row],[cond]]=1,M945+1,0)</f>
        <v>5</v>
      </c>
      <c r="N946">
        <f>IF(ISNUMBER(SEARCH("Ronda",Table12[[#This Row],[Column1]]))=TRUE,1,0)</f>
        <v>0</v>
      </c>
      <c r="O946" t="str">
        <f>IF(Table12[[#This Row],[cond2]]=1,MID(Table12[[#This Row],[Column1]],6,3),O945)</f>
        <v xml:space="preserve"> 20</v>
      </c>
    </row>
    <row r="947" spans="11:15" x14ac:dyDescent="0.3">
      <c r="K947">
        <v>-2</v>
      </c>
      <c r="L947">
        <f>IF(AND(ISNUMBER(SEARCH(":",Table12[[#This Row],[Column1]]))=FALSE,ISNUMBER(SEARCH("Ronda",Table12[[#This Row],[Column1]]))=FALSE),1,0)</f>
        <v>1</v>
      </c>
      <c r="M947">
        <f>IF(Table12[[#This Row],[cond]]=1,M946+1,0)</f>
        <v>6</v>
      </c>
      <c r="N947">
        <f>IF(ISNUMBER(SEARCH("Ronda",Table12[[#This Row],[Column1]]))=TRUE,1,0)</f>
        <v>0</v>
      </c>
      <c r="O947" t="str">
        <f>IF(Table12[[#This Row],[cond2]]=1,MID(Table12[[#This Row],[Column1]],6,3),O946)</f>
        <v xml:space="preserve"> 20</v>
      </c>
    </row>
    <row r="948" spans="11:15" x14ac:dyDescent="0.3">
      <c r="K948" t="s">
        <v>1366</v>
      </c>
      <c r="L948">
        <f>IF(AND(ISNUMBER(SEARCH(":",Table12[[#This Row],[Column1]]))=FALSE,ISNUMBER(SEARCH("Ronda",Table12[[#This Row],[Column1]]))=FALSE),1,0)</f>
        <v>0</v>
      </c>
      <c r="M948">
        <f>IF(Table12[[#This Row],[cond]]=1,M947+1,0)</f>
        <v>0</v>
      </c>
      <c r="N948">
        <f>IF(ISNUMBER(SEARCH("Ronda",Table12[[#This Row],[Column1]]))=TRUE,1,0)</f>
        <v>0</v>
      </c>
      <c r="O948" t="str">
        <f>IF(Table12[[#This Row],[cond2]]=1,MID(Table12[[#This Row],[Column1]],6,3),O947)</f>
        <v xml:space="preserve"> 20</v>
      </c>
    </row>
    <row r="949" spans="11:15" x14ac:dyDescent="0.3">
      <c r="K949" t="s">
        <v>1257</v>
      </c>
      <c r="L949">
        <f>IF(AND(ISNUMBER(SEARCH(":",Table12[[#This Row],[Column1]]))=FALSE,ISNUMBER(SEARCH("Ronda",Table12[[#This Row],[Column1]]))=FALSE),1,0)</f>
        <v>1</v>
      </c>
      <c r="M949">
        <f>IF(Table12[[#This Row],[cond]]=1,M948+1,0)</f>
        <v>1</v>
      </c>
      <c r="N949">
        <f>IF(ISNUMBER(SEARCH("Ronda",Table12[[#This Row],[Column1]]))=TRUE,1,0)</f>
        <v>0</v>
      </c>
      <c r="O949" t="str">
        <f>IF(Table12[[#This Row],[cond2]]=1,MID(Table12[[#This Row],[Column1]],6,3),O948)</f>
        <v xml:space="preserve"> 20</v>
      </c>
    </row>
    <row r="950" spans="11:15" x14ac:dyDescent="0.3">
      <c r="K950" t="s">
        <v>1</v>
      </c>
      <c r="L950">
        <f>IF(AND(ISNUMBER(SEARCH(":",Table12[[#This Row],[Column1]]))=FALSE,ISNUMBER(SEARCH("Ronda",Table12[[#This Row],[Column1]]))=FALSE),1,0)</f>
        <v>1</v>
      </c>
      <c r="M950">
        <f>IF(Table12[[#This Row],[cond]]=1,M949+1,0)</f>
        <v>2</v>
      </c>
      <c r="N950">
        <f>IF(ISNUMBER(SEARCH("Ronda",Table12[[#This Row],[Column1]]))=TRUE,1,0)</f>
        <v>0</v>
      </c>
      <c r="O950" t="str">
        <f>IF(Table12[[#This Row],[cond2]]=1,MID(Table12[[#This Row],[Column1]],6,3),O949)</f>
        <v xml:space="preserve"> 20</v>
      </c>
    </row>
    <row r="951" spans="11:15" x14ac:dyDescent="0.3">
      <c r="K951">
        <v>0</v>
      </c>
      <c r="L951">
        <f>IF(AND(ISNUMBER(SEARCH(":",Table12[[#This Row],[Column1]]))=FALSE,ISNUMBER(SEARCH("Ronda",Table12[[#This Row],[Column1]]))=FALSE),1,0)</f>
        <v>1</v>
      </c>
      <c r="M951">
        <f>IF(Table12[[#This Row],[cond]]=1,M950+1,0)</f>
        <v>3</v>
      </c>
      <c r="N951">
        <f>IF(ISNUMBER(SEARCH("Ronda",Table12[[#This Row],[Column1]]))=TRUE,1,0)</f>
        <v>0</v>
      </c>
      <c r="O951" t="str">
        <f>IF(Table12[[#This Row],[cond2]]=1,MID(Table12[[#This Row],[Column1]],6,3),O950)</f>
        <v xml:space="preserve"> 20</v>
      </c>
    </row>
    <row r="952" spans="11:15" x14ac:dyDescent="0.3">
      <c r="K952">
        <v>7</v>
      </c>
      <c r="L952">
        <f>IF(AND(ISNUMBER(SEARCH(":",Table12[[#This Row],[Column1]]))=FALSE,ISNUMBER(SEARCH("Ronda",Table12[[#This Row],[Column1]]))=FALSE),1,0)</f>
        <v>1</v>
      </c>
      <c r="M952">
        <f>IF(Table12[[#This Row],[cond]]=1,M951+1,0)</f>
        <v>4</v>
      </c>
      <c r="N952">
        <f>IF(ISNUMBER(SEARCH("Ronda",Table12[[#This Row],[Column1]]))=TRUE,1,0)</f>
        <v>0</v>
      </c>
      <c r="O952" t="str">
        <f>IF(Table12[[#This Row],[cond2]]=1,MID(Table12[[#This Row],[Column1]],6,3),O951)</f>
        <v xml:space="preserve"> 20</v>
      </c>
    </row>
    <row r="953" spans="11:15" x14ac:dyDescent="0.3">
      <c r="K953">
        <v>0</v>
      </c>
      <c r="L953">
        <f>IF(AND(ISNUMBER(SEARCH(":",Table12[[#This Row],[Column1]]))=FALSE,ISNUMBER(SEARCH("Ronda",Table12[[#This Row],[Column1]]))=FALSE),1,0)</f>
        <v>1</v>
      </c>
      <c r="M953">
        <f>IF(Table12[[#This Row],[cond]]=1,M952+1,0)</f>
        <v>5</v>
      </c>
      <c r="N953">
        <f>IF(ISNUMBER(SEARCH("Ronda",Table12[[#This Row],[Column1]]))=TRUE,1,0)</f>
        <v>0</v>
      </c>
      <c r="O953" t="str">
        <f>IF(Table12[[#This Row],[cond2]]=1,MID(Table12[[#This Row],[Column1]],6,3),O952)</f>
        <v xml:space="preserve"> 20</v>
      </c>
    </row>
    <row r="954" spans="11:15" x14ac:dyDescent="0.3">
      <c r="K954">
        <v>-2</v>
      </c>
      <c r="L954">
        <f>IF(AND(ISNUMBER(SEARCH(":",Table12[[#This Row],[Column1]]))=FALSE,ISNUMBER(SEARCH("Ronda",Table12[[#This Row],[Column1]]))=FALSE),1,0)</f>
        <v>1</v>
      </c>
      <c r="M954">
        <f>IF(Table12[[#This Row],[cond]]=1,M953+1,0)</f>
        <v>6</v>
      </c>
      <c r="N954">
        <f>IF(ISNUMBER(SEARCH("Ronda",Table12[[#This Row],[Column1]]))=TRUE,1,0)</f>
        <v>0</v>
      </c>
      <c r="O954" t="str">
        <f>IF(Table12[[#This Row],[cond2]]=1,MID(Table12[[#This Row],[Column1]],6,3),O953)</f>
        <v xml:space="preserve"> 20</v>
      </c>
    </row>
    <row r="955" spans="11:15" x14ac:dyDescent="0.3">
      <c r="K955" t="s">
        <v>1367</v>
      </c>
      <c r="L955">
        <f>IF(AND(ISNUMBER(SEARCH(":",Table12[[#This Row],[Column1]]))=FALSE,ISNUMBER(SEARCH("Ronda",Table12[[#This Row],[Column1]]))=FALSE),1,0)</f>
        <v>0</v>
      </c>
      <c r="M955">
        <f>IF(Table12[[#This Row],[cond]]=1,M954+1,0)</f>
        <v>0</v>
      </c>
      <c r="N955">
        <f>IF(ISNUMBER(SEARCH("Ronda",Table12[[#This Row],[Column1]]))=TRUE,1,0)</f>
        <v>0</v>
      </c>
      <c r="O955" t="str">
        <f>IF(Table12[[#This Row],[cond2]]=1,MID(Table12[[#This Row],[Column1]],6,3),O954)</f>
        <v xml:space="preserve"> 20</v>
      </c>
    </row>
    <row r="956" spans="11:15" x14ac:dyDescent="0.3">
      <c r="K956" t="s">
        <v>6</v>
      </c>
      <c r="L956">
        <f>IF(AND(ISNUMBER(SEARCH(":",Table12[[#This Row],[Column1]]))=FALSE,ISNUMBER(SEARCH("Ronda",Table12[[#This Row],[Column1]]))=FALSE),1,0)</f>
        <v>1</v>
      </c>
      <c r="M956">
        <f>IF(Table12[[#This Row],[cond]]=1,M955+1,0)</f>
        <v>1</v>
      </c>
      <c r="N956">
        <f>IF(ISNUMBER(SEARCH("Ronda",Table12[[#This Row],[Column1]]))=TRUE,1,0)</f>
        <v>0</v>
      </c>
      <c r="O956" t="str">
        <f>IF(Table12[[#This Row],[cond2]]=1,MID(Table12[[#This Row],[Column1]],6,3),O955)</f>
        <v xml:space="preserve"> 20</v>
      </c>
    </row>
    <row r="957" spans="11:15" x14ac:dyDescent="0.3">
      <c r="K957" t="s">
        <v>28</v>
      </c>
      <c r="L957">
        <f>IF(AND(ISNUMBER(SEARCH(":",Table12[[#This Row],[Column1]]))=FALSE,ISNUMBER(SEARCH("Ronda",Table12[[#This Row],[Column1]]))=FALSE),1,0)</f>
        <v>1</v>
      </c>
      <c r="M957">
        <f>IF(Table12[[#This Row],[cond]]=1,M956+1,0)</f>
        <v>2</v>
      </c>
      <c r="N957">
        <f>IF(ISNUMBER(SEARCH("Ronda",Table12[[#This Row],[Column1]]))=TRUE,1,0)</f>
        <v>0</v>
      </c>
      <c r="O957" t="str">
        <f>IF(Table12[[#This Row],[cond2]]=1,MID(Table12[[#This Row],[Column1]],6,3),O956)</f>
        <v xml:space="preserve"> 20</v>
      </c>
    </row>
    <row r="958" spans="11:15" x14ac:dyDescent="0.3">
      <c r="K958">
        <v>0</v>
      </c>
      <c r="L958">
        <f>IF(AND(ISNUMBER(SEARCH(":",Table12[[#This Row],[Column1]]))=FALSE,ISNUMBER(SEARCH("Ronda",Table12[[#This Row],[Column1]]))=FALSE),1,0)</f>
        <v>1</v>
      </c>
      <c r="M958">
        <f>IF(Table12[[#This Row],[cond]]=1,M957+1,0)</f>
        <v>3</v>
      </c>
      <c r="N958">
        <f>IF(ISNUMBER(SEARCH("Ronda",Table12[[#This Row],[Column1]]))=TRUE,1,0)</f>
        <v>0</v>
      </c>
      <c r="O958" t="str">
        <f>IF(Table12[[#This Row],[cond2]]=1,MID(Table12[[#This Row],[Column1]],6,3),O957)</f>
        <v xml:space="preserve"> 20</v>
      </c>
    </row>
    <row r="959" spans="11:15" x14ac:dyDescent="0.3">
      <c r="K959">
        <v>1</v>
      </c>
      <c r="L959">
        <f>IF(AND(ISNUMBER(SEARCH(":",Table12[[#This Row],[Column1]]))=FALSE,ISNUMBER(SEARCH("Ronda",Table12[[#This Row],[Column1]]))=FALSE),1,0)</f>
        <v>1</v>
      </c>
      <c r="M959">
        <f>IF(Table12[[#This Row],[cond]]=1,M958+1,0)</f>
        <v>4</v>
      </c>
      <c r="N959">
        <f>IF(ISNUMBER(SEARCH("Ronda",Table12[[#This Row],[Column1]]))=TRUE,1,0)</f>
        <v>0</v>
      </c>
      <c r="O959" t="str">
        <f>IF(Table12[[#This Row],[cond2]]=1,MID(Table12[[#This Row],[Column1]],6,3),O958)</f>
        <v xml:space="preserve"> 20</v>
      </c>
    </row>
    <row r="960" spans="11:15" x14ac:dyDescent="0.3">
      <c r="K960">
        <v>0</v>
      </c>
      <c r="L960">
        <f>IF(AND(ISNUMBER(SEARCH(":",Table12[[#This Row],[Column1]]))=FALSE,ISNUMBER(SEARCH("Ronda",Table12[[#This Row],[Column1]]))=FALSE),1,0)</f>
        <v>1</v>
      </c>
      <c r="M960">
        <f>IF(Table12[[#This Row],[cond]]=1,M959+1,0)</f>
        <v>5</v>
      </c>
      <c r="N960">
        <f>IF(ISNUMBER(SEARCH("Ronda",Table12[[#This Row],[Column1]]))=TRUE,1,0)</f>
        <v>0</v>
      </c>
      <c r="O960" t="str">
        <f>IF(Table12[[#This Row],[cond2]]=1,MID(Table12[[#This Row],[Column1]],6,3),O959)</f>
        <v xml:space="preserve"> 20</v>
      </c>
    </row>
    <row r="961" spans="11:15" x14ac:dyDescent="0.3">
      <c r="K961">
        <v>-1</v>
      </c>
      <c r="L961">
        <f>IF(AND(ISNUMBER(SEARCH(":",Table12[[#This Row],[Column1]]))=FALSE,ISNUMBER(SEARCH("Ronda",Table12[[#This Row],[Column1]]))=FALSE),1,0)</f>
        <v>1</v>
      </c>
      <c r="M961">
        <f>IF(Table12[[#This Row],[cond]]=1,M960+1,0)</f>
        <v>6</v>
      </c>
      <c r="N961">
        <f>IF(ISNUMBER(SEARCH("Ronda",Table12[[#This Row],[Column1]]))=TRUE,1,0)</f>
        <v>0</v>
      </c>
      <c r="O961" t="str">
        <f>IF(Table12[[#This Row],[cond2]]=1,MID(Table12[[#This Row],[Column1]],6,3),O960)</f>
        <v xml:space="preserve"> 20</v>
      </c>
    </row>
    <row r="962" spans="11:15" x14ac:dyDescent="0.3">
      <c r="K962" t="s">
        <v>182</v>
      </c>
      <c r="L962">
        <f>IF(AND(ISNUMBER(SEARCH(":",Table12[[#This Row],[Column1]]))=FALSE,ISNUMBER(SEARCH("Ronda",Table12[[#This Row],[Column1]]))=FALSE),1,0)</f>
        <v>0</v>
      </c>
      <c r="M962">
        <f>IF(Table12[[#This Row],[cond]]=1,M961+1,0)</f>
        <v>0</v>
      </c>
      <c r="N962">
        <f>IF(ISNUMBER(SEARCH("Ronda",Table12[[#This Row],[Column1]]))=TRUE,1,0)</f>
        <v>1</v>
      </c>
      <c r="O962" t="str">
        <f>IF(Table12[[#This Row],[cond2]]=1,MID(Table12[[#This Row],[Column1]],6,3),O961)</f>
        <v xml:space="preserve"> 19</v>
      </c>
    </row>
    <row r="963" spans="11:15" x14ac:dyDescent="0.3">
      <c r="K963" t="s">
        <v>1368</v>
      </c>
      <c r="L963">
        <f>IF(AND(ISNUMBER(SEARCH(":",Table12[[#This Row],[Column1]]))=FALSE,ISNUMBER(SEARCH("Ronda",Table12[[#This Row],[Column1]]))=FALSE),1,0)</f>
        <v>0</v>
      </c>
      <c r="M963">
        <f>IF(Table12[[#This Row],[cond]]=1,M962+1,0)</f>
        <v>0</v>
      </c>
      <c r="N963">
        <f>IF(ISNUMBER(SEARCH("Ronda",Table12[[#This Row],[Column1]]))=TRUE,1,0)</f>
        <v>0</v>
      </c>
      <c r="O963" t="str">
        <f>IF(Table12[[#This Row],[cond2]]=1,MID(Table12[[#This Row],[Column1]],6,3),O962)</f>
        <v xml:space="preserve"> 19</v>
      </c>
    </row>
    <row r="964" spans="11:15" x14ac:dyDescent="0.3">
      <c r="K964" t="s">
        <v>28</v>
      </c>
      <c r="L964">
        <f>IF(AND(ISNUMBER(SEARCH(":",Table12[[#This Row],[Column1]]))=FALSE,ISNUMBER(SEARCH("Ronda",Table12[[#This Row],[Column1]]))=FALSE),1,0)</f>
        <v>1</v>
      </c>
      <c r="M964">
        <f>IF(Table12[[#This Row],[cond]]=1,M963+1,0)</f>
        <v>1</v>
      </c>
      <c r="N964">
        <f>IF(ISNUMBER(SEARCH("Ronda",Table12[[#This Row],[Column1]]))=TRUE,1,0)</f>
        <v>0</v>
      </c>
      <c r="O964" t="str">
        <f>IF(Table12[[#This Row],[cond2]]=1,MID(Table12[[#This Row],[Column1]],6,3),O963)</f>
        <v xml:space="preserve"> 19</v>
      </c>
    </row>
    <row r="965" spans="11:15" x14ac:dyDescent="0.3">
      <c r="K965" t="s">
        <v>1</v>
      </c>
      <c r="L965">
        <f>IF(AND(ISNUMBER(SEARCH(":",Table12[[#This Row],[Column1]]))=FALSE,ISNUMBER(SEARCH("Ronda",Table12[[#This Row],[Column1]]))=FALSE),1,0)</f>
        <v>1</v>
      </c>
      <c r="M965">
        <f>IF(Table12[[#This Row],[cond]]=1,M964+1,0)</f>
        <v>2</v>
      </c>
      <c r="N965">
        <f>IF(ISNUMBER(SEARCH("Ronda",Table12[[#This Row],[Column1]]))=TRUE,1,0)</f>
        <v>0</v>
      </c>
      <c r="O965" t="str">
        <f>IF(Table12[[#This Row],[cond2]]=1,MID(Table12[[#This Row],[Column1]],6,3),O964)</f>
        <v xml:space="preserve"> 19</v>
      </c>
    </row>
    <row r="966" spans="11:15" x14ac:dyDescent="0.3">
      <c r="K966">
        <v>2</v>
      </c>
      <c r="L966">
        <f>IF(AND(ISNUMBER(SEARCH(":",Table12[[#This Row],[Column1]]))=FALSE,ISNUMBER(SEARCH("Ronda",Table12[[#This Row],[Column1]]))=FALSE),1,0)</f>
        <v>1</v>
      </c>
      <c r="M966">
        <f>IF(Table12[[#This Row],[cond]]=1,M965+1,0)</f>
        <v>3</v>
      </c>
      <c r="N966">
        <f>IF(ISNUMBER(SEARCH("Ronda",Table12[[#This Row],[Column1]]))=TRUE,1,0)</f>
        <v>0</v>
      </c>
      <c r="O966" t="str">
        <f>IF(Table12[[#This Row],[cond2]]=1,MID(Table12[[#This Row],[Column1]],6,3),O965)</f>
        <v xml:space="preserve"> 19</v>
      </c>
    </row>
    <row r="967" spans="11:15" x14ac:dyDescent="0.3">
      <c r="K967">
        <v>0</v>
      </c>
      <c r="L967">
        <f>IF(AND(ISNUMBER(SEARCH(":",Table12[[#This Row],[Column1]]))=FALSE,ISNUMBER(SEARCH("Ronda",Table12[[#This Row],[Column1]]))=FALSE),1,0)</f>
        <v>1</v>
      </c>
      <c r="M967">
        <f>IF(Table12[[#This Row],[cond]]=1,M966+1,0)</f>
        <v>4</v>
      </c>
      <c r="N967">
        <f>IF(ISNUMBER(SEARCH("Ronda",Table12[[#This Row],[Column1]]))=TRUE,1,0)</f>
        <v>0</v>
      </c>
      <c r="O967" t="str">
        <f>IF(Table12[[#This Row],[cond2]]=1,MID(Table12[[#This Row],[Column1]],6,3),O966)</f>
        <v xml:space="preserve"> 19</v>
      </c>
    </row>
    <row r="968" spans="11:15" x14ac:dyDescent="0.3">
      <c r="K968">
        <v>-1</v>
      </c>
      <c r="L968">
        <f>IF(AND(ISNUMBER(SEARCH(":",Table12[[#This Row],[Column1]]))=FALSE,ISNUMBER(SEARCH("Ronda",Table12[[#This Row],[Column1]]))=FALSE),1,0)</f>
        <v>1</v>
      </c>
      <c r="M968">
        <f>IF(Table12[[#This Row],[cond]]=1,M967+1,0)</f>
        <v>5</v>
      </c>
      <c r="N968">
        <f>IF(ISNUMBER(SEARCH("Ronda",Table12[[#This Row],[Column1]]))=TRUE,1,0)</f>
        <v>0</v>
      </c>
      <c r="O968" t="str">
        <f>IF(Table12[[#This Row],[cond2]]=1,MID(Table12[[#This Row],[Column1]],6,3),O967)</f>
        <v xml:space="preserve"> 19</v>
      </c>
    </row>
    <row r="969" spans="11:15" x14ac:dyDescent="0.3">
      <c r="K969">
        <v>0</v>
      </c>
      <c r="L969">
        <f>IF(AND(ISNUMBER(SEARCH(":",Table12[[#This Row],[Column1]]))=FALSE,ISNUMBER(SEARCH("Ronda",Table12[[#This Row],[Column1]]))=FALSE),1,0)</f>
        <v>1</v>
      </c>
      <c r="M969">
        <f>IF(Table12[[#This Row],[cond]]=1,M968+1,0)</f>
        <v>6</v>
      </c>
      <c r="N969">
        <f>IF(ISNUMBER(SEARCH("Ronda",Table12[[#This Row],[Column1]]))=TRUE,1,0)</f>
        <v>0</v>
      </c>
      <c r="O969" t="str">
        <f>IF(Table12[[#This Row],[cond2]]=1,MID(Table12[[#This Row],[Column1]],6,3),O968)</f>
        <v xml:space="preserve"> 19</v>
      </c>
    </row>
    <row r="970" spans="11:15" x14ac:dyDescent="0.3">
      <c r="K970" t="s">
        <v>1369</v>
      </c>
      <c r="L970">
        <f>IF(AND(ISNUMBER(SEARCH(":",Table12[[#This Row],[Column1]]))=FALSE,ISNUMBER(SEARCH("Ronda",Table12[[#This Row],[Column1]]))=FALSE),1,0)</f>
        <v>0</v>
      </c>
      <c r="M970">
        <f>IF(Table12[[#This Row],[cond]]=1,M969+1,0)</f>
        <v>0</v>
      </c>
      <c r="N970">
        <f>IF(ISNUMBER(SEARCH("Ronda",Table12[[#This Row],[Column1]]))=TRUE,1,0)</f>
        <v>0</v>
      </c>
      <c r="O970" t="str">
        <f>IF(Table12[[#This Row],[cond2]]=1,MID(Table12[[#This Row],[Column1]],6,3),O969)</f>
        <v xml:space="preserve"> 19</v>
      </c>
    </row>
    <row r="971" spans="11:15" x14ac:dyDescent="0.3">
      <c r="K971" t="s">
        <v>13</v>
      </c>
      <c r="L971">
        <f>IF(AND(ISNUMBER(SEARCH(":",Table12[[#This Row],[Column1]]))=FALSE,ISNUMBER(SEARCH("Ronda",Table12[[#This Row],[Column1]]))=FALSE),1,0)</f>
        <v>1</v>
      </c>
      <c r="M971">
        <f>IF(Table12[[#This Row],[cond]]=1,M970+1,0)</f>
        <v>1</v>
      </c>
      <c r="N971">
        <f>IF(ISNUMBER(SEARCH("Ronda",Table12[[#This Row],[Column1]]))=TRUE,1,0)</f>
        <v>0</v>
      </c>
      <c r="O971" t="str">
        <f>IF(Table12[[#This Row],[cond2]]=1,MID(Table12[[#This Row],[Column1]],6,3),O970)</f>
        <v xml:space="preserve"> 19</v>
      </c>
    </row>
    <row r="972" spans="11:15" x14ac:dyDescent="0.3">
      <c r="K972" t="s">
        <v>7</v>
      </c>
      <c r="L972">
        <f>IF(AND(ISNUMBER(SEARCH(":",Table12[[#This Row],[Column1]]))=FALSE,ISNUMBER(SEARCH("Ronda",Table12[[#This Row],[Column1]]))=FALSE),1,0)</f>
        <v>1</v>
      </c>
      <c r="M972">
        <f>IF(Table12[[#This Row],[cond]]=1,M971+1,0)</f>
        <v>2</v>
      </c>
      <c r="N972">
        <f>IF(ISNUMBER(SEARCH("Ronda",Table12[[#This Row],[Column1]]))=TRUE,1,0)</f>
        <v>0</v>
      </c>
      <c r="O972" t="str">
        <f>IF(Table12[[#This Row],[cond2]]=1,MID(Table12[[#This Row],[Column1]],6,3),O971)</f>
        <v xml:space="preserve"> 19</v>
      </c>
    </row>
    <row r="973" spans="11:15" x14ac:dyDescent="0.3">
      <c r="K973">
        <v>1</v>
      </c>
      <c r="L973">
        <f>IF(AND(ISNUMBER(SEARCH(":",Table12[[#This Row],[Column1]]))=FALSE,ISNUMBER(SEARCH("Ronda",Table12[[#This Row],[Column1]]))=FALSE),1,0)</f>
        <v>1</v>
      </c>
      <c r="M973">
        <f>IF(Table12[[#This Row],[cond]]=1,M972+1,0)</f>
        <v>3</v>
      </c>
      <c r="N973">
        <f>IF(ISNUMBER(SEARCH("Ronda",Table12[[#This Row],[Column1]]))=TRUE,1,0)</f>
        <v>0</v>
      </c>
      <c r="O973" t="str">
        <f>IF(Table12[[#This Row],[cond2]]=1,MID(Table12[[#This Row],[Column1]],6,3),O972)</f>
        <v xml:space="preserve"> 19</v>
      </c>
    </row>
    <row r="974" spans="11:15" x14ac:dyDescent="0.3">
      <c r="K974">
        <v>0</v>
      </c>
      <c r="L974">
        <f>IF(AND(ISNUMBER(SEARCH(":",Table12[[#This Row],[Column1]]))=FALSE,ISNUMBER(SEARCH("Ronda",Table12[[#This Row],[Column1]]))=FALSE),1,0)</f>
        <v>1</v>
      </c>
      <c r="M974">
        <f>IF(Table12[[#This Row],[cond]]=1,M973+1,0)</f>
        <v>4</v>
      </c>
      <c r="N974">
        <f>IF(ISNUMBER(SEARCH("Ronda",Table12[[#This Row],[Column1]]))=TRUE,1,0)</f>
        <v>0</v>
      </c>
      <c r="O974" t="str">
        <f>IF(Table12[[#This Row],[cond2]]=1,MID(Table12[[#This Row],[Column1]],6,3),O973)</f>
        <v xml:space="preserve"> 19</v>
      </c>
    </row>
    <row r="975" spans="11:15" x14ac:dyDescent="0.3">
      <c r="K975">
        <v>0</v>
      </c>
      <c r="L975">
        <f>IF(AND(ISNUMBER(SEARCH(":",Table12[[#This Row],[Column1]]))=FALSE,ISNUMBER(SEARCH("Ronda",Table12[[#This Row],[Column1]]))=FALSE),1,0)</f>
        <v>1</v>
      </c>
      <c r="M975">
        <f>IF(Table12[[#This Row],[cond]]=1,M974+1,0)</f>
        <v>5</v>
      </c>
      <c r="N975">
        <f>IF(ISNUMBER(SEARCH("Ronda",Table12[[#This Row],[Column1]]))=TRUE,1,0)</f>
        <v>0</v>
      </c>
      <c r="O975" t="str">
        <f>IF(Table12[[#This Row],[cond2]]=1,MID(Table12[[#This Row],[Column1]],6,3),O974)</f>
        <v xml:space="preserve"> 19</v>
      </c>
    </row>
    <row r="976" spans="11:15" x14ac:dyDescent="0.3">
      <c r="K976">
        <v>0</v>
      </c>
      <c r="L976">
        <f>IF(AND(ISNUMBER(SEARCH(":",Table12[[#This Row],[Column1]]))=FALSE,ISNUMBER(SEARCH("Ronda",Table12[[#This Row],[Column1]]))=FALSE),1,0)</f>
        <v>1</v>
      </c>
      <c r="M976">
        <f>IF(Table12[[#This Row],[cond]]=1,M975+1,0)</f>
        <v>6</v>
      </c>
      <c r="N976">
        <f>IF(ISNUMBER(SEARCH("Ronda",Table12[[#This Row],[Column1]]))=TRUE,1,0)</f>
        <v>0</v>
      </c>
      <c r="O976" t="str">
        <f>IF(Table12[[#This Row],[cond2]]=1,MID(Table12[[#This Row],[Column1]],6,3),O975)</f>
        <v xml:space="preserve"> 19</v>
      </c>
    </row>
    <row r="977" spans="11:15" x14ac:dyDescent="0.3">
      <c r="K977" t="s">
        <v>1369</v>
      </c>
      <c r="L977">
        <f>IF(AND(ISNUMBER(SEARCH(":",Table12[[#This Row],[Column1]]))=FALSE,ISNUMBER(SEARCH("Ronda",Table12[[#This Row],[Column1]]))=FALSE),1,0)</f>
        <v>0</v>
      </c>
      <c r="M977">
        <f>IF(Table12[[#This Row],[cond]]=1,M976+1,0)</f>
        <v>0</v>
      </c>
      <c r="N977">
        <f>IF(ISNUMBER(SEARCH("Ronda",Table12[[#This Row],[Column1]]))=TRUE,1,0)</f>
        <v>0</v>
      </c>
      <c r="O977" t="str">
        <f>IF(Table12[[#This Row],[cond2]]=1,MID(Table12[[#This Row],[Column1]],6,3),O976)</f>
        <v xml:space="preserve"> 19</v>
      </c>
    </row>
    <row r="978" spans="11:15" x14ac:dyDescent="0.3">
      <c r="K978" t="s">
        <v>1051</v>
      </c>
      <c r="L978">
        <f>IF(AND(ISNUMBER(SEARCH(":",Table12[[#This Row],[Column1]]))=FALSE,ISNUMBER(SEARCH("Ronda",Table12[[#This Row],[Column1]]))=FALSE),1,0)</f>
        <v>1</v>
      </c>
      <c r="M978">
        <f>IF(Table12[[#This Row],[cond]]=1,M977+1,0)</f>
        <v>1</v>
      </c>
      <c r="N978">
        <f>IF(ISNUMBER(SEARCH("Ronda",Table12[[#This Row],[Column1]]))=TRUE,1,0)</f>
        <v>0</v>
      </c>
      <c r="O978" t="str">
        <f>IF(Table12[[#This Row],[cond2]]=1,MID(Table12[[#This Row],[Column1]],6,3),O977)</f>
        <v xml:space="preserve"> 19</v>
      </c>
    </row>
    <row r="979" spans="11:15" x14ac:dyDescent="0.3">
      <c r="K979" t="s">
        <v>6</v>
      </c>
      <c r="L979">
        <f>IF(AND(ISNUMBER(SEARCH(":",Table12[[#This Row],[Column1]]))=FALSE,ISNUMBER(SEARCH("Ronda",Table12[[#This Row],[Column1]]))=FALSE),1,0)</f>
        <v>1</v>
      </c>
      <c r="M979">
        <f>IF(Table12[[#This Row],[cond]]=1,M978+1,0)</f>
        <v>2</v>
      </c>
      <c r="N979">
        <f>IF(ISNUMBER(SEARCH("Ronda",Table12[[#This Row],[Column1]]))=TRUE,1,0)</f>
        <v>0</v>
      </c>
      <c r="O979" t="str">
        <f>IF(Table12[[#This Row],[cond2]]=1,MID(Table12[[#This Row],[Column1]],6,3),O978)</f>
        <v xml:space="preserve"> 19</v>
      </c>
    </row>
    <row r="980" spans="11:15" x14ac:dyDescent="0.3">
      <c r="K980">
        <v>2</v>
      </c>
      <c r="L980">
        <f>IF(AND(ISNUMBER(SEARCH(":",Table12[[#This Row],[Column1]]))=FALSE,ISNUMBER(SEARCH("Ronda",Table12[[#This Row],[Column1]]))=FALSE),1,0)</f>
        <v>1</v>
      </c>
      <c r="M980">
        <f>IF(Table12[[#This Row],[cond]]=1,M979+1,0)</f>
        <v>3</v>
      </c>
      <c r="N980">
        <f>IF(ISNUMBER(SEARCH("Ronda",Table12[[#This Row],[Column1]]))=TRUE,1,0)</f>
        <v>0</v>
      </c>
      <c r="O980" t="str">
        <f>IF(Table12[[#This Row],[cond2]]=1,MID(Table12[[#This Row],[Column1]],6,3),O979)</f>
        <v xml:space="preserve"> 19</v>
      </c>
    </row>
    <row r="981" spans="11:15" x14ac:dyDescent="0.3">
      <c r="K981">
        <v>1</v>
      </c>
      <c r="L981">
        <f>IF(AND(ISNUMBER(SEARCH(":",Table12[[#This Row],[Column1]]))=FALSE,ISNUMBER(SEARCH("Ronda",Table12[[#This Row],[Column1]]))=FALSE),1,0)</f>
        <v>1</v>
      </c>
      <c r="M981">
        <f>IF(Table12[[#This Row],[cond]]=1,M980+1,0)</f>
        <v>4</v>
      </c>
      <c r="N981">
        <f>IF(ISNUMBER(SEARCH("Ronda",Table12[[#This Row],[Column1]]))=TRUE,1,0)</f>
        <v>0</v>
      </c>
      <c r="O981" t="str">
        <f>IF(Table12[[#This Row],[cond2]]=1,MID(Table12[[#This Row],[Column1]],6,3),O980)</f>
        <v xml:space="preserve"> 19</v>
      </c>
    </row>
    <row r="982" spans="11:15" x14ac:dyDescent="0.3">
      <c r="K982">
        <v>0</v>
      </c>
      <c r="L982">
        <f>IF(AND(ISNUMBER(SEARCH(":",Table12[[#This Row],[Column1]]))=FALSE,ISNUMBER(SEARCH("Ronda",Table12[[#This Row],[Column1]]))=FALSE),1,0)</f>
        <v>1</v>
      </c>
      <c r="M982">
        <f>IF(Table12[[#This Row],[cond]]=1,M981+1,0)</f>
        <v>5</v>
      </c>
      <c r="N982">
        <f>IF(ISNUMBER(SEARCH("Ronda",Table12[[#This Row],[Column1]]))=TRUE,1,0)</f>
        <v>0</v>
      </c>
      <c r="O982" t="str">
        <f>IF(Table12[[#This Row],[cond2]]=1,MID(Table12[[#This Row],[Column1]],6,3),O981)</f>
        <v xml:space="preserve"> 19</v>
      </c>
    </row>
    <row r="983" spans="11:15" x14ac:dyDescent="0.3">
      <c r="K983">
        <v>0</v>
      </c>
      <c r="L983">
        <f>IF(AND(ISNUMBER(SEARCH(":",Table12[[#This Row],[Column1]]))=FALSE,ISNUMBER(SEARCH("Ronda",Table12[[#This Row],[Column1]]))=FALSE),1,0)</f>
        <v>1</v>
      </c>
      <c r="M983">
        <f>IF(Table12[[#This Row],[cond]]=1,M982+1,0)</f>
        <v>6</v>
      </c>
      <c r="N983">
        <f>IF(ISNUMBER(SEARCH("Ronda",Table12[[#This Row],[Column1]]))=TRUE,1,0)</f>
        <v>0</v>
      </c>
      <c r="O983" t="str">
        <f>IF(Table12[[#This Row],[cond2]]=1,MID(Table12[[#This Row],[Column1]],6,3),O982)</f>
        <v xml:space="preserve"> 19</v>
      </c>
    </row>
    <row r="984" spans="11:15" x14ac:dyDescent="0.3">
      <c r="K984" t="s">
        <v>1370</v>
      </c>
      <c r="L984">
        <f>IF(AND(ISNUMBER(SEARCH(":",Table12[[#This Row],[Column1]]))=FALSE,ISNUMBER(SEARCH("Ronda",Table12[[#This Row],[Column1]]))=FALSE),1,0)</f>
        <v>0</v>
      </c>
      <c r="M984">
        <f>IF(Table12[[#This Row],[cond]]=1,M983+1,0)</f>
        <v>0</v>
      </c>
      <c r="N984">
        <f>IF(ISNUMBER(SEARCH("Ronda",Table12[[#This Row],[Column1]]))=TRUE,1,0)</f>
        <v>0</v>
      </c>
      <c r="O984" t="str">
        <f>IF(Table12[[#This Row],[cond2]]=1,MID(Table12[[#This Row],[Column1]],6,3),O983)</f>
        <v xml:space="preserve"> 19</v>
      </c>
    </row>
    <row r="985" spans="11:15" x14ac:dyDescent="0.3">
      <c r="K985" t="s">
        <v>36</v>
      </c>
      <c r="L985">
        <f>IF(AND(ISNUMBER(SEARCH(":",Table12[[#This Row],[Column1]]))=FALSE,ISNUMBER(SEARCH("Ronda",Table12[[#This Row],[Column1]]))=FALSE),1,0)</f>
        <v>1</v>
      </c>
      <c r="M985">
        <f>IF(Table12[[#This Row],[cond]]=1,M984+1,0)</f>
        <v>1</v>
      </c>
      <c r="N985">
        <f>IF(ISNUMBER(SEARCH("Ronda",Table12[[#This Row],[Column1]]))=TRUE,1,0)</f>
        <v>0</v>
      </c>
      <c r="O985" t="str">
        <f>IF(Table12[[#This Row],[cond2]]=1,MID(Table12[[#This Row],[Column1]],6,3),O984)</f>
        <v xml:space="preserve"> 19</v>
      </c>
    </row>
    <row r="986" spans="11:15" x14ac:dyDescent="0.3">
      <c r="K986" t="s">
        <v>33</v>
      </c>
      <c r="L986">
        <f>IF(AND(ISNUMBER(SEARCH(":",Table12[[#This Row],[Column1]]))=FALSE,ISNUMBER(SEARCH("Ronda",Table12[[#This Row],[Column1]]))=FALSE),1,0)</f>
        <v>1</v>
      </c>
      <c r="M986">
        <f>IF(Table12[[#This Row],[cond]]=1,M985+1,0)</f>
        <v>2</v>
      </c>
      <c r="N986">
        <f>IF(ISNUMBER(SEARCH("Ronda",Table12[[#This Row],[Column1]]))=TRUE,1,0)</f>
        <v>0</v>
      </c>
      <c r="O986" t="str">
        <f>IF(Table12[[#This Row],[cond2]]=1,MID(Table12[[#This Row],[Column1]],6,3),O985)</f>
        <v xml:space="preserve"> 19</v>
      </c>
    </row>
    <row r="987" spans="11:15" x14ac:dyDescent="0.3">
      <c r="K987">
        <v>1</v>
      </c>
      <c r="L987">
        <f>IF(AND(ISNUMBER(SEARCH(":",Table12[[#This Row],[Column1]]))=FALSE,ISNUMBER(SEARCH("Ronda",Table12[[#This Row],[Column1]]))=FALSE),1,0)</f>
        <v>1</v>
      </c>
      <c r="M987">
        <f>IF(Table12[[#This Row],[cond]]=1,M986+1,0)</f>
        <v>3</v>
      </c>
      <c r="N987">
        <f>IF(ISNUMBER(SEARCH("Ronda",Table12[[#This Row],[Column1]]))=TRUE,1,0)</f>
        <v>0</v>
      </c>
      <c r="O987" t="str">
        <f>IF(Table12[[#This Row],[cond2]]=1,MID(Table12[[#This Row],[Column1]],6,3),O986)</f>
        <v xml:space="preserve"> 19</v>
      </c>
    </row>
    <row r="988" spans="11:15" x14ac:dyDescent="0.3">
      <c r="K988">
        <v>5</v>
      </c>
      <c r="L988">
        <f>IF(AND(ISNUMBER(SEARCH(":",Table12[[#This Row],[Column1]]))=FALSE,ISNUMBER(SEARCH("Ronda",Table12[[#This Row],[Column1]]))=FALSE),1,0)</f>
        <v>1</v>
      </c>
      <c r="M988">
        <f>IF(Table12[[#This Row],[cond]]=1,M987+1,0)</f>
        <v>4</v>
      </c>
      <c r="N988">
        <f>IF(ISNUMBER(SEARCH("Ronda",Table12[[#This Row],[Column1]]))=TRUE,1,0)</f>
        <v>0</v>
      </c>
      <c r="O988" t="str">
        <f>IF(Table12[[#This Row],[cond2]]=1,MID(Table12[[#This Row],[Column1]],6,3),O987)</f>
        <v xml:space="preserve"> 19</v>
      </c>
    </row>
    <row r="989" spans="11:15" x14ac:dyDescent="0.3">
      <c r="K989">
        <v>0</v>
      </c>
      <c r="L989">
        <f>IF(AND(ISNUMBER(SEARCH(":",Table12[[#This Row],[Column1]]))=FALSE,ISNUMBER(SEARCH("Ronda",Table12[[#This Row],[Column1]]))=FALSE),1,0)</f>
        <v>1</v>
      </c>
      <c r="M989">
        <f>IF(Table12[[#This Row],[cond]]=1,M988+1,0)</f>
        <v>5</v>
      </c>
      <c r="N989">
        <f>IF(ISNUMBER(SEARCH("Ronda",Table12[[#This Row],[Column1]]))=TRUE,1,0)</f>
        <v>0</v>
      </c>
      <c r="O989" t="str">
        <f>IF(Table12[[#This Row],[cond2]]=1,MID(Table12[[#This Row],[Column1]],6,3),O988)</f>
        <v xml:space="preserve"> 19</v>
      </c>
    </row>
    <row r="990" spans="11:15" x14ac:dyDescent="0.3">
      <c r="K990">
        <v>-2</v>
      </c>
      <c r="L990">
        <f>IF(AND(ISNUMBER(SEARCH(":",Table12[[#This Row],[Column1]]))=FALSE,ISNUMBER(SEARCH("Ronda",Table12[[#This Row],[Column1]]))=FALSE),1,0)</f>
        <v>1</v>
      </c>
      <c r="M990">
        <f>IF(Table12[[#This Row],[cond]]=1,M989+1,0)</f>
        <v>6</v>
      </c>
      <c r="N990">
        <f>IF(ISNUMBER(SEARCH("Ronda",Table12[[#This Row],[Column1]]))=TRUE,1,0)</f>
        <v>0</v>
      </c>
      <c r="O990" t="str">
        <f>IF(Table12[[#This Row],[cond2]]=1,MID(Table12[[#This Row],[Column1]],6,3),O989)</f>
        <v xml:space="preserve"> 19</v>
      </c>
    </row>
    <row r="991" spans="11:15" x14ac:dyDescent="0.3">
      <c r="K991" t="s">
        <v>1370</v>
      </c>
      <c r="L991">
        <f>IF(AND(ISNUMBER(SEARCH(":",Table12[[#This Row],[Column1]]))=FALSE,ISNUMBER(SEARCH("Ronda",Table12[[#This Row],[Column1]]))=FALSE),1,0)</f>
        <v>0</v>
      </c>
      <c r="M991">
        <f>IF(Table12[[#This Row],[cond]]=1,M990+1,0)</f>
        <v>0</v>
      </c>
      <c r="N991">
        <f>IF(ISNUMBER(SEARCH("Ronda",Table12[[#This Row],[Column1]]))=TRUE,1,0)</f>
        <v>0</v>
      </c>
      <c r="O991" t="str">
        <f>IF(Table12[[#This Row],[cond2]]=1,MID(Table12[[#This Row],[Column1]],6,3),O990)</f>
        <v xml:space="preserve"> 19</v>
      </c>
    </row>
    <row r="992" spans="11:15" x14ac:dyDescent="0.3">
      <c r="K992" t="s">
        <v>10</v>
      </c>
      <c r="L992">
        <f>IF(AND(ISNUMBER(SEARCH(":",Table12[[#This Row],[Column1]]))=FALSE,ISNUMBER(SEARCH("Ronda",Table12[[#This Row],[Column1]]))=FALSE),1,0)</f>
        <v>1</v>
      </c>
      <c r="M992">
        <f>IF(Table12[[#This Row],[cond]]=1,M991+1,0)</f>
        <v>1</v>
      </c>
      <c r="N992">
        <f>IF(ISNUMBER(SEARCH("Ronda",Table12[[#This Row],[Column1]]))=TRUE,1,0)</f>
        <v>0</v>
      </c>
      <c r="O992" t="str">
        <f>IF(Table12[[#This Row],[cond2]]=1,MID(Table12[[#This Row],[Column1]],6,3),O991)</f>
        <v xml:space="preserve"> 19</v>
      </c>
    </row>
    <row r="993" spans="11:15" x14ac:dyDescent="0.3">
      <c r="K993" t="s">
        <v>833</v>
      </c>
      <c r="L993">
        <f>IF(AND(ISNUMBER(SEARCH(":",Table12[[#This Row],[Column1]]))=FALSE,ISNUMBER(SEARCH("Ronda",Table12[[#This Row],[Column1]]))=FALSE),1,0)</f>
        <v>1</v>
      </c>
      <c r="M993">
        <f>IF(Table12[[#This Row],[cond]]=1,M992+1,0)</f>
        <v>2</v>
      </c>
      <c r="N993">
        <f>IF(ISNUMBER(SEARCH("Ronda",Table12[[#This Row],[Column1]]))=TRUE,1,0)</f>
        <v>0</v>
      </c>
      <c r="O993" t="str">
        <f>IF(Table12[[#This Row],[cond2]]=1,MID(Table12[[#This Row],[Column1]],6,3),O992)</f>
        <v xml:space="preserve"> 19</v>
      </c>
    </row>
    <row r="994" spans="11:15" x14ac:dyDescent="0.3">
      <c r="K994">
        <v>1</v>
      </c>
      <c r="L994">
        <f>IF(AND(ISNUMBER(SEARCH(":",Table12[[#This Row],[Column1]]))=FALSE,ISNUMBER(SEARCH("Ronda",Table12[[#This Row],[Column1]]))=FALSE),1,0)</f>
        <v>1</v>
      </c>
      <c r="M994">
        <f>IF(Table12[[#This Row],[cond]]=1,M993+1,0)</f>
        <v>3</v>
      </c>
      <c r="N994">
        <f>IF(ISNUMBER(SEARCH("Ronda",Table12[[#This Row],[Column1]]))=TRUE,1,0)</f>
        <v>0</v>
      </c>
      <c r="O994" t="str">
        <f>IF(Table12[[#This Row],[cond2]]=1,MID(Table12[[#This Row],[Column1]],6,3),O993)</f>
        <v xml:space="preserve"> 19</v>
      </c>
    </row>
    <row r="995" spans="11:15" x14ac:dyDescent="0.3">
      <c r="K995">
        <v>2</v>
      </c>
      <c r="L995">
        <f>IF(AND(ISNUMBER(SEARCH(":",Table12[[#This Row],[Column1]]))=FALSE,ISNUMBER(SEARCH("Ronda",Table12[[#This Row],[Column1]]))=FALSE),1,0)</f>
        <v>1</v>
      </c>
      <c r="M995">
        <f>IF(Table12[[#This Row],[cond]]=1,M994+1,0)</f>
        <v>4</v>
      </c>
      <c r="N995">
        <f>IF(ISNUMBER(SEARCH("Ronda",Table12[[#This Row],[Column1]]))=TRUE,1,0)</f>
        <v>0</v>
      </c>
      <c r="O995" t="str">
        <f>IF(Table12[[#This Row],[cond2]]=1,MID(Table12[[#This Row],[Column1]],6,3),O994)</f>
        <v xml:space="preserve"> 19</v>
      </c>
    </row>
    <row r="996" spans="11:15" x14ac:dyDescent="0.3">
      <c r="K996">
        <v>-1</v>
      </c>
      <c r="L996">
        <f>IF(AND(ISNUMBER(SEARCH(":",Table12[[#This Row],[Column1]]))=FALSE,ISNUMBER(SEARCH("Ronda",Table12[[#This Row],[Column1]]))=FALSE),1,0)</f>
        <v>1</v>
      </c>
      <c r="M996">
        <f>IF(Table12[[#This Row],[cond]]=1,M995+1,0)</f>
        <v>5</v>
      </c>
      <c r="N996">
        <f>IF(ISNUMBER(SEARCH("Ronda",Table12[[#This Row],[Column1]]))=TRUE,1,0)</f>
        <v>0</v>
      </c>
      <c r="O996" t="str">
        <f>IF(Table12[[#This Row],[cond2]]=1,MID(Table12[[#This Row],[Column1]],6,3),O995)</f>
        <v xml:space="preserve"> 19</v>
      </c>
    </row>
    <row r="997" spans="11:15" x14ac:dyDescent="0.3">
      <c r="K997">
        <v>-1</v>
      </c>
      <c r="L997">
        <f>IF(AND(ISNUMBER(SEARCH(":",Table12[[#This Row],[Column1]]))=FALSE,ISNUMBER(SEARCH("Ronda",Table12[[#This Row],[Column1]]))=FALSE),1,0)</f>
        <v>1</v>
      </c>
      <c r="M997">
        <f>IF(Table12[[#This Row],[cond]]=1,M996+1,0)</f>
        <v>6</v>
      </c>
      <c r="N997">
        <f>IF(ISNUMBER(SEARCH("Ronda",Table12[[#This Row],[Column1]]))=TRUE,1,0)</f>
        <v>0</v>
      </c>
      <c r="O997" t="str">
        <f>IF(Table12[[#This Row],[cond2]]=1,MID(Table12[[#This Row],[Column1]],6,3),O996)</f>
        <v xml:space="preserve"> 19</v>
      </c>
    </row>
    <row r="998" spans="11:15" x14ac:dyDescent="0.3">
      <c r="K998" t="s">
        <v>184</v>
      </c>
      <c r="L998">
        <f>IF(AND(ISNUMBER(SEARCH(":",Table12[[#This Row],[Column1]]))=FALSE,ISNUMBER(SEARCH("Ronda",Table12[[#This Row],[Column1]]))=FALSE),1,0)</f>
        <v>0</v>
      </c>
      <c r="M998">
        <f>IF(Table12[[#This Row],[cond]]=1,M997+1,0)</f>
        <v>0</v>
      </c>
      <c r="N998">
        <f>IF(ISNUMBER(SEARCH("Ronda",Table12[[#This Row],[Column1]]))=TRUE,1,0)</f>
        <v>0</v>
      </c>
      <c r="O998" t="str">
        <f>IF(Table12[[#This Row],[cond2]]=1,MID(Table12[[#This Row],[Column1]],6,3),O997)</f>
        <v xml:space="preserve"> 19</v>
      </c>
    </row>
    <row r="999" spans="11:15" x14ac:dyDescent="0.3">
      <c r="K999" t="s">
        <v>11</v>
      </c>
      <c r="L999">
        <f>IF(AND(ISNUMBER(SEARCH(":",Table12[[#This Row],[Column1]]))=FALSE,ISNUMBER(SEARCH("Ronda",Table12[[#This Row],[Column1]]))=FALSE),1,0)</f>
        <v>1</v>
      </c>
      <c r="M999">
        <f>IF(Table12[[#This Row],[cond]]=1,M998+1,0)</f>
        <v>1</v>
      </c>
      <c r="N999">
        <f>IF(ISNUMBER(SEARCH("Ronda",Table12[[#This Row],[Column1]]))=TRUE,1,0)</f>
        <v>0</v>
      </c>
      <c r="O999" t="str">
        <f>IF(Table12[[#This Row],[cond2]]=1,MID(Table12[[#This Row],[Column1]],6,3),O998)</f>
        <v xml:space="preserve"> 19</v>
      </c>
    </row>
    <row r="1000" spans="11:15" x14ac:dyDescent="0.3">
      <c r="K1000" t="s">
        <v>8</v>
      </c>
      <c r="L1000">
        <f>IF(AND(ISNUMBER(SEARCH(":",Table12[[#This Row],[Column1]]))=FALSE,ISNUMBER(SEARCH("Ronda",Table12[[#This Row],[Column1]]))=FALSE),1,0)</f>
        <v>1</v>
      </c>
      <c r="M1000">
        <f>IF(Table12[[#This Row],[cond]]=1,M999+1,0)</f>
        <v>2</v>
      </c>
      <c r="N1000">
        <f>IF(ISNUMBER(SEARCH("Ronda",Table12[[#This Row],[Column1]]))=TRUE,1,0)</f>
        <v>0</v>
      </c>
      <c r="O1000" t="str">
        <f>IF(Table12[[#This Row],[cond2]]=1,MID(Table12[[#This Row],[Column1]],6,3),O999)</f>
        <v xml:space="preserve"> 19</v>
      </c>
    </row>
    <row r="1001" spans="11:15" x14ac:dyDescent="0.3">
      <c r="K1001">
        <v>0</v>
      </c>
      <c r="L1001">
        <f>IF(AND(ISNUMBER(SEARCH(":",Table12[[#This Row],[Column1]]))=FALSE,ISNUMBER(SEARCH("Ronda",Table12[[#This Row],[Column1]]))=FALSE),1,0)</f>
        <v>1</v>
      </c>
      <c r="M1001">
        <f>IF(Table12[[#This Row],[cond]]=1,M1000+1,0)</f>
        <v>3</v>
      </c>
      <c r="N1001">
        <f>IF(ISNUMBER(SEARCH("Ronda",Table12[[#This Row],[Column1]]))=TRUE,1,0)</f>
        <v>0</v>
      </c>
      <c r="O1001" t="str">
        <f>IF(Table12[[#This Row],[cond2]]=1,MID(Table12[[#This Row],[Column1]],6,3),O1000)</f>
        <v xml:space="preserve"> 19</v>
      </c>
    </row>
    <row r="1002" spans="11:15" x14ac:dyDescent="0.3">
      <c r="K1002">
        <v>4</v>
      </c>
      <c r="L1002">
        <f>IF(AND(ISNUMBER(SEARCH(":",Table12[[#This Row],[Column1]]))=FALSE,ISNUMBER(SEARCH("Ronda",Table12[[#This Row],[Column1]]))=FALSE),1,0)</f>
        <v>1</v>
      </c>
      <c r="M1002">
        <f>IF(Table12[[#This Row],[cond]]=1,M1001+1,0)</f>
        <v>4</v>
      </c>
      <c r="N1002">
        <f>IF(ISNUMBER(SEARCH("Ronda",Table12[[#This Row],[Column1]]))=TRUE,1,0)</f>
        <v>0</v>
      </c>
      <c r="O1002" t="str">
        <f>IF(Table12[[#This Row],[cond2]]=1,MID(Table12[[#This Row],[Column1]],6,3),O1001)</f>
        <v xml:space="preserve"> 19</v>
      </c>
    </row>
    <row r="1003" spans="11:15" x14ac:dyDescent="0.3">
      <c r="K1003">
        <v>0</v>
      </c>
      <c r="L1003">
        <f>IF(AND(ISNUMBER(SEARCH(":",Table12[[#This Row],[Column1]]))=FALSE,ISNUMBER(SEARCH("Ronda",Table12[[#This Row],[Column1]]))=FALSE),1,0)</f>
        <v>1</v>
      </c>
      <c r="M1003">
        <f>IF(Table12[[#This Row],[cond]]=1,M1002+1,0)</f>
        <v>5</v>
      </c>
      <c r="N1003">
        <f>IF(ISNUMBER(SEARCH("Ronda",Table12[[#This Row],[Column1]]))=TRUE,1,0)</f>
        <v>0</v>
      </c>
      <c r="O1003" t="str">
        <f>IF(Table12[[#This Row],[cond2]]=1,MID(Table12[[#This Row],[Column1]],6,3),O1002)</f>
        <v xml:space="preserve"> 19</v>
      </c>
    </row>
    <row r="1004" spans="11:15" x14ac:dyDescent="0.3">
      <c r="K1004">
        <v>-2</v>
      </c>
      <c r="L1004">
        <f>IF(AND(ISNUMBER(SEARCH(":",Table12[[#This Row],[Column1]]))=FALSE,ISNUMBER(SEARCH("Ronda",Table12[[#This Row],[Column1]]))=FALSE),1,0)</f>
        <v>1</v>
      </c>
      <c r="M1004">
        <f>IF(Table12[[#This Row],[cond]]=1,M1003+1,0)</f>
        <v>6</v>
      </c>
      <c r="N1004">
        <f>IF(ISNUMBER(SEARCH("Ronda",Table12[[#This Row],[Column1]]))=TRUE,1,0)</f>
        <v>0</v>
      </c>
      <c r="O1004" t="str">
        <f>IF(Table12[[#This Row],[cond2]]=1,MID(Table12[[#This Row],[Column1]],6,3),O1003)</f>
        <v xml:space="preserve"> 19</v>
      </c>
    </row>
    <row r="1005" spans="11:15" x14ac:dyDescent="0.3">
      <c r="K1005" t="s">
        <v>1371</v>
      </c>
      <c r="L1005">
        <f>IF(AND(ISNUMBER(SEARCH(":",Table12[[#This Row],[Column1]]))=FALSE,ISNUMBER(SEARCH("Ronda",Table12[[#This Row],[Column1]]))=FALSE),1,0)</f>
        <v>0</v>
      </c>
      <c r="M1005">
        <f>IF(Table12[[#This Row],[cond]]=1,M1004+1,0)</f>
        <v>0</v>
      </c>
      <c r="N1005">
        <f>IF(ISNUMBER(SEARCH("Ronda",Table12[[#This Row],[Column1]]))=TRUE,1,0)</f>
        <v>0</v>
      </c>
      <c r="O1005" t="str">
        <f>IF(Table12[[#This Row],[cond2]]=1,MID(Table12[[#This Row],[Column1]],6,3),O1004)</f>
        <v xml:space="preserve"> 19</v>
      </c>
    </row>
    <row r="1006" spans="11:15" x14ac:dyDescent="0.3">
      <c r="K1006" t="s">
        <v>14</v>
      </c>
      <c r="L1006">
        <f>IF(AND(ISNUMBER(SEARCH(":",Table12[[#This Row],[Column1]]))=FALSE,ISNUMBER(SEARCH("Ronda",Table12[[#This Row],[Column1]]))=FALSE),1,0)</f>
        <v>1</v>
      </c>
      <c r="M1006">
        <f>IF(Table12[[#This Row],[cond]]=1,M1005+1,0)</f>
        <v>1</v>
      </c>
      <c r="N1006">
        <f>IF(ISNUMBER(SEARCH("Ronda",Table12[[#This Row],[Column1]]))=TRUE,1,0)</f>
        <v>0</v>
      </c>
      <c r="O1006" t="str">
        <f>IF(Table12[[#This Row],[cond2]]=1,MID(Table12[[#This Row],[Column1]],6,3),O1005)</f>
        <v xml:space="preserve"> 19</v>
      </c>
    </row>
    <row r="1007" spans="11:15" x14ac:dyDescent="0.3">
      <c r="K1007" t="s">
        <v>303</v>
      </c>
      <c r="L1007">
        <f>IF(AND(ISNUMBER(SEARCH(":",Table12[[#This Row],[Column1]]))=FALSE,ISNUMBER(SEARCH("Ronda",Table12[[#This Row],[Column1]]))=FALSE),1,0)</f>
        <v>1</v>
      </c>
      <c r="M1007">
        <f>IF(Table12[[#This Row],[cond]]=1,M1006+1,0)</f>
        <v>2</v>
      </c>
      <c r="N1007">
        <f>IF(ISNUMBER(SEARCH("Ronda",Table12[[#This Row],[Column1]]))=TRUE,1,0)</f>
        <v>0</v>
      </c>
      <c r="O1007" t="str">
        <f>IF(Table12[[#This Row],[cond2]]=1,MID(Table12[[#This Row],[Column1]],6,3),O1006)</f>
        <v xml:space="preserve"> 19</v>
      </c>
    </row>
    <row r="1008" spans="11:15" x14ac:dyDescent="0.3">
      <c r="K1008">
        <v>0</v>
      </c>
      <c r="L1008">
        <f>IF(AND(ISNUMBER(SEARCH(":",Table12[[#This Row],[Column1]]))=FALSE,ISNUMBER(SEARCH("Ronda",Table12[[#This Row],[Column1]]))=FALSE),1,0)</f>
        <v>1</v>
      </c>
      <c r="M1008">
        <f>IF(Table12[[#This Row],[cond]]=1,M1007+1,0)</f>
        <v>3</v>
      </c>
      <c r="N1008">
        <f>IF(ISNUMBER(SEARCH("Ronda",Table12[[#This Row],[Column1]]))=TRUE,1,0)</f>
        <v>0</v>
      </c>
      <c r="O1008" t="str">
        <f>IF(Table12[[#This Row],[cond2]]=1,MID(Table12[[#This Row],[Column1]],6,3),O1007)</f>
        <v xml:space="preserve"> 19</v>
      </c>
    </row>
    <row r="1009" spans="11:15" x14ac:dyDescent="0.3">
      <c r="K1009">
        <v>1</v>
      </c>
      <c r="L1009">
        <f>IF(AND(ISNUMBER(SEARCH(":",Table12[[#This Row],[Column1]]))=FALSE,ISNUMBER(SEARCH("Ronda",Table12[[#This Row],[Column1]]))=FALSE),1,0)</f>
        <v>1</v>
      </c>
      <c r="M1009">
        <f>IF(Table12[[#This Row],[cond]]=1,M1008+1,0)</f>
        <v>4</v>
      </c>
      <c r="N1009">
        <f>IF(ISNUMBER(SEARCH("Ronda",Table12[[#This Row],[Column1]]))=TRUE,1,0)</f>
        <v>0</v>
      </c>
      <c r="O1009" t="str">
        <f>IF(Table12[[#This Row],[cond2]]=1,MID(Table12[[#This Row],[Column1]],6,3),O1008)</f>
        <v xml:space="preserve"> 19</v>
      </c>
    </row>
    <row r="1010" spans="11:15" x14ac:dyDescent="0.3">
      <c r="K1010">
        <v>0</v>
      </c>
      <c r="L1010">
        <f>IF(AND(ISNUMBER(SEARCH(":",Table12[[#This Row],[Column1]]))=FALSE,ISNUMBER(SEARCH("Ronda",Table12[[#This Row],[Column1]]))=FALSE),1,0)</f>
        <v>1</v>
      </c>
      <c r="M1010">
        <f>IF(Table12[[#This Row],[cond]]=1,M1009+1,0)</f>
        <v>5</v>
      </c>
      <c r="N1010">
        <f>IF(ISNUMBER(SEARCH("Ronda",Table12[[#This Row],[Column1]]))=TRUE,1,0)</f>
        <v>0</v>
      </c>
      <c r="O1010" t="str">
        <f>IF(Table12[[#This Row],[cond2]]=1,MID(Table12[[#This Row],[Column1]],6,3),O1009)</f>
        <v xml:space="preserve"> 19</v>
      </c>
    </row>
    <row r="1011" spans="11:15" x14ac:dyDescent="0.3">
      <c r="K1011">
        <v>-1</v>
      </c>
      <c r="L1011">
        <f>IF(AND(ISNUMBER(SEARCH(":",Table12[[#This Row],[Column1]]))=FALSE,ISNUMBER(SEARCH("Ronda",Table12[[#This Row],[Column1]]))=FALSE),1,0)</f>
        <v>1</v>
      </c>
      <c r="M1011">
        <f>IF(Table12[[#This Row],[cond]]=1,M1010+1,0)</f>
        <v>6</v>
      </c>
      <c r="N1011">
        <f>IF(ISNUMBER(SEARCH("Ronda",Table12[[#This Row],[Column1]]))=TRUE,1,0)</f>
        <v>0</v>
      </c>
      <c r="O1011" t="str">
        <f>IF(Table12[[#This Row],[cond2]]=1,MID(Table12[[#This Row],[Column1]],6,3),O1010)</f>
        <v xml:space="preserve"> 19</v>
      </c>
    </row>
    <row r="1012" spans="11:15" x14ac:dyDescent="0.3">
      <c r="K1012" t="s">
        <v>1372</v>
      </c>
      <c r="L1012">
        <f>IF(AND(ISNUMBER(SEARCH(":",Table12[[#This Row],[Column1]]))=FALSE,ISNUMBER(SEARCH("Ronda",Table12[[#This Row],[Column1]]))=FALSE),1,0)</f>
        <v>0</v>
      </c>
      <c r="M1012">
        <f>IF(Table12[[#This Row],[cond]]=1,M1011+1,0)</f>
        <v>0</v>
      </c>
      <c r="N1012">
        <f>IF(ISNUMBER(SEARCH("Ronda",Table12[[#This Row],[Column1]]))=TRUE,1,0)</f>
        <v>0</v>
      </c>
      <c r="O1012" t="str">
        <f>IF(Table12[[#This Row],[cond2]]=1,MID(Table12[[#This Row],[Column1]],6,3),O1011)</f>
        <v xml:space="preserve"> 19</v>
      </c>
    </row>
    <row r="1013" spans="11:15" x14ac:dyDescent="0.3">
      <c r="K1013" t="s">
        <v>4</v>
      </c>
      <c r="L1013">
        <f>IF(AND(ISNUMBER(SEARCH(":",Table12[[#This Row],[Column1]]))=FALSE,ISNUMBER(SEARCH("Ronda",Table12[[#This Row],[Column1]]))=FALSE),1,0)</f>
        <v>1</v>
      </c>
      <c r="M1013">
        <f>IF(Table12[[#This Row],[cond]]=1,M1012+1,0)</f>
        <v>1</v>
      </c>
      <c r="N1013">
        <f>IF(ISNUMBER(SEARCH("Ronda",Table12[[#This Row],[Column1]]))=TRUE,1,0)</f>
        <v>0</v>
      </c>
      <c r="O1013" t="str">
        <f>IF(Table12[[#This Row],[cond2]]=1,MID(Table12[[#This Row],[Column1]],6,3),O1012)</f>
        <v xml:space="preserve"> 19</v>
      </c>
    </row>
    <row r="1014" spans="11:15" x14ac:dyDescent="0.3">
      <c r="K1014" t="s">
        <v>1257</v>
      </c>
      <c r="L1014">
        <f>IF(AND(ISNUMBER(SEARCH(":",Table12[[#This Row],[Column1]]))=FALSE,ISNUMBER(SEARCH("Ronda",Table12[[#This Row],[Column1]]))=FALSE),1,0)</f>
        <v>1</v>
      </c>
      <c r="M1014">
        <f>IF(Table12[[#This Row],[cond]]=1,M1013+1,0)</f>
        <v>2</v>
      </c>
      <c r="N1014">
        <f>IF(ISNUMBER(SEARCH("Ronda",Table12[[#This Row],[Column1]]))=TRUE,1,0)</f>
        <v>0</v>
      </c>
      <c r="O1014" t="str">
        <f>IF(Table12[[#This Row],[cond2]]=1,MID(Table12[[#This Row],[Column1]],6,3),O1013)</f>
        <v xml:space="preserve"> 19</v>
      </c>
    </row>
    <row r="1015" spans="11:15" x14ac:dyDescent="0.3">
      <c r="K1015">
        <v>2</v>
      </c>
      <c r="L1015">
        <f>IF(AND(ISNUMBER(SEARCH(":",Table12[[#This Row],[Column1]]))=FALSE,ISNUMBER(SEARCH("Ronda",Table12[[#This Row],[Column1]]))=FALSE),1,0)</f>
        <v>1</v>
      </c>
      <c r="M1015">
        <f>IF(Table12[[#This Row],[cond]]=1,M1014+1,0)</f>
        <v>3</v>
      </c>
      <c r="N1015">
        <f>IF(ISNUMBER(SEARCH("Ronda",Table12[[#This Row],[Column1]]))=TRUE,1,0)</f>
        <v>0</v>
      </c>
      <c r="O1015" t="str">
        <f>IF(Table12[[#This Row],[cond2]]=1,MID(Table12[[#This Row],[Column1]],6,3),O1014)</f>
        <v xml:space="preserve"> 19</v>
      </c>
    </row>
    <row r="1016" spans="11:15" x14ac:dyDescent="0.3">
      <c r="K1016">
        <v>2</v>
      </c>
      <c r="L1016">
        <f>IF(AND(ISNUMBER(SEARCH(":",Table12[[#This Row],[Column1]]))=FALSE,ISNUMBER(SEARCH("Ronda",Table12[[#This Row],[Column1]]))=FALSE),1,0)</f>
        <v>1</v>
      </c>
      <c r="M1016">
        <f>IF(Table12[[#This Row],[cond]]=1,M1015+1,0)</f>
        <v>4</v>
      </c>
      <c r="N1016">
        <f>IF(ISNUMBER(SEARCH("Ronda",Table12[[#This Row],[Column1]]))=TRUE,1,0)</f>
        <v>0</v>
      </c>
      <c r="O1016" t="str">
        <f>IF(Table12[[#This Row],[cond2]]=1,MID(Table12[[#This Row],[Column1]],6,3),O1015)</f>
        <v xml:space="preserve"> 19</v>
      </c>
    </row>
    <row r="1017" spans="11:15" x14ac:dyDescent="0.3">
      <c r="K1017">
        <v>0</v>
      </c>
      <c r="L1017">
        <f>IF(AND(ISNUMBER(SEARCH(":",Table12[[#This Row],[Column1]]))=FALSE,ISNUMBER(SEARCH("Ronda",Table12[[#This Row],[Column1]]))=FALSE),1,0)</f>
        <v>1</v>
      </c>
      <c r="M1017">
        <f>IF(Table12[[#This Row],[cond]]=1,M1016+1,0)</f>
        <v>5</v>
      </c>
      <c r="N1017">
        <f>IF(ISNUMBER(SEARCH("Ronda",Table12[[#This Row],[Column1]]))=TRUE,1,0)</f>
        <v>0</v>
      </c>
      <c r="O1017" t="str">
        <f>IF(Table12[[#This Row],[cond2]]=1,MID(Table12[[#This Row],[Column1]],6,3),O1016)</f>
        <v xml:space="preserve"> 19</v>
      </c>
    </row>
    <row r="1018" spans="11:15" x14ac:dyDescent="0.3">
      <c r="K1018">
        <v>-2</v>
      </c>
      <c r="L1018">
        <f>IF(AND(ISNUMBER(SEARCH(":",Table12[[#This Row],[Column1]]))=FALSE,ISNUMBER(SEARCH("Ronda",Table12[[#This Row],[Column1]]))=FALSE),1,0)</f>
        <v>1</v>
      </c>
      <c r="M1018">
        <f>IF(Table12[[#This Row],[cond]]=1,M1017+1,0)</f>
        <v>6</v>
      </c>
      <c r="N1018">
        <f>IF(ISNUMBER(SEARCH("Ronda",Table12[[#This Row],[Column1]]))=TRUE,1,0)</f>
        <v>0</v>
      </c>
      <c r="O1018" t="str">
        <f>IF(Table12[[#This Row],[cond2]]=1,MID(Table12[[#This Row],[Column1]],6,3),O1017)</f>
        <v xml:space="preserve"> 19</v>
      </c>
    </row>
    <row r="1019" spans="11:15" x14ac:dyDescent="0.3">
      <c r="K1019" t="s">
        <v>916</v>
      </c>
      <c r="L1019">
        <f>IF(AND(ISNUMBER(SEARCH(":",Table12[[#This Row],[Column1]]))=FALSE,ISNUMBER(SEARCH("Ronda",Table12[[#This Row],[Column1]]))=FALSE),1,0)</f>
        <v>0</v>
      </c>
      <c r="M1019">
        <f>IF(Table12[[#This Row],[cond]]=1,M1018+1,0)</f>
        <v>0</v>
      </c>
      <c r="N1019">
        <f>IF(ISNUMBER(SEARCH("Ronda",Table12[[#This Row],[Column1]]))=TRUE,1,0)</f>
        <v>0</v>
      </c>
      <c r="O1019" t="str">
        <f>IF(Table12[[#This Row],[cond2]]=1,MID(Table12[[#This Row],[Column1]],6,3),O1018)</f>
        <v xml:space="preserve"> 19</v>
      </c>
    </row>
    <row r="1020" spans="11:15" x14ac:dyDescent="0.3">
      <c r="K1020" t="s">
        <v>2</v>
      </c>
      <c r="L1020">
        <f>IF(AND(ISNUMBER(SEARCH(":",Table12[[#This Row],[Column1]]))=FALSE,ISNUMBER(SEARCH("Ronda",Table12[[#This Row],[Column1]]))=FALSE),1,0)</f>
        <v>1</v>
      </c>
      <c r="M1020">
        <f>IF(Table12[[#This Row],[cond]]=1,M1019+1,0)</f>
        <v>1</v>
      </c>
      <c r="N1020">
        <f>IF(ISNUMBER(SEARCH("Ronda",Table12[[#This Row],[Column1]]))=TRUE,1,0)</f>
        <v>0</v>
      </c>
      <c r="O1020" t="str">
        <f>IF(Table12[[#This Row],[cond2]]=1,MID(Table12[[#This Row],[Column1]],6,3),O1019)</f>
        <v xml:space="preserve"> 19</v>
      </c>
    </row>
    <row r="1021" spans="11:15" x14ac:dyDescent="0.3">
      <c r="K1021" t="s">
        <v>31</v>
      </c>
      <c r="L1021">
        <f>IF(AND(ISNUMBER(SEARCH(":",Table12[[#This Row],[Column1]]))=FALSE,ISNUMBER(SEARCH("Ronda",Table12[[#This Row],[Column1]]))=FALSE),1,0)</f>
        <v>1</v>
      </c>
      <c r="M1021">
        <f>IF(Table12[[#This Row],[cond]]=1,M1020+1,0)</f>
        <v>2</v>
      </c>
      <c r="N1021">
        <f>IF(ISNUMBER(SEARCH("Ronda",Table12[[#This Row],[Column1]]))=TRUE,1,0)</f>
        <v>0</v>
      </c>
      <c r="O1021" t="str">
        <f>IF(Table12[[#This Row],[cond2]]=1,MID(Table12[[#This Row],[Column1]],6,3),O1020)</f>
        <v xml:space="preserve"> 19</v>
      </c>
    </row>
    <row r="1022" spans="11:15" x14ac:dyDescent="0.3">
      <c r="K1022">
        <v>3</v>
      </c>
      <c r="L1022">
        <f>IF(AND(ISNUMBER(SEARCH(":",Table12[[#This Row],[Column1]]))=FALSE,ISNUMBER(SEARCH("Ronda",Table12[[#This Row],[Column1]]))=FALSE),1,0)</f>
        <v>1</v>
      </c>
      <c r="M1022">
        <f>IF(Table12[[#This Row],[cond]]=1,M1021+1,0)</f>
        <v>3</v>
      </c>
      <c r="N1022">
        <f>IF(ISNUMBER(SEARCH("Ronda",Table12[[#This Row],[Column1]]))=TRUE,1,0)</f>
        <v>0</v>
      </c>
      <c r="O1022" t="str">
        <f>IF(Table12[[#This Row],[cond2]]=1,MID(Table12[[#This Row],[Column1]],6,3),O1021)</f>
        <v xml:space="preserve"> 19</v>
      </c>
    </row>
    <row r="1023" spans="11:15" x14ac:dyDescent="0.3">
      <c r="K1023">
        <v>2</v>
      </c>
      <c r="L1023">
        <f>IF(AND(ISNUMBER(SEARCH(":",Table12[[#This Row],[Column1]]))=FALSE,ISNUMBER(SEARCH("Ronda",Table12[[#This Row],[Column1]]))=FALSE),1,0)</f>
        <v>1</v>
      </c>
      <c r="M1023">
        <f>IF(Table12[[#This Row],[cond]]=1,M1022+1,0)</f>
        <v>4</v>
      </c>
      <c r="N1023">
        <f>IF(ISNUMBER(SEARCH("Ronda",Table12[[#This Row],[Column1]]))=TRUE,1,0)</f>
        <v>0</v>
      </c>
      <c r="O1023" t="str">
        <f>IF(Table12[[#This Row],[cond2]]=1,MID(Table12[[#This Row],[Column1]],6,3),O1022)</f>
        <v xml:space="preserve"> 19</v>
      </c>
    </row>
    <row r="1024" spans="11:15" x14ac:dyDescent="0.3">
      <c r="K1024">
        <v>-2</v>
      </c>
      <c r="L1024">
        <f>IF(AND(ISNUMBER(SEARCH(":",Table12[[#This Row],[Column1]]))=FALSE,ISNUMBER(SEARCH("Ronda",Table12[[#This Row],[Column1]]))=FALSE),1,0)</f>
        <v>1</v>
      </c>
      <c r="M1024">
        <f>IF(Table12[[#This Row],[cond]]=1,M1023+1,0)</f>
        <v>5</v>
      </c>
      <c r="N1024">
        <f>IF(ISNUMBER(SEARCH("Ronda",Table12[[#This Row],[Column1]]))=TRUE,1,0)</f>
        <v>0</v>
      </c>
      <c r="O1024" t="str">
        <f>IF(Table12[[#This Row],[cond2]]=1,MID(Table12[[#This Row],[Column1]],6,3),O1023)</f>
        <v xml:space="preserve"> 19</v>
      </c>
    </row>
    <row r="1025" spans="11:15" x14ac:dyDescent="0.3">
      <c r="K1025">
        <v>0</v>
      </c>
      <c r="L1025">
        <f>IF(AND(ISNUMBER(SEARCH(":",Table12[[#This Row],[Column1]]))=FALSE,ISNUMBER(SEARCH("Ronda",Table12[[#This Row],[Column1]]))=FALSE),1,0)</f>
        <v>1</v>
      </c>
      <c r="M1025">
        <f>IF(Table12[[#This Row],[cond]]=1,M1024+1,0)</f>
        <v>6</v>
      </c>
      <c r="N1025">
        <f>IF(ISNUMBER(SEARCH("Ronda",Table12[[#This Row],[Column1]]))=TRUE,1,0)</f>
        <v>0</v>
      </c>
      <c r="O1025" t="str">
        <f>IF(Table12[[#This Row],[cond2]]=1,MID(Table12[[#This Row],[Column1]],6,3),O1024)</f>
        <v xml:space="preserve"> 19</v>
      </c>
    </row>
    <row r="1026" spans="11:15" x14ac:dyDescent="0.3">
      <c r="K1026" t="s">
        <v>190</v>
      </c>
      <c r="L1026">
        <f>IF(AND(ISNUMBER(SEARCH(":",Table12[[#This Row],[Column1]]))=FALSE,ISNUMBER(SEARCH("Ronda",Table12[[#This Row],[Column1]]))=FALSE),1,0)</f>
        <v>0</v>
      </c>
      <c r="M1026">
        <f>IF(Table12[[#This Row],[cond]]=1,M1025+1,0)</f>
        <v>0</v>
      </c>
      <c r="N1026">
        <f>IF(ISNUMBER(SEARCH("Ronda",Table12[[#This Row],[Column1]]))=TRUE,1,0)</f>
        <v>1</v>
      </c>
      <c r="O1026" t="str">
        <f>IF(Table12[[#This Row],[cond2]]=1,MID(Table12[[#This Row],[Column1]],6,3),O1025)</f>
        <v xml:space="preserve"> 18</v>
      </c>
    </row>
    <row r="1027" spans="11:15" x14ac:dyDescent="0.3">
      <c r="K1027" t="s">
        <v>1373</v>
      </c>
      <c r="L1027">
        <f>IF(AND(ISNUMBER(SEARCH(":",Table12[[#This Row],[Column1]]))=FALSE,ISNUMBER(SEARCH("Ronda",Table12[[#This Row],[Column1]]))=FALSE),1,0)</f>
        <v>0</v>
      </c>
      <c r="M1027">
        <f>IF(Table12[[#This Row],[cond]]=1,M1026+1,0)</f>
        <v>0</v>
      </c>
      <c r="N1027">
        <f>IF(ISNUMBER(SEARCH("Ronda",Table12[[#This Row],[Column1]]))=TRUE,1,0)</f>
        <v>0</v>
      </c>
      <c r="O1027" t="str">
        <f>IF(Table12[[#This Row],[cond2]]=1,MID(Table12[[#This Row],[Column1]],6,3),O1026)</f>
        <v xml:space="preserve"> 18</v>
      </c>
    </row>
    <row r="1028" spans="11:15" x14ac:dyDescent="0.3">
      <c r="K1028" t="s">
        <v>33</v>
      </c>
      <c r="L1028">
        <f>IF(AND(ISNUMBER(SEARCH(":",Table12[[#This Row],[Column1]]))=FALSE,ISNUMBER(SEARCH("Ronda",Table12[[#This Row],[Column1]]))=FALSE),1,0)</f>
        <v>1</v>
      </c>
      <c r="M1028">
        <f>IF(Table12[[#This Row],[cond]]=1,M1027+1,0)</f>
        <v>1</v>
      </c>
      <c r="N1028">
        <f>IF(ISNUMBER(SEARCH("Ronda",Table12[[#This Row],[Column1]]))=TRUE,1,0)</f>
        <v>0</v>
      </c>
      <c r="O1028" t="str">
        <f>IF(Table12[[#This Row],[cond2]]=1,MID(Table12[[#This Row],[Column1]],6,3),O1027)</f>
        <v xml:space="preserve"> 18</v>
      </c>
    </row>
    <row r="1029" spans="11:15" x14ac:dyDescent="0.3">
      <c r="K1029" t="s">
        <v>13</v>
      </c>
      <c r="L1029">
        <f>IF(AND(ISNUMBER(SEARCH(":",Table12[[#This Row],[Column1]]))=FALSE,ISNUMBER(SEARCH("Ronda",Table12[[#This Row],[Column1]]))=FALSE),1,0)</f>
        <v>1</v>
      </c>
      <c r="M1029">
        <f>IF(Table12[[#This Row],[cond]]=1,M1028+1,0)</f>
        <v>2</v>
      </c>
      <c r="N1029">
        <f>IF(ISNUMBER(SEARCH("Ronda",Table12[[#This Row],[Column1]]))=TRUE,1,0)</f>
        <v>0</v>
      </c>
      <c r="O1029" t="str">
        <f>IF(Table12[[#This Row],[cond2]]=1,MID(Table12[[#This Row],[Column1]],6,3),O1028)</f>
        <v xml:space="preserve"> 18</v>
      </c>
    </row>
    <row r="1030" spans="11:15" x14ac:dyDescent="0.3">
      <c r="K1030">
        <v>1</v>
      </c>
      <c r="L1030">
        <f>IF(AND(ISNUMBER(SEARCH(":",Table12[[#This Row],[Column1]]))=FALSE,ISNUMBER(SEARCH("Ronda",Table12[[#This Row],[Column1]]))=FALSE),1,0)</f>
        <v>1</v>
      </c>
      <c r="M1030">
        <f>IF(Table12[[#This Row],[cond]]=1,M1029+1,0)</f>
        <v>3</v>
      </c>
      <c r="N1030">
        <f>IF(ISNUMBER(SEARCH("Ronda",Table12[[#This Row],[Column1]]))=TRUE,1,0)</f>
        <v>0</v>
      </c>
      <c r="O1030" t="str">
        <f>IF(Table12[[#This Row],[cond2]]=1,MID(Table12[[#This Row],[Column1]],6,3),O1029)</f>
        <v xml:space="preserve"> 18</v>
      </c>
    </row>
    <row r="1031" spans="11:15" x14ac:dyDescent="0.3">
      <c r="K1031">
        <v>2</v>
      </c>
      <c r="L1031">
        <f>IF(AND(ISNUMBER(SEARCH(":",Table12[[#This Row],[Column1]]))=FALSE,ISNUMBER(SEARCH("Ronda",Table12[[#This Row],[Column1]]))=FALSE),1,0)</f>
        <v>1</v>
      </c>
      <c r="M1031">
        <f>IF(Table12[[#This Row],[cond]]=1,M1030+1,0)</f>
        <v>4</v>
      </c>
      <c r="N1031">
        <f>IF(ISNUMBER(SEARCH("Ronda",Table12[[#This Row],[Column1]]))=TRUE,1,0)</f>
        <v>0</v>
      </c>
      <c r="O1031" t="str">
        <f>IF(Table12[[#This Row],[cond2]]=1,MID(Table12[[#This Row],[Column1]],6,3),O1030)</f>
        <v xml:space="preserve"> 18</v>
      </c>
    </row>
    <row r="1032" spans="11:15" x14ac:dyDescent="0.3">
      <c r="K1032">
        <v>0</v>
      </c>
      <c r="L1032">
        <f>IF(AND(ISNUMBER(SEARCH(":",Table12[[#This Row],[Column1]]))=FALSE,ISNUMBER(SEARCH("Ronda",Table12[[#This Row],[Column1]]))=FALSE),1,0)</f>
        <v>1</v>
      </c>
      <c r="M1032">
        <f>IF(Table12[[#This Row],[cond]]=1,M1031+1,0)</f>
        <v>5</v>
      </c>
      <c r="N1032">
        <f>IF(ISNUMBER(SEARCH("Ronda",Table12[[#This Row],[Column1]]))=TRUE,1,0)</f>
        <v>0</v>
      </c>
      <c r="O1032" t="str">
        <f>IF(Table12[[#This Row],[cond2]]=1,MID(Table12[[#This Row],[Column1]],6,3),O1031)</f>
        <v xml:space="preserve"> 18</v>
      </c>
    </row>
    <row r="1033" spans="11:15" x14ac:dyDescent="0.3">
      <c r="K1033">
        <v>-2</v>
      </c>
      <c r="L1033">
        <f>IF(AND(ISNUMBER(SEARCH(":",Table12[[#This Row],[Column1]]))=FALSE,ISNUMBER(SEARCH("Ronda",Table12[[#This Row],[Column1]]))=FALSE),1,0)</f>
        <v>1</v>
      </c>
      <c r="M1033">
        <f>IF(Table12[[#This Row],[cond]]=1,M1032+1,0)</f>
        <v>6</v>
      </c>
      <c r="N1033">
        <f>IF(ISNUMBER(SEARCH("Ronda",Table12[[#This Row],[Column1]]))=TRUE,1,0)</f>
        <v>0</v>
      </c>
      <c r="O1033" t="str">
        <f>IF(Table12[[#This Row],[cond2]]=1,MID(Table12[[#This Row],[Column1]],6,3),O1032)</f>
        <v xml:space="preserve"> 18</v>
      </c>
    </row>
    <row r="1034" spans="11:15" x14ac:dyDescent="0.3">
      <c r="K1034" t="s">
        <v>1374</v>
      </c>
      <c r="L1034">
        <f>IF(AND(ISNUMBER(SEARCH(":",Table12[[#This Row],[Column1]]))=FALSE,ISNUMBER(SEARCH("Ronda",Table12[[#This Row],[Column1]]))=FALSE),1,0)</f>
        <v>0</v>
      </c>
      <c r="M1034">
        <f>IF(Table12[[#This Row],[cond]]=1,M1033+1,0)</f>
        <v>0</v>
      </c>
      <c r="N1034">
        <f>IF(ISNUMBER(SEARCH("Ronda",Table12[[#This Row],[Column1]]))=TRUE,1,0)</f>
        <v>0</v>
      </c>
      <c r="O1034" t="str">
        <f>IF(Table12[[#This Row],[cond2]]=1,MID(Table12[[#This Row],[Column1]],6,3),O1033)</f>
        <v xml:space="preserve"> 18</v>
      </c>
    </row>
    <row r="1035" spans="11:15" x14ac:dyDescent="0.3">
      <c r="K1035" t="s">
        <v>8</v>
      </c>
      <c r="L1035">
        <f>IF(AND(ISNUMBER(SEARCH(":",Table12[[#This Row],[Column1]]))=FALSE,ISNUMBER(SEARCH("Ronda",Table12[[#This Row],[Column1]]))=FALSE),1,0)</f>
        <v>1</v>
      </c>
      <c r="M1035">
        <f>IF(Table12[[#This Row],[cond]]=1,M1034+1,0)</f>
        <v>1</v>
      </c>
      <c r="N1035">
        <f>IF(ISNUMBER(SEARCH("Ronda",Table12[[#This Row],[Column1]]))=TRUE,1,0)</f>
        <v>0</v>
      </c>
      <c r="O1035" t="str">
        <f>IF(Table12[[#This Row],[cond2]]=1,MID(Table12[[#This Row],[Column1]],6,3),O1034)</f>
        <v xml:space="preserve"> 18</v>
      </c>
    </row>
    <row r="1036" spans="11:15" x14ac:dyDescent="0.3">
      <c r="K1036" t="s">
        <v>36</v>
      </c>
      <c r="L1036">
        <f>IF(AND(ISNUMBER(SEARCH(":",Table12[[#This Row],[Column1]]))=FALSE,ISNUMBER(SEARCH("Ronda",Table12[[#This Row],[Column1]]))=FALSE),1,0)</f>
        <v>1</v>
      </c>
      <c r="M1036">
        <f>IF(Table12[[#This Row],[cond]]=1,M1035+1,0)</f>
        <v>2</v>
      </c>
      <c r="N1036">
        <f>IF(ISNUMBER(SEARCH("Ronda",Table12[[#This Row],[Column1]]))=TRUE,1,0)</f>
        <v>0</v>
      </c>
      <c r="O1036" t="str">
        <f>IF(Table12[[#This Row],[cond2]]=1,MID(Table12[[#This Row],[Column1]],6,3),O1035)</f>
        <v xml:space="preserve"> 18</v>
      </c>
    </row>
    <row r="1037" spans="11:15" x14ac:dyDescent="0.3">
      <c r="K1037">
        <v>2</v>
      </c>
      <c r="L1037">
        <f>IF(AND(ISNUMBER(SEARCH(":",Table12[[#This Row],[Column1]]))=FALSE,ISNUMBER(SEARCH("Ronda",Table12[[#This Row],[Column1]]))=FALSE),1,0)</f>
        <v>1</v>
      </c>
      <c r="M1037">
        <f>IF(Table12[[#This Row],[cond]]=1,M1036+1,0)</f>
        <v>3</v>
      </c>
      <c r="N1037">
        <f>IF(ISNUMBER(SEARCH("Ronda",Table12[[#This Row],[Column1]]))=TRUE,1,0)</f>
        <v>0</v>
      </c>
      <c r="O1037" t="str">
        <f>IF(Table12[[#This Row],[cond2]]=1,MID(Table12[[#This Row],[Column1]],6,3),O1036)</f>
        <v xml:space="preserve"> 18</v>
      </c>
    </row>
    <row r="1038" spans="11:15" x14ac:dyDescent="0.3">
      <c r="K1038">
        <v>1</v>
      </c>
      <c r="L1038">
        <f>IF(AND(ISNUMBER(SEARCH(":",Table12[[#This Row],[Column1]]))=FALSE,ISNUMBER(SEARCH("Ronda",Table12[[#This Row],[Column1]]))=FALSE),1,0)</f>
        <v>1</v>
      </c>
      <c r="M1038">
        <f>IF(Table12[[#This Row],[cond]]=1,M1037+1,0)</f>
        <v>4</v>
      </c>
      <c r="N1038">
        <f>IF(ISNUMBER(SEARCH("Ronda",Table12[[#This Row],[Column1]]))=TRUE,1,0)</f>
        <v>0</v>
      </c>
      <c r="O1038" t="str">
        <f>IF(Table12[[#This Row],[cond2]]=1,MID(Table12[[#This Row],[Column1]],6,3),O1037)</f>
        <v xml:space="preserve"> 18</v>
      </c>
    </row>
    <row r="1039" spans="11:15" x14ac:dyDescent="0.3">
      <c r="K1039">
        <v>-1</v>
      </c>
      <c r="L1039">
        <f>IF(AND(ISNUMBER(SEARCH(":",Table12[[#This Row],[Column1]]))=FALSE,ISNUMBER(SEARCH("Ronda",Table12[[#This Row],[Column1]]))=FALSE),1,0)</f>
        <v>1</v>
      </c>
      <c r="M1039">
        <f>IF(Table12[[#This Row],[cond]]=1,M1038+1,0)</f>
        <v>5</v>
      </c>
      <c r="N1039">
        <f>IF(ISNUMBER(SEARCH("Ronda",Table12[[#This Row],[Column1]]))=TRUE,1,0)</f>
        <v>0</v>
      </c>
      <c r="O1039" t="str">
        <f>IF(Table12[[#This Row],[cond2]]=1,MID(Table12[[#This Row],[Column1]],6,3),O1038)</f>
        <v xml:space="preserve"> 18</v>
      </c>
    </row>
    <row r="1040" spans="11:15" x14ac:dyDescent="0.3">
      <c r="K1040">
        <v>-1</v>
      </c>
      <c r="L1040">
        <f>IF(AND(ISNUMBER(SEARCH(":",Table12[[#This Row],[Column1]]))=FALSE,ISNUMBER(SEARCH("Ronda",Table12[[#This Row],[Column1]]))=FALSE),1,0)</f>
        <v>1</v>
      </c>
      <c r="M1040">
        <f>IF(Table12[[#This Row],[cond]]=1,M1039+1,0)</f>
        <v>6</v>
      </c>
      <c r="N1040">
        <f>IF(ISNUMBER(SEARCH("Ronda",Table12[[#This Row],[Column1]]))=TRUE,1,0)</f>
        <v>0</v>
      </c>
      <c r="O1040" t="str">
        <f>IF(Table12[[#This Row],[cond2]]=1,MID(Table12[[#This Row],[Column1]],6,3),O1039)</f>
        <v xml:space="preserve"> 18</v>
      </c>
    </row>
    <row r="1041" spans="11:15" x14ac:dyDescent="0.3">
      <c r="K1041" t="s">
        <v>1375</v>
      </c>
      <c r="L1041">
        <f>IF(AND(ISNUMBER(SEARCH(":",Table12[[#This Row],[Column1]]))=FALSE,ISNUMBER(SEARCH("Ronda",Table12[[#This Row],[Column1]]))=FALSE),1,0)</f>
        <v>0</v>
      </c>
      <c r="M1041">
        <f>IF(Table12[[#This Row],[cond]]=1,M1040+1,0)</f>
        <v>0</v>
      </c>
      <c r="N1041">
        <f>IF(ISNUMBER(SEARCH("Ronda",Table12[[#This Row],[Column1]]))=TRUE,1,0)</f>
        <v>0</v>
      </c>
      <c r="O1041" t="str">
        <f>IF(Table12[[#This Row],[cond2]]=1,MID(Table12[[#This Row],[Column1]],6,3),O1040)</f>
        <v xml:space="preserve"> 18</v>
      </c>
    </row>
    <row r="1042" spans="11:15" x14ac:dyDescent="0.3">
      <c r="K1042" t="s">
        <v>7</v>
      </c>
      <c r="L1042">
        <f>IF(AND(ISNUMBER(SEARCH(":",Table12[[#This Row],[Column1]]))=FALSE,ISNUMBER(SEARCH("Ronda",Table12[[#This Row],[Column1]]))=FALSE),1,0)</f>
        <v>1</v>
      </c>
      <c r="M1042">
        <f>IF(Table12[[#This Row],[cond]]=1,M1041+1,0)</f>
        <v>1</v>
      </c>
      <c r="N1042">
        <f>IF(ISNUMBER(SEARCH("Ronda",Table12[[#This Row],[Column1]]))=TRUE,1,0)</f>
        <v>0</v>
      </c>
      <c r="O1042" t="str">
        <f>IF(Table12[[#This Row],[cond2]]=1,MID(Table12[[#This Row],[Column1]],6,3),O1041)</f>
        <v xml:space="preserve"> 18</v>
      </c>
    </row>
    <row r="1043" spans="11:15" x14ac:dyDescent="0.3">
      <c r="K1043" t="s">
        <v>10</v>
      </c>
      <c r="L1043">
        <f>IF(AND(ISNUMBER(SEARCH(":",Table12[[#This Row],[Column1]]))=FALSE,ISNUMBER(SEARCH("Ronda",Table12[[#This Row],[Column1]]))=FALSE),1,0)</f>
        <v>1</v>
      </c>
      <c r="M1043">
        <f>IF(Table12[[#This Row],[cond]]=1,M1042+1,0)</f>
        <v>2</v>
      </c>
      <c r="N1043">
        <f>IF(ISNUMBER(SEARCH("Ronda",Table12[[#This Row],[Column1]]))=TRUE,1,0)</f>
        <v>0</v>
      </c>
      <c r="O1043" t="str">
        <f>IF(Table12[[#This Row],[cond2]]=1,MID(Table12[[#This Row],[Column1]],6,3),O1042)</f>
        <v xml:space="preserve"> 18</v>
      </c>
    </row>
    <row r="1044" spans="11:15" x14ac:dyDescent="0.3">
      <c r="K1044">
        <v>1</v>
      </c>
      <c r="L1044">
        <f>IF(AND(ISNUMBER(SEARCH(":",Table12[[#This Row],[Column1]]))=FALSE,ISNUMBER(SEARCH("Ronda",Table12[[#This Row],[Column1]]))=FALSE),1,0)</f>
        <v>1</v>
      </c>
      <c r="M1044">
        <f>IF(Table12[[#This Row],[cond]]=1,M1043+1,0)</f>
        <v>3</v>
      </c>
      <c r="N1044">
        <f>IF(ISNUMBER(SEARCH("Ronda",Table12[[#This Row],[Column1]]))=TRUE,1,0)</f>
        <v>0</v>
      </c>
      <c r="O1044" t="str">
        <f>IF(Table12[[#This Row],[cond2]]=1,MID(Table12[[#This Row],[Column1]],6,3),O1043)</f>
        <v xml:space="preserve"> 18</v>
      </c>
    </row>
    <row r="1045" spans="11:15" x14ac:dyDescent="0.3">
      <c r="K1045">
        <v>0</v>
      </c>
      <c r="L1045">
        <f>IF(AND(ISNUMBER(SEARCH(":",Table12[[#This Row],[Column1]]))=FALSE,ISNUMBER(SEARCH("Ronda",Table12[[#This Row],[Column1]]))=FALSE),1,0)</f>
        <v>1</v>
      </c>
      <c r="M1045">
        <f>IF(Table12[[#This Row],[cond]]=1,M1044+1,0)</f>
        <v>4</v>
      </c>
      <c r="N1045">
        <f>IF(ISNUMBER(SEARCH("Ronda",Table12[[#This Row],[Column1]]))=TRUE,1,0)</f>
        <v>0</v>
      </c>
      <c r="O1045" t="str">
        <f>IF(Table12[[#This Row],[cond2]]=1,MID(Table12[[#This Row],[Column1]],6,3),O1044)</f>
        <v xml:space="preserve"> 18</v>
      </c>
    </row>
    <row r="1046" spans="11:15" x14ac:dyDescent="0.3">
      <c r="K1046">
        <v>0</v>
      </c>
      <c r="L1046">
        <f>IF(AND(ISNUMBER(SEARCH(":",Table12[[#This Row],[Column1]]))=FALSE,ISNUMBER(SEARCH("Ronda",Table12[[#This Row],[Column1]]))=FALSE),1,0)</f>
        <v>1</v>
      </c>
      <c r="M1046">
        <f>IF(Table12[[#This Row],[cond]]=1,M1045+1,0)</f>
        <v>5</v>
      </c>
      <c r="N1046">
        <f>IF(ISNUMBER(SEARCH("Ronda",Table12[[#This Row],[Column1]]))=TRUE,1,0)</f>
        <v>0</v>
      </c>
      <c r="O1046" t="str">
        <f>IF(Table12[[#This Row],[cond2]]=1,MID(Table12[[#This Row],[Column1]],6,3),O1045)</f>
        <v xml:space="preserve"> 18</v>
      </c>
    </row>
    <row r="1047" spans="11:15" x14ac:dyDescent="0.3">
      <c r="K1047">
        <v>0</v>
      </c>
      <c r="L1047">
        <f>IF(AND(ISNUMBER(SEARCH(":",Table12[[#This Row],[Column1]]))=FALSE,ISNUMBER(SEARCH("Ronda",Table12[[#This Row],[Column1]]))=FALSE),1,0)</f>
        <v>1</v>
      </c>
      <c r="M1047">
        <f>IF(Table12[[#This Row],[cond]]=1,M1046+1,0)</f>
        <v>6</v>
      </c>
      <c r="N1047">
        <f>IF(ISNUMBER(SEARCH("Ronda",Table12[[#This Row],[Column1]]))=TRUE,1,0)</f>
        <v>0</v>
      </c>
      <c r="O1047" t="str">
        <f>IF(Table12[[#This Row],[cond2]]=1,MID(Table12[[#This Row],[Column1]],6,3),O1046)</f>
        <v xml:space="preserve"> 18</v>
      </c>
    </row>
    <row r="1048" spans="11:15" x14ac:dyDescent="0.3">
      <c r="K1048" t="s">
        <v>1376</v>
      </c>
      <c r="L1048">
        <f>IF(AND(ISNUMBER(SEARCH(":",Table12[[#This Row],[Column1]]))=FALSE,ISNUMBER(SEARCH("Ronda",Table12[[#This Row],[Column1]]))=FALSE),1,0)</f>
        <v>0</v>
      </c>
      <c r="M1048">
        <f>IF(Table12[[#This Row],[cond]]=1,M1047+1,0)</f>
        <v>0</v>
      </c>
      <c r="N1048">
        <f>IF(ISNUMBER(SEARCH("Ronda",Table12[[#This Row],[Column1]]))=TRUE,1,0)</f>
        <v>0</v>
      </c>
      <c r="O1048" t="str">
        <f>IF(Table12[[#This Row],[cond2]]=1,MID(Table12[[#This Row],[Column1]],6,3),O1047)</f>
        <v xml:space="preserve"> 18</v>
      </c>
    </row>
    <row r="1049" spans="11:15" x14ac:dyDescent="0.3">
      <c r="K1049" t="s">
        <v>1</v>
      </c>
      <c r="L1049">
        <f>IF(AND(ISNUMBER(SEARCH(":",Table12[[#This Row],[Column1]]))=FALSE,ISNUMBER(SEARCH("Ronda",Table12[[#This Row],[Column1]]))=FALSE),1,0)</f>
        <v>1</v>
      </c>
      <c r="M1049">
        <f>IF(Table12[[#This Row],[cond]]=1,M1048+1,0)</f>
        <v>1</v>
      </c>
      <c r="N1049">
        <f>IF(ISNUMBER(SEARCH("Ronda",Table12[[#This Row],[Column1]]))=TRUE,1,0)</f>
        <v>0</v>
      </c>
      <c r="O1049" t="str">
        <f>IF(Table12[[#This Row],[cond2]]=1,MID(Table12[[#This Row],[Column1]],6,3),O1048)</f>
        <v xml:space="preserve"> 18</v>
      </c>
    </row>
    <row r="1050" spans="11:15" x14ac:dyDescent="0.3">
      <c r="K1050" t="s">
        <v>4</v>
      </c>
      <c r="L1050">
        <f>IF(AND(ISNUMBER(SEARCH(":",Table12[[#This Row],[Column1]]))=FALSE,ISNUMBER(SEARCH("Ronda",Table12[[#This Row],[Column1]]))=FALSE),1,0)</f>
        <v>1</v>
      </c>
      <c r="M1050">
        <f>IF(Table12[[#This Row],[cond]]=1,M1049+1,0)</f>
        <v>2</v>
      </c>
      <c r="N1050">
        <f>IF(ISNUMBER(SEARCH("Ronda",Table12[[#This Row],[Column1]]))=TRUE,1,0)</f>
        <v>0</v>
      </c>
      <c r="O1050" t="str">
        <f>IF(Table12[[#This Row],[cond2]]=1,MID(Table12[[#This Row],[Column1]],6,3),O1049)</f>
        <v xml:space="preserve"> 18</v>
      </c>
    </row>
    <row r="1051" spans="11:15" x14ac:dyDescent="0.3">
      <c r="K1051">
        <v>1</v>
      </c>
      <c r="L1051">
        <f>IF(AND(ISNUMBER(SEARCH(":",Table12[[#This Row],[Column1]]))=FALSE,ISNUMBER(SEARCH("Ronda",Table12[[#This Row],[Column1]]))=FALSE),1,0)</f>
        <v>1</v>
      </c>
      <c r="M1051">
        <f>IF(Table12[[#This Row],[cond]]=1,M1050+1,0)</f>
        <v>3</v>
      </c>
      <c r="N1051">
        <f>IF(ISNUMBER(SEARCH("Ronda",Table12[[#This Row],[Column1]]))=TRUE,1,0)</f>
        <v>0</v>
      </c>
      <c r="O1051" t="str">
        <f>IF(Table12[[#This Row],[cond2]]=1,MID(Table12[[#This Row],[Column1]],6,3),O1050)</f>
        <v xml:space="preserve"> 18</v>
      </c>
    </row>
    <row r="1052" spans="11:15" x14ac:dyDescent="0.3">
      <c r="K1052">
        <v>2</v>
      </c>
      <c r="L1052">
        <f>IF(AND(ISNUMBER(SEARCH(":",Table12[[#This Row],[Column1]]))=FALSE,ISNUMBER(SEARCH("Ronda",Table12[[#This Row],[Column1]]))=FALSE),1,0)</f>
        <v>1</v>
      </c>
      <c r="M1052">
        <f>IF(Table12[[#This Row],[cond]]=1,M1051+1,0)</f>
        <v>4</v>
      </c>
      <c r="N1052">
        <f>IF(ISNUMBER(SEARCH("Ronda",Table12[[#This Row],[Column1]]))=TRUE,1,0)</f>
        <v>0</v>
      </c>
      <c r="O1052" t="str">
        <f>IF(Table12[[#This Row],[cond2]]=1,MID(Table12[[#This Row],[Column1]],6,3),O1051)</f>
        <v xml:space="preserve"> 18</v>
      </c>
    </row>
    <row r="1053" spans="11:15" x14ac:dyDescent="0.3">
      <c r="K1053">
        <v>0</v>
      </c>
      <c r="L1053">
        <f>IF(AND(ISNUMBER(SEARCH(":",Table12[[#This Row],[Column1]]))=FALSE,ISNUMBER(SEARCH("Ronda",Table12[[#This Row],[Column1]]))=FALSE),1,0)</f>
        <v>1</v>
      </c>
      <c r="M1053">
        <f>IF(Table12[[#This Row],[cond]]=1,M1052+1,0)</f>
        <v>5</v>
      </c>
      <c r="N1053">
        <f>IF(ISNUMBER(SEARCH("Ronda",Table12[[#This Row],[Column1]]))=TRUE,1,0)</f>
        <v>0</v>
      </c>
      <c r="O1053" t="str">
        <f>IF(Table12[[#This Row],[cond2]]=1,MID(Table12[[#This Row],[Column1]],6,3),O1052)</f>
        <v xml:space="preserve"> 18</v>
      </c>
    </row>
    <row r="1054" spans="11:15" x14ac:dyDescent="0.3">
      <c r="K1054">
        <v>-2</v>
      </c>
      <c r="L1054">
        <f>IF(AND(ISNUMBER(SEARCH(":",Table12[[#This Row],[Column1]]))=FALSE,ISNUMBER(SEARCH("Ronda",Table12[[#This Row],[Column1]]))=FALSE),1,0)</f>
        <v>1</v>
      </c>
      <c r="M1054">
        <f>IF(Table12[[#This Row],[cond]]=1,M1053+1,0)</f>
        <v>6</v>
      </c>
      <c r="N1054">
        <f>IF(ISNUMBER(SEARCH("Ronda",Table12[[#This Row],[Column1]]))=TRUE,1,0)</f>
        <v>0</v>
      </c>
      <c r="O1054" t="str">
        <f>IF(Table12[[#This Row],[cond2]]=1,MID(Table12[[#This Row],[Column1]],6,3),O1053)</f>
        <v xml:space="preserve"> 18</v>
      </c>
    </row>
    <row r="1055" spans="11:15" x14ac:dyDescent="0.3">
      <c r="K1055" t="s">
        <v>191</v>
      </c>
      <c r="L1055">
        <f>IF(AND(ISNUMBER(SEARCH(":",Table12[[#This Row],[Column1]]))=FALSE,ISNUMBER(SEARCH("Ronda",Table12[[#This Row],[Column1]]))=FALSE),1,0)</f>
        <v>0</v>
      </c>
      <c r="M1055">
        <f>IF(Table12[[#This Row],[cond]]=1,M1054+1,0)</f>
        <v>0</v>
      </c>
      <c r="N1055">
        <f>IF(ISNUMBER(SEARCH("Ronda",Table12[[#This Row],[Column1]]))=TRUE,1,0)</f>
        <v>0</v>
      </c>
      <c r="O1055" t="str">
        <f>IF(Table12[[#This Row],[cond2]]=1,MID(Table12[[#This Row],[Column1]],6,3),O1054)</f>
        <v xml:space="preserve"> 18</v>
      </c>
    </row>
    <row r="1056" spans="11:15" x14ac:dyDescent="0.3">
      <c r="K1056" t="s">
        <v>833</v>
      </c>
      <c r="L1056">
        <f>IF(AND(ISNUMBER(SEARCH(":",Table12[[#This Row],[Column1]]))=FALSE,ISNUMBER(SEARCH("Ronda",Table12[[#This Row],[Column1]]))=FALSE),1,0)</f>
        <v>1</v>
      </c>
      <c r="M1056">
        <f>IF(Table12[[#This Row],[cond]]=1,M1055+1,0)</f>
        <v>1</v>
      </c>
      <c r="N1056">
        <f>IF(ISNUMBER(SEARCH("Ronda",Table12[[#This Row],[Column1]]))=TRUE,1,0)</f>
        <v>0</v>
      </c>
      <c r="O1056" t="str">
        <f>IF(Table12[[#This Row],[cond2]]=1,MID(Table12[[#This Row],[Column1]],6,3),O1055)</f>
        <v xml:space="preserve"> 18</v>
      </c>
    </row>
    <row r="1057" spans="11:15" x14ac:dyDescent="0.3">
      <c r="K1057" t="s">
        <v>28</v>
      </c>
      <c r="L1057">
        <f>IF(AND(ISNUMBER(SEARCH(":",Table12[[#This Row],[Column1]]))=FALSE,ISNUMBER(SEARCH("Ronda",Table12[[#This Row],[Column1]]))=FALSE),1,0)</f>
        <v>1</v>
      </c>
      <c r="M1057">
        <f>IF(Table12[[#This Row],[cond]]=1,M1056+1,0)</f>
        <v>2</v>
      </c>
      <c r="N1057">
        <f>IF(ISNUMBER(SEARCH("Ronda",Table12[[#This Row],[Column1]]))=TRUE,1,0)</f>
        <v>0</v>
      </c>
      <c r="O1057" t="str">
        <f>IF(Table12[[#This Row],[cond2]]=1,MID(Table12[[#This Row],[Column1]],6,3),O1056)</f>
        <v xml:space="preserve"> 18</v>
      </c>
    </row>
    <row r="1058" spans="11:15" x14ac:dyDescent="0.3">
      <c r="K1058">
        <v>0</v>
      </c>
      <c r="L1058">
        <f>IF(AND(ISNUMBER(SEARCH(":",Table12[[#This Row],[Column1]]))=FALSE,ISNUMBER(SEARCH("Ronda",Table12[[#This Row],[Column1]]))=FALSE),1,0)</f>
        <v>1</v>
      </c>
      <c r="M1058">
        <f>IF(Table12[[#This Row],[cond]]=1,M1057+1,0)</f>
        <v>3</v>
      </c>
      <c r="N1058">
        <f>IF(ISNUMBER(SEARCH("Ronda",Table12[[#This Row],[Column1]]))=TRUE,1,0)</f>
        <v>0</v>
      </c>
      <c r="O1058" t="str">
        <f>IF(Table12[[#This Row],[cond2]]=1,MID(Table12[[#This Row],[Column1]],6,3),O1057)</f>
        <v xml:space="preserve"> 18</v>
      </c>
    </row>
    <row r="1059" spans="11:15" x14ac:dyDescent="0.3">
      <c r="K1059">
        <v>1</v>
      </c>
      <c r="L1059">
        <f>IF(AND(ISNUMBER(SEARCH(":",Table12[[#This Row],[Column1]]))=FALSE,ISNUMBER(SEARCH("Ronda",Table12[[#This Row],[Column1]]))=FALSE),1,0)</f>
        <v>1</v>
      </c>
      <c r="M1059">
        <f>IF(Table12[[#This Row],[cond]]=1,M1058+1,0)</f>
        <v>4</v>
      </c>
      <c r="N1059">
        <f>IF(ISNUMBER(SEARCH("Ronda",Table12[[#This Row],[Column1]]))=TRUE,1,0)</f>
        <v>0</v>
      </c>
      <c r="O1059" t="str">
        <f>IF(Table12[[#This Row],[cond2]]=1,MID(Table12[[#This Row],[Column1]],6,3),O1058)</f>
        <v xml:space="preserve"> 18</v>
      </c>
    </row>
    <row r="1060" spans="11:15" x14ac:dyDescent="0.3">
      <c r="K1060">
        <v>0</v>
      </c>
      <c r="L1060">
        <f>IF(AND(ISNUMBER(SEARCH(":",Table12[[#This Row],[Column1]]))=FALSE,ISNUMBER(SEARCH("Ronda",Table12[[#This Row],[Column1]]))=FALSE),1,0)</f>
        <v>1</v>
      </c>
      <c r="M1060">
        <f>IF(Table12[[#This Row],[cond]]=1,M1059+1,0)</f>
        <v>5</v>
      </c>
      <c r="N1060">
        <f>IF(ISNUMBER(SEARCH("Ronda",Table12[[#This Row],[Column1]]))=TRUE,1,0)</f>
        <v>0</v>
      </c>
      <c r="O1060" t="str">
        <f>IF(Table12[[#This Row],[cond2]]=1,MID(Table12[[#This Row],[Column1]],6,3),O1059)</f>
        <v xml:space="preserve"> 18</v>
      </c>
    </row>
    <row r="1061" spans="11:15" x14ac:dyDescent="0.3">
      <c r="K1061">
        <v>-1</v>
      </c>
      <c r="L1061">
        <f>IF(AND(ISNUMBER(SEARCH(":",Table12[[#This Row],[Column1]]))=FALSE,ISNUMBER(SEARCH("Ronda",Table12[[#This Row],[Column1]]))=FALSE),1,0)</f>
        <v>1</v>
      </c>
      <c r="M1061">
        <f>IF(Table12[[#This Row],[cond]]=1,M1060+1,0)</f>
        <v>6</v>
      </c>
      <c r="N1061">
        <f>IF(ISNUMBER(SEARCH("Ronda",Table12[[#This Row],[Column1]]))=TRUE,1,0)</f>
        <v>0</v>
      </c>
      <c r="O1061" t="str">
        <f>IF(Table12[[#This Row],[cond2]]=1,MID(Table12[[#This Row],[Column1]],6,3),O1060)</f>
        <v xml:space="preserve"> 18</v>
      </c>
    </row>
    <row r="1062" spans="11:15" x14ac:dyDescent="0.3">
      <c r="K1062" t="s">
        <v>1377</v>
      </c>
      <c r="L1062">
        <f>IF(AND(ISNUMBER(SEARCH(":",Table12[[#This Row],[Column1]]))=FALSE,ISNUMBER(SEARCH("Ronda",Table12[[#This Row],[Column1]]))=FALSE),1,0)</f>
        <v>0</v>
      </c>
      <c r="M1062">
        <f>IF(Table12[[#This Row],[cond]]=1,M1061+1,0)</f>
        <v>0</v>
      </c>
      <c r="N1062">
        <f>IF(ISNUMBER(SEARCH("Ronda",Table12[[#This Row],[Column1]]))=TRUE,1,0)</f>
        <v>0</v>
      </c>
      <c r="O1062" t="str">
        <f>IF(Table12[[#This Row],[cond2]]=1,MID(Table12[[#This Row],[Column1]],6,3),O1061)</f>
        <v xml:space="preserve"> 18</v>
      </c>
    </row>
    <row r="1063" spans="11:15" x14ac:dyDescent="0.3">
      <c r="K1063" t="s">
        <v>6</v>
      </c>
      <c r="L1063">
        <f>IF(AND(ISNUMBER(SEARCH(":",Table12[[#This Row],[Column1]]))=FALSE,ISNUMBER(SEARCH("Ronda",Table12[[#This Row],[Column1]]))=FALSE),1,0)</f>
        <v>1</v>
      </c>
      <c r="M1063">
        <f>IF(Table12[[#This Row],[cond]]=1,M1062+1,0)</f>
        <v>1</v>
      </c>
      <c r="N1063">
        <f>IF(ISNUMBER(SEARCH("Ronda",Table12[[#This Row],[Column1]]))=TRUE,1,0)</f>
        <v>0</v>
      </c>
      <c r="O1063" t="str">
        <f>IF(Table12[[#This Row],[cond2]]=1,MID(Table12[[#This Row],[Column1]],6,3),O1062)</f>
        <v xml:space="preserve"> 18</v>
      </c>
    </row>
    <row r="1064" spans="11:15" x14ac:dyDescent="0.3">
      <c r="K1064" t="s">
        <v>2</v>
      </c>
      <c r="L1064">
        <f>IF(AND(ISNUMBER(SEARCH(":",Table12[[#This Row],[Column1]]))=FALSE,ISNUMBER(SEARCH("Ronda",Table12[[#This Row],[Column1]]))=FALSE),1,0)</f>
        <v>1</v>
      </c>
      <c r="M1064">
        <f>IF(Table12[[#This Row],[cond]]=1,M1063+1,0)</f>
        <v>2</v>
      </c>
      <c r="N1064">
        <f>IF(ISNUMBER(SEARCH("Ronda",Table12[[#This Row],[Column1]]))=TRUE,1,0)</f>
        <v>0</v>
      </c>
      <c r="O1064" t="str">
        <f>IF(Table12[[#This Row],[cond2]]=1,MID(Table12[[#This Row],[Column1]],6,3),O1063)</f>
        <v xml:space="preserve"> 18</v>
      </c>
    </row>
    <row r="1065" spans="11:15" x14ac:dyDescent="0.3">
      <c r="K1065">
        <v>0</v>
      </c>
      <c r="L1065">
        <f>IF(AND(ISNUMBER(SEARCH(":",Table12[[#This Row],[Column1]]))=FALSE,ISNUMBER(SEARCH("Ronda",Table12[[#This Row],[Column1]]))=FALSE),1,0)</f>
        <v>1</v>
      </c>
      <c r="M1065">
        <f>IF(Table12[[#This Row],[cond]]=1,M1064+1,0)</f>
        <v>3</v>
      </c>
      <c r="N1065">
        <f>IF(ISNUMBER(SEARCH("Ronda",Table12[[#This Row],[Column1]]))=TRUE,1,0)</f>
        <v>0</v>
      </c>
      <c r="O1065" t="str">
        <f>IF(Table12[[#This Row],[cond2]]=1,MID(Table12[[#This Row],[Column1]],6,3),O1064)</f>
        <v xml:space="preserve"> 18</v>
      </c>
    </row>
    <row r="1066" spans="11:15" x14ac:dyDescent="0.3">
      <c r="K1066">
        <v>2</v>
      </c>
      <c r="L1066">
        <f>IF(AND(ISNUMBER(SEARCH(":",Table12[[#This Row],[Column1]]))=FALSE,ISNUMBER(SEARCH("Ronda",Table12[[#This Row],[Column1]]))=FALSE),1,0)</f>
        <v>1</v>
      </c>
      <c r="M1066">
        <f>IF(Table12[[#This Row],[cond]]=1,M1065+1,0)</f>
        <v>4</v>
      </c>
      <c r="N1066">
        <f>IF(ISNUMBER(SEARCH("Ronda",Table12[[#This Row],[Column1]]))=TRUE,1,0)</f>
        <v>0</v>
      </c>
      <c r="O1066" t="str">
        <f>IF(Table12[[#This Row],[cond2]]=1,MID(Table12[[#This Row],[Column1]],6,3),O1065)</f>
        <v xml:space="preserve"> 18</v>
      </c>
    </row>
    <row r="1067" spans="11:15" x14ac:dyDescent="0.3">
      <c r="K1067">
        <v>0</v>
      </c>
      <c r="L1067">
        <f>IF(AND(ISNUMBER(SEARCH(":",Table12[[#This Row],[Column1]]))=FALSE,ISNUMBER(SEARCH("Ronda",Table12[[#This Row],[Column1]]))=FALSE),1,0)</f>
        <v>1</v>
      </c>
      <c r="M1067">
        <f>IF(Table12[[#This Row],[cond]]=1,M1066+1,0)</f>
        <v>5</v>
      </c>
      <c r="N1067">
        <f>IF(ISNUMBER(SEARCH("Ronda",Table12[[#This Row],[Column1]]))=TRUE,1,0)</f>
        <v>0</v>
      </c>
      <c r="O1067" t="str">
        <f>IF(Table12[[#This Row],[cond2]]=1,MID(Table12[[#This Row],[Column1]],6,3),O1066)</f>
        <v xml:space="preserve"> 18</v>
      </c>
    </row>
    <row r="1068" spans="11:15" x14ac:dyDescent="0.3">
      <c r="K1068">
        <v>-1</v>
      </c>
      <c r="L1068">
        <f>IF(AND(ISNUMBER(SEARCH(":",Table12[[#This Row],[Column1]]))=FALSE,ISNUMBER(SEARCH("Ronda",Table12[[#This Row],[Column1]]))=FALSE),1,0)</f>
        <v>1</v>
      </c>
      <c r="M1068">
        <f>IF(Table12[[#This Row],[cond]]=1,M1067+1,0)</f>
        <v>6</v>
      </c>
      <c r="N1068">
        <f>IF(ISNUMBER(SEARCH("Ronda",Table12[[#This Row],[Column1]]))=TRUE,1,0)</f>
        <v>0</v>
      </c>
      <c r="O1068" t="str">
        <f>IF(Table12[[#This Row],[cond2]]=1,MID(Table12[[#This Row],[Column1]],6,3),O1067)</f>
        <v xml:space="preserve"> 18</v>
      </c>
    </row>
    <row r="1069" spans="11:15" x14ac:dyDescent="0.3">
      <c r="K1069" t="s">
        <v>1378</v>
      </c>
      <c r="L1069">
        <f>IF(AND(ISNUMBER(SEARCH(":",Table12[[#This Row],[Column1]]))=FALSE,ISNUMBER(SEARCH("Ronda",Table12[[#This Row],[Column1]]))=FALSE),1,0)</f>
        <v>0</v>
      </c>
      <c r="M1069">
        <f>IF(Table12[[#This Row],[cond]]=1,M1068+1,0)</f>
        <v>0</v>
      </c>
      <c r="N1069">
        <f>IF(ISNUMBER(SEARCH("Ronda",Table12[[#This Row],[Column1]]))=TRUE,1,0)</f>
        <v>0</v>
      </c>
      <c r="O1069" t="str">
        <f>IF(Table12[[#This Row],[cond2]]=1,MID(Table12[[#This Row],[Column1]],6,3),O1068)</f>
        <v xml:space="preserve"> 18</v>
      </c>
    </row>
    <row r="1070" spans="11:15" x14ac:dyDescent="0.3">
      <c r="K1070" t="s">
        <v>31</v>
      </c>
      <c r="L1070">
        <f>IF(AND(ISNUMBER(SEARCH(":",Table12[[#This Row],[Column1]]))=FALSE,ISNUMBER(SEARCH("Ronda",Table12[[#This Row],[Column1]]))=FALSE),1,0)</f>
        <v>1</v>
      </c>
      <c r="M1070">
        <f>IF(Table12[[#This Row],[cond]]=1,M1069+1,0)</f>
        <v>1</v>
      </c>
      <c r="N1070">
        <f>IF(ISNUMBER(SEARCH("Ronda",Table12[[#This Row],[Column1]]))=TRUE,1,0)</f>
        <v>0</v>
      </c>
      <c r="O1070" t="str">
        <f>IF(Table12[[#This Row],[cond2]]=1,MID(Table12[[#This Row],[Column1]],6,3),O1069)</f>
        <v xml:space="preserve"> 18</v>
      </c>
    </row>
    <row r="1071" spans="11:15" x14ac:dyDescent="0.3">
      <c r="K1071" t="s">
        <v>14</v>
      </c>
      <c r="L1071">
        <f>IF(AND(ISNUMBER(SEARCH(":",Table12[[#This Row],[Column1]]))=FALSE,ISNUMBER(SEARCH("Ronda",Table12[[#This Row],[Column1]]))=FALSE),1,0)</f>
        <v>1</v>
      </c>
      <c r="M1071">
        <f>IF(Table12[[#This Row],[cond]]=1,M1070+1,0)</f>
        <v>2</v>
      </c>
      <c r="N1071">
        <f>IF(ISNUMBER(SEARCH("Ronda",Table12[[#This Row],[Column1]]))=TRUE,1,0)</f>
        <v>0</v>
      </c>
      <c r="O1071" t="str">
        <f>IF(Table12[[#This Row],[cond2]]=1,MID(Table12[[#This Row],[Column1]],6,3),O1070)</f>
        <v xml:space="preserve"> 18</v>
      </c>
    </row>
    <row r="1072" spans="11:15" x14ac:dyDescent="0.3">
      <c r="K1072">
        <v>2</v>
      </c>
      <c r="L1072">
        <f>IF(AND(ISNUMBER(SEARCH(":",Table12[[#This Row],[Column1]]))=FALSE,ISNUMBER(SEARCH("Ronda",Table12[[#This Row],[Column1]]))=FALSE),1,0)</f>
        <v>1</v>
      </c>
      <c r="M1072">
        <f>IF(Table12[[#This Row],[cond]]=1,M1071+1,0)</f>
        <v>3</v>
      </c>
      <c r="N1072">
        <f>IF(ISNUMBER(SEARCH("Ronda",Table12[[#This Row],[Column1]]))=TRUE,1,0)</f>
        <v>0</v>
      </c>
      <c r="O1072" t="str">
        <f>IF(Table12[[#This Row],[cond2]]=1,MID(Table12[[#This Row],[Column1]],6,3),O1071)</f>
        <v xml:space="preserve"> 18</v>
      </c>
    </row>
    <row r="1073" spans="11:15" x14ac:dyDescent="0.3">
      <c r="K1073">
        <v>1</v>
      </c>
      <c r="L1073">
        <f>IF(AND(ISNUMBER(SEARCH(":",Table12[[#This Row],[Column1]]))=FALSE,ISNUMBER(SEARCH("Ronda",Table12[[#This Row],[Column1]]))=FALSE),1,0)</f>
        <v>1</v>
      </c>
      <c r="M1073">
        <f>IF(Table12[[#This Row],[cond]]=1,M1072+1,0)</f>
        <v>4</v>
      </c>
      <c r="N1073">
        <f>IF(ISNUMBER(SEARCH("Ronda",Table12[[#This Row],[Column1]]))=TRUE,1,0)</f>
        <v>0</v>
      </c>
      <c r="O1073" t="str">
        <f>IF(Table12[[#This Row],[cond2]]=1,MID(Table12[[#This Row],[Column1]],6,3),O1072)</f>
        <v xml:space="preserve"> 18</v>
      </c>
    </row>
    <row r="1074" spans="11:15" x14ac:dyDescent="0.3">
      <c r="K1074">
        <v>-1</v>
      </c>
      <c r="L1074">
        <f>IF(AND(ISNUMBER(SEARCH(":",Table12[[#This Row],[Column1]]))=FALSE,ISNUMBER(SEARCH("Ronda",Table12[[#This Row],[Column1]]))=FALSE),1,0)</f>
        <v>1</v>
      </c>
      <c r="M1074">
        <f>IF(Table12[[#This Row],[cond]]=1,M1073+1,0)</f>
        <v>5</v>
      </c>
      <c r="N1074">
        <f>IF(ISNUMBER(SEARCH("Ronda",Table12[[#This Row],[Column1]]))=TRUE,1,0)</f>
        <v>0</v>
      </c>
      <c r="O1074" t="str">
        <f>IF(Table12[[#This Row],[cond2]]=1,MID(Table12[[#This Row],[Column1]],6,3),O1073)</f>
        <v xml:space="preserve"> 18</v>
      </c>
    </row>
    <row r="1075" spans="11:15" x14ac:dyDescent="0.3">
      <c r="K1075">
        <v>0</v>
      </c>
      <c r="L1075">
        <f>IF(AND(ISNUMBER(SEARCH(":",Table12[[#This Row],[Column1]]))=FALSE,ISNUMBER(SEARCH("Ronda",Table12[[#This Row],[Column1]]))=FALSE),1,0)</f>
        <v>1</v>
      </c>
      <c r="M1075">
        <f>IF(Table12[[#This Row],[cond]]=1,M1074+1,0)</f>
        <v>6</v>
      </c>
      <c r="N1075">
        <f>IF(ISNUMBER(SEARCH("Ronda",Table12[[#This Row],[Column1]]))=TRUE,1,0)</f>
        <v>0</v>
      </c>
      <c r="O1075" t="str">
        <f>IF(Table12[[#This Row],[cond2]]=1,MID(Table12[[#This Row],[Column1]],6,3),O1074)</f>
        <v xml:space="preserve"> 18</v>
      </c>
    </row>
    <row r="1076" spans="11:15" x14ac:dyDescent="0.3">
      <c r="K1076" t="s">
        <v>1378</v>
      </c>
      <c r="L1076">
        <f>IF(AND(ISNUMBER(SEARCH(":",Table12[[#This Row],[Column1]]))=FALSE,ISNUMBER(SEARCH("Ronda",Table12[[#This Row],[Column1]]))=FALSE),1,0)</f>
        <v>0</v>
      </c>
      <c r="M1076">
        <f>IF(Table12[[#This Row],[cond]]=1,M1075+1,0)</f>
        <v>0</v>
      </c>
      <c r="N1076">
        <f>IF(ISNUMBER(SEARCH("Ronda",Table12[[#This Row],[Column1]]))=TRUE,1,0)</f>
        <v>0</v>
      </c>
      <c r="O1076" t="str">
        <f>IF(Table12[[#This Row],[cond2]]=1,MID(Table12[[#This Row],[Column1]],6,3),O1075)</f>
        <v xml:space="preserve"> 18</v>
      </c>
    </row>
    <row r="1077" spans="11:15" x14ac:dyDescent="0.3">
      <c r="K1077" t="s">
        <v>1257</v>
      </c>
      <c r="L1077">
        <f>IF(AND(ISNUMBER(SEARCH(":",Table12[[#This Row],[Column1]]))=FALSE,ISNUMBER(SEARCH("Ronda",Table12[[#This Row],[Column1]]))=FALSE),1,0)</f>
        <v>1</v>
      </c>
      <c r="M1077">
        <f>IF(Table12[[#This Row],[cond]]=1,M1076+1,0)</f>
        <v>1</v>
      </c>
      <c r="N1077">
        <f>IF(ISNUMBER(SEARCH("Ronda",Table12[[#This Row],[Column1]]))=TRUE,1,0)</f>
        <v>0</v>
      </c>
      <c r="O1077" t="str">
        <f>IF(Table12[[#This Row],[cond2]]=1,MID(Table12[[#This Row],[Column1]],6,3),O1076)</f>
        <v xml:space="preserve"> 18</v>
      </c>
    </row>
    <row r="1078" spans="11:15" x14ac:dyDescent="0.3">
      <c r="K1078" t="s">
        <v>1051</v>
      </c>
      <c r="L1078">
        <f>IF(AND(ISNUMBER(SEARCH(":",Table12[[#This Row],[Column1]]))=FALSE,ISNUMBER(SEARCH("Ronda",Table12[[#This Row],[Column1]]))=FALSE),1,0)</f>
        <v>1</v>
      </c>
      <c r="M1078">
        <f>IF(Table12[[#This Row],[cond]]=1,M1077+1,0)</f>
        <v>2</v>
      </c>
      <c r="N1078">
        <f>IF(ISNUMBER(SEARCH("Ronda",Table12[[#This Row],[Column1]]))=TRUE,1,0)</f>
        <v>0</v>
      </c>
      <c r="O1078" t="str">
        <f>IF(Table12[[#This Row],[cond2]]=1,MID(Table12[[#This Row],[Column1]],6,3),O1077)</f>
        <v xml:space="preserve"> 18</v>
      </c>
    </row>
    <row r="1079" spans="11:15" x14ac:dyDescent="0.3">
      <c r="K1079">
        <v>0</v>
      </c>
      <c r="L1079">
        <f>IF(AND(ISNUMBER(SEARCH(":",Table12[[#This Row],[Column1]]))=FALSE,ISNUMBER(SEARCH("Ronda",Table12[[#This Row],[Column1]]))=FALSE),1,0)</f>
        <v>1</v>
      </c>
      <c r="M1079">
        <f>IF(Table12[[#This Row],[cond]]=1,M1078+1,0)</f>
        <v>3</v>
      </c>
      <c r="N1079">
        <f>IF(ISNUMBER(SEARCH("Ronda",Table12[[#This Row],[Column1]]))=TRUE,1,0)</f>
        <v>0</v>
      </c>
      <c r="O1079" t="str">
        <f>IF(Table12[[#This Row],[cond2]]=1,MID(Table12[[#This Row],[Column1]],6,3),O1078)</f>
        <v xml:space="preserve"> 18</v>
      </c>
    </row>
    <row r="1080" spans="11:15" x14ac:dyDescent="0.3">
      <c r="K1080">
        <v>1</v>
      </c>
      <c r="L1080">
        <f>IF(AND(ISNUMBER(SEARCH(":",Table12[[#This Row],[Column1]]))=FALSE,ISNUMBER(SEARCH("Ronda",Table12[[#This Row],[Column1]]))=FALSE),1,0)</f>
        <v>1</v>
      </c>
      <c r="M1080">
        <f>IF(Table12[[#This Row],[cond]]=1,M1079+1,0)</f>
        <v>4</v>
      </c>
      <c r="N1080">
        <f>IF(ISNUMBER(SEARCH("Ronda",Table12[[#This Row],[Column1]]))=TRUE,1,0)</f>
        <v>0</v>
      </c>
      <c r="O1080" t="str">
        <f>IF(Table12[[#This Row],[cond2]]=1,MID(Table12[[#This Row],[Column1]],6,3),O1079)</f>
        <v xml:space="preserve"> 18</v>
      </c>
    </row>
    <row r="1081" spans="11:15" x14ac:dyDescent="0.3">
      <c r="K1081">
        <v>0</v>
      </c>
      <c r="L1081">
        <f>IF(AND(ISNUMBER(SEARCH(":",Table12[[#This Row],[Column1]]))=FALSE,ISNUMBER(SEARCH("Ronda",Table12[[#This Row],[Column1]]))=FALSE),1,0)</f>
        <v>1</v>
      </c>
      <c r="M1081">
        <f>IF(Table12[[#This Row],[cond]]=1,M1080+1,0)</f>
        <v>5</v>
      </c>
      <c r="N1081">
        <f>IF(ISNUMBER(SEARCH("Ronda",Table12[[#This Row],[Column1]]))=TRUE,1,0)</f>
        <v>0</v>
      </c>
      <c r="O1081" t="str">
        <f>IF(Table12[[#This Row],[cond2]]=1,MID(Table12[[#This Row],[Column1]],6,3),O1080)</f>
        <v xml:space="preserve"> 18</v>
      </c>
    </row>
    <row r="1082" spans="11:15" x14ac:dyDescent="0.3">
      <c r="K1082">
        <v>-1</v>
      </c>
      <c r="L1082">
        <f>IF(AND(ISNUMBER(SEARCH(":",Table12[[#This Row],[Column1]]))=FALSE,ISNUMBER(SEARCH("Ronda",Table12[[#This Row],[Column1]]))=FALSE),1,0)</f>
        <v>1</v>
      </c>
      <c r="M1082">
        <f>IF(Table12[[#This Row],[cond]]=1,M1081+1,0)</f>
        <v>6</v>
      </c>
      <c r="N1082">
        <f>IF(ISNUMBER(SEARCH("Ronda",Table12[[#This Row],[Column1]]))=TRUE,1,0)</f>
        <v>0</v>
      </c>
      <c r="O1082" t="str">
        <f>IF(Table12[[#This Row],[cond2]]=1,MID(Table12[[#This Row],[Column1]],6,3),O1081)</f>
        <v xml:space="preserve"> 18</v>
      </c>
    </row>
    <row r="1083" spans="11:15" x14ac:dyDescent="0.3">
      <c r="K1083" t="s">
        <v>1378</v>
      </c>
      <c r="L1083">
        <f>IF(AND(ISNUMBER(SEARCH(":",Table12[[#This Row],[Column1]]))=FALSE,ISNUMBER(SEARCH("Ronda",Table12[[#This Row],[Column1]]))=FALSE),1,0)</f>
        <v>0</v>
      </c>
      <c r="M1083">
        <f>IF(Table12[[#This Row],[cond]]=1,M1082+1,0)</f>
        <v>0</v>
      </c>
      <c r="N1083">
        <f>IF(ISNUMBER(SEARCH("Ronda",Table12[[#This Row],[Column1]]))=TRUE,1,0)</f>
        <v>0</v>
      </c>
      <c r="O1083" t="str">
        <f>IF(Table12[[#This Row],[cond2]]=1,MID(Table12[[#This Row],[Column1]],6,3),O1082)</f>
        <v xml:space="preserve"> 18</v>
      </c>
    </row>
    <row r="1084" spans="11:15" x14ac:dyDescent="0.3">
      <c r="K1084" t="s">
        <v>303</v>
      </c>
      <c r="L1084">
        <f>IF(AND(ISNUMBER(SEARCH(":",Table12[[#This Row],[Column1]]))=FALSE,ISNUMBER(SEARCH("Ronda",Table12[[#This Row],[Column1]]))=FALSE),1,0)</f>
        <v>1</v>
      </c>
      <c r="M1084">
        <f>IF(Table12[[#This Row],[cond]]=1,M1083+1,0)</f>
        <v>1</v>
      </c>
      <c r="N1084">
        <f>IF(ISNUMBER(SEARCH("Ronda",Table12[[#This Row],[Column1]]))=TRUE,1,0)</f>
        <v>0</v>
      </c>
      <c r="O1084" t="str">
        <f>IF(Table12[[#This Row],[cond2]]=1,MID(Table12[[#This Row],[Column1]],6,3),O1083)</f>
        <v xml:space="preserve"> 18</v>
      </c>
    </row>
    <row r="1085" spans="11:15" x14ac:dyDescent="0.3">
      <c r="K1085" t="s">
        <v>11</v>
      </c>
      <c r="L1085">
        <f>IF(AND(ISNUMBER(SEARCH(":",Table12[[#This Row],[Column1]]))=FALSE,ISNUMBER(SEARCH("Ronda",Table12[[#This Row],[Column1]]))=FALSE),1,0)</f>
        <v>1</v>
      </c>
      <c r="M1085">
        <f>IF(Table12[[#This Row],[cond]]=1,M1084+1,0)</f>
        <v>2</v>
      </c>
      <c r="N1085">
        <f>IF(ISNUMBER(SEARCH("Ronda",Table12[[#This Row],[Column1]]))=TRUE,1,0)</f>
        <v>0</v>
      </c>
      <c r="O1085" t="str">
        <f>IF(Table12[[#This Row],[cond2]]=1,MID(Table12[[#This Row],[Column1]],6,3),O1084)</f>
        <v xml:space="preserve"> 18</v>
      </c>
    </row>
    <row r="1086" spans="11:15" x14ac:dyDescent="0.3">
      <c r="K1086">
        <v>0</v>
      </c>
      <c r="L1086">
        <f>IF(AND(ISNUMBER(SEARCH(":",Table12[[#This Row],[Column1]]))=FALSE,ISNUMBER(SEARCH("Ronda",Table12[[#This Row],[Column1]]))=FALSE),1,0)</f>
        <v>1</v>
      </c>
      <c r="M1086">
        <f>IF(Table12[[#This Row],[cond]]=1,M1085+1,0)</f>
        <v>3</v>
      </c>
      <c r="N1086">
        <f>IF(ISNUMBER(SEARCH("Ronda",Table12[[#This Row],[Column1]]))=TRUE,1,0)</f>
        <v>0</v>
      </c>
      <c r="O1086" t="str">
        <f>IF(Table12[[#This Row],[cond2]]=1,MID(Table12[[#This Row],[Column1]],6,3),O1085)</f>
        <v xml:space="preserve"> 18</v>
      </c>
    </row>
    <row r="1087" spans="11:15" x14ac:dyDescent="0.3">
      <c r="K1087">
        <v>3</v>
      </c>
      <c r="L1087">
        <f>IF(AND(ISNUMBER(SEARCH(":",Table12[[#This Row],[Column1]]))=FALSE,ISNUMBER(SEARCH("Ronda",Table12[[#This Row],[Column1]]))=FALSE),1,0)</f>
        <v>1</v>
      </c>
      <c r="M1087">
        <f>IF(Table12[[#This Row],[cond]]=1,M1086+1,0)</f>
        <v>4</v>
      </c>
      <c r="N1087">
        <f>IF(ISNUMBER(SEARCH("Ronda",Table12[[#This Row],[Column1]]))=TRUE,1,0)</f>
        <v>0</v>
      </c>
      <c r="O1087" t="str">
        <f>IF(Table12[[#This Row],[cond2]]=1,MID(Table12[[#This Row],[Column1]],6,3),O1086)</f>
        <v xml:space="preserve"> 18</v>
      </c>
    </row>
    <row r="1088" spans="11:15" x14ac:dyDescent="0.3">
      <c r="K1088">
        <v>0</v>
      </c>
      <c r="L1088">
        <f>IF(AND(ISNUMBER(SEARCH(":",Table12[[#This Row],[Column1]]))=FALSE,ISNUMBER(SEARCH("Ronda",Table12[[#This Row],[Column1]]))=FALSE),1,0)</f>
        <v>1</v>
      </c>
      <c r="M1088">
        <f>IF(Table12[[#This Row],[cond]]=1,M1087+1,0)</f>
        <v>5</v>
      </c>
      <c r="N1088">
        <f>IF(ISNUMBER(SEARCH("Ronda",Table12[[#This Row],[Column1]]))=TRUE,1,0)</f>
        <v>0</v>
      </c>
      <c r="O1088" t="str">
        <f>IF(Table12[[#This Row],[cond2]]=1,MID(Table12[[#This Row],[Column1]],6,3),O1087)</f>
        <v xml:space="preserve"> 18</v>
      </c>
    </row>
    <row r="1089" spans="11:15" x14ac:dyDescent="0.3">
      <c r="K1089">
        <v>-2</v>
      </c>
      <c r="L1089">
        <f>IF(AND(ISNUMBER(SEARCH(":",Table12[[#This Row],[Column1]]))=FALSE,ISNUMBER(SEARCH("Ronda",Table12[[#This Row],[Column1]]))=FALSE),1,0)</f>
        <v>1</v>
      </c>
      <c r="M1089">
        <f>IF(Table12[[#This Row],[cond]]=1,M1088+1,0)</f>
        <v>6</v>
      </c>
      <c r="N1089">
        <f>IF(ISNUMBER(SEARCH("Ronda",Table12[[#This Row],[Column1]]))=TRUE,1,0)</f>
        <v>0</v>
      </c>
      <c r="O1089" t="str">
        <f>IF(Table12[[#This Row],[cond2]]=1,MID(Table12[[#This Row],[Column1]],6,3),O1088)</f>
        <v xml:space="preserve"> 18</v>
      </c>
    </row>
    <row r="1090" spans="11:15" x14ac:dyDescent="0.3">
      <c r="K1090" t="s">
        <v>197</v>
      </c>
      <c r="L1090">
        <f>IF(AND(ISNUMBER(SEARCH(":",Table12[[#This Row],[Column1]]))=FALSE,ISNUMBER(SEARCH("Ronda",Table12[[#This Row],[Column1]]))=FALSE),1,0)</f>
        <v>0</v>
      </c>
      <c r="M1090">
        <f>IF(Table12[[#This Row],[cond]]=1,M1089+1,0)</f>
        <v>0</v>
      </c>
      <c r="N1090">
        <f>IF(ISNUMBER(SEARCH("Ronda",Table12[[#This Row],[Column1]]))=TRUE,1,0)</f>
        <v>1</v>
      </c>
      <c r="O1090" t="str">
        <f>IF(Table12[[#This Row],[cond2]]=1,MID(Table12[[#This Row],[Column1]],6,3),O1089)</f>
        <v xml:space="preserve"> 17</v>
      </c>
    </row>
    <row r="1091" spans="11:15" x14ac:dyDescent="0.3">
      <c r="K1091" t="s">
        <v>1379</v>
      </c>
      <c r="L1091">
        <f>IF(AND(ISNUMBER(SEARCH(":",Table12[[#This Row],[Column1]]))=FALSE,ISNUMBER(SEARCH("Ronda",Table12[[#This Row],[Column1]]))=FALSE),1,0)</f>
        <v>0</v>
      </c>
      <c r="M1091">
        <f>IF(Table12[[#This Row],[cond]]=1,M1090+1,0)</f>
        <v>0</v>
      </c>
      <c r="N1091">
        <f>IF(ISNUMBER(SEARCH("Ronda",Table12[[#This Row],[Column1]]))=TRUE,1,0)</f>
        <v>0</v>
      </c>
      <c r="O1091" t="str">
        <f>IF(Table12[[#This Row],[cond2]]=1,MID(Table12[[#This Row],[Column1]],6,3),O1090)</f>
        <v xml:space="preserve"> 17</v>
      </c>
    </row>
    <row r="1092" spans="11:15" x14ac:dyDescent="0.3">
      <c r="K1092" t="s">
        <v>4</v>
      </c>
      <c r="L1092">
        <f>IF(AND(ISNUMBER(SEARCH(":",Table12[[#This Row],[Column1]]))=FALSE,ISNUMBER(SEARCH("Ronda",Table12[[#This Row],[Column1]]))=FALSE),1,0)</f>
        <v>1</v>
      </c>
      <c r="M1092">
        <f>IF(Table12[[#This Row],[cond]]=1,M1091+1,0)</f>
        <v>1</v>
      </c>
      <c r="N1092">
        <f>IF(ISNUMBER(SEARCH("Ronda",Table12[[#This Row],[Column1]]))=TRUE,1,0)</f>
        <v>0</v>
      </c>
      <c r="O1092" t="str">
        <f>IF(Table12[[#This Row],[cond2]]=1,MID(Table12[[#This Row],[Column1]],6,3),O1091)</f>
        <v xml:space="preserve"> 17</v>
      </c>
    </row>
    <row r="1093" spans="11:15" x14ac:dyDescent="0.3">
      <c r="K1093" t="s">
        <v>28</v>
      </c>
      <c r="L1093">
        <f>IF(AND(ISNUMBER(SEARCH(":",Table12[[#This Row],[Column1]]))=FALSE,ISNUMBER(SEARCH("Ronda",Table12[[#This Row],[Column1]]))=FALSE),1,0)</f>
        <v>1</v>
      </c>
      <c r="M1093">
        <f>IF(Table12[[#This Row],[cond]]=1,M1092+1,0)</f>
        <v>2</v>
      </c>
      <c r="N1093">
        <f>IF(ISNUMBER(SEARCH("Ronda",Table12[[#This Row],[Column1]]))=TRUE,1,0)</f>
        <v>0</v>
      </c>
      <c r="O1093" t="str">
        <f>IF(Table12[[#This Row],[cond2]]=1,MID(Table12[[#This Row],[Column1]],6,3),O1092)</f>
        <v xml:space="preserve"> 17</v>
      </c>
    </row>
    <row r="1094" spans="11:15" x14ac:dyDescent="0.3">
      <c r="K1094">
        <v>2</v>
      </c>
      <c r="L1094">
        <f>IF(AND(ISNUMBER(SEARCH(":",Table12[[#This Row],[Column1]]))=FALSE,ISNUMBER(SEARCH("Ronda",Table12[[#This Row],[Column1]]))=FALSE),1,0)</f>
        <v>1</v>
      </c>
      <c r="M1094">
        <f>IF(Table12[[#This Row],[cond]]=1,M1093+1,0)</f>
        <v>3</v>
      </c>
      <c r="N1094">
        <f>IF(ISNUMBER(SEARCH("Ronda",Table12[[#This Row],[Column1]]))=TRUE,1,0)</f>
        <v>0</v>
      </c>
      <c r="O1094" t="str">
        <f>IF(Table12[[#This Row],[cond2]]=1,MID(Table12[[#This Row],[Column1]],6,3),O1093)</f>
        <v xml:space="preserve"> 17</v>
      </c>
    </row>
    <row r="1095" spans="11:15" x14ac:dyDescent="0.3">
      <c r="K1095">
        <v>0</v>
      </c>
      <c r="L1095">
        <f>IF(AND(ISNUMBER(SEARCH(":",Table12[[#This Row],[Column1]]))=FALSE,ISNUMBER(SEARCH("Ronda",Table12[[#This Row],[Column1]]))=FALSE),1,0)</f>
        <v>1</v>
      </c>
      <c r="M1095">
        <f>IF(Table12[[#This Row],[cond]]=1,M1094+1,0)</f>
        <v>4</v>
      </c>
      <c r="N1095">
        <f>IF(ISNUMBER(SEARCH("Ronda",Table12[[#This Row],[Column1]]))=TRUE,1,0)</f>
        <v>0</v>
      </c>
      <c r="O1095" t="str">
        <f>IF(Table12[[#This Row],[cond2]]=1,MID(Table12[[#This Row],[Column1]],6,3),O1094)</f>
        <v xml:space="preserve"> 17</v>
      </c>
    </row>
    <row r="1096" spans="11:15" x14ac:dyDescent="0.3">
      <c r="K1096">
        <v>-2</v>
      </c>
      <c r="L1096">
        <f>IF(AND(ISNUMBER(SEARCH(":",Table12[[#This Row],[Column1]]))=FALSE,ISNUMBER(SEARCH("Ronda",Table12[[#This Row],[Column1]]))=FALSE),1,0)</f>
        <v>1</v>
      </c>
      <c r="M1096">
        <f>IF(Table12[[#This Row],[cond]]=1,M1095+1,0)</f>
        <v>5</v>
      </c>
      <c r="N1096">
        <f>IF(ISNUMBER(SEARCH("Ronda",Table12[[#This Row],[Column1]]))=TRUE,1,0)</f>
        <v>0</v>
      </c>
      <c r="O1096" t="str">
        <f>IF(Table12[[#This Row],[cond2]]=1,MID(Table12[[#This Row],[Column1]],6,3),O1095)</f>
        <v xml:space="preserve"> 17</v>
      </c>
    </row>
    <row r="1097" spans="11:15" x14ac:dyDescent="0.3">
      <c r="K1097">
        <v>0</v>
      </c>
      <c r="L1097">
        <f>IF(AND(ISNUMBER(SEARCH(":",Table12[[#This Row],[Column1]]))=FALSE,ISNUMBER(SEARCH("Ronda",Table12[[#This Row],[Column1]]))=FALSE),1,0)</f>
        <v>1</v>
      </c>
      <c r="M1097">
        <f>IF(Table12[[#This Row],[cond]]=1,M1096+1,0)</f>
        <v>6</v>
      </c>
      <c r="N1097">
        <f>IF(ISNUMBER(SEARCH("Ronda",Table12[[#This Row],[Column1]]))=TRUE,1,0)</f>
        <v>0</v>
      </c>
      <c r="O1097" t="str">
        <f>IF(Table12[[#This Row],[cond2]]=1,MID(Table12[[#This Row],[Column1]],6,3),O1096)</f>
        <v xml:space="preserve"> 17</v>
      </c>
    </row>
    <row r="1098" spans="11:15" x14ac:dyDescent="0.3">
      <c r="K1098" t="s">
        <v>1380</v>
      </c>
      <c r="L1098">
        <f>IF(AND(ISNUMBER(SEARCH(":",Table12[[#This Row],[Column1]]))=FALSE,ISNUMBER(SEARCH("Ronda",Table12[[#This Row],[Column1]]))=FALSE),1,0)</f>
        <v>0</v>
      </c>
      <c r="M1098">
        <f>IF(Table12[[#This Row],[cond]]=1,M1097+1,0)</f>
        <v>0</v>
      </c>
      <c r="N1098">
        <f>IF(ISNUMBER(SEARCH("Ronda",Table12[[#This Row],[Column1]]))=TRUE,1,0)</f>
        <v>0</v>
      </c>
      <c r="O1098" t="str">
        <f>IF(Table12[[#This Row],[cond2]]=1,MID(Table12[[#This Row],[Column1]],6,3),O1097)</f>
        <v xml:space="preserve"> 17</v>
      </c>
    </row>
    <row r="1099" spans="11:15" x14ac:dyDescent="0.3">
      <c r="K1099" t="s">
        <v>1257</v>
      </c>
      <c r="L1099">
        <f>IF(AND(ISNUMBER(SEARCH(":",Table12[[#This Row],[Column1]]))=FALSE,ISNUMBER(SEARCH("Ronda",Table12[[#This Row],[Column1]]))=FALSE),1,0)</f>
        <v>1</v>
      </c>
      <c r="M1099">
        <f>IF(Table12[[#This Row],[cond]]=1,M1098+1,0)</f>
        <v>1</v>
      </c>
      <c r="N1099">
        <f>IF(ISNUMBER(SEARCH("Ronda",Table12[[#This Row],[Column1]]))=TRUE,1,0)</f>
        <v>0</v>
      </c>
      <c r="O1099" t="str">
        <f>IF(Table12[[#This Row],[cond2]]=1,MID(Table12[[#This Row],[Column1]],6,3),O1098)</f>
        <v xml:space="preserve"> 17</v>
      </c>
    </row>
    <row r="1100" spans="11:15" x14ac:dyDescent="0.3">
      <c r="K1100" t="s">
        <v>10</v>
      </c>
      <c r="L1100">
        <f>IF(AND(ISNUMBER(SEARCH(":",Table12[[#This Row],[Column1]]))=FALSE,ISNUMBER(SEARCH("Ronda",Table12[[#This Row],[Column1]]))=FALSE),1,0)</f>
        <v>1</v>
      </c>
      <c r="M1100">
        <f>IF(Table12[[#This Row],[cond]]=1,M1099+1,0)</f>
        <v>2</v>
      </c>
      <c r="N1100">
        <f>IF(ISNUMBER(SEARCH("Ronda",Table12[[#This Row],[Column1]]))=TRUE,1,0)</f>
        <v>0</v>
      </c>
      <c r="O1100" t="str">
        <f>IF(Table12[[#This Row],[cond2]]=1,MID(Table12[[#This Row],[Column1]],6,3),O1099)</f>
        <v xml:space="preserve"> 17</v>
      </c>
    </row>
    <row r="1101" spans="11:15" x14ac:dyDescent="0.3">
      <c r="K1101">
        <v>1</v>
      </c>
      <c r="L1101">
        <f>IF(AND(ISNUMBER(SEARCH(":",Table12[[#This Row],[Column1]]))=FALSE,ISNUMBER(SEARCH("Ronda",Table12[[#This Row],[Column1]]))=FALSE),1,0)</f>
        <v>1</v>
      </c>
      <c r="M1101">
        <f>IF(Table12[[#This Row],[cond]]=1,M1100+1,0)</f>
        <v>3</v>
      </c>
      <c r="N1101">
        <f>IF(ISNUMBER(SEARCH("Ronda",Table12[[#This Row],[Column1]]))=TRUE,1,0)</f>
        <v>0</v>
      </c>
      <c r="O1101" t="str">
        <f>IF(Table12[[#This Row],[cond2]]=1,MID(Table12[[#This Row],[Column1]],6,3),O1100)</f>
        <v xml:space="preserve"> 17</v>
      </c>
    </row>
    <row r="1102" spans="11:15" x14ac:dyDescent="0.3">
      <c r="K1102">
        <v>1</v>
      </c>
      <c r="L1102">
        <f>IF(AND(ISNUMBER(SEARCH(":",Table12[[#This Row],[Column1]]))=FALSE,ISNUMBER(SEARCH("Ronda",Table12[[#This Row],[Column1]]))=FALSE),1,0)</f>
        <v>1</v>
      </c>
      <c r="M1102">
        <f>IF(Table12[[#This Row],[cond]]=1,M1101+1,0)</f>
        <v>4</v>
      </c>
      <c r="N1102">
        <f>IF(ISNUMBER(SEARCH("Ronda",Table12[[#This Row],[Column1]]))=TRUE,1,0)</f>
        <v>0</v>
      </c>
      <c r="O1102" t="str">
        <f>IF(Table12[[#This Row],[cond2]]=1,MID(Table12[[#This Row],[Column1]],6,3),O1101)</f>
        <v xml:space="preserve"> 17</v>
      </c>
    </row>
    <row r="1103" spans="11:15" x14ac:dyDescent="0.3">
      <c r="K1103">
        <v>0</v>
      </c>
      <c r="L1103">
        <f>IF(AND(ISNUMBER(SEARCH(":",Table12[[#This Row],[Column1]]))=FALSE,ISNUMBER(SEARCH("Ronda",Table12[[#This Row],[Column1]]))=FALSE),1,0)</f>
        <v>1</v>
      </c>
      <c r="M1103">
        <f>IF(Table12[[#This Row],[cond]]=1,M1102+1,0)</f>
        <v>5</v>
      </c>
      <c r="N1103">
        <f>IF(ISNUMBER(SEARCH("Ronda",Table12[[#This Row],[Column1]]))=TRUE,1,0)</f>
        <v>0</v>
      </c>
      <c r="O1103" t="str">
        <f>IF(Table12[[#This Row],[cond2]]=1,MID(Table12[[#This Row],[Column1]],6,3),O1102)</f>
        <v xml:space="preserve"> 17</v>
      </c>
    </row>
    <row r="1104" spans="11:15" x14ac:dyDescent="0.3">
      <c r="K1104">
        <v>-1</v>
      </c>
      <c r="L1104">
        <f>IF(AND(ISNUMBER(SEARCH(":",Table12[[#This Row],[Column1]]))=FALSE,ISNUMBER(SEARCH("Ronda",Table12[[#This Row],[Column1]]))=FALSE),1,0)</f>
        <v>1</v>
      </c>
      <c r="M1104">
        <f>IF(Table12[[#This Row],[cond]]=1,M1103+1,0)</f>
        <v>6</v>
      </c>
      <c r="N1104">
        <f>IF(ISNUMBER(SEARCH("Ronda",Table12[[#This Row],[Column1]]))=TRUE,1,0)</f>
        <v>0</v>
      </c>
      <c r="O1104" t="str">
        <f>IF(Table12[[#This Row],[cond2]]=1,MID(Table12[[#This Row],[Column1]],6,3),O1103)</f>
        <v xml:space="preserve"> 17</v>
      </c>
    </row>
    <row r="1105" spans="11:15" x14ac:dyDescent="0.3">
      <c r="K1105" t="s">
        <v>1381</v>
      </c>
      <c r="L1105">
        <f>IF(AND(ISNUMBER(SEARCH(":",Table12[[#This Row],[Column1]]))=FALSE,ISNUMBER(SEARCH("Ronda",Table12[[#This Row],[Column1]]))=FALSE),1,0)</f>
        <v>0</v>
      </c>
      <c r="M1105">
        <f>IF(Table12[[#This Row],[cond]]=1,M1104+1,0)</f>
        <v>0</v>
      </c>
      <c r="N1105">
        <f>IF(ISNUMBER(SEARCH("Ronda",Table12[[#This Row],[Column1]]))=TRUE,1,0)</f>
        <v>0</v>
      </c>
      <c r="O1105" t="str">
        <f>IF(Table12[[#This Row],[cond2]]=1,MID(Table12[[#This Row],[Column1]],6,3),O1104)</f>
        <v xml:space="preserve"> 17</v>
      </c>
    </row>
    <row r="1106" spans="11:15" x14ac:dyDescent="0.3">
      <c r="K1106" t="s">
        <v>6</v>
      </c>
      <c r="L1106">
        <f>IF(AND(ISNUMBER(SEARCH(":",Table12[[#This Row],[Column1]]))=FALSE,ISNUMBER(SEARCH("Ronda",Table12[[#This Row],[Column1]]))=FALSE),1,0)</f>
        <v>1</v>
      </c>
      <c r="M1106">
        <f>IF(Table12[[#This Row],[cond]]=1,M1105+1,0)</f>
        <v>1</v>
      </c>
      <c r="N1106">
        <f>IF(ISNUMBER(SEARCH("Ronda",Table12[[#This Row],[Column1]]))=TRUE,1,0)</f>
        <v>0</v>
      </c>
      <c r="O1106" t="str">
        <f>IF(Table12[[#This Row],[cond2]]=1,MID(Table12[[#This Row],[Column1]],6,3),O1105)</f>
        <v xml:space="preserve"> 17</v>
      </c>
    </row>
    <row r="1107" spans="11:15" x14ac:dyDescent="0.3">
      <c r="K1107" t="s">
        <v>36</v>
      </c>
      <c r="L1107">
        <f>IF(AND(ISNUMBER(SEARCH(":",Table12[[#This Row],[Column1]]))=FALSE,ISNUMBER(SEARCH("Ronda",Table12[[#This Row],[Column1]]))=FALSE),1,0)</f>
        <v>1</v>
      </c>
      <c r="M1107">
        <f>IF(Table12[[#This Row],[cond]]=1,M1106+1,0)</f>
        <v>2</v>
      </c>
      <c r="N1107">
        <f>IF(ISNUMBER(SEARCH("Ronda",Table12[[#This Row],[Column1]]))=TRUE,1,0)</f>
        <v>0</v>
      </c>
      <c r="O1107" t="str">
        <f>IF(Table12[[#This Row],[cond2]]=1,MID(Table12[[#This Row],[Column1]],6,3),O1106)</f>
        <v xml:space="preserve"> 17</v>
      </c>
    </row>
    <row r="1108" spans="11:15" x14ac:dyDescent="0.3">
      <c r="K1108">
        <v>0</v>
      </c>
      <c r="L1108">
        <f>IF(AND(ISNUMBER(SEARCH(":",Table12[[#This Row],[Column1]]))=FALSE,ISNUMBER(SEARCH("Ronda",Table12[[#This Row],[Column1]]))=FALSE),1,0)</f>
        <v>1</v>
      </c>
      <c r="M1108">
        <f>IF(Table12[[#This Row],[cond]]=1,M1107+1,0)</f>
        <v>3</v>
      </c>
      <c r="N1108">
        <f>IF(ISNUMBER(SEARCH("Ronda",Table12[[#This Row],[Column1]]))=TRUE,1,0)</f>
        <v>0</v>
      </c>
      <c r="O1108" t="str">
        <f>IF(Table12[[#This Row],[cond2]]=1,MID(Table12[[#This Row],[Column1]],6,3),O1107)</f>
        <v xml:space="preserve"> 17</v>
      </c>
    </row>
    <row r="1109" spans="11:15" x14ac:dyDescent="0.3">
      <c r="K1109">
        <v>0</v>
      </c>
      <c r="L1109">
        <f>IF(AND(ISNUMBER(SEARCH(":",Table12[[#This Row],[Column1]]))=FALSE,ISNUMBER(SEARCH("Ronda",Table12[[#This Row],[Column1]]))=FALSE),1,0)</f>
        <v>1</v>
      </c>
      <c r="M1109">
        <f>IF(Table12[[#This Row],[cond]]=1,M1108+1,0)</f>
        <v>4</v>
      </c>
      <c r="N1109">
        <f>IF(ISNUMBER(SEARCH("Ronda",Table12[[#This Row],[Column1]]))=TRUE,1,0)</f>
        <v>0</v>
      </c>
      <c r="O1109" t="str">
        <f>IF(Table12[[#This Row],[cond2]]=1,MID(Table12[[#This Row],[Column1]],6,3),O1108)</f>
        <v xml:space="preserve"> 17</v>
      </c>
    </row>
    <row r="1110" spans="11:15" x14ac:dyDescent="0.3">
      <c r="K1110">
        <v>0</v>
      </c>
      <c r="L1110">
        <f>IF(AND(ISNUMBER(SEARCH(":",Table12[[#This Row],[Column1]]))=FALSE,ISNUMBER(SEARCH("Ronda",Table12[[#This Row],[Column1]]))=FALSE),1,0)</f>
        <v>1</v>
      </c>
      <c r="M1110">
        <f>IF(Table12[[#This Row],[cond]]=1,M1109+1,0)</f>
        <v>5</v>
      </c>
      <c r="N1110">
        <f>IF(ISNUMBER(SEARCH("Ronda",Table12[[#This Row],[Column1]]))=TRUE,1,0)</f>
        <v>0</v>
      </c>
      <c r="O1110" t="str">
        <f>IF(Table12[[#This Row],[cond2]]=1,MID(Table12[[#This Row],[Column1]],6,3),O1109)</f>
        <v xml:space="preserve"> 17</v>
      </c>
    </row>
    <row r="1111" spans="11:15" x14ac:dyDescent="0.3">
      <c r="K1111">
        <v>0</v>
      </c>
      <c r="L1111">
        <f>IF(AND(ISNUMBER(SEARCH(":",Table12[[#This Row],[Column1]]))=FALSE,ISNUMBER(SEARCH("Ronda",Table12[[#This Row],[Column1]]))=FALSE),1,0)</f>
        <v>1</v>
      </c>
      <c r="M1111">
        <f>IF(Table12[[#This Row],[cond]]=1,M1110+1,0)</f>
        <v>6</v>
      </c>
      <c r="N1111">
        <f>IF(ISNUMBER(SEARCH("Ronda",Table12[[#This Row],[Column1]]))=TRUE,1,0)</f>
        <v>0</v>
      </c>
      <c r="O1111" t="str">
        <f>IF(Table12[[#This Row],[cond2]]=1,MID(Table12[[#This Row],[Column1]],6,3),O1110)</f>
        <v xml:space="preserve"> 17</v>
      </c>
    </row>
    <row r="1112" spans="11:15" x14ac:dyDescent="0.3">
      <c r="K1112" t="s">
        <v>1382</v>
      </c>
      <c r="L1112">
        <f>IF(AND(ISNUMBER(SEARCH(":",Table12[[#This Row],[Column1]]))=FALSE,ISNUMBER(SEARCH("Ronda",Table12[[#This Row],[Column1]]))=FALSE),1,0)</f>
        <v>0</v>
      </c>
      <c r="M1112">
        <f>IF(Table12[[#This Row],[cond]]=1,M1111+1,0)</f>
        <v>0</v>
      </c>
      <c r="N1112">
        <f>IF(ISNUMBER(SEARCH("Ronda",Table12[[#This Row],[Column1]]))=TRUE,1,0)</f>
        <v>0</v>
      </c>
      <c r="O1112" t="str">
        <f>IF(Table12[[#This Row],[cond2]]=1,MID(Table12[[#This Row],[Column1]],6,3),O1111)</f>
        <v xml:space="preserve"> 17</v>
      </c>
    </row>
    <row r="1113" spans="11:15" x14ac:dyDescent="0.3">
      <c r="K1113" t="s">
        <v>31</v>
      </c>
      <c r="L1113">
        <f>IF(AND(ISNUMBER(SEARCH(":",Table12[[#This Row],[Column1]]))=FALSE,ISNUMBER(SEARCH("Ronda",Table12[[#This Row],[Column1]]))=FALSE),1,0)</f>
        <v>1</v>
      </c>
      <c r="M1113">
        <f>IF(Table12[[#This Row],[cond]]=1,M1112+1,0)</f>
        <v>1</v>
      </c>
      <c r="N1113">
        <f>IF(ISNUMBER(SEARCH("Ronda",Table12[[#This Row],[Column1]]))=TRUE,1,0)</f>
        <v>0</v>
      </c>
      <c r="O1113" t="str">
        <f>IF(Table12[[#This Row],[cond2]]=1,MID(Table12[[#This Row],[Column1]],6,3),O1112)</f>
        <v xml:space="preserve"> 17</v>
      </c>
    </row>
    <row r="1114" spans="11:15" x14ac:dyDescent="0.3">
      <c r="K1114" t="s">
        <v>11</v>
      </c>
      <c r="L1114">
        <f>IF(AND(ISNUMBER(SEARCH(":",Table12[[#This Row],[Column1]]))=FALSE,ISNUMBER(SEARCH("Ronda",Table12[[#This Row],[Column1]]))=FALSE),1,0)</f>
        <v>1</v>
      </c>
      <c r="M1114">
        <f>IF(Table12[[#This Row],[cond]]=1,M1113+1,0)</f>
        <v>2</v>
      </c>
      <c r="N1114">
        <f>IF(ISNUMBER(SEARCH("Ronda",Table12[[#This Row],[Column1]]))=TRUE,1,0)</f>
        <v>0</v>
      </c>
      <c r="O1114" t="str">
        <f>IF(Table12[[#This Row],[cond2]]=1,MID(Table12[[#This Row],[Column1]],6,3),O1113)</f>
        <v xml:space="preserve"> 17</v>
      </c>
    </row>
    <row r="1115" spans="11:15" x14ac:dyDescent="0.3">
      <c r="K1115">
        <v>0</v>
      </c>
      <c r="L1115">
        <f>IF(AND(ISNUMBER(SEARCH(":",Table12[[#This Row],[Column1]]))=FALSE,ISNUMBER(SEARCH("Ronda",Table12[[#This Row],[Column1]]))=FALSE),1,0)</f>
        <v>1</v>
      </c>
      <c r="M1115">
        <f>IF(Table12[[#This Row],[cond]]=1,M1114+1,0)</f>
        <v>3</v>
      </c>
      <c r="N1115">
        <f>IF(ISNUMBER(SEARCH("Ronda",Table12[[#This Row],[Column1]]))=TRUE,1,0)</f>
        <v>0</v>
      </c>
      <c r="O1115" t="str">
        <f>IF(Table12[[#This Row],[cond2]]=1,MID(Table12[[#This Row],[Column1]],6,3),O1114)</f>
        <v xml:space="preserve"> 17</v>
      </c>
    </row>
    <row r="1116" spans="11:15" x14ac:dyDescent="0.3">
      <c r="K1116">
        <v>1</v>
      </c>
      <c r="L1116">
        <f>IF(AND(ISNUMBER(SEARCH(":",Table12[[#This Row],[Column1]]))=FALSE,ISNUMBER(SEARCH("Ronda",Table12[[#This Row],[Column1]]))=FALSE),1,0)</f>
        <v>1</v>
      </c>
      <c r="M1116">
        <f>IF(Table12[[#This Row],[cond]]=1,M1115+1,0)</f>
        <v>4</v>
      </c>
      <c r="N1116">
        <f>IF(ISNUMBER(SEARCH("Ronda",Table12[[#This Row],[Column1]]))=TRUE,1,0)</f>
        <v>0</v>
      </c>
      <c r="O1116" t="str">
        <f>IF(Table12[[#This Row],[cond2]]=1,MID(Table12[[#This Row],[Column1]],6,3),O1115)</f>
        <v xml:space="preserve"> 17</v>
      </c>
    </row>
    <row r="1117" spans="11:15" x14ac:dyDescent="0.3">
      <c r="K1117">
        <v>0</v>
      </c>
      <c r="L1117">
        <f>IF(AND(ISNUMBER(SEARCH(":",Table12[[#This Row],[Column1]]))=FALSE,ISNUMBER(SEARCH("Ronda",Table12[[#This Row],[Column1]]))=FALSE),1,0)</f>
        <v>1</v>
      </c>
      <c r="M1117">
        <f>IF(Table12[[#This Row],[cond]]=1,M1116+1,0)</f>
        <v>5</v>
      </c>
      <c r="N1117">
        <f>IF(ISNUMBER(SEARCH("Ronda",Table12[[#This Row],[Column1]]))=TRUE,1,0)</f>
        <v>0</v>
      </c>
      <c r="O1117" t="str">
        <f>IF(Table12[[#This Row],[cond2]]=1,MID(Table12[[#This Row],[Column1]],6,3),O1116)</f>
        <v xml:space="preserve"> 17</v>
      </c>
    </row>
    <row r="1118" spans="11:15" x14ac:dyDescent="0.3">
      <c r="K1118">
        <v>-1</v>
      </c>
      <c r="L1118">
        <f>IF(AND(ISNUMBER(SEARCH(":",Table12[[#This Row],[Column1]]))=FALSE,ISNUMBER(SEARCH("Ronda",Table12[[#This Row],[Column1]]))=FALSE),1,0)</f>
        <v>1</v>
      </c>
      <c r="M1118">
        <f>IF(Table12[[#This Row],[cond]]=1,M1117+1,0)</f>
        <v>6</v>
      </c>
      <c r="N1118">
        <f>IF(ISNUMBER(SEARCH("Ronda",Table12[[#This Row],[Column1]]))=TRUE,1,0)</f>
        <v>0</v>
      </c>
      <c r="O1118" t="str">
        <f>IF(Table12[[#This Row],[cond2]]=1,MID(Table12[[#This Row],[Column1]],6,3),O1117)</f>
        <v xml:space="preserve"> 17</v>
      </c>
    </row>
    <row r="1119" spans="11:15" x14ac:dyDescent="0.3">
      <c r="K1119" t="s">
        <v>199</v>
      </c>
      <c r="L1119">
        <f>IF(AND(ISNUMBER(SEARCH(":",Table12[[#This Row],[Column1]]))=FALSE,ISNUMBER(SEARCH("Ronda",Table12[[#This Row],[Column1]]))=FALSE),1,0)</f>
        <v>0</v>
      </c>
      <c r="M1119">
        <f>IF(Table12[[#This Row],[cond]]=1,M1118+1,0)</f>
        <v>0</v>
      </c>
      <c r="N1119">
        <f>IF(ISNUMBER(SEARCH("Ronda",Table12[[#This Row],[Column1]]))=TRUE,1,0)</f>
        <v>0</v>
      </c>
      <c r="O1119" t="str">
        <f>IF(Table12[[#This Row],[cond2]]=1,MID(Table12[[#This Row],[Column1]],6,3),O1118)</f>
        <v xml:space="preserve"> 17</v>
      </c>
    </row>
    <row r="1120" spans="11:15" x14ac:dyDescent="0.3">
      <c r="K1120" t="s">
        <v>303</v>
      </c>
      <c r="L1120">
        <f>IF(AND(ISNUMBER(SEARCH(":",Table12[[#This Row],[Column1]]))=FALSE,ISNUMBER(SEARCH("Ronda",Table12[[#This Row],[Column1]]))=FALSE),1,0)</f>
        <v>1</v>
      </c>
      <c r="M1120">
        <f>IF(Table12[[#This Row],[cond]]=1,M1119+1,0)</f>
        <v>1</v>
      </c>
      <c r="N1120">
        <f>IF(ISNUMBER(SEARCH("Ronda",Table12[[#This Row],[Column1]]))=TRUE,1,0)</f>
        <v>0</v>
      </c>
      <c r="O1120" t="str">
        <f>IF(Table12[[#This Row],[cond2]]=1,MID(Table12[[#This Row],[Column1]],6,3),O1119)</f>
        <v xml:space="preserve"> 17</v>
      </c>
    </row>
    <row r="1121" spans="11:15" x14ac:dyDescent="0.3">
      <c r="K1121" t="s">
        <v>33</v>
      </c>
      <c r="L1121">
        <f>IF(AND(ISNUMBER(SEARCH(":",Table12[[#This Row],[Column1]]))=FALSE,ISNUMBER(SEARCH("Ronda",Table12[[#This Row],[Column1]]))=FALSE),1,0)</f>
        <v>1</v>
      </c>
      <c r="M1121">
        <f>IF(Table12[[#This Row],[cond]]=1,M1120+1,0)</f>
        <v>2</v>
      </c>
      <c r="N1121">
        <f>IF(ISNUMBER(SEARCH("Ronda",Table12[[#This Row],[Column1]]))=TRUE,1,0)</f>
        <v>0</v>
      </c>
      <c r="O1121" t="str">
        <f>IF(Table12[[#This Row],[cond2]]=1,MID(Table12[[#This Row],[Column1]],6,3),O1120)</f>
        <v xml:space="preserve"> 17</v>
      </c>
    </row>
    <row r="1122" spans="11:15" x14ac:dyDescent="0.3">
      <c r="K1122">
        <v>1</v>
      </c>
      <c r="L1122">
        <f>IF(AND(ISNUMBER(SEARCH(":",Table12[[#This Row],[Column1]]))=FALSE,ISNUMBER(SEARCH("Ronda",Table12[[#This Row],[Column1]]))=FALSE),1,0)</f>
        <v>1</v>
      </c>
      <c r="M1122">
        <f>IF(Table12[[#This Row],[cond]]=1,M1121+1,0)</f>
        <v>3</v>
      </c>
      <c r="N1122">
        <f>IF(ISNUMBER(SEARCH("Ronda",Table12[[#This Row],[Column1]]))=TRUE,1,0)</f>
        <v>0</v>
      </c>
      <c r="O1122" t="str">
        <f>IF(Table12[[#This Row],[cond2]]=1,MID(Table12[[#This Row],[Column1]],6,3),O1121)</f>
        <v xml:space="preserve"> 17</v>
      </c>
    </row>
    <row r="1123" spans="11:15" x14ac:dyDescent="0.3">
      <c r="K1123">
        <v>1</v>
      </c>
      <c r="L1123">
        <f>IF(AND(ISNUMBER(SEARCH(":",Table12[[#This Row],[Column1]]))=FALSE,ISNUMBER(SEARCH("Ronda",Table12[[#This Row],[Column1]]))=FALSE),1,0)</f>
        <v>1</v>
      </c>
      <c r="M1123">
        <f>IF(Table12[[#This Row],[cond]]=1,M1122+1,0)</f>
        <v>4</v>
      </c>
      <c r="N1123">
        <f>IF(ISNUMBER(SEARCH("Ronda",Table12[[#This Row],[Column1]]))=TRUE,1,0)</f>
        <v>0</v>
      </c>
      <c r="O1123" t="str">
        <f>IF(Table12[[#This Row],[cond2]]=1,MID(Table12[[#This Row],[Column1]],6,3),O1122)</f>
        <v xml:space="preserve"> 17</v>
      </c>
    </row>
    <row r="1124" spans="11:15" x14ac:dyDescent="0.3">
      <c r="K1124">
        <v>0</v>
      </c>
      <c r="L1124">
        <f>IF(AND(ISNUMBER(SEARCH(":",Table12[[#This Row],[Column1]]))=FALSE,ISNUMBER(SEARCH("Ronda",Table12[[#This Row],[Column1]]))=FALSE),1,0)</f>
        <v>1</v>
      </c>
      <c r="M1124">
        <f>IF(Table12[[#This Row],[cond]]=1,M1123+1,0)</f>
        <v>5</v>
      </c>
      <c r="N1124">
        <f>IF(ISNUMBER(SEARCH("Ronda",Table12[[#This Row],[Column1]]))=TRUE,1,0)</f>
        <v>0</v>
      </c>
      <c r="O1124" t="str">
        <f>IF(Table12[[#This Row],[cond2]]=1,MID(Table12[[#This Row],[Column1]],6,3),O1123)</f>
        <v xml:space="preserve"> 17</v>
      </c>
    </row>
    <row r="1125" spans="11:15" x14ac:dyDescent="0.3">
      <c r="K1125">
        <v>0</v>
      </c>
      <c r="L1125">
        <f>IF(AND(ISNUMBER(SEARCH(":",Table12[[#This Row],[Column1]]))=FALSE,ISNUMBER(SEARCH("Ronda",Table12[[#This Row],[Column1]]))=FALSE),1,0)</f>
        <v>1</v>
      </c>
      <c r="M1125">
        <f>IF(Table12[[#This Row],[cond]]=1,M1124+1,0)</f>
        <v>6</v>
      </c>
      <c r="N1125">
        <f>IF(ISNUMBER(SEARCH("Ronda",Table12[[#This Row],[Column1]]))=TRUE,1,0)</f>
        <v>0</v>
      </c>
      <c r="O1125" t="str">
        <f>IF(Table12[[#This Row],[cond2]]=1,MID(Table12[[#This Row],[Column1]],6,3),O1124)</f>
        <v xml:space="preserve"> 17</v>
      </c>
    </row>
    <row r="1126" spans="11:15" x14ac:dyDescent="0.3">
      <c r="K1126" t="s">
        <v>1383</v>
      </c>
      <c r="L1126">
        <f>IF(AND(ISNUMBER(SEARCH(":",Table12[[#This Row],[Column1]]))=FALSE,ISNUMBER(SEARCH("Ronda",Table12[[#This Row],[Column1]]))=FALSE),1,0)</f>
        <v>0</v>
      </c>
      <c r="M1126">
        <f>IF(Table12[[#This Row],[cond]]=1,M1125+1,0)</f>
        <v>0</v>
      </c>
      <c r="N1126">
        <f>IF(ISNUMBER(SEARCH("Ronda",Table12[[#This Row],[Column1]]))=TRUE,1,0)</f>
        <v>0</v>
      </c>
      <c r="O1126" t="str">
        <f>IF(Table12[[#This Row],[cond2]]=1,MID(Table12[[#This Row],[Column1]],6,3),O1125)</f>
        <v xml:space="preserve"> 17</v>
      </c>
    </row>
    <row r="1127" spans="11:15" x14ac:dyDescent="0.3">
      <c r="K1127" t="s">
        <v>833</v>
      </c>
      <c r="L1127">
        <f>IF(AND(ISNUMBER(SEARCH(":",Table12[[#This Row],[Column1]]))=FALSE,ISNUMBER(SEARCH("Ronda",Table12[[#This Row],[Column1]]))=FALSE),1,0)</f>
        <v>1</v>
      </c>
      <c r="M1127">
        <f>IF(Table12[[#This Row],[cond]]=1,M1126+1,0)</f>
        <v>1</v>
      </c>
      <c r="N1127">
        <f>IF(ISNUMBER(SEARCH("Ronda",Table12[[#This Row],[Column1]]))=TRUE,1,0)</f>
        <v>0</v>
      </c>
      <c r="O1127" t="str">
        <f>IF(Table12[[#This Row],[cond2]]=1,MID(Table12[[#This Row],[Column1]],6,3),O1126)</f>
        <v xml:space="preserve"> 17</v>
      </c>
    </row>
    <row r="1128" spans="11:15" x14ac:dyDescent="0.3">
      <c r="K1128" t="s">
        <v>14</v>
      </c>
      <c r="L1128">
        <f>IF(AND(ISNUMBER(SEARCH(":",Table12[[#This Row],[Column1]]))=FALSE,ISNUMBER(SEARCH("Ronda",Table12[[#This Row],[Column1]]))=FALSE),1,0)</f>
        <v>1</v>
      </c>
      <c r="M1128">
        <f>IF(Table12[[#This Row],[cond]]=1,M1127+1,0)</f>
        <v>2</v>
      </c>
      <c r="N1128">
        <f>IF(ISNUMBER(SEARCH("Ronda",Table12[[#This Row],[Column1]]))=TRUE,1,0)</f>
        <v>0</v>
      </c>
      <c r="O1128" t="str">
        <f>IF(Table12[[#This Row],[cond2]]=1,MID(Table12[[#This Row],[Column1]],6,3),O1127)</f>
        <v xml:space="preserve"> 17</v>
      </c>
    </row>
    <row r="1129" spans="11:15" x14ac:dyDescent="0.3">
      <c r="K1129">
        <v>3</v>
      </c>
      <c r="L1129">
        <f>IF(AND(ISNUMBER(SEARCH(":",Table12[[#This Row],[Column1]]))=FALSE,ISNUMBER(SEARCH("Ronda",Table12[[#This Row],[Column1]]))=FALSE),1,0)</f>
        <v>1</v>
      </c>
      <c r="M1129">
        <f>IF(Table12[[#This Row],[cond]]=1,M1128+1,0)</f>
        <v>3</v>
      </c>
      <c r="N1129">
        <f>IF(ISNUMBER(SEARCH("Ronda",Table12[[#This Row],[Column1]]))=TRUE,1,0)</f>
        <v>0</v>
      </c>
      <c r="O1129" t="str">
        <f>IF(Table12[[#This Row],[cond2]]=1,MID(Table12[[#This Row],[Column1]],6,3),O1128)</f>
        <v xml:space="preserve"> 17</v>
      </c>
    </row>
    <row r="1130" spans="11:15" x14ac:dyDescent="0.3">
      <c r="K1130">
        <v>0</v>
      </c>
      <c r="L1130">
        <f>IF(AND(ISNUMBER(SEARCH(":",Table12[[#This Row],[Column1]]))=FALSE,ISNUMBER(SEARCH("Ronda",Table12[[#This Row],[Column1]]))=FALSE),1,0)</f>
        <v>1</v>
      </c>
      <c r="M1130">
        <f>IF(Table12[[#This Row],[cond]]=1,M1129+1,0)</f>
        <v>4</v>
      </c>
      <c r="N1130">
        <f>IF(ISNUMBER(SEARCH("Ronda",Table12[[#This Row],[Column1]]))=TRUE,1,0)</f>
        <v>0</v>
      </c>
      <c r="O1130" t="str">
        <f>IF(Table12[[#This Row],[cond2]]=1,MID(Table12[[#This Row],[Column1]],6,3),O1129)</f>
        <v xml:space="preserve"> 17</v>
      </c>
    </row>
    <row r="1131" spans="11:15" x14ac:dyDescent="0.3">
      <c r="K1131">
        <v>0</v>
      </c>
      <c r="L1131">
        <f>IF(AND(ISNUMBER(SEARCH(":",Table12[[#This Row],[Column1]]))=FALSE,ISNUMBER(SEARCH("Ronda",Table12[[#This Row],[Column1]]))=FALSE),1,0)</f>
        <v>1</v>
      </c>
      <c r="M1131">
        <f>IF(Table12[[#This Row],[cond]]=1,M1130+1,0)</f>
        <v>5</v>
      </c>
      <c r="N1131">
        <f>IF(ISNUMBER(SEARCH("Ronda",Table12[[#This Row],[Column1]]))=TRUE,1,0)</f>
        <v>0</v>
      </c>
      <c r="O1131" t="str">
        <f>IF(Table12[[#This Row],[cond2]]=1,MID(Table12[[#This Row],[Column1]],6,3),O1130)</f>
        <v xml:space="preserve"> 17</v>
      </c>
    </row>
    <row r="1132" spans="11:15" x14ac:dyDescent="0.3">
      <c r="K1132">
        <v>0</v>
      </c>
      <c r="L1132">
        <f>IF(AND(ISNUMBER(SEARCH(":",Table12[[#This Row],[Column1]]))=FALSE,ISNUMBER(SEARCH("Ronda",Table12[[#This Row],[Column1]]))=FALSE),1,0)</f>
        <v>1</v>
      </c>
      <c r="M1132">
        <f>IF(Table12[[#This Row],[cond]]=1,M1131+1,0)</f>
        <v>6</v>
      </c>
      <c r="N1132">
        <f>IF(ISNUMBER(SEARCH("Ronda",Table12[[#This Row],[Column1]]))=TRUE,1,0)</f>
        <v>0</v>
      </c>
      <c r="O1132" t="str">
        <f>IF(Table12[[#This Row],[cond2]]=1,MID(Table12[[#This Row],[Column1]],6,3),O1131)</f>
        <v xml:space="preserve"> 17</v>
      </c>
    </row>
    <row r="1133" spans="11:15" x14ac:dyDescent="0.3">
      <c r="K1133" t="s">
        <v>1383</v>
      </c>
      <c r="L1133">
        <f>IF(AND(ISNUMBER(SEARCH(":",Table12[[#This Row],[Column1]]))=FALSE,ISNUMBER(SEARCH("Ronda",Table12[[#This Row],[Column1]]))=FALSE),1,0)</f>
        <v>0</v>
      </c>
      <c r="M1133">
        <f>IF(Table12[[#This Row],[cond]]=1,M1132+1,0)</f>
        <v>0</v>
      </c>
      <c r="N1133">
        <f>IF(ISNUMBER(SEARCH("Ronda",Table12[[#This Row],[Column1]]))=TRUE,1,0)</f>
        <v>0</v>
      </c>
      <c r="O1133" t="str">
        <f>IF(Table12[[#This Row],[cond2]]=1,MID(Table12[[#This Row],[Column1]],6,3),O1132)</f>
        <v xml:space="preserve"> 17</v>
      </c>
    </row>
    <row r="1134" spans="11:15" x14ac:dyDescent="0.3">
      <c r="K1134" t="s">
        <v>1</v>
      </c>
      <c r="L1134">
        <f>IF(AND(ISNUMBER(SEARCH(":",Table12[[#This Row],[Column1]]))=FALSE,ISNUMBER(SEARCH("Ronda",Table12[[#This Row],[Column1]]))=FALSE),1,0)</f>
        <v>1</v>
      </c>
      <c r="M1134">
        <f>IF(Table12[[#This Row],[cond]]=1,M1133+1,0)</f>
        <v>1</v>
      </c>
      <c r="N1134">
        <f>IF(ISNUMBER(SEARCH("Ronda",Table12[[#This Row],[Column1]]))=TRUE,1,0)</f>
        <v>0</v>
      </c>
      <c r="O1134" t="str">
        <f>IF(Table12[[#This Row],[cond2]]=1,MID(Table12[[#This Row],[Column1]],6,3),O1133)</f>
        <v xml:space="preserve"> 17</v>
      </c>
    </row>
    <row r="1135" spans="11:15" x14ac:dyDescent="0.3">
      <c r="K1135" t="s">
        <v>1051</v>
      </c>
      <c r="L1135">
        <f>IF(AND(ISNUMBER(SEARCH(":",Table12[[#This Row],[Column1]]))=FALSE,ISNUMBER(SEARCH("Ronda",Table12[[#This Row],[Column1]]))=FALSE),1,0)</f>
        <v>1</v>
      </c>
      <c r="M1135">
        <f>IF(Table12[[#This Row],[cond]]=1,M1134+1,0)</f>
        <v>2</v>
      </c>
      <c r="N1135">
        <f>IF(ISNUMBER(SEARCH("Ronda",Table12[[#This Row],[Column1]]))=TRUE,1,0)</f>
        <v>0</v>
      </c>
      <c r="O1135" t="str">
        <f>IF(Table12[[#This Row],[cond2]]=1,MID(Table12[[#This Row],[Column1]],6,3),O1134)</f>
        <v xml:space="preserve"> 17</v>
      </c>
    </row>
    <row r="1136" spans="11:15" x14ac:dyDescent="0.3">
      <c r="K1136">
        <v>1</v>
      </c>
      <c r="L1136">
        <f>IF(AND(ISNUMBER(SEARCH(":",Table12[[#This Row],[Column1]]))=FALSE,ISNUMBER(SEARCH("Ronda",Table12[[#This Row],[Column1]]))=FALSE),1,0)</f>
        <v>1</v>
      </c>
      <c r="M1136">
        <f>IF(Table12[[#This Row],[cond]]=1,M1135+1,0)</f>
        <v>3</v>
      </c>
      <c r="N1136">
        <f>IF(ISNUMBER(SEARCH("Ronda",Table12[[#This Row],[Column1]]))=TRUE,1,0)</f>
        <v>0</v>
      </c>
      <c r="O1136" t="str">
        <f>IF(Table12[[#This Row],[cond2]]=1,MID(Table12[[#This Row],[Column1]],6,3),O1135)</f>
        <v xml:space="preserve"> 17</v>
      </c>
    </row>
    <row r="1137" spans="11:15" x14ac:dyDescent="0.3">
      <c r="K1137">
        <v>0</v>
      </c>
      <c r="L1137">
        <f>IF(AND(ISNUMBER(SEARCH(":",Table12[[#This Row],[Column1]]))=FALSE,ISNUMBER(SEARCH("Ronda",Table12[[#This Row],[Column1]]))=FALSE),1,0)</f>
        <v>1</v>
      </c>
      <c r="M1137">
        <f>IF(Table12[[#This Row],[cond]]=1,M1136+1,0)</f>
        <v>4</v>
      </c>
      <c r="N1137">
        <f>IF(ISNUMBER(SEARCH("Ronda",Table12[[#This Row],[Column1]]))=TRUE,1,0)</f>
        <v>0</v>
      </c>
      <c r="O1137" t="str">
        <f>IF(Table12[[#This Row],[cond2]]=1,MID(Table12[[#This Row],[Column1]],6,3),O1136)</f>
        <v xml:space="preserve"> 17</v>
      </c>
    </row>
    <row r="1138" spans="11:15" x14ac:dyDescent="0.3">
      <c r="K1138">
        <v>0</v>
      </c>
      <c r="L1138">
        <f>IF(AND(ISNUMBER(SEARCH(":",Table12[[#This Row],[Column1]]))=FALSE,ISNUMBER(SEARCH("Ronda",Table12[[#This Row],[Column1]]))=FALSE),1,0)</f>
        <v>1</v>
      </c>
      <c r="M1138">
        <f>IF(Table12[[#This Row],[cond]]=1,M1137+1,0)</f>
        <v>5</v>
      </c>
      <c r="N1138">
        <f>IF(ISNUMBER(SEARCH("Ronda",Table12[[#This Row],[Column1]]))=TRUE,1,0)</f>
        <v>0</v>
      </c>
      <c r="O1138" t="str">
        <f>IF(Table12[[#This Row],[cond2]]=1,MID(Table12[[#This Row],[Column1]],6,3),O1137)</f>
        <v xml:space="preserve"> 17</v>
      </c>
    </row>
    <row r="1139" spans="11:15" x14ac:dyDescent="0.3">
      <c r="K1139">
        <v>0</v>
      </c>
      <c r="L1139">
        <f>IF(AND(ISNUMBER(SEARCH(":",Table12[[#This Row],[Column1]]))=FALSE,ISNUMBER(SEARCH("Ronda",Table12[[#This Row],[Column1]]))=FALSE),1,0)</f>
        <v>1</v>
      </c>
      <c r="M1139">
        <f>IF(Table12[[#This Row],[cond]]=1,M1138+1,0)</f>
        <v>6</v>
      </c>
      <c r="N1139">
        <f>IF(ISNUMBER(SEARCH("Ronda",Table12[[#This Row],[Column1]]))=TRUE,1,0)</f>
        <v>0</v>
      </c>
      <c r="O1139" t="str">
        <f>IF(Table12[[#This Row],[cond2]]=1,MID(Table12[[#This Row],[Column1]],6,3),O1138)</f>
        <v xml:space="preserve"> 17</v>
      </c>
    </row>
    <row r="1140" spans="11:15" x14ac:dyDescent="0.3">
      <c r="K1140" t="s">
        <v>1384</v>
      </c>
      <c r="L1140">
        <f>IF(AND(ISNUMBER(SEARCH(":",Table12[[#This Row],[Column1]]))=FALSE,ISNUMBER(SEARCH("Ronda",Table12[[#This Row],[Column1]]))=FALSE),1,0)</f>
        <v>0</v>
      </c>
      <c r="M1140">
        <f>IF(Table12[[#This Row],[cond]]=1,M1139+1,0)</f>
        <v>0</v>
      </c>
      <c r="N1140">
        <f>IF(ISNUMBER(SEARCH("Ronda",Table12[[#This Row],[Column1]]))=TRUE,1,0)</f>
        <v>0</v>
      </c>
      <c r="O1140" t="str">
        <f>IF(Table12[[#This Row],[cond2]]=1,MID(Table12[[#This Row],[Column1]],6,3),O1139)</f>
        <v xml:space="preserve"> 17</v>
      </c>
    </row>
    <row r="1141" spans="11:15" x14ac:dyDescent="0.3">
      <c r="K1141" t="s">
        <v>7</v>
      </c>
      <c r="L1141">
        <f>IF(AND(ISNUMBER(SEARCH(":",Table12[[#This Row],[Column1]]))=FALSE,ISNUMBER(SEARCH("Ronda",Table12[[#This Row],[Column1]]))=FALSE),1,0)</f>
        <v>1</v>
      </c>
      <c r="M1141">
        <f>IF(Table12[[#This Row],[cond]]=1,M1140+1,0)</f>
        <v>1</v>
      </c>
      <c r="N1141">
        <f>IF(ISNUMBER(SEARCH("Ronda",Table12[[#This Row],[Column1]]))=TRUE,1,0)</f>
        <v>0</v>
      </c>
      <c r="O1141" t="str">
        <f>IF(Table12[[#This Row],[cond2]]=1,MID(Table12[[#This Row],[Column1]],6,3),O1140)</f>
        <v xml:space="preserve"> 17</v>
      </c>
    </row>
    <row r="1142" spans="11:15" x14ac:dyDescent="0.3">
      <c r="K1142" t="s">
        <v>2</v>
      </c>
      <c r="L1142">
        <f>IF(AND(ISNUMBER(SEARCH(":",Table12[[#This Row],[Column1]]))=FALSE,ISNUMBER(SEARCH("Ronda",Table12[[#This Row],[Column1]]))=FALSE),1,0)</f>
        <v>1</v>
      </c>
      <c r="M1142">
        <f>IF(Table12[[#This Row],[cond]]=1,M1141+1,0)</f>
        <v>2</v>
      </c>
      <c r="N1142">
        <f>IF(ISNUMBER(SEARCH("Ronda",Table12[[#This Row],[Column1]]))=TRUE,1,0)</f>
        <v>0</v>
      </c>
      <c r="O1142" t="str">
        <f>IF(Table12[[#This Row],[cond2]]=1,MID(Table12[[#This Row],[Column1]],6,3),O1141)</f>
        <v xml:space="preserve"> 17</v>
      </c>
    </row>
    <row r="1143" spans="11:15" x14ac:dyDescent="0.3">
      <c r="K1143">
        <v>0</v>
      </c>
      <c r="L1143">
        <f>IF(AND(ISNUMBER(SEARCH(":",Table12[[#This Row],[Column1]]))=FALSE,ISNUMBER(SEARCH("Ronda",Table12[[#This Row],[Column1]]))=FALSE),1,0)</f>
        <v>1</v>
      </c>
      <c r="M1143">
        <f>IF(Table12[[#This Row],[cond]]=1,M1142+1,0)</f>
        <v>3</v>
      </c>
      <c r="N1143">
        <f>IF(ISNUMBER(SEARCH("Ronda",Table12[[#This Row],[Column1]]))=TRUE,1,0)</f>
        <v>0</v>
      </c>
      <c r="O1143" t="str">
        <f>IF(Table12[[#This Row],[cond2]]=1,MID(Table12[[#This Row],[Column1]],6,3),O1142)</f>
        <v xml:space="preserve"> 17</v>
      </c>
    </row>
    <row r="1144" spans="11:15" x14ac:dyDescent="0.3">
      <c r="K1144">
        <v>2</v>
      </c>
      <c r="L1144">
        <f>IF(AND(ISNUMBER(SEARCH(":",Table12[[#This Row],[Column1]]))=FALSE,ISNUMBER(SEARCH("Ronda",Table12[[#This Row],[Column1]]))=FALSE),1,0)</f>
        <v>1</v>
      </c>
      <c r="M1144">
        <f>IF(Table12[[#This Row],[cond]]=1,M1143+1,0)</f>
        <v>4</v>
      </c>
      <c r="N1144">
        <f>IF(ISNUMBER(SEARCH("Ronda",Table12[[#This Row],[Column1]]))=TRUE,1,0)</f>
        <v>0</v>
      </c>
      <c r="O1144" t="str">
        <f>IF(Table12[[#This Row],[cond2]]=1,MID(Table12[[#This Row],[Column1]],6,3),O1143)</f>
        <v xml:space="preserve"> 17</v>
      </c>
    </row>
    <row r="1145" spans="11:15" x14ac:dyDescent="0.3">
      <c r="K1145">
        <v>0</v>
      </c>
      <c r="L1145">
        <f>IF(AND(ISNUMBER(SEARCH(":",Table12[[#This Row],[Column1]]))=FALSE,ISNUMBER(SEARCH("Ronda",Table12[[#This Row],[Column1]]))=FALSE),1,0)</f>
        <v>1</v>
      </c>
      <c r="M1145">
        <f>IF(Table12[[#This Row],[cond]]=1,M1144+1,0)</f>
        <v>5</v>
      </c>
      <c r="N1145">
        <f>IF(ISNUMBER(SEARCH("Ronda",Table12[[#This Row],[Column1]]))=TRUE,1,0)</f>
        <v>0</v>
      </c>
      <c r="O1145" t="str">
        <f>IF(Table12[[#This Row],[cond2]]=1,MID(Table12[[#This Row],[Column1]],6,3),O1144)</f>
        <v xml:space="preserve"> 17</v>
      </c>
    </row>
    <row r="1146" spans="11:15" x14ac:dyDescent="0.3">
      <c r="K1146">
        <v>0</v>
      </c>
      <c r="L1146">
        <f>IF(AND(ISNUMBER(SEARCH(":",Table12[[#This Row],[Column1]]))=FALSE,ISNUMBER(SEARCH("Ronda",Table12[[#This Row],[Column1]]))=FALSE),1,0)</f>
        <v>1</v>
      </c>
      <c r="M1146">
        <f>IF(Table12[[#This Row],[cond]]=1,M1145+1,0)</f>
        <v>6</v>
      </c>
      <c r="N1146">
        <f>IF(ISNUMBER(SEARCH("Ronda",Table12[[#This Row],[Column1]]))=TRUE,1,0)</f>
        <v>0</v>
      </c>
      <c r="O1146" t="str">
        <f>IF(Table12[[#This Row],[cond2]]=1,MID(Table12[[#This Row],[Column1]],6,3),O1145)</f>
        <v xml:space="preserve"> 17</v>
      </c>
    </row>
    <row r="1147" spans="11:15" x14ac:dyDescent="0.3">
      <c r="K1147" t="s">
        <v>1385</v>
      </c>
      <c r="L1147">
        <f>IF(AND(ISNUMBER(SEARCH(":",Table12[[#This Row],[Column1]]))=FALSE,ISNUMBER(SEARCH("Ronda",Table12[[#This Row],[Column1]]))=FALSE),1,0)</f>
        <v>0</v>
      </c>
      <c r="M1147">
        <f>IF(Table12[[#This Row],[cond]]=1,M1146+1,0)</f>
        <v>0</v>
      </c>
      <c r="N1147">
        <f>IF(ISNUMBER(SEARCH("Ronda",Table12[[#This Row],[Column1]]))=TRUE,1,0)</f>
        <v>0</v>
      </c>
      <c r="O1147" t="str">
        <f>IF(Table12[[#This Row],[cond2]]=1,MID(Table12[[#This Row],[Column1]],6,3),O1146)</f>
        <v xml:space="preserve"> 17</v>
      </c>
    </row>
    <row r="1148" spans="11:15" x14ac:dyDescent="0.3">
      <c r="K1148" t="s">
        <v>8</v>
      </c>
      <c r="L1148">
        <f>IF(AND(ISNUMBER(SEARCH(":",Table12[[#This Row],[Column1]]))=FALSE,ISNUMBER(SEARCH("Ronda",Table12[[#This Row],[Column1]]))=FALSE),1,0)</f>
        <v>1</v>
      </c>
      <c r="M1148">
        <f>IF(Table12[[#This Row],[cond]]=1,M1147+1,0)</f>
        <v>1</v>
      </c>
      <c r="N1148">
        <f>IF(ISNUMBER(SEARCH("Ronda",Table12[[#This Row],[Column1]]))=TRUE,1,0)</f>
        <v>0</v>
      </c>
      <c r="O1148" t="str">
        <f>IF(Table12[[#This Row],[cond2]]=1,MID(Table12[[#This Row],[Column1]],6,3),O1147)</f>
        <v xml:space="preserve"> 17</v>
      </c>
    </row>
    <row r="1149" spans="11:15" x14ac:dyDescent="0.3">
      <c r="K1149" t="s">
        <v>13</v>
      </c>
      <c r="L1149">
        <f>IF(AND(ISNUMBER(SEARCH(":",Table12[[#This Row],[Column1]]))=FALSE,ISNUMBER(SEARCH("Ronda",Table12[[#This Row],[Column1]]))=FALSE),1,0)</f>
        <v>1</v>
      </c>
      <c r="M1149">
        <f>IF(Table12[[#This Row],[cond]]=1,M1148+1,0)</f>
        <v>2</v>
      </c>
      <c r="N1149">
        <f>IF(ISNUMBER(SEARCH("Ronda",Table12[[#This Row],[Column1]]))=TRUE,1,0)</f>
        <v>0</v>
      </c>
      <c r="O1149" t="str">
        <f>IF(Table12[[#This Row],[cond2]]=1,MID(Table12[[#This Row],[Column1]],6,3),O1148)</f>
        <v xml:space="preserve"> 17</v>
      </c>
    </row>
    <row r="1150" spans="11:15" x14ac:dyDescent="0.3">
      <c r="K1150">
        <v>1</v>
      </c>
      <c r="L1150">
        <f>IF(AND(ISNUMBER(SEARCH(":",Table12[[#This Row],[Column1]]))=FALSE,ISNUMBER(SEARCH("Ronda",Table12[[#This Row],[Column1]]))=FALSE),1,0)</f>
        <v>1</v>
      </c>
      <c r="M1150">
        <f>IF(Table12[[#This Row],[cond]]=1,M1149+1,0)</f>
        <v>3</v>
      </c>
      <c r="N1150">
        <f>IF(ISNUMBER(SEARCH("Ronda",Table12[[#This Row],[Column1]]))=TRUE,1,0)</f>
        <v>0</v>
      </c>
      <c r="O1150" t="str">
        <f>IF(Table12[[#This Row],[cond2]]=1,MID(Table12[[#This Row],[Column1]],6,3),O1149)</f>
        <v xml:space="preserve"> 17</v>
      </c>
    </row>
    <row r="1151" spans="11:15" x14ac:dyDescent="0.3">
      <c r="K1151">
        <v>2</v>
      </c>
      <c r="L1151">
        <f>IF(AND(ISNUMBER(SEARCH(":",Table12[[#This Row],[Column1]]))=FALSE,ISNUMBER(SEARCH("Ronda",Table12[[#This Row],[Column1]]))=FALSE),1,0)</f>
        <v>1</v>
      </c>
      <c r="M1151">
        <f>IF(Table12[[#This Row],[cond]]=1,M1150+1,0)</f>
        <v>4</v>
      </c>
      <c r="N1151">
        <f>IF(ISNUMBER(SEARCH("Ronda",Table12[[#This Row],[Column1]]))=TRUE,1,0)</f>
        <v>0</v>
      </c>
      <c r="O1151" t="str">
        <f>IF(Table12[[#This Row],[cond2]]=1,MID(Table12[[#This Row],[Column1]],6,3),O1150)</f>
        <v xml:space="preserve"> 17</v>
      </c>
    </row>
    <row r="1152" spans="11:15" x14ac:dyDescent="0.3">
      <c r="K1152">
        <v>0</v>
      </c>
      <c r="L1152">
        <f>IF(AND(ISNUMBER(SEARCH(":",Table12[[#This Row],[Column1]]))=FALSE,ISNUMBER(SEARCH("Ronda",Table12[[#This Row],[Column1]]))=FALSE),1,0)</f>
        <v>1</v>
      </c>
      <c r="M1152">
        <f>IF(Table12[[#This Row],[cond]]=1,M1151+1,0)</f>
        <v>5</v>
      </c>
      <c r="N1152">
        <f>IF(ISNUMBER(SEARCH("Ronda",Table12[[#This Row],[Column1]]))=TRUE,1,0)</f>
        <v>0</v>
      </c>
      <c r="O1152" t="str">
        <f>IF(Table12[[#This Row],[cond2]]=1,MID(Table12[[#This Row],[Column1]],6,3),O1151)</f>
        <v xml:space="preserve"> 17</v>
      </c>
    </row>
    <row r="1153" spans="11:15" x14ac:dyDescent="0.3">
      <c r="K1153">
        <v>-1</v>
      </c>
      <c r="L1153">
        <f>IF(AND(ISNUMBER(SEARCH(":",Table12[[#This Row],[Column1]]))=FALSE,ISNUMBER(SEARCH("Ronda",Table12[[#This Row],[Column1]]))=FALSE),1,0)</f>
        <v>1</v>
      </c>
      <c r="M1153">
        <f>IF(Table12[[#This Row],[cond]]=1,M1152+1,0)</f>
        <v>6</v>
      </c>
      <c r="N1153">
        <f>IF(ISNUMBER(SEARCH("Ronda",Table12[[#This Row],[Column1]]))=TRUE,1,0)</f>
        <v>0</v>
      </c>
      <c r="O1153" t="str">
        <f>IF(Table12[[#This Row],[cond2]]=1,MID(Table12[[#This Row],[Column1]],6,3),O1152)</f>
        <v xml:space="preserve"> 17</v>
      </c>
    </row>
    <row r="1154" spans="11:15" x14ac:dyDescent="0.3">
      <c r="K1154" t="s">
        <v>203</v>
      </c>
      <c r="L1154">
        <f>IF(AND(ISNUMBER(SEARCH(":",Table12[[#This Row],[Column1]]))=FALSE,ISNUMBER(SEARCH("Ronda",Table12[[#This Row],[Column1]]))=FALSE),1,0)</f>
        <v>0</v>
      </c>
      <c r="M1154">
        <f>IF(Table12[[#This Row],[cond]]=1,M1153+1,0)</f>
        <v>0</v>
      </c>
      <c r="N1154">
        <f>IF(ISNUMBER(SEARCH("Ronda",Table12[[#This Row],[Column1]]))=TRUE,1,0)</f>
        <v>1</v>
      </c>
      <c r="O1154" t="str">
        <f>IF(Table12[[#This Row],[cond2]]=1,MID(Table12[[#This Row],[Column1]],6,3),O1153)</f>
        <v xml:space="preserve"> 16</v>
      </c>
    </row>
    <row r="1155" spans="11:15" x14ac:dyDescent="0.3">
      <c r="K1155" t="s">
        <v>1386</v>
      </c>
      <c r="L1155">
        <f>IF(AND(ISNUMBER(SEARCH(":",Table12[[#This Row],[Column1]]))=FALSE,ISNUMBER(SEARCH("Ronda",Table12[[#This Row],[Column1]]))=FALSE),1,0)</f>
        <v>0</v>
      </c>
      <c r="M1155">
        <f>IF(Table12[[#This Row],[cond]]=1,M1154+1,0)</f>
        <v>0</v>
      </c>
      <c r="N1155">
        <f>IF(ISNUMBER(SEARCH("Ronda",Table12[[#This Row],[Column1]]))=TRUE,1,0)</f>
        <v>0</v>
      </c>
      <c r="O1155" t="str">
        <f>IF(Table12[[#This Row],[cond2]]=1,MID(Table12[[#This Row],[Column1]],6,3),O1154)</f>
        <v xml:space="preserve"> 16</v>
      </c>
    </row>
    <row r="1156" spans="11:15" x14ac:dyDescent="0.3">
      <c r="K1156" t="s">
        <v>13</v>
      </c>
      <c r="L1156">
        <f>IF(AND(ISNUMBER(SEARCH(":",Table12[[#This Row],[Column1]]))=FALSE,ISNUMBER(SEARCH("Ronda",Table12[[#This Row],[Column1]]))=FALSE),1,0)</f>
        <v>1</v>
      </c>
      <c r="M1156">
        <f>IF(Table12[[#This Row],[cond]]=1,M1155+1,0)</f>
        <v>1</v>
      </c>
      <c r="N1156">
        <f>IF(ISNUMBER(SEARCH("Ronda",Table12[[#This Row],[Column1]]))=TRUE,1,0)</f>
        <v>0</v>
      </c>
      <c r="O1156" t="str">
        <f>IF(Table12[[#This Row],[cond2]]=1,MID(Table12[[#This Row],[Column1]],6,3),O1155)</f>
        <v xml:space="preserve"> 16</v>
      </c>
    </row>
    <row r="1157" spans="11:15" x14ac:dyDescent="0.3">
      <c r="K1157" t="s">
        <v>303</v>
      </c>
      <c r="L1157">
        <f>IF(AND(ISNUMBER(SEARCH(":",Table12[[#This Row],[Column1]]))=FALSE,ISNUMBER(SEARCH("Ronda",Table12[[#This Row],[Column1]]))=FALSE),1,0)</f>
        <v>1</v>
      </c>
      <c r="M1157">
        <f>IF(Table12[[#This Row],[cond]]=1,M1156+1,0)</f>
        <v>2</v>
      </c>
      <c r="N1157">
        <f>IF(ISNUMBER(SEARCH("Ronda",Table12[[#This Row],[Column1]]))=TRUE,1,0)</f>
        <v>0</v>
      </c>
      <c r="O1157" t="str">
        <f>IF(Table12[[#This Row],[cond2]]=1,MID(Table12[[#This Row],[Column1]],6,3),O1156)</f>
        <v xml:space="preserve"> 16</v>
      </c>
    </row>
    <row r="1158" spans="11:15" x14ac:dyDescent="0.3">
      <c r="K1158">
        <v>2</v>
      </c>
      <c r="L1158">
        <f>IF(AND(ISNUMBER(SEARCH(":",Table12[[#This Row],[Column1]]))=FALSE,ISNUMBER(SEARCH("Ronda",Table12[[#This Row],[Column1]]))=FALSE),1,0)</f>
        <v>1</v>
      </c>
      <c r="M1158">
        <f>IF(Table12[[#This Row],[cond]]=1,M1157+1,0)</f>
        <v>3</v>
      </c>
      <c r="N1158">
        <f>IF(ISNUMBER(SEARCH("Ronda",Table12[[#This Row],[Column1]]))=TRUE,1,0)</f>
        <v>0</v>
      </c>
      <c r="O1158" t="str">
        <f>IF(Table12[[#This Row],[cond2]]=1,MID(Table12[[#This Row],[Column1]],6,3),O1157)</f>
        <v xml:space="preserve"> 16</v>
      </c>
    </row>
    <row r="1159" spans="11:15" x14ac:dyDescent="0.3">
      <c r="K1159">
        <v>1</v>
      </c>
      <c r="L1159">
        <f>IF(AND(ISNUMBER(SEARCH(":",Table12[[#This Row],[Column1]]))=FALSE,ISNUMBER(SEARCH("Ronda",Table12[[#This Row],[Column1]]))=FALSE),1,0)</f>
        <v>1</v>
      </c>
      <c r="M1159">
        <f>IF(Table12[[#This Row],[cond]]=1,M1158+1,0)</f>
        <v>4</v>
      </c>
      <c r="N1159">
        <f>IF(ISNUMBER(SEARCH("Ronda",Table12[[#This Row],[Column1]]))=TRUE,1,0)</f>
        <v>0</v>
      </c>
      <c r="O1159" t="str">
        <f>IF(Table12[[#This Row],[cond2]]=1,MID(Table12[[#This Row],[Column1]],6,3),O1158)</f>
        <v xml:space="preserve"> 16</v>
      </c>
    </row>
    <row r="1160" spans="11:15" x14ac:dyDescent="0.3">
      <c r="K1160">
        <v>0</v>
      </c>
      <c r="L1160">
        <f>IF(AND(ISNUMBER(SEARCH(":",Table12[[#This Row],[Column1]]))=FALSE,ISNUMBER(SEARCH("Ronda",Table12[[#This Row],[Column1]]))=FALSE),1,0)</f>
        <v>1</v>
      </c>
      <c r="M1160">
        <f>IF(Table12[[#This Row],[cond]]=1,M1159+1,0)</f>
        <v>5</v>
      </c>
      <c r="N1160">
        <f>IF(ISNUMBER(SEARCH("Ronda",Table12[[#This Row],[Column1]]))=TRUE,1,0)</f>
        <v>0</v>
      </c>
      <c r="O1160" t="str">
        <f>IF(Table12[[#This Row],[cond2]]=1,MID(Table12[[#This Row],[Column1]],6,3),O1159)</f>
        <v xml:space="preserve"> 16</v>
      </c>
    </row>
    <row r="1161" spans="11:15" x14ac:dyDescent="0.3">
      <c r="K1161">
        <v>-1</v>
      </c>
      <c r="L1161">
        <f>IF(AND(ISNUMBER(SEARCH(":",Table12[[#This Row],[Column1]]))=FALSE,ISNUMBER(SEARCH("Ronda",Table12[[#This Row],[Column1]]))=FALSE),1,0)</f>
        <v>1</v>
      </c>
      <c r="M1161">
        <f>IF(Table12[[#This Row],[cond]]=1,M1160+1,0)</f>
        <v>6</v>
      </c>
      <c r="N1161">
        <f>IF(ISNUMBER(SEARCH("Ronda",Table12[[#This Row],[Column1]]))=TRUE,1,0)</f>
        <v>0</v>
      </c>
      <c r="O1161" t="str">
        <f>IF(Table12[[#This Row],[cond2]]=1,MID(Table12[[#This Row],[Column1]],6,3),O1160)</f>
        <v xml:space="preserve"> 16</v>
      </c>
    </row>
    <row r="1162" spans="11:15" x14ac:dyDescent="0.3">
      <c r="K1162" t="s">
        <v>1387</v>
      </c>
      <c r="L1162">
        <f>IF(AND(ISNUMBER(SEARCH(":",Table12[[#This Row],[Column1]]))=FALSE,ISNUMBER(SEARCH("Ronda",Table12[[#This Row],[Column1]]))=FALSE),1,0)</f>
        <v>0</v>
      </c>
      <c r="M1162">
        <f>IF(Table12[[#This Row],[cond]]=1,M1161+1,0)</f>
        <v>0</v>
      </c>
      <c r="N1162">
        <f>IF(ISNUMBER(SEARCH("Ronda",Table12[[#This Row],[Column1]]))=TRUE,1,0)</f>
        <v>0</v>
      </c>
      <c r="O1162" t="str">
        <f>IF(Table12[[#This Row],[cond2]]=1,MID(Table12[[#This Row],[Column1]],6,3),O1161)</f>
        <v xml:space="preserve"> 16</v>
      </c>
    </row>
    <row r="1163" spans="11:15" x14ac:dyDescent="0.3">
      <c r="K1163" t="s">
        <v>10</v>
      </c>
      <c r="L1163">
        <f>IF(AND(ISNUMBER(SEARCH(":",Table12[[#This Row],[Column1]]))=FALSE,ISNUMBER(SEARCH("Ronda",Table12[[#This Row],[Column1]]))=FALSE),1,0)</f>
        <v>1</v>
      </c>
      <c r="M1163">
        <f>IF(Table12[[#This Row],[cond]]=1,M1162+1,0)</f>
        <v>1</v>
      </c>
      <c r="N1163">
        <f>IF(ISNUMBER(SEARCH("Ronda",Table12[[#This Row],[Column1]]))=TRUE,1,0)</f>
        <v>0</v>
      </c>
      <c r="O1163" t="str">
        <f>IF(Table12[[#This Row],[cond2]]=1,MID(Table12[[#This Row],[Column1]],6,3),O1162)</f>
        <v xml:space="preserve"> 16</v>
      </c>
    </row>
    <row r="1164" spans="11:15" x14ac:dyDescent="0.3">
      <c r="K1164" t="s">
        <v>1</v>
      </c>
      <c r="L1164">
        <f>IF(AND(ISNUMBER(SEARCH(":",Table12[[#This Row],[Column1]]))=FALSE,ISNUMBER(SEARCH("Ronda",Table12[[#This Row],[Column1]]))=FALSE),1,0)</f>
        <v>1</v>
      </c>
      <c r="M1164">
        <f>IF(Table12[[#This Row],[cond]]=1,M1163+1,0)</f>
        <v>2</v>
      </c>
      <c r="N1164">
        <f>IF(ISNUMBER(SEARCH("Ronda",Table12[[#This Row],[Column1]]))=TRUE,1,0)</f>
        <v>0</v>
      </c>
      <c r="O1164" t="str">
        <f>IF(Table12[[#This Row],[cond2]]=1,MID(Table12[[#This Row],[Column1]],6,3),O1163)</f>
        <v xml:space="preserve"> 16</v>
      </c>
    </row>
    <row r="1165" spans="11:15" x14ac:dyDescent="0.3">
      <c r="K1165">
        <v>0</v>
      </c>
      <c r="L1165">
        <f>IF(AND(ISNUMBER(SEARCH(":",Table12[[#This Row],[Column1]]))=FALSE,ISNUMBER(SEARCH("Ronda",Table12[[#This Row],[Column1]]))=FALSE),1,0)</f>
        <v>1</v>
      </c>
      <c r="M1165">
        <f>IF(Table12[[#This Row],[cond]]=1,M1164+1,0)</f>
        <v>3</v>
      </c>
      <c r="N1165">
        <f>IF(ISNUMBER(SEARCH("Ronda",Table12[[#This Row],[Column1]]))=TRUE,1,0)</f>
        <v>0</v>
      </c>
      <c r="O1165" t="str">
        <f>IF(Table12[[#This Row],[cond2]]=1,MID(Table12[[#This Row],[Column1]],6,3),O1164)</f>
        <v xml:space="preserve"> 16</v>
      </c>
    </row>
    <row r="1166" spans="11:15" x14ac:dyDescent="0.3">
      <c r="K1166">
        <v>0</v>
      </c>
      <c r="L1166">
        <f>IF(AND(ISNUMBER(SEARCH(":",Table12[[#This Row],[Column1]]))=FALSE,ISNUMBER(SEARCH("Ronda",Table12[[#This Row],[Column1]]))=FALSE),1,0)</f>
        <v>1</v>
      </c>
      <c r="M1166">
        <f>IF(Table12[[#This Row],[cond]]=1,M1165+1,0)</f>
        <v>4</v>
      </c>
      <c r="N1166">
        <f>IF(ISNUMBER(SEARCH("Ronda",Table12[[#This Row],[Column1]]))=TRUE,1,0)</f>
        <v>0</v>
      </c>
      <c r="O1166" t="str">
        <f>IF(Table12[[#This Row],[cond2]]=1,MID(Table12[[#This Row],[Column1]],6,3),O1165)</f>
        <v xml:space="preserve"> 16</v>
      </c>
    </row>
    <row r="1167" spans="11:15" x14ac:dyDescent="0.3">
      <c r="K1167">
        <v>0</v>
      </c>
      <c r="L1167">
        <f>IF(AND(ISNUMBER(SEARCH(":",Table12[[#This Row],[Column1]]))=FALSE,ISNUMBER(SEARCH("Ronda",Table12[[#This Row],[Column1]]))=FALSE),1,0)</f>
        <v>1</v>
      </c>
      <c r="M1167">
        <f>IF(Table12[[#This Row],[cond]]=1,M1166+1,0)</f>
        <v>5</v>
      </c>
      <c r="N1167">
        <f>IF(ISNUMBER(SEARCH("Ronda",Table12[[#This Row],[Column1]]))=TRUE,1,0)</f>
        <v>0</v>
      </c>
      <c r="O1167" t="str">
        <f>IF(Table12[[#This Row],[cond2]]=1,MID(Table12[[#This Row],[Column1]],6,3),O1166)</f>
        <v xml:space="preserve"> 16</v>
      </c>
    </row>
    <row r="1168" spans="11:15" x14ac:dyDescent="0.3">
      <c r="K1168">
        <v>0</v>
      </c>
      <c r="L1168">
        <f>IF(AND(ISNUMBER(SEARCH(":",Table12[[#This Row],[Column1]]))=FALSE,ISNUMBER(SEARCH("Ronda",Table12[[#This Row],[Column1]]))=FALSE),1,0)</f>
        <v>1</v>
      </c>
      <c r="M1168">
        <f>IF(Table12[[#This Row],[cond]]=1,M1167+1,0)</f>
        <v>6</v>
      </c>
      <c r="N1168">
        <f>IF(ISNUMBER(SEARCH("Ronda",Table12[[#This Row],[Column1]]))=TRUE,1,0)</f>
        <v>0</v>
      </c>
      <c r="O1168" t="str">
        <f>IF(Table12[[#This Row],[cond2]]=1,MID(Table12[[#This Row],[Column1]],6,3),O1167)</f>
        <v xml:space="preserve"> 16</v>
      </c>
    </row>
    <row r="1169" spans="11:15" x14ac:dyDescent="0.3">
      <c r="K1169" t="s">
        <v>1388</v>
      </c>
      <c r="L1169">
        <f>IF(AND(ISNUMBER(SEARCH(":",Table12[[#This Row],[Column1]]))=FALSE,ISNUMBER(SEARCH("Ronda",Table12[[#This Row],[Column1]]))=FALSE),1,0)</f>
        <v>0</v>
      </c>
      <c r="M1169">
        <f>IF(Table12[[#This Row],[cond]]=1,M1168+1,0)</f>
        <v>0</v>
      </c>
      <c r="N1169">
        <f>IF(ISNUMBER(SEARCH("Ronda",Table12[[#This Row],[Column1]]))=TRUE,1,0)</f>
        <v>0</v>
      </c>
      <c r="O1169" t="str">
        <f>IF(Table12[[#This Row],[cond2]]=1,MID(Table12[[#This Row],[Column1]],6,3),O1168)</f>
        <v xml:space="preserve"> 16</v>
      </c>
    </row>
    <row r="1170" spans="11:15" x14ac:dyDescent="0.3">
      <c r="K1170" t="s">
        <v>36</v>
      </c>
      <c r="L1170">
        <f>IF(AND(ISNUMBER(SEARCH(":",Table12[[#This Row],[Column1]]))=FALSE,ISNUMBER(SEARCH("Ronda",Table12[[#This Row],[Column1]]))=FALSE),1,0)</f>
        <v>1</v>
      </c>
      <c r="M1170">
        <f>IF(Table12[[#This Row],[cond]]=1,M1169+1,0)</f>
        <v>1</v>
      </c>
      <c r="N1170">
        <f>IF(ISNUMBER(SEARCH("Ronda",Table12[[#This Row],[Column1]]))=TRUE,1,0)</f>
        <v>0</v>
      </c>
      <c r="O1170" t="str">
        <f>IF(Table12[[#This Row],[cond2]]=1,MID(Table12[[#This Row],[Column1]],6,3),O1169)</f>
        <v xml:space="preserve"> 16</v>
      </c>
    </row>
    <row r="1171" spans="11:15" x14ac:dyDescent="0.3">
      <c r="K1171" t="s">
        <v>31</v>
      </c>
      <c r="L1171">
        <f>IF(AND(ISNUMBER(SEARCH(":",Table12[[#This Row],[Column1]]))=FALSE,ISNUMBER(SEARCH("Ronda",Table12[[#This Row],[Column1]]))=FALSE),1,0)</f>
        <v>1</v>
      </c>
      <c r="M1171">
        <f>IF(Table12[[#This Row],[cond]]=1,M1170+1,0)</f>
        <v>2</v>
      </c>
      <c r="N1171">
        <f>IF(ISNUMBER(SEARCH("Ronda",Table12[[#This Row],[Column1]]))=TRUE,1,0)</f>
        <v>0</v>
      </c>
      <c r="O1171" t="str">
        <f>IF(Table12[[#This Row],[cond2]]=1,MID(Table12[[#This Row],[Column1]],6,3),O1170)</f>
        <v xml:space="preserve"> 16</v>
      </c>
    </row>
    <row r="1172" spans="11:15" x14ac:dyDescent="0.3">
      <c r="K1172">
        <v>2</v>
      </c>
      <c r="L1172">
        <f>IF(AND(ISNUMBER(SEARCH(":",Table12[[#This Row],[Column1]]))=FALSE,ISNUMBER(SEARCH("Ronda",Table12[[#This Row],[Column1]]))=FALSE),1,0)</f>
        <v>1</v>
      </c>
      <c r="M1172">
        <f>IF(Table12[[#This Row],[cond]]=1,M1171+1,0)</f>
        <v>3</v>
      </c>
      <c r="N1172">
        <f>IF(ISNUMBER(SEARCH("Ronda",Table12[[#This Row],[Column1]]))=TRUE,1,0)</f>
        <v>0</v>
      </c>
      <c r="O1172" t="str">
        <f>IF(Table12[[#This Row],[cond2]]=1,MID(Table12[[#This Row],[Column1]],6,3),O1171)</f>
        <v xml:space="preserve"> 16</v>
      </c>
    </row>
    <row r="1173" spans="11:15" x14ac:dyDescent="0.3">
      <c r="K1173">
        <v>0</v>
      </c>
      <c r="L1173">
        <f>IF(AND(ISNUMBER(SEARCH(":",Table12[[#This Row],[Column1]]))=FALSE,ISNUMBER(SEARCH("Ronda",Table12[[#This Row],[Column1]]))=FALSE),1,0)</f>
        <v>1</v>
      </c>
      <c r="M1173">
        <f>IF(Table12[[#This Row],[cond]]=1,M1172+1,0)</f>
        <v>4</v>
      </c>
      <c r="N1173">
        <f>IF(ISNUMBER(SEARCH("Ronda",Table12[[#This Row],[Column1]]))=TRUE,1,0)</f>
        <v>0</v>
      </c>
      <c r="O1173" t="str">
        <f>IF(Table12[[#This Row],[cond2]]=1,MID(Table12[[#This Row],[Column1]],6,3),O1172)</f>
        <v xml:space="preserve"> 16</v>
      </c>
    </row>
    <row r="1174" spans="11:15" x14ac:dyDescent="0.3">
      <c r="K1174">
        <v>0</v>
      </c>
      <c r="L1174">
        <f>IF(AND(ISNUMBER(SEARCH(":",Table12[[#This Row],[Column1]]))=FALSE,ISNUMBER(SEARCH("Ronda",Table12[[#This Row],[Column1]]))=FALSE),1,0)</f>
        <v>1</v>
      </c>
      <c r="M1174">
        <f>IF(Table12[[#This Row],[cond]]=1,M1173+1,0)</f>
        <v>5</v>
      </c>
      <c r="N1174">
        <f>IF(ISNUMBER(SEARCH("Ronda",Table12[[#This Row],[Column1]]))=TRUE,1,0)</f>
        <v>0</v>
      </c>
      <c r="O1174" t="str">
        <f>IF(Table12[[#This Row],[cond2]]=1,MID(Table12[[#This Row],[Column1]],6,3),O1173)</f>
        <v xml:space="preserve"> 16</v>
      </c>
    </row>
    <row r="1175" spans="11:15" x14ac:dyDescent="0.3">
      <c r="K1175">
        <v>0</v>
      </c>
      <c r="L1175">
        <f>IF(AND(ISNUMBER(SEARCH(":",Table12[[#This Row],[Column1]]))=FALSE,ISNUMBER(SEARCH("Ronda",Table12[[#This Row],[Column1]]))=FALSE),1,0)</f>
        <v>1</v>
      </c>
      <c r="M1175">
        <f>IF(Table12[[#This Row],[cond]]=1,M1174+1,0)</f>
        <v>6</v>
      </c>
      <c r="N1175">
        <f>IF(ISNUMBER(SEARCH("Ronda",Table12[[#This Row],[Column1]]))=TRUE,1,0)</f>
        <v>0</v>
      </c>
      <c r="O1175" t="str">
        <f>IF(Table12[[#This Row],[cond2]]=1,MID(Table12[[#This Row],[Column1]],6,3),O1174)</f>
        <v xml:space="preserve"> 16</v>
      </c>
    </row>
    <row r="1176" spans="11:15" x14ac:dyDescent="0.3">
      <c r="K1176" t="s">
        <v>1389</v>
      </c>
      <c r="L1176">
        <f>IF(AND(ISNUMBER(SEARCH(":",Table12[[#This Row],[Column1]]))=FALSE,ISNUMBER(SEARCH("Ronda",Table12[[#This Row],[Column1]]))=FALSE),1,0)</f>
        <v>0</v>
      </c>
      <c r="M1176">
        <f>IF(Table12[[#This Row],[cond]]=1,M1175+1,0)</f>
        <v>0</v>
      </c>
      <c r="N1176">
        <f>IF(ISNUMBER(SEARCH("Ronda",Table12[[#This Row],[Column1]]))=TRUE,1,0)</f>
        <v>0</v>
      </c>
      <c r="O1176" t="str">
        <f>IF(Table12[[#This Row],[cond2]]=1,MID(Table12[[#This Row],[Column1]],6,3),O1175)</f>
        <v xml:space="preserve"> 16</v>
      </c>
    </row>
    <row r="1177" spans="11:15" x14ac:dyDescent="0.3">
      <c r="K1177" t="s">
        <v>11</v>
      </c>
      <c r="L1177">
        <f>IF(AND(ISNUMBER(SEARCH(":",Table12[[#This Row],[Column1]]))=FALSE,ISNUMBER(SEARCH("Ronda",Table12[[#This Row],[Column1]]))=FALSE),1,0)</f>
        <v>1</v>
      </c>
      <c r="M1177">
        <f>IF(Table12[[#This Row],[cond]]=1,M1176+1,0)</f>
        <v>1</v>
      </c>
      <c r="N1177">
        <f>IF(ISNUMBER(SEARCH("Ronda",Table12[[#This Row],[Column1]]))=TRUE,1,0)</f>
        <v>0</v>
      </c>
      <c r="O1177" t="str">
        <f>IF(Table12[[#This Row],[cond2]]=1,MID(Table12[[#This Row],[Column1]],6,3),O1176)</f>
        <v xml:space="preserve"> 16</v>
      </c>
    </row>
    <row r="1178" spans="11:15" x14ac:dyDescent="0.3">
      <c r="K1178" t="s">
        <v>7</v>
      </c>
      <c r="L1178">
        <f>IF(AND(ISNUMBER(SEARCH(":",Table12[[#This Row],[Column1]]))=FALSE,ISNUMBER(SEARCH("Ronda",Table12[[#This Row],[Column1]]))=FALSE),1,0)</f>
        <v>1</v>
      </c>
      <c r="M1178">
        <f>IF(Table12[[#This Row],[cond]]=1,M1177+1,0)</f>
        <v>2</v>
      </c>
      <c r="N1178">
        <f>IF(ISNUMBER(SEARCH("Ronda",Table12[[#This Row],[Column1]]))=TRUE,1,0)</f>
        <v>0</v>
      </c>
      <c r="O1178" t="str">
        <f>IF(Table12[[#This Row],[cond2]]=1,MID(Table12[[#This Row],[Column1]],6,3),O1177)</f>
        <v xml:space="preserve"> 16</v>
      </c>
    </row>
    <row r="1179" spans="11:15" x14ac:dyDescent="0.3">
      <c r="K1179">
        <v>1</v>
      </c>
      <c r="L1179">
        <f>IF(AND(ISNUMBER(SEARCH(":",Table12[[#This Row],[Column1]]))=FALSE,ISNUMBER(SEARCH("Ronda",Table12[[#This Row],[Column1]]))=FALSE),1,0)</f>
        <v>1</v>
      </c>
      <c r="M1179">
        <f>IF(Table12[[#This Row],[cond]]=1,M1178+1,0)</f>
        <v>3</v>
      </c>
      <c r="N1179">
        <f>IF(ISNUMBER(SEARCH("Ronda",Table12[[#This Row],[Column1]]))=TRUE,1,0)</f>
        <v>0</v>
      </c>
      <c r="O1179" t="str">
        <f>IF(Table12[[#This Row],[cond2]]=1,MID(Table12[[#This Row],[Column1]],6,3),O1178)</f>
        <v xml:space="preserve"> 16</v>
      </c>
    </row>
    <row r="1180" spans="11:15" x14ac:dyDescent="0.3">
      <c r="K1180">
        <v>3</v>
      </c>
      <c r="L1180">
        <f>IF(AND(ISNUMBER(SEARCH(":",Table12[[#This Row],[Column1]]))=FALSE,ISNUMBER(SEARCH("Ronda",Table12[[#This Row],[Column1]]))=FALSE),1,0)</f>
        <v>1</v>
      </c>
      <c r="M1180">
        <f>IF(Table12[[#This Row],[cond]]=1,M1179+1,0)</f>
        <v>4</v>
      </c>
      <c r="N1180">
        <f>IF(ISNUMBER(SEARCH("Ronda",Table12[[#This Row],[Column1]]))=TRUE,1,0)</f>
        <v>0</v>
      </c>
      <c r="O1180" t="str">
        <f>IF(Table12[[#This Row],[cond2]]=1,MID(Table12[[#This Row],[Column1]],6,3),O1179)</f>
        <v xml:space="preserve"> 16</v>
      </c>
    </row>
    <row r="1181" spans="11:15" x14ac:dyDescent="0.3">
      <c r="K1181">
        <v>0</v>
      </c>
      <c r="L1181">
        <f>IF(AND(ISNUMBER(SEARCH(":",Table12[[#This Row],[Column1]]))=FALSE,ISNUMBER(SEARCH("Ronda",Table12[[#This Row],[Column1]]))=FALSE),1,0)</f>
        <v>1</v>
      </c>
      <c r="M1181">
        <f>IF(Table12[[#This Row],[cond]]=1,M1180+1,0)</f>
        <v>5</v>
      </c>
      <c r="N1181">
        <f>IF(ISNUMBER(SEARCH("Ronda",Table12[[#This Row],[Column1]]))=TRUE,1,0)</f>
        <v>0</v>
      </c>
      <c r="O1181" t="str">
        <f>IF(Table12[[#This Row],[cond2]]=1,MID(Table12[[#This Row],[Column1]],6,3),O1180)</f>
        <v xml:space="preserve"> 16</v>
      </c>
    </row>
    <row r="1182" spans="11:15" x14ac:dyDescent="0.3">
      <c r="K1182">
        <v>-2</v>
      </c>
      <c r="L1182">
        <f>IF(AND(ISNUMBER(SEARCH(":",Table12[[#This Row],[Column1]]))=FALSE,ISNUMBER(SEARCH("Ronda",Table12[[#This Row],[Column1]]))=FALSE),1,0)</f>
        <v>1</v>
      </c>
      <c r="M1182">
        <f>IF(Table12[[#This Row],[cond]]=1,M1181+1,0)</f>
        <v>6</v>
      </c>
      <c r="N1182">
        <f>IF(ISNUMBER(SEARCH("Ronda",Table12[[#This Row],[Column1]]))=TRUE,1,0)</f>
        <v>0</v>
      </c>
      <c r="O1182" t="str">
        <f>IF(Table12[[#This Row],[cond2]]=1,MID(Table12[[#This Row],[Column1]],6,3),O1181)</f>
        <v xml:space="preserve"> 16</v>
      </c>
    </row>
    <row r="1183" spans="11:15" x14ac:dyDescent="0.3">
      <c r="K1183" t="s">
        <v>205</v>
      </c>
      <c r="L1183">
        <f>IF(AND(ISNUMBER(SEARCH(":",Table12[[#This Row],[Column1]]))=FALSE,ISNUMBER(SEARCH("Ronda",Table12[[#This Row],[Column1]]))=FALSE),1,0)</f>
        <v>0</v>
      </c>
      <c r="M1183">
        <f>IF(Table12[[#This Row],[cond]]=1,M1182+1,0)</f>
        <v>0</v>
      </c>
      <c r="N1183">
        <f>IF(ISNUMBER(SEARCH("Ronda",Table12[[#This Row],[Column1]]))=TRUE,1,0)</f>
        <v>0</v>
      </c>
      <c r="O1183" t="str">
        <f>IF(Table12[[#This Row],[cond2]]=1,MID(Table12[[#This Row],[Column1]],6,3),O1182)</f>
        <v xml:space="preserve"> 16</v>
      </c>
    </row>
    <row r="1184" spans="11:15" x14ac:dyDescent="0.3">
      <c r="K1184" t="s">
        <v>28</v>
      </c>
      <c r="L1184">
        <f>IF(AND(ISNUMBER(SEARCH(":",Table12[[#This Row],[Column1]]))=FALSE,ISNUMBER(SEARCH("Ronda",Table12[[#This Row],[Column1]]))=FALSE),1,0)</f>
        <v>1</v>
      </c>
      <c r="M1184">
        <f>IF(Table12[[#This Row],[cond]]=1,M1183+1,0)</f>
        <v>1</v>
      </c>
      <c r="N1184">
        <f>IF(ISNUMBER(SEARCH("Ronda",Table12[[#This Row],[Column1]]))=TRUE,1,0)</f>
        <v>0</v>
      </c>
      <c r="O1184" t="str">
        <f>IF(Table12[[#This Row],[cond2]]=1,MID(Table12[[#This Row],[Column1]],6,3),O1183)</f>
        <v xml:space="preserve"> 16</v>
      </c>
    </row>
    <row r="1185" spans="11:15" x14ac:dyDescent="0.3">
      <c r="K1185" t="s">
        <v>1257</v>
      </c>
      <c r="L1185">
        <f>IF(AND(ISNUMBER(SEARCH(":",Table12[[#This Row],[Column1]]))=FALSE,ISNUMBER(SEARCH("Ronda",Table12[[#This Row],[Column1]]))=FALSE),1,0)</f>
        <v>1</v>
      </c>
      <c r="M1185">
        <f>IF(Table12[[#This Row],[cond]]=1,M1184+1,0)</f>
        <v>2</v>
      </c>
      <c r="N1185">
        <f>IF(ISNUMBER(SEARCH("Ronda",Table12[[#This Row],[Column1]]))=TRUE,1,0)</f>
        <v>0</v>
      </c>
      <c r="O1185" t="str">
        <f>IF(Table12[[#This Row],[cond2]]=1,MID(Table12[[#This Row],[Column1]],6,3),O1184)</f>
        <v xml:space="preserve"> 16</v>
      </c>
    </row>
    <row r="1186" spans="11:15" x14ac:dyDescent="0.3">
      <c r="K1186">
        <v>0</v>
      </c>
      <c r="L1186">
        <f>IF(AND(ISNUMBER(SEARCH(":",Table12[[#This Row],[Column1]]))=FALSE,ISNUMBER(SEARCH("Ronda",Table12[[#This Row],[Column1]]))=FALSE),1,0)</f>
        <v>1</v>
      </c>
      <c r="M1186">
        <f>IF(Table12[[#This Row],[cond]]=1,M1185+1,0)</f>
        <v>3</v>
      </c>
      <c r="N1186">
        <f>IF(ISNUMBER(SEARCH("Ronda",Table12[[#This Row],[Column1]]))=TRUE,1,0)</f>
        <v>0</v>
      </c>
      <c r="O1186" t="str">
        <f>IF(Table12[[#This Row],[cond2]]=1,MID(Table12[[#This Row],[Column1]],6,3),O1185)</f>
        <v xml:space="preserve"> 16</v>
      </c>
    </row>
    <row r="1187" spans="11:15" x14ac:dyDescent="0.3">
      <c r="K1187">
        <v>1</v>
      </c>
      <c r="L1187">
        <f>IF(AND(ISNUMBER(SEARCH(":",Table12[[#This Row],[Column1]]))=FALSE,ISNUMBER(SEARCH("Ronda",Table12[[#This Row],[Column1]]))=FALSE),1,0)</f>
        <v>1</v>
      </c>
      <c r="M1187">
        <f>IF(Table12[[#This Row],[cond]]=1,M1186+1,0)</f>
        <v>4</v>
      </c>
      <c r="N1187">
        <f>IF(ISNUMBER(SEARCH("Ronda",Table12[[#This Row],[Column1]]))=TRUE,1,0)</f>
        <v>0</v>
      </c>
      <c r="O1187" t="str">
        <f>IF(Table12[[#This Row],[cond2]]=1,MID(Table12[[#This Row],[Column1]],6,3),O1186)</f>
        <v xml:space="preserve"> 16</v>
      </c>
    </row>
    <row r="1188" spans="11:15" x14ac:dyDescent="0.3">
      <c r="K1188">
        <v>0</v>
      </c>
      <c r="L1188">
        <f>IF(AND(ISNUMBER(SEARCH(":",Table12[[#This Row],[Column1]]))=FALSE,ISNUMBER(SEARCH("Ronda",Table12[[#This Row],[Column1]]))=FALSE),1,0)</f>
        <v>1</v>
      </c>
      <c r="M1188">
        <f>IF(Table12[[#This Row],[cond]]=1,M1187+1,0)</f>
        <v>5</v>
      </c>
      <c r="N1188">
        <f>IF(ISNUMBER(SEARCH("Ronda",Table12[[#This Row],[Column1]]))=TRUE,1,0)</f>
        <v>0</v>
      </c>
      <c r="O1188" t="str">
        <f>IF(Table12[[#This Row],[cond2]]=1,MID(Table12[[#This Row],[Column1]],6,3),O1187)</f>
        <v xml:space="preserve"> 16</v>
      </c>
    </row>
    <row r="1189" spans="11:15" x14ac:dyDescent="0.3">
      <c r="K1189">
        <v>0</v>
      </c>
      <c r="L1189">
        <f>IF(AND(ISNUMBER(SEARCH(":",Table12[[#This Row],[Column1]]))=FALSE,ISNUMBER(SEARCH("Ronda",Table12[[#This Row],[Column1]]))=FALSE),1,0)</f>
        <v>1</v>
      </c>
      <c r="M1189">
        <f>IF(Table12[[#This Row],[cond]]=1,M1188+1,0)</f>
        <v>6</v>
      </c>
      <c r="N1189">
        <f>IF(ISNUMBER(SEARCH("Ronda",Table12[[#This Row],[Column1]]))=TRUE,1,0)</f>
        <v>0</v>
      </c>
      <c r="O1189" t="str">
        <f>IF(Table12[[#This Row],[cond2]]=1,MID(Table12[[#This Row],[Column1]],6,3),O1188)</f>
        <v xml:space="preserve"> 16</v>
      </c>
    </row>
    <row r="1190" spans="11:15" x14ac:dyDescent="0.3">
      <c r="K1190" t="s">
        <v>1390</v>
      </c>
      <c r="L1190">
        <f>IF(AND(ISNUMBER(SEARCH(":",Table12[[#This Row],[Column1]]))=FALSE,ISNUMBER(SEARCH("Ronda",Table12[[#This Row],[Column1]]))=FALSE),1,0)</f>
        <v>0</v>
      </c>
      <c r="M1190">
        <f>IF(Table12[[#This Row],[cond]]=1,M1189+1,0)</f>
        <v>0</v>
      </c>
      <c r="N1190">
        <f>IF(ISNUMBER(SEARCH("Ronda",Table12[[#This Row],[Column1]]))=TRUE,1,0)</f>
        <v>0</v>
      </c>
      <c r="O1190" t="str">
        <f>IF(Table12[[#This Row],[cond2]]=1,MID(Table12[[#This Row],[Column1]],6,3),O1189)</f>
        <v xml:space="preserve"> 16</v>
      </c>
    </row>
    <row r="1191" spans="11:15" x14ac:dyDescent="0.3">
      <c r="K1191" t="s">
        <v>14</v>
      </c>
      <c r="L1191">
        <f>IF(AND(ISNUMBER(SEARCH(":",Table12[[#This Row],[Column1]]))=FALSE,ISNUMBER(SEARCH("Ronda",Table12[[#This Row],[Column1]]))=FALSE),1,0)</f>
        <v>1</v>
      </c>
      <c r="M1191">
        <f>IF(Table12[[#This Row],[cond]]=1,M1190+1,0)</f>
        <v>1</v>
      </c>
      <c r="N1191">
        <f>IF(ISNUMBER(SEARCH("Ronda",Table12[[#This Row],[Column1]]))=TRUE,1,0)</f>
        <v>0</v>
      </c>
      <c r="O1191" t="str">
        <f>IF(Table12[[#This Row],[cond2]]=1,MID(Table12[[#This Row],[Column1]],6,3),O1190)</f>
        <v xml:space="preserve"> 16</v>
      </c>
    </row>
    <row r="1192" spans="11:15" x14ac:dyDescent="0.3">
      <c r="K1192" t="s">
        <v>6</v>
      </c>
      <c r="L1192">
        <f>IF(AND(ISNUMBER(SEARCH(":",Table12[[#This Row],[Column1]]))=FALSE,ISNUMBER(SEARCH("Ronda",Table12[[#This Row],[Column1]]))=FALSE),1,0)</f>
        <v>1</v>
      </c>
      <c r="M1192">
        <f>IF(Table12[[#This Row],[cond]]=1,M1191+1,0)</f>
        <v>2</v>
      </c>
      <c r="N1192">
        <f>IF(ISNUMBER(SEARCH("Ronda",Table12[[#This Row],[Column1]]))=TRUE,1,0)</f>
        <v>0</v>
      </c>
      <c r="O1192" t="str">
        <f>IF(Table12[[#This Row],[cond2]]=1,MID(Table12[[#This Row],[Column1]],6,3),O1191)</f>
        <v xml:space="preserve"> 16</v>
      </c>
    </row>
    <row r="1193" spans="11:15" x14ac:dyDescent="0.3">
      <c r="K1193">
        <v>0</v>
      </c>
      <c r="L1193">
        <f>IF(AND(ISNUMBER(SEARCH(":",Table12[[#This Row],[Column1]]))=FALSE,ISNUMBER(SEARCH("Ronda",Table12[[#This Row],[Column1]]))=FALSE),1,0)</f>
        <v>1</v>
      </c>
      <c r="M1193">
        <f>IF(Table12[[#This Row],[cond]]=1,M1192+1,0)</f>
        <v>3</v>
      </c>
      <c r="N1193">
        <f>IF(ISNUMBER(SEARCH("Ronda",Table12[[#This Row],[Column1]]))=TRUE,1,0)</f>
        <v>0</v>
      </c>
      <c r="O1193" t="str">
        <f>IF(Table12[[#This Row],[cond2]]=1,MID(Table12[[#This Row],[Column1]],6,3),O1192)</f>
        <v xml:space="preserve"> 16</v>
      </c>
    </row>
    <row r="1194" spans="11:15" x14ac:dyDescent="0.3">
      <c r="K1194">
        <v>0</v>
      </c>
      <c r="L1194">
        <f>IF(AND(ISNUMBER(SEARCH(":",Table12[[#This Row],[Column1]]))=FALSE,ISNUMBER(SEARCH("Ronda",Table12[[#This Row],[Column1]]))=FALSE),1,0)</f>
        <v>1</v>
      </c>
      <c r="M1194">
        <f>IF(Table12[[#This Row],[cond]]=1,M1193+1,0)</f>
        <v>4</v>
      </c>
      <c r="N1194">
        <f>IF(ISNUMBER(SEARCH("Ronda",Table12[[#This Row],[Column1]]))=TRUE,1,0)</f>
        <v>0</v>
      </c>
      <c r="O1194" t="str">
        <f>IF(Table12[[#This Row],[cond2]]=1,MID(Table12[[#This Row],[Column1]],6,3),O1193)</f>
        <v xml:space="preserve"> 16</v>
      </c>
    </row>
    <row r="1195" spans="11:15" x14ac:dyDescent="0.3">
      <c r="K1195">
        <v>0</v>
      </c>
      <c r="L1195">
        <f>IF(AND(ISNUMBER(SEARCH(":",Table12[[#This Row],[Column1]]))=FALSE,ISNUMBER(SEARCH("Ronda",Table12[[#This Row],[Column1]]))=FALSE),1,0)</f>
        <v>1</v>
      </c>
      <c r="M1195">
        <f>IF(Table12[[#This Row],[cond]]=1,M1194+1,0)</f>
        <v>5</v>
      </c>
      <c r="N1195">
        <f>IF(ISNUMBER(SEARCH("Ronda",Table12[[#This Row],[Column1]]))=TRUE,1,0)</f>
        <v>0</v>
      </c>
      <c r="O1195" t="str">
        <f>IF(Table12[[#This Row],[cond2]]=1,MID(Table12[[#This Row],[Column1]],6,3),O1194)</f>
        <v xml:space="preserve"> 16</v>
      </c>
    </row>
    <row r="1196" spans="11:15" x14ac:dyDescent="0.3">
      <c r="K1196">
        <v>0</v>
      </c>
      <c r="L1196">
        <f>IF(AND(ISNUMBER(SEARCH(":",Table12[[#This Row],[Column1]]))=FALSE,ISNUMBER(SEARCH("Ronda",Table12[[#This Row],[Column1]]))=FALSE),1,0)</f>
        <v>1</v>
      </c>
      <c r="M1196">
        <f>IF(Table12[[#This Row],[cond]]=1,M1195+1,0)</f>
        <v>6</v>
      </c>
      <c r="N1196">
        <f>IF(ISNUMBER(SEARCH("Ronda",Table12[[#This Row],[Column1]]))=TRUE,1,0)</f>
        <v>0</v>
      </c>
      <c r="O1196" t="str">
        <f>IF(Table12[[#This Row],[cond2]]=1,MID(Table12[[#This Row],[Column1]],6,3),O1195)</f>
        <v xml:space="preserve"> 16</v>
      </c>
    </row>
    <row r="1197" spans="11:15" x14ac:dyDescent="0.3">
      <c r="K1197" t="s">
        <v>1391</v>
      </c>
      <c r="L1197">
        <f>IF(AND(ISNUMBER(SEARCH(":",Table12[[#This Row],[Column1]]))=FALSE,ISNUMBER(SEARCH("Ronda",Table12[[#This Row],[Column1]]))=FALSE),1,0)</f>
        <v>0</v>
      </c>
      <c r="M1197">
        <f>IF(Table12[[#This Row],[cond]]=1,M1196+1,0)</f>
        <v>0</v>
      </c>
      <c r="N1197">
        <f>IF(ISNUMBER(SEARCH("Ronda",Table12[[#This Row],[Column1]]))=TRUE,1,0)</f>
        <v>0</v>
      </c>
      <c r="O1197" t="str">
        <f>IF(Table12[[#This Row],[cond2]]=1,MID(Table12[[#This Row],[Column1]],6,3),O1196)</f>
        <v xml:space="preserve"> 16</v>
      </c>
    </row>
    <row r="1198" spans="11:15" x14ac:dyDescent="0.3">
      <c r="K1198" t="s">
        <v>33</v>
      </c>
      <c r="L1198">
        <f>IF(AND(ISNUMBER(SEARCH(":",Table12[[#This Row],[Column1]]))=FALSE,ISNUMBER(SEARCH("Ronda",Table12[[#This Row],[Column1]]))=FALSE),1,0)</f>
        <v>1</v>
      </c>
      <c r="M1198">
        <f>IF(Table12[[#This Row],[cond]]=1,M1197+1,0)</f>
        <v>1</v>
      </c>
      <c r="N1198">
        <f>IF(ISNUMBER(SEARCH("Ronda",Table12[[#This Row],[Column1]]))=TRUE,1,0)</f>
        <v>0</v>
      </c>
      <c r="O1198" t="str">
        <f>IF(Table12[[#This Row],[cond2]]=1,MID(Table12[[#This Row],[Column1]],6,3),O1197)</f>
        <v xml:space="preserve"> 16</v>
      </c>
    </row>
    <row r="1199" spans="11:15" x14ac:dyDescent="0.3">
      <c r="K1199" t="s">
        <v>8</v>
      </c>
      <c r="L1199">
        <f>IF(AND(ISNUMBER(SEARCH(":",Table12[[#This Row],[Column1]]))=FALSE,ISNUMBER(SEARCH("Ronda",Table12[[#This Row],[Column1]]))=FALSE),1,0)</f>
        <v>1</v>
      </c>
      <c r="M1199">
        <f>IF(Table12[[#This Row],[cond]]=1,M1198+1,0)</f>
        <v>2</v>
      </c>
      <c r="N1199">
        <f>IF(ISNUMBER(SEARCH("Ronda",Table12[[#This Row],[Column1]]))=TRUE,1,0)</f>
        <v>0</v>
      </c>
      <c r="O1199" t="str">
        <f>IF(Table12[[#This Row],[cond2]]=1,MID(Table12[[#This Row],[Column1]],6,3),O1198)</f>
        <v xml:space="preserve"> 16</v>
      </c>
    </row>
    <row r="1200" spans="11:15" x14ac:dyDescent="0.3">
      <c r="K1200">
        <v>2</v>
      </c>
      <c r="L1200">
        <f>IF(AND(ISNUMBER(SEARCH(":",Table12[[#This Row],[Column1]]))=FALSE,ISNUMBER(SEARCH("Ronda",Table12[[#This Row],[Column1]]))=FALSE),1,0)</f>
        <v>1</v>
      </c>
      <c r="M1200">
        <f>IF(Table12[[#This Row],[cond]]=1,M1199+1,0)</f>
        <v>3</v>
      </c>
      <c r="N1200">
        <f>IF(ISNUMBER(SEARCH("Ronda",Table12[[#This Row],[Column1]]))=TRUE,1,0)</f>
        <v>0</v>
      </c>
      <c r="O1200" t="str">
        <f>IF(Table12[[#This Row],[cond2]]=1,MID(Table12[[#This Row],[Column1]],6,3),O1199)</f>
        <v xml:space="preserve"> 16</v>
      </c>
    </row>
    <row r="1201" spans="11:15" x14ac:dyDescent="0.3">
      <c r="K1201">
        <v>4</v>
      </c>
      <c r="L1201">
        <f>IF(AND(ISNUMBER(SEARCH(":",Table12[[#This Row],[Column1]]))=FALSE,ISNUMBER(SEARCH("Ronda",Table12[[#This Row],[Column1]]))=FALSE),1,0)</f>
        <v>1</v>
      </c>
      <c r="M1201">
        <f>IF(Table12[[#This Row],[cond]]=1,M1200+1,0)</f>
        <v>4</v>
      </c>
      <c r="N1201">
        <f>IF(ISNUMBER(SEARCH("Ronda",Table12[[#This Row],[Column1]]))=TRUE,1,0)</f>
        <v>0</v>
      </c>
      <c r="O1201" t="str">
        <f>IF(Table12[[#This Row],[cond2]]=1,MID(Table12[[#This Row],[Column1]],6,3),O1200)</f>
        <v xml:space="preserve"> 16</v>
      </c>
    </row>
    <row r="1202" spans="11:15" x14ac:dyDescent="0.3">
      <c r="K1202">
        <v>-2</v>
      </c>
      <c r="L1202">
        <f>IF(AND(ISNUMBER(SEARCH(":",Table12[[#This Row],[Column1]]))=FALSE,ISNUMBER(SEARCH("Ronda",Table12[[#This Row],[Column1]]))=FALSE),1,0)</f>
        <v>1</v>
      </c>
      <c r="M1202">
        <f>IF(Table12[[#This Row],[cond]]=1,M1201+1,0)</f>
        <v>5</v>
      </c>
      <c r="N1202">
        <f>IF(ISNUMBER(SEARCH("Ronda",Table12[[#This Row],[Column1]]))=TRUE,1,0)</f>
        <v>0</v>
      </c>
      <c r="O1202" t="str">
        <f>IF(Table12[[#This Row],[cond2]]=1,MID(Table12[[#This Row],[Column1]],6,3),O1201)</f>
        <v xml:space="preserve"> 16</v>
      </c>
    </row>
    <row r="1203" spans="11:15" x14ac:dyDescent="0.3">
      <c r="K1203">
        <v>-2</v>
      </c>
      <c r="L1203">
        <f>IF(AND(ISNUMBER(SEARCH(":",Table12[[#This Row],[Column1]]))=FALSE,ISNUMBER(SEARCH("Ronda",Table12[[#This Row],[Column1]]))=FALSE),1,0)</f>
        <v>1</v>
      </c>
      <c r="M1203">
        <f>IF(Table12[[#This Row],[cond]]=1,M1202+1,0)</f>
        <v>6</v>
      </c>
      <c r="N1203">
        <f>IF(ISNUMBER(SEARCH("Ronda",Table12[[#This Row],[Column1]]))=TRUE,1,0)</f>
        <v>0</v>
      </c>
      <c r="O1203" t="str">
        <f>IF(Table12[[#This Row],[cond2]]=1,MID(Table12[[#This Row],[Column1]],6,3),O1202)</f>
        <v xml:space="preserve"> 16</v>
      </c>
    </row>
    <row r="1204" spans="11:15" x14ac:dyDescent="0.3">
      <c r="K1204" t="s">
        <v>1392</v>
      </c>
      <c r="L1204">
        <f>IF(AND(ISNUMBER(SEARCH(":",Table12[[#This Row],[Column1]]))=FALSE,ISNUMBER(SEARCH("Ronda",Table12[[#This Row],[Column1]]))=FALSE),1,0)</f>
        <v>0</v>
      </c>
      <c r="M1204">
        <f>IF(Table12[[#This Row],[cond]]=1,M1203+1,0)</f>
        <v>0</v>
      </c>
      <c r="N1204">
        <f>IF(ISNUMBER(SEARCH("Ronda",Table12[[#This Row],[Column1]]))=TRUE,1,0)</f>
        <v>0</v>
      </c>
      <c r="O1204" t="str">
        <f>IF(Table12[[#This Row],[cond2]]=1,MID(Table12[[#This Row],[Column1]],6,3),O1203)</f>
        <v xml:space="preserve"> 16</v>
      </c>
    </row>
    <row r="1205" spans="11:15" x14ac:dyDescent="0.3">
      <c r="K1205" t="s">
        <v>2</v>
      </c>
      <c r="L1205">
        <f>IF(AND(ISNUMBER(SEARCH(":",Table12[[#This Row],[Column1]]))=FALSE,ISNUMBER(SEARCH("Ronda",Table12[[#This Row],[Column1]]))=FALSE),1,0)</f>
        <v>1</v>
      </c>
      <c r="M1205">
        <f>IF(Table12[[#This Row],[cond]]=1,M1204+1,0)</f>
        <v>1</v>
      </c>
      <c r="N1205">
        <f>IF(ISNUMBER(SEARCH("Ronda",Table12[[#This Row],[Column1]]))=TRUE,1,0)</f>
        <v>0</v>
      </c>
      <c r="O1205" t="str">
        <f>IF(Table12[[#This Row],[cond2]]=1,MID(Table12[[#This Row],[Column1]],6,3),O1204)</f>
        <v xml:space="preserve"> 16</v>
      </c>
    </row>
    <row r="1206" spans="11:15" x14ac:dyDescent="0.3">
      <c r="K1206" t="s">
        <v>833</v>
      </c>
      <c r="L1206">
        <f>IF(AND(ISNUMBER(SEARCH(":",Table12[[#This Row],[Column1]]))=FALSE,ISNUMBER(SEARCH("Ronda",Table12[[#This Row],[Column1]]))=FALSE),1,0)</f>
        <v>1</v>
      </c>
      <c r="M1206">
        <f>IF(Table12[[#This Row],[cond]]=1,M1205+1,0)</f>
        <v>2</v>
      </c>
      <c r="N1206">
        <f>IF(ISNUMBER(SEARCH("Ronda",Table12[[#This Row],[Column1]]))=TRUE,1,0)</f>
        <v>0</v>
      </c>
      <c r="O1206" t="str">
        <f>IF(Table12[[#This Row],[cond2]]=1,MID(Table12[[#This Row],[Column1]],6,3),O1205)</f>
        <v xml:space="preserve"> 16</v>
      </c>
    </row>
    <row r="1207" spans="11:15" x14ac:dyDescent="0.3">
      <c r="K1207">
        <v>2</v>
      </c>
      <c r="L1207">
        <f>IF(AND(ISNUMBER(SEARCH(":",Table12[[#This Row],[Column1]]))=FALSE,ISNUMBER(SEARCH("Ronda",Table12[[#This Row],[Column1]]))=FALSE),1,0)</f>
        <v>1</v>
      </c>
      <c r="M1207">
        <f>IF(Table12[[#This Row],[cond]]=1,M1206+1,0)</f>
        <v>3</v>
      </c>
      <c r="N1207">
        <f>IF(ISNUMBER(SEARCH("Ronda",Table12[[#This Row],[Column1]]))=TRUE,1,0)</f>
        <v>0</v>
      </c>
      <c r="O1207" t="str">
        <f>IF(Table12[[#This Row],[cond2]]=1,MID(Table12[[#This Row],[Column1]],6,3),O1206)</f>
        <v xml:space="preserve"> 16</v>
      </c>
    </row>
    <row r="1208" spans="11:15" x14ac:dyDescent="0.3">
      <c r="K1208">
        <v>1</v>
      </c>
      <c r="L1208">
        <f>IF(AND(ISNUMBER(SEARCH(":",Table12[[#This Row],[Column1]]))=FALSE,ISNUMBER(SEARCH("Ronda",Table12[[#This Row],[Column1]]))=FALSE),1,0)</f>
        <v>1</v>
      </c>
      <c r="M1208">
        <f>IF(Table12[[#This Row],[cond]]=1,M1207+1,0)</f>
        <v>4</v>
      </c>
      <c r="N1208">
        <f>IF(ISNUMBER(SEARCH("Ronda",Table12[[#This Row],[Column1]]))=TRUE,1,0)</f>
        <v>0</v>
      </c>
      <c r="O1208" t="str">
        <f>IF(Table12[[#This Row],[cond2]]=1,MID(Table12[[#This Row],[Column1]],6,3),O1207)</f>
        <v xml:space="preserve"> 16</v>
      </c>
    </row>
    <row r="1209" spans="11:15" x14ac:dyDescent="0.3">
      <c r="K1209">
        <v>0</v>
      </c>
      <c r="L1209">
        <f>IF(AND(ISNUMBER(SEARCH(":",Table12[[#This Row],[Column1]]))=FALSE,ISNUMBER(SEARCH("Ronda",Table12[[#This Row],[Column1]]))=FALSE),1,0)</f>
        <v>1</v>
      </c>
      <c r="M1209">
        <f>IF(Table12[[#This Row],[cond]]=1,M1208+1,0)</f>
        <v>5</v>
      </c>
      <c r="N1209">
        <f>IF(ISNUMBER(SEARCH("Ronda",Table12[[#This Row],[Column1]]))=TRUE,1,0)</f>
        <v>0</v>
      </c>
      <c r="O1209" t="str">
        <f>IF(Table12[[#This Row],[cond2]]=1,MID(Table12[[#This Row],[Column1]],6,3),O1208)</f>
        <v xml:space="preserve"> 16</v>
      </c>
    </row>
    <row r="1210" spans="11:15" x14ac:dyDescent="0.3">
      <c r="K1210">
        <v>-1</v>
      </c>
      <c r="L1210">
        <f>IF(AND(ISNUMBER(SEARCH(":",Table12[[#This Row],[Column1]]))=FALSE,ISNUMBER(SEARCH("Ronda",Table12[[#This Row],[Column1]]))=FALSE),1,0)</f>
        <v>1</v>
      </c>
      <c r="M1210">
        <f>IF(Table12[[#This Row],[cond]]=1,M1209+1,0)</f>
        <v>6</v>
      </c>
      <c r="N1210">
        <f>IF(ISNUMBER(SEARCH("Ronda",Table12[[#This Row],[Column1]]))=TRUE,1,0)</f>
        <v>0</v>
      </c>
      <c r="O1210" t="str">
        <f>IF(Table12[[#This Row],[cond2]]=1,MID(Table12[[#This Row],[Column1]],6,3),O1209)</f>
        <v xml:space="preserve"> 16</v>
      </c>
    </row>
    <row r="1211" spans="11:15" x14ac:dyDescent="0.3">
      <c r="K1211" t="s">
        <v>1392</v>
      </c>
      <c r="L1211">
        <f>IF(AND(ISNUMBER(SEARCH(":",Table12[[#This Row],[Column1]]))=FALSE,ISNUMBER(SEARCH("Ronda",Table12[[#This Row],[Column1]]))=FALSE),1,0)</f>
        <v>0</v>
      </c>
      <c r="M1211">
        <f>IF(Table12[[#This Row],[cond]]=1,M1210+1,0)</f>
        <v>0</v>
      </c>
      <c r="N1211">
        <f>IF(ISNUMBER(SEARCH("Ronda",Table12[[#This Row],[Column1]]))=TRUE,1,0)</f>
        <v>0</v>
      </c>
      <c r="O1211" t="str">
        <f>IF(Table12[[#This Row],[cond2]]=1,MID(Table12[[#This Row],[Column1]],6,3),O1210)</f>
        <v xml:space="preserve"> 16</v>
      </c>
    </row>
    <row r="1212" spans="11:15" x14ac:dyDescent="0.3">
      <c r="K1212" t="s">
        <v>1051</v>
      </c>
      <c r="L1212">
        <f>IF(AND(ISNUMBER(SEARCH(":",Table12[[#This Row],[Column1]]))=FALSE,ISNUMBER(SEARCH("Ronda",Table12[[#This Row],[Column1]]))=FALSE),1,0)</f>
        <v>1</v>
      </c>
      <c r="M1212">
        <f>IF(Table12[[#This Row],[cond]]=1,M1211+1,0)</f>
        <v>1</v>
      </c>
      <c r="N1212">
        <f>IF(ISNUMBER(SEARCH("Ronda",Table12[[#This Row],[Column1]]))=TRUE,1,0)</f>
        <v>0</v>
      </c>
      <c r="O1212" t="str">
        <f>IF(Table12[[#This Row],[cond2]]=1,MID(Table12[[#This Row],[Column1]],6,3),O1211)</f>
        <v xml:space="preserve"> 16</v>
      </c>
    </row>
    <row r="1213" spans="11:15" x14ac:dyDescent="0.3">
      <c r="K1213" t="s">
        <v>4</v>
      </c>
      <c r="L1213">
        <f>IF(AND(ISNUMBER(SEARCH(":",Table12[[#This Row],[Column1]]))=FALSE,ISNUMBER(SEARCH("Ronda",Table12[[#This Row],[Column1]]))=FALSE),1,0)</f>
        <v>1</v>
      </c>
      <c r="M1213">
        <f>IF(Table12[[#This Row],[cond]]=1,M1212+1,0)</f>
        <v>2</v>
      </c>
      <c r="N1213">
        <f>IF(ISNUMBER(SEARCH("Ronda",Table12[[#This Row],[Column1]]))=TRUE,1,0)</f>
        <v>0</v>
      </c>
      <c r="O1213" t="str">
        <f>IF(Table12[[#This Row],[cond2]]=1,MID(Table12[[#This Row],[Column1]],6,3),O1212)</f>
        <v xml:space="preserve"> 16</v>
      </c>
    </row>
    <row r="1214" spans="11:15" x14ac:dyDescent="0.3">
      <c r="K1214">
        <v>0</v>
      </c>
      <c r="L1214">
        <f>IF(AND(ISNUMBER(SEARCH(":",Table12[[#This Row],[Column1]]))=FALSE,ISNUMBER(SEARCH("Ronda",Table12[[#This Row],[Column1]]))=FALSE),1,0)</f>
        <v>1</v>
      </c>
      <c r="M1214">
        <f>IF(Table12[[#This Row],[cond]]=1,M1213+1,0)</f>
        <v>3</v>
      </c>
      <c r="N1214">
        <f>IF(ISNUMBER(SEARCH("Ronda",Table12[[#This Row],[Column1]]))=TRUE,1,0)</f>
        <v>0</v>
      </c>
      <c r="O1214" t="str">
        <f>IF(Table12[[#This Row],[cond2]]=1,MID(Table12[[#This Row],[Column1]],6,3),O1213)</f>
        <v xml:space="preserve"> 16</v>
      </c>
    </row>
    <row r="1215" spans="11:15" x14ac:dyDescent="0.3">
      <c r="K1215">
        <v>1</v>
      </c>
      <c r="L1215">
        <f>IF(AND(ISNUMBER(SEARCH(":",Table12[[#This Row],[Column1]]))=FALSE,ISNUMBER(SEARCH("Ronda",Table12[[#This Row],[Column1]]))=FALSE),1,0)</f>
        <v>1</v>
      </c>
      <c r="M1215">
        <f>IF(Table12[[#This Row],[cond]]=1,M1214+1,0)</f>
        <v>4</v>
      </c>
      <c r="N1215">
        <f>IF(ISNUMBER(SEARCH("Ronda",Table12[[#This Row],[Column1]]))=TRUE,1,0)</f>
        <v>0</v>
      </c>
      <c r="O1215" t="str">
        <f>IF(Table12[[#This Row],[cond2]]=1,MID(Table12[[#This Row],[Column1]],6,3),O1214)</f>
        <v xml:space="preserve"> 16</v>
      </c>
    </row>
    <row r="1216" spans="11:15" x14ac:dyDescent="0.3">
      <c r="K1216">
        <v>0</v>
      </c>
      <c r="L1216">
        <f>IF(AND(ISNUMBER(SEARCH(":",Table12[[#This Row],[Column1]]))=FALSE,ISNUMBER(SEARCH("Ronda",Table12[[#This Row],[Column1]]))=FALSE),1,0)</f>
        <v>1</v>
      </c>
      <c r="M1216">
        <f>IF(Table12[[#This Row],[cond]]=1,M1215+1,0)</f>
        <v>5</v>
      </c>
      <c r="N1216">
        <f>IF(ISNUMBER(SEARCH("Ronda",Table12[[#This Row],[Column1]]))=TRUE,1,0)</f>
        <v>0</v>
      </c>
      <c r="O1216" t="str">
        <f>IF(Table12[[#This Row],[cond2]]=1,MID(Table12[[#This Row],[Column1]],6,3),O1215)</f>
        <v xml:space="preserve"> 16</v>
      </c>
    </row>
    <row r="1217" spans="11:15" x14ac:dyDescent="0.3">
      <c r="K1217">
        <v>0</v>
      </c>
      <c r="L1217">
        <f>IF(AND(ISNUMBER(SEARCH(":",Table12[[#This Row],[Column1]]))=FALSE,ISNUMBER(SEARCH("Ronda",Table12[[#This Row],[Column1]]))=FALSE),1,0)</f>
        <v>1</v>
      </c>
      <c r="M1217">
        <f>IF(Table12[[#This Row],[cond]]=1,M1216+1,0)</f>
        <v>6</v>
      </c>
      <c r="N1217">
        <f>IF(ISNUMBER(SEARCH("Ronda",Table12[[#This Row],[Column1]]))=TRUE,1,0)</f>
        <v>0</v>
      </c>
      <c r="O1217" t="str">
        <f>IF(Table12[[#This Row],[cond2]]=1,MID(Table12[[#This Row],[Column1]],6,3),O1216)</f>
        <v xml:space="preserve"> 16</v>
      </c>
    </row>
    <row r="1218" spans="11:15" x14ac:dyDescent="0.3">
      <c r="K1218" t="s">
        <v>211</v>
      </c>
      <c r="L1218">
        <f>IF(AND(ISNUMBER(SEARCH(":",Table12[[#This Row],[Column1]]))=FALSE,ISNUMBER(SEARCH("Ronda",Table12[[#This Row],[Column1]]))=FALSE),1,0)</f>
        <v>0</v>
      </c>
      <c r="M1218">
        <f>IF(Table12[[#This Row],[cond]]=1,M1217+1,0)</f>
        <v>0</v>
      </c>
      <c r="N1218">
        <f>IF(ISNUMBER(SEARCH("Ronda",Table12[[#This Row],[Column1]]))=TRUE,1,0)</f>
        <v>1</v>
      </c>
      <c r="O1218" t="str">
        <f>IF(Table12[[#This Row],[cond2]]=1,MID(Table12[[#This Row],[Column1]],6,3),O1217)</f>
        <v xml:space="preserve"> 15</v>
      </c>
    </row>
    <row r="1219" spans="11:15" x14ac:dyDescent="0.3">
      <c r="K1219" t="s">
        <v>1393</v>
      </c>
      <c r="L1219">
        <f>IF(AND(ISNUMBER(SEARCH(":",Table12[[#This Row],[Column1]]))=FALSE,ISNUMBER(SEARCH("Ronda",Table12[[#This Row],[Column1]]))=FALSE),1,0)</f>
        <v>0</v>
      </c>
      <c r="M1219">
        <f>IF(Table12[[#This Row],[cond]]=1,M1218+1,0)</f>
        <v>0</v>
      </c>
      <c r="N1219">
        <f>IF(ISNUMBER(SEARCH("Ronda",Table12[[#This Row],[Column1]]))=TRUE,1,0)</f>
        <v>0</v>
      </c>
      <c r="O1219" t="str">
        <f>IF(Table12[[#This Row],[cond2]]=1,MID(Table12[[#This Row],[Column1]],6,3),O1218)</f>
        <v xml:space="preserve"> 15</v>
      </c>
    </row>
    <row r="1220" spans="11:15" x14ac:dyDescent="0.3">
      <c r="K1220" t="s">
        <v>1257</v>
      </c>
      <c r="L1220">
        <f>IF(AND(ISNUMBER(SEARCH(":",Table12[[#This Row],[Column1]]))=FALSE,ISNUMBER(SEARCH("Ronda",Table12[[#This Row],[Column1]]))=FALSE),1,0)</f>
        <v>1</v>
      </c>
      <c r="M1220">
        <f>IF(Table12[[#This Row],[cond]]=1,M1219+1,0)</f>
        <v>1</v>
      </c>
      <c r="N1220">
        <f>IF(ISNUMBER(SEARCH("Ronda",Table12[[#This Row],[Column1]]))=TRUE,1,0)</f>
        <v>0</v>
      </c>
      <c r="O1220" t="str">
        <f>IF(Table12[[#This Row],[cond2]]=1,MID(Table12[[#This Row],[Column1]],6,3),O1219)</f>
        <v xml:space="preserve"> 15</v>
      </c>
    </row>
    <row r="1221" spans="11:15" x14ac:dyDescent="0.3">
      <c r="K1221" t="s">
        <v>11</v>
      </c>
      <c r="L1221">
        <f>IF(AND(ISNUMBER(SEARCH(":",Table12[[#This Row],[Column1]]))=FALSE,ISNUMBER(SEARCH("Ronda",Table12[[#This Row],[Column1]]))=FALSE),1,0)</f>
        <v>1</v>
      </c>
      <c r="M1221">
        <f>IF(Table12[[#This Row],[cond]]=1,M1220+1,0)</f>
        <v>2</v>
      </c>
      <c r="N1221">
        <f>IF(ISNUMBER(SEARCH("Ronda",Table12[[#This Row],[Column1]]))=TRUE,1,0)</f>
        <v>0</v>
      </c>
      <c r="O1221" t="str">
        <f>IF(Table12[[#This Row],[cond2]]=1,MID(Table12[[#This Row],[Column1]],6,3),O1220)</f>
        <v xml:space="preserve"> 15</v>
      </c>
    </row>
    <row r="1222" spans="11:15" x14ac:dyDescent="0.3">
      <c r="K1222">
        <v>3</v>
      </c>
      <c r="L1222">
        <f>IF(AND(ISNUMBER(SEARCH(":",Table12[[#This Row],[Column1]]))=FALSE,ISNUMBER(SEARCH("Ronda",Table12[[#This Row],[Column1]]))=FALSE),1,0)</f>
        <v>1</v>
      </c>
      <c r="M1222">
        <f>IF(Table12[[#This Row],[cond]]=1,M1221+1,0)</f>
        <v>3</v>
      </c>
      <c r="N1222">
        <f>IF(ISNUMBER(SEARCH("Ronda",Table12[[#This Row],[Column1]]))=TRUE,1,0)</f>
        <v>0</v>
      </c>
      <c r="O1222" t="str">
        <f>IF(Table12[[#This Row],[cond2]]=1,MID(Table12[[#This Row],[Column1]],6,3),O1221)</f>
        <v xml:space="preserve"> 15</v>
      </c>
    </row>
    <row r="1223" spans="11:15" x14ac:dyDescent="0.3">
      <c r="K1223">
        <v>0</v>
      </c>
      <c r="L1223">
        <f>IF(AND(ISNUMBER(SEARCH(":",Table12[[#This Row],[Column1]]))=FALSE,ISNUMBER(SEARCH("Ronda",Table12[[#This Row],[Column1]]))=FALSE),1,0)</f>
        <v>1</v>
      </c>
      <c r="M1223">
        <f>IF(Table12[[#This Row],[cond]]=1,M1222+1,0)</f>
        <v>4</v>
      </c>
      <c r="N1223">
        <f>IF(ISNUMBER(SEARCH("Ronda",Table12[[#This Row],[Column1]]))=TRUE,1,0)</f>
        <v>0</v>
      </c>
      <c r="O1223" t="str">
        <f>IF(Table12[[#This Row],[cond2]]=1,MID(Table12[[#This Row],[Column1]],6,3),O1222)</f>
        <v xml:space="preserve"> 15</v>
      </c>
    </row>
    <row r="1224" spans="11:15" x14ac:dyDescent="0.3">
      <c r="K1224">
        <v>-1</v>
      </c>
      <c r="L1224">
        <f>IF(AND(ISNUMBER(SEARCH(":",Table12[[#This Row],[Column1]]))=FALSE,ISNUMBER(SEARCH("Ronda",Table12[[#This Row],[Column1]]))=FALSE),1,0)</f>
        <v>1</v>
      </c>
      <c r="M1224">
        <f>IF(Table12[[#This Row],[cond]]=1,M1223+1,0)</f>
        <v>5</v>
      </c>
      <c r="N1224">
        <f>IF(ISNUMBER(SEARCH("Ronda",Table12[[#This Row],[Column1]]))=TRUE,1,0)</f>
        <v>0</v>
      </c>
      <c r="O1224" t="str">
        <f>IF(Table12[[#This Row],[cond2]]=1,MID(Table12[[#This Row],[Column1]],6,3),O1223)</f>
        <v xml:space="preserve"> 15</v>
      </c>
    </row>
    <row r="1225" spans="11:15" x14ac:dyDescent="0.3">
      <c r="K1225">
        <v>0</v>
      </c>
      <c r="L1225">
        <f>IF(AND(ISNUMBER(SEARCH(":",Table12[[#This Row],[Column1]]))=FALSE,ISNUMBER(SEARCH("Ronda",Table12[[#This Row],[Column1]]))=FALSE),1,0)</f>
        <v>1</v>
      </c>
      <c r="M1225">
        <f>IF(Table12[[#This Row],[cond]]=1,M1224+1,0)</f>
        <v>6</v>
      </c>
      <c r="N1225">
        <f>IF(ISNUMBER(SEARCH("Ronda",Table12[[#This Row],[Column1]]))=TRUE,1,0)</f>
        <v>0</v>
      </c>
      <c r="O1225" t="str">
        <f>IF(Table12[[#This Row],[cond2]]=1,MID(Table12[[#This Row],[Column1]],6,3),O1224)</f>
        <v xml:space="preserve"> 15</v>
      </c>
    </row>
    <row r="1226" spans="11:15" x14ac:dyDescent="0.3">
      <c r="K1226" t="s">
        <v>1394</v>
      </c>
      <c r="L1226">
        <f>IF(AND(ISNUMBER(SEARCH(":",Table12[[#This Row],[Column1]]))=FALSE,ISNUMBER(SEARCH("Ronda",Table12[[#This Row],[Column1]]))=FALSE),1,0)</f>
        <v>0</v>
      </c>
      <c r="M1226">
        <f>IF(Table12[[#This Row],[cond]]=1,M1225+1,0)</f>
        <v>0</v>
      </c>
      <c r="N1226">
        <f>IF(ISNUMBER(SEARCH("Ronda",Table12[[#This Row],[Column1]]))=TRUE,1,0)</f>
        <v>0</v>
      </c>
      <c r="O1226" t="str">
        <f>IF(Table12[[#This Row],[cond2]]=1,MID(Table12[[#This Row],[Column1]],6,3),O1225)</f>
        <v xml:space="preserve"> 15</v>
      </c>
    </row>
    <row r="1227" spans="11:15" x14ac:dyDescent="0.3">
      <c r="K1227" t="s">
        <v>7</v>
      </c>
      <c r="L1227">
        <f>IF(AND(ISNUMBER(SEARCH(":",Table12[[#This Row],[Column1]]))=FALSE,ISNUMBER(SEARCH("Ronda",Table12[[#This Row],[Column1]]))=FALSE),1,0)</f>
        <v>1</v>
      </c>
      <c r="M1227">
        <f>IF(Table12[[#This Row],[cond]]=1,M1226+1,0)</f>
        <v>1</v>
      </c>
      <c r="N1227">
        <f>IF(ISNUMBER(SEARCH("Ronda",Table12[[#This Row],[Column1]]))=TRUE,1,0)</f>
        <v>0</v>
      </c>
      <c r="O1227" t="str">
        <f>IF(Table12[[#This Row],[cond2]]=1,MID(Table12[[#This Row],[Column1]],6,3),O1226)</f>
        <v xml:space="preserve"> 15</v>
      </c>
    </row>
    <row r="1228" spans="11:15" x14ac:dyDescent="0.3">
      <c r="K1228" t="s">
        <v>8</v>
      </c>
      <c r="L1228">
        <f>IF(AND(ISNUMBER(SEARCH(":",Table12[[#This Row],[Column1]]))=FALSE,ISNUMBER(SEARCH("Ronda",Table12[[#This Row],[Column1]]))=FALSE),1,0)</f>
        <v>1</v>
      </c>
      <c r="M1228">
        <f>IF(Table12[[#This Row],[cond]]=1,M1227+1,0)</f>
        <v>2</v>
      </c>
      <c r="N1228">
        <f>IF(ISNUMBER(SEARCH("Ronda",Table12[[#This Row],[Column1]]))=TRUE,1,0)</f>
        <v>0</v>
      </c>
      <c r="O1228" t="str">
        <f>IF(Table12[[#This Row],[cond2]]=1,MID(Table12[[#This Row],[Column1]],6,3),O1227)</f>
        <v xml:space="preserve"> 15</v>
      </c>
    </row>
    <row r="1229" spans="11:15" x14ac:dyDescent="0.3">
      <c r="K1229">
        <v>1</v>
      </c>
      <c r="L1229">
        <f>IF(AND(ISNUMBER(SEARCH(":",Table12[[#This Row],[Column1]]))=FALSE,ISNUMBER(SEARCH("Ronda",Table12[[#This Row],[Column1]]))=FALSE),1,0)</f>
        <v>1</v>
      </c>
      <c r="M1229">
        <f>IF(Table12[[#This Row],[cond]]=1,M1228+1,0)</f>
        <v>3</v>
      </c>
      <c r="N1229">
        <f>IF(ISNUMBER(SEARCH("Ronda",Table12[[#This Row],[Column1]]))=TRUE,1,0)</f>
        <v>0</v>
      </c>
      <c r="O1229" t="str">
        <f>IF(Table12[[#This Row],[cond2]]=1,MID(Table12[[#This Row],[Column1]],6,3),O1228)</f>
        <v xml:space="preserve"> 15</v>
      </c>
    </row>
    <row r="1230" spans="11:15" x14ac:dyDescent="0.3">
      <c r="K1230">
        <v>2</v>
      </c>
      <c r="L1230">
        <f>IF(AND(ISNUMBER(SEARCH(":",Table12[[#This Row],[Column1]]))=FALSE,ISNUMBER(SEARCH("Ronda",Table12[[#This Row],[Column1]]))=FALSE),1,0)</f>
        <v>1</v>
      </c>
      <c r="M1230">
        <f>IF(Table12[[#This Row],[cond]]=1,M1229+1,0)</f>
        <v>4</v>
      </c>
      <c r="N1230">
        <f>IF(ISNUMBER(SEARCH("Ronda",Table12[[#This Row],[Column1]]))=TRUE,1,0)</f>
        <v>0</v>
      </c>
      <c r="O1230" t="str">
        <f>IF(Table12[[#This Row],[cond2]]=1,MID(Table12[[#This Row],[Column1]],6,3),O1229)</f>
        <v xml:space="preserve"> 15</v>
      </c>
    </row>
    <row r="1231" spans="11:15" x14ac:dyDescent="0.3">
      <c r="K1231">
        <v>-1</v>
      </c>
      <c r="L1231">
        <f>IF(AND(ISNUMBER(SEARCH(":",Table12[[#This Row],[Column1]]))=FALSE,ISNUMBER(SEARCH("Ronda",Table12[[#This Row],[Column1]]))=FALSE),1,0)</f>
        <v>1</v>
      </c>
      <c r="M1231">
        <f>IF(Table12[[#This Row],[cond]]=1,M1230+1,0)</f>
        <v>5</v>
      </c>
      <c r="N1231">
        <f>IF(ISNUMBER(SEARCH("Ronda",Table12[[#This Row],[Column1]]))=TRUE,1,0)</f>
        <v>0</v>
      </c>
      <c r="O1231" t="str">
        <f>IF(Table12[[#This Row],[cond2]]=1,MID(Table12[[#This Row],[Column1]],6,3),O1230)</f>
        <v xml:space="preserve"> 15</v>
      </c>
    </row>
    <row r="1232" spans="11:15" x14ac:dyDescent="0.3">
      <c r="K1232">
        <v>-1</v>
      </c>
      <c r="L1232">
        <f>IF(AND(ISNUMBER(SEARCH(":",Table12[[#This Row],[Column1]]))=FALSE,ISNUMBER(SEARCH("Ronda",Table12[[#This Row],[Column1]]))=FALSE),1,0)</f>
        <v>1</v>
      </c>
      <c r="M1232">
        <f>IF(Table12[[#This Row],[cond]]=1,M1231+1,0)</f>
        <v>6</v>
      </c>
      <c r="N1232">
        <f>IF(ISNUMBER(SEARCH("Ronda",Table12[[#This Row],[Column1]]))=TRUE,1,0)</f>
        <v>0</v>
      </c>
      <c r="O1232" t="str">
        <f>IF(Table12[[#This Row],[cond2]]=1,MID(Table12[[#This Row],[Column1]],6,3),O1231)</f>
        <v xml:space="preserve"> 15</v>
      </c>
    </row>
    <row r="1233" spans="11:15" x14ac:dyDescent="0.3">
      <c r="K1233" t="s">
        <v>1395</v>
      </c>
      <c r="L1233">
        <f>IF(AND(ISNUMBER(SEARCH(":",Table12[[#This Row],[Column1]]))=FALSE,ISNUMBER(SEARCH("Ronda",Table12[[#This Row],[Column1]]))=FALSE),1,0)</f>
        <v>0</v>
      </c>
      <c r="M1233">
        <f>IF(Table12[[#This Row],[cond]]=1,M1232+1,0)</f>
        <v>0</v>
      </c>
      <c r="N1233">
        <f>IF(ISNUMBER(SEARCH("Ronda",Table12[[#This Row],[Column1]]))=TRUE,1,0)</f>
        <v>0</v>
      </c>
      <c r="O1233" t="str">
        <f>IF(Table12[[#This Row],[cond2]]=1,MID(Table12[[#This Row],[Column1]],6,3),O1232)</f>
        <v xml:space="preserve"> 15</v>
      </c>
    </row>
    <row r="1234" spans="11:15" x14ac:dyDescent="0.3">
      <c r="K1234" t="s">
        <v>6</v>
      </c>
      <c r="L1234">
        <f>IF(AND(ISNUMBER(SEARCH(":",Table12[[#This Row],[Column1]]))=FALSE,ISNUMBER(SEARCH("Ronda",Table12[[#This Row],[Column1]]))=FALSE),1,0)</f>
        <v>1</v>
      </c>
      <c r="M1234">
        <f>IF(Table12[[#This Row],[cond]]=1,M1233+1,0)</f>
        <v>1</v>
      </c>
      <c r="N1234">
        <f>IF(ISNUMBER(SEARCH("Ronda",Table12[[#This Row],[Column1]]))=TRUE,1,0)</f>
        <v>0</v>
      </c>
      <c r="O1234" t="str">
        <f>IF(Table12[[#This Row],[cond2]]=1,MID(Table12[[#This Row],[Column1]],6,3),O1233)</f>
        <v xml:space="preserve"> 15</v>
      </c>
    </row>
    <row r="1235" spans="11:15" x14ac:dyDescent="0.3">
      <c r="K1235" t="s">
        <v>33</v>
      </c>
      <c r="L1235">
        <f>IF(AND(ISNUMBER(SEARCH(":",Table12[[#This Row],[Column1]]))=FALSE,ISNUMBER(SEARCH("Ronda",Table12[[#This Row],[Column1]]))=FALSE),1,0)</f>
        <v>1</v>
      </c>
      <c r="M1235">
        <f>IF(Table12[[#This Row],[cond]]=1,M1234+1,0)</f>
        <v>2</v>
      </c>
      <c r="N1235">
        <f>IF(ISNUMBER(SEARCH("Ronda",Table12[[#This Row],[Column1]]))=TRUE,1,0)</f>
        <v>0</v>
      </c>
      <c r="O1235" t="str">
        <f>IF(Table12[[#This Row],[cond2]]=1,MID(Table12[[#This Row],[Column1]],6,3),O1234)</f>
        <v xml:space="preserve"> 15</v>
      </c>
    </row>
    <row r="1236" spans="11:15" x14ac:dyDescent="0.3">
      <c r="K1236">
        <v>1</v>
      </c>
      <c r="L1236">
        <f>IF(AND(ISNUMBER(SEARCH(":",Table12[[#This Row],[Column1]]))=FALSE,ISNUMBER(SEARCH("Ronda",Table12[[#This Row],[Column1]]))=FALSE),1,0)</f>
        <v>1</v>
      </c>
      <c r="M1236">
        <f>IF(Table12[[#This Row],[cond]]=1,M1235+1,0)</f>
        <v>3</v>
      </c>
      <c r="N1236">
        <f>IF(ISNUMBER(SEARCH("Ronda",Table12[[#This Row],[Column1]]))=TRUE,1,0)</f>
        <v>0</v>
      </c>
      <c r="O1236" t="str">
        <f>IF(Table12[[#This Row],[cond2]]=1,MID(Table12[[#This Row],[Column1]],6,3),O1235)</f>
        <v xml:space="preserve"> 15</v>
      </c>
    </row>
    <row r="1237" spans="11:15" x14ac:dyDescent="0.3">
      <c r="K1237">
        <v>0</v>
      </c>
      <c r="L1237">
        <f>IF(AND(ISNUMBER(SEARCH(":",Table12[[#This Row],[Column1]]))=FALSE,ISNUMBER(SEARCH("Ronda",Table12[[#This Row],[Column1]]))=FALSE),1,0)</f>
        <v>1</v>
      </c>
      <c r="M1237">
        <f>IF(Table12[[#This Row],[cond]]=1,M1236+1,0)</f>
        <v>4</v>
      </c>
      <c r="N1237">
        <f>IF(ISNUMBER(SEARCH("Ronda",Table12[[#This Row],[Column1]]))=TRUE,1,0)</f>
        <v>0</v>
      </c>
      <c r="O1237" t="str">
        <f>IF(Table12[[#This Row],[cond2]]=1,MID(Table12[[#This Row],[Column1]],6,3),O1236)</f>
        <v xml:space="preserve"> 15</v>
      </c>
    </row>
    <row r="1238" spans="11:15" x14ac:dyDescent="0.3">
      <c r="K1238">
        <v>-1</v>
      </c>
      <c r="L1238">
        <f>IF(AND(ISNUMBER(SEARCH(":",Table12[[#This Row],[Column1]]))=FALSE,ISNUMBER(SEARCH("Ronda",Table12[[#This Row],[Column1]]))=FALSE),1,0)</f>
        <v>1</v>
      </c>
      <c r="M1238">
        <f>IF(Table12[[#This Row],[cond]]=1,M1237+1,0)</f>
        <v>5</v>
      </c>
      <c r="N1238">
        <f>IF(ISNUMBER(SEARCH("Ronda",Table12[[#This Row],[Column1]]))=TRUE,1,0)</f>
        <v>0</v>
      </c>
      <c r="O1238" t="str">
        <f>IF(Table12[[#This Row],[cond2]]=1,MID(Table12[[#This Row],[Column1]],6,3),O1237)</f>
        <v xml:space="preserve"> 15</v>
      </c>
    </row>
    <row r="1239" spans="11:15" x14ac:dyDescent="0.3">
      <c r="K1239">
        <v>0</v>
      </c>
      <c r="L1239">
        <f>IF(AND(ISNUMBER(SEARCH(":",Table12[[#This Row],[Column1]]))=FALSE,ISNUMBER(SEARCH("Ronda",Table12[[#This Row],[Column1]]))=FALSE),1,0)</f>
        <v>1</v>
      </c>
      <c r="M1239">
        <f>IF(Table12[[#This Row],[cond]]=1,M1238+1,0)</f>
        <v>6</v>
      </c>
      <c r="N1239">
        <f>IF(ISNUMBER(SEARCH("Ronda",Table12[[#This Row],[Column1]]))=TRUE,1,0)</f>
        <v>0</v>
      </c>
      <c r="O1239" t="str">
        <f>IF(Table12[[#This Row],[cond2]]=1,MID(Table12[[#This Row],[Column1]],6,3),O1238)</f>
        <v xml:space="preserve"> 15</v>
      </c>
    </row>
    <row r="1240" spans="11:15" x14ac:dyDescent="0.3">
      <c r="K1240" t="s">
        <v>1395</v>
      </c>
      <c r="L1240">
        <f>IF(AND(ISNUMBER(SEARCH(":",Table12[[#This Row],[Column1]]))=FALSE,ISNUMBER(SEARCH("Ronda",Table12[[#This Row],[Column1]]))=FALSE),1,0)</f>
        <v>0</v>
      </c>
      <c r="M1240">
        <f>IF(Table12[[#This Row],[cond]]=1,M1239+1,0)</f>
        <v>0</v>
      </c>
      <c r="N1240">
        <f>IF(ISNUMBER(SEARCH("Ronda",Table12[[#This Row],[Column1]]))=TRUE,1,0)</f>
        <v>0</v>
      </c>
      <c r="O1240" t="str">
        <f>IF(Table12[[#This Row],[cond2]]=1,MID(Table12[[#This Row],[Column1]],6,3),O1239)</f>
        <v xml:space="preserve"> 15</v>
      </c>
    </row>
    <row r="1241" spans="11:15" x14ac:dyDescent="0.3">
      <c r="K1241" t="s">
        <v>4</v>
      </c>
      <c r="L1241">
        <f>IF(AND(ISNUMBER(SEARCH(":",Table12[[#This Row],[Column1]]))=FALSE,ISNUMBER(SEARCH("Ronda",Table12[[#This Row],[Column1]]))=FALSE),1,0)</f>
        <v>1</v>
      </c>
      <c r="M1241">
        <f>IF(Table12[[#This Row],[cond]]=1,M1240+1,0)</f>
        <v>1</v>
      </c>
      <c r="N1241">
        <f>IF(ISNUMBER(SEARCH("Ronda",Table12[[#This Row],[Column1]]))=TRUE,1,0)</f>
        <v>0</v>
      </c>
      <c r="O1241" t="str">
        <f>IF(Table12[[#This Row],[cond2]]=1,MID(Table12[[#This Row],[Column1]],6,3),O1240)</f>
        <v xml:space="preserve"> 15</v>
      </c>
    </row>
    <row r="1242" spans="11:15" x14ac:dyDescent="0.3">
      <c r="K1242" t="s">
        <v>10</v>
      </c>
      <c r="L1242">
        <f>IF(AND(ISNUMBER(SEARCH(":",Table12[[#This Row],[Column1]]))=FALSE,ISNUMBER(SEARCH("Ronda",Table12[[#This Row],[Column1]]))=FALSE),1,0)</f>
        <v>1</v>
      </c>
      <c r="M1242">
        <f>IF(Table12[[#This Row],[cond]]=1,M1241+1,0)</f>
        <v>2</v>
      </c>
      <c r="N1242">
        <f>IF(ISNUMBER(SEARCH("Ronda",Table12[[#This Row],[Column1]]))=TRUE,1,0)</f>
        <v>0</v>
      </c>
      <c r="O1242" t="str">
        <f>IF(Table12[[#This Row],[cond2]]=1,MID(Table12[[#This Row],[Column1]],6,3),O1241)</f>
        <v xml:space="preserve"> 15</v>
      </c>
    </row>
    <row r="1243" spans="11:15" x14ac:dyDescent="0.3">
      <c r="K1243">
        <v>0</v>
      </c>
      <c r="L1243">
        <f>IF(AND(ISNUMBER(SEARCH(":",Table12[[#This Row],[Column1]]))=FALSE,ISNUMBER(SEARCH("Ronda",Table12[[#This Row],[Column1]]))=FALSE),1,0)</f>
        <v>1</v>
      </c>
      <c r="M1243">
        <f>IF(Table12[[#This Row],[cond]]=1,M1242+1,0)</f>
        <v>3</v>
      </c>
      <c r="N1243">
        <f>IF(ISNUMBER(SEARCH("Ronda",Table12[[#This Row],[Column1]]))=TRUE,1,0)</f>
        <v>0</v>
      </c>
      <c r="O1243" t="str">
        <f>IF(Table12[[#This Row],[cond2]]=1,MID(Table12[[#This Row],[Column1]],6,3),O1242)</f>
        <v xml:space="preserve"> 15</v>
      </c>
    </row>
    <row r="1244" spans="11:15" x14ac:dyDescent="0.3">
      <c r="K1244">
        <v>1</v>
      </c>
      <c r="L1244">
        <f>IF(AND(ISNUMBER(SEARCH(":",Table12[[#This Row],[Column1]]))=FALSE,ISNUMBER(SEARCH("Ronda",Table12[[#This Row],[Column1]]))=FALSE),1,0)</f>
        <v>1</v>
      </c>
      <c r="M1244">
        <f>IF(Table12[[#This Row],[cond]]=1,M1243+1,0)</f>
        <v>4</v>
      </c>
      <c r="N1244">
        <f>IF(ISNUMBER(SEARCH("Ronda",Table12[[#This Row],[Column1]]))=TRUE,1,0)</f>
        <v>0</v>
      </c>
      <c r="O1244" t="str">
        <f>IF(Table12[[#This Row],[cond2]]=1,MID(Table12[[#This Row],[Column1]],6,3),O1243)</f>
        <v xml:space="preserve"> 15</v>
      </c>
    </row>
    <row r="1245" spans="11:15" x14ac:dyDescent="0.3">
      <c r="K1245">
        <v>0</v>
      </c>
      <c r="L1245">
        <f>IF(AND(ISNUMBER(SEARCH(":",Table12[[#This Row],[Column1]]))=FALSE,ISNUMBER(SEARCH("Ronda",Table12[[#This Row],[Column1]]))=FALSE),1,0)</f>
        <v>1</v>
      </c>
      <c r="M1245">
        <f>IF(Table12[[#This Row],[cond]]=1,M1244+1,0)</f>
        <v>5</v>
      </c>
      <c r="N1245">
        <f>IF(ISNUMBER(SEARCH("Ronda",Table12[[#This Row],[Column1]]))=TRUE,1,0)</f>
        <v>0</v>
      </c>
      <c r="O1245" t="str">
        <f>IF(Table12[[#This Row],[cond2]]=1,MID(Table12[[#This Row],[Column1]],6,3),O1244)</f>
        <v xml:space="preserve"> 15</v>
      </c>
    </row>
    <row r="1246" spans="11:15" x14ac:dyDescent="0.3">
      <c r="K1246">
        <v>0</v>
      </c>
      <c r="L1246">
        <f>IF(AND(ISNUMBER(SEARCH(":",Table12[[#This Row],[Column1]]))=FALSE,ISNUMBER(SEARCH("Ronda",Table12[[#This Row],[Column1]]))=FALSE),1,0)</f>
        <v>1</v>
      </c>
      <c r="M1246">
        <f>IF(Table12[[#This Row],[cond]]=1,M1245+1,0)</f>
        <v>6</v>
      </c>
      <c r="N1246">
        <f>IF(ISNUMBER(SEARCH("Ronda",Table12[[#This Row],[Column1]]))=TRUE,1,0)</f>
        <v>0</v>
      </c>
      <c r="O1246" t="str">
        <f>IF(Table12[[#This Row],[cond2]]=1,MID(Table12[[#This Row],[Column1]],6,3),O1245)</f>
        <v xml:space="preserve"> 15</v>
      </c>
    </row>
    <row r="1247" spans="11:15" x14ac:dyDescent="0.3">
      <c r="K1247" t="s">
        <v>1395</v>
      </c>
      <c r="L1247">
        <f>IF(AND(ISNUMBER(SEARCH(":",Table12[[#This Row],[Column1]]))=FALSE,ISNUMBER(SEARCH("Ronda",Table12[[#This Row],[Column1]]))=FALSE),1,0)</f>
        <v>0</v>
      </c>
      <c r="M1247">
        <f>IF(Table12[[#This Row],[cond]]=1,M1246+1,0)</f>
        <v>0</v>
      </c>
      <c r="N1247">
        <f>IF(ISNUMBER(SEARCH("Ronda",Table12[[#This Row],[Column1]]))=TRUE,1,0)</f>
        <v>0</v>
      </c>
      <c r="O1247" t="str">
        <f>IF(Table12[[#This Row],[cond2]]=1,MID(Table12[[#This Row],[Column1]],6,3),O1246)</f>
        <v xml:space="preserve"> 15</v>
      </c>
    </row>
    <row r="1248" spans="11:15" x14ac:dyDescent="0.3">
      <c r="K1248" t="s">
        <v>303</v>
      </c>
      <c r="L1248">
        <f>IF(AND(ISNUMBER(SEARCH(":",Table12[[#This Row],[Column1]]))=FALSE,ISNUMBER(SEARCH("Ronda",Table12[[#This Row],[Column1]]))=FALSE),1,0)</f>
        <v>1</v>
      </c>
      <c r="M1248">
        <f>IF(Table12[[#This Row],[cond]]=1,M1247+1,0)</f>
        <v>1</v>
      </c>
      <c r="N1248">
        <f>IF(ISNUMBER(SEARCH("Ronda",Table12[[#This Row],[Column1]]))=TRUE,1,0)</f>
        <v>0</v>
      </c>
      <c r="O1248" t="str">
        <f>IF(Table12[[#This Row],[cond2]]=1,MID(Table12[[#This Row],[Column1]],6,3),O1247)</f>
        <v xml:space="preserve"> 15</v>
      </c>
    </row>
    <row r="1249" spans="11:15" x14ac:dyDescent="0.3">
      <c r="K1249" t="s">
        <v>36</v>
      </c>
      <c r="L1249">
        <f>IF(AND(ISNUMBER(SEARCH(":",Table12[[#This Row],[Column1]]))=FALSE,ISNUMBER(SEARCH("Ronda",Table12[[#This Row],[Column1]]))=FALSE),1,0)</f>
        <v>1</v>
      </c>
      <c r="M1249">
        <f>IF(Table12[[#This Row],[cond]]=1,M1248+1,0)</f>
        <v>2</v>
      </c>
      <c r="N1249">
        <f>IF(ISNUMBER(SEARCH("Ronda",Table12[[#This Row],[Column1]]))=TRUE,1,0)</f>
        <v>0</v>
      </c>
      <c r="O1249" t="str">
        <f>IF(Table12[[#This Row],[cond2]]=1,MID(Table12[[#This Row],[Column1]],6,3),O1248)</f>
        <v xml:space="preserve"> 15</v>
      </c>
    </row>
    <row r="1250" spans="11:15" x14ac:dyDescent="0.3">
      <c r="K1250">
        <v>1</v>
      </c>
      <c r="L1250">
        <f>IF(AND(ISNUMBER(SEARCH(":",Table12[[#This Row],[Column1]]))=FALSE,ISNUMBER(SEARCH("Ronda",Table12[[#This Row],[Column1]]))=FALSE),1,0)</f>
        <v>1</v>
      </c>
      <c r="M1250">
        <f>IF(Table12[[#This Row],[cond]]=1,M1249+1,0)</f>
        <v>3</v>
      </c>
      <c r="N1250">
        <f>IF(ISNUMBER(SEARCH("Ronda",Table12[[#This Row],[Column1]]))=TRUE,1,0)</f>
        <v>0</v>
      </c>
      <c r="O1250" t="str">
        <f>IF(Table12[[#This Row],[cond2]]=1,MID(Table12[[#This Row],[Column1]],6,3),O1249)</f>
        <v xml:space="preserve"> 15</v>
      </c>
    </row>
    <row r="1251" spans="11:15" x14ac:dyDescent="0.3">
      <c r="K1251">
        <v>1</v>
      </c>
      <c r="L1251">
        <f>IF(AND(ISNUMBER(SEARCH(":",Table12[[#This Row],[Column1]]))=FALSE,ISNUMBER(SEARCH("Ronda",Table12[[#This Row],[Column1]]))=FALSE),1,0)</f>
        <v>1</v>
      </c>
      <c r="M1251">
        <f>IF(Table12[[#This Row],[cond]]=1,M1250+1,0)</f>
        <v>4</v>
      </c>
      <c r="N1251">
        <f>IF(ISNUMBER(SEARCH("Ronda",Table12[[#This Row],[Column1]]))=TRUE,1,0)</f>
        <v>0</v>
      </c>
      <c r="O1251" t="str">
        <f>IF(Table12[[#This Row],[cond2]]=1,MID(Table12[[#This Row],[Column1]],6,3),O1250)</f>
        <v xml:space="preserve"> 15</v>
      </c>
    </row>
    <row r="1252" spans="11:15" x14ac:dyDescent="0.3">
      <c r="K1252">
        <v>-1</v>
      </c>
      <c r="L1252">
        <f>IF(AND(ISNUMBER(SEARCH(":",Table12[[#This Row],[Column1]]))=FALSE,ISNUMBER(SEARCH("Ronda",Table12[[#This Row],[Column1]]))=FALSE),1,0)</f>
        <v>1</v>
      </c>
      <c r="M1252">
        <f>IF(Table12[[#This Row],[cond]]=1,M1251+1,0)</f>
        <v>5</v>
      </c>
      <c r="N1252">
        <f>IF(ISNUMBER(SEARCH("Ronda",Table12[[#This Row],[Column1]]))=TRUE,1,0)</f>
        <v>0</v>
      </c>
      <c r="O1252" t="str">
        <f>IF(Table12[[#This Row],[cond2]]=1,MID(Table12[[#This Row],[Column1]],6,3),O1251)</f>
        <v xml:space="preserve"> 15</v>
      </c>
    </row>
    <row r="1253" spans="11:15" x14ac:dyDescent="0.3">
      <c r="K1253">
        <v>-1</v>
      </c>
      <c r="L1253">
        <f>IF(AND(ISNUMBER(SEARCH(":",Table12[[#This Row],[Column1]]))=FALSE,ISNUMBER(SEARCH("Ronda",Table12[[#This Row],[Column1]]))=FALSE),1,0)</f>
        <v>1</v>
      </c>
      <c r="M1253">
        <f>IF(Table12[[#This Row],[cond]]=1,M1252+1,0)</f>
        <v>6</v>
      </c>
      <c r="N1253">
        <f>IF(ISNUMBER(SEARCH("Ronda",Table12[[#This Row],[Column1]]))=TRUE,1,0)</f>
        <v>0</v>
      </c>
      <c r="O1253" t="str">
        <f>IF(Table12[[#This Row],[cond2]]=1,MID(Table12[[#This Row],[Column1]],6,3),O1252)</f>
        <v xml:space="preserve"> 15</v>
      </c>
    </row>
    <row r="1254" spans="11:15" x14ac:dyDescent="0.3">
      <c r="K1254" t="s">
        <v>1396</v>
      </c>
      <c r="L1254">
        <f>IF(AND(ISNUMBER(SEARCH(":",Table12[[#This Row],[Column1]]))=FALSE,ISNUMBER(SEARCH("Ronda",Table12[[#This Row],[Column1]]))=FALSE),1,0)</f>
        <v>0</v>
      </c>
      <c r="M1254">
        <f>IF(Table12[[#This Row],[cond]]=1,M1253+1,0)</f>
        <v>0</v>
      </c>
      <c r="N1254">
        <f>IF(ISNUMBER(SEARCH("Ronda",Table12[[#This Row],[Column1]]))=TRUE,1,0)</f>
        <v>0</v>
      </c>
      <c r="O1254" t="str">
        <f>IF(Table12[[#This Row],[cond2]]=1,MID(Table12[[#This Row],[Column1]],6,3),O1253)</f>
        <v xml:space="preserve"> 15</v>
      </c>
    </row>
    <row r="1255" spans="11:15" x14ac:dyDescent="0.3">
      <c r="K1255" t="s">
        <v>1</v>
      </c>
      <c r="L1255">
        <f>IF(AND(ISNUMBER(SEARCH(":",Table12[[#This Row],[Column1]]))=FALSE,ISNUMBER(SEARCH("Ronda",Table12[[#This Row],[Column1]]))=FALSE),1,0)</f>
        <v>1</v>
      </c>
      <c r="M1255">
        <f>IF(Table12[[#This Row],[cond]]=1,M1254+1,0)</f>
        <v>1</v>
      </c>
      <c r="N1255">
        <f>IF(ISNUMBER(SEARCH("Ronda",Table12[[#This Row],[Column1]]))=TRUE,1,0)</f>
        <v>0</v>
      </c>
      <c r="O1255" t="str">
        <f>IF(Table12[[#This Row],[cond2]]=1,MID(Table12[[#This Row],[Column1]],6,3),O1254)</f>
        <v xml:space="preserve"> 15</v>
      </c>
    </row>
    <row r="1256" spans="11:15" x14ac:dyDescent="0.3">
      <c r="K1256" t="s">
        <v>2</v>
      </c>
      <c r="L1256">
        <f>IF(AND(ISNUMBER(SEARCH(":",Table12[[#This Row],[Column1]]))=FALSE,ISNUMBER(SEARCH("Ronda",Table12[[#This Row],[Column1]]))=FALSE),1,0)</f>
        <v>1</v>
      </c>
      <c r="M1256">
        <f>IF(Table12[[#This Row],[cond]]=1,M1255+1,0)</f>
        <v>2</v>
      </c>
      <c r="N1256">
        <f>IF(ISNUMBER(SEARCH("Ronda",Table12[[#This Row],[Column1]]))=TRUE,1,0)</f>
        <v>0</v>
      </c>
      <c r="O1256" t="str">
        <f>IF(Table12[[#This Row],[cond2]]=1,MID(Table12[[#This Row],[Column1]],6,3),O1255)</f>
        <v xml:space="preserve"> 15</v>
      </c>
    </row>
    <row r="1257" spans="11:15" x14ac:dyDescent="0.3">
      <c r="K1257">
        <v>0</v>
      </c>
      <c r="L1257">
        <f>IF(AND(ISNUMBER(SEARCH(":",Table12[[#This Row],[Column1]]))=FALSE,ISNUMBER(SEARCH("Ronda",Table12[[#This Row],[Column1]]))=FALSE),1,0)</f>
        <v>1</v>
      </c>
      <c r="M1257">
        <f>IF(Table12[[#This Row],[cond]]=1,M1256+1,0)</f>
        <v>3</v>
      </c>
      <c r="N1257">
        <f>IF(ISNUMBER(SEARCH("Ronda",Table12[[#This Row],[Column1]]))=TRUE,1,0)</f>
        <v>0</v>
      </c>
      <c r="O1257" t="str">
        <f>IF(Table12[[#This Row],[cond2]]=1,MID(Table12[[#This Row],[Column1]],6,3),O1256)</f>
        <v xml:space="preserve"> 15</v>
      </c>
    </row>
    <row r="1258" spans="11:15" x14ac:dyDescent="0.3">
      <c r="K1258">
        <v>1</v>
      </c>
      <c r="L1258">
        <f>IF(AND(ISNUMBER(SEARCH(":",Table12[[#This Row],[Column1]]))=FALSE,ISNUMBER(SEARCH("Ronda",Table12[[#This Row],[Column1]]))=FALSE),1,0)</f>
        <v>1</v>
      </c>
      <c r="M1258">
        <f>IF(Table12[[#This Row],[cond]]=1,M1257+1,0)</f>
        <v>4</v>
      </c>
      <c r="N1258">
        <f>IF(ISNUMBER(SEARCH("Ronda",Table12[[#This Row],[Column1]]))=TRUE,1,0)</f>
        <v>0</v>
      </c>
      <c r="O1258" t="str">
        <f>IF(Table12[[#This Row],[cond2]]=1,MID(Table12[[#This Row],[Column1]],6,3),O1257)</f>
        <v xml:space="preserve"> 15</v>
      </c>
    </row>
    <row r="1259" spans="11:15" x14ac:dyDescent="0.3">
      <c r="K1259">
        <v>0</v>
      </c>
      <c r="L1259">
        <f>IF(AND(ISNUMBER(SEARCH(":",Table12[[#This Row],[Column1]]))=FALSE,ISNUMBER(SEARCH("Ronda",Table12[[#This Row],[Column1]]))=FALSE),1,0)</f>
        <v>1</v>
      </c>
      <c r="M1259">
        <f>IF(Table12[[#This Row],[cond]]=1,M1258+1,0)</f>
        <v>5</v>
      </c>
      <c r="N1259">
        <f>IF(ISNUMBER(SEARCH("Ronda",Table12[[#This Row],[Column1]]))=TRUE,1,0)</f>
        <v>0</v>
      </c>
      <c r="O1259" t="str">
        <f>IF(Table12[[#This Row],[cond2]]=1,MID(Table12[[#This Row],[Column1]],6,3),O1258)</f>
        <v xml:space="preserve"> 15</v>
      </c>
    </row>
    <row r="1260" spans="11:15" x14ac:dyDescent="0.3">
      <c r="K1260">
        <v>-1</v>
      </c>
      <c r="L1260">
        <f>IF(AND(ISNUMBER(SEARCH(":",Table12[[#This Row],[Column1]]))=FALSE,ISNUMBER(SEARCH("Ronda",Table12[[#This Row],[Column1]]))=FALSE),1,0)</f>
        <v>1</v>
      </c>
      <c r="M1260">
        <f>IF(Table12[[#This Row],[cond]]=1,M1259+1,0)</f>
        <v>6</v>
      </c>
      <c r="N1260">
        <f>IF(ISNUMBER(SEARCH("Ronda",Table12[[#This Row],[Column1]]))=TRUE,1,0)</f>
        <v>0</v>
      </c>
      <c r="O1260" t="str">
        <f>IF(Table12[[#This Row],[cond2]]=1,MID(Table12[[#This Row],[Column1]],6,3),O1259)</f>
        <v xml:space="preserve"> 15</v>
      </c>
    </row>
    <row r="1261" spans="11:15" x14ac:dyDescent="0.3">
      <c r="K1261" t="s">
        <v>1397</v>
      </c>
      <c r="L1261">
        <f>IF(AND(ISNUMBER(SEARCH(":",Table12[[#This Row],[Column1]]))=FALSE,ISNUMBER(SEARCH("Ronda",Table12[[#This Row],[Column1]]))=FALSE),1,0)</f>
        <v>0</v>
      </c>
      <c r="M1261">
        <f>IF(Table12[[#This Row],[cond]]=1,M1260+1,0)</f>
        <v>0</v>
      </c>
      <c r="N1261">
        <f>IF(ISNUMBER(SEARCH("Ronda",Table12[[#This Row],[Column1]]))=TRUE,1,0)</f>
        <v>0</v>
      </c>
      <c r="O1261" t="str">
        <f>IF(Table12[[#This Row],[cond2]]=1,MID(Table12[[#This Row],[Column1]],6,3),O1260)</f>
        <v xml:space="preserve"> 15</v>
      </c>
    </row>
    <row r="1262" spans="11:15" x14ac:dyDescent="0.3">
      <c r="K1262" t="s">
        <v>31</v>
      </c>
      <c r="L1262">
        <f>IF(AND(ISNUMBER(SEARCH(":",Table12[[#This Row],[Column1]]))=FALSE,ISNUMBER(SEARCH("Ronda",Table12[[#This Row],[Column1]]))=FALSE),1,0)</f>
        <v>1</v>
      </c>
      <c r="M1262">
        <f>IF(Table12[[#This Row],[cond]]=1,M1261+1,0)</f>
        <v>1</v>
      </c>
      <c r="N1262">
        <f>IF(ISNUMBER(SEARCH("Ronda",Table12[[#This Row],[Column1]]))=TRUE,1,0)</f>
        <v>0</v>
      </c>
      <c r="O1262" t="str">
        <f>IF(Table12[[#This Row],[cond2]]=1,MID(Table12[[#This Row],[Column1]],6,3),O1261)</f>
        <v xml:space="preserve"> 15</v>
      </c>
    </row>
    <row r="1263" spans="11:15" x14ac:dyDescent="0.3">
      <c r="K1263" t="s">
        <v>13</v>
      </c>
      <c r="L1263">
        <f>IF(AND(ISNUMBER(SEARCH(":",Table12[[#This Row],[Column1]]))=FALSE,ISNUMBER(SEARCH("Ronda",Table12[[#This Row],[Column1]]))=FALSE),1,0)</f>
        <v>1</v>
      </c>
      <c r="M1263">
        <f>IF(Table12[[#This Row],[cond]]=1,M1262+1,0)</f>
        <v>2</v>
      </c>
      <c r="N1263">
        <f>IF(ISNUMBER(SEARCH("Ronda",Table12[[#This Row],[Column1]]))=TRUE,1,0)</f>
        <v>0</v>
      </c>
      <c r="O1263" t="str">
        <f>IF(Table12[[#This Row],[cond2]]=1,MID(Table12[[#This Row],[Column1]],6,3),O1262)</f>
        <v xml:space="preserve"> 15</v>
      </c>
    </row>
    <row r="1264" spans="11:15" x14ac:dyDescent="0.3">
      <c r="K1264">
        <v>1</v>
      </c>
      <c r="L1264">
        <f>IF(AND(ISNUMBER(SEARCH(":",Table12[[#This Row],[Column1]]))=FALSE,ISNUMBER(SEARCH("Ronda",Table12[[#This Row],[Column1]]))=FALSE),1,0)</f>
        <v>1</v>
      </c>
      <c r="M1264">
        <f>IF(Table12[[#This Row],[cond]]=1,M1263+1,0)</f>
        <v>3</v>
      </c>
      <c r="N1264">
        <f>IF(ISNUMBER(SEARCH("Ronda",Table12[[#This Row],[Column1]]))=TRUE,1,0)</f>
        <v>0</v>
      </c>
      <c r="O1264" t="str">
        <f>IF(Table12[[#This Row],[cond2]]=1,MID(Table12[[#This Row],[Column1]],6,3),O1263)</f>
        <v xml:space="preserve"> 15</v>
      </c>
    </row>
    <row r="1265" spans="11:15" x14ac:dyDescent="0.3">
      <c r="K1265">
        <v>7</v>
      </c>
      <c r="L1265">
        <f>IF(AND(ISNUMBER(SEARCH(":",Table12[[#This Row],[Column1]]))=FALSE,ISNUMBER(SEARCH("Ronda",Table12[[#This Row],[Column1]]))=FALSE),1,0)</f>
        <v>1</v>
      </c>
      <c r="M1265">
        <f>IF(Table12[[#This Row],[cond]]=1,M1264+1,0)</f>
        <v>4</v>
      </c>
      <c r="N1265">
        <f>IF(ISNUMBER(SEARCH("Ronda",Table12[[#This Row],[Column1]]))=TRUE,1,0)</f>
        <v>0</v>
      </c>
      <c r="O1265" t="str">
        <f>IF(Table12[[#This Row],[cond2]]=1,MID(Table12[[#This Row],[Column1]],6,3),O1264)</f>
        <v xml:space="preserve"> 15</v>
      </c>
    </row>
    <row r="1266" spans="11:15" x14ac:dyDescent="0.3">
      <c r="K1266">
        <v>-1</v>
      </c>
      <c r="L1266">
        <f>IF(AND(ISNUMBER(SEARCH(":",Table12[[#This Row],[Column1]]))=FALSE,ISNUMBER(SEARCH("Ronda",Table12[[#This Row],[Column1]]))=FALSE),1,0)</f>
        <v>1</v>
      </c>
      <c r="M1266">
        <f>IF(Table12[[#This Row],[cond]]=1,M1265+1,0)</f>
        <v>5</v>
      </c>
      <c r="N1266">
        <f>IF(ISNUMBER(SEARCH("Ronda",Table12[[#This Row],[Column1]]))=TRUE,1,0)</f>
        <v>0</v>
      </c>
      <c r="O1266" t="str">
        <f>IF(Table12[[#This Row],[cond2]]=1,MID(Table12[[#This Row],[Column1]],6,3),O1265)</f>
        <v xml:space="preserve"> 15</v>
      </c>
    </row>
    <row r="1267" spans="11:15" x14ac:dyDescent="0.3">
      <c r="K1267">
        <v>-4</v>
      </c>
      <c r="L1267">
        <f>IF(AND(ISNUMBER(SEARCH(":",Table12[[#This Row],[Column1]]))=FALSE,ISNUMBER(SEARCH("Ronda",Table12[[#This Row],[Column1]]))=FALSE),1,0)</f>
        <v>1</v>
      </c>
      <c r="M1267">
        <f>IF(Table12[[#This Row],[cond]]=1,M1266+1,0)</f>
        <v>6</v>
      </c>
      <c r="N1267">
        <f>IF(ISNUMBER(SEARCH("Ronda",Table12[[#This Row],[Column1]]))=TRUE,1,0)</f>
        <v>0</v>
      </c>
      <c r="O1267" t="str">
        <f>IF(Table12[[#This Row],[cond2]]=1,MID(Table12[[#This Row],[Column1]],6,3),O1266)</f>
        <v xml:space="preserve"> 15</v>
      </c>
    </row>
    <row r="1268" spans="11:15" x14ac:dyDescent="0.3">
      <c r="K1268" t="s">
        <v>1398</v>
      </c>
      <c r="L1268">
        <f>IF(AND(ISNUMBER(SEARCH(":",Table12[[#This Row],[Column1]]))=FALSE,ISNUMBER(SEARCH("Ronda",Table12[[#This Row],[Column1]]))=FALSE),1,0)</f>
        <v>0</v>
      </c>
      <c r="M1268">
        <f>IF(Table12[[#This Row],[cond]]=1,M1267+1,0)</f>
        <v>0</v>
      </c>
      <c r="N1268">
        <f>IF(ISNUMBER(SEARCH("Ronda",Table12[[#This Row],[Column1]]))=TRUE,1,0)</f>
        <v>0</v>
      </c>
      <c r="O1268" t="str">
        <f>IF(Table12[[#This Row],[cond2]]=1,MID(Table12[[#This Row],[Column1]],6,3),O1267)</f>
        <v xml:space="preserve"> 15</v>
      </c>
    </row>
    <row r="1269" spans="11:15" x14ac:dyDescent="0.3">
      <c r="K1269" t="s">
        <v>833</v>
      </c>
      <c r="L1269">
        <f>IF(AND(ISNUMBER(SEARCH(":",Table12[[#This Row],[Column1]]))=FALSE,ISNUMBER(SEARCH("Ronda",Table12[[#This Row],[Column1]]))=FALSE),1,0)</f>
        <v>1</v>
      </c>
      <c r="M1269">
        <f>IF(Table12[[#This Row],[cond]]=1,M1268+1,0)</f>
        <v>1</v>
      </c>
      <c r="N1269">
        <f>IF(ISNUMBER(SEARCH("Ronda",Table12[[#This Row],[Column1]]))=TRUE,1,0)</f>
        <v>0</v>
      </c>
      <c r="O1269" t="str">
        <f>IF(Table12[[#This Row],[cond2]]=1,MID(Table12[[#This Row],[Column1]],6,3),O1268)</f>
        <v xml:space="preserve"> 15</v>
      </c>
    </row>
    <row r="1270" spans="11:15" x14ac:dyDescent="0.3">
      <c r="K1270" t="s">
        <v>1051</v>
      </c>
      <c r="L1270">
        <f>IF(AND(ISNUMBER(SEARCH(":",Table12[[#This Row],[Column1]]))=FALSE,ISNUMBER(SEARCH("Ronda",Table12[[#This Row],[Column1]]))=FALSE),1,0)</f>
        <v>1</v>
      </c>
      <c r="M1270">
        <f>IF(Table12[[#This Row],[cond]]=1,M1269+1,0)</f>
        <v>2</v>
      </c>
      <c r="N1270">
        <f>IF(ISNUMBER(SEARCH("Ronda",Table12[[#This Row],[Column1]]))=TRUE,1,0)</f>
        <v>0</v>
      </c>
      <c r="O1270" t="str">
        <f>IF(Table12[[#This Row],[cond2]]=1,MID(Table12[[#This Row],[Column1]],6,3),O1269)</f>
        <v xml:space="preserve"> 15</v>
      </c>
    </row>
    <row r="1271" spans="11:15" x14ac:dyDescent="0.3">
      <c r="K1271">
        <v>0</v>
      </c>
      <c r="L1271">
        <f>IF(AND(ISNUMBER(SEARCH(":",Table12[[#This Row],[Column1]]))=FALSE,ISNUMBER(SEARCH("Ronda",Table12[[#This Row],[Column1]]))=FALSE),1,0)</f>
        <v>1</v>
      </c>
      <c r="M1271">
        <f>IF(Table12[[#This Row],[cond]]=1,M1270+1,0)</f>
        <v>3</v>
      </c>
      <c r="N1271">
        <f>IF(ISNUMBER(SEARCH("Ronda",Table12[[#This Row],[Column1]]))=TRUE,1,0)</f>
        <v>0</v>
      </c>
      <c r="O1271" t="str">
        <f>IF(Table12[[#This Row],[cond2]]=1,MID(Table12[[#This Row],[Column1]],6,3),O1270)</f>
        <v xml:space="preserve"> 15</v>
      </c>
    </row>
    <row r="1272" spans="11:15" x14ac:dyDescent="0.3">
      <c r="K1272">
        <v>1</v>
      </c>
      <c r="L1272">
        <f>IF(AND(ISNUMBER(SEARCH(":",Table12[[#This Row],[Column1]]))=FALSE,ISNUMBER(SEARCH("Ronda",Table12[[#This Row],[Column1]]))=FALSE),1,0)</f>
        <v>1</v>
      </c>
      <c r="M1272">
        <f>IF(Table12[[#This Row],[cond]]=1,M1271+1,0)</f>
        <v>4</v>
      </c>
      <c r="N1272">
        <f>IF(ISNUMBER(SEARCH("Ronda",Table12[[#This Row],[Column1]]))=TRUE,1,0)</f>
        <v>0</v>
      </c>
      <c r="O1272" t="str">
        <f>IF(Table12[[#This Row],[cond2]]=1,MID(Table12[[#This Row],[Column1]],6,3),O1271)</f>
        <v xml:space="preserve"> 15</v>
      </c>
    </row>
    <row r="1273" spans="11:15" x14ac:dyDescent="0.3">
      <c r="K1273">
        <v>0</v>
      </c>
      <c r="L1273">
        <f>IF(AND(ISNUMBER(SEARCH(":",Table12[[#This Row],[Column1]]))=FALSE,ISNUMBER(SEARCH("Ronda",Table12[[#This Row],[Column1]]))=FALSE),1,0)</f>
        <v>1</v>
      </c>
      <c r="M1273">
        <f>IF(Table12[[#This Row],[cond]]=1,M1272+1,0)</f>
        <v>5</v>
      </c>
      <c r="N1273">
        <f>IF(ISNUMBER(SEARCH("Ronda",Table12[[#This Row],[Column1]]))=TRUE,1,0)</f>
        <v>0</v>
      </c>
      <c r="O1273" t="str">
        <f>IF(Table12[[#This Row],[cond2]]=1,MID(Table12[[#This Row],[Column1]],6,3),O1272)</f>
        <v xml:space="preserve"> 15</v>
      </c>
    </row>
    <row r="1274" spans="11:15" x14ac:dyDescent="0.3">
      <c r="K1274">
        <v>0</v>
      </c>
      <c r="L1274">
        <f>IF(AND(ISNUMBER(SEARCH(":",Table12[[#This Row],[Column1]]))=FALSE,ISNUMBER(SEARCH("Ronda",Table12[[#This Row],[Column1]]))=FALSE),1,0)</f>
        <v>1</v>
      </c>
      <c r="M1274">
        <f>IF(Table12[[#This Row],[cond]]=1,M1273+1,0)</f>
        <v>6</v>
      </c>
      <c r="N1274">
        <f>IF(ISNUMBER(SEARCH("Ronda",Table12[[#This Row],[Column1]]))=TRUE,1,0)</f>
        <v>0</v>
      </c>
      <c r="O1274" t="str">
        <f>IF(Table12[[#This Row],[cond2]]=1,MID(Table12[[#This Row],[Column1]],6,3),O1273)</f>
        <v xml:space="preserve"> 15</v>
      </c>
    </row>
    <row r="1275" spans="11:15" x14ac:dyDescent="0.3">
      <c r="K1275" t="s">
        <v>1398</v>
      </c>
      <c r="L1275">
        <f>IF(AND(ISNUMBER(SEARCH(":",Table12[[#This Row],[Column1]]))=FALSE,ISNUMBER(SEARCH("Ronda",Table12[[#This Row],[Column1]]))=FALSE),1,0)</f>
        <v>0</v>
      </c>
      <c r="M1275">
        <f>IF(Table12[[#This Row],[cond]]=1,M1274+1,0)</f>
        <v>0</v>
      </c>
      <c r="N1275">
        <f>IF(ISNUMBER(SEARCH("Ronda",Table12[[#This Row],[Column1]]))=TRUE,1,0)</f>
        <v>0</v>
      </c>
      <c r="O1275" t="str">
        <f>IF(Table12[[#This Row],[cond2]]=1,MID(Table12[[#This Row],[Column1]],6,3),O1274)</f>
        <v xml:space="preserve"> 15</v>
      </c>
    </row>
    <row r="1276" spans="11:15" x14ac:dyDescent="0.3">
      <c r="K1276" t="s">
        <v>28</v>
      </c>
      <c r="L1276">
        <f>IF(AND(ISNUMBER(SEARCH(":",Table12[[#This Row],[Column1]]))=FALSE,ISNUMBER(SEARCH("Ronda",Table12[[#This Row],[Column1]]))=FALSE),1,0)</f>
        <v>1</v>
      </c>
      <c r="M1276">
        <f>IF(Table12[[#This Row],[cond]]=1,M1275+1,0)</f>
        <v>1</v>
      </c>
      <c r="N1276">
        <f>IF(ISNUMBER(SEARCH("Ronda",Table12[[#This Row],[Column1]]))=TRUE,1,0)</f>
        <v>0</v>
      </c>
      <c r="O1276" t="str">
        <f>IF(Table12[[#This Row],[cond2]]=1,MID(Table12[[#This Row],[Column1]],6,3),O1275)</f>
        <v xml:space="preserve"> 15</v>
      </c>
    </row>
    <row r="1277" spans="11:15" x14ac:dyDescent="0.3">
      <c r="K1277" t="s">
        <v>14</v>
      </c>
      <c r="L1277">
        <f>IF(AND(ISNUMBER(SEARCH(":",Table12[[#This Row],[Column1]]))=FALSE,ISNUMBER(SEARCH("Ronda",Table12[[#This Row],[Column1]]))=FALSE),1,0)</f>
        <v>1</v>
      </c>
      <c r="M1277">
        <f>IF(Table12[[#This Row],[cond]]=1,M1276+1,0)</f>
        <v>2</v>
      </c>
      <c r="N1277">
        <f>IF(ISNUMBER(SEARCH("Ronda",Table12[[#This Row],[Column1]]))=TRUE,1,0)</f>
        <v>0</v>
      </c>
      <c r="O1277" t="str">
        <f>IF(Table12[[#This Row],[cond2]]=1,MID(Table12[[#This Row],[Column1]],6,3),O1276)</f>
        <v xml:space="preserve"> 15</v>
      </c>
    </row>
    <row r="1278" spans="11:15" x14ac:dyDescent="0.3">
      <c r="K1278">
        <v>1</v>
      </c>
      <c r="L1278">
        <f>IF(AND(ISNUMBER(SEARCH(":",Table12[[#This Row],[Column1]]))=FALSE,ISNUMBER(SEARCH("Ronda",Table12[[#This Row],[Column1]]))=FALSE),1,0)</f>
        <v>1</v>
      </c>
      <c r="M1278">
        <f>IF(Table12[[#This Row],[cond]]=1,M1277+1,0)</f>
        <v>3</v>
      </c>
      <c r="N1278">
        <f>IF(ISNUMBER(SEARCH("Ronda",Table12[[#This Row],[Column1]]))=TRUE,1,0)</f>
        <v>0</v>
      </c>
      <c r="O1278" t="str">
        <f>IF(Table12[[#This Row],[cond2]]=1,MID(Table12[[#This Row],[Column1]],6,3),O1277)</f>
        <v xml:space="preserve"> 15</v>
      </c>
    </row>
    <row r="1279" spans="11:15" x14ac:dyDescent="0.3">
      <c r="K1279">
        <v>1</v>
      </c>
      <c r="L1279">
        <f>IF(AND(ISNUMBER(SEARCH(":",Table12[[#This Row],[Column1]]))=FALSE,ISNUMBER(SEARCH("Ronda",Table12[[#This Row],[Column1]]))=FALSE),1,0)</f>
        <v>1</v>
      </c>
      <c r="M1279">
        <f>IF(Table12[[#This Row],[cond]]=1,M1278+1,0)</f>
        <v>4</v>
      </c>
      <c r="N1279">
        <f>IF(ISNUMBER(SEARCH("Ronda",Table12[[#This Row],[Column1]]))=TRUE,1,0)</f>
        <v>0</v>
      </c>
      <c r="O1279" t="str">
        <f>IF(Table12[[#This Row],[cond2]]=1,MID(Table12[[#This Row],[Column1]],6,3),O1278)</f>
        <v xml:space="preserve"> 15</v>
      </c>
    </row>
    <row r="1280" spans="11:15" x14ac:dyDescent="0.3">
      <c r="K1280">
        <v>0</v>
      </c>
      <c r="L1280">
        <f>IF(AND(ISNUMBER(SEARCH(":",Table12[[#This Row],[Column1]]))=FALSE,ISNUMBER(SEARCH("Ronda",Table12[[#This Row],[Column1]]))=FALSE),1,0)</f>
        <v>1</v>
      </c>
      <c r="M1280">
        <f>IF(Table12[[#This Row],[cond]]=1,M1279+1,0)</f>
        <v>5</v>
      </c>
      <c r="N1280">
        <f>IF(ISNUMBER(SEARCH("Ronda",Table12[[#This Row],[Column1]]))=TRUE,1,0)</f>
        <v>0</v>
      </c>
      <c r="O1280" t="str">
        <f>IF(Table12[[#This Row],[cond2]]=1,MID(Table12[[#This Row],[Column1]],6,3),O1279)</f>
        <v xml:space="preserve"> 15</v>
      </c>
    </row>
    <row r="1281" spans="11:15" x14ac:dyDescent="0.3">
      <c r="K1281">
        <v>0</v>
      </c>
      <c r="L1281">
        <f>IF(AND(ISNUMBER(SEARCH(":",Table12[[#This Row],[Column1]]))=FALSE,ISNUMBER(SEARCH("Ronda",Table12[[#This Row],[Column1]]))=FALSE),1,0)</f>
        <v>1</v>
      </c>
      <c r="M1281">
        <f>IF(Table12[[#This Row],[cond]]=1,M1280+1,0)</f>
        <v>6</v>
      </c>
      <c r="N1281">
        <f>IF(ISNUMBER(SEARCH("Ronda",Table12[[#This Row],[Column1]]))=TRUE,1,0)</f>
        <v>0</v>
      </c>
      <c r="O1281" t="str">
        <f>IF(Table12[[#This Row],[cond2]]=1,MID(Table12[[#This Row],[Column1]],6,3),O1280)</f>
        <v xml:space="preserve"> 15</v>
      </c>
    </row>
    <row r="1282" spans="11:15" x14ac:dyDescent="0.3">
      <c r="K1282" t="s">
        <v>219</v>
      </c>
      <c r="L1282">
        <f>IF(AND(ISNUMBER(SEARCH(":",Table12[[#This Row],[Column1]]))=FALSE,ISNUMBER(SEARCH("Ronda",Table12[[#This Row],[Column1]]))=FALSE),1,0)</f>
        <v>0</v>
      </c>
      <c r="M1282">
        <f>IF(Table12[[#This Row],[cond]]=1,M1281+1,0)</f>
        <v>0</v>
      </c>
      <c r="N1282">
        <f>IF(ISNUMBER(SEARCH("Ronda",Table12[[#This Row],[Column1]]))=TRUE,1,0)</f>
        <v>1</v>
      </c>
      <c r="O1282" t="str">
        <f>IF(Table12[[#This Row],[cond2]]=1,MID(Table12[[#This Row],[Column1]],6,3),O1281)</f>
        <v xml:space="preserve"> 14</v>
      </c>
    </row>
    <row r="1283" spans="11:15" x14ac:dyDescent="0.3">
      <c r="K1283" t="s">
        <v>1399</v>
      </c>
      <c r="L1283">
        <f>IF(AND(ISNUMBER(SEARCH(":",Table12[[#This Row],[Column1]]))=FALSE,ISNUMBER(SEARCH("Ronda",Table12[[#This Row],[Column1]]))=FALSE),1,0)</f>
        <v>0</v>
      </c>
      <c r="M1283">
        <f>IF(Table12[[#This Row],[cond]]=1,M1282+1,0)</f>
        <v>0</v>
      </c>
      <c r="N1283">
        <f>IF(ISNUMBER(SEARCH("Ronda",Table12[[#This Row],[Column1]]))=TRUE,1,0)</f>
        <v>0</v>
      </c>
      <c r="O1283" t="str">
        <f>IF(Table12[[#This Row],[cond2]]=1,MID(Table12[[#This Row],[Column1]],6,3),O1282)</f>
        <v xml:space="preserve"> 14</v>
      </c>
    </row>
    <row r="1284" spans="11:15" x14ac:dyDescent="0.3">
      <c r="K1284" t="s">
        <v>8</v>
      </c>
      <c r="L1284">
        <f>IF(AND(ISNUMBER(SEARCH(":",Table12[[#This Row],[Column1]]))=FALSE,ISNUMBER(SEARCH("Ronda",Table12[[#This Row],[Column1]]))=FALSE),1,0)</f>
        <v>1</v>
      </c>
      <c r="M1284">
        <f>IF(Table12[[#This Row],[cond]]=1,M1283+1,0)</f>
        <v>1</v>
      </c>
      <c r="N1284">
        <f>IF(ISNUMBER(SEARCH("Ronda",Table12[[#This Row],[Column1]]))=TRUE,1,0)</f>
        <v>0</v>
      </c>
      <c r="O1284" t="str">
        <f>IF(Table12[[#This Row],[cond2]]=1,MID(Table12[[#This Row],[Column1]],6,3),O1283)</f>
        <v xml:space="preserve"> 14</v>
      </c>
    </row>
    <row r="1285" spans="11:15" x14ac:dyDescent="0.3">
      <c r="K1285" t="s">
        <v>303</v>
      </c>
      <c r="L1285">
        <f>IF(AND(ISNUMBER(SEARCH(":",Table12[[#This Row],[Column1]]))=FALSE,ISNUMBER(SEARCH("Ronda",Table12[[#This Row],[Column1]]))=FALSE),1,0)</f>
        <v>1</v>
      </c>
      <c r="M1285">
        <f>IF(Table12[[#This Row],[cond]]=1,M1284+1,0)</f>
        <v>2</v>
      </c>
      <c r="N1285">
        <f>IF(ISNUMBER(SEARCH("Ronda",Table12[[#This Row],[Column1]]))=TRUE,1,0)</f>
        <v>0</v>
      </c>
      <c r="O1285" t="str">
        <f>IF(Table12[[#This Row],[cond2]]=1,MID(Table12[[#This Row],[Column1]],6,3),O1284)</f>
        <v xml:space="preserve"> 14</v>
      </c>
    </row>
    <row r="1286" spans="11:15" x14ac:dyDescent="0.3">
      <c r="K1286">
        <v>3</v>
      </c>
      <c r="L1286">
        <f>IF(AND(ISNUMBER(SEARCH(":",Table12[[#This Row],[Column1]]))=FALSE,ISNUMBER(SEARCH("Ronda",Table12[[#This Row],[Column1]]))=FALSE),1,0)</f>
        <v>1</v>
      </c>
      <c r="M1286">
        <f>IF(Table12[[#This Row],[cond]]=1,M1285+1,0)</f>
        <v>3</v>
      </c>
      <c r="N1286">
        <f>IF(ISNUMBER(SEARCH("Ronda",Table12[[#This Row],[Column1]]))=TRUE,1,0)</f>
        <v>0</v>
      </c>
      <c r="O1286" t="str">
        <f>IF(Table12[[#This Row],[cond2]]=1,MID(Table12[[#This Row],[Column1]],6,3),O1285)</f>
        <v xml:space="preserve"> 14</v>
      </c>
    </row>
    <row r="1287" spans="11:15" x14ac:dyDescent="0.3">
      <c r="K1287">
        <v>0</v>
      </c>
      <c r="L1287">
        <f>IF(AND(ISNUMBER(SEARCH(":",Table12[[#This Row],[Column1]]))=FALSE,ISNUMBER(SEARCH("Ronda",Table12[[#This Row],[Column1]]))=FALSE),1,0)</f>
        <v>1</v>
      </c>
      <c r="M1287">
        <f>IF(Table12[[#This Row],[cond]]=1,M1286+1,0)</f>
        <v>4</v>
      </c>
      <c r="N1287">
        <f>IF(ISNUMBER(SEARCH("Ronda",Table12[[#This Row],[Column1]]))=TRUE,1,0)</f>
        <v>0</v>
      </c>
      <c r="O1287" t="str">
        <f>IF(Table12[[#This Row],[cond2]]=1,MID(Table12[[#This Row],[Column1]],6,3),O1286)</f>
        <v xml:space="preserve"> 14</v>
      </c>
    </row>
    <row r="1288" spans="11:15" x14ac:dyDescent="0.3">
      <c r="K1288">
        <v>-2</v>
      </c>
      <c r="L1288">
        <f>IF(AND(ISNUMBER(SEARCH(":",Table12[[#This Row],[Column1]]))=FALSE,ISNUMBER(SEARCH("Ronda",Table12[[#This Row],[Column1]]))=FALSE),1,0)</f>
        <v>1</v>
      </c>
      <c r="M1288">
        <f>IF(Table12[[#This Row],[cond]]=1,M1287+1,0)</f>
        <v>5</v>
      </c>
      <c r="N1288">
        <f>IF(ISNUMBER(SEARCH("Ronda",Table12[[#This Row],[Column1]]))=TRUE,1,0)</f>
        <v>0</v>
      </c>
      <c r="O1288" t="str">
        <f>IF(Table12[[#This Row],[cond2]]=1,MID(Table12[[#This Row],[Column1]],6,3),O1287)</f>
        <v xml:space="preserve"> 14</v>
      </c>
    </row>
    <row r="1289" spans="11:15" x14ac:dyDescent="0.3">
      <c r="K1289">
        <v>0</v>
      </c>
      <c r="L1289">
        <f>IF(AND(ISNUMBER(SEARCH(":",Table12[[#This Row],[Column1]]))=FALSE,ISNUMBER(SEARCH("Ronda",Table12[[#This Row],[Column1]]))=FALSE),1,0)</f>
        <v>1</v>
      </c>
      <c r="M1289">
        <f>IF(Table12[[#This Row],[cond]]=1,M1288+1,0)</f>
        <v>6</v>
      </c>
      <c r="N1289">
        <f>IF(ISNUMBER(SEARCH("Ronda",Table12[[#This Row],[Column1]]))=TRUE,1,0)</f>
        <v>0</v>
      </c>
      <c r="O1289" t="str">
        <f>IF(Table12[[#This Row],[cond2]]=1,MID(Table12[[#This Row],[Column1]],6,3),O1288)</f>
        <v xml:space="preserve"> 14</v>
      </c>
    </row>
    <row r="1290" spans="11:15" x14ac:dyDescent="0.3">
      <c r="K1290" t="s">
        <v>1400</v>
      </c>
      <c r="L1290">
        <f>IF(AND(ISNUMBER(SEARCH(":",Table12[[#This Row],[Column1]]))=FALSE,ISNUMBER(SEARCH("Ronda",Table12[[#This Row],[Column1]]))=FALSE),1,0)</f>
        <v>0</v>
      </c>
      <c r="M1290">
        <f>IF(Table12[[#This Row],[cond]]=1,M1289+1,0)</f>
        <v>0</v>
      </c>
      <c r="N1290">
        <f>IF(ISNUMBER(SEARCH("Ronda",Table12[[#This Row],[Column1]]))=TRUE,1,0)</f>
        <v>0</v>
      </c>
      <c r="O1290" t="str">
        <f>IF(Table12[[#This Row],[cond2]]=1,MID(Table12[[#This Row],[Column1]],6,3),O1289)</f>
        <v xml:space="preserve"> 14</v>
      </c>
    </row>
    <row r="1291" spans="11:15" x14ac:dyDescent="0.3">
      <c r="K1291" t="s">
        <v>1051</v>
      </c>
      <c r="L1291">
        <f>IF(AND(ISNUMBER(SEARCH(":",Table12[[#This Row],[Column1]]))=FALSE,ISNUMBER(SEARCH("Ronda",Table12[[#This Row],[Column1]]))=FALSE),1,0)</f>
        <v>1</v>
      </c>
      <c r="M1291">
        <f>IF(Table12[[#This Row],[cond]]=1,M1290+1,0)</f>
        <v>1</v>
      </c>
      <c r="N1291">
        <f>IF(ISNUMBER(SEARCH("Ronda",Table12[[#This Row],[Column1]]))=TRUE,1,0)</f>
        <v>0</v>
      </c>
      <c r="O1291" t="str">
        <f>IF(Table12[[#This Row],[cond2]]=1,MID(Table12[[#This Row],[Column1]],6,3),O1290)</f>
        <v xml:space="preserve"> 14</v>
      </c>
    </row>
    <row r="1292" spans="11:15" x14ac:dyDescent="0.3">
      <c r="K1292" t="s">
        <v>7</v>
      </c>
      <c r="L1292">
        <f>IF(AND(ISNUMBER(SEARCH(":",Table12[[#This Row],[Column1]]))=FALSE,ISNUMBER(SEARCH("Ronda",Table12[[#This Row],[Column1]]))=FALSE),1,0)</f>
        <v>1</v>
      </c>
      <c r="M1292">
        <f>IF(Table12[[#This Row],[cond]]=1,M1291+1,0)</f>
        <v>2</v>
      </c>
      <c r="N1292">
        <f>IF(ISNUMBER(SEARCH("Ronda",Table12[[#This Row],[Column1]]))=TRUE,1,0)</f>
        <v>0</v>
      </c>
      <c r="O1292" t="str">
        <f>IF(Table12[[#This Row],[cond2]]=1,MID(Table12[[#This Row],[Column1]],6,3),O1291)</f>
        <v xml:space="preserve"> 14</v>
      </c>
    </row>
    <row r="1293" spans="11:15" x14ac:dyDescent="0.3">
      <c r="K1293">
        <v>0</v>
      </c>
      <c r="L1293">
        <f>IF(AND(ISNUMBER(SEARCH(":",Table12[[#This Row],[Column1]]))=FALSE,ISNUMBER(SEARCH("Ronda",Table12[[#This Row],[Column1]]))=FALSE),1,0)</f>
        <v>1</v>
      </c>
      <c r="M1293">
        <f>IF(Table12[[#This Row],[cond]]=1,M1292+1,0)</f>
        <v>3</v>
      </c>
      <c r="N1293">
        <f>IF(ISNUMBER(SEARCH("Ronda",Table12[[#This Row],[Column1]]))=TRUE,1,0)</f>
        <v>0</v>
      </c>
      <c r="O1293" t="str">
        <f>IF(Table12[[#This Row],[cond2]]=1,MID(Table12[[#This Row],[Column1]],6,3),O1292)</f>
        <v xml:space="preserve"> 14</v>
      </c>
    </row>
    <row r="1294" spans="11:15" x14ac:dyDescent="0.3">
      <c r="K1294">
        <v>4</v>
      </c>
      <c r="L1294">
        <f>IF(AND(ISNUMBER(SEARCH(":",Table12[[#This Row],[Column1]]))=FALSE,ISNUMBER(SEARCH("Ronda",Table12[[#This Row],[Column1]]))=FALSE),1,0)</f>
        <v>1</v>
      </c>
      <c r="M1294">
        <f>IF(Table12[[#This Row],[cond]]=1,M1293+1,0)</f>
        <v>4</v>
      </c>
      <c r="N1294">
        <f>IF(ISNUMBER(SEARCH("Ronda",Table12[[#This Row],[Column1]]))=TRUE,1,0)</f>
        <v>0</v>
      </c>
      <c r="O1294" t="str">
        <f>IF(Table12[[#This Row],[cond2]]=1,MID(Table12[[#This Row],[Column1]],6,3),O1293)</f>
        <v xml:space="preserve"> 14</v>
      </c>
    </row>
    <row r="1295" spans="11:15" x14ac:dyDescent="0.3">
      <c r="K1295">
        <v>0</v>
      </c>
      <c r="L1295">
        <f>IF(AND(ISNUMBER(SEARCH(":",Table12[[#This Row],[Column1]]))=FALSE,ISNUMBER(SEARCH("Ronda",Table12[[#This Row],[Column1]]))=FALSE),1,0)</f>
        <v>1</v>
      </c>
      <c r="M1295">
        <f>IF(Table12[[#This Row],[cond]]=1,M1294+1,0)</f>
        <v>5</v>
      </c>
      <c r="N1295">
        <f>IF(ISNUMBER(SEARCH("Ronda",Table12[[#This Row],[Column1]]))=TRUE,1,0)</f>
        <v>0</v>
      </c>
      <c r="O1295" t="str">
        <f>IF(Table12[[#This Row],[cond2]]=1,MID(Table12[[#This Row],[Column1]],6,3),O1294)</f>
        <v xml:space="preserve"> 14</v>
      </c>
    </row>
    <row r="1296" spans="11:15" x14ac:dyDescent="0.3">
      <c r="K1296">
        <v>-1</v>
      </c>
      <c r="L1296">
        <f>IF(AND(ISNUMBER(SEARCH(":",Table12[[#This Row],[Column1]]))=FALSE,ISNUMBER(SEARCH("Ronda",Table12[[#This Row],[Column1]]))=FALSE),1,0)</f>
        <v>1</v>
      </c>
      <c r="M1296">
        <f>IF(Table12[[#This Row],[cond]]=1,M1295+1,0)</f>
        <v>6</v>
      </c>
      <c r="N1296">
        <f>IF(ISNUMBER(SEARCH("Ronda",Table12[[#This Row],[Column1]]))=TRUE,1,0)</f>
        <v>0</v>
      </c>
      <c r="O1296" t="str">
        <f>IF(Table12[[#This Row],[cond2]]=1,MID(Table12[[#This Row],[Column1]],6,3),O1295)</f>
        <v xml:space="preserve"> 14</v>
      </c>
    </row>
    <row r="1297" spans="11:15" x14ac:dyDescent="0.3">
      <c r="K1297" t="s">
        <v>1401</v>
      </c>
      <c r="L1297">
        <f>IF(AND(ISNUMBER(SEARCH(":",Table12[[#This Row],[Column1]]))=FALSE,ISNUMBER(SEARCH("Ronda",Table12[[#This Row],[Column1]]))=FALSE),1,0)</f>
        <v>0</v>
      </c>
      <c r="M1297">
        <f>IF(Table12[[#This Row],[cond]]=1,M1296+1,0)</f>
        <v>0</v>
      </c>
      <c r="N1297">
        <f>IF(ISNUMBER(SEARCH("Ronda",Table12[[#This Row],[Column1]]))=TRUE,1,0)</f>
        <v>0</v>
      </c>
      <c r="O1297" t="str">
        <f>IF(Table12[[#This Row],[cond2]]=1,MID(Table12[[#This Row],[Column1]],6,3),O1296)</f>
        <v xml:space="preserve"> 14</v>
      </c>
    </row>
    <row r="1298" spans="11:15" x14ac:dyDescent="0.3">
      <c r="K1298" t="s">
        <v>13</v>
      </c>
      <c r="L1298">
        <f>IF(AND(ISNUMBER(SEARCH(":",Table12[[#This Row],[Column1]]))=FALSE,ISNUMBER(SEARCH("Ronda",Table12[[#This Row],[Column1]]))=FALSE),1,0)</f>
        <v>1</v>
      </c>
      <c r="M1298">
        <f>IF(Table12[[#This Row],[cond]]=1,M1297+1,0)</f>
        <v>1</v>
      </c>
      <c r="N1298">
        <f>IF(ISNUMBER(SEARCH("Ronda",Table12[[#This Row],[Column1]]))=TRUE,1,0)</f>
        <v>0</v>
      </c>
      <c r="O1298" t="str">
        <f>IF(Table12[[#This Row],[cond2]]=1,MID(Table12[[#This Row],[Column1]],6,3),O1297)</f>
        <v xml:space="preserve"> 14</v>
      </c>
    </row>
    <row r="1299" spans="11:15" x14ac:dyDescent="0.3">
      <c r="K1299" t="s">
        <v>6</v>
      </c>
      <c r="L1299">
        <f>IF(AND(ISNUMBER(SEARCH(":",Table12[[#This Row],[Column1]]))=FALSE,ISNUMBER(SEARCH("Ronda",Table12[[#This Row],[Column1]]))=FALSE),1,0)</f>
        <v>1</v>
      </c>
      <c r="M1299">
        <f>IF(Table12[[#This Row],[cond]]=1,M1298+1,0)</f>
        <v>2</v>
      </c>
      <c r="N1299">
        <f>IF(ISNUMBER(SEARCH("Ronda",Table12[[#This Row],[Column1]]))=TRUE,1,0)</f>
        <v>0</v>
      </c>
      <c r="O1299" t="str">
        <f>IF(Table12[[#This Row],[cond2]]=1,MID(Table12[[#This Row],[Column1]],6,3),O1298)</f>
        <v xml:space="preserve"> 14</v>
      </c>
    </row>
    <row r="1300" spans="11:15" x14ac:dyDescent="0.3">
      <c r="K1300">
        <v>0</v>
      </c>
      <c r="L1300">
        <f>IF(AND(ISNUMBER(SEARCH(":",Table12[[#This Row],[Column1]]))=FALSE,ISNUMBER(SEARCH("Ronda",Table12[[#This Row],[Column1]]))=FALSE),1,0)</f>
        <v>1</v>
      </c>
      <c r="M1300">
        <f>IF(Table12[[#This Row],[cond]]=1,M1299+1,0)</f>
        <v>3</v>
      </c>
      <c r="N1300">
        <f>IF(ISNUMBER(SEARCH("Ronda",Table12[[#This Row],[Column1]]))=TRUE,1,0)</f>
        <v>0</v>
      </c>
      <c r="O1300" t="str">
        <f>IF(Table12[[#This Row],[cond2]]=1,MID(Table12[[#This Row],[Column1]],6,3),O1299)</f>
        <v xml:space="preserve"> 14</v>
      </c>
    </row>
    <row r="1301" spans="11:15" x14ac:dyDescent="0.3">
      <c r="K1301">
        <v>1</v>
      </c>
      <c r="L1301">
        <f>IF(AND(ISNUMBER(SEARCH(":",Table12[[#This Row],[Column1]]))=FALSE,ISNUMBER(SEARCH("Ronda",Table12[[#This Row],[Column1]]))=FALSE),1,0)</f>
        <v>1</v>
      </c>
      <c r="M1301">
        <f>IF(Table12[[#This Row],[cond]]=1,M1300+1,0)</f>
        <v>4</v>
      </c>
      <c r="N1301">
        <f>IF(ISNUMBER(SEARCH("Ronda",Table12[[#This Row],[Column1]]))=TRUE,1,0)</f>
        <v>0</v>
      </c>
      <c r="O1301" t="str">
        <f>IF(Table12[[#This Row],[cond2]]=1,MID(Table12[[#This Row],[Column1]],6,3),O1300)</f>
        <v xml:space="preserve"> 14</v>
      </c>
    </row>
    <row r="1302" spans="11:15" x14ac:dyDescent="0.3">
      <c r="K1302">
        <v>0</v>
      </c>
      <c r="L1302">
        <f>IF(AND(ISNUMBER(SEARCH(":",Table12[[#This Row],[Column1]]))=FALSE,ISNUMBER(SEARCH("Ronda",Table12[[#This Row],[Column1]]))=FALSE),1,0)</f>
        <v>1</v>
      </c>
      <c r="M1302">
        <f>IF(Table12[[#This Row],[cond]]=1,M1301+1,0)</f>
        <v>5</v>
      </c>
      <c r="N1302">
        <f>IF(ISNUMBER(SEARCH("Ronda",Table12[[#This Row],[Column1]]))=TRUE,1,0)</f>
        <v>0</v>
      </c>
      <c r="O1302" t="str">
        <f>IF(Table12[[#This Row],[cond2]]=1,MID(Table12[[#This Row],[Column1]],6,3),O1301)</f>
        <v xml:space="preserve"> 14</v>
      </c>
    </row>
    <row r="1303" spans="11:15" x14ac:dyDescent="0.3">
      <c r="K1303">
        <v>-1</v>
      </c>
      <c r="L1303">
        <f>IF(AND(ISNUMBER(SEARCH(":",Table12[[#This Row],[Column1]]))=FALSE,ISNUMBER(SEARCH("Ronda",Table12[[#This Row],[Column1]]))=FALSE),1,0)</f>
        <v>1</v>
      </c>
      <c r="M1303">
        <f>IF(Table12[[#This Row],[cond]]=1,M1302+1,0)</f>
        <v>6</v>
      </c>
      <c r="N1303">
        <f>IF(ISNUMBER(SEARCH("Ronda",Table12[[#This Row],[Column1]]))=TRUE,1,0)</f>
        <v>0</v>
      </c>
      <c r="O1303" t="str">
        <f>IF(Table12[[#This Row],[cond2]]=1,MID(Table12[[#This Row],[Column1]],6,3),O1302)</f>
        <v xml:space="preserve"> 14</v>
      </c>
    </row>
    <row r="1304" spans="11:15" x14ac:dyDescent="0.3">
      <c r="K1304" t="s">
        <v>1402</v>
      </c>
      <c r="L1304">
        <f>IF(AND(ISNUMBER(SEARCH(":",Table12[[#This Row],[Column1]]))=FALSE,ISNUMBER(SEARCH("Ronda",Table12[[#This Row],[Column1]]))=FALSE),1,0)</f>
        <v>0</v>
      </c>
      <c r="M1304">
        <f>IF(Table12[[#This Row],[cond]]=1,M1303+1,0)</f>
        <v>0</v>
      </c>
      <c r="N1304">
        <f>IF(ISNUMBER(SEARCH("Ronda",Table12[[#This Row],[Column1]]))=TRUE,1,0)</f>
        <v>0</v>
      </c>
      <c r="O1304" t="str">
        <f>IF(Table12[[#This Row],[cond2]]=1,MID(Table12[[#This Row],[Column1]],6,3),O1303)</f>
        <v xml:space="preserve"> 14</v>
      </c>
    </row>
    <row r="1305" spans="11:15" x14ac:dyDescent="0.3">
      <c r="K1305" t="s">
        <v>36</v>
      </c>
      <c r="L1305">
        <f>IF(AND(ISNUMBER(SEARCH(":",Table12[[#This Row],[Column1]]))=FALSE,ISNUMBER(SEARCH("Ronda",Table12[[#This Row],[Column1]]))=FALSE),1,0)</f>
        <v>1</v>
      </c>
      <c r="M1305">
        <f>IF(Table12[[#This Row],[cond]]=1,M1304+1,0)</f>
        <v>1</v>
      </c>
      <c r="N1305">
        <f>IF(ISNUMBER(SEARCH("Ronda",Table12[[#This Row],[Column1]]))=TRUE,1,0)</f>
        <v>0</v>
      </c>
      <c r="O1305" t="str">
        <f>IF(Table12[[#This Row],[cond2]]=1,MID(Table12[[#This Row],[Column1]],6,3),O1304)</f>
        <v xml:space="preserve"> 14</v>
      </c>
    </row>
    <row r="1306" spans="11:15" x14ac:dyDescent="0.3">
      <c r="K1306" t="s">
        <v>1</v>
      </c>
      <c r="L1306">
        <f>IF(AND(ISNUMBER(SEARCH(":",Table12[[#This Row],[Column1]]))=FALSE,ISNUMBER(SEARCH("Ronda",Table12[[#This Row],[Column1]]))=FALSE),1,0)</f>
        <v>1</v>
      </c>
      <c r="M1306">
        <f>IF(Table12[[#This Row],[cond]]=1,M1305+1,0)</f>
        <v>2</v>
      </c>
      <c r="N1306">
        <f>IF(ISNUMBER(SEARCH("Ronda",Table12[[#This Row],[Column1]]))=TRUE,1,0)</f>
        <v>0</v>
      </c>
      <c r="O1306" t="str">
        <f>IF(Table12[[#This Row],[cond2]]=1,MID(Table12[[#This Row],[Column1]],6,3),O1305)</f>
        <v xml:space="preserve"> 14</v>
      </c>
    </row>
    <row r="1307" spans="11:15" x14ac:dyDescent="0.3">
      <c r="K1307">
        <v>2</v>
      </c>
      <c r="L1307">
        <f>IF(AND(ISNUMBER(SEARCH(":",Table12[[#This Row],[Column1]]))=FALSE,ISNUMBER(SEARCH("Ronda",Table12[[#This Row],[Column1]]))=FALSE),1,0)</f>
        <v>1</v>
      </c>
      <c r="M1307">
        <f>IF(Table12[[#This Row],[cond]]=1,M1306+1,0)</f>
        <v>3</v>
      </c>
      <c r="N1307">
        <f>IF(ISNUMBER(SEARCH("Ronda",Table12[[#This Row],[Column1]]))=TRUE,1,0)</f>
        <v>0</v>
      </c>
      <c r="O1307" t="str">
        <f>IF(Table12[[#This Row],[cond2]]=1,MID(Table12[[#This Row],[Column1]],6,3),O1306)</f>
        <v xml:space="preserve"> 14</v>
      </c>
    </row>
    <row r="1308" spans="11:15" x14ac:dyDescent="0.3">
      <c r="K1308">
        <v>2</v>
      </c>
      <c r="L1308">
        <f>IF(AND(ISNUMBER(SEARCH(":",Table12[[#This Row],[Column1]]))=FALSE,ISNUMBER(SEARCH("Ronda",Table12[[#This Row],[Column1]]))=FALSE),1,0)</f>
        <v>1</v>
      </c>
      <c r="M1308">
        <f>IF(Table12[[#This Row],[cond]]=1,M1307+1,0)</f>
        <v>4</v>
      </c>
      <c r="N1308">
        <f>IF(ISNUMBER(SEARCH("Ronda",Table12[[#This Row],[Column1]]))=TRUE,1,0)</f>
        <v>0</v>
      </c>
      <c r="O1308" t="str">
        <f>IF(Table12[[#This Row],[cond2]]=1,MID(Table12[[#This Row],[Column1]],6,3),O1307)</f>
        <v xml:space="preserve"> 14</v>
      </c>
    </row>
    <row r="1309" spans="11:15" x14ac:dyDescent="0.3">
      <c r="K1309">
        <v>-2</v>
      </c>
      <c r="L1309">
        <f>IF(AND(ISNUMBER(SEARCH(":",Table12[[#This Row],[Column1]]))=FALSE,ISNUMBER(SEARCH("Ronda",Table12[[#This Row],[Column1]]))=FALSE),1,0)</f>
        <v>1</v>
      </c>
      <c r="M1309">
        <f>IF(Table12[[#This Row],[cond]]=1,M1308+1,0)</f>
        <v>5</v>
      </c>
      <c r="N1309">
        <f>IF(ISNUMBER(SEARCH("Ronda",Table12[[#This Row],[Column1]]))=TRUE,1,0)</f>
        <v>0</v>
      </c>
      <c r="O1309" t="str">
        <f>IF(Table12[[#This Row],[cond2]]=1,MID(Table12[[#This Row],[Column1]],6,3),O1308)</f>
        <v xml:space="preserve"> 14</v>
      </c>
    </row>
    <row r="1310" spans="11:15" x14ac:dyDescent="0.3">
      <c r="K1310">
        <v>0</v>
      </c>
      <c r="L1310">
        <f>IF(AND(ISNUMBER(SEARCH(":",Table12[[#This Row],[Column1]]))=FALSE,ISNUMBER(SEARCH("Ronda",Table12[[#This Row],[Column1]]))=FALSE),1,0)</f>
        <v>1</v>
      </c>
      <c r="M1310">
        <f>IF(Table12[[#This Row],[cond]]=1,M1309+1,0)</f>
        <v>6</v>
      </c>
      <c r="N1310">
        <f>IF(ISNUMBER(SEARCH("Ronda",Table12[[#This Row],[Column1]]))=TRUE,1,0)</f>
        <v>0</v>
      </c>
      <c r="O1310" t="str">
        <f>IF(Table12[[#This Row],[cond2]]=1,MID(Table12[[#This Row],[Column1]],6,3),O1309)</f>
        <v xml:space="preserve"> 14</v>
      </c>
    </row>
    <row r="1311" spans="11:15" x14ac:dyDescent="0.3">
      <c r="K1311" t="s">
        <v>1403</v>
      </c>
      <c r="L1311">
        <f>IF(AND(ISNUMBER(SEARCH(":",Table12[[#This Row],[Column1]]))=FALSE,ISNUMBER(SEARCH("Ronda",Table12[[#This Row],[Column1]]))=FALSE),1,0)</f>
        <v>0</v>
      </c>
      <c r="M1311">
        <f>IF(Table12[[#This Row],[cond]]=1,M1310+1,0)</f>
        <v>0</v>
      </c>
      <c r="N1311">
        <f>IF(ISNUMBER(SEARCH("Ronda",Table12[[#This Row],[Column1]]))=TRUE,1,0)</f>
        <v>0</v>
      </c>
      <c r="O1311" t="str">
        <f>IF(Table12[[#This Row],[cond2]]=1,MID(Table12[[#This Row],[Column1]],6,3),O1310)</f>
        <v xml:space="preserve"> 14</v>
      </c>
    </row>
    <row r="1312" spans="11:15" x14ac:dyDescent="0.3">
      <c r="K1312" t="s">
        <v>33</v>
      </c>
      <c r="L1312">
        <f>IF(AND(ISNUMBER(SEARCH(":",Table12[[#This Row],[Column1]]))=FALSE,ISNUMBER(SEARCH("Ronda",Table12[[#This Row],[Column1]]))=FALSE),1,0)</f>
        <v>1</v>
      </c>
      <c r="M1312">
        <f>IF(Table12[[#This Row],[cond]]=1,M1311+1,0)</f>
        <v>1</v>
      </c>
      <c r="N1312">
        <f>IF(ISNUMBER(SEARCH("Ronda",Table12[[#This Row],[Column1]]))=TRUE,1,0)</f>
        <v>0</v>
      </c>
      <c r="O1312" t="str">
        <f>IF(Table12[[#This Row],[cond2]]=1,MID(Table12[[#This Row],[Column1]],6,3),O1311)</f>
        <v xml:space="preserve"> 14</v>
      </c>
    </row>
    <row r="1313" spans="11:15" x14ac:dyDescent="0.3">
      <c r="K1313" t="s">
        <v>31</v>
      </c>
      <c r="L1313">
        <f>IF(AND(ISNUMBER(SEARCH(":",Table12[[#This Row],[Column1]]))=FALSE,ISNUMBER(SEARCH("Ronda",Table12[[#This Row],[Column1]]))=FALSE),1,0)</f>
        <v>1</v>
      </c>
      <c r="M1313">
        <f>IF(Table12[[#This Row],[cond]]=1,M1312+1,0)</f>
        <v>2</v>
      </c>
      <c r="N1313">
        <f>IF(ISNUMBER(SEARCH("Ronda",Table12[[#This Row],[Column1]]))=TRUE,1,0)</f>
        <v>0</v>
      </c>
      <c r="O1313" t="str">
        <f>IF(Table12[[#This Row],[cond2]]=1,MID(Table12[[#This Row],[Column1]],6,3),O1312)</f>
        <v xml:space="preserve"> 14</v>
      </c>
    </row>
    <row r="1314" spans="11:15" x14ac:dyDescent="0.3">
      <c r="K1314">
        <v>2</v>
      </c>
      <c r="L1314">
        <f>IF(AND(ISNUMBER(SEARCH(":",Table12[[#This Row],[Column1]]))=FALSE,ISNUMBER(SEARCH("Ronda",Table12[[#This Row],[Column1]]))=FALSE),1,0)</f>
        <v>1</v>
      </c>
      <c r="M1314">
        <f>IF(Table12[[#This Row],[cond]]=1,M1313+1,0)</f>
        <v>3</v>
      </c>
      <c r="N1314">
        <f>IF(ISNUMBER(SEARCH("Ronda",Table12[[#This Row],[Column1]]))=TRUE,1,0)</f>
        <v>0</v>
      </c>
      <c r="O1314" t="str">
        <f>IF(Table12[[#This Row],[cond2]]=1,MID(Table12[[#This Row],[Column1]],6,3),O1313)</f>
        <v xml:space="preserve"> 14</v>
      </c>
    </row>
    <row r="1315" spans="11:15" x14ac:dyDescent="0.3">
      <c r="K1315">
        <v>1</v>
      </c>
      <c r="L1315">
        <f>IF(AND(ISNUMBER(SEARCH(":",Table12[[#This Row],[Column1]]))=FALSE,ISNUMBER(SEARCH("Ronda",Table12[[#This Row],[Column1]]))=FALSE),1,0)</f>
        <v>1</v>
      </c>
      <c r="M1315">
        <f>IF(Table12[[#This Row],[cond]]=1,M1314+1,0)</f>
        <v>4</v>
      </c>
      <c r="N1315">
        <f>IF(ISNUMBER(SEARCH("Ronda",Table12[[#This Row],[Column1]]))=TRUE,1,0)</f>
        <v>0</v>
      </c>
      <c r="O1315" t="str">
        <f>IF(Table12[[#This Row],[cond2]]=1,MID(Table12[[#This Row],[Column1]],6,3),O1314)</f>
        <v xml:space="preserve"> 14</v>
      </c>
    </row>
    <row r="1316" spans="11:15" x14ac:dyDescent="0.3">
      <c r="K1316">
        <v>0</v>
      </c>
      <c r="L1316">
        <f>IF(AND(ISNUMBER(SEARCH(":",Table12[[#This Row],[Column1]]))=FALSE,ISNUMBER(SEARCH("Ronda",Table12[[#This Row],[Column1]]))=FALSE),1,0)</f>
        <v>1</v>
      </c>
      <c r="M1316">
        <f>IF(Table12[[#This Row],[cond]]=1,M1315+1,0)</f>
        <v>5</v>
      </c>
      <c r="N1316">
        <f>IF(ISNUMBER(SEARCH("Ronda",Table12[[#This Row],[Column1]]))=TRUE,1,0)</f>
        <v>0</v>
      </c>
      <c r="O1316" t="str">
        <f>IF(Table12[[#This Row],[cond2]]=1,MID(Table12[[#This Row],[Column1]],6,3),O1315)</f>
        <v xml:space="preserve"> 14</v>
      </c>
    </row>
    <row r="1317" spans="11:15" x14ac:dyDescent="0.3">
      <c r="K1317">
        <v>-1</v>
      </c>
      <c r="L1317">
        <f>IF(AND(ISNUMBER(SEARCH(":",Table12[[#This Row],[Column1]]))=FALSE,ISNUMBER(SEARCH("Ronda",Table12[[#This Row],[Column1]]))=FALSE),1,0)</f>
        <v>1</v>
      </c>
      <c r="M1317">
        <f>IF(Table12[[#This Row],[cond]]=1,M1316+1,0)</f>
        <v>6</v>
      </c>
      <c r="N1317">
        <f>IF(ISNUMBER(SEARCH("Ronda",Table12[[#This Row],[Column1]]))=TRUE,1,0)</f>
        <v>0</v>
      </c>
      <c r="O1317" t="str">
        <f>IF(Table12[[#This Row],[cond2]]=1,MID(Table12[[#This Row],[Column1]],6,3),O1316)</f>
        <v xml:space="preserve"> 14</v>
      </c>
    </row>
    <row r="1318" spans="11:15" x14ac:dyDescent="0.3">
      <c r="K1318" t="s">
        <v>1404</v>
      </c>
      <c r="L1318">
        <f>IF(AND(ISNUMBER(SEARCH(":",Table12[[#This Row],[Column1]]))=FALSE,ISNUMBER(SEARCH("Ronda",Table12[[#This Row],[Column1]]))=FALSE),1,0)</f>
        <v>0</v>
      </c>
      <c r="M1318">
        <f>IF(Table12[[#This Row],[cond]]=1,M1317+1,0)</f>
        <v>0</v>
      </c>
      <c r="N1318">
        <f>IF(ISNUMBER(SEARCH("Ronda",Table12[[#This Row],[Column1]]))=TRUE,1,0)</f>
        <v>0</v>
      </c>
      <c r="O1318" t="str">
        <f>IF(Table12[[#This Row],[cond2]]=1,MID(Table12[[#This Row],[Column1]],6,3),O1317)</f>
        <v xml:space="preserve"> 14</v>
      </c>
    </row>
    <row r="1319" spans="11:15" x14ac:dyDescent="0.3">
      <c r="K1319" t="s">
        <v>11</v>
      </c>
      <c r="L1319">
        <f>IF(AND(ISNUMBER(SEARCH(":",Table12[[#This Row],[Column1]]))=FALSE,ISNUMBER(SEARCH("Ronda",Table12[[#This Row],[Column1]]))=FALSE),1,0)</f>
        <v>1</v>
      </c>
      <c r="M1319">
        <f>IF(Table12[[#This Row],[cond]]=1,M1318+1,0)</f>
        <v>1</v>
      </c>
      <c r="N1319">
        <f>IF(ISNUMBER(SEARCH("Ronda",Table12[[#This Row],[Column1]]))=TRUE,1,0)</f>
        <v>0</v>
      </c>
      <c r="O1319" t="str">
        <f>IF(Table12[[#This Row],[cond2]]=1,MID(Table12[[#This Row],[Column1]],6,3),O1318)</f>
        <v xml:space="preserve"> 14</v>
      </c>
    </row>
    <row r="1320" spans="11:15" x14ac:dyDescent="0.3">
      <c r="K1320" t="s">
        <v>833</v>
      </c>
      <c r="L1320">
        <f>IF(AND(ISNUMBER(SEARCH(":",Table12[[#This Row],[Column1]]))=FALSE,ISNUMBER(SEARCH("Ronda",Table12[[#This Row],[Column1]]))=FALSE),1,0)</f>
        <v>1</v>
      </c>
      <c r="M1320">
        <f>IF(Table12[[#This Row],[cond]]=1,M1319+1,0)</f>
        <v>2</v>
      </c>
      <c r="N1320">
        <f>IF(ISNUMBER(SEARCH("Ronda",Table12[[#This Row],[Column1]]))=TRUE,1,0)</f>
        <v>0</v>
      </c>
      <c r="O1320" t="str">
        <f>IF(Table12[[#This Row],[cond2]]=1,MID(Table12[[#This Row],[Column1]],6,3),O1319)</f>
        <v xml:space="preserve"> 14</v>
      </c>
    </row>
    <row r="1321" spans="11:15" x14ac:dyDescent="0.3">
      <c r="K1321">
        <v>1</v>
      </c>
      <c r="L1321">
        <f>IF(AND(ISNUMBER(SEARCH(":",Table12[[#This Row],[Column1]]))=FALSE,ISNUMBER(SEARCH("Ronda",Table12[[#This Row],[Column1]]))=FALSE),1,0)</f>
        <v>1</v>
      </c>
      <c r="M1321">
        <f>IF(Table12[[#This Row],[cond]]=1,M1320+1,0)</f>
        <v>3</v>
      </c>
      <c r="N1321">
        <f>IF(ISNUMBER(SEARCH("Ronda",Table12[[#This Row],[Column1]]))=TRUE,1,0)</f>
        <v>0</v>
      </c>
      <c r="O1321" t="str">
        <f>IF(Table12[[#This Row],[cond2]]=1,MID(Table12[[#This Row],[Column1]],6,3),O1320)</f>
        <v xml:space="preserve"> 14</v>
      </c>
    </row>
    <row r="1322" spans="11:15" x14ac:dyDescent="0.3">
      <c r="K1322">
        <v>0</v>
      </c>
      <c r="L1322">
        <f>IF(AND(ISNUMBER(SEARCH(":",Table12[[#This Row],[Column1]]))=FALSE,ISNUMBER(SEARCH("Ronda",Table12[[#This Row],[Column1]]))=FALSE),1,0)</f>
        <v>1</v>
      </c>
      <c r="M1322">
        <f>IF(Table12[[#This Row],[cond]]=1,M1321+1,0)</f>
        <v>4</v>
      </c>
      <c r="N1322">
        <f>IF(ISNUMBER(SEARCH("Ronda",Table12[[#This Row],[Column1]]))=TRUE,1,0)</f>
        <v>0</v>
      </c>
      <c r="O1322" t="str">
        <f>IF(Table12[[#This Row],[cond2]]=1,MID(Table12[[#This Row],[Column1]],6,3),O1321)</f>
        <v xml:space="preserve"> 14</v>
      </c>
    </row>
    <row r="1323" spans="11:15" x14ac:dyDescent="0.3">
      <c r="K1323">
        <v>0</v>
      </c>
      <c r="L1323">
        <f>IF(AND(ISNUMBER(SEARCH(":",Table12[[#This Row],[Column1]]))=FALSE,ISNUMBER(SEARCH("Ronda",Table12[[#This Row],[Column1]]))=FALSE),1,0)</f>
        <v>1</v>
      </c>
      <c r="M1323">
        <f>IF(Table12[[#This Row],[cond]]=1,M1322+1,0)</f>
        <v>5</v>
      </c>
      <c r="N1323">
        <f>IF(ISNUMBER(SEARCH("Ronda",Table12[[#This Row],[Column1]]))=TRUE,1,0)</f>
        <v>0</v>
      </c>
      <c r="O1323" t="str">
        <f>IF(Table12[[#This Row],[cond2]]=1,MID(Table12[[#This Row],[Column1]],6,3),O1322)</f>
        <v xml:space="preserve"> 14</v>
      </c>
    </row>
    <row r="1324" spans="11:15" x14ac:dyDescent="0.3">
      <c r="K1324">
        <v>0</v>
      </c>
      <c r="L1324">
        <f>IF(AND(ISNUMBER(SEARCH(":",Table12[[#This Row],[Column1]]))=FALSE,ISNUMBER(SEARCH("Ronda",Table12[[#This Row],[Column1]]))=FALSE),1,0)</f>
        <v>1</v>
      </c>
      <c r="M1324">
        <f>IF(Table12[[#This Row],[cond]]=1,M1323+1,0)</f>
        <v>6</v>
      </c>
      <c r="N1324">
        <f>IF(ISNUMBER(SEARCH("Ronda",Table12[[#This Row],[Column1]]))=TRUE,1,0)</f>
        <v>0</v>
      </c>
      <c r="O1324" t="str">
        <f>IF(Table12[[#This Row],[cond2]]=1,MID(Table12[[#This Row],[Column1]],6,3),O1323)</f>
        <v xml:space="preserve"> 14</v>
      </c>
    </row>
    <row r="1325" spans="11:15" x14ac:dyDescent="0.3">
      <c r="K1325" t="s">
        <v>229</v>
      </c>
      <c r="L1325">
        <f>IF(AND(ISNUMBER(SEARCH(":",Table12[[#This Row],[Column1]]))=FALSE,ISNUMBER(SEARCH("Ronda",Table12[[#This Row],[Column1]]))=FALSE),1,0)</f>
        <v>0</v>
      </c>
      <c r="M1325">
        <f>IF(Table12[[#This Row],[cond]]=1,M1324+1,0)</f>
        <v>0</v>
      </c>
      <c r="N1325">
        <f>IF(ISNUMBER(SEARCH("Ronda",Table12[[#This Row],[Column1]]))=TRUE,1,0)</f>
        <v>0</v>
      </c>
      <c r="O1325" t="str">
        <f>IF(Table12[[#This Row],[cond2]]=1,MID(Table12[[#This Row],[Column1]],6,3),O1324)</f>
        <v xml:space="preserve"> 14</v>
      </c>
    </row>
    <row r="1326" spans="11:15" x14ac:dyDescent="0.3">
      <c r="K1326" t="s">
        <v>2</v>
      </c>
      <c r="L1326">
        <f>IF(AND(ISNUMBER(SEARCH(":",Table12[[#This Row],[Column1]]))=FALSE,ISNUMBER(SEARCH("Ronda",Table12[[#This Row],[Column1]]))=FALSE),1,0)</f>
        <v>1</v>
      </c>
      <c r="M1326">
        <f>IF(Table12[[#This Row],[cond]]=1,M1325+1,0)</f>
        <v>1</v>
      </c>
      <c r="N1326">
        <f>IF(ISNUMBER(SEARCH("Ronda",Table12[[#This Row],[Column1]]))=TRUE,1,0)</f>
        <v>0</v>
      </c>
      <c r="O1326" t="str">
        <f>IF(Table12[[#This Row],[cond2]]=1,MID(Table12[[#This Row],[Column1]],6,3),O1325)</f>
        <v xml:space="preserve"> 14</v>
      </c>
    </row>
    <row r="1327" spans="11:15" x14ac:dyDescent="0.3">
      <c r="K1327" t="s">
        <v>1257</v>
      </c>
      <c r="L1327">
        <f>IF(AND(ISNUMBER(SEARCH(":",Table12[[#This Row],[Column1]]))=FALSE,ISNUMBER(SEARCH("Ronda",Table12[[#This Row],[Column1]]))=FALSE),1,0)</f>
        <v>1</v>
      </c>
      <c r="M1327">
        <f>IF(Table12[[#This Row],[cond]]=1,M1326+1,0)</f>
        <v>2</v>
      </c>
      <c r="N1327">
        <f>IF(ISNUMBER(SEARCH("Ronda",Table12[[#This Row],[Column1]]))=TRUE,1,0)</f>
        <v>0</v>
      </c>
      <c r="O1327" t="str">
        <f>IF(Table12[[#This Row],[cond2]]=1,MID(Table12[[#This Row],[Column1]],6,3),O1326)</f>
        <v xml:space="preserve"> 14</v>
      </c>
    </row>
    <row r="1328" spans="11:15" x14ac:dyDescent="0.3">
      <c r="K1328">
        <v>4</v>
      </c>
      <c r="L1328">
        <f>IF(AND(ISNUMBER(SEARCH(":",Table12[[#This Row],[Column1]]))=FALSE,ISNUMBER(SEARCH("Ronda",Table12[[#This Row],[Column1]]))=FALSE),1,0)</f>
        <v>1</v>
      </c>
      <c r="M1328">
        <f>IF(Table12[[#This Row],[cond]]=1,M1327+1,0)</f>
        <v>3</v>
      </c>
      <c r="N1328">
        <f>IF(ISNUMBER(SEARCH("Ronda",Table12[[#This Row],[Column1]]))=TRUE,1,0)</f>
        <v>0</v>
      </c>
      <c r="O1328" t="str">
        <f>IF(Table12[[#This Row],[cond2]]=1,MID(Table12[[#This Row],[Column1]],6,3),O1327)</f>
        <v xml:space="preserve"> 14</v>
      </c>
    </row>
    <row r="1329" spans="11:15" x14ac:dyDescent="0.3">
      <c r="K1329">
        <v>0</v>
      </c>
      <c r="L1329">
        <f>IF(AND(ISNUMBER(SEARCH(":",Table12[[#This Row],[Column1]]))=FALSE,ISNUMBER(SEARCH("Ronda",Table12[[#This Row],[Column1]]))=FALSE),1,0)</f>
        <v>1</v>
      </c>
      <c r="M1329">
        <f>IF(Table12[[#This Row],[cond]]=1,M1328+1,0)</f>
        <v>4</v>
      </c>
      <c r="N1329">
        <f>IF(ISNUMBER(SEARCH("Ronda",Table12[[#This Row],[Column1]]))=TRUE,1,0)</f>
        <v>0</v>
      </c>
      <c r="O1329" t="str">
        <f>IF(Table12[[#This Row],[cond2]]=1,MID(Table12[[#This Row],[Column1]],6,3),O1328)</f>
        <v xml:space="preserve"> 14</v>
      </c>
    </row>
    <row r="1330" spans="11:15" x14ac:dyDescent="0.3">
      <c r="K1330">
        <v>-1</v>
      </c>
      <c r="L1330">
        <f>IF(AND(ISNUMBER(SEARCH(":",Table12[[#This Row],[Column1]]))=FALSE,ISNUMBER(SEARCH("Ronda",Table12[[#This Row],[Column1]]))=FALSE),1,0)</f>
        <v>1</v>
      </c>
      <c r="M1330">
        <f>IF(Table12[[#This Row],[cond]]=1,M1329+1,0)</f>
        <v>5</v>
      </c>
      <c r="N1330">
        <f>IF(ISNUMBER(SEARCH("Ronda",Table12[[#This Row],[Column1]]))=TRUE,1,0)</f>
        <v>0</v>
      </c>
      <c r="O1330" t="str">
        <f>IF(Table12[[#This Row],[cond2]]=1,MID(Table12[[#This Row],[Column1]],6,3),O1329)</f>
        <v xml:space="preserve"> 14</v>
      </c>
    </row>
    <row r="1331" spans="11:15" x14ac:dyDescent="0.3">
      <c r="K1331">
        <v>0</v>
      </c>
      <c r="L1331">
        <f>IF(AND(ISNUMBER(SEARCH(":",Table12[[#This Row],[Column1]]))=FALSE,ISNUMBER(SEARCH("Ronda",Table12[[#This Row],[Column1]]))=FALSE),1,0)</f>
        <v>1</v>
      </c>
      <c r="M1331">
        <f>IF(Table12[[#This Row],[cond]]=1,M1330+1,0)</f>
        <v>6</v>
      </c>
      <c r="N1331">
        <f>IF(ISNUMBER(SEARCH("Ronda",Table12[[#This Row],[Column1]]))=TRUE,1,0)</f>
        <v>0</v>
      </c>
      <c r="O1331" t="str">
        <f>IF(Table12[[#This Row],[cond2]]=1,MID(Table12[[#This Row],[Column1]],6,3),O1330)</f>
        <v xml:space="preserve"> 14</v>
      </c>
    </row>
    <row r="1332" spans="11:15" x14ac:dyDescent="0.3">
      <c r="K1332" t="s">
        <v>1405</v>
      </c>
      <c r="L1332">
        <f>IF(AND(ISNUMBER(SEARCH(":",Table12[[#This Row],[Column1]]))=FALSE,ISNUMBER(SEARCH("Ronda",Table12[[#This Row],[Column1]]))=FALSE),1,0)</f>
        <v>0</v>
      </c>
      <c r="M1332">
        <f>IF(Table12[[#This Row],[cond]]=1,M1331+1,0)</f>
        <v>0</v>
      </c>
      <c r="N1332">
        <f>IF(ISNUMBER(SEARCH("Ronda",Table12[[#This Row],[Column1]]))=TRUE,1,0)</f>
        <v>0</v>
      </c>
      <c r="O1332" t="str">
        <f>IF(Table12[[#This Row],[cond2]]=1,MID(Table12[[#This Row],[Column1]],6,3),O1331)</f>
        <v xml:space="preserve"> 14</v>
      </c>
    </row>
    <row r="1333" spans="11:15" x14ac:dyDescent="0.3">
      <c r="K1333" t="s">
        <v>10</v>
      </c>
      <c r="L1333">
        <f>IF(AND(ISNUMBER(SEARCH(":",Table12[[#This Row],[Column1]]))=FALSE,ISNUMBER(SEARCH("Ronda",Table12[[#This Row],[Column1]]))=FALSE),1,0)</f>
        <v>1</v>
      </c>
      <c r="M1333">
        <f>IF(Table12[[#This Row],[cond]]=1,M1332+1,0)</f>
        <v>1</v>
      </c>
      <c r="N1333">
        <f>IF(ISNUMBER(SEARCH("Ronda",Table12[[#This Row],[Column1]]))=TRUE,1,0)</f>
        <v>0</v>
      </c>
      <c r="O1333" t="str">
        <f>IF(Table12[[#This Row],[cond2]]=1,MID(Table12[[#This Row],[Column1]],6,3),O1332)</f>
        <v xml:space="preserve"> 14</v>
      </c>
    </row>
    <row r="1334" spans="11:15" x14ac:dyDescent="0.3">
      <c r="K1334" t="s">
        <v>28</v>
      </c>
      <c r="L1334">
        <f>IF(AND(ISNUMBER(SEARCH(":",Table12[[#This Row],[Column1]]))=FALSE,ISNUMBER(SEARCH("Ronda",Table12[[#This Row],[Column1]]))=FALSE),1,0)</f>
        <v>1</v>
      </c>
      <c r="M1334">
        <f>IF(Table12[[#This Row],[cond]]=1,M1333+1,0)</f>
        <v>2</v>
      </c>
      <c r="N1334">
        <f>IF(ISNUMBER(SEARCH("Ronda",Table12[[#This Row],[Column1]]))=TRUE,1,0)</f>
        <v>0</v>
      </c>
      <c r="O1334" t="str">
        <f>IF(Table12[[#This Row],[cond2]]=1,MID(Table12[[#This Row],[Column1]],6,3),O1333)</f>
        <v xml:space="preserve"> 14</v>
      </c>
    </row>
    <row r="1335" spans="11:15" x14ac:dyDescent="0.3">
      <c r="K1335">
        <v>1</v>
      </c>
      <c r="L1335">
        <f>IF(AND(ISNUMBER(SEARCH(":",Table12[[#This Row],[Column1]]))=FALSE,ISNUMBER(SEARCH("Ronda",Table12[[#This Row],[Column1]]))=FALSE),1,0)</f>
        <v>1</v>
      </c>
      <c r="M1335">
        <f>IF(Table12[[#This Row],[cond]]=1,M1334+1,0)</f>
        <v>3</v>
      </c>
      <c r="N1335">
        <f>IF(ISNUMBER(SEARCH("Ronda",Table12[[#This Row],[Column1]]))=TRUE,1,0)</f>
        <v>0</v>
      </c>
      <c r="O1335" t="str">
        <f>IF(Table12[[#This Row],[cond2]]=1,MID(Table12[[#This Row],[Column1]],6,3),O1334)</f>
        <v xml:space="preserve"> 14</v>
      </c>
    </row>
    <row r="1336" spans="11:15" x14ac:dyDescent="0.3">
      <c r="K1336">
        <v>0</v>
      </c>
      <c r="L1336">
        <f>IF(AND(ISNUMBER(SEARCH(":",Table12[[#This Row],[Column1]]))=FALSE,ISNUMBER(SEARCH("Ronda",Table12[[#This Row],[Column1]]))=FALSE),1,0)</f>
        <v>1</v>
      </c>
      <c r="M1336">
        <f>IF(Table12[[#This Row],[cond]]=1,M1335+1,0)</f>
        <v>4</v>
      </c>
      <c r="N1336">
        <f>IF(ISNUMBER(SEARCH("Ronda",Table12[[#This Row],[Column1]]))=TRUE,1,0)</f>
        <v>0</v>
      </c>
      <c r="O1336" t="str">
        <f>IF(Table12[[#This Row],[cond2]]=1,MID(Table12[[#This Row],[Column1]],6,3),O1335)</f>
        <v xml:space="preserve"> 14</v>
      </c>
    </row>
    <row r="1337" spans="11:15" x14ac:dyDescent="0.3">
      <c r="K1337">
        <v>-1</v>
      </c>
      <c r="L1337">
        <f>IF(AND(ISNUMBER(SEARCH(":",Table12[[#This Row],[Column1]]))=FALSE,ISNUMBER(SEARCH("Ronda",Table12[[#This Row],[Column1]]))=FALSE),1,0)</f>
        <v>1</v>
      </c>
      <c r="M1337">
        <f>IF(Table12[[#This Row],[cond]]=1,M1336+1,0)</f>
        <v>5</v>
      </c>
      <c r="N1337">
        <f>IF(ISNUMBER(SEARCH("Ronda",Table12[[#This Row],[Column1]]))=TRUE,1,0)</f>
        <v>0</v>
      </c>
      <c r="O1337" t="str">
        <f>IF(Table12[[#This Row],[cond2]]=1,MID(Table12[[#This Row],[Column1]],6,3),O1336)</f>
        <v xml:space="preserve"> 14</v>
      </c>
    </row>
    <row r="1338" spans="11:15" x14ac:dyDescent="0.3">
      <c r="K1338">
        <v>0</v>
      </c>
      <c r="L1338">
        <f>IF(AND(ISNUMBER(SEARCH(":",Table12[[#This Row],[Column1]]))=FALSE,ISNUMBER(SEARCH("Ronda",Table12[[#This Row],[Column1]]))=FALSE),1,0)</f>
        <v>1</v>
      </c>
      <c r="M1338">
        <f>IF(Table12[[#This Row],[cond]]=1,M1337+1,0)</f>
        <v>6</v>
      </c>
      <c r="N1338">
        <f>IF(ISNUMBER(SEARCH("Ronda",Table12[[#This Row],[Column1]]))=TRUE,1,0)</f>
        <v>0</v>
      </c>
      <c r="O1338" t="str">
        <f>IF(Table12[[#This Row],[cond2]]=1,MID(Table12[[#This Row],[Column1]],6,3),O1337)</f>
        <v xml:space="preserve"> 14</v>
      </c>
    </row>
    <row r="1339" spans="11:15" x14ac:dyDescent="0.3">
      <c r="K1339" t="s">
        <v>442</v>
      </c>
      <c r="L1339">
        <f>IF(AND(ISNUMBER(SEARCH(":",Table12[[#This Row],[Column1]]))=FALSE,ISNUMBER(SEARCH("Ronda",Table12[[#This Row],[Column1]]))=FALSE),1,0)</f>
        <v>0</v>
      </c>
      <c r="M1339">
        <f>IF(Table12[[#This Row],[cond]]=1,M1338+1,0)</f>
        <v>0</v>
      </c>
      <c r="N1339">
        <f>IF(ISNUMBER(SEARCH("Ronda",Table12[[#This Row],[Column1]]))=TRUE,1,0)</f>
        <v>0</v>
      </c>
      <c r="O1339" t="str">
        <f>IF(Table12[[#This Row],[cond2]]=1,MID(Table12[[#This Row],[Column1]],6,3),O1338)</f>
        <v xml:space="preserve"> 14</v>
      </c>
    </row>
    <row r="1340" spans="11:15" x14ac:dyDescent="0.3">
      <c r="K1340" t="s">
        <v>14</v>
      </c>
      <c r="L1340">
        <f>IF(AND(ISNUMBER(SEARCH(":",Table12[[#This Row],[Column1]]))=FALSE,ISNUMBER(SEARCH("Ronda",Table12[[#This Row],[Column1]]))=FALSE),1,0)</f>
        <v>1</v>
      </c>
      <c r="M1340">
        <f>IF(Table12[[#This Row],[cond]]=1,M1339+1,0)</f>
        <v>1</v>
      </c>
      <c r="N1340">
        <f>IF(ISNUMBER(SEARCH("Ronda",Table12[[#This Row],[Column1]]))=TRUE,1,0)</f>
        <v>0</v>
      </c>
      <c r="O1340" t="str">
        <f>IF(Table12[[#This Row],[cond2]]=1,MID(Table12[[#This Row],[Column1]],6,3),O1339)</f>
        <v xml:space="preserve"> 14</v>
      </c>
    </row>
    <row r="1341" spans="11:15" x14ac:dyDescent="0.3">
      <c r="K1341" t="s">
        <v>4</v>
      </c>
      <c r="L1341">
        <f>IF(AND(ISNUMBER(SEARCH(":",Table12[[#This Row],[Column1]]))=FALSE,ISNUMBER(SEARCH("Ronda",Table12[[#This Row],[Column1]]))=FALSE),1,0)</f>
        <v>1</v>
      </c>
      <c r="M1341">
        <f>IF(Table12[[#This Row],[cond]]=1,M1340+1,0)</f>
        <v>2</v>
      </c>
      <c r="N1341">
        <f>IF(ISNUMBER(SEARCH("Ronda",Table12[[#This Row],[Column1]]))=TRUE,1,0)</f>
        <v>0</v>
      </c>
      <c r="O1341" t="str">
        <f>IF(Table12[[#This Row],[cond2]]=1,MID(Table12[[#This Row],[Column1]],6,3),O1340)</f>
        <v xml:space="preserve"> 14</v>
      </c>
    </row>
    <row r="1342" spans="11:15" x14ac:dyDescent="0.3">
      <c r="K1342">
        <v>1</v>
      </c>
      <c r="L1342">
        <f>IF(AND(ISNUMBER(SEARCH(":",Table12[[#This Row],[Column1]]))=FALSE,ISNUMBER(SEARCH("Ronda",Table12[[#This Row],[Column1]]))=FALSE),1,0)</f>
        <v>1</v>
      </c>
      <c r="M1342">
        <f>IF(Table12[[#This Row],[cond]]=1,M1341+1,0)</f>
        <v>3</v>
      </c>
      <c r="N1342">
        <f>IF(ISNUMBER(SEARCH("Ronda",Table12[[#This Row],[Column1]]))=TRUE,1,0)</f>
        <v>0</v>
      </c>
      <c r="O1342" t="str">
        <f>IF(Table12[[#This Row],[cond2]]=1,MID(Table12[[#This Row],[Column1]],6,3),O1341)</f>
        <v xml:space="preserve"> 14</v>
      </c>
    </row>
    <row r="1343" spans="11:15" x14ac:dyDescent="0.3">
      <c r="K1343">
        <v>1</v>
      </c>
      <c r="L1343">
        <f>IF(AND(ISNUMBER(SEARCH(":",Table12[[#This Row],[Column1]]))=FALSE,ISNUMBER(SEARCH("Ronda",Table12[[#This Row],[Column1]]))=FALSE),1,0)</f>
        <v>1</v>
      </c>
      <c r="M1343">
        <f>IF(Table12[[#This Row],[cond]]=1,M1342+1,0)</f>
        <v>4</v>
      </c>
      <c r="N1343">
        <f>IF(ISNUMBER(SEARCH("Ronda",Table12[[#This Row],[Column1]]))=TRUE,1,0)</f>
        <v>0</v>
      </c>
      <c r="O1343" t="str">
        <f>IF(Table12[[#This Row],[cond2]]=1,MID(Table12[[#This Row],[Column1]],6,3),O1342)</f>
        <v xml:space="preserve"> 14</v>
      </c>
    </row>
    <row r="1344" spans="11:15" x14ac:dyDescent="0.3">
      <c r="K1344">
        <v>0</v>
      </c>
      <c r="L1344">
        <f>IF(AND(ISNUMBER(SEARCH(":",Table12[[#This Row],[Column1]]))=FALSE,ISNUMBER(SEARCH("Ronda",Table12[[#This Row],[Column1]]))=FALSE),1,0)</f>
        <v>1</v>
      </c>
      <c r="M1344">
        <f>IF(Table12[[#This Row],[cond]]=1,M1343+1,0)</f>
        <v>5</v>
      </c>
      <c r="N1344">
        <f>IF(ISNUMBER(SEARCH("Ronda",Table12[[#This Row],[Column1]]))=TRUE,1,0)</f>
        <v>0</v>
      </c>
      <c r="O1344" t="str">
        <f>IF(Table12[[#This Row],[cond2]]=1,MID(Table12[[#This Row],[Column1]],6,3),O1343)</f>
        <v xml:space="preserve"> 14</v>
      </c>
    </row>
    <row r="1345" spans="11:15" x14ac:dyDescent="0.3">
      <c r="K1345">
        <v>-1</v>
      </c>
      <c r="L1345">
        <f>IF(AND(ISNUMBER(SEARCH(":",Table12[[#This Row],[Column1]]))=FALSE,ISNUMBER(SEARCH("Ronda",Table12[[#This Row],[Column1]]))=FALSE),1,0)</f>
        <v>1</v>
      </c>
      <c r="M1345">
        <f>IF(Table12[[#This Row],[cond]]=1,M1344+1,0)</f>
        <v>6</v>
      </c>
      <c r="N1345">
        <f>IF(ISNUMBER(SEARCH("Ronda",Table12[[#This Row],[Column1]]))=TRUE,1,0)</f>
        <v>0</v>
      </c>
      <c r="O1345" t="str">
        <f>IF(Table12[[#This Row],[cond2]]=1,MID(Table12[[#This Row],[Column1]],6,3),O1344)</f>
        <v xml:space="preserve"> 14</v>
      </c>
    </row>
    <row r="1346" spans="11:15" x14ac:dyDescent="0.3">
      <c r="K1346" t="s">
        <v>227</v>
      </c>
      <c r="L1346">
        <f>IF(AND(ISNUMBER(SEARCH(":",Table12[[#This Row],[Column1]]))=FALSE,ISNUMBER(SEARCH("Ronda",Table12[[#This Row],[Column1]]))=FALSE),1,0)</f>
        <v>0</v>
      </c>
      <c r="M1346">
        <f>IF(Table12[[#This Row],[cond]]=1,M1345+1,0)</f>
        <v>0</v>
      </c>
      <c r="N1346">
        <f>IF(ISNUMBER(SEARCH("Ronda",Table12[[#This Row],[Column1]]))=TRUE,1,0)</f>
        <v>1</v>
      </c>
      <c r="O1346" t="str">
        <f>IF(Table12[[#This Row],[cond2]]=1,MID(Table12[[#This Row],[Column1]],6,3),O1345)</f>
        <v xml:space="preserve"> 13</v>
      </c>
    </row>
    <row r="1347" spans="11:15" x14ac:dyDescent="0.3">
      <c r="K1347" t="s">
        <v>1406</v>
      </c>
      <c r="L1347">
        <f>IF(AND(ISNUMBER(SEARCH(":",Table12[[#This Row],[Column1]]))=FALSE,ISNUMBER(SEARCH("Ronda",Table12[[#This Row],[Column1]]))=FALSE),1,0)</f>
        <v>0</v>
      </c>
      <c r="M1347">
        <f>IF(Table12[[#This Row],[cond]]=1,M1346+1,0)</f>
        <v>0</v>
      </c>
      <c r="N1347">
        <f>IF(ISNUMBER(SEARCH("Ronda",Table12[[#This Row],[Column1]]))=TRUE,1,0)</f>
        <v>0</v>
      </c>
      <c r="O1347" t="str">
        <f>IF(Table12[[#This Row],[cond2]]=1,MID(Table12[[#This Row],[Column1]],6,3),O1346)</f>
        <v xml:space="preserve"> 13</v>
      </c>
    </row>
    <row r="1348" spans="11:15" x14ac:dyDescent="0.3">
      <c r="K1348" t="s">
        <v>4</v>
      </c>
      <c r="L1348">
        <f>IF(AND(ISNUMBER(SEARCH(":",Table12[[#This Row],[Column1]]))=FALSE,ISNUMBER(SEARCH("Ronda",Table12[[#This Row],[Column1]]))=FALSE),1,0)</f>
        <v>1</v>
      </c>
      <c r="M1348">
        <f>IF(Table12[[#This Row],[cond]]=1,M1347+1,0)</f>
        <v>1</v>
      </c>
      <c r="N1348">
        <f>IF(ISNUMBER(SEARCH("Ronda",Table12[[#This Row],[Column1]]))=TRUE,1,0)</f>
        <v>0</v>
      </c>
      <c r="O1348" t="str">
        <f>IF(Table12[[#This Row],[cond2]]=1,MID(Table12[[#This Row],[Column1]],6,3),O1347)</f>
        <v xml:space="preserve"> 13</v>
      </c>
    </row>
    <row r="1349" spans="11:15" x14ac:dyDescent="0.3">
      <c r="K1349" t="s">
        <v>36</v>
      </c>
      <c r="L1349">
        <f>IF(AND(ISNUMBER(SEARCH(":",Table12[[#This Row],[Column1]]))=FALSE,ISNUMBER(SEARCH("Ronda",Table12[[#This Row],[Column1]]))=FALSE),1,0)</f>
        <v>1</v>
      </c>
      <c r="M1349">
        <f>IF(Table12[[#This Row],[cond]]=1,M1348+1,0)</f>
        <v>2</v>
      </c>
      <c r="N1349">
        <f>IF(ISNUMBER(SEARCH("Ronda",Table12[[#This Row],[Column1]]))=TRUE,1,0)</f>
        <v>0</v>
      </c>
      <c r="O1349" t="str">
        <f>IF(Table12[[#This Row],[cond2]]=1,MID(Table12[[#This Row],[Column1]],6,3),O1348)</f>
        <v xml:space="preserve"> 13</v>
      </c>
    </row>
    <row r="1350" spans="11:15" x14ac:dyDescent="0.3">
      <c r="K1350">
        <v>1</v>
      </c>
      <c r="L1350">
        <f>IF(AND(ISNUMBER(SEARCH(":",Table12[[#This Row],[Column1]]))=FALSE,ISNUMBER(SEARCH("Ronda",Table12[[#This Row],[Column1]]))=FALSE),1,0)</f>
        <v>1</v>
      </c>
      <c r="M1350">
        <f>IF(Table12[[#This Row],[cond]]=1,M1349+1,0)</f>
        <v>3</v>
      </c>
      <c r="N1350">
        <f>IF(ISNUMBER(SEARCH("Ronda",Table12[[#This Row],[Column1]]))=TRUE,1,0)</f>
        <v>0</v>
      </c>
      <c r="O1350" t="str">
        <f>IF(Table12[[#This Row],[cond2]]=1,MID(Table12[[#This Row],[Column1]],6,3),O1349)</f>
        <v xml:space="preserve"> 13</v>
      </c>
    </row>
    <row r="1351" spans="11:15" x14ac:dyDescent="0.3">
      <c r="K1351">
        <v>0</v>
      </c>
      <c r="L1351">
        <f>IF(AND(ISNUMBER(SEARCH(":",Table12[[#This Row],[Column1]]))=FALSE,ISNUMBER(SEARCH("Ronda",Table12[[#This Row],[Column1]]))=FALSE),1,0)</f>
        <v>1</v>
      </c>
      <c r="M1351">
        <f>IF(Table12[[#This Row],[cond]]=1,M1350+1,0)</f>
        <v>4</v>
      </c>
      <c r="N1351">
        <f>IF(ISNUMBER(SEARCH("Ronda",Table12[[#This Row],[Column1]]))=TRUE,1,0)</f>
        <v>0</v>
      </c>
      <c r="O1351" t="str">
        <f>IF(Table12[[#This Row],[cond2]]=1,MID(Table12[[#This Row],[Column1]],6,3),O1350)</f>
        <v xml:space="preserve"> 13</v>
      </c>
    </row>
    <row r="1352" spans="11:15" x14ac:dyDescent="0.3">
      <c r="K1352">
        <v>0</v>
      </c>
      <c r="L1352">
        <f>IF(AND(ISNUMBER(SEARCH(":",Table12[[#This Row],[Column1]]))=FALSE,ISNUMBER(SEARCH("Ronda",Table12[[#This Row],[Column1]]))=FALSE),1,0)</f>
        <v>1</v>
      </c>
      <c r="M1352">
        <f>IF(Table12[[#This Row],[cond]]=1,M1351+1,0)</f>
        <v>5</v>
      </c>
      <c r="N1352">
        <f>IF(ISNUMBER(SEARCH("Ronda",Table12[[#This Row],[Column1]]))=TRUE,1,0)</f>
        <v>0</v>
      </c>
      <c r="O1352" t="str">
        <f>IF(Table12[[#This Row],[cond2]]=1,MID(Table12[[#This Row],[Column1]],6,3),O1351)</f>
        <v xml:space="preserve"> 13</v>
      </c>
    </row>
    <row r="1353" spans="11:15" x14ac:dyDescent="0.3">
      <c r="K1353">
        <v>0</v>
      </c>
      <c r="L1353">
        <f>IF(AND(ISNUMBER(SEARCH(":",Table12[[#This Row],[Column1]]))=FALSE,ISNUMBER(SEARCH("Ronda",Table12[[#This Row],[Column1]]))=FALSE),1,0)</f>
        <v>1</v>
      </c>
      <c r="M1353">
        <f>IF(Table12[[#This Row],[cond]]=1,M1352+1,0)</f>
        <v>6</v>
      </c>
      <c r="N1353">
        <f>IF(ISNUMBER(SEARCH("Ronda",Table12[[#This Row],[Column1]]))=TRUE,1,0)</f>
        <v>0</v>
      </c>
      <c r="O1353" t="str">
        <f>IF(Table12[[#This Row],[cond2]]=1,MID(Table12[[#This Row],[Column1]],6,3),O1352)</f>
        <v xml:space="preserve"> 13</v>
      </c>
    </row>
    <row r="1354" spans="11:15" x14ac:dyDescent="0.3">
      <c r="K1354" t="s">
        <v>235</v>
      </c>
      <c r="L1354">
        <f>IF(AND(ISNUMBER(SEARCH(":",Table12[[#This Row],[Column1]]))=FALSE,ISNUMBER(SEARCH("Ronda",Table12[[#This Row],[Column1]]))=FALSE),1,0)</f>
        <v>0</v>
      </c>
      <c r="M1354">
        <f>IF(Table12[[#This Row],[cond]]=1,M1353+1,0)</f>
        <v>0</v>
      </c>
      <c r="N1354">
        <f>IF(ISNUMBER(SEARCH("Ronda",Table12[[#This Row],[Column1]]))=TRUE,1,0)</f>
        <v>0</v>
      </c>
      <c r="O1354" t="str">
        <f>IF(Table12[[#This Row],[cond2]]=1,MID(Table12[[#This Row],[Column1]],6,3),O1353)</f>
        <v xml:space="preserve"> 13</v>
      </c>
    </row>
    <row r="1355" spans="11:15" x14ac:dyDescent="0.3">
      <c r="K1355" t="s">
        <v>31</v>
      </c>
      <c r="L1355">
        <f>IF(AND(ISNUMBER(SEARCH(":",Table12[[#This Row],[Column1]]))=FALSE,ISNUMBER(SEARCH("Ronda",Table12[[#This Row],[Column1]]))=FALSE),1,0)</f>
        <v>1</v>
      </c>
      <c r="M1355">
        <f>IF(Table12[[#This Row],[cond]]=1,M1354+1,0)</f>
        <v>1</v>
      </c>
      <c r="N1355">
        <f>IF(ISNUMBER(SEARCH("Ronda",Table12[[#This Row],[Column1]]))=TRUE,1,0)</f>
        <v>0</v>
      </c>
      <c r="O1355" t="str">
        <f>IF(Table12[[#This Row],[cond2]]=1,MID(Table12[[#This Row],[Column1]],6,3),O1354)</f>
        <v xml:space="preserve"> 13</v>
      </c>
    </row>
    <row r="1356" spans="11:15" x14ac:dyDescent="0.3">
      <c r="K1356" t="s">
        <v>8</v>
      </c>
      <c r="L1356">
        <f>IF(AND(ISNUMBER(SEARCH(":",Table12[[#This Row],[Column1]]))=FALSE,ISNUMBER(SEARCH("Ronda",Table12[[#This Row],[Column1]]))=FALSE),1,0)</f>
        <v>1</v>
      </c>
      <c r="M1356">
        <f>IF(Table12[[#This Row],[cond]]=1,M1355+1,0)</f>
        <v>2</v>
      </c>
      <c r="N1356">
        <f>IF(ISNUMBER(SEARCH("Ronda",Table12[[#This Row],[Column1]]))=TRUE,1,0)</f>
        <v>0</v>
      </c>
      <c r="O1356" t="str">
        <f>IF(Table12[[#This Row],[cond2]]=1,MID(Table12[[#This Row],[Column1]],6,3),O1355)</f>
        <v xml:space="preserve"> 13</v>
      </c>
    </row>
    <row r="1357" spans="11:15" x14ac:dyDescent="0.3">
      <c r="K1357">
        <v>1</v>
      </c>
      <c r="L1357">
        <f>IF(AND(ISNUMBER(SEARCH(":",Table12[[#This Row],[Column1]]))=FALSE,ISNUMBER(SEARCH("Ronda",Table12[[#This Row],[Column1]]))=FALSE),1,0)</f>
        <v>1</v>
      </c>
      <c r="M1357">
        <f>IF(Table12[[#This Row],[cond]]=1,M1356+1,0)</f>
        <v>3</v>
      </c>
      <c r="N1357">
        <f>IF(ISNUMBER(SEARCH("Ronda",Table12[[#This Row],[Column1]]))=TRUE,1,0)</f>
        <v>0</v>
      </c>
      <c r="O1357" t="str">
        <f>IF(Table12[[#This Row],[cond2]]=1,MID(Table12[[#This Row],[Column1]],6,3),O1356)</f>
        <v xml:space="preserve"> 13</v>
      </c>
    </row>
    <row r="1358" spans="11:15" x14ac:dyDescent="0.3">
      <c r="K1358">
        <v>1</v>
      </c>
      <c r="L1358">
        <f>IF(AND(ISNUMBER(SEARCH(":",Table12[[#This Row],[Column1]]))=FALSE,ISNUMBER(SEARCH("Ronda",Table12[[#This Row],[Column1]]))=FALSE),1,0)</f>
        <v>1</v>
      </c>
      <c r="M1358">
        <f>IF(Table12[[#This Row],[cond]]=1,M1357+1,0)</f>
        <v>4</v>
      </c>
      <c r="N1358">
        <f>IF(ISNUMBER(SEARCH("Ronda",Table12[[#This Row],[Column1]]))=TRUE,1,0)</f>
        <v>0</v>
      </c>
      <c r="O1358" t="str">
        <f>IF(Table12[[#This Row],[cond2]]=1,MID(Table12[[#This Row],[Column1]],6,3),O1357)</f>
        <v xml:space="preserve"> 13</v>
      </c>
    </row>
    <row r="1359" spans="11:15" x14ac:dyDescent="0.3">
      <c r="K1359">
        <v>-1</v>
      </c>
      <c r="L1359">
        <f>IF(AND(ISNUMBER(SEARCH(":",Table12[[#This Row],[Column1]]))=FALSE,ISNUMBER(SEARCH("Ronda",Table12[[#This Row],[Column1]]))=FALSE),1,0)</f>
        <v>1</v>
      </c>
      <c r="M1359">
        <f>IF(Table12[[#This Row],[cond]]=1,M1358+1,0)</f>
        <v>5</v>
      </c>
      <c r="N1359">
        <f>IF(ISNUMBER(SEARCH("Ronda",Table12[[#This Row],[Column1]]))=TRUE,1,0)</f>
        <v>0</v>
      </c>
      <c r="O1359" t="str">
        <f>IF(Table12[[#This Row],[cond2]]=1,MID(Table12[[#This Row],[Column1]],6,3),O1358)</f>
        <v xml:space="preserve"> 13</v>
      </c>
    </row>
    <row r="1360" spans="11:15" x14ac:dyDescent="0.3">
      <c r="K1360">
        <v>-1</v>
      </c>
      <c r="L1360">
        <f>IF(AND(ISNUMBER(SEARCH(":",Table12[[#This Row],[Column1]]))=FALSE,ISNUMBER(SEARCH("Ronda",Table12[[#This Row],[Column1]]))=FALSE),1,0)</f>
        <v>1</v>
      </c>
      <c r="M1360">
        <f>IF(Table12[[#This Row],[cond]]=1,M1359+1,0)</f>
        <v>6</v>
      </c>
      <c r="N1360">
        <f>IF(ISNUMBER(SEARCH("Ronda",Table12[[#This Row],[Column1]]))=TRUE,1,0)</f>
        <v>0</v>
      </c>
      <c r="O1360" t="str">
        <f>IF(Table12[[#This Row],[cond2]]=1,MID(Table12[[#This Row],[Column1]],6,3),O1359)</f>
        <v xml:space="preserve"> 13</v>
      </c>
    </row>
    <row r="1361" spans="11:15" x14ac:dyDescent="0.3">
      <c r="K1361" t="s">
        <v>1407</v>
      </c>
      <c r="L1361">
        <f>IF(AND(ISNUMBER(SEARCH(":",Table12[[#This Row],[Column1]]))=FALSE,ISNUMBER(SEARCH("Ronda",Table12[[#This Row],[Column1]]))=FALSE),1,0)</f>
        <v>0</v>
      </c>
      <c r="M1361">
        <f>IF(Table12[[#This Row],[cond]]=1,M1360+1,0)</f>
        <v>0</v>
      </c>
      <c r="N1361">
        <f>IF(ISNUMBER(SEARCH("Ronda",Table12[[#This Row],[Column1]]))=TRUE,1,0)</f>
        <v>0</v>
      </c>
      <c r="O1361" t="str">
        <f>IF(Table12[[#This Row],[cond2]]=1,MID(Table12[[#This Row],[Column1]],6,3),O1360)</f>
        <v xml:space="preserve"> 13</v>
      </c>
    </row>
    <row r="1362" spans="11:15" x14ac:dyDescent="0.3">
      <c r="K1362" t="s">
        <v>7</v>
      </c>
      <c r="L1362">
        <f>IF(AND(ISNUMBER(SEARCH(":",Table12[[#This Row],[Column1]]))=FALSE,ISNUMBER(SEARCH("Ronda",Table12[[#This Row],[Column1]]))=FALSE),1,0)</f>
        <v>1</v>
      </c>
      <c r="M1362">
        <f>IF(Table12[[#This Row],[cond]]=1,M1361+1,0)</f>
        <v>1</v>
      </c>
      <c r="N1362">
        <f>IF(ISNUMBER(SEARCH("Ronda",Table12[[#This Row],[Column1]]))=TRUE,1,0)</f>
        <v>0</v>
      </c>
      <c r="O1362" t="str">
        <f>IF(Table12[[#This Row],[cond2]]=1,MID(Table12[[#This Row],[Column1]],6,3),O1361)</f>
        <v xml:space="preserve"> 13</v>
      </c>
    </row>
    <row r="1363" spans="11:15" x14ac:dyDescent="0.3">
      <c r="K1363" t="s">
        <v>33</v>
      </c>
      <c r="L1363">
        <f>IF(AND(ISNUMBER(SEARCH(":",Table12[[#This Row],[Column1]]))=FALSE,ISNUMBER(SEARCH("Ronda",Table12[[#This Row],[Column1]]))=FALSE),1,0)</f>
        <v>1</v>
      </c>
      <c r="M1363">
        <f>IF(Table12[[#This Row],[cond]]=1,M1362+1,0)</f>
        <v>2</v>
      </c>
      <c r="N1363">
        <f>IF(ISNUMBER(SEARCH("Ronda",Table12[[#This Row],[Column1]]))=TRUE,1,0)</f>
        <v>0</v>
      </c>
      <c r="O1363" t="str">
        <f>IF(Table12[[#This Row],[cond2]]=1,MID(Table12[[#This Row],[Column1]],6,3),O1362)</f>
        <v xml:space="preserve"> 13</v>
      </c>
    </row>
    <row r="1364" spans="11:15" x14ac:dyDescent="0.3">
      <c r="K1364">
        <v>1</v>
      </c>
      <c r="L1364">
        <f>IF(AND(ISNUMBER(SEARCH(":",Table12[[#This Row],[Column1]]))=FALSE,ISNUMBER(SEARCH("Ronda",Table12[[#This Row],[Column1]]))=FALSE),1,0)</f>
        <v>1</v>
      </c>
      <c r="M1364">
        <f>IF(Table12[[#This Row],[cond]]=1,M1363+1,0)</f>
        <v>3</v>
      </c>
      <c r="N1364">
        <f>IF(ISNUMBER(SEARCH("Ronda",Table12[[#This Row],[Column1]]))=TRUE,1,0)</f>
        <v>0</v>
      </c>
      <c r="O1364" t="str">
        <f>IF(Table12[[#This Row],[cond2]]=1,MID(Table12[[#This Row],[Column1]],6,3),O1363)</f>
        <v xml:space="preserve"> 13</v>
      </c>
    </row>
    <row r="1365" spans="11:15" x14ac:dyDescent="0.3">
      <c r="K1365">
        <v>0</v>
      </c>
      <c r="L1365">
        <f>IF(AND(ISNUMBER(SEARCH(":",Table12[[#This Row],[Column1]]))=FALSE,ISNUMBER(SEARCH("Ronda",Table12[[#This Row],[Column1]]))=FALSE),1,0)</f>
        <v>1</v>
      </c>
      <c r="M1365">
        <f>IF(Table12[[#This Row],[cond]]=1,M1364+1,0)</f>
        <v>4</v>
      </c>
      <c r="N1365">
        <f>IF(ISNUMBER(SEARCH("Ronda",Table12[[#This Row],[Column1]]))=TRUE,1,0)</f>
        <v>0</v>
      </c>
      <c r="O1365" t="str">
        <f>IF(Table12[[#This Row],[cond2]]=1,MID(Table12[[#This Row],[Column1]],6,3),O1364)</f>
        <v xml:space="preserve"> 13</v>
      </c>
    </row>
    <row r="1366" spans="11:15" x14ac:dyDescent="0.3">
      <c r="K1366">
        <v>0</v>
      </c>
      <c r="L1366">
        <f>IF(AND(ISNUMBER(SEARCH(":",Table12[[#This Row],[Column1]]))=FALSE,ISNUMBER(SEARCH("Ronda",Table12[[#This Row],[Column1]]))=FALSE),1,0)</f>
        <v>1</v>
      </c>
      <c r="M1366">
        <f>IF(Table12[[#This Row],[cond]]=1,M1365+1,0)</f>
        <v>5</v>
      </c>
      <c r="N1366">
        <f>IF(ISNUMBER(SEARCH("Ronda",Table12[[#This Row],[Column1]]))=TRUE,1,0)</f>
        <v>0</v>
      </c>
      <c r="O1366" t="str">
        <f>IF(Table12[[#This Row],[cond2]]=1,MID(Table12[[#This Row],[Column1]],6,3),O1365)</f>
        <v xml:space="preserve"> 13</v>
      </c>
    </row>
    <row r="1367" spans="11:15" x14ac:dyDescent="0.3">
      <c r="K1367">
        <v>0</v>
      </c>
      <c r="L1367">
        <f>IF(AND(ISNUMBER(SEARCH(":",Table12[[#This Row],[Column1]]))=FALSE,ISNUMBER(SEARCH("Ronda",Table12[[#This Row],[Column1]]))=FALSE),1,0)</f>
        <v>1</v>
      </c>
      <c r="M1367">
        <f>IF(Table12[[#This Row],[cond]]=1,M1366+1,0)</f>
        <v>6</v>
      </c>
      <c r="N1367">
        <f>IF(ISNUMBER(SEARCH("Ronda",Table12[[#This Row],[Column1]]))=TRUE,1,0)</f>
        <v>0</v>
      </c>
      <c r="O1367" t="str">
        <f>IF(Table12[[#This Row],[cond2]]=1,MID(Table12[[#This Row],[Column1]],6,3),O1366)</f>
        <v xml:space="preserve"> 13</v>
      </c>
    </row>
    <row r="1368" spans="11:15" x14ac:dyDescent="0.3">
      <c r="K1368" t="s">
        <v>1408</v>
      </c>
      <c r="L1368">
        <f>IF(AND(ISNUMBER(SEARCH(":",Table12[[#This Row],[Column1]]))=FALSE,ISNUMBER(SEARCH("Ronda",Table12[[#This Row],[Column1]]))=FALSE),1,0)</f>
        <v>0</v>
      </c>
      <c r="M1368">
        <f>IF(Table12[[#This Row],[cond]]=1,M1367+1,0)</f>
        <v>0</v>
      </c>
      <c r="N1368">
        <f>IF(ISNUMBER(SEARCH("Ronda",Table12[[#This Row],[Column1]]))=TRUE,1,0)</f>
        <v>0</v>
      </c>
      <c r="O1368" t="str">
        <f>IF(Table12[[#This Row],[cond2]]=1,MID(Table12[[#This Row],[Column1]],6,3),O1367)</f>
        <v xml:space="preserve"> 13</v>
      </c>
    </row>
    <row r="1369" spans="11:15" x14ac:dyDescent="0.3">
      <c r="K1369" t="s">
        <v>6</v>
      </c>
      <c r="L1369">
        <f>IF(AND(ISNUMBER(SEARCH(":",Table12[[#This Row],[Column1]]))=FALSE,ISNUMBER(SEARCH("Ronda",Table12[[#This Row],[Column1]]))=FALSE),1,0)</f>
        <v>1</v>
      </c>
      <c r="M1369">
        <f>IF(Table12[[#This Row],[cond]]=1,M1368+1,0)</f>
        <v>1</v>
      </c>
      <c r="N1369">
        <f>IF(ISNUMBER(SEARCH("Ronda",Table12[[#This Row],[Column1]]))=TRUE,1,0)</f>
        <v>0</v>
      </c>
      <c r="O1369" t="str">
        <f>IF(Table12[[#This Row],[cond2]]=1,MID(Table12[[#This Row],[Column1]],6,3),O1368)</f>
        <v xml:space="preserve"> 13</v>
      </c>
    </row>
    <row r="1370" spans="11:15" x14ac:dyDescent="0.3">
      <c r="K1370" t="s">
        <v>11</v>
      </c>
      <c r="L1370">
        <f>IF(AND(ISNUMBER(SEARCH(":",Table12[[#This Row],[Column1]]))=FALSE,ISNUMBER(SEARCH("Ronda",Table12[[#This Row],[Column1]]))=FALSE),1,0)</f>
        <v>1</v>
      </c>
      <c r="M1370">
        <f>IF(Table12[[#This Row],[cond]]=1,M1369+1,0)</f>
        <v>2</v>
      </c>
      <c r="N1370">
        <f>IF(ISNUMBER(SEARCH("Ronda",Table12[[#This Row],[Column1]]))=TRUE,1,0)</f>
        <v>0</v>
      </c>
      <c r="O1370" t="str">
        <f>IF(Table12[[#This Row],[cond2]]=1,MID(Table12[[#This Row],[Column1]],6,3),O1369)</f>
        <v xml:space="preserve"> 13</v>
      </c>
    </row>
    <row r="1371" spans="11:15" x14ac:dyDescent="0.3">
      <c r="K1371">
        <v>2</v>
      </c>
      <c r="L1371">
        <f>IF(AND(ISNUMBER(SEARCH(":",Table12[[#This Row],[Column1]]))=FALSE,ISNUMBER(SEARCH("Ronda",Table12[[#This Row],[Column1]]))=FALSE),1,0)</f>
        <v>1</v>
      </c>
      <c r="M1371">
        <f>IF(Table12[[#This Row],[cond]]=1,M1370+1,0)</f>
        <v>3</v>
      </c>
      <c r="N1371">
        <f>IF(ISNUMBER(SEARCH("Ronda",Table12[[#This Row],[Column1]]))=TRUE,1,0)</f>
        <v>0</v>
      </c>
      <c r="O1371" t="str">
        <f>IF(Table12[[#This Row],[cond2]]=1,MID(Table12[[#This Row],[Column1]],6,3),O1370)</f>
        <v xml:space="preserve"> 13</v>
      </c>
    </row>
    <row r="1372" spans="11:15" x14ac:dyDescent="0.3">
      <c r="K1372">
        <v>3</v>
      </c>
      <c r="L1372">
        <f>IF(AND(ISNUMBER(SEARCH(":",Table12[[#This Row],[Column1]]))=FALSE,ISNUMBER(SEARCH("Ronda",Table12[[#This Row],[Column1]]))=FALSE),1,0)</f>
        <v>1</v>
      </c>
      <c r="M1372">
        <f>IF(Table12[[#This Row],[cond]]=1,M1371+1,0)</f>
        <v>4</v>
      </c>
      <c r="N1372">
        <f>IF(ISNUMBER(SEARCH("Ronda",Table12[[#This Row],[Column1]]))=TRUE,1,0)</f>
        <v>0</v>
      </c>
      <c r="O1372" t="str">
        <f>IF(Table12[[#This Row],[cond2]]=1,MID(Table12[[#This Row],[Column1]],6,3),O1371)</f>
        <v xml:space="preserve"> 13</v>
      </c>
    </row>
    <row r="1373" spans="11:15" x14ac:dyDescent="0.3">
      <c r="K1373">
        <v>0</v>
      </c>
      <c r="L1373">
        <f>IF(AND(ISNUMBER(SEARCH(":",Table12[[#This Row],[Column1]]))=FALSE,ISNUMBER(SEARCH("Ronda",Table12[[#This Row],[Column1]]))=FALSE),1,0)</f>
        <v>1</v>
      </c>
      <c r="M1373">
        <f>IF(Table12[[#This Row],[cond]]=1,M1372+1,0)</f>
        <v>5</v>
      </c>
      <c r="N1373">
        <f>IF(ISNUMBER(SEARCH("Ronda",Table12[[#This Row],[Column1]]))=TRUE,1,0)</f>
        <v>0</v>
      </c>
      <c r="O1373" t="str">
        <f>IF(Table12[[#This Row],[cond2]]=1,MID(Table12[[#This Row],[Column1]],6,3),O1372)</f>
        <v xml:space="preserve"> 13</v>
      </c>
    </row>
    <row r="1374" spans="11:15" x14ac:dyDescent="0.3">
      <c r="K1374">
        <v>-1</v>
      </c>
      <c r="L1374">
        <f>IF(AND(ISNUMBER(SEARCH(":",Table12[[#This Row],[Column1]]))=FALSE,ISNUMBER(SEARCH("Ronda",Table12[[#This Row],[Column1]]))=FALSE),1,0)</f>
        <v>1</v>
      </c>
      <c r="M1374">
        <f>IF(Table12[[#This Row],[cond]]=1,M1373+1,0)</f>
        <v>6</v>
      </c>
      <c r="N1374">
        <f>IF(ISNUMBER(SEARCH("Ronda",Table12[[#This Row],[Column1]]))=TRUE,1,0)</f>
        <v>0</v>
      </c>
      <c r="O1374" t="str">
        <f>IF(Table12[[#This Row],[cond2]]=1,MID(Table12[[#This Row],[Column1]],6,3),O1373)</f>
        <v xml:space="preserve"> 13</v>
      </c>
    </row>
    <row r="1375" spans="11:15" x14ac:dyDescent="0.3">
      <c r="K1375" t="s">
        <v>1408</v>
      </c>
      <c r="L1375">
        <f>IF(AND(ISNUMBER(SEARCH(":",Table12[[#This Row],[Column1]]))=FALSE,ISNUMBER(SEARCH("Ronda",Table12[[#This Row],[Column1]]))=FALSE),1,0)</f>
        <v>0</v>
      </c>
      <c r="M1375">
        <f>IF(Table12[[#This Row],[cond]]=1,M1374+1,0)</f>
        <v>0</v>
      </c>
      <c r="N1375">
        <f>IF(ISNUMBER(SEARCH("Ronda",Table12[[#This Row],[Column1]]))=TRUE,1,0)</f>
        <v>0</v>
      </c>
      <c r="O1375" t="str">
        <f>IF(Table12[[#This Row],[cond2]]=1,MID(Table12[[#This Row],[Column1]],6,3),O1374)</f>
        <v xml:space="preserve"> 13</v>
      </c>
    </row>
    <row r="1376" spans="11:15" x14ac:dyDescent="0.3">
      <c r="K1376" t="s">
        <v>1</v>
      </c>
      <c r="L1376">
        <f>IF(AND(ISNUMBER(SEARCH(":",Table12[[#This Row],[Column1]]))=FALSE,ISNUMBER(SEARCH("Ronda",Table12[[#This Row],[Column1]]))=FALSE),1,0)</f>
        <v>1</v>
      </c>
      <c r="M1376">
        <f>IF(Table12[[#This Row],[cond]]=1,M1375+1,0)</f>
        <v>1</v>
      </c>
      <c r="N1376">
        <f>IF(ISNUMBER(SEARCH("Ronda",Table12[[#This Row],[Column1]]))=TRUE,1,0)</f>
        <v>0</v>
      </c>
      <c r="O1376" t="str">
        <f>IF(Table12[[#This Row],[cond2]]=1,MID(Table12[[#This Row],[Column1]],6,3),O1375)</f>
        <v xml:space="preserve"> 13</v>
      </c>
    </row>
    <row r="1377" spans="11:15" x14ac:dyDescent="0.3">
      <c r="K1377" t="s">
        <v>14</v>
      </c>
      <c r="L1377">
        <f>IF(AND(ISNUMBER(SEARCH(":",Table12[[#This Row],[Column1]]))=FALSE,ISNUMBER(SEARCH("Ronda",Table12[[#This Row],[Column1]]))=FALSE),1,0)</f>
        <v>1</v>
      </c>
      <c r="M1377">
        <f>IF(Table12[[#This Row],[cond]]=1,M1376+1,0)</f>
        <v>2</v>
      </c>
      <c r="N1377">
        <f>IF(ISNUMBER(SEARCH("Ronda",Table12[[#This Row],[Column1]]))=TRUE,1,0)</f>
        <v>0</v>
      </c>
      <c r="O1377" t="str">
        <f>IF(Table12[[#This Row],[cond2]]=1,MID(Table12[[#This Row],[Column1]],6,3),O1376)</f>
        <v xml:space="preserve"> 13</v>
      </c>
    </row>
    <row r="1378" spans="11:15" x14ac:dyDescent="0.3">
      <c r="K1378">
        <v>2</v>
      </c>
      <c r="L1378">
        <f>IF(AND(ISNUMBER(SEARCH(":",Table12[[#This Row],[Column1]]))=FALSE,ISNUMBER(SEARCH("Ronda",Table12[[#This Row],[Column1]]))=FALSE),1,0)</f>
        <v>1</v>
      </c>
      <c r="M1378">
        <f>IF(Table12[[#This Row],[cond]]=1,M1377+1,0)</f>
        <v>3</v>
      </c>
      <c r="N1378">
        <f>IF(ISNUMBER(SEARCH("Ronda",Table12[[#This Row],[Column1]]))=TRUE,1,0)</f>
        <v>0</v>
      </c>
      <c r="O1378" t="str">
        <f>IF(Table12[[#This Row],[cond2]]=1,MID(Table12[[#This Row],[Column1]],6,3),O1377)</f>
        <v xml:space="preserve"> 13</v>
      </c>
    </row>
    <row r="1379" spans="11:15" x14ac:dyDescent="0.3">
      <c r="K1379">
        <v>0</v>
      </c>
      <c r="L1379">
        <f>IF(AND(ISNUMBER(SEARCH(":",Table12[[#This Row],[Column1]]))=FALSE,ISNUMBER(SEARCH("Ronda",Table12[[#This Row],[Column1]]))=FALSE),1,0)</f>
        <v>1</v>
      </c>
      <c r="M1379">
        <f>IF(Table12[[#This Row],[cond]]=1,M1378+1,0)</f>
        <v>4</v>
      </c>
      <c r="N1379">
        <f>IF(ISNUMBER(SEARCH("Ronda",Table12[[#This Row],[Column1]]))=TRUE,1,0)</f>
        <v>0</v>
      </c>
      <c r="O1379" t="str">
        <f>IF(Table12[[#This Row],[cond2]]=1,MID(Table12[[#This Row],[Column1]],6,3),O1378)</f>
        <v xml:space="preserve"> 13</v>
      </c>
    </row>
    <row r="1380" spans="11:15" x14ac:dyDescent="0.3">
      <c r="K1380">
        <v>-1</v>
      </c>
      <c r="L1380">
        <f>IF(AND(ISNUMBER(SEARCH(":",Table12[[#This Row],[Column1]]))=FALSE,ISNUMBER(SEARCH("Ronda",Table12[[#This Row],[Column1]]))=FALSE),1,0)</f>
        <v>1</v>
      </c>
      <c r="M1380">
        <f>IF(Table12[[#This Row],[cond]]=1,M1379+1,0)</f>
        <v>5</v>
      </c>
      <c r="N1380">
        <f>IF(ISNUMBER(SEARCH("Ronda",Table12[[#This Row],[Column1]]))=TRUE,1,0)</f>
        <v>0</v>
      </c>
      <c r="O1380" t="str">
        <f>IF(Table12[[#This Row],[cond2]]=1,MID(Table12[[#This Row],[Column1]],6,3),O1379)</f>
        <v xml:space="preserve"> 13</v>
      </c>
    </row>
    <row r="1381" spans="11:15" x14ac:dyDescent="0.3">
      <c r="K1381">
        <v>0</v>
      </c>
      <c r="L1381">
        <f>IF(AND(ISNUMBER(SEARCH(":",Table12[[#This Row],[Column1]]))=FALSE,ISNUMBER(SEARCH("Ronda",Table12[[#This Row],[Column1]]))=FALSE),1,0)</f>
        <v>1</v>
      </c>
      <c r="M1381">
        <f>IF(Table12[[#This Row],[cond]]=1,M1380+1,0)</f>
        <v>6</v>
      </c>
      <c r="N1381">
        <f>IF(ISNUMBER(SEARCH("Ronda",Table12[[#This Row],[Column1]]))=TRUE,1,0)</f>
        <v>0</v>
      </c>
      <c r="O1381" t="str">
        <f>IF(Table12[[#This Row],[cond2]]=1,MID(Table12[[#This Row],[Column1]],6,3),O1380)</f>
        <v xml:space="preserve"> 13</v>
      </c>
    </row>
    <row r="1382" spans="11:15" x14ac:dyDescent="0.3">
      <c r="K1382" t="s">
        <v>1183</v>
      </c>
      <c r="L1382">
        <f>IF(AND(ISNUMBER(SEARCH(":",Table12[[#This Row],[Column1]]))=FALSE,ISNUMBER(SEARCH("Ronda",Table12[[#This Row],[Column1]]))=FALSE),1,0)</f>
        <v>0</v>
      </c>
      <c r="M1382">
        <f>IF(Table12[[#This Row],[cond]]=1,M1381+1,0)</f>
        <v>0</v>
      </c>
      <c r="N1382">
        <f>IF(ISNUMBER(SEARCH("Ronda",Table12[[#This Row],[Column1]]))=TRUE,1,0)</f>
        <v>0</v>
      </c>
      <c r="O1382" t="str">
        <f>IF(Table12[[#This Row],[cond2]]=1,MID(Table12[[#This Row],[Column1]],6,3),O1381)</f>
        <v xml:space="preserve"> 13</v>
      </c>
    </row>
    <row r="1383" spans="11:15" x14ac:dyDescent="0.3">
      <c r="K1383" t="s">
        <v>833</v>
      </c>
      <c r="L1383">
        <f>IF(AND(ISNUMBER(SEARCH(":",Table12[[#This Row],[Column1]]))=FALSE,ISNUMBER(SEARCH("Ronda",Table12[[#This Row],[Column1]]))=FALSE),1,0)</f>
        <v>1</v>
      </c>
      <c r="M1383">
        <f>IF(Table12[[#This Row],[cond]]=1,M1382+1,0)</f>
        <v>1</v>
      </c>
      <c r="N1383">
        <f>IF(ISNUMBER(SEARCH("Ronda",Table12[[#This Row],[Column1]]))=TRUE,1,0)</f>
        <v>0</v>
      </c>
      <c r="O1383" t="str">
        <f>IF(Table12[[#This Row],[cond2]]=1,MID(Table12[[#This Row],[Column1]],6,3),O1382)</f>
        <v xml:space="preserve"> 13</v>
      </c>
    </row>
    <row r="1384" spans="11:15" x14ac:dyDescent="0.3">
      <c r="K1384" t="s">
        <v>13</v>
      </c>
      <c r="L1384">
        <f>IF(AND(ISNUMBER(SEARCH(":",Table12[[#This Row],[Column1]]))=FALSE,ISNUMBER(SEARCH("Ronda",Table12[[#This Row],[Column1]]))=FALSE),1,0)</f>
        <v>1</v>
      </c>
      <c r="M1384">
        <f>IF(Table12[[#This Row],[cond]]=1,M1383+1,0)</f>
        <v>2</v>
      </c>
      <c r="N1384">
        <f>IF(ISNUMBER(SEARCH("Ronda",Table12[[#This Row],[Column1]]))=TRUE,1,0)</f>
        <v>0</v>
      </c>
      <c r="O1384" t="str">
        <f>IF(Table12[[#This Row],[cond2]]=1,MID(Table12[[#This Row],[Column1]],6,3),O1383)</f>
        <v xml:space="preserve"> 13</v>
      </c>
    </row>
    <row r="1385" spans="11:15" x14ac:dyDescent="0.3">
      <c r="K1385">
        <v>1</v>
      </c>
      <c r="L1385">
        <f>IF(AND(ISNUMBER(SEARCH(":",Table12[[#This Row],[Column1]]))=FALSE,ISNUMBER(SEARCH("Ronda",Table12[[#This Row],[Column1]]))=FALSE),1,0)</f>
        <v>1</v>
      </c>
      <c r="M1385">
        <f>IF(Table12[[#This Row],[cond]]=1,M1384+1,0)</f>
        <v>3</v>
      </c>
      <c r="N1385">
        <f>IF(ISNUMBER(SEARCH("Ronda",Table12[[#This Row],[Column1]]))=TRUE,1,0)</f>
        <v>0</v>
      </c>
      <c r="O1385" t="str">
        <f>IF(Table12[[#This Row],[cond2]]=1,MID(Table12[[#This Row],[Column1]],6,3),O1384)</f>
        <v xml:space="preserve"> 13</v>
      </c>
    </row>
    <row r="1386" spans="11:15" x14ac:dyDescent="0.3">
      <c r="K1386">
        <v>0</v>
      </c>
      <c r="L1386">
        <f>IF(AND(ISNUMBER(SEARCH(":",Table12[[#This Row],[Column1]]))=FALSE,ISNUMBER(SEARCH("Ronda",Table12[[#This Row],[Column1]]))=FALSE),1,0)</f>
        <v>1</v>
      </c>
      <c r="M1386">
        <f>IF(Table12[[#This Row],[cond]]=1,M1385+1,0)</f>
        <v>4</v>
      </c>
      <c r="N1386">
        <f>IF(ISNUMBER(SEARCH("Ronda",Table12[[#This Row],[Column1]]))=TRUE,1,0)</f>
        <v>0</v>
      </c>
      <c r="O1386" t="str">
        <f>IF(Table12[[#This Row],[cond2]]=1,MID(Table12[[#This Row],[Column1]],6,3),O1385)</f>
        <v xml:space="preserve"> 13</v>
      </c>
    </row>
    <row r="1387" spans="11:15" x14ac:dyDescent="0.3">
      <c r="K1387">
        <v>-1</v>
      </c>
      <c r="L1387">
        <f>IF(AND(ISNUMBER(SEARCH(":",Table12[[#This Row],[Column1]]))=FALSE,ISNUMBER(SEARCH("Ronda",Table12[[#This Row],[Column1]]))=FALSE),1,0)</f>
        <v>1</v>
      </c>
      <c r="M1387">
        <f>IF(Table12[[#This Row],[cond]]=1,M1386+1,0)</f>
        <v>5</v>
      </c>
      <c r="N1387">
        <f>IF(ISNUMBER(SEARCH("Ronda",Table12[[#This Row],[Column1]]))=TRUE,1,0)</f>
        <v>0</v>
      </c>
      <c r="O1387" t="str">
        <f>IF(Table12[[#This Row],[cond2]]=1,MID(Table12[[#This Row],[Column1]],6,3),O1386)</f>
        <v xml:space="preserve"> 13</v>
      </c>
    </row>
    <row r="1388" spans="11:15" x14ac:dyDescent="0.3">
      <c r="K1388">
        <v>0</v>
      </c>
      <c r="L1388">
        <f>IF(AND(ISNUMBER(SEARCH(":",Table12[[#This Row],[Column1]]))=FALSE,ISNUMBER(SEARCH("Ronda",Table12[[#This Row],[Column1]]))=FALSE),1,0)</f>
        <v>1</v>
      </c>
      <c r="M1388">
        <f>IF(Table12[[#This Row],[cond]]=1,M1387+1,0)</f>
        <v>6</v>
      </c>
      <c r="N1388">
        <f>IF(ISNUMBER(SEARCH("Ronda",Table12[[#This Row],[Column1]]))=TRUE,1,0)</f>
        <v>0</v>
      </c>
      <c r="O1388" t="str">
        <f>IF(Table12[[#This Row],[cond2]]=1,MID(Table12[[#This Row],[Column1]],6,3),O1387)</f>
        <v xml:space="preserve"> 13</v>
      </c>
    </row>
    <row r="1389" spans="11:15" x14ac:dyDescent="0.3">
      <c r="K1389" t="s">
        <v>1409</v>
      </c>
      <c r="L1389">
        <f>IF(AND(ISNUMBER(SEARCH(":",Table12[[#This Row],[Column1]]))=FALSE,ISNUMBER(SEARCH("Ronda",Table12[[#This Row],[Column1]]))=FALSE),1,0)</f>
        <v>0</v>
      </c>
      <c r="M1389">
        <f>IF(Table12[[#This Row],[cond]]=1,M1388+1,0)</f>
        <v>0</v>
      </c>
      <c r="N1389">
        <f>IF(ISNUMBER(SEARCH("Ronda",Table12[[#This Row],[Column1]]))=TRUE,1,0)</f>
        <v>0</v>
      </c>
      <c r="O1389" t="str">
        <f>IF(Table12[[#This Row],[cond2]]=1,MID(Table12[[#This Row],[Column1]],6,3),O1388)</f>
        <v xml:space="preserve"> 13</v>
      </c>
    </row>
    <row r="1390" spans="11:15" x14ac:dyDescent="0.3">
      <c r="K1390" t="s">
        <v>1257</v>
      </c>
      <c r="L1390">
        <f>IF(AND(ISNUMBER(SEARCH(":",Table12[[#This Row],[Column1]]))=FALSE,ISNUMBER(SEARCH("Ronda",Table12[[#This Row],[Column1]]))=FALSE),1,0)</f>
        <v>1</v>
      </c>
      <c r="M1390">
        <f>IF(Table12[[#This Row],[cond]]=1,M1389+1,0)</f>
        <v>1</v>
      </c>
      <c r="N1390">
        <f>IF(ISNUMBER(SEARCH("Ronda",Table12[[#This Row],[Column1]]))=TRUE,1,0)</f>
        <v>0</v>
      </c>
      <c r="O1390" t="str">
        <f>IF(Table12[[#This Row],[cond2]]=1,MID(Table12[[#This Row],[Column1]],6,3),O1389)</f>
        <v xml:space="preserve"> 13</v>
      </c>
    </row>
    <row r="1391" spans="11:15" x14ac:dyDescent="0.3">
      <c r="K1391" t="s">
        <v>303</v>
      </c>
      <c r="L1391">
        <f>IF(AND(ISNUMBER(SEARCH(":",Table12[[#This Row],[Column1]]))=FALSE,ISNUMBER(SEARCH("Ronda",Table12[[#This Row],[Column1]]))=FALSE),1,0)</f>
        <v>1</v>
      </c>
      <c r="M1391">
        <f>IF(Table12[[#This Row],[cond]]=1,M1390+1,0)</f>
        <v>2</v>
      </c>
      <c r="N1391">
        <f>IF(ISNUMBER(SEARCH("Ronda",Table12[[#This Row],[Column1]]))=TRUE,1,0)</f>
        <v>0</v>
      </c>
      <c r="O1391" t="str">
        <f>IF(Table12[[#This Row],[cond2]]=1,MID(Table12[[#This Row],[Column1]],6,3),O1390)</f>
        <v xml:space="preserve"> 13</v>
      </c>
    </row>
    <row r="1392" spans="11:15" x14ac:dyDescent="0.3">
      <c r="K1392">
        <v>2</v>
      </c>
      <c r="L1392">
        <f>IF(AND(ISNUMBER(SEARCH(":",Table12[[#This Row],[Column1]]))=FALSE,ISNUMBER(SEARCH("Ronda",Table12[[#This Row],[Column1]]))=FALSE),1,0)</f>
        <v>1</v>
      </c>
      <c r="M1392">
        <f>IF(Table12[[#This Row],[cond]]=1,M1391+1,0)</f>
        <v>3</v>
      </c>
      <c r="N1392">
        <f>IF(ISNUMBER(SEARCH("Ronda",Table12[[#This Row],[Column1]]))=TRUE,1,0)</f>
        <v>0</v>
      </c>
      <c r="O1392" t="str">
        <f>IF(Table12[[#This Row],[cond2]]=1,MID(Table12[[#This Row],[Column1]],6,3),O1391)</f>
        <v xml:space="preserve"> 13</v>
      </c>
    </row>
    <row r="1393" spans="11:15" x14ac:dyDescent="0.3">
      <c r="K1393">
        <v>3</v>
      </c>
      <c r="L1393">
        <f>IF(AND(ISNUMBER(SEARCH(":",Table12[[#This Row],[Column1]]))=FALSE,ISNUMBER(SEARCH("Ronda",Table12[[#This Row],[Column1]]))=FALSE),1,0)</f>
        <v>1</v>
      </c>
      <c r="M1393">
        <f>IF(Table12[[#This Row],[cond]]=1,M1392+1,0)</f>
        <v>4</v>
      </c>
      <c r="N1393">
        <f>IF(ISNUMBER(SEARCH("Ronda",Table12[[#This Row],[Column1]]))=TRUE,1,0)</f>
        <v>0</v>
      </c>
      <c r="O1393" t="str">
        <f>IF(Table12[[#This Row],[cond2]]=1,MID(Table12[[#This Row],[Column1]],6,3),O1392)</f>
        <v xml:space="preserve"> 13</v>
      </c>
    </row>
    <row r="1394" spans="11:15" x14ac:dyDescent="0.3">
      <c r="K1394">
        <v>-1</v>
      </c>
      <c r="L1394">
        <f>IF(AND(ISNUMBER(SEARCH(":",Table12[[#This Row],[Column1]]))=FALSE,ISNUMBER(SEARCH("Ronda",Table12[[#This Row],[Column1]]))=FALSE),1,0)</f>
        <v>1</v>
      </c>
      <c r="M1394">
        <f>IF(Table12[[#This Row],[cond]]=1,M1393+1,0)</f>
        <v>5</v>
      </c>
      <c r="N1394">
        <f>IF(ISNUMBER(SEARCH("Ronda",Table12[[#This Row],[Column1]]))=TRUE,1,0)</f>
        <v>0</v>
      </c>
      <c r="O1394" t="str">
        <f>IF(Table12[[#This Row],[cond2]]=1,MID(Table12[[#This Row],[Column1]],6,3),O1393)</f>
        <v xml:space="preserve"> 13</v>
      </c>
    </row>
    <row r="1395" spans="11:15" x14ac:dyDescent="0.3">
      <c r="K1395">
        <v>-2</v>
      </c>
      <c r="L1395">
        <f>IF(AND(ISNUMBER(SEARCH(":",Table12[[#This Row],[Column1]]))=FALSE,ISNUMBER(SEARCH("Ronda",Table12[[#This Row],[Column1]]))=FALSE),1,0)</f>
        <v>1</v>
      </c>
      <c r="M1395">
        <f>IF(Table12[[#This Row],[cond]]=1,M1394+1,0)</f>
        <v>6</v>
      </c>
      <c r="N1395">
        <f>IF(ISNUMBER(SEARCH("Ronda",Table12[[#This Row],[Column1]]))=TRUE,1,0)</f>
        <v>0</v>
      </c>
      <c r="O1395" t="str">
        <f>IF(Table12[[#This Row],[cond2]]=1,MID(Table12[[#This Row],[Column1]],6,3),O1394)</f>
        <v xml:space="preserve"> 13</v>
      </c>
    </row>
    <row r="1396" spans="11:15" x14ac:dyDescent="0.3">
      <c r="K1396" t="s">
        <v>1410</v>
      </c>
      <c r="L1396">
        <f>IF(AND(ISNUMBER(SEARCH(":",Table12[[#This Row],[Column1]]))=FALSE,ISNUMBER(SEARCH("Ronda",Table12[[#This Row],[Column1]]))=FALSE),1,0)</f>
        <v>0</v>
      </c>
      <c r="M1396">
        <f>IF(Table12[[#This Row],[cond]]=1,M1395+1,0)</f>
        <v>0</v>
      </c>
      <c r="N1396">
        <f>IF(ISNUMBER(SEARCH("Ronda",Table12[[#This Row],[Column1]]))=TRUE,1,0)</f>
        <v>0</v>
      </c>
      <c r="O1396" t="str">
        <f>IF(Table12[[#This Row],[cond2]]=1,MID(Table12[[#This Row],[Column1]],6,3),O1395)</f>
        <v xml:space="preserve"> 13</v>
      </c>
    </row>
    <row r="1397" spans="11:15" x14ac:dyDescent="0.3">
      <c r="K1397" t="s">
        <v>10</v>
      </c>
      <c r="L1397">
        <f>IF(AND(ISNUMBER(SEARCH(":",Table12[[#This Row],[Column1]]))=FALSE,ISNUMBER(SEARCH("Ronda",Table12[[#This Row],[Column1]]))=FALSE),1,0)</f>
        <v>1</v>
      </c>
      <c r="M1397">
        <f>IF(Table12[[#This Row],[cond]]=1,M1396+1,0)</f>
        <v>1</v>
      </c>
      <c r="N1397">
        <f>IF(ISNUMBER(SEARCH("Ronda",Table12[[#This Row],[Column1]]))=TRUE,1,0)</f>
        <v>0</v>
      </c>
      <c r="O1397" t="str">
        <f>IF(Table12[[#This Row],[cond2]]=1,MID(Table12[[#This Row],[Column1]],6,3),O1396)</f>
        <v xml:space="preserve"> 13</v>
      </c>
    </row>
    <row r="1398" spans="11:15" x14ac:dyDescent="0.3">
      <c r="K1398" t="s">
        <v>1051</v>
      </c>
      <c r="L1398">
        <f>IF(AND(ISNUMBER(SEARCH(":",Table12[[#This Row],[Column1]]))=FALSE,ISNUMBER(SEARCH("Ronda",Table12[[#This Row],[Column1]]))=FALSE),1,0)</f>
        <v>1</v>
      </c>
      <c r="M1398">
        <f>IF(Table12[[#This Row],[cond]]=1,M1397+1,0)</f>
        <v>2</v>
      </c>
      <c r="N1398">
        <f>IF(ISNUMBER(SEARCH("Ronda",Table12[[#This Row],[Column1]]))=TRUE,1,0)</f>
        <v>0</v>
      </c>
      <c r="O1398" t="str">
        <f>IF(Table12[[#This Row],[cond2]]=1,MID(Table12[[#This Row],[Column1]],6,3),O1397)</f>
        <v xml:space="preserve"> 13</v>
      </c>
    </row>
    <row r="1399" spans="11:15" x14ac:dyDescent="0.3">
      <c r="K1399">
        <v>2</v>
      </c>
      <c r="L1399">
        <f>IF(AND(ISNUMBER(SEARCH(":",Table12[[#This Row],[Column1]]))=FALSE,ISNUMBER(SEARCH("Ronda",Table12[[#This Row],[Column1]]))=FALSE),1,0)</f>
        <v>1</v>
      </c>
      <c r="M1399">
        <f>IF(Table12[[#This Row],[cond]]=1,M1398+1,0)</f>
        <v>3</v>
      </c>
      <c r="N1399">
        <f>IF(ISNUMBER(SEARCH("Ronda",Table12[[#This Row],[Column1]]))=TRUE,1,0)</f>
        <v>0</v>
      </c>
      <c r="O1399" t="str">
        <f>IF(Table12[[#This Row],[cond2]]=1,MID(Table12[[#This Row],[Column1]],6,3),O1398)</f>
        <v xml:space="preserve"> 13</v>
      </c>
    </row>
    <row r="1400" spans="11:15" x14ac:dyDescent="0.3">
      <c r="K1400">
        <v>2</v>
      </c>
      <c r="L1400">
        <f>IF(AND(ISNUMBER(SEARCH(":",Table12[[#This Row],[Column1]]))=FALSE,ISNUMBER(SEARCH("Ronda",Table12[[#This Row],[Column1]]))=FALSE),1,0)</f>
        <v>1</v>
      </c>
      <c r="M1400">
        <f>IF(Table12[[#This Row],[cond]]=1,M1399+1,0)</f>
        <v>4</v>
      </c>
      <c r="N1400">
        <f>IF(ISNUMBER(SEARCH("Ronda",Table12[[#This Row],[Column1]]))=TRUE,1,0)</f>
        <v>0</v>
      </c>
      <c r="O1400" t="str">
        <f>IF(Table12[[#This Row],[cond2]]=1,MID(Table12[[#This Row],[Column1]],6,3),O1399)</f>
        <v xml:space="preserve"> 13</v>
      </c>
    </row>
    <row r="1401" spans="11:15" x14ac:dyDescent="0.3">
      <c r="K1401">
        <v>-1</v>
      </c>
      <c r="L1401">
        <f>IF(AND(ISNUMBER(SEARCH(":",Table12[[#This Row],[Column1]]))=FALSE,ISNUMBER(SEARCH("Ronda",Table12[[#This Row],[Column1]]))=FALSE),1,0)</f>
        <v>1</v>
      </c>
      <c r="M1401">
        <f>IF(Table12[[#This Row],[cond]]=1,M1400+1,0)</f>
        <v>5</v>
      </c>
      <c r="N1401">
        <f>IF(ISNUMBER(SEARCH("Ronda",Table12[[#This Row],[Column1]]))=TRUE,1,0)</f>
        <v>0</v>
      </c>
      <c r="O1401" t="str">
        <f>IF(Table12[[#This Row],[cond2]]=1,MID(Table12[[#This Row],[Column1]],6,3),O1400)</f>
        <v xml:space="preserve"> 13</v>
      </c>
    </row>
    <row r="1402" spans="11:15" x14ac:dyDescent="0.3">
      <c r="K1402">
        <v>-1</v>
      </c>
      <c r="L1402">
        <f>IF(AND(ISNUMBER(SEARCH(":",Table12[[#This Row],[Column1]]))=FALSE,ISNUMBER(SEARCH("Ronda",Table12[[#This Row],[Column1]]))=FALSE),1,0)</f>
        <v>1</v>
      </c>
      <c r="M1402">
        <f>IF(Table12[[#This Row],[cond]]=1,M1401+1,0)</f>
        <v>6</v>
      </c>
      <c r="N1402">
        <f>IF(ISNUMBER(SEARCH("Ronda",Table12[[#This Row],[Column1]]))=TRUE,1,0)</f>
        <v>0</v>
      </c>
      <c r="O1402" t="str">
        <f>IF(Table12[[#This Row],[cond2]]=1,MID(Table12[[#This Row],[Column1]],6,3),O1401)</f>
        <v xml:space="preserve"> 13</v>
      </c>
    </row>
    <row r="1403" spans="11:15" x14ac:dyDescent="0.3">
      <c r="K1403" t="s">
        <v>1411</v>
      </c>
      <c r="L1403">
        <f>IF(AND(ISNUMBER(SEARCH(":",Table12[[#This Row],[Column1]]))=FALSE,ISNUMBER(SEARCH("Ronda",Table12[[#This Row],[Column1]]))=FALSE),1,0)</f>
        <v>0</v>
      </c>
      <c r="M1403">
        <f>IF(Table12[[#This Row],[cond]]=1,M1402+1,0)</f>
        <v>0</v>
      </c>
      <c r="N1403">
        <f>IF(ISNUMBER(SEARCH("Ronda",Table12[[#This Row],[Column1]]))=TRUE,1,0)</f>
        <v>0</v>
      </c>
      <c r="O1403" t="str">
        <f>IF(Table12[[#This Row],[cond2]]=1,MID(Table12[[#This Row],[Column1]],6,3),O1402)</f>
        <v xml:space="preserve"> 13</v>
      </c>
    </row>
    <row r="1404" spans="11:15" x14ac:dyDescent="0.3">
      <c r="K1404" t="s">
        <v>28</v>
      </c>
      <c r="L1404">
        <f>IF(AND(ISNUMBER(SEARCH(":",Table12[[#This Row],[Column1]]))=FALSE,ISNUMBER(SEARCH("Ronda",Table12[[#This Row],[Column1]]))=FALSE),1,0)</f>
        <v>1</v>
      </c>
      <c r="M1404">
        <f>IF(Table12[[#This Row],[cond]]=1,M1403+1,0)</f>
        <v>1</v>
      </c>
      <c r="N1404">
        <f>IF(ISNUMBER(SEARCH("Ronda",Table12[[#This Row],[Column1]]))=TRUE,1,0)</f>
        <v>0</v>
      </c>
      <c r="O1404" t="str">
        <f>IF(Table12[[#This Row],[cond2]]=1,MID(Table12[[#This Row],[Column1]],6,3),O1403)</f>
        <v xml:space="preserve"> 13</v>
      </c>
    </row>
    <row r="1405" spans="11:15" x14ac:dyDescent="0.3">
      <c r="K1405" t="s">
        <v>2</v>
      </c>
      <c r="L1405">
        <f>IF(AND(ISNUMBER(SEARCH(":",Table12[[#This Row],[Column1]]))=FALSE,ISNUMBER(SEARCH("Ronda",Table12[[#This Row],[Column1]]))=FALSE),1,0)</f>
        <v>1</v>
      </c>
      <c r="M1405">
        <f>IF(Table12[[#This Row],[cond]]=1,M1404+1,0)</f>
        <v>2</v>
      </c>
      <c r="N1405">
        <f>IF(ISNUMBER(SEARCH("Ronda",Table12[[#This Row],[Column1]]))=TRUE,1,0)</f>
        <v>0</v>
      </c>
      <c r="O1405" t="str">
        <f>IF(Table12[[#This Row],[cond2]]=1,MID(Table12[[#This Row],[Column1]],6,3),O1404)</f>
        <v xml:space="preserve"> 13</v>
      </c>
    </row>
    <row r="1406" spans="11:15" x14ac:dyDescent="0.3">
      <c r="K1406">
        <v>1</v>
      </c>
      <c r="L1406">
        <f>IF(AND(ISNUMBER(SEARCH(":",Table12[[#This Row],[Column1]]))=FALSE,ISNUMBER(SEARCH("Ronda",Table12[[#This Row],[Column1]]))=FALSE),1,0)</f>
        <v>1</v>
      </c>
      <c r="M1406">
        <f>IF(Table12[[#This Row],[cond]]=1,M1405+1,0)</f>
        <v>3</v>
      </c>
      <c r="N1406">
        <f>IF(ISNUMBER(SEARCH("Ronda",Table12[[#This Row],[Column1]]))=TRUE,1,0)</f>
        <v>0</v>
      </c>
      <c r="O1406" t="str">
        <f>IF(Table12[[#This Row],[cond2]]=1,MID(Table12[[#This Row],[Column1]],6,3),O1405)</f>
        <v xml:space="preserve"> 13</v>
      </c>
    </row>
    <row r="1407" spans="11:15" x14ac:dyDescent="0.3">
      <c r="K1407">
        <v>4</v>
      </c>
      <c r="L1407">
        <f>IF(AND(ISNUMBER(SEARCH(":",Table12[[#This Row],[Column1]]))=FALSE,ISNUMBER(SEARCH("Ronda",Table12[[#This Row],[Column1]]))=FALSE),1,0)</f>
        <v>1</v>
      </c>
      <c r="M1407">
        <f>IF(Table12[[#This Row],[cond]]=1,M1406+1,0)</f>
        <v>4</v>
      </c>
      <c r="N1407">
        <f>IF(ISNUMBER(SEARCH("Ronda",Table12[[#This Row],[Column1]]))=TRUE,1,0)</f>
        <v>0</v>
      </c>
      <c r="O1407" t="str">
        <f>IF(Table12[[#This Row],[cond2]]=1,MID(Table12[[#This Row],[Column1]],6,3),O1406)</f>
        <v xml:space="preserve"> 13</v>
      </c>
    </row>
    <row r="1408" spans="11:15" x14ac:dyDescent="0.3">
      <c r="K1408">
        <v>-1</v>
      </c>
      <c r="L1408">
        <f>IF(AND(ISNUMBER(SEARCH(":",Table12[[#This Row],[Column1]]))=FALSE,ISNUMBER(SEARCH("Ronda",Table12[[#This Row],[Column1]]))=FALSE),1,0)</f>
        <v>1</v>
      </c>
      <c r="M1408">
        <f>IF(Table12[[#This Row],[cond]]=1,M1407+1,0)</f>
        <v>5</v>
      </c>
      <c r="N1408">
        <f>IF(ISNUMBER(SEARCH("Ronda",Table12[[#This Row],[Column1]]))=TRUE,1,0)</f>
        <v>0</v>
      </c>
      <c r="O1408" t="str">
        <f>IF(Table12[[#This Row],[cond2]]=1,MID(Table12[[#This Row],[Column1]],6,3),O1407)</f>
        <v xml:space="preserve"> 13</v>
      </c>
    </row>
    <row r="1409" spans="11:15" x14ac:dyDescent="0.3">
      <c r="K1409">
        <v>-1</v>
      </c>
      <c r="L1409">
        <f>IF(AND(ISNUMBER(SEARCH(":",Table12[[#This Row],[Column1]]))=FALSE,ISNUMBER(SEARCH("Ronda",Table12[[#This Row],[Column1]]))=FALSE),1,0)</f>
        <v>1</v>
      </c>
      <c r="M1409">
        <f>IF(Table12[[#This Row],[cond]]=1,M1408+1,0)</f>
        <v>6</v>
      </c>
      <c r="N1409">
        <f>IF(ISNUMBER(SEARCH("Ronda",Table12[[#This Row],[Column1]]))=TRUE,1,0)</f>
        <v>0</v>
      </c>
      <c r="O1409" t="str">
        <f>IF(Table12[[#This Row],[cond2]]=1,MID(Table12[[#This Row],[Column1]],6,3),O1408)</f>
        <v xml:space="preserve"> 13</v>
      </c>
    </row>
    <row r="1410" spans="11:15" x14ac:dyDescent="0.3">
      <c r="K1410" t="s">
        <v>234</v>
      </c>
      <c r="L1410">
        <f>IF(AND(ISNUMBER(SEARCH(":",Table12[[#This Row],[Column1]]))=FALSE,ISNUMBER(SEARCH("Ronda",Table12[[#This Row],[Column1]]))=FALSE),1,0)</f>
        <v>0</v>
      </c>
      <c r="M1410">
        <f>IF(Table12[[#This Row],[cond]]=1,M1409+1,0)</f>
        <v>0</v>
      </c>
      <c r="N1410">
        <f>IF(ISNUMBER(SEARCH("Ronda",Table12[[#This Row],[Column1]]))=TRUE,1,0)</f>
        <v>1</v>
      </c>
      <c r="O1410" t="str">
        <f>IF(Table12[[#This Row],[cond2]]=1,MID(Table12[[#This Row],[Column1]],6,3),O1409)</f>
        <v xml:space="preserve"> 12</v>
      </c>
    </row>
    <row r="1411" spans="11:15" x14ac:dyDescent="0.3">
      <c r="K1411" t="s">
        <v>1412</v>
      </c>
      <c r="L1411">
        <f>IF(AND(ISNUMBER(SEARCH(":",Table12[[#This Row],[Column1]]))=FALSE,ISNUMBER(SEARCH("Ronda",Table12[[#This Row],[Column1]]))=FALSE),1,0)</f>
        <v>0</v>
      </c>
      <c r="M1411">
        <f>IF(Table12[[#This Row],[cond]]=1,M1410+1,0)</f>
        <v>0</v>
      </c>
      <c r="N1411">
        <f>IF(ISNUMBER(SEARCH("Ronda",Table12[[#This Row],[Column1]]))=TRUE,1,0)</f>
        <v>0</v>
      </c>
      <c r="O1411" t="str">
        <f>IF(Table12[[#This Row],[cond2]]=1,MID(Table12[[#This Row],[Column1]],6,3),O1410)</f>
        <v xml:space="preserve"> 12</v>
      </c>
    </row>
    <row r="1412" spans="11:15" x14ac:dyDescent="0.3">
      <c r="K1412" t="s">
        <v>8</v>
      </c>
      <c r="L1412">
        <f>IF(AND(ISNUMBER(SEARCH(":",Table12[[#This Row],[Column1]]))=FALSE,ISNUMBER(SEARCH("Ronda",Table12[[#This Row],[Column1]]))=FALSE),1,0)</f>
        <v>1</v>
      </c>
      <c r="M1412">
        <f>IF(Table12[[#This Row],[cond]]=1,M1411+1,0)</f>
        <v>1</v>
      </c>
      <c r="N1412">
        <f>IF(ISNUMBER(SEARCH("Ronda",Table12[[#This Row],[Column1]]))=TRUE,1,0)</f>
        <v>0</v>
      </c>
      <c r="O1412" t="str">
        <f>IF(Table12[[#This Row],[cond2]]=1,MID(Table12[[#This Row],[Column1]],6,3),O1411)</f>
        <v xml:space="preserve"> 12</v>
      </c>
    </row>
    <row r="1413" spans="11:15" x14ac:dyDescent="0.3">
      <c r="K1413" t="s">
        <v>6</v>
      </c>
      <c r="L1413">
        <f>IF(AND(ISNUMBER(SEARCH(":",Table12[[#This Row],[Column1]]))=FALSE,ISNUMBER(SEARCH("Ronda",Table12[[#This Row],[Column1]]))=FALSE),1,0)</f>
        <v>1</v>
      </c>
      <c r="M1413">
        <f>IF(Table12[[#This Row],[cond]]=1,M1412+1,0)</f>
        <v>2</v>
      </c>
      <c r="N1413">
        <f>IF(ISNUMBER(SEARCH("Ronda",Table12[[#This Row],[Column1]]))=TRUE,1,0)</f>
        <v>0</v>
      </c>
      <c r="O1413" t="str">
        <f>IF(Table12[[#This Row],[cond2]]=1,MID(Table12[[#This Row],[Column1]],6,3),O1412)</f>
        <v xml:space="preserve"> 12</v>
      </c>
    </row>
    <row r="1414" spans="11:15" x14ac:dyDescent="0.3">
      <c r="K1414">
        <v>2</v>
      </c>
      <c r="L1414">
        <f>IF(AND(ISNUMBER(SEARCH(":",Table12[[#This Row],[Column1]]))=FALSE,ISNUMBER(SEARCH("Ronda",Table12[[#This Row],[Column1]]))=FALSE),1,0)</f>
        <v>1</v>
      </c>
      <c r="M1414">
        <f>IF(Table12[[#This Row],[cond]]=1,M1413+1,0)</f>
        <v>3</v>
      </c>
      <c r="N1414">
        <f>IF(ISNUMBER(SEARCH("Ronda",Table12[[#This Row],[Column1]]))=TRUE,1,0)</f>
        <v>0</v>
      </c>
      <c r="O1414" t="str">
        <f>IF(Table12[[#This Row],[cond2]]=1,MID(Table12[[#This Row],[Column1]],6,3),O1413)</f>
        <v xml:space="preserve"> 12</v>
      </c>
    </row>
    <row r="1415" spans="11:15" x14ac:dyDescent="0.3">
      <c r="K1415">
        <v>0</v>
      </c>
      <c r="L1415">
        <f>IF(AND(ISNUMBER(SEARCH(":",Table12[[#This Row],[Column1]]))=FALSE,ISNUMBER(SEARCH("Ronda",Table12[[#This Row],[Column1]]))=FALSE),1,0)</f>
        <v>1</v>
      </c>
      <c r="M1415">
        <f>IF(Table12[[#This Row],[cond]]=1,M1414+1,0)</f>
        <v>4</v>
      </c>
      <c r="N1415">
        <f>IF(ISNUMBER(SEARCH("Ronda",Table12[[#This Row],[Column1]]))=TRUE,1,0)</f>
        <v>0</v>
      </c>
      <c r="O1415" t="str">
        <f>IF(Table12[[#This Row],[cond2]]=1,MID(Table12[[#This Row],[Column1]],6,3),O1414)</f>
        <v xml:space="preserve"> 12</v>
      </c>
    </row>
    <row r="1416" spans="11:15" x14ac:dyDescent="0.3">
      <c r="K1416">
        <v>-1</v>
      </c>
      <c r="L1416">
        <f>IF(AND(ISNUMBER(SEARCH(":",Table12[[#This Row],[Column1]]))=FALSE,ISNUMBER(SEARCH("Ronda",Table12[[#This Row],[Column1]]))=FALSE),1,0)</f>
        <v>1</v>
      </c>
      <c r="M1416">
        <f>IF(Table12[[#This Row],[cond]]=1,M1415+1,0)</f>
        <v>5</v>
      </c>
      <c r="N1416">
        <f>IF(ISNUMBER(SEARCH("Ronda",Table12[[#This Row],[Column1]]))=TRUE,1,0)</f>
        <v>0</v>
      </c>
      <c r="O1416" t="str">
        <f>IF(Table12[[#This Row],[cond2]]=1,MID(Table12[[#This Row],[Column1]],6,3),O1415)</f>
        <v xml:space="preserve"> 12</v>
      </c>
    </row>
    <row r="1417" spans="11:15" x14ac:dyDescent="0.3">
      <c r="K1417">
        <v>0</v>
      </c>
      <c r="L1417">
        <f>IF(AND(ISNUMBER(SEARCH(":",Table12[[#This Row],[Column1]]))=FALSE,ISNUMBER(SEARCH("Ronda",Table12[[#This Row],[Column1]]))=FALSE),1,0)</f>
        <v>1</v>
      </c>
      <c r="M1417">
        <f>IF(Table12[[#This Row],[cond]]=1,M1416+1,0)</f>
        <v>6</v>
      </c>
      <c r="N1417">
        <f>IF(ISNUMBER(SEARCH("Ronda",Table12[[#This Row],[Column1]]))=TRUE,1,0)</f>
        <v>0</v>
      </c>
      <c r="O1417" t="str">
        <f>IF(Table12[[#This Row],[cond2]]=1,MID(Table12[[#This Row],[Column1]],6,3),O1416)</f>
        <v xml:space="preserve"> 12</v>
      </c>
    </row>
    <row r="1418" spans="11:15" x14ac:dyDescent="0.3">
      <c r="K1418" t="s">
        <v>1413</v>
      </c>
      <c r="L1418">
        <f>IF(AND(ISNUMBER(SEARCH(":",Table12[[#This Row],[Column1]]))=FALSE,ISNUMBER(SEARCH("Ronda",Table12[[#This Row],[Column1]]))=FALSE),1,0)</f>
        <v>0</v>
      </c>
      <c r="M1418">
        <f>IF(Table12[[#This Row],[cond]]=1,M1417+1,0)</f>
        <v>0</v>
      </c>
      <c r="N1418">
        <f>IF(ISNUMBER(SEARCH("Ronda",Table12[[#This Row],[Column1]]))=TRUE,1,0)</f>
        <v>0</v>
      </c>
      <c r="O1418" t="str">
        <f>IF(Table12[[#This Row],[cond2]]=1,MID(Table12[[#This Row],[Column1]],6,3),O1417)</f>
        <v xml:space="preserve"> 12</v>
      </c>
    </row>
    <row r="1419" spans="11:15" x14ac:dyDescent="0.3">
      <c r="K1419" t="s">
        <v>13</v>
      </c>
      <c r="L1419">
        <f>IF(AND(ISNUMBER(SEARCH(":",Table12[[#This Row],[Column1]]))=FALSE,ISNUMBER(SEARCH("Ronda",Table12[[#This Row],[Column1]]))=FALSE),1,0)</f>
        <v>1</v>
      </c>
      <c r="M1419">
        <f>IF(Table12[[#This Row],[cond]]=1,M1418+1,0)</f>
        <v>1</v>
      </c>
      <c r="N1419">
        <f>IF(ISNUMBER(SEARCH("Ronda",Table12[[#This Row],[Column1]]))=TRUE,1,0)</f>
        <v>0</v>
      </c>
      <c r="O1419" t="str">
        <f>IF(Table12[[#This Row],[cond2]]=1,MID(Table12[[#This Row],[Column1]],6,3),O1418)</f>
        <v xml:space="preserve"> 12</v>
      </c>
    </row>
    <row r="1420" spans="11:15" x14ac:dyDescent="0.3">
      <c r="K1420" t="s">
        <v>4</v>
      </c>
      <c r="L1420">
        <f>IF(AND(ISNUMBER(SEARCH(":",Table12[[#This Row],[Column1]]))=FALSE,ISNUMBER(SEARCH("Ronda",Table12[[#This Row],[Column1]]))=FALSE),1,0)</f>
        <v>1</v>
      </c>
      <c r="M1420">
        <f>IF(Table12[[#This Row],[cond]]=1,M1419+1,0)</f>
        <v>2</v>
      </c>
      <c r="N1420">
        <f>IF(ISNUMBER(SEARCH("Ronda",Table12[[#This Row],[Column1]]))=TRUE,1,0)</f>
        <v>0</v>
      </c>
      <c r="O1420" t="str">
        <f>IF(Table12[[#This Row],[cond2]]=1,MID(Table12[[#This Row],[Column1]],6,3),O1419)</f>
        <v xml:space="preserve"> 12</v>
      </c>
    </row>
    <row r="1421" spans="11:15" x14ac:dyDescent="0.3">
      <c r="K1421">
        <v>2</v>
      </c>
      <c r="L1421">
        <f>IF(AND(ISNUMBER(SEARCH(":",Table12[[#This Row],[Column1]]))=FALSE,ISNUMBER(SEARCH("Ronda",Table12[[#This Row],[Column1]]))=FALSE),1,0)</f>
        <v>1</v>
      </c>
      <c r="M1421">
        <f>IF(Table12[[#This Row],[cond]]=1,M1420+1,0)</f>
        <v>3</v>
      </c>
      <c r="N1421">
        <f>IF(ISNUMBER(SEARCH("Ronda",Table12[[#This Row],[Column1]]))=TRUE,1,0)</f>
        <v>0</v>
      </c>
      <c r="O1421" t="str">
        <f>IF(Table12[[#This Row],[cond2]]=1,MID(Table12[[#This Row],[Column1]],6,3),O1420)</f>
        <v xml:space="preserve"> 12</v>
      </c>
    </row>
    <row r="1422" spans="11:15" x14ac:dyDescent="0.3">
      <c r="K1422">
        <v>0</v>
      </c>
      <c r="L1422">
        <f>IF(AND(ISNUMBER(SEARCH(":",Table12[[#This Row],[Column1]]))=FALSE,ISNUMBER(SEARCH("Ronda",Table12[[#This Row],[Column1]]))=FALSE),1,0)</f>
        <v>1</v>
      </c>
      <c r="M1422">
        <f>IF(Table12[[#This Row],[cond]]=1,M1421+1,0)</f>
        <v>4</v>
      </c>
      <c r="N1422">
        <f>IF(ISNUMBER(SEARCH("Ronda",Table12[[#This Row],[Column1]]))=TRUE,1,0)</f>
        <v>0</v>
      </c>
      <c r="O1422" t="str">
        <f>IF(Table12[[#This Row],[cond2]]=1,MID(Table12[[#This Row],[Column1]],6,3),O1421)</f>
        <v xml:space="preserve"> 12</v>
      </c>
    </row>
    <row r="1423" spans="11:15" x14ac:dyDescent="0.3">
      <c r="K1423">
        <v>-1</v>
      </c>
      <c r="L1423">
        <f>IF(AND(ISNUMBER(SEARCH(":",Table12[[#This Row],[Column1]]))=FALSE,ISNUMBER(SEARCH("Ronda",Table12[[#This Row],[Column1]]))=FALSE),1,0)</f>
        <v>1</v>
      </c>
      <c r="M1423">
        <f>IF(Table12[[#This Row],[cond]]=1,M1422+1,0)</f>
        <v>5</v>
      </c>
      <c r="N1423">
        <f>IF(ISNUMBER(SEARCH("Ronda",Table12[[#This Row],[Column1]]))=TRUE,1,0)</f>
        <v>0</v>
      </c>
      <c r="O1423" t="str">
        <f>IF(Table12[[#This Row],[cond2]]=1,MID(Table12[[#This Row],[Column1]],6,3),O1422)</f>
        <v xml:space="preserve"> 12</v>
      </c>
    </row>
    <row r="1424" spans="11:15" x14ac:dyDescent="0.3">
      <c r="K1424">
        <v>0</v>
      </c>
      <c r="L1424">
        <f>IF(AND(ISNUMBER(SEARCH(":",Table12[[#This Row],[Column1]]))=FALSE,ISNUMBER(SEARCH("Ronda",Table12[[#This Row],[Column1]]))=FALSE),1,0)</f>
        <v>1</v>
      </c>
      <c r="M1424">
        <f>IF(Table12[[#This Row],[cond]]=1,M1423+1,0)</f>
        <v>6</v>
      </c>
      <c r="N1424">
        <f>IF(ISNUMBER(SEARCH("Ronda",Table12[[#This Row],[Column1]]))=TRUE,1,0)</f>
        <v>0</v>
      </c>
      <c r="O1424" t="str">
        <f>IF(Table12[[#This Row],[cond2]]=1,MID(Table12[[#This Row],[Column1]],6,3),O1423)</f>
        <v xml:space="preserve"> 12</v>
      </c>
    </row>
    <row r="1425" spans="11:15" x14ac:dyDescent="0.3">
      <c r="K1425" t="s">
        <v>244</v>
      </c>
      <c r="L1425">
        <f>IF(AND(ISNUMBER(SEARCH(":",Table12[[#This Row],[Column1]]))=FALSE,ISNUMBER(SEARCH("Ronda",Table12[[#This Row],[Column1]]))=FALSE),1,0)</f>
        <v>0</v>
      </c>
      <c r="M1425">
        <f>IF(Table12[[#This Row],[cond]]=1,M1424+1,0)</f>
        <v>0</v>
      </c>
      <c r="N1425">
        <f>IF(ISNUMBER(SEARCH("Ronda",Table12[[#This Row],[Column1]]))=TRUE,1,0)</f>
        <v>0</v>
      </c>
      <c r="O1425" t="str">
        <f>IF(Table12[[#This Row],[cond2]]=1,MID(Table12[[#This Row],[Column1]],6,3),O1424)</f>
        <v xml:space="preserve"> 12</v>
      </c>
    </row>
    <row r="1426" spans="11:15" x14ac:dyDescent="0.3">
      <c r="K1426" t="s">
        <v>36</v>
      </c>
      <c r="L1426">
        <f>IF(AND(ISNUMBER(SEARCH(":",Table12[[#This Row],[Column1]]))=FALSE,ISNUMBER(SEARCH("Ronda",Table12[[#This Row],[Column1]]))=FALSE),1,0)</f>
        <v>1</v>
      </c>
      <c r="M1426">
        <f>IF(Table12[[#This Row],[cond]]=1,M1425+1,0)</f>
        <v>1</v>
      </c>
      <c r="N1426">
        <f>IF(ISNUMBER(SEARCH("Ronda",Table12[[#This Row],[Column1]]))=TRUE,1,0)</f>
        <v>0</v>
      </c>
      <c r="O1426" t="str">
        <f>IF(Table12[[#This Row],[cond2]]=1,MID(Table12[[#This Row],[Column1]],6,3),O1425)</f>
        <v xml:space="preserve"> 12</v>
      </c>
    </row>
    <row r="1427" spans="11:15" x14ac:dyDescent="0.3">
      <c r="K1427" t="s">
        <v>7</v>
      </c>
      <c r="L1427">
        <f>IF(AND(ISNUMBER(SEARCH(":",Table12[[#This Row],[Column1]]))=FALSE,ISNUMBER(SEARCH("Ronda",Table12[[#This Row],[Column1]]))=FALSE),1,0)</f>
        <v>1</v>
      </c>
      <c r="M1427">
        <f>IF(Table12[[#This Row],[cond]]=1,M1426+1,0)</f>
        <v>2</v>
      </c>
      <c r="N1427">
        <f>IF(ISNUMBER(SEARCH("Ronda",Table12[[#This Row],[Column1]]))=TRUE,1,0)</f>
        <v>0</v>
      </c>
      <c r="O1427" t="str">
        <f>IF(Table12[[#This Row],[cond2]]=1,MID(Table12[[#This Row],[Column1]],6,3),O1426)</f>
        <v xml:space="preserve"> 12</v>
      </c>
    </row>
    <row r="1428" spans="11:15" x14ac:dyDescent="0.3">
      <c r="K1428">
        <v>3</v>
      </c>
      <c r="L1428">
        <f>IF(AND(ISNUMBER(SEARCH(":",Table12[[#This Row],[Column1]]))=FALSE,ISNUMBER(SEARCH("Ronda",Table12[[#This Row],[Column1]]))=FALSE),1,0)</f>
        <v>1</v>
      </c>
      <c r="M1428">
        <f>IF(Table12[[#This Row],[cond]]=1,M1427+1,0)</f>
        <v>3</v>
      </c>
      <c r="N1428">
        <f>IF(ISNUMBER(SEARCH("Ronda",Table12[[#This Row],[Column1]]))=TRUE,1,0)</f>
        <v>0</v>
      </c>
      <c r="O1428" t="str">
        <f>IF(Table12[[#This Row],[cond2]]=1,MID(Table12[[#This Row],[Column1]],6,3),O1427)</f>
        <v xml:space="preserve"> 12</v>
      </c>
    </row>
    <row r="1429" spans="11:15" x14ac:dyDescent="0.3">
      <c r="K1429">
        <v>1</v>
      </c>
      <c r="L1429">
        <f>IF(AND(ISNUMBER(SEARCH(":",Table12[[#This Row],[Column1]]))=FALSE,ISNUMBER(SEARCH("Ronda",Table12[[#This Row],[Column1]]))=FALSE),1,0)</f>
        <v>1</v>
      </c>
      <c r="M1429">
        <f>IF(Table12[[#This Row],[cond]]=1,M1428+1,0)</f>
        <v>4</v>
      </c>
      <c r="N1429">
        <f>IF(ISNUMBER(SEARCH("Ronda",Table12[[#This Row],[Column1]]))=TRUE,1,0)</f>
        <v>0</v>
      </c>
      <c r="O1429" t="str">
        <f>IF(Table12[[#This Row],[cond2]]=1,MID(Table12[[#This Row],[Column1]],6,3),O1428)</f>
        <v xml:space="preserve"> 12</v>
      </c>
    </row>
    <row r="1430" spans="11:15" x14ac:dyDescent="0.3">
      <c r="K1430">
        <v>-1</v>
      </c>
      <c r="L1430">
        <f>IF(AND(ISNUMBER(SEARCH(":",Table12[[#This Row],[Column1]]))=FALSE,ISNUMBER(SEARCH("Ronda",Table12[[#This Row],[Column1]]))=FALSE),1,0)</f>
        <v>1</v>
      </c>
      <c r="M1430">
        <f>IF(Table12[[#This Row],[cond]]=1,M1429+1,0)</f>
        <v>5</v>
      </c>
      <c r="N1430">
        <f>IF(ISNUMBER(SEARCH("Ronda",Table12[[#This Row],[Column1]]))=TRUE,1,0)</f>
        <v>0</v>
      </c>
      <c r="O1430" t="str">
        <f>IF(Table12[[#This Row],[cond2]]=1,MID(Table12[[#This Row],[Column1]],6,3),O1429)</f>
        <v xml:space="preserve"> 12</v>
      </c>
    </row>
    <row r="1431" spans="11:15" x14ac:dyDescent="0.3">
      <c r="K1431">
        <v>-1</v>
      </c>
      <c r="L1431">
        <f>IF(AND(ISNUMBER(SEARCH(":",Table12[[#This Row],[Column1]]))=FALSE,ISNUMBER(SEARCH("Ronda",Table12[[#This Row],[Column1]]))=FALSE),1,0)</f>
        <v>1</v>
      </c>
      <c r="M1431">
        <f>IF(Table12[[#This Row],[cond]]=1,M1430+1,0)</f>
        <v>6</v>
      </c>
      <c r="N1431">
        <f>IF(ISNUMBER(SEARCH("Ronda",Table12[[#This Row],[Column1]]))=TRUE,1,0)</f>
        <v>0</v>
      </c>
      <c r="O1431" t="str">
        <f>IF(Table12[[#This Row],[cond2]]=1,MID(Table12[[#This Row],[Column1]],6,3),O1430)</f>
        <v xml:space="preserve"> 12</v>
      </c>
    </row>
    <row r="1432" spans="11:15" x14ac:dyDescent="0.3">
      <c r="K1432" t="s">
        <v>1414</v>
      </c>
      <c r="L1432">
        <f>IF(AND(ISNUMBER(SEARCH(":",Table12[[#This Row],[Column1]]))=FALSE,ISNUMBER(SEARCH("Ronda",Table12[[#This Row],[Column1]]))=FALSE),1,0)</f>
        <v>0</v>
      </c>
      <c r="M1432">
        <f>IF(Table12[[#This Row],[cond]]=1,M1431+1,0)</f>
        <v>0</v>
      </c>
      <c r="N1432">
        <f>IF(ISNUMBER(SEARCH("Ronda",Table12[[#This Row],[Column1]]))=TRUE,1,0)</f>
        <v>0</v>
      </c>
      <c r="O1432" t="str">
        <f>IF(Table12[[#This Row],[cond2]]=1,MID(Table12[[#This Row],[Column1]],6,3),O1431)</f>
        <v xml:space="preserve"> 12</v>
      </c>
    </row>
    <row r="1433" spans="11:15" x14ac:dyDescent="0.3">
      <c r="K1433" t="s">
        <v>11</v>
      </c>
      <c r="L1433">
        <f>IF(AND(ISNUMBER(SEARCH(":",Table12[[#This Row],[Column1]]))=FALSE,ISNUMBER(SEARCH("Ronda",Table12[[#This Row],[Column1]]))=FALSE),1,0)</f>
        <v>1</v>
      </c>
      <c r="M1433">
        <f>IF(Table12[[#This Row],[cond]]=1,M1432+1,0)</f>
        <v>1</v>
      </c>
      <c r="N1433">
        <f>IF(ISNUMBER(SEARCH("Ronda",Table12[[#This Row],[Column1]]))=TRUE,1,0)</f>
        <v>0</v>
      </c>
      <c r="O1433" t="str">
        <f>IF(Table12[[#This Row],[cond2]]=1,MID(Table12[[#This Row],[Column1]],6,3),O1432)</f>
        <v xml:space="preserve"> 12</v>
      </c>
    </row>
    <row r="1434" spans="11:15" x14ac:dyDescent="0.3">
      <c r="K1434" t="s">
        <v>1</v>
      </c>
      <c r="L1434">
        <f>IF(AND(ISNUMBER(SEARCH(":",Table12[[#This Row],[Column1]]))=FALSE,ISNUMBER(SEARCH("Ronda",Table12[[#This Row],[Column1]]))=FALSE),1,0)</f>
        <v>1</v>
      </c>
      <c r="M1434">
        <f>IF(Table12[[#This Row],[cond]]=1,M1433+1,0)</f>
        <v>2</v>
      </c>
      <c r="N1434">
        <f>IF(ISNUMBER(SEARCH("Ronda",Table12[[#This Row],[Column1]]))=TRUE,1,0)</f>
        <v>0</v>
      </c>
      <c r="O1434" t="str">
        <f>IF(Table12[[#This Row],[cond2]]=1,MID(Table12[[#This Row],[Column1]],6,3),O1433)</f>
        <v xml:space="preserve"> 12</v>
      </c>
    </row>
    <row r="1435" spans="11:15" x14ac:dyDescent="0.3">
      <c r="K1435">
        <v>1</v>
      </c>
      <c r="L1435">
        <f>IF(AND(ISNUMBER(SEARCH(":",Table12[[#This Row],[Column1]]))=FALSE,ISNUMBER(SEARCH("Ronda",Table12[[#This Row],[Column1]]))=FALSE),1,0)</f>
        <v>1</v>
      </c>
      <c r="M1435">
        <f>IF(Table12[[#This Row],[cond]]=1,M1434+1,0)</f>
        <v>3</v>
      </c>
      <c r="N1435">
        <f>IF(ISNUMBER(SEARCH("Ronda",Table12[[#This Row],[Column1]]))=TRUE,1,0)</f>
        <v>0</v>
      </c>
      <c r="O1435" t="str">
        <f>IF(Table12[[#This Row],[cond2]]=1,MID(Table12[[#This Row],[Column1]],6,3),O1434)</f>
        <v xml:space="preserve"> 12</v>
      </c>
    </row>
    <row r="1436" spans="11:15" x14ac:dyDescent="0.3">
      <c r="K1436">
        <v>1</v>
      </c>
      <c r="L1436">
        <f>IF(AND(ISNUMBER(SEARCH(":",Table12[[#This Row],[Column1]]))=FALSE,ISNUMBER(SEARCH("Ronda",Table12[[#This Row],[Column1]]))=FALSE),1,0)</f>
        <v>1</v>
      </c>
      <c r="M1436">
        <f>IF(Table12[[#This Row],[cond]]=1,M1435+1,0)</f>
        <v>4</v>
      </c>
      <c r="N1436">
        <f>IF(ISNUMBER(SEARCH("Ronda",Table12[[#This Row],[Column1]]))=TRUE,1,0)</f>
        <v>0</v>
      </c>
      <c r="O1436" t="str">
        <f>IF(Table12[[#This Row],[cond2]]=1,MID(Table12[[#This Row],[Column1]],6,3),O1435)</f>
        <v xml:space="preserve"> 12</v>
      </c>
    </row>
    <row r="1437" spans="11:15" x14ac:dyDescent="0.3">
      <c r="K1437">
        <v>0</v>
      </c>
      <c r="L1437">
        <f>IF(AND(ISNUMBER(SEARCH(":",Table12[[#This Row],[Column1]]))=FALSE,ISNUMBER(SEARCH("Ronda",Table12[[#This Row],[Column1]]))=FALSE),1,0)</f>
        <v>1</v>
      </c>
      <c r="M1437">
        <f>IF(Table12[[#This Row],[cond]]=1,M1436+1,0)</f>
        <v>5</v>
      </c>
      <c r="N1437">
        <f>IF(ISNUMBER(SEARCH("Ronda",Table12[[#This Row],[Column1]]))=TRUE,1,0)</f>
        <v>0</v>
      </c>
      <c r="O1437" t="str">
        <f>IF(Table12[[#This Row],[cond2]]=1,MID(Table12[[#This Row],[Column1]],6,3),O1436)</f>
        <v xml:space="preserve"> 12</v>
      </c>
    </row>
    <row r="1438" spans="11:15" x14ac:dyDescent="0.3">
      <c r="K1438">
        <v>0</v>
      </c>
      <c r="L1438">
        <f>IF(AND(ISNUMBER(SEARCH(":",Table12[[#This Row],[Column1]]))=FALSE,ISNUMBER(SEARCH("Ronda",Table12[[#This Row],[Column1]]))=FALSE),1,0)</f>
        <v>1</v>
      </c>
      <c r="M1438">
        <f>IF(Table12[[#This Row],[cond]]=1,M1437+1,0)</f>
        <v>6</v>
      </c>
      <c r="N1438">
        <f>IF(ISNUMBER(SEARCH("Ronda",Table12[[#This Row],[Column1]]))=TRUE,1,0)</f>
        <v>0</v>
      </c>
      <c r="O1438" t="str">
        <f>IF(Table12[[#This Row],[cond2]]=1,MID(Table12[[#This Row],[Column1]],6,3),O1437)</f>
        <v xml:space="preserve"> 12</v>
      </c>
    </row>
    <row r="1439" spans="11:15" x14ac:dyDescent="0.3">
      <c r="K1439" t="s">
        <v>1415</v>
      </c>
      <c r="L1439">
        <f>IF(AND(ISNUMBER(SEARCH(":",Table12[[#This Row],[Column1]]))=FALSE,ISNUMBER(SEARCH("Ronda",Table12[[#This Row],[Column1]]))=FALSE),1,0)</f>
        <v>0</v>
      </c>
      <c r="M1439">
        <f>IF(Table12[[#This Row],[cond]]=1,M1438+1,0)</f>
        <v>0</v>
      </c>
      <c r="N1439">
        <f>IF(ISNUMBER(SEARCH("Ronda",Table12[[#This Row],[Column1]]))=TRUE,1,0)</f>
        <v>0</v>
      </c>
      <c r="O1439" t="str">
        <f>IF(Table12[[#This Row],[cond2]]=1,MID(Table12[[#This Row],[Column1]],6,3),O1438)</f>
        <v xml:space="preserve"> 12</v>
      </c>
    </row>
    <row r="1440" spans="11:15" x14ac:dyDescent="0.3">
      <c r="K1440" t="s">
        <v>303</v>
      </c>
      <c r="L1440">
        <f>IF(AND(ISNUMBER(SEARCH(":",Table12[[#This Row],[Column1]]))=FALSE,ISNUMBER(SEARCH("Ronda",Table12[[#This Row],[Column1]]))=FALSE),1,0)</f>
        <v>1</v>
      </c>
      <c r="M1440">
        <f>IF(Table12[[#This Row],[cond]]=1,M1439+1,0)</f>
        <v>1</v>
      </c>
      <c r="N1440">
        <f>IF(ISNUMBER(SEARCH("Ronda",Table12[[#This Row],[Column1]]))=TRUE,1,0)</f>
        <v>0</v>
      </c>
      <c r="O1440" t="str">
        <f>IF(Table12[[#This Row],[cond2]]=1,MID(Table12[[#This Row],[Column1]],6,3),O1439)</f>
        <v xml:space="preserve"> 12</v>
      </c>
    </row>
    <row r="1441" spans="11:15" x14ac:dyDescent="0.3">
      <c r="K1441" t="s">
        <v>31</v>
      </c>
      <c r="L1441">
        <f>IF(AND(ISNUMBER(SEARCH(":",Table12[[#This Row],[Column1]]))=FALSE,ISNUMBER(SEARCH("Ronda",Table12[[#This Row],[Column1]]))=FALSE),1,0)</f>
        <v>1</v>
      </c>
      <c r="M1441">
        <f>IF(Table12[[#This Row],[cond]]=1,M1440+1,0)</f>
        <v>2</v>
      </c>
      <c r="N1441">
        <f>IF(ISNUMBER(SEARCH("Ronda",Table12[[#This Row],[Column1]]))=TRUE,1,0)</f>
        <v>0</v>
      </c>
      <c r="O1441" t="str">
        <f>IF(Table12[[#This Row],[cond2]]=1,MID(Table12[[#This Row],[Column1]],6,3),O1440)</f>
        <v xml:space="preserve"> 12</v>
      </c>
    </row>
    <row r="1442" spans="11:15" x14ac:dyDescent="0.3">
      <c r="K1442">
        <v>0</v>
      </c>
      <c r="L1442">
        <f>IF(AND(ISNUMBER(SEARCH(":",Table12[[#This Row],[Column1]]))=FALSE,ISNUMBER(SEARCH("Ronda",Table12[[#This Row],[Column1]]))=FALSE),1,0)</f>
        <v>1</v>
      </c>
      <c r="M1442">
        <f>IF(Table12[[#This Row],[cond]]=1,M1441+1,0)</f>
        <v>3</v>
      </c>
      <c r="N1442">
        <f>IF(ISNUMBER(SEARCH("Ronda",Table12[[#This Row],[Column1]]))=TRUE,1,0)</f>
        <v>0</v>
      </c>
      <c r="O1442" t="str">
        <f>IF(Table12[[#This Row],[cond2]]=1,MID(Table12[[#This Row],[Column1]],6,3),O1441)</f>
        <v xml:space="preserve"> 12</v>
      </c>
    </row>
    <row r="1443" spans="11:15" x14ac:dyDescent="0.3">
      <c r="K1443">
        <v>1</v>
      </c>
      <c r="L1443">
        <f>IF(AND(ISNUMBER(SEARCH(":",Table12[[#This Row],[Column1]]))=FALSE,ISNUMBER(SEARCH("Ronda",Table12[[#This Row],[Column1]]))=FALSE),1,0)</f>
        <v>1</v>
      </c>
      <c r="M1443">
        <f>IF(Table12[[#This Row],[cond]]=1,M1442+1,0)</f>
        <v>4</v>
      </c>
      <c r="N1443">
        <f>IF(ISNUMBER(SEARCH("Ronda",Table12[[#This Row],[Column1]]))=TRUE,1,0)</f>
        <v>0</v>
      </c>
      <c r="O1443" t="str">
        <f>IF(Table12[[#This Row],[cond2]]=1,MID(Table12[[#This Row],[Column1]],6,3),O1442)</f>
        <v xml:space="preserve"> 12</v>
      </c>
    </row>
    <row r="1444" spans="11:15" x14ac:dyDescent="0.3">
      <c r="K1444">
        <v>0</v>
      </c>
      <c r="L1444">
        <f>IF(AND(ISNUMBER(SEARCH(":",Table12[[#This Row],[Column1]]))=FALSE,ISNUMBER(SEARCH("Ronda",Table12[[#This Row],[Column1]]))=FALSE),1,0)</f>
        <v>1</v>
      </c>
      <c r="M1444">
        <f>IF(Table12[[#This Row],[cond]]=1,M1443+1,0)</f>
        <v>5</v>
      </c>
      <c r="N1444">
        <f>IF(ISNUMBER(SEARCH("Ronda",Table12[[#This Row],[Column1]]))=TRUE,1,0)</f>
        <v>0</v>
      </c>
      <c r="O1444" t="str">
        <f>IF(Table12[[#This Row],[cond2]]=1,MID(Table12[[#This Row],[Column1]],6,3),O1443)</f>
        <v xml:space="preserve"> 12</v>
      </c>
    </row>
    <row r="1445" spans="11:15" x14ac:dyDescent="0.3">
      <c r="K1445">
        <v>0</v>
      </c>
      <c r="L1445">
        <f>IF(AND(ISNUMBER(SEARCH(":",Table12[[#This Row],[Column1]]))=FALSE,ISNUMBER(SEARCH("Ronda",Table12[[#This Row],[Column1]]))=FALSE),1,0)</f>
        <v>1</v>
      </c>
      <c r="M1445">
        <f>IF(Table12[[#This Row],[cond]]=1,M1444+1,0)</f>
        <v>6</v>
      </c>
      <c r="N1445">
        <f>IF(ISNUMBER(SEARCH("Ronda",Table12[[#This Row],[Column1]]))=TRUE,1,0)</f>
        <v>0</v>
      </c>
      <c r="O1445" t="str">
        <f>IF(Table12[[#This Row],[cond2]]=1,MID(Table12[[#This Row],[Column1]],6,3),O1444)</f>
        <v xml:space="preserve"> 12</v>
      </c>
    </row>
    <row r="1446" spans="11:15" x14ac:dyDescent="0.3">
      <c r="K1446" t="s">
        <v>1188</v>
      </c>
      <c r="L1446">
        <f>IF(AND(ISNUMBER(SEARCH(":",Table12[[#This Row],[Column1]]))=FALSE,ISNUMBER(SEARCH("Ronda",Table12[[#This Row],[Column1]]))=FALSE),1,0)</f>
        <v>0</v>
      </c>
      <c r="M1446">
        <f>IF(Table12[[#This Row],[cond]]=1,M1445+1,0)</f>
        <v>0</v>
      </c>
      <c r="N1446">
        <f>IF(ISNUMBER(SEARCH("Ronda",Table12[[#This Row],[Column1]]))=TRUE,1,0)</f>
        <v>0</v>
      </c>
      <c r="O1446" t="str">
        <f>IF(Table12[[#This Row],[cond2]]=1,MID(Table12[[#This Row],[Column1]],6,3),O1445)</f>
        <v xml:space="preserve"> 12</v>
      </c>
    </row>
    <row r="1447" spans="11:15" x14ac:dyDescent="0.3">
      <c r="K1447" t="s">
        <v>14</v>
      </c>
      <c r="L1447">
        <f>IF(AND(ISNUMBER(SEARCH(":",Table12[[#This Row],[Column1]]))=FALSE,ISNUMBER(SEARCH("Ronda",Table12[[#This Row],[Column1]]))=FALSE),1,0)</f>
        <v>1</v>
      </c>
      <c r="M1447">
        <f>IF(Table12[[#This Row],[cond]]=1,M1446+1,0)</f>
        <v>1</v>
      </c>
      <c r="N1447">
        <f>IF(ISNUMBER(SEARCH("Ronda",Table12[[#This Row],[Column1]]))=TRUE,1,0)</f>
        <v>0</v>
      </c>
      <c r="O1447" t="str">
        <f>IF(Table12[[#This Row],[cond2]]=1,MID(Table12[[#This Row],[Column1]],6,3),O1446)</f>
        <v xml:space="preserve"> 12</v>
      </c>
    </row>
    <row r="1448" spans="11:15" x14ac:dyDescent="0.3">
      <c r="K1448" t="s">
        <v>1257</v>
      </c>
      <c r="L1448">
        <f>IF(AND(ISNUMBER(SEARCH(":",Table12[[#This Row],[Column1]]))=FALSE,ISNUMBER(SEARCH("Ronda",Table12[[#This Row],[Column1]]))=FALSE),1,0)</f>
        <v>1</v>
      </c>
      <c r="M1448">
        <f>IF(Table12[[#This Row],[cond]]=1,M1447+1,0)</f>
        <v>2</v>
      </c>
      <c r="N1448">
        <f>IF(ISNUMBER(SEARCH("Ronda",Table12[[#This Row],[Column1]]))=TRUE,1,0)</f>
        <v>0</v>
      </c>
      <c r="O1448" t="str">
        <f>IF(Table12[[#This Row],[cond2]]=1,MID(Table12[[#This Row],[Column1]],6,3),O1447)</f>
        <v xml:space="preserve"> 12</v>
      </c>
    </row>
    <row r="1449" spans="11:15" x14ac:dyDescent="0.3">
      <c r="K1449">
        <v>2</v>
      </c>
      <c r="L1449">
        <f>IF(AND(ISNUMBER(SEARCH(":",Table12[[#This Row],[Column1]]))=FALSE,ISNUMBER(SEARCH("Ronda",Table12[[#This Row],[Column1]]))=FALSE),1,0)</f>
        <v>1</v>
      </c>
      <c r="M1449">
        <f>IF(Table12[[#This Row],[cond]]=1,M1448+1,0)</f>
        <v>3</v>
      </c>
      <c r="N1449">
        <f>IF(ISNUMBER(SEARCH("Ronda",Table12[[#This Row],[Column1]]))=TRUE,1,0)</f>
        <v>0</v>
      </c>
      <c r="O1449" t="str">
        <f>IF(Table12[[#This Row],[cond2]]=1,MID(Table12[[#This Row],[Column1]],6,3),O1448)</f>
        <v xml:space="preserve"> 12</v>
      </c>
    </row>
    <row r="1450" spans="11:15" x14ac:dyDescent="0.3">
      <c r="K1450">
        <v>1</v>
      </c>
      <c r="L1450">
        <f>IF(AND(ISNUMBER(SEARCH(":",Table12[[#This Row],[Column1]]))=FALSE,ISNUMBER(SEARCH("Ronda",Table12[[#This Row],[Column1]]))=FALSE),1,0)</f>
        <v>1</v>
      </c>
      <c r="M1450">
        <f>IF(Table12[[#This Row],[cond]]=1,M1449+1,0)</f>
        <v>4</v>
      </c>
      <c r="N1450">
        <f>IF(ISNUMBER(SEARCH("Ronda",Table12[[#This Row],[Column1]]))=TRUE,1,0)</f>
        <v>0</v>
      </c>
      <c r="O1450" t="str">
        <f>IF(Table12[[#This Row],[cond2]]=1,MID(Table12[[#This Row],[Column1]],6,3),O1449)</f>
        <v xml:space="preserve"> 12</v>
      </c>
    </row>
    <row r="1451" spans="11:15" x14ac:dyDescent="0.3">
      <c r="K1451">
        <v>-1</v>
      </c>
      <c r="L1451">
        <f>IF(AND(ISNUMBER(SEARCH(":",Table12[[#This Row],[Column1]]))=FALSE,ISNUMBER(SEARCH("Ronda",Table12[[#This Row],[Column1]]))=FALSE),1,0)</f>
        <v>1</v>
      </c>
      <c r="M1451">
        <f>IF(Table12[[#This Row],[cond]]=1,M1450+1,0)</f>
        <v>5</v>
      </c>
      <c r="N1451">
        <f>IF(ISNUMBER(SEARCH("Ronda",Table12[[#This Row],[Column1]]))=TRUE,1,0)</f>
        <v>0</v>
      </c>
      <c r="O1451" t="str">
        <f>IF(Table12[[#This Row],[cond2]]=1,MID(Table12[[#This Row],[Column1]],6,3),O1450)</f>
        <v xml:space="preserve"> 12</v>
      </c>
    </row>
    <row r="1452" spans="11:15" x14ac:dyDescent="0.3">
      <c r="K1452">
        <v>0</v>
      </c>
      <c r="L1452">
        <f>IF(AND(ISNUMBER(SEARCH(":",Table12[[#This Row],[Column1]]))=FALSE,ISNUMBER(SEARCH("Ronda",Table12[[#This Row],[Column1]]))=FALSE),1,0)</f>
        <v>1</v>
      </c>
      <c r="M1452">
        <f>IF(Table12[[#This Row],[cond]]=1,M1451+1,0)</f>
        <v>6</v>
      </c>
      <c r="N1452">
        <f>IF(ISNUMBER(SEARCH("Ronda",Table12[[#This Row],[Column1]]))=TRUE,1,0)</f>
        <v>0</v>
      </c>
      <c r="O1452" t="str">
        <f>IF(Table12[[#This Row],[cond2]]=1,MID(Table12[[#This Row],[Column1]],6,3),O1451)</f>
        <v xml:space="preserve"> 12</v>
      </c>
    </row>
    <row r="1453" spans="11:15" x14ac:dyDescent="0.3">
      <c r="K1453" t="s">
        <v>246</v>
      </c>
      <c r="L1453">
        <f>IF(AND(ISNUMBER(SEARCH(":",Table12[[#This Row],[Column1]]))=FALSE,ISNUMBER(SEARCH("Ronda",Table12[[#This Row],[Column1]]))=FALSE),1,0)</f>
        <v>0</v>
      </c>
      <c r="M1453">
        <f>IF(Table12[[#This Row],[cond]]=1,M1452+1,0)</f>
        <v>0</v>
      </c>
      <c r="N1453">
        <f>IF(ISNUMBER(SEARCH("Ronda",Table12[[#This Row],[Column1]]))=TRUE,1,0)</f>
        <v>0</v>
      </c>
      <c r="O1453" t="str">
        <f>IF(Table12[[#This Row],[cond2]]=1,MID(Table12[[#This Row],[Column1]],6,3),O1452)</f>
        <v xml:space="preserve"> 12</v>
      </c>
    </row>
    <row r="1454" spans="11:15" x14ac:dyDescent="0.3">
      <c r="K1454" t="s">
        <v>2</v>
      </c>
      <c r="L1454">
        <f>IF(AND(ISNUMBER(SEARCH(":",Table12[[#This Row],[Column1]]))=FALSE,ISNUMBER(SEARCH("Ronda",Table12[[#This Row],[Column1]]))=FALSE),1,0)</f>
        <v>1</v>
      </c>
      <c r="M1454">
        <f>IF(Table12[[#This Row],[cond]]=1,M1453+1,0)</f>
        <v>1</v>
      </c>
      <c r="N1454">
        <f>IF(ISNUMBER(SEARCH("Ronda",Table12[[#This Row],[Column1]]))=TRUE,1,0)</f>
        <v>0</v>
      </c>
      <c r="O1454" t="str">
        <f>IF(Table12[[#This Row],[cond2]]=1,MID(Table12[[#This Row],[Column1]],6,3),O1453)</f>
        <v xml:space="preserve"> 12</v>
      </c>
    </row>
    <row r="1455" spans="11:15" x14ac:dyDescent="0.3">
      <c r="K1455" t="s">
        <v>10</v>
      </c>
      <c r="L1455">
        <f>IF(AND(ISNUMBER(SEARCH(":",Table12[[#This Row],[Column1]]))=FALSE,ISNUMBER(SEARCH("Ronda",Table12[[#This Row],[Column1]]))=FALSE),1,0)</f>
        <v>1</v>
      </c>
      <c r="M1455">
        <f>IF(Table12[[#This Row],[cond]]=1,M1454+1,0)</f>
        <v>2</v>
      </c>
      <c r="N1455">
        <f>IF(ISNUMBER(SEARCH("Ronda",Table12[[#This Row],[Column1]]))=TRUE,1,0)</f>
        <v>0</v>
      </c>
      <c r="O1455" t="str">
        <f>IF(Table12[[#This Row],[cond2]]=1,MID(Table12[[#This Row],[Column1]],6,3),O1454)</f>
        <v xml:space="preserve"> 12</v>
      </c>
    </row>
    <row r="1456" spans="11:15" x14ac:dyDescent="0.3">
      <c r="K1456">
        <v>4</v>
      </c>
      <c r="L1456">
        <f>IF(AND(ISNUMBER(SEARCH(":",Table12[[#This Row],[Column1]]))=FALSE,ISNUMBER(SEARCH("Ronda",Table12[[#This Row],[Column1]]))=FALSE),1,0)</f>
        <v>1</v>
      </c>
      <c r="M1456">
        <f>IF(Table12[[#This Row],[cond]]=1,M1455+1,0)</f>
        <v>3</v>
      </c>
      <c r="N1456">
        <f>IF(ISNUMBER(SEARCH("Ronda",Table12[[#This Row],[Column1]]))=TRUE,1,0)</f>
        <v>0</v>
      </c>
      <c r="O1456" t="str">
        <f>IF(Table12[[#This Row],[cond2]]=1,MID(Table12[[#This Row],[Column1]],6,3),O1455)</f>
        <v xml:space="preserve"> 12</v>
      </c>
    </row>
    <row r="1457" spans="11:15" x14ac:dyDescent="0.3">
      <c r="K1457">
        <v>0</v>
      </c>
      <c r="L1457">
        <f>IF(AND(ISNUMBER(SEARCH(":",Table12[[#This Row],[Column1]]))=FALSE,ISNUMBER(SEARCH("Ronda",Table12[[#This Row],[Column1]]))=FALSE),1,0)</f>
        <v>1</v>
      </c>
      <c r="M1457">
        <f>IF(Table12[[#This Row],[cond]]=1,M1456+1,0)</f>
        <v>4</v>
      </c>
      <c r="N1457">
        <f>IF(ISNUMBER(SEARCH("Ronda",Table12[[#This Row],[Column1]]))=TRUE,1,0)</f>
        <v>0</v>
      </c>
      <c r="O1457" t="str">
        <f>IF(Table12[[#This Row],[cond2]]=1,MID(Table12[[#This Row],[Column1]],6,3),O1456)</f>
        <v xml:space="preserve"> 12</v>
      </c>
    </row>
    <row r="1458" spans="11:15" x14ac:dyDescent="0.3">
      <c r="K1458">
        <v>-3</v>
      </c>
      <c r="L1458">
        <f>IF(AND(ISNUMBER(SEARCH(":",Table12[[#This Row],[Column1]]))=FALSE,ISNUMBER(SEARCH("Ronda",Table12[[#This Row],[Column1]]))=FALSE),1,0)</f>
        <v>1</v>
      </c>
      <c r="M1458">
        <f>IF(Table12[[#This Row],[cond]]=1,M1457+1,0)</f>
        <v>5</v>
      </c>
      <c r="N1458">
        <f>IF(ISNUMBER(SEARCH("Ronda",Table12[[#This Row],[Column1]]))=TRUE,1,0)</f>
        <v>0</v>
      </c>
      <c r="O1458" t="str">
        <f>IF(Table12[[#This Row],[cond2]]=1,MID(Table12[[#This Row],[Column1]],6,3),O1457)</f>
        <v xml:space="preserve"> 12</v>
      </c>
    </row>
    <row r="1459" spans="11:15" x14ac:dyDescent="0.3">
      <c r="K1459">
        <v>0</v>
      </c>
      <c r="L1459">
        <f>IF(AND(ISNUMBER(SEARCH(":",Table12[[#This Row],[Column1]]))=FALSE,ISNUMBER(SEARCH("Ronda",Table12[[#This Row],[Column1]]))=FALSE),1,0)</f>
        <v>1</v>
      </c>
      <c r="M1459">
        <f>IF(Table12[[#This Row],[cond]]=1,M1458+1,0)</f>
        <v>6</v>
      </c>
      <c r="N1459">
        <f>IF(ISNUMBER(SEARCH("Ronda",Table12[[#This Row],[Column1]]))=TRUE,1,0)</f>
        <v>0</v>
      </c>
      <c r="O1459" t="str">
        <f>IF(Table12[[#This Row],[cond2]]=1,MID(Table12[[#This Row],[Column1]],6,3),O1458)</f>
        <v xml:space="preserve"> 12</v>
      </c>
    </row>
    <row r="1460" spans="11:15" x14ac:dyDescent="0.3">
      <c r="K1460" t="s">
        <v>1416</v>
      </c>
      <c r="L1460">
        <f>IF(AND(ISNUMBER(SEARCH(":",Table12[[#This Row],[Column1]]))=FALSE,ISNUMBER(SEARCH("Ronda",Table12[[#This Row],[Column1]]))=FALSE),1,0)</f>
        <v>0</v>
      </c>
      <c r="M1460">
        <f>IF(Table12[[#This Row],[cond]]=1,M1459+1,0)</f>
        <v>0</v>
      </c>
      <c r="N1460">
        <f>IF(ISNUMBER(SEARCH("Ronda",Table12[[#This Row],[Column1]]))=TRUE,1,0)</f>
        <v>0</v>
      </c>
      <c r="O1460" t="str">
        <f>IF(Table12[[#This Row],[cond2]]=1,MID(Table12[[#This Row],[Column1]],6,3),O1459)</f>
        <v xml:space="preserve"> 12</v>
      </c>
    </row>
    <row r="1461" spans="11:15" x14ac:dyDescent="0.3">
      <c r="K1461" t="s">
        <v>33</v>
      </c>
      <c r="L1461">
        <f>IF(AND(ISNUMBER(SEARCH(":",Table12[[#This Row],[Column1]]))=FALSE,ISNUMBER(SEARCH("Ronda",Table12[[#This Row],[Column1]]))=FALSE),1,0)</f>
        <v>1</v>
      </c>
      <c r="M1461">
        <f>IF(Table12[[#This Row],[cond]]=1,M1460+1,0)</f>
        <v>1</v>
      </c>
      <c r="N1461">
        <f>IF(ISNUMBER(SEARCH("Ronda",Table12[[#This Row],[Column1]]))=TRUE,1,0)</f>
        <v>0</v>
      </c>
      <c r="O1461" t="str">
        <f>IF(Table12[[#This Row],[cond2]]=1,MID(Table12[[#This Row],[Column1]],6,3),O1460)</f>
        <v xml:space="preserve"> 12</v>
      </c>
    </row>
    <row r="1462" spans="11:15" x14ac:dyDescent="0.3">
      <c r="K1462" t="s">
        <v>833</v>
      </c>
      <c r="L1462">
        <f>IF(AND(ISNUMBER(SEARCH(":",Table12[[#This Row],[Column1]]))=FALSE,ISNUMBER(SEARCH("Ronda",Table12[[#This Row],[Column1]]))=FALSE),1,0)</f>
        <v>1</v>
      </c>
      <c r="M1462">
        <f>IF(Table12[[#This Row],[cond]]=1,M1461+1,0)</f>
        <v>2</v>
      </c>
      <c r="N1462">
        <f>IF(ISNUMBER(SEARCH("Ronda",Table12[[#This Row],[Column1]]))=TRUE,1,0)</f>
        <v>0</v>
      </c>
      <c r="O1462" t="str">
        <f>IF(Table12[[#This Row],[cond2]]=1,MID(Table12[[#This Row],[Column1]],6,3),O1461)</f>
        <v xml:space="preserve"> 12</v>
      </c>
    </row>
    <row r="1463" spans="11:15" x14ac:dyDescent="0.3">
      <c r="K1463">
        <v>3</v>
      </c>
      <c r="L1463">
        <f>IF(AND(ISNUMBER(SEARCH(":",Table12[[#This Row],[Column1]]))=FALSE,ISNUMBER(SEARCH("Ronda",Table12[[#This Row],[Column1]]))=FALSE),1,0)</f>
        <v>1</v>
      </c>
      <c r="M1463">
        <f>IF(Table12[[#This Row],[cond]]=1,M1462+1,0)</f>
        <v>3</v>
      </c>
      <c r="N1463">
        <f>IF(ISNUMBER(SEARCH("Ronda",Table12[[#This Row],[Column1]]))=TRUE,1,0)</f>
        <v>0</v>
      </c>
      <c r="O1463" t="str">
        <f>IF(Table12[[#This Row],[cond2]]=1,MID(Table12[[#This Row],[Column1]],6,3),O1462)</f>
        <v xml:space="preserve"> 12</v>
      </c>
    </row>
    <row r="1464" spans="11:15" x14ac:dyDescent="0.3">
      <c r="K1464">
        <v>2</v>
      </c>
      <c r="L1464">
        <f>IF(AND(ISNUMBER(SEARCH(":",Table12[[#This Row],[Column1]]))=FALSE,ISNUMBER(SEARCH("Ronda",Table12[[#This Row],[Column1]]))=FALSE),1,0)</f>
        <v>1</v>
      </c>
      <c r="M1464">
        <f>IF(Table12[[#This Row],[cond]]=1,M1463+1,0)</f>
        <v>4</v>
      </c>
      <c r="N1464">
        <f>IF(ISNUMBER(SEARCH("Ronda",Table12[[#This Row],[Column1]]))=TRUE,1,0)</f>
        <v>0</v>
      </c>
      <c r="O1464" t="str">
        <f>IF(Table12[[#This Row],[cond2]]=1,MID(Table12[[#This Row],[Column1]],6,3),O1463)</f>
        <v xml:space="preserve"> 12</v>
      </c>
    </row>
    <row r="1465" spans="11:15" x14ac:dyDescent="0.3">
      <c r="K1465">
        <v>-2</v>
      </c>
      <c r="L1465">
        <f>IF(AND(ISNUMBER(SEARCH(":",Table12[[#This Row],[Column1]]))=FALSE,ISNUMBER(SEARCH("Ronda",Table12[[#This Row],[Column1]]))=FALSE),1,0)</f>
        <v>1</v>
      </c>
      <c r="M1465">
        <f>IF(Table12[[#This Row],[cond]]=1,M1464+1,0)</f>
        <v>5</v>
      </c>
      <c r="N1465">
        <f>IF(ISNUMBER(SEARCH("Ronda",Table12[[#This Row],[Column1]]))=TRUE,1,0)</f>
        <v>0</v>
      </c>
      <c r="O1465" t="str">
        <f>IF(Table12[[#This Row],[cond2]]=1,MID(Table12[[#This Row],[Column1]],6,3),O1464)</f>
        <v xml:space="preserve"> 12</v>
      </c>
    </row>
    <row r="1466" spans="11:15" x14ac:dyDescent="0.3">
      <c r="K1466">
        <v>-1</v>
      </c>
      <c r="L1466">
        <f>IF(AND(ISNUMBER(SEARCH(":",Table12[[#This Row],[Column1]]))=FALSE,ISNUMBER(SEARCH("Ronda",Table12[[#This Row],[Column1]]))=FALSE),1,0)</f>
        <v>1</v>
      </c>
      <c r="M1466">
        <f>IF(Table12[[#This Row],[cond]]=1,M1465+1,0)</f>
        <v>6</v>
      </c>
      <c r="N1466">
        <f>IF(ISNUMBER(SEARCH("Ronda",Table12[[#This Row],[Column1]]))=TRUE,1,0)</f>
        <v>0</v>
      </c>
      <c r="O1466" t="str">
        <f>IF(Table12[[#This Row],[cond2]]=1,MID(Table12[[#This Row],[Column1]],6,3),O1465)</f>
        <v xml:space="preserve"> 12</v>
      </c>
    </row>
    <row r="1467" spans="11:15" x14ac:dyDescent="0.3">
      <c r="K1467" t="s">
        <v>1417</v>
      </c>
      <c r="L1467">
        <f>IF(AND(ISNUMBER(SEARCH(":",Table12[[#This Row],[Column1]]))=FALSE,ISNUMBER(SEARCH("Ronda",Table12[[#This Row],[Column1]]))=FALSE),1,0)</f>
        <v>0</v>
      </c>
      <c r="M1467">
        <f>IF(Table12[[#This Row],[cond]]=1,M1466+1,0)</f>
        <v>0</v>
      </c>
      <c r="N1467">
        <f>IF(ISNUMBER(SEARCH("Ronda",Table12[[#This Row],[Column1]]))=TRUE,1,0)</f>
        <v>0</v>
      </c>
      <c r="O1467" t="str">
        <f>IF(Table12[[#This Row],[cond2]]=1,MID(Table12[[#This Row],[Column1]],6,3),O1466)</f>
        <v xml:space="preserve"> 12</v>
      </c>
    </row>
    <row r="1468" spans="11:15" x14ac:dyDescent="0.3">
      <c r="K1468" t="s">
        <v>1051</v>
      </c>
      <c r="L1468">
        <f>IF(AND(ISNUMBER(SEARCH(":",Table12[[#This Row],[Column1]]))=FALSE,ISNUMBER(SEARCH("Ronda",Table12[[#This Row],[Column1]]))=FALSE),1,0)</f>
        <v>1</v>
      </c>
      <c r="M1468">
        <f>IF(Table12[[#This Row],[cond]]=1,M1467+1,0)</f>
        <v>1</v>
      </c>
      <c r="N1468">
        <f>IF(ISNUMBER(SEARCH("Ronda",Table12[[#This Row],[Column1]]))=TRUE,1,0)</f>
        <v>0</v>
      </c>
      <c r="O1468" t="str">
        <f>IF(Table12[[#This Row],[cond2]]=1,MID(Table12[[#This Row],[Column1]],6,3),O1467)</f>
        <v xml:space="preserve"> 12</v>
      </c>
    </row>
    <row r="1469" spans="11:15" x14ac:dyDescent="0.3">
      <c r="K1469" t="s">
        <v>28</v>
      </c>
      <c r="L1469">
        <f>IF(AND(ISNUMBER(SEARCH(":",Table12[[#This Row],[Column1]]))=FALSE,ISNUMBER(SEARCH("Ronda",Table12[[#This Row],[Column1]]))=FALSE),1,0)</f>
        <v>1</v>
      </c>
      <c r="M1469">
        <f>IF(Table12[[#This Row],[cond]]=1,M1468+1,0)</f>
        <v>2</v>
      </c>
      <c r="N1469">
        <f>IF(ISNUMBER(SEARCH("Ronda",Table12[[#This Row],[Column1]]))=TRUE,1,0)</f>
        <v>0</v>
      </c>
      <c r="O1469" t="str">
        <f>IF(Table12[[#This Row],[cond2]]=1,MID(Table12[[#This Row],[Column1]],6,3),O1468)</f>
        <v xml:space="preserve"> 12</v>
      </c>
    </row>
    <row r="1470" spans="11:15" x14ac:dyDescent="0.3">
      <c r="K1470">
        <v>1</v>
      </c>
      <c r="L1470">
        <f>IF(AND(ISNUMBER(SEARCH(":",Table12[[#This Row],[Column1]]))=FALSE,ISNUMBER(SEARCH("Ronda",Table12[[#This Row],[Column1]]))=FALSE),1,0)</f>
        <v>1</v>
      </c>
      <c r="M1470">
        <f>IF(Table12[[#This Row],[cond]]=1,M1469+1,0)</f>
        <v>3</v>
      </c>
      <c r="N1470">
        <f>IF(ISNUMBER(SEARCH("Ronda",Table12[[#This Row],[Column1]]))=TRUE,1,0)</f>
        <v>0</v>
      </c>
      <c r="O1470" t="str">
        <f>IF(Table12[[#This Row],[cond2]]=1,MID(Table12[[#This Row],[Column1]],6,3),O1469)</f>
        <v xml:space="preserve"> 12</v>
      </c>
    </row>
    <row r="1471" spans="11:15" x14ac:dyDescent="0.3">
      <c r="K1471">
        <v>2</v>
      </c>
      <c r="L1471">
        <f>IF(AND(ISNUMBER(SEARCH(":",Table12[[#This Row],[Column1]]))=FALSE,ISNUMBER(SEARCH("Ronda",Table12[[#This Row],[Column1]]))=FALSE),1,0)</f>
        <v>1</v>
      </c>
      <c r="M1471">
        <f>IF(Table12[[#This Row],[cond]]=1,M1470+1,0)</f>
        <v>4</v>
      </c>
      <c r="N1471">
        <f>IF(ISNUMBER(SEARCH("Ronda",Table12[[#This Row],[Column1]]))=TRUE,1,0)</f>
        <v>0</v>
      </c>
      <c r="O1471" t="str">
        <f>IF(Table12[[#This Row],[cond2]]=1,MID(Table12[[#This Row],[Column1]],6,3),O1470)</f>
        <v xml:space="preserve"> 12</v>
      </c>
    </row>
    <row r="1472" spans="11:15" x14ac:dyDescent="0.3">
      <c r="K1472">
        <v>0</v>
      </c>
      <c r="L1472">
        <f>IF(AND(ISNUMBER(SEARCH(":",Table12[[#This Row],[Column1]]))=FALSE,ISNUMBER(SEARCH("Ronda",Table12[[#This Row],[Column1]]))=FALSE),1,0)</f>
        <v>1</v>
      </c>
      <c r="M1472">
        <f>IF(Table12[[#This Row],[cond]]=1,M1471+1,0)</f>
        <v>5</v>
      </c>
      <c r="N1472">
        <f>IF(ISNUMBER(SEARCH("Ronda",Table12[[#This Row],[Column1]]))=TRUE,1,0)</f>
        <v>0</v>
      </c>
      <c r="O1472" t="str">
        <f>IF(Table12[[#This Row],[cond2]]=1,MID(Table12[[#This Row],[Column1]],6,3),O1471)</f>
        <v xml:space="preserve"> 12</v>
      </c>
    </row>
    <row r="1473" spans="11:15" x14ac:dyDescent="0.3">
      <c r="K1473">
        <v>-2</v>
      </c>
      <c r="L1473">
        <f>IF(AND(ISNUMBER(SEARCH(":",Table12[[#This Row],[Column1]]))=FALSE,ISNUMBER(SEARCH("Ronda",Table12[[#This Row],[Column1]]))=FALSE),1,0)</f>
        <v>1</v>
      </c>
      <c r="M1473">
        <f>IF(Table12[[#This Row],[cond]]=1,M1472+1,0)</f>
        <v>6</v>
      </c>
      <c r="N1473">
        <f>IF(ISNUMBER(SEARCH("Ronda",Table12[[#This Row],[Column1]]))=TRUE,1,0)</f>
        <v>0</v>
      </c>
      <c r="O1473" t="str">
        <f>IF(Table12[[#This Row],[cond2]]=1,MID(Table12[[#This Row],[Column1]],6,3),O1472)</f>
        <v xml:space="preserve"> 12</v>
      </c>
    </row>
    <row r="1474" spans="11:15" x14ac:dyDescent="0.3">
      <c r="K1474" t="s">
        <v>243</v>
      </c>
      <c r="L1474">
        <f>IF(AND(ISNUMBER(SEARCH(":",Table12[[#This Row],[Column1]]))=FALSE,ISNUMBER(SEARCH("Ronda",Table12[[#This Row],[Column1]]))=FALSE),1,0)</f>
        <v>0</v>
      </c>
      <c r="M1474">
        <f>IF(Table12[[#This Row],[cond]]=1,M1473+1,0)</f>
        <v>0</v>
      </c>
      <c r="N1474">
        <f>IF(ISNUMBER(SEARCH("Ronda",Table12[[#This Row],[Column1]]))=TRUE,1,0)</f>
        <v>1</v>
      </c>
      <c r="O1474" t="str">
        <f>IF(Table12[[#This Row],[cond2]]=1,MID(Table12[[#This Row],[Column1]],6,3),O1473)</f>
        <v xml:space="preserve"> 11</v>
      </c>
    </row>
    <row r="1475" spans="11:15" x14ac:dyDescent="0.3">
      <c r="K1475" t="s">
        <v>1418</v>
      </c>
      <c r="L1475">
        <f>IF(AND(ISNUMBER(SEARCH(":",Table12[[#This Row],[Column1]]))=FALSE,ISNUMBER(SEARCH("Ronda",Table12[[#This Row],[Column1]]))=FALSE),1,0)</f>
        <v>0</v>
      </c>
      <c r="M1475">
        <f>IF(Table12[[#This Row],[cond]]=1,M1474+1,0)</f>
        <v>0</v>
      </c>
      <c r="N1475">
        <f>IF(ISNUMBER(SEARCH("Ronda",Table12[[#This Row],[Column1]]))=TRUE,1,0)</f>
        <v>0</v>
      </c>
      <c r="O1475" t="str">
        <f>IF(Table12[[#This Row],[cond2]]=1,MID(Table12[[#This Row],[Column1]],6,3),O1474)</f>
        <v xml:space="preserve"> 11</v>
      </c>
    </row>
    <row r="1476" spans="11:15" x14ac:dyDescent="0.3">
      <c r="K1476" t="s">
        <v>28</v>
      </c>
      <c r="L1476">
        <f>IF(AND(ISNUMBER(SEARCH(":",Table12[[#This Row],[Column1]]))=FALSE,ISNUMBER(SEARCH("Ronda",Table12[[#This Row],[Column1]]))=FALSE),1,0)</f>
        <v>1</v>
      </c>
      <c r="M1476">
        <f>IF(Table12[[#This Row],[cond]]=1,M1475+1,0)</f>
        <v>1</v>
      </c>
      <c r="N1476">
        <f>IF(ISNUMBER(SEARCH("Ronda",Table12[[#This Row],[Column1]]))=TRUE,1,0)</f>
        <v>0</v>
      </c>
      <c r="O1476" t="str">
        <f>IF(Table12[[#This Row],[cond2]]=1,MID(Table12[[#This Row],[Column1]],6,3),O1475)</f>
        <v xml:space="preserve"> 11</v>
      </c>
    </row>
    <row r="1477" spans="11:15" x14ac:dyDescent="0.3">
      <c r="K1477" t="s">
        <v>8</v>
      </c>
      <c r="L1477">
        <f>IF(AND(ISNUMBER(SEARCH(":",Table12[[#This Row],[Column1]]))=FALSE,ISNUMBER(SEARCH("Ronda",Table12[[#This Row],[Column1]]))=FALSE),1,0)</f>
        <v>1</v>
      </c>
      <c r="M1477">
        <f>IF(Table12[[#This Row],[cond]]=1,M1476+1,0)</f>
        <v>2</v>
      </c>
      <c r="N1477">
        <f>IF(ISNUMBER(SEARCH("Ronda",Table12[[#This Row],[Column1]]))=TRUE,1,0)</f>
        <v>0</v>
      </c>
      <c r="O1477" t="str">
        <f>IF(Table12[[#This Row],[cond2]]=1,MID(Table12[[#This Row],[Column1]],6,3),O1476)</f>
        <v xml:space="preserve"> 11</v>
      </c>
    </row>
    <row r="1478" spans="11:15" x14ac:dyDescent="0.3">
      <c r="K1478">
        <v>0</v>
      </c>
      <c r="L1478">
        <f>IF(AND(ISNUMBER(SEARCH(":",Table12[[#This Row],[Column1]]))=FALSE,ISNUMBER(SEARCH("Ronda",Table12[[#This Row],[Column1]]))=FALSE),1,0)</f>
        <v>1</v>
      </c>
      <c r="M1478">
        <f>IF(Table12[[#This Row],[cond]]=1,M1477+1,0)</f>
        <v>3</v>
      </c>
      <c r="N1478">
        <f>IF(ISNUMBER(SEARCH("Ronda",Table12[[#This Row],[Column1]]))=TRUE,1,0)</f>
        <v>0</v>
      </c>
      <c r="O1478" t="str">
        <f>IF(Table12[[#This Row],[cond2]]=1,MID(Table12[[#This Row],[Column1]],6,3),O1477)</f>
        <v xml:space="preserve"> 11</v>
      </c>
    </row>
    <row r="1479" spans="11:15" x14ac:dyDescent="0.3">
      <c r="K1479">
        <v>1</v>
      </c>
      <c r="L1479">
        <f>IF(AND(ISNUMBER(SEARCH(":",Table12[[#This Row],[Column1]]))=FALSE,ISNUMBER(SEARCH("Ronda",Table12[[#This Row],[Column1]]))=FALSE),1,0)</f>
        <v>1</v>
      </c>
      <c r="M1479">
        <f>IF(Table12[[#This Row],[cond]]=1,M1478+1,0)</f>
        <v>4</v>
      </c>
      <c r="N1479">
        <f>IF(ISNUMBER(SEARCH("Ronda",Table12[[#This Row],[Column1]]))=TRUE,1,0)</f>
        <v>0</v>
      </c>
      <c r="O1479" t="str">
        <f>IF(Table12[[#This Row],[cond2]]=1,MID(Table12[[#This Row],[Column1]],6,3),O1478)</f>
        <v xml:space="preserve"> 11</v>
      </c>
    </row>
    <row r="1480" spans="11:15" x14ac:dyDescent="0.3">
      <c r="K1480">
        <v>0</v>
      </c>
      <c r="L1480">
        <f>IF(AND(ISNUMBER(SEARCH(":",Table12[[#This Row],[Column1]]))=FALSE,ISNUMBER(SEARCH("Ronda",Table12[[#This Row],[Column1]]))=FALSE),1,0)</f>
        <v>1</v>
      </c>
      <c r="M1480">
        <f>IF(Table12[[#This Row],[cond]]=1,M1479+1,0)</f>
        <v>5</v>
      </c>
      <c r="N1480">
        <f>IF(ISNUMBER(SEARCH("Ronda",Table12[[#This Row],[Column1]]))=TRUE,1,0)</f>
        <v>0</v>
      </c>
      <c r="O1480" t="str">
        <f>IF(Table12[[#This Row],[cond2]]=1,MID(Table12[[#This Row],[Column1]],6,3),O1479)</f>
        <v xml:space="preserve"> 11</v>
      </c>
    </row>
    <row r="1481" spans="11:15" x14ac:dyDescent="0.3">
      <c r="K1481">
        <v>-1</v>
      </c>
      <c r="L1481">
        <f>IF(AND(ISNUMBER(SEARCH(":",Table12[[#This Row],[Column1]]))=FALSE,ISNUMBER(SEARCH("Ronda",Table12[[#This Row],[Column1]]))=FALSE),1,0)</f>
        <v>1</v>
      </c>
      <c r="M1481">
        <f>IF(Table12[[#This Row],[cond]]=1,M1480+1,0)</f>
        <v>6</v>
      </c>
      <c r="N1481">
        <f>IF(ISNUMBER(SEARCH("Ronda",Table12[[#This Row],[Column1]]))=TRUE,1,0)</f>
        <v>0</v>
      </c>
      <c r="O1481" t="str">
        <f>IF(Table12[[#This Row],[cond2]]=1,MID(Table12[[#This Row],[Column1]],6,3),O1480)</f>
        <v xml:space="preserve"> 11</v>
      </c>
    </row>
    <row r="1482" spans="11:15" x14ac:dyDescent="0.3">
      <c r="K1482" t="s">
        <v>253</v>
      </c>
      <c r="L1482">
        <f>IF(AND(ISNUMBER(SEARCH(":",Table12[[#This Row],[Column1]]))=FALSE,ISNUMBER(SEARCH("Ronda",Table12[[#This Row],[Column1]]))=FALSE),1,0)</f>
        <v>0</v>
      </c>
      <c r="M1482">
        <f>IF(Table12[[#This Row],[cond]]=1,M1481+1,0)</f>
        <v>0</v>
      </c>
      <c r="N1482">
        <f>IF(ISNUMBER(SEARCH("Ronda",Table12[[#This Row],[Column1]]))=TRUE,1,0)</f>
        <v>0</v>
      </c>
      <c r="O1482" t="str">
        <f>IF(Table12[[#This Row],[cond2]]=1,MID(Table12[[#This Row],[Column1]],6,3),O1481)</f>
        <v xml:space="preserve"> 11</v>
      </c>
    </row>
    <row r="1483" spans="11:15" x14ac:dyDescent="0.3">
      <c r="K1483" t="s">
        <v>1</v>
      </c>
      <c r="L1483">
        <f>IF(AND(ISNUMBER(SEARCH(":",Table12[[#This Row],[Column1]]))=FALSE,ISNUMBER(SEARCH("Ronda",Table12[[#This Row],[Column1]]))=FALSE),1,0)</f>
        <v>1</v>
      </c>
      <c r="M1483">
        <f>IF(Table12[[#This Row],[cond]]=1,M1482+1,0)</f>
        <v>1</v>
      </c>
      <c r="N1483">
        <f>IF(ISNUMBER(SEARCH("Ronda",Table12[[#This Row],[Column1]]))=TRUE,1,0)</f>
        <v>0</v>
      </c>
      <c r="O1483" t="str">
        <f>IF(Table12[[#This Row],[cond2]]=1,MID(Table12[[#This Row],[Column1]],6,3),O1482)</f>
        <v xml:space="preserve"> 11</v>
      </c>
    </row>
    <row r="1484" spans="11:15" x14ac:dyDescent="0.3">
      <c r="K1484" t="s">
        <v>13</v>
      </c>
      <c r="L1484">
        <f>IF(AND(ISNUMBER(SEARCH(":",Table12[[#This Row],[Column1]]))=FALSE,ISNUMBER(SEARCH("Ronda",Table12[[#This Row],[Column1]]))=FALSE),1,0)</f>
        <v>1</v>
      </c>
      <c r="M1484">
        <f>IF(Table12[[#This Row],[cond]]=1,M1483+1,0)</f>
        <v>2</v>
      </c>
      <c r="N1484">
        <f>IF(ISNUMBER(SEARCH("Ronda",Table12[[#This Row],[Column1]]))=TRUE,1,0)</f>
        <v>0</v>
      </c>
      <c r="O1484" t="str">
        <f>IF(Table12[[#This Row],[cond2]]=1,MID(Table12[[#This Row],[Column1]],6,3),O1483)</f>
        <v xml:space="preserve"> 11</v>
      </c>
    </row>
    <row r="1485" spans="11:15" x14ac:dyDescent="0.3">
      <c r="K1485">
        <v>0</v>
      </c>
      <c r="L1485">
        <f>IF(AND(ISNUMBER(SEARCH(":",Table12[[#This Row],[Column1]]))=FALSE,ISNUMBER(SEARCH("Ronda",Table12[[#This Row],[Column1]]))=FALSE),1,0)</f>
        <v>1</v>
      </c>
      <c r="M1485">
        <f>IF(Table12[[#This Row],[cond]]=1,M1484+1,0)</f>
        <v>3</v>
      </c>
      <c r="N1485">
        <f>IF(ISNUMBER(SEARCH("Ronda",Table12[[#This Row],[Column1]]))=TRUE,1,0)</f>
        <v>0</v>
      </c>
      <c r="O1485" t="str">
        <f>IF(Table12[[#This Row],[cond2]]=1,MID(Table12[[#This Row],[Column1]],6,3),O1484)</f>
        <v xml:space="preserve"> 11</v>
      </c>
    </row>
    <row r="1486" spans="11:15" x14ac:dyDescent="0.3">
      <c r="K1486">
        <v>2</v>
      </c>
      <c r="L1486">
        <f>IF(AND(ISNUMBER(SEARCH(":",Table12[[#This Row],[Column1]]))=FALSE,ISNUMBER(SEARCH("Ronda",Table12[[#This Row],[Column1]]))=FALSE),1,0)</f>
        <v>1</v>
      </c>
      <c r="M1486">
        <f>IF(Table12[[#This Row],[cond]]=1,M1485+1,0)</f>
        <v>4</v>
      </c>
      <c r="N1486">
        <f>IF(ISNUMBER(SEARCH("Ronda",Table12[[#This Row],[Column1]]))=TRUE,1,0)</f>
        <v>0</v>
      </c>
      <c r="O1486" t="str">
        <f>IF(Table12[[#This Row],[cond2]]=1,MID(Table12[[#This Row],[Column1]],6,3),O1485)</f>
        <v xml:space="preserve"> 11</v>
      </c>
    </row>
    <row r="1487" spans="11:15" x14ac:dyDescent="0.3">
      <c r="K1487">
        <v>0</v>
      </c>
      <c r="L1487">
        <f>IF(AND(ISNUMBER(SEARCH(":",Table12[[#This Row],[Column1]]))=FALSE,ISNUMBER(SEARCH("Ronda",Table12[[#This Row],[Column1]]))=FALSE),1,0)</f>
        <v>1</v>
      </c>
      <c r="M1487">
        <f>IF(Table12[[#This Row],[cond]]=1,M1486+1,0)</f>
        <v>5</v>
      </c>
      <c r="N1487">
        <f>IF(ISNUMBER(SEARCH("Ronda",Table12[[#This Row],[Column1]]))=TRUE,1,0)</f>
        <v>0</v>
      </c>
      <c r="O1487" t="str">
        <f>IF(Table12[[#This Row],[cond2]]=1,MID(Table12[[#This Row],[Column1]],6,3),O1486)</f>
        <v xml:space="preserve"> 11</v>
      </c>
    </row>
    <row r="1488" spans="11:15" x14ac:dyDescent="0.3">
      <c r="K1488">
        <v>-1</v>
      </c>
      <c r="L1488">
        <f>IF(AND(ISNUMBER(SEARCH(":",Table12[[#This Row],[Column1]]))=FALSE,ISNUMBER(SEARCH("Ronda",Table12[[#This Row],[Column1]]))=FALSE),1,0)</f>
        <v>1</v>
      </c>
      <c r="M1488">
        <f>IF(Table12[[#This Row],[cond]]=1,M1487+1,0)</f>
        <v>6</v>
      </c>
      <c r="N1488">
        <f>IF(ISNUMBER(SEARCH("Ronda",Table12[[#This Row],[Column1]]))=TRUE,1,0)</f>
        <v>0</v>
      </c>
      <c r="O1488" t="str">
        <f>IF(Table12[[#This Row],[cond2]]=1,MID(Table12[[#This Row],[Column1]],6,3),O1487)</f>
        <v xml:space="preserve"> 11</v>
      </c>
    </row>
    <row r="1489" spans="11:15" x14ac:dyDescent="0.3">
      <c r="K1489" t="s">
        <v>1419</v>
      </c>
      <c r="L1489">
        <f>IF(AND(ISNUMBER(SEARCH(":",Table12[[#This Row],[Column1]]))=FALSE,ISNUMBER(SEARCH("Ronda",Table12[[#This Row],[Column1]]))=FALSE),1,0)</f>
        <v>0</v>
      </c>
      <c r="M1489">
        <f>IF(Table12[[#This Row],[cond]]=1,M1488+1,0)</f>
        <v>0</v>
      </c>
      <c r="N1489">
        <f>IF(ISNUMBER(SEARCH("Ronda",Table12[[#This Row],[Column1]]))=TRUE,1,0)</f>
        <v>0</v>
      </c>
      <c r="O1489" t="str">
        <f>IF(Table12[[#This Row],[cond2]]=1,MID(Table12[[#This Row],[Column1]],6,3),O1488)</f>
        <v xml:space="preserve"> 11</v>
      </c>
    </row>
    <row r="1490" spans="11:15" x14ac:dyDescent="0.3">
      <c r="K1490" t="s">
        <v>7</v>
      </c>
      <c r="L1490">
        <f>IF(AND(ISNUMBER(SEARCH(":",Table12[[#This Row],[Column1]]))=FALSE,ISNUMBER(SEARCH("Ronda",Table12[[#This Row],[Column1]]))=FALSE),1,0)</f>
        <v>1</v>
      </c>
      <c r="M1490">
        <f>IF(Table12[[#This Row],[cond]]=1,M1489+1,0)</f>
        <v>1</v>
      </c>
      <c r="N1490">
        <f>IF(ISNUMBER(SEARCH("Ronda",Table12[[#This Row],[Column1]]))=TRUE,1,0)</f>
        <v>0</v>
      </c>
      <c r="O1490" t="str">
        <f>IF(Table12[[#This Row],[cond2]]=1,MID(Table12[[#This Row],[Column1]],6,3),O1489)</f>
        <v xml:space="preserve"> 11</v>
      </c>
    </row>
    <row r="1491" spans="11:15" x14ac:dyDescent="0.3">
      <c r="K1491" t="s">
        <v>31</v>
      </c>
      <c r="L1491">
        <f>IF(AND(ISNUMBER(SEARCH(":",Table12[[#This Row],[Column1]]))=FALSE,ISNUMBER(SEARCH("Ronda",Table12[[#This Row],[Column1]]))=FALSE),1,0)</f>
        <v>1</v>
      </c>
      <c r="M1491">
        <f>IF(Table12[[#This Row],[cond]]=1,M1490+1,0)</f>
        <v>2</v>
      </c>
      <c r="N1491">
        <f>IF(ISNUMBER(SEARCH("Ronda",Table12[[#This Row],[Column1]]))=TRUE,1,0)</f>
        <v>0</v>
      </c>
      <c r="O1491" t="str">
        <f>IF(Table12[[#This Row],[cond2]]=1,MID(Table12[[#This Row],[Column1]],6,3),O1490)</f>
        <v xml:space="preserve"> 11</v>
      </c>
    </row>
    <row r="1492" spans="11:15" x14ac:dyDescent="0.3">
      <c r="K1492">
        <v>2</v>
      </c>
      <c r="L1492">
        <f>IF(AND(ISNUMBER(SEARCH(":",Table12[[#This Row],[Column1]]))=FALSE,ISNUMBER(SEARCH("Ronda",Table12[[#This Row],[Column1]]))=FALSE),1,0)</f>
        <v>1</v>
      </c>
      <c r="M1492">
        <f>IF(Table12[[#This Row],[cond]]=1,M1491+1,0)</f>
        <v>3</v>
      </c>
      <c r="N1492">
        <f>IF(ISNUMBER(SEARCH("Ronda",Table12[[#This Row],[Column1]]))=TRUE,1,0)</f>
        <v>0</v>
      </c>
      <c r="O1492" t="str">
        <f>IF(Table12[[#This Row],[cond2]]=1,MID(Table12[[#This Row],[Column1]],6,3),O1491)</f>
        <v xml:space="preserve"> 11</v>
      </c>
    </row>
    <row r="1493" spans="11:15" x14ac:dyDescent="0.3">
      <c r="K1493">
        <v>0</v>
      </c>
      <c r="L1493">
        <f>IF(AND(ISNUMBER(SEARCH(":",Table12[[#This Row],[Column1]]))=FALSE,ISNUMBER(SEARCH("Ronda",Table12[[#This Row],[Column1]]))=FALSE),1,0)</f>
        <v>1</v>
      </c>
      <c r="M1493">
        <f>IF(Table12[[#This Row],[cond]]=1,M1492+1,0)</f>
        <v>4</v>
      </c>
      <c r="N1493">
        <f>IF(ISNUMBER(SEARCH("Ronda",Table12[[#This Row],[Column1]]))=TRUE,1,0)</f>
        <v>0</v>
      </c>
      <c r="O1493" t="str">
        <f>IF(Table12[[#This Row],[cond2]]=1,MID(Table12[[#This Row],[Column1]],6,3),O1492)</f>
        <v xml:space="preserve"> 11</v>
      </c>
    </row>
    <row r="1494" spans="11:15" x14ac:dyDescent="0.3">
      <c r="K1494">
        <v>0</v>
      </c>
      <c r="L1494">
        <f>IF(AND(ISNUMBER(SEARCH(":",Table12[[#This Row],[Column1]]))=FALSE,ISNUMBER(SEARCH("Ronda",Table12[[#This Row],[Column1]]))=FALSE),1,0)</f>
        <v>1</v>
      </c>
      <c r="M1494">
        <f>IF(Table12[[#This Row],[cond]]=1,M1493+1,0)</f>
        <v>5</v>
      </c>
      <c r="N1494">
        <f>IF(ISNUMBER(SEARCH("Ronda",Table12[[#This Row],[Column1]]))=TRUE,1,0)</f>
        <v>0</v>
      </c>
      <c r="O1494" t="str">
        <f>IF(Table12[[#This Row],[cond2]]=1,MID(Table12[[#This Row],[Column1]],6,3),O1493)</f>
        <v xml:space="preserve"> 11</v>
      </c>
    </row>
    <row r="1495" spans="11:15" x14ac:dyDescent="0.3">
      <c r="K1495">
        <v>0</v>
      </c>
      <c r="L1495">
        <f>IF(AND(ISNUMBER(SEARCH(":",Table12[[#This Row],[Column1]]))=FALSE,ISNUMBER(SEARCH("Ronda",Table12[[#This Row],[Column1]]))=FALSE),1,0)</f>
        <v>1</v>
      </c>
      <c r="M1495">
        <f>IF(Table12[[#This Row],[cond]]=1,M1494+1,0)</f>
        <v>6</v>
      </c>
      <c r="N1495">
        <f>IF(ISNUMBER(SEARCH("Ronda",Table12[[#This Row],[Column1]]))=TRUE,1,0)</f>
        <v>0</v>
      </c>
      <c r="O1495" t="str">
        <f>IF(Table12[[#This Row],[cond2]]=1,MID(Table12[[#This Row],[Column1]],6,3),O1494)</f>
        <v xml:space="preserve"> 11</v>
      </c>
    </row>
    <row r="1496" spans="11:15" x14ac:dyDescent="0.3">
      <c r="K1496" t="s">
        <v>1420</v>
      </c>
      <c r="L1496">
        <f>IF(AND(ISNUMBER(SEARCH(":",Table12[[#This Row],[Column1]]))=FALSE,ISNUMBER(SEARCH("Ronda",Table12[[#This Row],[Column1]]))=FALSE),1,0)</f>
        <v>0</v>
      </c>
      <c r="M1496">
        <f>IF(Table12[[#This Row],[cond]]=1,M1495+1,0)</f>
        <v>0</v>
      </c>
      <c r="N1496">
        <f>IF(ISNUMBER(SEARCH("Ronda",Table12[[#This Row],[Column1]]))=TRUE,1,0)</f>
        <v>0</v>
      </c>
      <c r="O1496" t="str">
        <f>IF(Table12[[#This Row],[cond2]]=1,MID(Table12[[#This Row],[Column1]],6,3),O1495)</f>
        <v xml:space="preserve"> 11</v>
      </c>
    </row>
    <row r="1497" spans="11:15" x14ac:dyDescent="0.3">
      <c r="K1497" t="s">
        <v>10</v>
      </c>
      <c r="L1497">
        <f>IF(AND(ISNUMBER(SEARCH(":",Table12[[#This Row],[Column1]]))=FALSE,ISNUMBER(SEARCH("Ronda",Table12[[#This Row],[Column1]]))=FALSE),1,0)</f>
        <v>1</v>
      </c>
      <c r="M1497">
        <f>IF(Table12[[#This Row],[cond]]=1,M1496+1,0)</f>
        <v>1</v>
      </c>
      <c r="N1497">
        <f>IF(ISNUMBER(SEARCH("Ronda",Table12[[#This Row],[Column1]]))=TRUE,1,0)</f>
        <v>0</v>
      </c>
      <c r="O1497" t="str">
        <f>IF(Table12[[#This Row],[cond2]]=1,MID(Table12[[#This Row],[Column1]],6,3),O1496)</f>
        <v xml:space="preserve"> 11</v>
      </c>
    </row>
    <row r="1498" spans="11:15" x14ac:dyDescent="0.3">
      <c r="K1498" t="s">
        <v>14</v>
      </c>
      <c r="L1498">
        <f>IF(AND(ISNUMBER(SEARCH(":",Table12[[#This Row],[Column1]]))=FALSE,ISNUMBER(SEARCH("Ronda",Table12[[#This Row],[Column1]]))=FALSE),1,0)</f>
        <v>1</v>
      </c>
      <c r="M1498">
        <f>IF(Table12[[#This Row],[cond]]=1,M1497+1,0)</f>
        <v>2</v>
      </c>
      <c r="N1498">
        <f>IF(ISNUMBER(SEARCH("Ronda",Table12[[#This Row],[Column1]]))=TRUE,1,0)</f>
        <v>0</v>
      </c>
      <c r="O1498" t="str">
        <f>IF(Table12[[#This Row],[cond2]]=1,MID(Table12[[#This Row],[Column1]],6,3),O1497)</f>
        <v xml:space="preserve"> 11</v>
      </c>
    </row>
    <row r="1499" spans="11:15" x14ac:dyDescent="0.3">
      <c r="K1499">
        <v>1</v>
      </c>
      <c r="L1499">
        <f>IF(AND(ISNUMBER(SEARCH(":",Table12[[#This Row],[Column1]]))=FALSE,ISNUMBER(SEARCH("Ronda",Table12[[#This Row],[Column1]]))=FALSE),1,0)</f>
        <v>1</v>
      </c>
      <c r="M1499">
        <f>IF(Table12[[#This Row],[cond]]=1,M1498+1,0)</f>
        <v>3</v>
      </c>
      <c r="N1499">
        <f>IF(ISNUMBER(SEARCH("Ronda",Table12[[#This Row],[Column1]]))=TRUE,1,0)</f>
        <v>0</v>
      </c>
      <c r="O1499" t="str">
        <f>IF(Table12[[#This Row],[cond2]]=1,MID(Table12[[#This Row],[Column1]],6,3),O1498)</f>
        <v xml:space="preserve"> 11</v>
      </c>
    </row>
    <row r="1500" spans="11:15" x14ac:dyDescent="0.3">
      <c r="K1500">
        <v>1</v>
      </c>
      <c r="L1500">
        <f>IF(AND(ISNUMBER(SEARCH(":",Table12[[#This Row],[Column1]]))=FALSE,ISNUMBER(SEARCH("Ronda",Table12[[#This Row],[Column1]]))=FALSE),1,0)</f>
        <v>1</v>
      </c>
      <c r="M1500">
        <f>IF(Table12[[#This Row],[cond]]=1,M1499+1,0)</f>
        <v>4</v>
      </c>
      <c r="N1500">
        <f>IF(ISNUMBER(SEARCH("Ronda",Table12[[#This Row],[Column1]]))=TRUE,1,0)</f>
        <v>0</v>
      </c>
      <c r="O1500" t="str">
        <f>IF(Table12[[#This Row],[cond2]]=1,MID(Table12[[#This Row],[Column1]],6,3),O1499)</f>
        <v xml:space="preserve"> 11</v>
      </c>
    </row>
    <row r="1501" spans="11:15" x14ac:dyDescent="0.3">
      <c r="K1501">
        <v>0</v>
      </c>
      <c r="L1501">
        <f>IF(AND(ISNUMBER(SEARCH(":",Table12[[#This Row],[Column1]]))=FALSE,ISNUMBER(SEARCH("Ronda",Table12[[#This Row],[Column1]]))=FALSE),1,0)</f>
        <v>1</v>
      </c>
      <c r="M1501">
        <f>IF(Table12[[#This Row],[cond]]=1,M1500+1,0)</f>
        <v>5</v>
      </c>
      <c r="N1501">
        <f>IF(ISNUMBER(SEARCH("Ronda",Table12[[#This Row],[Column1]]))=TRUE,1,0)</f>
        <v>0</v>
      </c>
      <c r="O1501" t="str">
        <f>IF(Table12[[#This Row],[cond2]]=1,MID(Table12[[#This Row],[Column1]],6,3),O1500)</f>
        <v xml:space="preserve"> 11</v>
      </c>
    </row>
    <row r="1502" spans="11:15" x14ac:dyDescent="0.3">
      <c r="K1502">
        <v>-1</v>
      </c>
      <c r="L1502">
        <f>IF(AND(ISNUMBER(SEARCH(":",Table12[[#This Row],[Column1]]))=FALSE,ISNUMBER(SEARCH("Ronda",Table12[[#This Row],[Column1]]))=FALSE),1,0)</f>
        <v>1</v>
      </c>
      <c r="M1502">
        <f>IF(Table12[[#This Row],[cond]]=1,M1501+1,0)</f>
        <v>6</v>
      </c>
      <c r="N1502">
        <f>IF(ISNUMBER(SEARCH("Ronda",Table12[[#This Row],[Column1]]))=TRUE,1,0)</f>
        <v>0</v>
      </c>
      <c r="O1502" t="str">
        <f>IF(Table12[[#This Row],[cond2]]=1,MID(Table12[[#This Row],[Column1]],6,3),O1501)</f>
        <v xml:space="preserve"> 11</v>
      </c>
    </row>
    <row r="1503" spans="11:15" x14ac:dyDescent="0.3">
      <c r="K1503" t="s">
        <v>1420</v>
      </c>
      <c r="L1503">
        <f>IF(AND(ISNUMBER(SEARCH(":",Table12[[#This Row],[Column1]]))=FALSE,ISNUMBER(SEARCH("Ronda",Table12[[#This Row],[Column1]]))=FALSE),1,0)</f>
        <v>0</v>
      </c>
      <c r="M1503">
        <f>IF(Table12[[#This Row],[cond]]=1,M1502+1,0)</f>
        <v>0</v>
      </c>
      <c r="N1503">
        <f>IF(ISNUMBER(SEARCH("Ronda",Table12[[#This Row],[Column1]]))=TRUE,1,0)</f>
        <v>0</v>
      </c>
      <c r="O1503" t="str">
        <f>IF(Table12[[#This Row],[cond2]]=1,MID(Table12[[#This Row],[Column1]],6,3),O1502)</f>
        <v xml:space="preserve"> 11</v>
      </c>
    </row>
    <row r="1504" spans="11:15" x14ac:dyDescent="0.3">
      <c r="K1504" t="s">
        <v>6</v>
      </c>
      <c r="L1504">
        <f>IF(AND(ISNUMBER(SEARCH(":",Table12[[#This Row],[Column1]]))=FALSE,ISNUMBER(SEARCH("Ronda",Table12[[#This Row],[Column1]]))=FALSE),1,0)</f>
        <v>1</v>
      </c>
      <c r="M1504">
        <f>IF(Table12[[#This Row],[cond]]=1,M1503+1,0)</f>
        <v>1</v>
      </c>
      <c r="N1504">
        <f>IF(ISNUMBER(SEARCH("Ronda",Table12[[#This Row],[Column1]]))=TRUE,1,0)</f>
        <v>0</v>
      </c>
      <c r="O1504" t="str">
        <f>IF(Table12[[#This Row],[cond2]]=1,MID(Table12[[#This Row],[Column1]],6,3),O1503)</f>
        <v xml:space="preserve"> 11</v>
      </c>
    </row>
    <row r="1505" spans="11:15" x14ac:dyDescent="0.3">
      <c r="K1505" t="s">
        <v>303</v>
      </c>
      <c r="L1505">
        <f>IF(AND(ISNUMBER(SEARCH(":",Table12[[#This Row],[Column1]]))=FALSE,ISNUMBER(SEARCH("Ronda",Table12[[#This Row],[Column1]]))=FALSE),1,0)</f>
        <v>1</v>
      </c>
      <c r="M1505">
        <f>IF(Table12[[#This Row],[cond]]=1,M1504+1,0)</f>
        <v>2</v>
      </c>
      <c r="N1505">
        <f>IF(ISNUMBER(SEARCH("Ronda",Table12[[#This Row],[Column1]]))=TRUE,1,0)</f>
        <v>0</v>
      </c>
      <c r="O1505" t="str">
        <f>IF(Table12[[#This Row],[cond2]]=1,MID(Table12[[#This Row],[Column1]],6,3),O1504)</f>
        <v xml:space="preserve"> 11</v>
      </c>
    </row>
    <row r="1506" spans="11:15" x14ac:dyDescent="0.3">
      <c r="K1506">
        <v>1</v>
      </c>
      <c r="L1506">
        <f>IF(AND(ISNUMBER(SEARCH(":",Table12[[#This Row],[Column1]]))=FALSE,ISNUMBER(SEARCH("Ronda",Table12[[#This Row],[Column1]]))=FALSE),1,0)</f>
        <v>1</v>
      </c>
      <c r="M1506">
        <f>IF(Table12[[#This Row],[cond]]=1,M1505+1,0)</f>
        <v>3</v>
      </c>
      <c r="N1506">
        <f>IF(ISNUMBER(SEARCH("Ronda",Table12[[#This Row],[Column1]]))=TRUE,1,0)</f>
        <v>0</v>
      </c>
      <c r="O1506" t="str">
        <f>IF(Table12[[#This Row],[cond2]]=1,MID(Table12[[#This Row],[Column1]],6,3),O1505)</f>
        <v xml:space="preserve"> 11</v>
      </c>
    </row>
    <row r="1507" spans="11:15" x14ac:dyDescent="0.3">
      <c r="K1507">
        <v>0</v>
      </c>
      <c r="L1507">
        <f>IF(AND(ISNUMBER(SEARCH(":",Table12[[#This Row],[Column1]]))=FALSE,ISNUMBER(SEARCH("Ronda",Table12[[#This Row],[Column1]]))=FALSE),1,0)</f>
        <v>1</v>
      </c>
      <c r="M1507">
        <f>IF(Table12[[#This Row],[cond]]=1,M1506+1,0)</f>
        <v>4</v>
      </c>
      <c r="N1507">
        <f>IF(ISNUMBER(SEARCH("Ronda",Table12[[#This Row],[Column1]]))=TRUE,1,0)</f>
        <v>0</v>
      </c>
      <c r="O1507" t="str">
        <f>IF(Table12[[#This Row],[cond2]]=1,MID(Table12[[#This Row],[Column1]],6,3),O1506)</f>
        <v xml:space="preserve"> 11</v>
      </c>
    </row>
    <row r="1508" spans="11:15" x14ac:dyDescent="0.3">
      <c r="K1508">
        <v>-1</v>
      </c>
      <c r="L1508">
        <f>IF(AND(ISNUMBER(SEARCH(":",Table12[[#This Row],[Column1]]))=FALSE,ISNUMBER(SEARCH("Ronda",Table12[[#This Row],[Column1]]))=FALSE),1,0)</f>
        <v>1</v>
      </c>
      <c r="M1508">
        <f>IF(Table12[[#This Row],[cond]]=1,M1507+1,0)</f>
        <v>5</v>
      </c>
      <c r="N1508">
        <f>IF(ISNUMBER(SEARCH("Ronda",Table12[[#This Row],[Column1]]))=TRUE,1,0)</f>
        <v>0</v>
      </c>
      <c r="O1508" t="str">
        <f>IF(Table12[[#This Row],[cond2]]=1,MID(Table12[[#This Row],[Column1]],6,3),O1507)</f>
        <v xml:space="preserve"> 11</v>
      </c>
    </row>
    <row r="1509" spans="11:15" x14ac:dyDescent="0.3">
      <c r="K1509">
        <v>0</v>
      </c>
      <c r="L1509">
        <f>IF(AND(ISNUMBER(SEARCH(":",Table12[[#This Row],[Column1]]))=FALSE,ISNUMBER(SEARCH("Ronda",Table12[[#This Row],[Column1]]))=FALSE),1,0)</f>
        <v>1</v>
      </c>
      <c r="M1509">
        <f>IF(Table12[[#This Row],[cond]]=1,M1508+1,0)</f>
        <v>6</v>
      </c>
      <c r="N1509">
        <f>IF(ISNUMBER(SEARCH("Ronda",Table12[[#This Row],[Column1]]))=TRUE,1,0)</f>
        <v>0</v>
      </c>
      <c r="O1509" t="str">
        <f>IF(Table12[[#This Row],[cond2]]=1,MID(Table12[[#This Row],[Column1]],6,3),O1508)</f>
        <v xml:space="preserve"> 11</v>
      </c>
    </row>
    <row r="1510" spans="11:15" x14ac:dyDescent="0.3">
      <c r="K1510" t="s">
        <v>1421</v>
      </c>
      <c r="L1510">
        <f>IF(AND(ISNUMBER(SEARCH(":",Table12[[#This Row],[Column1]]))=FALSE,ISNUMBER(SEARCH("Ronda",Table12[[#This Row],[Column1]]))=FALSE),1,0)</f>
        <v>0</v>
      </c>
      <c r="M1510">
        <f>IF(Table12[[#This Row],[cond]]=1,M1509+1,0)</f>
        <v>0</v>
      </c>
      <c r="N1510">
        <f>IF(ISNUMBER(SEARCH("Ronda",Table12[[#This Row],[Column1]]))=TRUE,1,0)</f>
        <v>0</v>
      </c>
      <c r="O1510" t="str">
        <f>IF(Table12[[#This Row],[cond2]]=1,MID(Table12[[#This Row],[Column1]],6,3),O1509)</f>
        <v xml:space="preserve"> 11</v>
      </c>
    </row>
    <row r="1511" spans="11:15" x14ac:dyDescent="0.3">
      <c r="K1511" t="s">
        <v>1257</v>
      </c>
      <c r="L1511">
        <f>IF(AND(ISNUMBER(SEARCH(":",Table12[[#This Row],[Column1]]))=FALSE,ISNUMBER(SEARCH("Ronda",Table12[[#This Row],[Column1]]))=FALSE),1,0)</f>
        <v>1</v>
      </c>
      <c r="M1511">
        <f>IF(Table12[[#This Row],[cond]]=1,M1510+1,0)</f>
        <v>1</v>
      </c>
      <c r="N1511">
        <f>IF(ISNUMBER(SEARCH("Ronda",Table12[[#This Row],[Column1]]))=TRUE,1,0)</f>
        <v>0</v>
      </c>
      <c r="O1511" t="str">
        <f>IF(Table12[[#This Row],[cond2]]=1,MID(Table12[[#This Row],[Column1]],6,3),O1510)</f>
        <v xml:space="preserve"> 11</v>
      </c>
    </row>
    <row r="1512" spans="11:15" x14ac:dyDescent="0.3">
      <c r="K1512" t="s">
        <v>33</v>
      </c>
      <c r="L1512">
        <f>IF(AND(ISNUMBER(SEARCH(":",Table12[[#This Row],[Column1]]))=FALSE,ISNUMBER(SEARCH("Ronda",Table12[[#This Row],[Column1]]))=FALSE),1,0)</f>
        <v>1</v>
      </c>
      <c r="M1512">
        <f>IF(Table12[[#This Row],[cond]]=1,M1511+1,0)</f>
        <v>2</v>
      </c>
      <c r="N1512">
        <f>IF(ISNUMBER(SEARCH("Ronda",Table12[[#This Row],[Column1]]))=TRUE,1,0)</f>
        <v>0</v>
      </c>
      <c r="O1512" t="str">
        <f>IF(Table12[[#This Row],[cond2]]=1,MID(Table12[[#This Row],[Column1]],6,3),O1511)</f>
        <v xml:space="preserve"> 11</v>
      </c>
    </row>
    <row r="1513" spans="11:15" x14ac:dyDescent="0.3">
      <c r="K1513">
        <v>3</v>
      </c>
      <c r="L1513">
        <f>IF(AND(ISNUMBER(SEARCH(":",Table12[[#This Row],[Column1]]))=FALSE,ISNUMBER(SEARCH("Ronda",Table12[[#This Row],[Column1]]))=FALSE),1,0)</f>
        <v>1</v>
      </c>
      <c r="M1513">
        <f>IF(Table12[[#This Row],[cond]]=1,M1512+1,0)</f>
        <v>3</v>
      </c>
      <c r="N1513">
        <f>IF(ISNUMBER(SEARCH("Ronda",Table12[[#This Row],[Column1]]))=TRUE,1,0)</f>
        <v>0</v>
      </c>
      <c r="O1513" t="str">
        <f>IF(Table12[[#This Row],[cond2]]=1,MID(Table12[[#This Row],[Column1]],6,3),O1512)</f>
        <v xml:space="preserve"> 11</v>
      </c>
    </row>
    <row r="1514" spans="11:15" x14ac:dyDescent="0.3">
      <c r="K1514">
        <v>3</v>
      </c>
      <c r="L1514">
        <f>IF(AND(ISNUMBER(SEARCH(":",Table12[[#This Row],[Column1]]))=FALSE,ISNUMBER(SEARCH("Ronda",Table12[[#This Row],[Column1]]))=FALSE),1,0)</f>
        <v>1</v>
      </c>
      <c r="M1514">
        <f>IF(Table12[[#This Row],[cond]]=1,M1513+1,0)</f>
        <v>4</v>
      </c>
      <c r="N1514">
        <f>IF(ISNUMBER(SEARCH("Ronda",Table12[[#This Row],[Column1]]))=TRUE,1,0)</f>
        <v>0</v>
      </c>
      <c r="O1514" t="str">
        <f>IF(Table12[[#This Row],[cond2]]=1,MID(Table12[[#This Row],[Column1]],6,3),O1513)</f>
        <v xml:space="preserve"> 11</v>
      </c>
    </row>
    <row r="1515" spans="11:15" x14ac:dyDescent="0.3">
      <c r="K1515">
        <v>-2</v>
      </c>
      <c r="L1515">
        <f>IF(AND(ISNUMBER(SEARCH(":",Table12[[#This Row],[Column1]]))=FALSE,ISNUMBER(SEARCH("Ronda",Table12[[#This Row],[Column1]]))=FALSE),1,0)</f>
        <v>1</v>
      </c>
      <c r="M1515">
        <f>IF(Table12[[#This Row],[cond]]=1,M1514+1,0)</f>
        <v>5</v>
      </c>
      <c r="N1515">
        <f>IF(ISNUMBER(SEARCH("Ronda",Table12[[#This Row],[Column1]]))=TRUE,1,0)</f>
        <v>0</v>
      </c>
      <c r="O1515" t="str">
        <f>IF(Table12[[#This Row],[cond2]]=1,MID(Table12[[#This Row],[Column1]],6,3),O1514)</f>
        <v xml:space="preserve"> 11</v>
      </c>
    </row>
    <row r="1516" spans="11:15" x14ac:dyDescent="0.3">
      <c r="K1516">
        <v>0</v>
      </c>
      <c r="L1516">
        <f>IF(AND(ISNUMBER(SEARCH(":",Table12[[#This Row],[Column1]]))=FALSE,ISNUMBER(SEARCH("Ronda",Table12[[#This Row],[Column1]]))=FALSE),1,0)</f>
        <v>1</v>
      </c>
      <c r="M1516">
        <f>IF(Table12[[#This Row],[cond]]=1,M1515+1,0)</f>
        <v>6</v>
      </c>
      <c r="N1516">
        <f>IF(ISNUMBER(SEARCH("Ronda",Table12[[#This Row],[Column1]]))=TRUE,1,0)</f>
        <v>0</v>
      </c>
      <c r="O1516" t="str">
        <f>IF(Table12[[#This Row],[cond2]]=1,MID(Table12[[#This Row],[Column1]],6,3),O1515)</f>
        <v xml:space="preserve"> 11</v>
      </c>
    </row>
    <row r="1517" spans="11:15" x14ac:dyDescent="0.3">
      <c r="K1517" t="s">
        <v>255</v>
      </c>
      <c r="L1517">
        <f>IF(AND(ISNUMBER(SEARCH(":",Table12[[#This Row],[Column1]]))=FALSE,ISNUMBER(SEARCH("Ronda",Table12[[#This Row],[Column1]]))=FALSE),1,0)</f>
        <v>0</v>
      </c>
      <c r="M1517">
        <f>IF(Table12[[#This Row],[cond]]=1,M1516+1,0)</f>
        <v>0</v>
      </c>
      <c r="N1517">
        <f>IF(ISNUMBER(SEARCH("Ronda",Table12[[#This Row],[Column1]]))=TRUE,1,0)</f>
        <v>0</v>
      </c>
      <c r="O1517" t="str">
        <f>IF(Table12[[#This Row],[cond2]]=1,MID(Table12[[#This Row],[Column1]],6,3),O1516)</f>
        <v xml:space="preserve"> 11</v>
      </c>
    </row>
    <row r="1518" spans="11:15" x14ac:dyDescent="0.3">
      <c r="K1518" t="s">
        <v>1051</v>
      </c>
      <c r="L1518">
        <f>IF(AND(ISNUMBER(SEARCH(":",Table12[[#This Row],[Column1]]))=FALSE,ISNUMBER(SEARCH("Ronda",Table12[[#This Row],[Column1]]))=FALSE),1,0)</f>
        <v>1</v>
      </c>
      <c r="M1518">
        <f>IF(Table12[[#This Row],[cond]]=1,M1517+1,0)</f>
        <v>1</v>
      </c>
      <c r="N1518">
        <f>IF(ISNUMBER(SEARCH("Ronda",Table12[[#This Row],[Column1]]))=TRUE,1,0)</f>
        <v>0</v>
      </c>
      <c r="O1518" t="str">
        <f>IF(Table12[[#This Row],[cond2]]=1,MID(Table12[[#This Row],[Column1]],6,3),O1517)</f>
        <v xml:space="preserve"> 11</v>
      </c>
    </row>
    <row r="1519" spans="11:15" x14ac:dyDescent="0.3">
      <c r="K1519" t="s">
        <v>2</v>
      </c>
      <c r="L1519">
        <f>IF(AND(ISNUMBER(SEARCH(":",Table12[[#This Row],[Column1]]))=FALSE,ISNUMBER(SEARCH("Ronda",Table12[[#This Row],[Column1]]))=FALSE),1,0)</f>
        <v>1</v>
      </c>
      <c r="M1519">
        <f>IF(Table12[[#This Row],[cond]]=1,M1518+1,0)</f>
        <v>2</v>
      </c>
      <c r="N1519">
        <f>IF(ISNUMBER(SEARCH("Ronda",Table12[[#This Row],[Column1]]))=TRUE,1,0)</f>
        <v>0</v>
      </c>
      <c r="O1519" t="str">
        <f>IF(Table12[[#This Row],[cond2]]=1,MID(Table12[[#This Row],[Column1]],6,3),O1518)</f>
        <v xml:space="preserve"> 11</v>
      </c>
    </row>
    <row r="1520" spans="11:15" x14ac:dyDescent="0.3">
      <c r="K1520">
        <v>1</v>
      </c>
      <c r="L1520">
        <f>IF(AND(ISNUMBER(SEARCH(":",Table12[[#This Row],[Column1]]))=FALSE,ISNUMBER(SEARCH("Ronda",Table12[[#This Row],[Column1]]))=FALSE),1,0)</f>
        <v>1</v>
      </c>
      <c r="M1520">
        <f>IF(Table12[[#This Row],[cond]]=1,M1519+1,0)</f>
        <v>3</v>
      </c>
      <c r="N1520">
        <f>IF(ISNUMBER(SEARCH("Ronda",Table12[[#This Row],[Column1]]))=TRUE,1,0)</f>
        <v>0</v>
      </c>
      <c r="O1520" t="str">
        <f>IF(Table12[[#This Row],[cond2]]=1,MID(Table12[[#This Row],[Column1]],6,3),O1519)</f>
        <v xml:space="preserve"> 11</v>
      </c>
    </row>
    <row r="1521" spans="11:15" x14ac:dyDescent="0.3">
      <c r="K1521">
        <v>2</v>
      </c>
      <c r="L1521">
        <f>IF(AND(ISNUMBER(SEARCH(":",Table12[[#This Row],[Column1]]))=FALSE,ISNUMBER(SEARCH("Ronda",Table12[[#This Row],[Column1]]))=FALSE),1,0)</f>
        <v>1</v>
      </c>
      <c r="M1521">
        <f>IF(Table12[[#This Row],[cond]]=1,M1520+1,0)</f>
        <v>4</v>
      </c>
      <c r="N1521">
        <f>IF(ISNUMBER(SEARCH("Ronda",Table12[[#This Row],[Column1]]))=TRUE,1,0)</f>
        <v>0</v>
      </c>
      <c r="O1521" t="str">
        <f>IF(Table12[[#This Row],[cond2]]=1,MID(Table12[[#This Row],[Column1]],6,3),O1520)</f>
        <v xml:space="preserve"> 11</v>
      </c>
    </row>
    <row r="1522" spans="11:15" x14ac:dyDescent="0.3">
      <c r="K1522">
        <v>-1</v>
      </c>
      <c r="L1522">
        <f>IF(AND(ISNUMBER(SEARCH(":",Table12[[#This Row],[Column1]]))=FALSE,ISNUMBER(SEARCH("Ronda",Table12[[#This Row],[Column1]]))=FALSE),1,0)</f>
        <v>1</v>
      </c>
      <c r="M1522">
        <f>IF(Table12[[#This Row],[cond]]=1,M1521+1,0)</f>
        <v>5</v>
      </c>
      <c r="N1522">
        <f>IF(ISNUMBER(SEARCH("Ronda",Table12[[#This Row],[Column1]]))=TRUE,1,0)</f>
        <v>0</v>
      </c>
      <c r="O1522" t="str">
        <f>IF(Table12[[#This Row],[cond2]]=1,MID(Table12[[#This Row],[Column1]],6,3),O1521)</f>
        <v xml:space="preserve"> 11</v>
      </c>
    </row>
    <row r="1523" spans="11:15" x14ac:dyDescent="0.3">
      <c r="K1523">
        <v>0</v>
      </c>
      <c r="L1523">
        <f>IF(AND(ISNUMBER(SEARCH(":",Table12[[#This Row],[Column1]]))=FALSE,ISNUMBER(SEARCH("Ronda",Table12[[#This Row],[Column1]]))=FALSE),1,0)</f>
        <v>1</v>
      </c>
      <c r="M1523">
        <f>IF(Table12[[#This Row],[cond]]=1,M1522+1,0)</f>
        <v>6</v>
      </c>
      <c r="N1523">
        <f>IF(ISNUMBER(SEARCH("Ronda",Table12[[#This Row],[Column1]]))=TRUE,1,0)</f>
        <v>0</v>
      </c>
      <c r="O1523" t="str">
        <f>IF(Table12[[#This Row],[cond2]]=1,MID(Table12[[#This Row],[Column1]],6,3),O1522)</f>
        <v xml:space="preserve"> 11</v>
      </c>
    </row>
    <row r="1524" spans="11:15" x14ac:dyDescent="0.3">
      <c r="K1524" t="s">
        <v>1422</v>
      </c>
      <c r="L1524">
        <f>IF(AND(ISNUMBER(SEARCH(":",Table12[[#This Row],[Column1]]))=FALSE,ISNUMBER(SEARCH("Ronda",Table12[[#This Row],[Column1]]))=FALSE),1,0)</f>
        <v>0</v>
      </c>
      <c r="M1524">
        <f>IF(Table12[[#This Row],[cond]]=1,M1523+1,0)</f>
        <v>0</v>
      </c>
      <c r="N1524">
        <f>IF(ISNUMBER(SEARCH("Ronda",Table12[[#This Row],[Column1]]))=TRUE,1,0)</f>
        <v>0</v>
      </c>
      <c r="O1524" t="str">
        <f>IF(Table12[[#This Row],[cond2]]=1,MID(Table12[[#This Row],[Column1]],6,3),O1523)</f>
        <v xml:space="preserve"> 11</v>
      </c>
    </row>
    <row r="1525" spans="11:15" x14ac:dyDescent="0.3">
      <c r="K1525" t="s">
        <v>4</v>
      </c>
      <c r="L1525">
        <f>IF(AND(ISNUMBER(SEARCH(":",Table12[[#This Row],[Column1]]))=FALSE,ISNUMBER(SEARCH("Ronda",Table12[[#This Row],[Column1]]))=FALSE),1,0)</f>
        <v>1</v>
      </c>
      <c r="M1525">
        <f>IF(Table12[[#This Row],[cond]]=1,M1524+1,0)</f>
        <v>1</v>
      </c>
      <c r="N1525">
        <f>IF(ISNUMBER(SEARCH("Ronda",Table12[[#This Row],[Column1]]))=TRUE,1,0)</f>
        <v>0</v>
      </c>
      <c r="O1525" t="str">
        <f>IF(Table12[[#This Row],[cond2]]=1,MID(Table12[[#This Row],[Column1]],6,3),O1524)</f>
        <v xml:space="preserve"> 11</v>
      </c>
    </row>
    <row r="1526" spans="11:15" x14ac:dyDescent="0.3">
      <c r="K1526" t="s">
        <v>11</v>
      </c>
      <c r="L1526">
        <f>IF(AND(ISNUMBER(SEARCH(":",Table12[[#This Row],[Column1]]))=FALSE,ISNUMBER(SEARCH("Ronda",Table12[[#This Row],[Column1]]))=FALSE),1,0)</f>
        <v>1</v>
      </c>
      <c r="M1526">
        <f>IF(Table12[[#This Row],[cond]]=1,M1525+1,0)</f>
        <v>2</v>
      </c>
      <c r="N1526">
        <f>IF(ISNUMBER(SEARCH("Ronda",Table12[[#This Row],[Column1]]))=TRUE,1,0)</f>
        <v>0</v>
      </c>
      <c r="O1526" t="str">
        <f>IF(Table12[[#This Row],[cond2]]=1,MID(Table12[[#This Row],[Column1]],6,3),O1525)</f>
        <v xml:space="preserve"> 11</v>
      </c>
    </row>
    <row r="1527" spans="11:15" x14ac:dyDescent="0.3">
      <c r="K1527">
        <v>1</v>
      </c>
      <c r="L1527">
        <f>IF(AND(ISNUMBER(SEARCH(":",Table12[[#This Row],[Column1]]))=FALSE,ISNUMBER(SEARCH("Ronda",Table12[[#This Row],[Column1]]))=FALSE),1,0)</f>
        <v>1</v>
      </c>
      <c r="M1527">
        <f>IF(Table12[[#This Row],[cond]]=1,M1526+1,0)</f>
        <v>3</v>
      </c>
      <c r="N1527">
        <f>IF(ISNUMBER(SEARCH("Ronda",Table12[[#This Row],[Column1]]))=TRUE,1,0)</f>
        <v>0</v>
      </c>
      <c r="O1527" t="str">
        <f>IF(Table12[[#This Row],[cond2]]=1,MID(Table12[[#This Row],[Column1]],6,3),O1526)</f>
        <v xml:space="preserve"> 11</v>
      </c>
    </row>
    <row r="1528" spans="11:15" x14ac:dyDescent="0.3">
      <c r="K1528">
        <v>0</v>
      </c>
      <c r="L1528">
        <f>IF(AND(ISNUMBER(SEARCH(":",Table12[[#This Row],[Column1]]))=FALSE,ISNUMBER(SEARCH("Ronda",Table12[[#This Row],[Column1]]))=FALSE),1,0)</f>
        <v>1</v>
      </c>
      <c r="M1528">
        <f>IF(Table12[[#This Row],[cond]]=1,M1527+1,0)</f>
        <v>4</v>
      </c>
      <c r="N1528">
        <f>IF(ISNUMBER(SEARCH("Ronda",Table12[[#This Row],[Column1]]))=TRUE,1,0)</f>
        <v>0</v>
      </c>
      <c r="O1528" t="str">
        <f>IF(Table12[[#This Row],[cond2]]=1,MID(Table12[[#This Row],[Column1]],6,3),O1527)</f>
        <v xml:space="preserve"> 11</v>
      </c>
    </row>
    <row r="1529" spans="11:15" x14ac:dyDescent="0.3">
      <c r="K1529">
        <v>-1</v>
      </c>
      <c r="L1529">
        <f>IF(AND(ISNUMBER(SEARCH(":",Table12[[#This Row],[Column1]]))=FALSE,ISNUMBER(SEARCH("Ronda",Table12[[#This Row],[Column1]]))=FALSE),1,0)</f>
        <v>1</v>
      </c>
      <c r="M1529">
        <f>IF(Table12[[#This Row],[cond]]=1,M1528+1,0)</f>
        <v>5</v>
      </c>
      <c r="N1529">
        <f>IF(ISNUMBER(SEARCH("Ronda",Table12[[#This Row],[Column1]]))=TRUE,1,0)</f>
        <v>0</v>
      </c>
      <c r="O1529" t="str">
        <f>IF(Table12[[#This Row],[cond2]]=1,MID(Table12[[#This Row],[Column1]],6,3),O1528)</f>
        <v xml:space="preserve"> 11</v>
      </c>
    </row>
    <row r="1530" spans="11:15" x14ac:dyDescent="0.3">
      <c r="K1530">
        <v>0</v>
      </c>
      <c r="L1530">
        <f>IF(AND(ISNUMBER(SEARCH(":",Table12[[#This Row],[Column1]]))=FALSE,ISNUMBER(SEARCH("Ronda",Table12[[#This Row],[Column1]]))=FALSE),1,0)</f>
        <v>1</v>
      </c>
      <c r="M1530">
        <f>IF(Table12[[#This Row],[cond]]=1,M1529+1,0)</f>
        <v>6</v>
      </c>
      <c r="N1530">
        <f>IF(ISNUMBER(SEARCH("Ronda",Table12[[#This Row],[Column1]]))=TRUE,1,0)</f>
        <v>0</v>
      </c>
      <c r="O1530" t="str">
        <f>IF(Table12[[#This Row],[cond2]]=1,MID(Table12[[#This Row],[Column1]],6,3),O1529)</f>
        <v xml:space="preserve"> 11</v>
      </c>
    </row>
    <row r="1531" spans="11:15" x14ac:dyDescent="0.3">
      <c r="K1531" t="s">
        <v>464</v>
      </c>
      <c r="L1531">
        <f>IF(AND(ISNUMBER(SEARCH(":",Table12[[#This Row],[Column1]]))=FALSE,ISNUMBER(SEARCH("Ronda",Table12[[#This Row],[Column1]]))=FALSE),1,0)</f>
        <v>0</v>
      </c>
      <c r="M1531">
        <f>IF(Table12[[#This Row],[cond]]=1,M1530+1,0)</f>
        <v>0</v>
      </c>
      <c r="N1531">
        <f>IF(ISNUMBER(SEARCH("Ronda",Table12[[#This Row],[Column1]]))=TRUE,1,0)</f>
        <v>0</v>
      </c>
      <c r="O1531" t="str">
        <f>IF(Table12[[#This Row],[cond2]]=1,MID(Table12[[#This Row],[Column1]],6,3),O1530)</f>
        <v xml:space="preserve"> 11</v>
      </c>
    </row>
    <row r="1532" spans="11:15" x14ac:dyDescent="0.3">
      <c r="K1532" t="s">
        <v>833</v>
      </c>
      <c r="L1532">
        <f>IF(AND(ISNUMBER(SEARCH(":",Table12[[#This Row],[Column1]]))=FALSE,ISNUMBER(SEARCH("Ronda",Table12[[#This Row],[Column1]]))=FALSE),1,0)</f>
        <v>1</v>
      </c>
      <c r="M1532">
        <f>IF(Table12[[#This Row],[cond]]=1,M1531+1,0)</f>
        <v>1</v>
      </c>
      <c r="N1532">
        <f>IF(ISNUMBER(SEARCH("Ronda",Table12[[#This Row],[Column1]]))=TRUE,1,0)</f>
        <v>0</v>
      </c>
      <c r="O1532" t="str">
        <f>IF(Table12[[#This Row],[cond2]]=1,MID(Table12[[#This Row],[Column1]],6,3),O1531)</f>
        <v xml:space="preserve"> 11</v>
      </c>
    </row>
    <row r="1533" spans="11:15" x14ac:dyDescent="0.3">
      <c r="K1533" t="s">
        <v>36</v>
      </c>
      <c r="L1533">
        <f>IF(AND(ISNUMBER(SEARCH(":",Table12[[#This Row],[Column1]]))=FALSE,ISNUMBER(SEARCH("Ronda",Table12[[#This Row],[Column1]]))=FALSE),1,0)</f>
        <v>1</v>
      </c>
      <c r="M1533">
        <f>IF(Table12[[#This Row],[cond]]=1,M1532+1,0)</f>
        <v>2</v>
      </c>
      <c r="N1533">
        <f>IF(ISNUMBER(SEARCH("Ronda",Table12[[#This Row],[Column1]]))=TRUE,1,0)</f>
        <v>0</v>
      </c>
      <c r="O1533" t="str">
        <f>IF(Table12[[#This Row],[cond2]]=1,MID(Table12[[#This Row],[Column1]],6,3),O1532)</f>
        <v xml:space="preserve"> 11</v>
      </c>
    </row>
    <row r="1534" spans="11:15" x14ac:dyDescent="0.3">
      <c r="K1534">
        <v>1</v>
      </c>
      <c r="L1534">
        <f>IF(AND(ISNUMBER(SEARCH(":",Table12[[#This Row],[Column1]]))=FALSE,ISNUMBER(SEARCH("Ronda",Table12[[#This Row],[Column1]]))=FALSE),1,0)</f>
        <v>1</v>
      </c>
      <c r="M1534">
        <f>IF(Table12[[#This Row],[cond]]=1,M1533+1,0)</f>
        <v>3</v>
      </c>
      <c r="N1534">
        <f>IF(ISNUMBER(SEARCH("Ronda",Table12[[#This Row],[Column1]]))=TRUE,1,0)</f>
        <v>0</v>
      </c>
      <c r="O1534" t="str">
        <f>IF(Table12[[#This Row],[cond2]]=1,MID(Table12[[#This Row],[Column1]],6,3),O1533)</f>
        <v xml:space="preserve"> 11</v>
      </c>
    </row>
    <row r="1535" spans="11:15" x14ac:dyDescent="0.3">
      <c r="K1535">
        <v>2</v>
      </c>
      <c r="L1535">
        <f>IF(AND(ISNUMBER(SEARCH(":",Table12[[#This Row],[Column1]]))=FALSE,ISNUMBER(SEARCH("Ronda",Table12[[#This Row],[Column1]]))=FALSE),1,0)</f>
        <v>1</v>
      </c>
      <c r="M1535">
        <f>IF(Table12[[#This Row],[cond]]=1,M1534+1,0)</f>
        <v>4</v>
      </c>
      <c r="N1535">
        <f>IF(ISNUMBER(SEARCH("Ronda",Table12[[#This Row],[Column1]]))=TRUE,1,0)</f>
        <v>0</v>
      </c>
      <c r="O1535" t="str">
        <f>IF(Table12[[#This Row],[cond2]]=1,MID(Table12[[#This Row],[Column1]],6,3),O1534)</f>
        <v xml:space="preserve"> 11</v>
      </c>
    </row>
    <row r="1536" spans="11:15" x14ac:dyDescent="0.3">
      <c r="K1536">
        <v>-1</v>
      </c>
      <c r="L1536">
        <f>IF(AND(ISNUMBER(SEARCH(":",Table12[[#This Row],[Column1]]))=FALSE,ISNUMBER(SEARCH("Ronda",Table12[[#This Row],[Column1]]))=FALSE),1,0)</f>
        <v>1</v>
      </c>
      <c r="M1536">
        <f>IF(Table12[[#This Row],[cond]]=1,M1535+1,0)</f>
        <v>5</v>
      </c>
      <c r="N1536">
        <f>IF(ISNUMBER(SEARCH("Ronda",Table12[[#This Row],[Column1]]))=TRUE,1,0)</f>
        <v>0</v>
      </c>
      <c r="O1536" t="str">
        <f>IF(Table12[[#This Row],[cond2]]=1,MID(Table12[[#This Row],[Column1]],6,3),O1535)</f>
        <v xml:space="preserve"> 11</v>
      </c>
    </row>
    <row r="1537" spans="11:15" x14ac:dyDescent="0.3">
      <c r="K1537">
        <v>-2</v>
      </c>
      <c r="L1537">
        <f>IF(AND(ISNUMBER(SEARCH(":",Table12[[#This Row],[Column1]]))=FALSE,ISNUMBER(SEARCH("Ronda",Table12[[#This Row],[Column1]]))=FALSE),1,0)</f>
        <v>1</v>
      </c>
      <c r="M1537">
        <f>IF(Table12[[#This Row],[cond]]=1,M1536+1,0)</f>
        <v>6</v>
      </c>
      <c r="N1537">
        <f>IF(ISNUMBER(SEARCH("Ronda",Table12[[#This Row],[Column1]]))=TRUE,1,0)</f>
        <v>0</v>
      </c>
      <c r="O1537" t="str">
        <f>IF(Table12[[#This Row],[cond2]]=1,MID(Table12[[#This Row],[Column1]],6,3),O1536)</f>
        <v xml:space="preserve"> 11</v>
      </c>
    </row>
    <row r="1538" spans="11:15" x14ac:dyDescent="0.3">
      <c r="K1538" t="s">
        <v>252</v>
      </c>
      <c r="L1538">
        <f>IF(AND(ISNUMBER(SEARCH(":",Table12[[#This Row],[Column1]]))=FALSE,ISNUMBER(SEARCH("Ronda",Table12[[#This Row],[Column1]]))=FALSE),1,0)</f>
        <v>0</v>
      </c>
      <c r="M1538">
        <f>IF(Table12[[#This Row],[cond]]=1,M1537+1,0)</f>
        <v>0</v>
      </c>
      <c r="N1538">
        <f>IF(ISNUMBER(SEARCH("Ronda",Table12[[#This Row],[Column1]]))=TRUE,1,0)</f>
        <v>1</v>
      </c>
      <c r="O1538" t="str">
        <f>IF(Table12[[#This Row],[cond2]]=1,MID(Table12[[#This Row],[Column1]],6,3),O1537)</f>
        <v xml:space="preserve"> 10</v>
      </c>
    </row>
    <row r="1539" spans="11:15" x14ac:dyDescent="0.3">
      <c r="K1539" t="s">
        <v>1423</v>
      </c>
      <c r="L1539">
        <f>IF(AND(ISNUMBER(SEARCH(":",Table12[[#This Row],[Column1]]))=FALSE,ISNUMBER(SEARCH("Ronda",Table12[[#This Row],[Column1]]))=FALSE),1,0)</f>
        <v>0</v>
      </c>
      <c r="M1539">
        <f>IF(Table12[[#This Row],[cond]]=1,M1538+1,0)</f>
        <v>0</v>
      </c>
      <c r="N1539">
        <f>IF(ISNUMBER(SEARCH("Ronda",Table12[[#This Row],[Column1]]))=TRUE,1,0)</f>
        <v>0</v>
      </c>
      <c r="O1539" t="str">
        <f>IF(Table12[[#This Row],[cond2]]=1,MID(Table12[[#This Row],[Column1]],6,3),O1538)</f>
        <v xml:space="preserve"> 10</v>
      </c>
    </row>
    <row r="1540" spans="11:15" x14ac:dyDescent="0.3">
      <c r="K1540" t="s">
        <v>14</v>
      </c>
      <c r="L1540">
        <f>IF(AND(ISNUMBER(SEARCH(":",Table12[[#This Row],[Column1]]))=FALSE,ISNUMBER(SEARCH("Ronda",Table12[[#This Row],[Column1]]))=FALSE),1,0)</f>
        <v>1</v>
      </c>
      <c r="M1540">
        <f>IF(Table12[[#This Row],[cond]]=1,M1539+1,0)</f>
        <v>1</v>
      </c>
      <c r="N1540">
        <f>IF(ISNUMBER(SEARCH("Ronda",Table12[[#This Row],[Column1]]))=TRUE,1,0)</f>
        <v>0</v>
      </c>
      <c r="O1540" t="str">
        <f>IF(Table12[[#This Row],[cond2]]=1,MID(Table12[[#This Row],[Column1]],6,3),O1539)</f>
        <v xml:space="preserve"> 10</v>
      </c>
    </row>
    <row r="1541" spans="11:15" x14ac:dyDescent="0.3">
      <c r="K1541" t="s">
        <v>1051</v>
      </c>
      <c r="L1541">
        <f>IF(AND(ISNUMBER(SEARCH(":",Table12[[#This Row],[Column1]]))=FALSE,ISNUMBER(SEARCH("Ronda",Table12[[#This Row],[Column1]]))=FALSE),1,0)</f>
        <v>1</v>
      </c>
      <c r="M1541">
        <f>IF(Table12[[#This Row],[cond]]=1,M1540+1,0)</f>
        <v>2</v>
      </c>
      <c r="N1541">
        <f>IF(ISNUMBER(SEARCH("Ronda",Table12[[#This Row],[Column1]]))=TRUE,1,0)</f>
        <v>0</v>
      </c>
      <c r="O1541" t="str">
        <f>IF(Table12[[#This Row],[cond2]]=1,MID(Table12[[#This Row],[Column1]],6,3),O1540)</f>
        <v xml:space="preserve"> 10</v>
      </c>
    </row>
    <row r="1542" spans="11:15" x14ac:dyDescent="0.3">
      <c r="K1542">
        <v>1</v>
      </c>
      <c r="L1542">
        <f>IF(AND(ISNUMBER(SEARCH(":",Table12[[#This Row],[Column1]]))=FALSE,ISNUMBER(SEARCH("Ronda",Table12[[#This Row],[Column1]]))=FALSE),1,0)</f>
        <v>1</v>
      </c>
      <c r="M1542">
        <f>IF(Table12[[#This Row],[cond]]=1,M1541+1,0)</f>
        <v>3</v>
      </c>
      <c r="N1542">
        <f>IF(ISNUMBER(SEARCH("Ronda",Table12[[#This Row],[Column1]]))=TRUE,1,0)</f>
        <v>0</v>
      </c>
      <c r="O1542" t="str">
        <f>IF(Table12[[#This Row],[cond2]]=1,MID(Table12[[#This Row],[Column1]],6,3),O1541)</f>
        <v xml:space="preserve"> 10</v>
      </c>
    </row>
    <row r="1543" spans="11:15" x14ac:dyDescent="0.3">
      <c r="K1543">
        <v>1</v>
      </c>
      <c r="L1543">
        <f>IF(AND(ISNUMBER(SEARCH(":",Table12[[#This Row],[Column1]]))=FALSE,ISNUMBER(SEARCH("Ronda",Table12[[#This Row],[Column1]]))=FALSE),1,0)</f>
        <v>1</v>
      </c>
      <c r="M1543">
        <f>IF(Table12[[#This Row],[cond]]=1,M1542+1,0)</f>
        <v>4</v>
      </c>
      <c r="N1543">
        <f>IF(ISNUMBER(SEARCH("Ronda",Table12[[#This Row],[Column1]]))=TRUE,1,0)</f>
        <v>0</v>
      </c>
      <c r="O1543" t="str">
        <f>IF(Table12[[#This Row],[cond2]]=1,MID(Table12[[#This Row],[Column1]],6,3),O1542)</f>
        <v xml:space="preserve"> 10</v>
      </c>
    </row>
    <row r="1544" spans="11:15" x14ac:dyDescent="0.3">
      <c r="K1544">
        <v>-1</v>
      </c>
      <c r="L1544">
        <f>IF(AND(ISNUMBER(SEARCH(":",Table12[[#This Row],[Column1]]))=FALSE,ISNUMBER(SEARCH("Ronda",Table12[[#This Row],[Column1]]))=FALSE),1,0)</f>
        <v>1</v>
      </c>
      <c r="M1544">
        <f>IF(Table12[[#This Row],[cond]]=1,M1543+1,0)</f>
        <v>5</v>
      </c>
      <c r="N1544">
        <f>IF(ISNUMBER(SEARCH("Ronda",Table12[[#This Row],[Column1]]))=TRUE,1,0)</f>
        <v>0</v>
      </c>
      <c r="O1544" t="str">
        <f>IF(Table12[[#This Row],[cond2]]=1,MID(Table12[[#This Row],[Column1]],6,3),O1543)</f>
        <v xml:space="preserve"> 10</v>
      </c>
    </row>
    <row r="1545" spans="11:15" x14ac:dyDescent="0.3">
      <c r="K1545">
        <v>0</v>
      </c>
      <c r="L1545">
        <f>IF(AND(ISNUMBER(SEARCH(":",Table12[[#This Row],[Column1]]))=FALSE,ISNUMBER(SEARCH("Ronda",Table12[[#This Row],[Column1]]))=FALSE),1,0)</f>
        <v>1</v>
      </c>
      <c r="M1545">
        <f>IF(Table12[[#This Row],[cond]]=1,M1544+1,0)</f>
        <v>6</v>
      </c>
      <c r="N1545">
        <f>IF(ISNUMBER(SEARCH("Ronda",Table12[[#This Row],[Column1]]))=TRUE,1,0)</f>
        <v>0</v>
      </c>
      <c r="O1545" t="str">
        <f>IF(Table12[[#This Row],[cond2]]=1,MID(Table12[[#This Row],[Column1]],6,3),O1544)</f>
        <v xml:space="preserve"> 10</v>
      </c>
    </row>
    <row r="1546" spans="11:15" x14ac:dyDescent="0.3">
      <c r="K1546" t="s">
        <v>1423</v>
      </c>
      <c r="L1546">
        <f>IF(AND(ISNUMBER(SEARCH(":",Table12[[#This Row],[Column1]]))=FALSE,ISNUMBER(SEARCH("Ronda",Table12[[#This Row],[Column1]]))=FALSE),1,0)</f>
        <v>0</v>
      </c>
      <c r="M1546">
        <f>IF(Table12[[#This Row],[cond]]=1,M1545+1,0)</f>
        <v>0</v>
      </c>
      <c r="N1546">
        <f>IF(ISNUMBER(SEARCH("Ronda",Table12[[#This Row],[Column1]]))=TRUE,1,0)</f>
        <v>0</v>
      </c>
      <c r="O1546" t="str">
        <f>IF(Table12[[#This Row],[cond2]]=1,MID(Table12[[#This Row],[Column1]],6,3),O1545)</f>
        <v xml:space="preserve"> 10</v>
      </c>
    </row>
    <row r="1547" spans="11:15" x14ac:dyDescent="0.3">
      <c r="K1547" t="s">
        <v>11</v>
      </c>
      <c r="L1547">
        <f>IF(AND(ISNUMBER(SEARCH(":",Table12[[#This Row],[Column1]]))=FALSE,ISNUMBER(SEARCH("Ronda",Table12[[#This Row],[Column1]]))=FALSE),1,0)</f>
        <v>1</v>
      </c>
      <c r="M1547">
        <f>IF(Table12[[#This Row],[cond]]=1,M1546+1,0)</f>
        <v>1</v>
      </c>
      <c r="N1547">
        <f>IF(ISNUMBER(SEARCH("Ronda",Table12[[#This Row],[Column1]]))=TRUE,1,0)</f>
        <v>0</v>
      </c>
      <c r="O1547" t="str">
        <f>IF(Table12[[#This Row],[cond2]]=1,MID(Table12[[#This Row],[Column1]],6,3),O1546)</f>
        <v xml:space="preserve"> 10</v>
      </c>
    </row>
    <row r="1548" spans="11:15" x14ac:dyDescent="0.3">
      <c r="K1548" t="s">
        <v>28</v>
      </c>
      <c r="L1548">
        <f>IF(AND(ISNUMBER(SEARCH(":",Table12[[#This Row],[Column1]]))=FALSE,ISNUMBER(SEARCH("Ronda",Table12[[#This Row],[Column1]]))=FALSE),1,0)</f>
        <v>1</v>
      </c>
      <c r="M1548">
        <f>IF(Table12[[#This Row],[cond]]=1,M1547+1,0)</f>
        <v>2</v>
      </c>
      <c r="N1548">
        <f>IF(ISNUMBER(SEARCH("Ronda",Table12[[#This Row],[Column1]]))=TRUE,1,0)</f>
        <v>0</v>
      </c>
      <c r="O1548" t="str">
        <f>IF(Table12[[#This Row],[cond2]]=1,MID(Table12[[#This Row],[Column1]],6,3),O1547)</f>
        <v xml:space="preserve"> 10</v>
      </c>
    </row>
    <row r="1549" spans="11:15" x14ac:dyDescent="0.3">
      <c r="K1549">
        <v>1</v>
      </c>
      <c r="L1549">
        <f>IF(AND(ISNUMBER(SEARCH(":",Table12[[#This Row],[Column1]]))=FALSE,ISNUMBER(SEARCH("Ronda",Table12[[#This Row],[Column1]]))=FALSE),1,0)</f>
        <v>1</v>
      </c>
      <c r="M1549">
        <f>IF(Table12[[#This Row],[cond]]=1,M1548+1,0)</f>
        <v>3</v>
      </c>
      <c r="N1549">
        <f>IF(ISNUMBER(SEARCH("Ronda",Table12[[#This Row],[Column1]]))=TRUE,1,0)</f>
        <v>0</v>
      </c>
      <c r="O1549" t="str">
        <f>IF(Table12[[#This Row],[cond2]]=1,MID(Table12[[#This Row],[Column1]],6,3),O1548)</f>
        <v xml:space="preserve"> 10</v>
      </c>
    </row>
    <row r="1550" spans="11:15" x14ac:dyDescent="0.3">
      <c r="K1550">
        <v>0</v>
      </c>
      <c r="L1550">
        <f>IF(AND(ISNUMBER(SEARCH(":",Table12[[#This Row],[Column1]]))=FALSE,ISNUMBER(SEARCH("Ronda",Table12[[#This Row],[Column1]]))=FALSE),1,0)</f>
        <v>1</v>
      </c>
      <c r="M1550">
        <f>IF(Table12[[#This Row],[cond]]=1,M1549+1,0)</f>
        <v>4</v>
      </c>
      <c r="N1550">
        <f>IF(ISNUMBER(SEARCH("Ronda",Table12[[#This Row],[Column1]]))=TRUE,1,0)</f>
        <v>0</v>
      </c>
      <c r="O1550" t="str">
        <f>IF(Table12[[#This Row],[cond2]]=1,MID(Table12[[#This Row],[Column1]],6,3),O1549)</f>
        <v xml:space="preserve"> 10</v>
      </c>
    </row>
    <row r="1551" spans="11:15" x14ac:dyDescent="0.3">
      <c r="K1551">
        <v>0</v>
      </c>
      <c r="L1551">
        <f>IF(AND(ISNUMBER(SEARCH(":",Table12[[#This Row],[Column1]]))=FALSE,ISNUMBER(SEARCH("Ronda",Table12[[#This Row],[Column1]]))=FALSE),1,0)</f>
        <v>1</v>
      </c>
      <c r="M1551">
        <f>IF(Table12[[#This Row],[cond]]=1,M1550+1,0)</f>
        <v>5</v>
      </c>
      <c r="N1551">
        <f>IF(ISNUMBER(SEARCH("Ronda",Table12[[#This Row],[Column1]]))=TRUE,1,0)</f>
        <v>0</v>
      </c>
      <c r="O1551" t="str">
        <f>IF(Table12[[#This Row],[cond2]]=1,MID(Table12[[#This Row],[Column1]],6,3),O1550)</f>
        <v xml:space="preserve"> 10</v>
      </c>
    </row>
    <row r="1552" spans="11:15" x14ac:dyDescent="0.3">
      <c r="K1552">
        <v>0</v>
      </c>
      <c r="L1552">
        <f>IF(AND(ISNUMBER(SEARCH(":",Table12[[#This Row],[Column1]]))=FALSE,ISNUMBER(SEARCH("Ronda",Table12[[#This Row],[Column1]]))=FALSE),1,0)</f>
        <v>1</v>
      </c>
      <c r="M1552">
        <f>IF(Table12[[#This Row],[cond]]=1,M1551+1,0)</f>
        <v>6</v>
      </c>
      <c r="N1552">
        <f>IF(ISNUMBER(SEARCH("Ronda",Table12[[#This Row],[Column1]]))=TRUE,1,0)</f>
        <v>0</v>
      </c>
      <c r="O1552" t="str">
        <f>IF(Table12[[#This Row],[cond2]]=1,MID(Table12[[#This Row],[Column1]],6,3),O1551)</f>
        <v xml:space="preserve"> 10</v>
      </c>
    </row>
    <row r="1553" spans="11:15" x14ac:dyDescent="0.3">
      <c r="K1553" t="s">
        <v>1424</v>
      </c>
      <c r="L1553">
        <f>IF(AND(ISNUMBER(SEARCH(":",Table12[[#This Row],[Column1]]))=FALSE,ISNUMBER(SEARCH("Ronda",Table12[[#This Row],[Column1]]))=FALSE),1,0)</f>
        <v>0</v>
      </c>
      <c r="M1553">
        <f>IF(Table12[[#This Row],[cond]]=1,M1552+1,0)</f>
        <v>0</v>
      </c>
      <c r="N1553">
        <f>IF(ISNUMBER(SEARCH("Ronda",Table12[[#This Row],[Column1]]))=TRUE,1,0)</f>
        <v>0</v>
      </c>
      <c r="O1553" t="str">
        <f>IF(Table12[[#This Row],[cond2]]=1,MID(Table12[[#This Row],[Column1]],6,3),O1552)</f>
        <v xml:space="preserve"> 10</v>
      </c>
    </row>
    <row r="1554" spans="11:15" x14ac:dyDescent="0.3">
      <c r="K1554" t="s">
        <v>31</v>
      </c>
      <c r="L1554">
        <f>IF(AND(ISNUMBER(SEARCH(":",Table12[[#This Row],[Column1]]))=FALSE,ISNUMBER(SEARCH("Ronda",Table12[[#This Row],[Column1]]))=FALSE),1,0)</f>
        <v>1</v>
      </c>
      <c r="M1554">
        <f>IF(Table12[[#This Row],[cond]]=1,M1553+1,0)</f>
        <v>1</v>
      </c>
      <c r="N1554">
        <f>IF(ISNUMBER(SEARCH("Ronda",Table12[[#This Row],[Column1]]))=TRUE,1,0)</f>
        <v>0</v>
      </c>
      <c r="O1554" t="str">
        <f>IF(Table12[[#This Row],[cond2]]=1,MID(Table12[[#This Row],[Column1]],6,3),O1553)</f>
        <v xml:space="preserve"> 10</v>
      </c>
    </row>
    <row r="1555" spans="11:15" x14ac:dyDescent="0.3">
      <c r="K1555" t="s">
        <v>6</v>
      </c>
      <c r="L1555">
        <f>IF(AND(ISNUMBER(SEARCH(":",Table12[[#This Row],[Column1]]))=FALSE,ISNUMBER(SEARCH("Ronda",Table12[[#This Row],[Column1]]))=FALSE),1,0)</f>
        <v>1</v>
      </c>
      <c r="M1555">
        <f>IF(Table12[[#This Row],[cond]]=1,M1554+1,0)</f>
        <v>2</v>
      </c>
      <c r="N1555">
        <f>IF(ISNUMBER(SEARCH("Ronda",Table12[[#This Row],[Column1]]))=TRUE,1,0)</f>
        <v>0</v>
      </c>
      <c r="O1555" t="str">
        <f>IF(Table12[[#This Row],[cond2]]=1,MID(Table12[[#This Row],[Column1]],6,3),O1554)</f>
        <v xml:space="preserve"> 10</v>
      </c>
    </row>
    <row r="1556" spans="11:15" x14ac:dyDescent="0.3">
      <c r="K1556">
        <v>1</v>
      </c>
      <c r="L1556">
        <f>IF(AND(ISNUMBER(SEARCH(":",Table12[[#This Row],[Column1]]))=FALSE,ISNUMBER(SEARCH("Ronda",Table12[[#This Row],[Column1]]))=FALSE),1,0)</f>
        <v>1</v>
      </c>
      <c r="M1556">
        <f>IF(Table12[[#This Row],[cond]]=1,M1555+1,0)</f>
        <v>3</v>
      </c>
      <c r="N1556">
        <f>IF(ISNUMBER(SEARCH("Ronda",Table12[[#This Row],[Column1]]))=TRUE,1,0)</f>
        <v>0</v>
      </c>
      <c r="O1556" t="str">
        <f>IF(Table12[[#This Row],[cond2]]=1,MID(Table12[[#This Row],[Column1]],6,3),O1555)</f>
        <v xml:space="preserve"> 10</v>
      </c>
    </row>
    <row r="1557" spans="11:15" x14ac:dyDescent="0.3">
      <c r="K1557">
        <v>0</v>
      </c>
      <c r="L1557">
        <f>IF(AND(ISNUMBER(SEARCH(":",Table12[[#This Row],[Column1]]))=FALSE,ISNUMBER(SEARCH("Ronda",Table12[[#This Row],[Column1]]))=FALSE),1,0)</f>
        <v>1</v>
      </c>
      <c r="M1557">
        <f>IF(Table12[[#This Row],[cond]]=1,M1556+1,0)</f>
        <v>4</v>
      </c>
      <c r="N1557">
        <f>IF(ISNUMBER(SEARCH("Ronda",Table12[[#This Row],[Column1]]))=TRUE,1,0)</f>
        <v>0</v>
      </c>
      <c r="O1557" t="str">
        <f>IF(Table12[[#This Row],[cond2]]=1,MID(Table12[[#This Row],[Column1]],6,3),O1556)</f>
        <v xml:space="preserve"> 10</v>
      </c>
    </row>
    <row r="1558" spans="11:15" x14ac:dyDescent="0.3">
      <c r="K1558">
        <v>0</v>
      </c>
      <c r="L1558">
        <f>IF(AND(ISNUMBER(SEARCH(":",Table12[[#This Row],[Column1]]))=FALSE,ISNUMBER(SEARCH("Ronda",Table12[[#This Row],[Column1]]))=FALSE),1,0)</f>
        <v>1</v>
      </c>
      <c r="M1558">
        <f>IF(Table12[[#This Row],[cond]]=1,M1557+1,0)</f>
        <v>5</v>
      </c>
      <c r="N1558">
        <f>IF(ISNUMBER(SEARCH("Ronda",Table12[[#This Row],[Column1]]))=TRUE,1,0)</f>
        <v>0</v>
      </c>
      <c r="O1558" t="str">
        <f>IF(Table12[[#This Row],[cond2]]=1,MID(Table12[[#This Row],[Column1]],6,3),O1557)</f>
        <v xml:space="preserve"> 10</v>
      </c>
    </row>
    <row r="1559" spans="11:15" x14ac:dyDescent="0.3">
      <c r="K1559">
        <v>0</v>
      </c>
      <c r="L1559">
        <f>IF(AND(ISNUMBER(SEARCH(":",Table12[[#This Row],[Column1]]))=FALSE,ISNUMBER(SEARCH("Ronda",Table12[[#This Row],[Column1]]))=FALSE),1,0)</f>
        <v>1</v>
      </c>
      <c r="M1559">
        <f>IF(Table12[[#This Row],[cond]]=1,M1558+1,0)</f>
        <v>6</v>
      </c>
      <c r="N1559">
        <f>IF(ISNUMBER(SEARCH("Ronda",Table12[[#This Row],[Column1]]))=TRUE,1,0)</f>
        <v>0</v>
      </c>
      <c r="O1559" t="str">
        <f>IF(Table12[[#This Row],[cond2]]=1,MID(Table12[[#This Row],[Column1]],6,3),O1558)</f>
        <v xml:space="preserve"> 10</v>
      </c>
    </row>
    <row r="1560" spans="11:15" x14ac:dyDescent="0.3">
      <c r="K1560" t="s">
        <v>1425</v>
      </c>
      <c r="L1560">
        <f>IF(AND(ISNUMBER(SEARCH(":",Table12[[#This Row],[Column1]]))=FALSE,ISNUMBER(SEARCH("Ronda",Table12[[#This Row],[Column1]]))=FALSE),1,0)</f>
        <v>0</v>
      </c>
      <c r="M1560">
        <f>IF(Table12[[#This Row],[cond]]=1,M1559+1,0)</f>
        <v>0</v>
      </c>
      <c r="N1560">
        <f>IF(ISNUMBER(SEARCH("Ronda",Table12[[#This Row],[Column1]]))=TRUE,1,0)</f>
        <v>0</v>
      </c>
      <c r="O1560" t="str">
        <f>IF(Table12[[#This Row],[cond2]]=1,MID(Table12[[#This Row],[Column1]],6,3),O1559)</f>
        <v xml:space="preserve"> 10</v>
      </c>
    </row>
    <row r="1561" spans="11:15" x14ac:dyDescent="0.3">
      <c r="K1561" t="s">
        <v>13</v>
      </c>
      <c r="L1561">
        <f>IF(AND(ISNUMBER(SEARCH(":",Table12[[#This Row],[Column1]]))=FALSE,ISNUMBER(SEARCH("Ronda",Table12[[#This Row],[Column1]]))=FALSE),1,0)</f>
        <v>1</v>
      </c>
      <c r="M1561">
        <f>IF(Table12[[#This Row],[cond]]=1,M1560+1,0)</f>
        <v>1</v>
      </c>
      <c r="N1561">
        <f>IF(ISNUMBER(SEARCH("Ronda",Table12[[#This Row],[Column1]]))=TRUE,1,0)</f>
        <v>0</v>
      </c>
      <c r="O1561" t="str">
        <f>IF(Table12[[#This Row],[cond2]]=1,MID(Table12[[#This Row],[Column1]],6,3),O1560)</f>
        <v xml:space="preserve"> 10</v>
      </c>
    </row>
    <row r="1562" spans="11:15" x14ac:dyDescent="0.3">
      <c r="K1562" t="s">
        <v>1257</v>
      </c>
      <c r="L1562">
        <f>IF(AND(ISNUMBER(SEARCH(":",Table12[[#This Row],[Column1]]))=FALSE,ISNUMBER(SEARCH("Ronda",Table12[[#This Row],[Column1]]))=FALSE),1,0)</f>
        <v>1</v>
      </c>
      <c r="M1562">
        <f>IF(Table12[[#This Row],[cond]]=1,M1561+1,0)</f>
        <v>2</v>
      </c>
      <c r="N1562">
        <f>IF(ISNUMBER(SEARCH("Ronda",Table12[[#This Row],[Column1]]))=TRUE,1,0)</f>
        <v>0</v>
      </c>
      <c r="O1562" t="str">
        <f>IF(Table12[[#This Row],[cond2]]=1,MID(Table12[[#This Row],[Column1]],6,3),O1561)</f>
        <v xml:space="preserve"> 10</v>
      </c>
    </row>
    <row r="1563" spans="11:15" x14ac:dyDescent="0.3">
      <c r="K1563">
        <v>2</v>
      </c>
      <c r="L1563">
        <f>IF(AND(ISNUMBER(SEARCH(":",Table12[[#This Row],[Column1]]))=FALSE,ISNUMBER(SEARCH("Ronda",Table12[[#This Row],[Column1]]))=FALSE),1,0)</f>
        <v>1</v>
      </c>
      <c r="M1563">
        <f>IF(Table12[[#This Row],[cond]]=1,M1562+1,0)</f>
        <v>3</v>
      </c>
      <c r="N1563">
        <f>IF(ISNUMBER(SEARCH("Ronda",Table12[[#This Row],[Column1]]))=TRUE,1,0)</f>
        <v>0</v>
      </c>
      <c r="O1563" t="str">
        <f>IF(Table12[[#This Row],[cond2]]=1,MID(Table12[[#This Row],[Column1]],6,3),O1562)</f>
        <v xml:space="preserve"> 10</v>
      </c>
    </row>
    <row r="1564" spans="11:15" x14ac:dyDescent="0.3">
      <c r="K1564">
        <v>2</v>
      </c>
      <c r="L1564">
        <f>IF(AND(ISNUMBER(SEARCH(":",Table12[[#This Row],[Column1]]))=FALSE,ISNUMBER(SEARCH("Ronda",Table12[[#This Row],[Column1]]))=FALSE),1,0)</f>
        <v>1</v>
      </c>
      <c r="M1564">
        <f>IF(Table12[[#This Row],[cond]]=1,M1563+1,0)</f>
        <v>4</v>
      </c>
      <c r="N1564">
        <f>IF(ISNUMBER(SEARCH("Ronda",Table12[[#This Row],[Column1]]))=TRUE,1,0)</f>
        <v>0</v>
      </c>
      <c r="O1564" t="str">
        <f>IF(Table12[[#This Row],[cond2]]=1,MID(Table12[[#This Row],[Column1]],6,3),O1563)</f>
        <v xml:space="preserve"> 10</v>
      </c>
    </row>
    <row r="1565" spans="11:15" x14ac:dyDescent="0.3">
      <c r="K1565">
        <v>0</v>
      </c>
      <c r="L1565">
        <f>IF(AND(ISNUMBER(SEARCH(":",Table12[[#This Row],[Column1]]))=FALSE,ISNUMBER(SEARCH("Ronda",Table12[[#This Row],[Column1]]))=FALSE),1,0)</f>
        <v>1</v>
      </c>
      <c r="M1565">
        <f>IF(Table12[[#This Row],[cond]]=1,M1564+1,0)</f>
        <v>5</v>
      </c>
      <c r="N1565">
        <f>IF(ISNUMBER(SEARCH("Ronda",Table12[[#This Row],[Column1]]))=TRUE,1,0)</f>
        <v>0</v>
      </c>
      <c r="O1565" t="str">
        <f>IF(Table12[[#This Row],[cond2]]=1,MID(Table12[[#This Row],[Column1]],6,3),O1564)</f>
        <v xml:space="preserve"> 10</v>
      </c>
    </row>
    <row r="1566" spans="11:15" x14ac:dyDescent="0.3">
      <c r="K1566">
        <v>0</v>
      </c>
      <c r="L1566">
        <f>IF(AND(ISNUMBER(SEARCH(":",Table12[[#This Row],[Column1]]))=FALSE,ISNUMBER(SEARCH("Ronda",Table12[[#This Row],[Column1]]))=FALSE),1,0)</f>
        <v>1</v>
      </c>
      <c r="M1566">
        <f>IF(Table12[[#This Row],[cond]]=1,M1565+1,0)</f>
        <v>6</v>
      </c>
      <c r="N1566">
        <f>IF(ISNUMBER(SEARCH("Ronda",Table12[[#This Row],[Column1]]))=TRUE,1,0)</f>
        <v>0</v>
      </c>
      <c r="O1566" t="str">
        <f>IF(Table12[[#This Row],[cond2]]=1,MID(Table12[[#This Row],[Column1]],6,3),O1565)</f>
        <v xml:space="preserve"> 10</v>
      </c>
    </row>
    <row r="1567" spans="11:15" x14ac:dyDescent="0.3">
      <c r="K1567" t="s">
        <v>260</v>
      </c>
      <c r="L1567">
        <f>IF(AND(ISNUMBER(SEARCH(":",Table12[[#This Row],[Column1]]))=FALSE,ISNUMBER(SEARCH("Ronda",Table12[[#This Row],[Column1]]))=FALSE),1,0)</f>
        <v>0</v>
      </c>
      <c r="M1567">
        <f>IF(Table12[[#This Row],[cond]]=1,M1566+1,0)</f>
        <v>0</v>
      </c>
      <c r="N1567">
        <f>IF(ISNUMBER(SEARCH("Ronda",Table12[[#This Row],[Column1]]))=TRUE,1,0)</f>
        <v>0</v>
      </c>
      <c r="O1567" t="str">
        <f>IF(Table12[[#This Row],[cond2]]=1,MID(Table12[[#This Row],[Column1]],6,3),O1566)</f>
        <v xml:space="preserve"> 10</v>
      </c>
    </row>
    <row r="1568" spans="11:15" x14ac:dyDescent="0.3">
      <c r="K1568" t="s">
        <v>8</v>
      </c>
      <c r="L1568">
        <f>IF(AND(ISNUMBER(SEARCH(":",Table12[[#This Row],[Column1]]))=FALSE,ISNUMBER(SEARCH("Ronda",Table12[[#This Row],[Column1]]))=FALSE),1,0)</f>
        <v>1</v>
      </c>
      <c r="M1568">
        <f>IF(Table12[[#This Row],[cond]]=1,M1567+1,0)</f>
        <v>1</v>
      </c>
      <c r="N1568">
        <f>IF(ISNUMBER(SEARCH("Ronda",Table12[[#This Row],[Column1]]))=TRUE,1,0)</f>
        <v>0</v>
      </c>
      <c r="O1568" t="str">
        <f>IF(Table12[[#This Row],[cond2]]=1,MID(Table12[[#This Row],[Column1]],6,3),O1567)</f>
        <v xml:space="preserve"> 10</v>
      </c>
    </row>
    <row r="1569" spans="11:15" x14ac:dyDescent="0.3">
      <c r="K1569" t="s">
        <v>833</v>
      </c>
      <c r="L1569">
        <f>IF(AND(ISNUMBER(SEARCH(":",Table12[[#This Row],[Column1]]))=FALSE,ISNUMBER(SEARCH("Ronda",Table12[[#This Row],[Column1]]))=FALSE),1,0)</f>
        <v>1</v>
      </c>
      <c r="M1569">
        <f>IF(Table12[[#This Row],[cond]]=1,M1568+1,0)</f>
        <v>2</v>
      </c>
      <c r="N1569">
        <f>IF(ISNUMBER(SEARCH("Ronda",Table12[[#This Row],[Column1]]))=TRUE,1,0)</f>
        <v>0</v>
      </c>
      <c r="O1569" t="str">
        <f>IF(Table12[[#This Row],[cond2]]=1,MID(Table12[[#This Row],[Column1]],6,3),O1568)</f>
        <v xml:space="preserve"> 10</v>
      </c>
    </row>
    <row r="1570" spans="11:15" x14ac:dyDescent="0.3">
      <c r="K1570">
        <v>1</v>
      </c>
      <c r="L1570">
        <f>IF(AND(ISNUMBER(SEARCH(":",Table12[[#This Row],[Column1]]))=FALSE,ISNUMBER(SEARCH("Ronda",Table12[[#This Row],[Column1]]))=FALSE),1,0)</f>
        <v>1</v>
      </c>
      <c r="M1570">
        <f>IF(Table12[[#This Row],[cond]]=1,M1569+1,0)</f>
        <v>3</v>
      </c>
      <c r="N1570">
        <f>IF(ISNUMBER(SEARCH("Ronda",Table12[[#This Row],[Column1]]))=TRUE,1,0)</f>
        <v>0</v>
      </c>
      <c r="O1570" t="str">
        <f>IF(Table12[[#This Row],[cond2]]=1,MID(Table12[[#This Row],[Column1]],6,3),O1569)</f>
        <v xml:space="preserve"> 10</v>
      </c>
    </row>
    <row r="1571" spans="11:15" x14ac:dyDescent="0.3">
      <c r="K1571">
        <v>0</v>
      </c>
      <c r="L1571">
        <f>IF(AND(ISNUMBER(SEARCH(":",Table12[[#This Row],[Column1]]))=FALSE,ISNUMBER(SEARCH("Ronda",Table12[[#This Row],[Column1]]))=FALSE),1,0)</f>
        <v>1</v>
      </c>
      <c r="M1571">
        <f>IF(Table12[[#This Row],[cond]]=1,M1570+1,0)</f>
        <v>4</v>
      </c>
      <c r="N1571">
        <f>IF(ISNUMBER(SEARCH("Ronda",Table12[[#This Row],[Column1]]))=TRUE,1,0)</f>
        <v>0</v>
      </c>
      <c r="O1571" t="str">
        <f>IF(Table12[[#This Row],[cond2]]=1,MID(Table12[[#This Row],[Column1]],6,3),O1570)</f>
        <v xml:space="preserve"> 10</v>
      </c>
    </row>
    <row r="1572" spans="11:15" x14ac:dyDescent="0.3">
      <c r="K1572">
        <v>-1</v>
      </c>
      <c r="L1572">
        <f>IF(AND(ISNUMBER(SEARCH(":",Table12[[#This Row],[Column1]]))=FALSE,ISNUMBER(SEARCH("Ronda",Table12[[#This Row],[Column1]]))=FALSE),1,0)</f>
        <v>1</v>
      </c>
      <c r="M1572">
        <f>IF(Table12[[#This Row],[cond]]=1,M1571+1,0)</f>
        <v>5</v>
      </c>
      <c r="N1572">
        <f>IF(ISNUMBER(SEARCH("Ronda",Table12[[#This Row],[Column1]]))=TRUE,1,0)</f>
        <v>0</v>
      </c>
      <c r="O1572" t="str">
        <f>IF(Table12[[#This Row],[cond2]]=1,MID(Table12[[#This Row],[Column1]],6,3),O1571)</f>
        <v xml:space="preserve"> 10</v>
      </c>
    </row>
    <row r="1573" spans="11:15" x14ac:dyDescent="0.3">
      <c r="K1573">
        <v>0</v>
      </c>
      <c r="L1573">
        <f>IF(AND(ISNUMBER(SEARCH(":",Table12[[#This Row],[Column1]]))=FALSE,ISNUMBER(SEARCH("Ronda",Table12[[#This Row],[Column1]]))=FALSE),1,0)</f>
        <v>1</v>
      </c>
      <c r="M1573">
        <f>IF(Table12[[#This Row],[cond]]=1,M1572+1,0)</f>
        <v>6</v>
      </c>
      <c r="N1573">
        <f>IF(ISNUMBER(SEARCH("Ronda",Table12[[#This Row],[Column1]]))=TRUE,1,0)</f>
        <v>0</v>
      </c>
      <c r="O1573" t="str">
        <f>IF(Table12[[#This Row],[cond2]]=1,MID(Table12[[#This Row],[Column1]],6,3),O1572)</f>
        <v xml:space="preserve"> 10</v>
      </c>
    </row>
    <row r="1574" spans="11:15" x14ac:dyDescent="0.3">
      <c r="K1574" t="s">
        <v>1426</v>
      </c>
      <c r="L1574">
        <f>IF(AND(ISNUMBER(SEARCH(":",Table12[[#This Row],[Column1]]))=FALSE,ISNUMBER(SEARCH("Ronda",Table12[[#This Row],[Column1]]))=FALSE),1,0)</f>
        <v>0</v>
      </c>
      <c r="M1574">
        <f>IF(Table12[[#This Row],[cond]]=1,M1573+1,0)</f>
        <v>0</v>
      </c>
      <c r="N1574">
        <f>IF(ISNUMBER(SEARCH("Ronda",Table12[[#This Row],[Column1]]))=TRUE,1,0)</f>
        <v>0</v>
      </c>
      <c r="O1574" t="str">
        <f>IF(Table12[[#This Row],[cond2]]=1,MID(Table12[[#This Row],[Column1]],6,3),O1573)</f>
        <v xml:space="preserve"> 10</v>
      </c>
    </row>
    <row r="1575" spans="11:15" x14ac:dyDescent="0.3">
      <c r="K1575" t="s">
        <v>303</v>
      </c>
      <c r="L1575">
        <f>IF(AND(ISNUMBER(SEARCH(":",Table12[[#This Row],[Column1]]))=FALSE,ISNUMBER(SEARCH("Ronda",Table12[[#This Row],[Column1]]))=FALSE),1,0)</f>
        <v>1</v>
      </c>
      <c r="M1575">
        <f>IF(Table12[[#This Row],[cond]]=1,M1574+1,0)</f>
        <v>1</v>
      </c>
      <c r="N1575">
        <f>IF(ISNUMBER(SEARCH("Ronda",Table12[[#This Row],[Column1]]))=TRUE,1,0)</f>
        <v>0</v>
      </c>
      <c r="O1575" t="str">
        <f>IF(Table12[[#This Row],[cond2]]=1,MID(Table12[[#This Row],[Column1]],6,3),O1574)</f>
        <v xml:space="preserve"> 10</v>
      </c>
    </row>
    <row r="1576" spans="11:15" x14ac:dyDescent="0.3">
      <c r="K1576" t="s">
        <v>7</v>
      </c>
      <c r="L1576">
        <f>IF(AND(ISNUMBER(SEARCH(":",Table12[[#This Row],[Column1]]))=FALSE,ISNUMBER(SEARCH("Ronda",Table12[[#This Row],[Column1]]))=FALSE),1,0)</f>
        <v>1</v>
      </c>
      <c r="M1576">
        <f>IF(Table12[[#This Row],[cond]]=1,M1575+1,0)</f>
        <v>2</v>
      </c>
      <c r="N1576">
        <f>IF(ISNUMBER(SEARCH("Ronda",Table12[[#This Row],[Column1]]))=TRUE,1,0)</f>
        <v>0</v>
      </c>
      <c r="O1576" t="str">
        <f>IF(Table12[[#This Row],[cond2]]=1,MID(Table12[[#This Row],[Column1]],6,3),O1575)</f>
        <v xml:space="preserve"> 10</v>
      </c>
    </row>
    <row r="1577" spans="11:15" x14ac:dyDescent="0.3">
      <c r="K1577">
        <v>1</v>
      </c>
      <c r="L1577">
        <f>IF(AND(ISNUMBER(SEARCH(":",Table12[[#This Row],[Column1]]))=FALSE,ISNUMBER(SEARCH("Ronda",Table12[[#This Row],[Column1]]))=FALSE),1,0)</f>
        <v>1</v>
      </c>
      <c r="M1577">
        <f>IF(Table12[[#This Row],[cond]]=1,M1576+1,0)</f>
        <v>3</v>
      </c>
      <c r="N1577">
        <f>IF(ISNUMBER(SEARCH("Ronda",Table12[[#This Row],[Column1]]))=TRUE,1,0)</f>
        <v>0</v>
      </c>
      <c r="O1577" t="str">
        <f>IF(Table12[[#This Row],[cond2]]=1,MID(Table12[[#This Row],[Column1]],6,3),O1576)</f>
        <v xml:space="preserve"> 10</v>
      </c>
    </row>
    <row r="1578" spans="11:15" x14ac:dyDescent="0.3">
      <c r="K1578">
        <v>0</v>
      </c>
      <c r="L1578">
        <f>IF(AND(ISNUMBER(SEARCH(":",Table12[[#This Row],[Column1]]))=FALSE,ISNUMBER(SEARCH("Ronda",Table12[[#This Row],[Column1]]))=FALSE),1,0)</f>
        <v>1</v>
      </c>
      <c r="M1578">
        <f>IF(Table12[[#This Row],[cond]]=1,M1577+1,0)</f>
        <v>4</v>
      </c>
      <c r="N1578">
        <f>IF(ISNUMBER(SEARCH("Ronda",Table12[[#This Row],[Column1]]))=TRUE,1,0)</f>
        <v>0</v>
      </c>
      <c r="O1578" t="str">
        <f>IF(Table12[[#This Row],[cond2]]=1,MID(Table12[[#This Row],[Column1]],6,3),O1577)</f>
        <v xml:space="preserve"> 10</v>
      </c>
    </row>
    <row r="1579" spans="11:15" x14ac:dyDescent="0.3">
      <c r="K1579">
        <v>0</v>
      </c>
      <c r="L1579">
        <f>IF(AND(ISNUMBER(SEARCH(":",Table12[[#This Row],[Column1]]))=FALSE,ISNUMBER(SEARCH("Ronda",Table12[[#This Row],[Column1]]))=FALSE),1,0)</f>
        <v>1</v>
      </c>
      <c r="M1579">
        <f>IF(Table12[[#This Row],[cond]]=1,M1578+1,0)</f>
        <v>5</v>
      </c>
      <c r="N1579">
        <f>IF(ISNUMBER(SEARCH("Ronda",Table12[[#This Row],[Column1]]))=TRUE,1,0)</f>
        <v>0</v>
      </c>
      <c r="O1579" t="str">
        <f>IF(Table12[[#This Row],[cond2]]=1,MID(Table12[[#This Row],[Column1]],6,3),O1578)</f>
        <v xml:space="preserve"> 10</v>
      </c>
    </row>
    <row r="1580" spans="11:15" x14ac:dyDescent="0.3">
      <c r="K1580">
        <v>0</v>
      </c>
      <c r="L1580">
        <f>IF(AND(ISNUMBER(SEARCH(":",Table12[[#This Row],[Column1]]))=FALSE,ISNUMBER(SEARCH("Ronda",Table12[[#This Row],[Column1]]))=FALSE),1,0)</f>
        <v>1</v>
      </c>
      <c r="M1580">
        <f>IF(Table12[[#This Row],[cond]]=1,M1579+1,0)</f>
        <v>6</v>
      </c>
      <c r="N1580">
        <f>IF(ISNUMBER(SEARCH("Ronda",Table12[[#This Row],[Column1]]))=TRUE,1,0)</f>
        <v>0</v>
      </c>
      <c r="O1580" t="str">
        <f>IF(Table12[[#This Row],[cond2]]=1,MID(Table12[[#This Row],[Column1]],6,3),O1579)</f>
        <v xml:space="preserve"> 10</v>
      </c>
    </row>
    <row r="1581" spans="11:15" x14ac:dyDescent="0.3">
      <c r="K1581" t="s">
        <v>1427</v>
      </c>
      <c r="L1581">
        <f>IF(AND(ISNUMBER(SEARCH(":",Table12[[#This Row],[Column1]]))=FALSE,ISNUMBER(SEARCH("Ronda",Table12[[#This Row],[Column1]]))=FALSE),1,0)</f>
        <v>0</v>
      </c>
      <c r="M1581">
        <f>IF(Table12[[#This Row],[cond]]=1,M1580+1,0)</f>
        <v>0</v>
      </c>
      <c r="N1581">
        <f>IF(ISNUMBER(SEARCH("Ronda",Table12[[#This Row],[Column1]]))=TRUE,1,0)</f>
        <v>0</v>
      </c>
      <c r="O1581" t="str">
        <f>IF(Table12[[#This Row],[cond2]]=1,MID(Table12[[#This Row],[Column1]],6,3),O1580)</f>
        <v xml:space="preserve"> 10</v>
      </c>
    </row>
    <row r="1582" spans="11:15" x14ac:dyDescent="0.3">
      <c r="K1582" t="s">
        <v>36</v>
      </c>
      <c r="L1582">
        <f>IF(AND(ISNUMBER(SEARCH(":",Table12[[#This Row],[Column1]]))=FALSE,ISNUMBER(SEARCH("Ronda",Table12[[#This Row],[Column1]]))=FALSE),1,0)</f>
        <v>1</v>
      </c>
      <c r="M1582">
        <f>IF(Table12[[#This Row],[cond]]=1,M1581+1,0)</f>
        <v>1</v>
      </c>
      <c r="N1582">
        <f>IF(ISNUMBER(SEARCH("Ronda",Table12[[#This Row],[Column1]]))=TRUE,1,0)</f>
        <v>0</v>
      </c>
      <c r="O1582" t="str">
        <f>IF(Table12[[#This Row],[cond2]]=1,MID(Table12[[#This Row],[Column1]],6,3),O1581)</f>
        <v xml:space="preserve"> 10</v>
      </c>
    </row>
    <row r="1583" spans="11:15" x14ac:dyDescent="0.3">
      <c r="K1583" t="s">
        <v>10</v>
      </c>
      <c r="L1583">
        <f>IF(AND(ISNUMBER(SEARCH(":",Table12[[#This Row],[Column1]]))=FALSE,ISNUMBER(SEARCH("Ronda",Table12[[#This Row],[Column1]]))=FALSE),1,0)</f>
        <v>1</v>
      </c>
      <c r="M1583">
        <f>IF(Table12[[#This Row],[cond]]=1,M1582+1,0)</f>
        <v>2</v>
      </c>
      <c r="N1583">
        <f>IF(ISNUMBER(SEARCH("Ronda",Table12[[#This Row],[Column1]]))=TRUE,1,0)</f>
        <v>0</v>
      </c>
      <c r="O1583" t="str">
        <f>IF(Table12[[#This Row],[cond2]]=1,MID(Table12[[#This Row],[Column1]],6,3),O1582)</f>
        <v xml:space="preserve"> 10</v>
      </c>
    </row>
    <row r="1584" spans="11:15" x14ac:dyDescent="0.3">
      <c r="K1584">
        <v>2</v>
      </c>
      <c r="L1584">
        <f>IF(AND(ISNUMBER(SEARCH(":",Table12[[#This Row],[Column1]]))=FALSE,ISNUMBER(SEARCH("Ronda",Table12[[#This Row],[Column1]]))=FALSE),1,0)</f>
        <v>1</v>
      </c>
      <c r="M1584">
        <f>IF(Table12[[#This Row],[cond]]=1,M1583+1,0)</f>
        <v>3</v>
      </c>
      <c r="N1584">
        <f>IF(ISNUMBER(SEARCH("Ronda",Table12[[#This Row],[Column1]]))=TRUE,1,0)</f>
        <v>0</v>
      </c>
      <c r="O1584" t="str">
        <f>IF(Table12[[#This Row],[cond2]]=1,MID(Table12[[#This Row],[Column1]],6,3),O1583)</f>
        <v xml:space="preserve"> 10</v>
      </c>
    </row>
    <row r="1585" spans="11:15" x14ac:dyDescent="0.3">
      <c r="K1585">
        <v>0</v>
      </c>
      <c r="L1585">
        <f>IF(AND(ISNUMBER(SEARCH(":",Table12[[#This Row],[Column1]]))=FALSE,ISNUMBER(SEARCH("Ronda",Table12[[#This Row],[Column1]]))=FALSE),1,0)</f>
        <v>1</v>
      </c>
      <c r="M1585">
        <f>IF(Table12[[#This Row],[cond]]=1,M1584+1,0)</f>
        <v>4</v>
      </c>
      <c r="N1585">
        <f>IF(ISNUMBER(SEARCH("Ronda",Table12[[#This Row],[Column1]]))=TRUE,1,0)</f>
        <v>0</v>
      </c>
      <c r="O1585" t="str">
        <f>IF(Table12[[#This Row],[cond2]]=1,MID(Table12[[#This Row],[Column1]],6,3),O1584)</f>
        <v xml:space="preserve"> 10</v>
      </c>
    </row>
    <row r="1586" spans="11:15" x14ac:dyDescent="0.3">
      <c r="K1586">
        <v>0</v>
      </c>
      <c r="L1586">
        <f>IF(AND(ISNUMBER(SEARCH(":",Table12[[#This Row],[Column1]]))=FALSE,ISNUMBER(SEARCH("Ronda",Table12[[#This Row],[Column1]]))=FALSE),1,0)</f>
        <v>1</v>
      </c>
      <c r="M1586">
        <f>IF(Table12[[#This Row],[cond]]=1,M1585+1,0)</f>
        <v>5</v>
      </c>
      <c r="N1586">
        <f>IF(ISNUMBER(SEARCH("Ronda",Table12[[#This Row],[Column1]]))=TRUE,1,0)</f>
        <v>0</v>
      </c>
      <c r="O1586" t="str">
        <f>IF(Table12[[#This Row],[cond2]]=1,MID(Table12[[#This Row],[Column1]],6,3),O1585)</f>
        <v xml:space="preserve"> 10</v>
      </c>
    </row>
    <row r="1587" spans="11:15" x14ac:dyDescent="0.3">
      <c r="K1587">
        <v>0</v>
      </c>
      <c r="L1587">
        <f>IF(AND(ISNUMBER(SEARCH(":",Table12[[#This Row],[Column1]]))=FALSE,ISNUMBER(SEARCH("Ronda",Table12[[#This Row],[Column1]]))=FALSE),1,0)</f>
        <v>1</v>
      </c>
      <c r="M1587">
        <f>IF(Table12[[#This Row],[cond]]=1,M1586+1,0)</f>
        <v>6</v>
      </c>
      <c r="N1587">
        <f>IF(ISNUMBER(SEARCH("Ronda",Table12[[#This Row],[Column1]]))=TRUE,1,0)</f>
        <v>0</v>
      </c>
      <c r="O1587" t="str">
        <f>IF(Table12[[#This Row],[cond2]]=1,MID(Table12[[#This Row],[Column1]],6,3),O1586)</f>
        <v xml:space="preserve"> 10</v>
      </c>
    </row>
    <row r="1588" spans="11:15" x14ac:dyDescent="0.3">
      <c r="K1588" t="s">
        <v>1203</v>
      </c>
      <c r="L1588">
        <f>IF(AND(ISNUMBER(SEARCH(":",Table12[[#This Row],[Column1]]))=FALSE,ISNUMBER(SEARCH("Ronda",Table12[[#This Row],[Column1]]))=FALSE),1,0)</f>
        <v>0</v>
      </c>
      <c r="M1588">
        <f>IF(Table12[[#This Row],[cond]]=1,M1587+1,0)</f>
        <v>0</v>
      </c>
      <c r="N1588">
        <f>IF(ISNUMBER(SEARCH("Ronda",Table12[[#This Row],[Column1]]))=TRUE,1,0)</f>
        <v>0</v>
      </c>
      <c r="O1588" t="str">
        <f>IF(Table12[[#This Row],[cond2]]=1,MID(Table12[[#This Row],[Column1]],6,3),O1587)</f>
        <v xml:space="preserve"> 10</v>
      </c>
    </row>
    <row r="1589" spans="11:15" x14ac:dyDescent="0.3">
      <c r="K1589" t="s">
        <v>33</v>
      </c>
      <c r="L1589">
        <f>IF(AND(ISNUMBER(SEARCH(":",Table12[[#This Row],[Column1]]))=FALSE,ISNUMBER(SEARCH("Ronda",Table12[[#This Row],[Column1]]))=FALSE),1,0)</f>
        <v>1</v>
      </c>
      <c r="M1589">
        <f>IF(Table12[[#This Row],[cond]]=1,M1588+1,0)</f>
        <v>1</v>
      </c>
      <c r="N1589">
        <f>IF(ISNUMBER(SEARCH("Ronda",Table12[[#This Row],[Column1]]))=TRUE,1,0)</f>
        <v>0</v>
      </c>
      <c r="O1589" t="str">
        <f>IF(Table12[[#This Row],[cond2]]=1,MID(Table12[[#This Row],[Column1]],6,3),O1588)</f>
        <v xml:space="preserve"> 10</v>
      </c>
    </row>
    <row r="1590" spans="11:15" x14ac:dyDescent="0.3">
      <c r="K1590" t="s">
        <v>1</v>
      </c>
      <c r="L1590">
        <f>IF(AND(ISNUMBER(SEARCH(":",Table12[[#This Row],[Column1]]))=FALSE,ISNUMBER(SEARCH("Ronda",Table12[[#This Row],[Column1]]))=FALSE),1,0)</f>
        <v>1</v>
      </c>
      <c r="M1590">
        <f>IF(Table12[[#This Row],[cond]]=1,M1589+1,0)</f>
        <v>2</v>
      </c>
      <c r="N1590">
        <f>IF(ISNUMBER(SEARCH("Ronda",Table12[[#This Row],[Column1]]))=TRUE,1,0)</f>
        <v>0</v>
      </c>
      <c r="O1590" t="str">
        <f>IF(Table12[[#This Row],[cond2]]=1,MID(Table12[[#This Row],[Column1]],6,3),O1589)</f>
        <v xml:space="preserve"> 10</v>
      </c>
    </row>
    <row r="1591" spans="11:15" x14ac:dyDescent="0.3">
      <c r="K1591">
        <v>1</v>
      </c>
      <c r="L1591">
        <f>IF(AND(ISNUMBER(SEARCH(":",Table12[[#This Row],[Column1]]))=FALSE,ISNUMBER(SEARCH("Ronda",Table12[[#This Row],[Column1]]))=FALSE),1,0)</f>
        <v>1</v>
      </c>
      <c r="M1591">
        <f>IF(Table12[[#This Row],[cond]]=1,M1590+1,0)</f>
        <v>3</v>
      </c>
      <c r="N1591">
        <f>IF(ISNUMBER(SEARCH("Ronda",Table12[[#This Row],[Column1]]))=TRUE,1,0)</f>
        <v>0</v>
      </c>
      <c r="O1591" t="str">
        <f>IF(Table12[[#This Row],[cond2]]=1,MID(Table12[[#This Row],[Column1]],6,3),O1590)</f>
        <v xml:space="preserve"> 10</v>
      </c>
    </row>
    <row r="1592" spans="11:15" x14ac:dyDescent="0.3">
      <c r="K1592">
        <v>1</v>
      </c>
      <c r="L1592">
        <f>IF(AND(ISNUMBER(SEARCH(":",Table12[[#This Row],[Column1]]))=FALSE,ISNUMBER(SEARCH("Ronda",Table12[[#This Row],[Column1]]))=FALSE),1,0)</f>
        <v>1</v>
      </c>
      <c r="M1592">
        <f>IF(Table12[[#This Row],[cond]]=1,M1591+1,0)</f>
        <v>4</v>
      </c>
      <c r="N1592">
        <f>IF(ISNUMBER(SEARCH("Ronda",Table12[[#This Row],[Column1]]))=TRUE,1,0)</f>
        <v>0</v>
      </c>
      <c r="O1592" t="str">
        <f>IF(Table12[[#This Row],[cond2]]=1,MID(Table12[[#This Row],[Column1]],6,3),O1591)</f>
        <v xml:space="preserve"> 10</v>
      </c>
    </row>
    <row r="1593" spans="11:15" x14ac:dyDescent="0.3">
      <c r="K1593">
        <v>0</v>
      </c>
      <c r="L1593">
        <f>IF(AND(ISNUMBER(SEARCH(":",Table12[[#This Row],[Column1]]))=FALSE,ISNUMBER(SEARCH("Ronda",Table12[[#This Row],[Column1]]))=FALSE),1,0)</f>
        <v>1</v>
      </c>
      <c r="M1593">
        <f>IF(Table12[[#This Row],[cond]]=1,M1592+1,0)</f>
        <v>5</v>
      </c>
      <c r="N1593">
        <f>IF(ISNUMBER(SEARCH("Ronda",Table12[[#This Row],[Column1]]))=TRUE,1,0)</f>
        <v>0</v>
      </c>
      <c r="O1593" t="str">
        <f>IF(Table12[[#This Row],[cond2]]=1,MID(Table12[[#This Row],[Column1]],6,3),O1592)</f>
        <v xml:space="preserve"> 10</v>
      </c>
    </row>
    <row r="1594" spans="11:15" x14ac:dyDescent="0.3">
      <c r="K1594">
        <v>0</v>
      </c>
      <c r="L1594">
        <f>IF(AND(ISNUMBER(SEARCH(":",Table12[[#This Row],[Column1]]))=FALSE,ISNUMBER(SEARCH("Ronda",Table12[[#This Row],[Column1]]))=FALSE),1,0)</f>
        <v>1</v>
      </c>
      <c r="M1594">
        <f>IF(Table12[[#This Row],[cond]]=1,M1593+1,0)</f>
        <v>6</v>
      </c>
      <c r="N1594">
        <f>IF(ISNUMBER(SEARCH("Ronda",Table12[[#This Row],[Column1]]))=TRUE,1,0)</f>
        <v>0</v>
      </c>
      <c r="O1594" t="str">
        <f>IF(Table12[[#This Row],[cond2]]=1,MID(Table12[[#This Row],[Column1]],6,3),O1593)</f>
        <v xml:space="preserve"> 10</v>
      </c>
    </row>
    <row r="1595" spans="11:15" x14ac:dyDescent="0.3">
      <c r="K1595" t="s">
        <v>1428</v>
      </c>
      <c r="L1595">
        <f>IF(AND(ISNUMBER(SEARCH(":",Table12[[#This Row],[Column1]]))=FALSE,ISNUMBER(SEARCH("Ronda",Table12[[#This Row],[Column1]]))=FALSE),1,0)</f>
        <v>0</v>
      </c>
      <c r="M1595">
        <f>IF(Table12[[#This Row],[cond]]=1,M1594+1,0)</f>
        <v>0</v>
      </c>
      <c r="N1595">
        <f>IF(ISNUMBER(SEARCH("Ronda",Table12[[#This Row],[Column1]]))=TRUE,1,0)</f>
        <v>0</v>
      </c>
      <c r="O1595" t="str">
        <f>IF(Table12[[#This Row],[cond2]]=1,MID(Table12[[#This Row],[Column1]],6,3),O1594)</f>
        <v xml:space="preserve"> 10</v>
      </c>
    </row>
    <row r="1596" spans="11:15" x14ac:dyDescent="0.3">
      <c r="K1596" t="s">
        <v>2</v>
      </c>
      <c r="L1596">
        <f>IF(AND(ISNUMBER(SEARCH(":",Table12[[#This Row],[Column1]]))=FALSE,ISNUMBER(SEARCH("Ronda",Table12[[#This Row],[Column1]]))=FALSE),1,0)</f>
        <v>1</v>
      </c>
      <c r="M1596">
        <f>IF(Table12[[#This Row],[cond]]=1,M1595+1,0)</f>
        <v>1</v>
      </c>
      <c r="N1596">
        <f>IF(ISNUMBER(SEARCH("Ronda",Table12[[#This Row],[Column1]]))=TRUE,1,0)</f>
        <v>0</v>
      </c>
      <c r="O1596" t="str">
        <f>IF(Table12[[#This Row],[cond2]]=1,MID(Table12[[#This Row],[Column1]],6,3),O1595)</f>
        <v xml:space="preserve"> 10</v>
      </c>
    </row>
    <row r="1597" spans="11:15" x14ac:dyDescent="0.3">
      <c r="K1597" t="s">
        <v>4</v>
      </c>
      <c r="L1597">
        <f>IF(AND(ISNUMBER(SEARCH(":",Table12[[#This Row],[Column1]]))=FALSE,ISNUMBER(SEARCH("Ronda",Table12[[#This Row],[Column1]]))=FALSE),1,0)</f>
        <v>1</v>
      </c>
      <c r="M1597">
        <f>IF(Table12[[#This Row],[cond]]=1,M1596+1,0)</f>
        <v>2</v>
      </c>
      <c r="N1597">
        <f>IF(ISNUMBER(SEARCH("Ronda",Table12[[#This Row],[Column1]]))=TRUE,1,0)</f>
        <v>0</v>
      </c>
      <c r="O1597" t="str">
        <f>IF(Table12[[#This Row],[cond2]]=1,MID(Table12[[#This Row],[Column1]],6,3),O1596)</f>
        <v xml:space="preserve"> 10</v>
      </c>
    </row>
    <row r="1598" spans="11:15" x14ac:dyDescent="0.3">
      <c r="K1598">
        <v>2</v>
      </c>
      <c r="L1598">
        <f>IF(AND(ISNUMBER(SEARCH(":",Table12[[#This Row],[Column1]]))=FALSE,ISNUMBER(SEARCH("Ronda",Table12[[#This Row],[Column1]]))=FALSE),1,0)</f>
        <v>1</v>
      </c>
      <c r="M1598">
        <f>IF(Table12[[#This Row],[cond]]=1,M1597+1,0)</f>
        <v>3</v>
      </c>
      <c r="N1598">
        <f>IF(ISNUMBER(SEARCH("Ronda",Table12[[#This Row],[Column1]]))=TRUE,1,0)</f>
        <v>0</v>
      </c>
      <c r="O1598" t="str">
        <f>IF(Table12[[#This Row],[cond2]]=1,MID(Table12[[#This Row],[Column1]],6,3),O1597)</f>
        <v xml:space="preserve"> 10</v>
      </c>
    </row>
    <row r="1599" spans="11:15" x14ac:dyDescent="0.3">
      <c r="K1599">
        <v>0</v>
      </c>
      <c r="L1599">
        <f>IF(AND(ISNUMBER(SEARCH(":",Table12[[#This Row],[Column1]]))=FALSE,ISNUMBER(SEARCH("Ronda",Table12[[#This Row],[Column1]]))=FALSE),1,0)</f>
        <v>1</v>
      </c>
      <c r="M1599">
        <f>IF(Table12[[#This Row],[cond]]=1,M1598+1,0)</f>
        <v>4</v>
      </c>
      <c r="N1599">
        <f>IF(ISNUMBER(SEARCH("Ronda",Table12[[#This Row],[Column1]]))=TRUE,1,0)</f>
        <v>0</v>
      </c>
      <c r="O1599" t="str">
        <f>IF(Table12[[#This Row],[cond2]]=1,MID(Table12[[#This Row],[Column1]],6,3),O1598)</f>
        <v xml:space="preserve"> 10</v>
      </c>
    </row>
    <row r="1600" spans="11:15" x14ac:dyDescent="0.3">
      <c r="K1600">
        <v>-1</v>
      </c>
      <c r="L1600">
        <f>IF(AND(ISNUMBER(SEARCH(":",Table12[[#This Row],[Column1]]))=FALSE,ISNUMBER(SEARCH("Ronda",Table12[[#This Row],[Column1]]))=FALSE),1,0)</f>
        <v>1</v>
      </c>
      <c r="M1600">
        <f>IF(Table12[[#This Row],[cond]]=1,M1599+1,0)</f>
        <v>5</v>
      </c>
      <c r="N1600">
        <f>IF(ISNUMBER(SEARCH("Ronda",Table12[[#This Row],[Column1]]))=TRUE,1,0)</f>
        <v>0</v>
      </c>
      <c r="O1600" t="str">
        <f>IF(Table12[[#This Row],[cond2]]=1,MID(Table12[[#This Row],[Column1]],6,3),O1599)</f>
        <v xml:space="preserve"> 10</v>
      </c>
    </row>
    <row r="1601" spans="11:15" x14ac:dyDescent="0.3">
      <c r="K1601">
        <v>0</v>
      </c>
      <c r="L1601">
        <f>IF(AND(ISNUMBER(SEARCH(":",Table12[[#This Row],[Column1]]))=FALSE,ISNUMBER(SEARCH("Ronda",Table12[[#This Row],[Column1]]))=FALSE),1,0)</f>
        <v>1</v>
      </c>
      <c r="M1601">
        <f>IF(Table12[[#This Row],[cond]]=1,M1600+1,0)</f>
        <v>6</v>
      </c>
      <c r="N1601">
        <f>IF(ISNUMBER(SEARCH("Ronda",Table12[[#This Row],[Column1]]))=TRUE,1,0)</f>
        <v>0</v>
      </c>
      <c r="O1601" t="str">
        <f>IF(Table12[[#This Row],[cond2]]=1,MID(Table12[[#This Row],[Column1]],6,3),O1600)</f>
        <v xml:space="preserve"> 10</v>
      </c>
    </row>
    <row r="1602" spans="11:15" x14ac:dyDescent="0.3">
      <c r="K1602" t="s">
        <v>259</v>
      </c>
      <c r="L1602">
        <f>IF(AND(ISNUMBER(SEARCH(":",Table12[[#This Row],[Column1]]))=FALSE,ISNUMBER(SEARCH("Ronda",Table12[[#This Row],[Column1]]))=FALSE),1,0)</f>
        <v>0</v>
      </c>
      <c r="M1602">
        <f>IF(Table12[[#This Row],[cond]]=1,M1601+1,0)</f>
        <v>0</v>
      </c>
      <c r="N1602">
        <f>IF(ISNUMBER(SEARCH("Ronda",Table12[[#This Row],[Column1]]))=TRUE,1,0)</f>
        <v>1</v>
      </c>
      <c r="O1602" t="str">
        <f>IF(Table12[[#This Row],[cond2]]=1,MID(Table12[[#This Row],[Column1]],6,3),O1601)</f>
        <v xml:space="preserve"> 9</v>
      </c>
    </row>
    <row r="1603" spans="11:15" x14ac:dyDescent="0.3">
      <c r="K1603" t="s">
        <v>1429</v>
      </c>
      <c r="L1603">
        <f>IF(AND(ISNUMBER(SEARCH(":",Table12[[#This Row],[Column1]]))=FALSE,ISNUMBER(SEARCH("Ronda",Table12[[#This Row],[Column1]]))=FALSE),1,0)</f>
        <v>0</v>
      </c>
      <c r="M1603">
        <f>IF(Table12[[#This Row],[cond]]=1,M1602+1,0)</f>
        <v>0</v>
      </c>
      <c r="N1603">
        <f>IF(ISNUMBER(SEARCH("Ronda",Table12[[#This Row],[Column1]]))=TRUE,1,0)</f>
        <v>0</v>
      </c>
      <c r="O1603" t="str">
        <f>IF(Table12[[#This Row],[cond2]]=1,MID(Table12[[#This Row],[Column1]],6,3),O1602)</f>
        <v xml:space="preserve"> 9</v>
      </c>
    </row>
    <row r="1604" spans="11:15" x14ac:dyDescent="0.3">
      <c r="K1604" t="s">
        <v>28</v>
      </c>
      <c r="L1604">
        <f>IF(AND(ISNUMBER(SEARCH(":",Table12[[#This Row],[Column1]]))=FALSE,ISNUMBER(SEARCH("Ronda",Table12[[#This Row],[Column1]]))=FALSE),1,0)</f>
        <v>1</v>
      </c>
      <c r="M1604">
        <f>IF(Table12[[#This Row],[cond]]=1,M1603+1,0)</f>
        <v>1</v>
      </c>
      <c r="N1604">
        <f>IF(ISNUMBER(SEARCH("Ronda",Table12[[#This Row],[Column1]]))=TRUE,1,0)</f>
        <v>0</v>
      </c>
      <c r="O1604" t="str">
        <f>IF(Table12[[#This Row],[cond2]]=1,MID(Table12[[#This Row],[Column1]],6,3),O1603)</f>
        <v xml:space="preserve"> 9</v>
      </c>
    </row>
    <row r="1605" spans="11:15" x14ac:dyDescent="0.3">
      <c r="K1605" t="s">
        <v>13</v>
      </c>
      <c r="L1605">
        <f>IF(AND(ISNUMBER(SEARCH(":",Table12[[#This Row],[Column1]]))=FALSE,ISNUMBER(SEARCH("Ronda",Table12[[#This Row],[Column1]]))=FALSE),1,0)</f>
        <v>1</v>
      </c>
      <c r="M1605">
        <f>IF(Table12[[#This Row],[cond]]=1,M1604+1,0)</f>
        <v>2</v>
      </c>
      <c r="N1605">
        <f>IF(ISNUMBER(SEARCH("Ronda",Table12[[#This Row],[Column1]]))=TRUE,1,0)</f>
        <v>0</v>
      </c>
      <c r="O1605" t="str">
        <f>IF(Table12[[#This Row],[cond2]]=1,MID(Table12[[#This Row],[Column1]],6,3),O1604)</f>
        <v xml:space="preserve"> 9</v>
      </c>
    </row>
    <row r="1606" spans="11:15" x14ac:dyDescent="0.3">
      <c r="K1606">
        <v>2</v>
      </c>
      <c r="L1606">
        <f>IF(AND(ISNUMBER(SEARCH(":",Table12[[#This Row],[Column1]]))=FALSE,ISNUMBER(SEARCH("Ronda",Table12[[#This Row],[Column1]]))=FALSE),1,0)</f>
        <v>1</v>
      </c>
      <c r="M1606">
        <f>IF(Table12[[#This Row],[cond]]=1,M1605+1,0)</f>
        <v>3</v>
      </c>
      <c r="N1606">
        <f>IF(ISNUMBER(SEARCH("Ronda",Table12[[#This Row],[Column1]]))=TRUE,1,0)</f>
        <v>0</v>
      </c>
      <c r="O1606" t="str">
        <f>IF(Table12[[#This Row],[cond2]]=1,MID(Table12[[#This Row],[Column1]],6,3),O1605)</f>
        <v xml:space="preserve"> 9</v>
      </c>
    </row>
    <row r="1607" spans="11:15" x14ac:dyDescent="0.3">
      <c r="K1607">
        <v>0</v>
      </c>
      <c r="L1607">
        <f>IF(AND(ISNUMBER(SEARCH(":",Table12[[#This Row],[Column1]]))=FALSE,ISNUMBER(SEARCH("Ronda",Table12[[#This Row],[Column1]]))=FALSE),1,0)</f>
        <v>1</v>
      </c>
      <c r="M1607">
        <f>IF(Table12[[#This Row],[cond]]=1,M1606+1,0)</f>
        <v>4</v>
      </c>
      <c r="N1607">
        <f>IF(ISNUMBER(SEARCH("Ronda",Table12[[#This Row],[Column1]]))=TRUE,1,0)</f>
        <v>0</v>
      </c>
      <c r="O1607" t="str">
        <f>IF(Table12[[#This Row],[cond2]]=1,MID(Table12[[#This Row],[Column1]],6,3),O1606)</f>
        <v xml:space="preserve"> 9</v>
      </c>
    </row>
    <row r="1608" spans="11:15" x14ac:dyDescent="0.3">
      <c r="K1608">
        <v>-1</v>
      </c>
      <c r="L1608">
        <f>IF(AND(ISNUMBER(SEARCH(":",Table12[[#This Row],[Column1]]))=FALSE,ISNUMBER(SEARCH("Ronda",Table12[[#This Row],[Column1]]))=FALSE),1,0)</f>
        <v>1</v>
      </c>
      <c r="M1608">
        <f>IF(Table12[[#This Row],[cond]]=1,M1607+1,0)</f>
        <v>5</v>
      </c>
      <c r="N1608">
        <f>IF(ISNUMBER(SEARCH("Ronda",Table12[[#This Row],[Column1]]))=TRUE,1,0)</f>
        <v>0</v>
      </c>
      <c r="O1608" t="str">
        <f>IF(Table12[[#This Row],[cond2]]=1,MID(Table12[[#This Row],[Column1]],6,3),O1607)</f>
        <v xml:space="preserve"> 9</v>
      </c>
    </row>
    <row r="1609" spans="11:15" x14ac:dyDescent="0.3">
      <c r="K1609">
        <v>0</v>
      </c>
      <c r="L1609">
        <f>IF(AND(ISNUMBER(SEARCH(":",Table12[[#This Row],[Column1]]))=FALSE,ISNUMBER(SEARCH("Ronda",Table12[[#This Row],[Column1]]))=FALSE),1,0)</f>
        <v>1</v>
      </c>
      <c r="M1609">
        <f>IF(Table12[[#This Row],[cond]]=1,M1608+1,0)</f>
        <v>6</v>
      </c>
      <c r="N1609">
        <f>IF(ISNUMBER(SEARCH("Ronda",Table12[[#This Row],[Column1]]))=TRUE,1,0)</f>
        <v>0</v>
      </c>
      <c r="O1609" t="str">
        <f>IF(Table12[[#This Row],[cond2]]=1,MID(Table12[[#This Row],[Column1]],6,3),O1608)</f>
        <v xml:space="preserve"> 9</v>
      </c>
    </row>
    <row r="1610" spans="11:15" x14ac:dyDescent="0.3">
      <c r="K1610" t="s">
        <v>1429</v>
      </c>
      <c r="L1610">
        <f>IF(AND(ISNUMBER(SEARCH(":",Table12[[#This Row],[Column1]]))=FALSE,ISNUMBER(SEARCH("Ronda",Table12[[#This Row],[Column1]]))=FALSE),1,0)</f>
        <v>0</v>
      </c>
      <c r="M1610">
        <f>IF(Table12[[#This Row],[cond]]=1,M1609+1,0)</f>
        <v>0</v>
      </c>
      <c r="N1610">
        <f>IF(ISNUMBER(SEARCH("Ronda",Table12[[#This Row],[Column1]]))=TRUE,1,0)</f>
        <v>0</v>
      </c>
      <c r="O1610" t="str">
        <f>IF(Table12[[#This Row],[cond2]]=1,MID(Table12[[#This Row],[Column1]],6,3),O1609)</f>
        <v xml:space="preserve"> 9</v>
      </c>
    </row>
    <row r="1611" spans="11:15" x14ac:dyDescent="0.3">
      <c r="K1611" t="s">
        <v>1051</v>
      </c>
      <c r="L1611">
        <f>IF(AND(ISNUMBER(SEARCH(":",Table12[[#This Row],[Column1]]))=FALSE,ISNUMBER(SEARCH("Ronda",Table12[[#This Row],[Column1]]))=FALSE),1,0)</f>
        <v>1</v>
      </c>
      <c r="M1611">
        <f>IF(Table12[[#This Row],[cond]]=1,M1610+1,0)</f>
        <v>1</v>
      </c>
      <c r="N1611">
        <f>IF(ISNUMBER(SEARCH("Ronda",Table12[[#This Row],[Column1]]))=TRUE,1,0)</f>
        <v>0</v>
      </c>
      <c r="O1611" t="str">
        <f>IF(Table12[[#This Row],[cond2]]=1,MID(Table12[[#This Row],[Column1]],6,3),O1610)</f>
        <v xml:space="preserve"> 9</v>
      </c>
    </row>
    <row r="1612" spans="11:15" x14ac:dyDescent="0.3">
      <c r="K1612" t="s">
        <v>11</v>
      </c>
      <c r="L1612">
        <f>IF(AND(ISNUMBER(SEARCH(":",Table12[[#This Row],[Column1]]))=FALSE,ISNUMBER(SEARCH("Ronda",Table12[[#This Row],[Column1]]))=FALSE),1,0)</f>
        <v>1</v>
      </c>
      <c r="M1612">
        <f>IF(Table12[[#This Row],[cond]]=1,M1611+1,0)</f>
        <v>2</v>
      </c>
      <c r="N1612">
        <f>IF(ISNUMBER(SEARCH("Ronda",Table12[[#This Row],[Column1]]))=TRUE,1,0)</f>
        <v>0</v>
      </c>
      <c r="O1612" t="str">
        <f>IF(Table12[[#This Row],[cond2]]=1,MID(Table12[[#This Row],[Column1]],6,3),O1611)</f>
        <v xml:space="preserve"> 9</v>
      </c>
    </row>
    <row r="1613" spans="11:15" x14ac:dyDescent="0.3">
      <c r="K1613">
        <v>1</v>
      </c>
      <c r="L1613">
        <f>IF(AND(ISNUMBER(SEARCH(":",Table12[[#This Row],[Column1]]))=FALSE,ISNUMBER(SEARCH("Ronda",Table12[[#This Row],[Column1]]))=FALSE),1,0)</f>
        <v>1</v>
      </c>
      <c r="M1613">
        <f>IF(Table12[[#This Row],[cond]]=1,M1612+1,0)</f>
        <v>3</v>
      </c>
      <c r="N1613">
        <f>IF(ISNUMBER(SEARCH("Ronda",Table12[[#This Row],[Column1]]))=TRUE,1,0)</f>
        <v>0</v>
      </c>
      <c r="O1613" t="str">
        <f>IF(Table12[[#This Row],[cond2]]=1,MID(Table12[[#This Row],[Column1]],6,3),O1612)</f>
        <v xml:space="preserve"> 9</v>
      </c>
    </row>
    <row r="1614" spans="11:15" x14ac:dyDescent="0.3">
      <c r="K1614">
        <v>1</v>
      </c>
      <c r="L1614">
        <f>IF(AND(ISNUMBER(SEARCH(":",Table12[[#This Row],[Column1]]))=FALSE,ISNUMBER(SEARCH("Ronda",Table12[[#This Row],[Column1]]))=FALSE),1,0)</f>
        <v>1</v>
      </c>
      <c r="M1614">
        <f>IF(Table12[[#This Row],[cond]]=1,M1613+1,0)</f>
        <v>4</v>
      </c>
      <c r="N1614">
        <f>IF(ISNUMBER(SEARCH("Ronda",Table12[[#This Row],[Column1]]))=TRUE,1,0)</f>
        <v>0</v>
      </c>
      <c r="O1614" t="str">
        <f>IF(Table12[[#This Row],[cond2]]=1,MID(Table12[[#This Row],[Column1]],6,3),O1613)</f>
        <v xml:space="preserve"> 9</v>
      </c>
    </row>
    <row r="1615" spans="11:15" x14ac:dyDescent="0.3">
      <c r="K1615">
        <v>-1</v>
      </c>
      <c r="L1615">
        <f>IF(AND(ISNUMBER(SEARCH(":",Table12[[#This Row],[Column1]]))=FALSE,ISNUMBER(SEARCH("Ronda",Table12[[#This Row],[Column1]]))=FALSE),1,0)</f>
        <v>1</v>
      </c>
      <c r="M1615">
        <f>IF(Table12[[#This Row],[cond]]=1,M1614+1,0)</f>
        <v>5</v>
      </c>
      <c r="N1615">
        <f>IF(ISNUMBER(SEARCH("Ronda",Table12[[#This Row],[Column1]]))=TRUE,1,0)</f>
        <v>0</v>
      </c>
      <c r="O1615" t="str">
        <f>IF(Table12[[#This Row],[cond2]]=1,MID(Table12[[#This Row],[Column1]],6,3),O1614)</f>
        <v xml:space="preserve"> 9</v>
      </c>
    </row>
    <row r="1616" spans="11:15" x14ac:dyDescent="0.3">
      <c r="K1616">
        <v>-1</v>
      </c>
      <c r="L1616">
        <f>IF(AND(ISNUMBER(SEARCH(":",Table12[[#This Row],[Column1]]))=FALSE,ISNUMBER(SEARCH("Ronda",Table12[[#This Row],[Column1]]))=FALSE),1,0)</f>
        <v>1</v>
      </c>
      <c r="M1616">
        <f>IF(Table12[[#This Row],[cond]]=1,M1615+1,0)</f>
        <v>6</v>
      </c>
      <c r="N1616">
        <f>IF(ISNUMBER(SEARCH("Ronda",Table12[[#This Row],[Column1]]))=TRUE,1,0)</f>
        <v>0</v>
      </c>
      <c r="O1616" t="str">
        <f>IF(Table12[[#This Row],[cond2]]=1,MID(Table12[[#This Row],[Column1]],6,3),O1615)</f>
        <v xml:space="preserve"> 9</v>
      </c>
    </row>
    <row r="1617" spans="11:15" x14ac:dyDescent="0.3">
      <c r="K1617" t="s">
        <v>266</v>
      </c>
      <c r="L1617">
        <f>IF(AND(ISNUMBER(SEARCH(":",Table12[[#This Row],[Column1]]))=FALSE,ISNUMBER(SEARCH("Ronda",Table12[[#This Row],[Column1]]))=FALSE),1,0)</f>
        <v>0</v>
      </c>
      <c r="M1617">
        <f>IF(Table12[[#This Row],[cond]]=1,M1616+1,0)</f>
        <v>0</v>
      </c>
      <c r="N1617">
        <f>IF(ISNUMBER(SEARCH("Ronda",Table12[[#This Row],[Column1]]))=TRUE,1,0)</f>
        <v>0</v>
      </c>
      <c r="O1617" t="str">
        <f>IF(Table12[[#This Row],[cond2]]=1,MID(Table12[[#This Row],[Column1]],6,3),O1616)</f>
        <v xml:space="preserve"> 9</v>
      </c>
    </row>
    <row r="1618" spans="11:15" x14ac:dyDescent="0.3">
      <c r="K1618" t="s">
        <v>6</v>
      </c>
      <c r="L1618">
        <f>IF(AND(ISNUMBER(SEARCH(":",Table12[[#This Row],[Column1]]))=FALSE,ISNUMBER(SEARCH("Ronda",Table12[[#This Row],[Column1]]))=FALSE),1,0)</f>
        <v>1</v>
      </c>
      <c r="M1618">
        <f>IF(Table12[[#This Row],[cond]]=1,M1617+1,0)</f>
        <v>1</v>
      </c>
      <c r="N1618">
        <f>IF(ISNUMBER(SEARCH("Ronda",Table12[[#This Row],[Column1]]))=TRUE,1,0)</f>
        <v>0</v>
      </c>
      <c r="O1618" t="str">
        <f>IF(Table12[[#This Row],[cond2]]=1,MID(Table12[[#This Row],[Column1]],6,3),O1617)</f>
        <v xml:space="preserve"> 9</v>
      </c>
    </row>
    <row r="1619" spans="11:15" x14ac:dyDescent="0.3">
      <c r="K1619" t="s">
        <v>7</v>
      </c>
      <c r="L1619">
        <f>IF(AND(ISNUMBER(SEARCH(":",Table12[[#This Row],[Column1]]))=FALSE,ISNUMBER(SEARCH("Ronda",Table12[[#This Row],[Column1]]))=FALSE),1,0)</f>
        <v>1</v>
      </c>
      <c r="M1619">
        <f>IF(Table12[[#This Row],[cond]]=1,M1618+1,0)</f>
        <v>2</v>
      </c>
      <c r="N1619">
        <f>IF(ISNUMBER(SEARCH("Ronda",Table12[[#This Row],[Column1]]))=TRUE,1,0)</f>
        <v>0</v>
      </c>
      <c r="O1619" t="str">
        <f>IF(Table12[[#This Row],[cond2]]=1,MID(Table12[[#This Row],[Column1]],6,3),O1618)</f>
        <v xml:space="preserve"> 9</v>
      </c>
    </row>
    <row r="1620" spans="11:15" x14ac:dyDescent="0.3">
      <c r="K1620">
        <v>1</v>
      </c>
      <c r="L1620">
        <f>IF(AND(ISNUMBER(SEARCH(":",Table12[[#This Row],[Column1]]))=FALSE,ISNUMBER(SEARCH("Ronda",Table12[[#This Row],[Column1]]))=FALSE),1,0)</f>
        <v>1</v>
      </c>
      <c r="M1620">
        <f>IF(Table12[[#This Row],[cond]]=1,M1619+1,0)</f>
        <v>3</v>
      </c>
      <c r="N1620">
        <f>IF(ISNUMBER(SEARCH("Ronda",Table12[[#This Row],[Column1]]))=TRUE,1,0)</f>
        <v>0</v>
      </c>
      <c r="O1620" t="str">
        <f>IF(Table12[[#This Row],[cond2]]=1,MID(Table12[[#This Row],[Column1]],6,3),O1619)</f>
        <v xml:space="preserve"> 9</v>
      </c>
    </row>
    <row r="1621" spans="11:15" x14ac:dyDescent="0.3">
      <c r="K1621">
        <v>2</v>
      </c>
      <c r="L1621">
        <f>IF(AND(ISNUMBER(SEARCH(":",Table12[[#This Row],[Column1]]))=FALSE,ISNUMBER(SEARCH("Ronda",Table12[[#This Row],[Column1]]))=FALSE),1,0)</f>
        <v>1</v>
      </c>
      <c r="M1621">
        <f>IF(Table12[[#This Row],[cond]]=1,M1620+1,0)</f>
        <v>4</v>
      </c>
      <c r="N1621">
        <f>IF(ISNUMBER(SEARCH("Ronda",Table12[[#This Row],[Column1]]))=TRUE,1,0)</f>
        <v>0</v>
      </c>
      <c r="O1621" t="str">
        <f>IF(Table12[[#This Row],[cond2]]=1,MID(Table12[[#This Row],[Column1]],6,3),O1620)</f>
        <v xml:space="preserve"> 9</v>
      </c>
    </row>
    <row r="1622" spans="11:15" x14ac:dyDescent="0.3">
      <c r="K1622">
        <v>0</v>
      </c>
      <c r="L1622">
        <f>IF(AND(ISNUMBER(SEARCH(":",Table12[[#This Row],[Column1]]))=FALSE,ISNUMBER(SEARCH("Ronda",Table12[[#This Row],[Column1]]))=FALSE),1,0)</f>
        <v>1</v>
      </c>
      <c r="M1622">
        <f>IF(Table12[[#This Row],[cond]]=1,M1621+1,0)</f>
        <v>5</v>
      </c>
      <c r="N1622">
        <f>IF(ISNUMBER(SEARCH("Ronda",Table12[[#This Row],[Column1]]))=TRUE,1,0)</f>
        <v>0</v>
      </c>
      <c r="O1622" t="str">
        <f>IF(Table12[[#This Row],[cond2]]=1,MID(Table12[[#This Row],[Column1]],6,3),O1621)</f>
        <v xml:space="preserve"> 9</v>
      </c>
    </row>
    <row r="1623" spans="11:15" x14ac:dyDescent="0.3">
      <c r="K1623">
        <v>-1</v>
      </c>
      <c r="L1623">
        <f>IF(AND(ISNUMBER(SEARCH(":",Table12[[#This Row],[Column1]]))=FALSE,ISNUMBER(SEARCH("Ronda",Table12[[#This Row],[Column1]]))=FALSE),1,0)</f>
        <v>1</v>
      </c>
      <c r="M1623">
        <f>IF(Table12[[#This Row],[cond]]=1,M1622+1,0)</f>
        <v>6</v>
      </c>
      <c r="N1623">
        <f>IF(ISNUMBER(SEARCH("Ronda",Table12[[#This Row],[Column1]]))=TRUE,1,0)</f>
        <v>0</v>
      </c>
      <c r="O1623" t="str">
        <f>IF(Table12[[#This Row],[cond2]]=1,MID(Table12[[#This Row],[Column1]],6,3),O1622)</f>
        <v xml:space="preserve"> 9</v>
      </c>
    </row>
    <row r="1624" spans="11:15" x14ac:dyDescent="0.3">
      <c r="K1624" t="s">
        <v>1430</v>
      </c>
      <c r="L1624">
        <f>IF(AND(ISNUMBER(SEARCH(":",Table12[[#This Row],[Column1]]))=FALSE,ISNUMBER(SEARCH("Ronda",Table12[[#This Row],[Column1]]))=FALSE),1,0)</f>
        <v>0</v>
      </c>
      <c r="M1624">
        <f>IF(Table12[[#This Row],[cond]]=1,M1623+1,0)</f>
        <v>0</v>
      </c>
      <c r="N1624">
        <f>IF(ISNUMBER(SEARCH("Ronda",Table12[[#This Row],[Column1]]))=TRUE,1,0)</f>
        <v>0</v>
      </c>
      <c r="O1624" t="str">
        <f>IF(Table12[[#This Row],[cond2]]=1,MID(Table12[[#This Row],[Column1]],6,3),O1623)</f>
        <v xml:space="preserve"> 9</v>
      </c>
    </row>
    <row r="1625" spans="11:15" x14ac:dyDescent="0.3">
      <c r="K1625" t="s">
        <v>1257</v>
      </c>
      <c r="L1625">
        <f>IF(AND(ISNUMBER(SEARCH(":",Table12[[#This Row],[Column1]]))=FALSE,ISNUMBER(SEARCH("Ronda",Table12[[#This Row],[Column1]]))=FALSE),1,0)</f>
        <v>1</v>
      </c>
      <c r="M1625">
        <f>IF(Table12[[#This Row],[cond]]=1,M1624+1,0)</f>
        <v>1</v>
      </c>
      <c r="N1625">
        <f>IF(ISNUMBER(SEARCH("Ronda",Table12[[#This Row],[Column1]]))=TRUE,1,0)</f>
        <v>0</v>
      </c>
      <c r="O1625" t="str">
        <f>IF(Table12[[#This Row],[cond2]]=1,MID(Table12[[#This Row],[Column1]],6,3),O1624)</f>
        <v xml:space="preserve"> 9</v>
      </c>
    </row>
    <row r="1626" spans="11:15" x14ac:dyDescent="0.3">
      <c r="K1626" t="s">
        <v>36</v>
      </c>
      <c r="L1626">
        <f>IF(AND(ISNUMBER(SEARCH(":",Table12[[#This Row],[Column1]]))=FALSE,ISNUMBER(SEARCH("Ronda",Table12[[#This Row],[Column1]]))=FALSE),1,0)</f>
        <v>1</v>
      </c>
      <c r="M1626">
        <f>IF(Table12[[#This Row],[cond]]=1,M1625+1,0)</f>
        <v>2</v>
      </c>
      <c r="N1626">
        <f>IF(ISNUMBER(SEARCH("Ronda",Table12[[#This Row],[Column1]]))=TRUE,1,0)</f>
        <v>0</v>
      </c>
      <c r="O1626" t="str">
        <f>IF(Table12[[#This Row],[cond2]]=1,MID(Table12[[#This Row],[Column1]],6,3),O1625)</f>
        <v xml:space="preserve"> 9</v>
      </c>
    </row>
    <row r="1627" spans="11:15" x14ac:dyDescent="0.3">
      <c r="K1627">
        <v>2</v>
      </c>
      <c r="L1627">
        <f>IF(AND(ISNUMBER(SEARCH(":",Table12[[#This Row],[Column1]]))=FALSE,ISNUMBER(SEARCH("Ronda",Table12[[#This Row],[Column1]]))=FALSE),1,0)</f>
        <v>1</v>
      </c>
      <c r="M1627">
        <f>IF(Table12[[#This Row],[cond]]=1,M1626+1,0)</f>
        <v>3</v>
      </c>
      <c r="N1627">
        <f>IF(ISNUMBER(SEARCH("Ronda",Table12[[#This Row],[Column1]]))=TRUE,1,0)</f>
        <v>0</v>
      </c>
      <c r="O1627" t="str">
        <f>IF(Table12[[#This Row],[cond2]]=1,MID(Table12[[#This Row],[Column1]],6,3),O1626)</f>
        <v xml:space="preserve"> 9</v>
      </c>
    </row>
    <row r="1628" spans="11:15" x14ac:dyDescent="0.3">
      <c r="K1628">
        <v>1</v>
      </c>
      <c r="L1628">
        <f>IF(AND(ISNUMBER(SEARCH(":",Table12[[#This Row],[Column1]]))=FALSE,ISNUMBER(SEARCH("Ronda",Table12[[#This Row],[Column1]]))=FALSE),1,0)</f>
        <v>1</v>
      </c>
      <c r="M1628">
        <f>IF(Table12[[#This Row],[cond]]=1,M1627+1,0)</f>
        <v>4</v>
      </c>
      <c r="N1628">
        <f>IF(ISNUMBER(SEARCH("Ronda",Table12[[#This Row],[Column1]]))=TRUE,1,0)</f>
        <v>0</v>
      </c>
      <c r="O1628" t="str">
        <f>IF(Table12[[#This Row],[cond2]]=1,MID(Table12[[#This Row],[Column1]],6,3),O1627)</f>
        <v xml:space="preserve"> 9</v>
      </c>
    </row>
    <row r="1629" spans="11:15" x14ac:dyDescent="0.3">
      <c r="K1629">
        <v>-1</v>
      </c>
      <c r="L1629">
        <f>IF(AND(ISNUMBER(SEARCH(":",Table12[[#This Row],[Column1]]))=FALSE,ISNUMBER(SEARCH("Ronda",Table12[[#This Row],[Column1]]))=FALSE),1,0)</f>
        <v>1</v>
      </c>
      <c r="M1629">
        <f>IF(Table12[[#This Row],[cond]]=1,M1628+1,0)</f>
        <v>5</v>
      </c>
      <c r="N1629">
        <f>IF(ISNUMBER(SEARCH("Ronda",Table12[[#This Row],[Column1]]))=TRUE,1,0)</f>
        <v>0</v>
      </c>
      <c r="O1629" t="str">
        <f>IF(Table12[[#This Row],[cond2]]=1,MID(Table12[[#This Row],[Column1]],6,3),O1628)</f>
        <v xml:space="preserve"> 9</v>
      </c>
    </row>
    <row r="1630" spans="11:15" x14ac:dyDescent="0.3">
      <c r="K1630">
        <v>0</v>
      </c>
      <c r="L1630">
        <f>IF(AND(ISNUMBER(SEARCH(":",Table12[[#This Row],[Column1]]))=FALSE,ISNUMBER(SEARCH("Ronda",Table12[[#This Row],[Column1]]))=FALSE),1,0)</f>
        <v>1</v>
      </c>
      <c r="M1630">
        <f>IF(Table12[[#This Row],[cond]]=1,M1629+1,0)</f>
        <v>6</v>
      </c>
      <c r="N1630">
        <f>IF(ISNUMBER(SEARCH("Ronda",Table12[[#This Row],[Column1]]))=TRUE,1,0)</f>
        <v>0</v>
      </c>
      <c r="O1630" t="str">
        <f>IF(Table12[[#This Row],[cond2]]=1,MID(Table12[[#This Row],[Column1]],6,3),O1629)</f>
        <v xml:space="preserve"> 9</v>
      </c>
    </row>
    <row r="1631" spans="11:15" x14ac:dyDescent="0.3">
      <c r="K1631" t="s">
        <v>753</v>
      </c>
      <c r="L1631">
        <f>IF(AND(ISNUMBER(SEARCH(":",Table12[[#This Row],[Column1]]))=FALSE,ISNUMBER(SEARCH("Ronda",Table12[[#This Row],[Column1]]))=FALSE),1,0)</f>
        <v>0</v>
      </c>
      <c r="M1631">
        <f>IF(Table12[[#This Row],[cond]]=1,M1630+1,0)</f>
        <v>0</v>
      </c>
      <c r="N1631">
        <f>IF(ISNUMBER(SEARCH("Ronda",Table12[[#This Row],[Column1]]))=TRUE,1,0)</f>
        <v>0</v>
      </c>
      <c r="O1631" t="str">
        <f>IF(Table12[[#This Row],[cond2]]=1,MID(Table12[[#This Row],[Column1]],6,3),O1630)</f>
        <v xml:space="preserve"> 9</v>
      </c>
    </row>
    <row r="1632" spans="11:15" x14ac:dyDescent="0.3">
      <c r="K1632" t="s">
        <v>2</v>
      </c>
      <c r="L1632">
        <f>IF(AND(ISNUMBER(SEARCH(":",Table12[[#This Row],[Column1]]))=FALSE,ISNUMBER(SEARCH("Ronda",Table12[[#This Row],[Column1]]))=FALSE),1,0)</f>
        <v>1</v>
      </c>
      <c r="M1632">
        <f>IF(Table12[[#This Row],[cond]]=1,M1631+1,0)</f>
        <v>1</v>
      </c>
      <c r="N1632">
        <f>IF(ISNUMBER(SEARCH("Ronda",Table12[[#This Row],[Column1]]))=TRUE,1,0)</f>
        <v>0</v>
      </c>
      <c r="O1632" t="str">
        <f>IF(Table12[[#This Row],[cond2]]=1,MID(Table12[[#This Row],[Column1]],6,3),O1631)</f>
        <v xml:space="preserve"> 9</v>
      </c>
    </row>
    <row r="1633" spans="11:15" x14ac:dyDescent="0.3">
      <c r="K1633" t="s">
        <v>14</v>
      </c>
      <c r="L1633">
        <f>IF(AND(ISNUMBER(SEARCH(":",Table12[[#This Row],[Column1]]))=FALSE,ISNUMBER(SEARCH("Ronda",Table12[[#This Row],[Column1]]))=FALSE),1,0)</f>
        <v>1</v>
      </c>
      <c r="M1633">
        <f>IF(Table12[[#This Row],[cond]]=1,M1632+1,0)</f>
        <v>2</v>
      </c>
      <c r="N1633">
        <f>IF(ISNUMBER(SEARCH("Ronda",Table12[[#This Row],[Column1]]))=TRUE,1,0)</f>
        <v>0</v>
      </c>
      <c r="O1633" t="str">
        <f>IF(Table12[[#This Row],[cond2]]=1,MID(Table12[[#This Row],[Column1]],6,3),O1632)</f>
        <v xml:space="preserve"> 9</v>
      </c>
    </row>
    <row r="1634" spans="11:15" x14ac:dyDescent="0.3">
      <c r="K1634">
        <v>4</v>
      </c>
      <c r="L1634">
        <f>IF(AND(ISNUMBER(SEARCH(":",Table12[[#This Row],[Column1]]))=FALSE,ISNUMBER(SEARCH("Ronda",Table12[[#This Row],[Column1]]))=FALSE),1,0)</f>
        <v>1</v>
      </c>
      <c r="M1634">
        <f>IF(Table12[[#This Row],[cond]]=1,M1633+1,0)</f>
        <v>3</v>
      </c>
      <c r="N1634">
        <f>IF(ISNUMBER(SEARCH("Ronda",Table12[[#This Row],[Column1]]))=TRUE,1,0)</f>
        <v>0</v>
      </c>
      <c r="O1634" t="str">
        <f>IF(Table12[[#This Row],[cond2]]=1,MID(Table12[[#This Row],[Column1]],6,3),O1633)</f>
        <v xml:space="preserve"> 9</v>
      </c>
    </row>
    <row r="1635" spans="11:15" x14ac:dyDescent="0.3">
      <c r="K1635">
        <v>0</v>
      </c>
      <c r="L1635">
        <f>IF(AND(ISNUMBER(SEARCH(":",Table12[[#This Row],[Column1]]))=FALSE,ISNUMBER(SEARCH("Ronda",Table12[[#This Row],[Column1]]))=FALSE),1,0)</f>
        <v>1</v>
      </c>
      <c r="M1635">
        <f>IF(Table12[[#This Row],[cond]]=1,M1634+1,0)</f>
        <v>4</v>
      </c>
      <c r="N1635">
        <f>IF(ISNUMBER(SEARCH("Ronda",Table12[[#This Row],[Column1]]))=TRUE,1,0)</f>
        <v>0</v>
      </c>
      <c r="O1635" t="str">
        <f>IF(Table12[[#This Row],[cond2]]=1,MID(Table12[[#This Row],[Column1]],6,3),O1634)</f>
        <v xml:space="preserve"> 9</v>
      </c>
    </row>
    <row r="1636" spans="11:15" x14ac:dyDescent="0.3">
      <c r="K1636">
        <v>-1</v>
      </c>
      <c r="L1636">
        <f>IF(AND(ISNUMBER(SEARCH(":",Table12[[#This Row],[Column1]]))=FALSE,ISNUMBER(SEARCH("Ronda",Table12[[#This Row],[Column1]]))=FALSE),1,0)</f>
        <v>1</v>
      </c>
      <c r="M1636">
        <f>IF(Table12[[#This Row],[cond]]=1,M1635+1,0)</f>
        <v>5</v>
      </c>
      <c r="N1636">
        <f>IF(ISNUMBER(SEARCH("Ronda",Table12[[#This Row],[Column1]]))=TRUE,1,0)</f>
        <v>0</v>
      </c>
      <c r="O1636" t="str">
        <f>IF(Table12[[#This Row],[cond2]]=1,MID(Table12[[#This Row],[Column1]],6,3),O1635)</f>
        <v xml:space="preserve"> 9</v>
      </c>
    </row>
    <row r="1637" spans="11:15" x14ac:dyDescent="0.3">
      <c r="K1637">
        <v>0</v>
      </c>
      <c r="L1637">
        <f>IF(AND(ISNUMBER(SEARCH(":",Table12[[#This Row],[Column1]]))=FALSE,ISNUMBER(SEARCH("Ronda",Table12[[#This Row],[Column1]]))=FALSE),1,0)</f>
        <v>1</v>
      </c>
      <c r="M1637">
        <f>IF(Table12[[#This Row],[cond]]=1,M1636+1,0)</f>
        <v>6</v>
      </c>
      <c r="N1637">
        <f>IF(ISNUMBER(SEARCH("Ronda",Table12[[#This Row],[Column1]]))=TRUE,1,0)</f>
        <v>0</v>
      </c>
      <c r="O1637" t="str">
        <f>IF(Table12[[#This Row],[cond2]]=1,MID(Table12[[#This Row],[Column1]],6,3),O1636)</f>
        <v xml:space="preserve"> 9</v>
      </c>
    </row>
    <row r="1638" spans="11:15" x14ac:dyDescent="0.3">
      <c r="K1638" t="s">
        <v>977</v>
      </c>
      <c r="L1638">
        <f>IF(AND(ISNUMBER(SEARCH(":",Table12[[#This Row],[Column1]]))=FALSE,ISNUMBER(SEARCH("Ronda",Table12[[#This Row],[Column1]]))=FALSE),1,0)</f>
        <v>0</v>
      </c>
      <c r="M1638">
        <f>IF(Table12[[#This Row],[cond]]=1,M1637+1,0)</f>
        <v>0</v>
      </c>
      <c r="N1638">
        <f>IF(ISNUMBER(SEARCH("Ronda",Table12[[#This Row],[Column1]]))=TRUE,1,0)</f>
        <v>0</v>
      </c>
      <c r="O1638" t="str">
        <f>IF(Table12[[#This Row],[cond2]]=1,MID(Table12[[#This Row],[Column1]],6,3),O1637)</f>
        <v xml:space="preserve"> 9</v>
      </c>
    </row>
    <row r="1639" spans="11:15" x14ac:dyDescent="0.3">
      <c r="K1639" t="s">
        <v>1</v>
      </c>
      <c r="L1639">
        <f>IF(AND(ISNUMBER(SEARCH(":",Table12[[#This Row],[Column1]]))=FALSE,ISNUMBER(SEARCH("Ronda",Table12[[#This Row],[Column1]]))=FALSE),1,0)</f>
        <v>1</v>
      </c>
      <c r="M1639">
        <f>IF(Table12[[#This Row],[cond]]=1,M1638+1,0)</f>
        <v>1</v>
      </c>
      <c r="N1639">
        <f>IF(ISNUMBER(SEARCH("Ronda",Table12[[#This Row],[Column1]]))=TRUE,1,0)</f>
        <v>0</v>
      </c>
      <c r="O1639" t="str">
        <f>IF(Table12[[#This Row],[cond2]]=1,MID(Table12[[#This Row],[Column1]],6,3),O1638)</f>
        <v xml:space="preserve"> 9</v>
      </c>
    </row>
    <row r="1640" spans="11:15" x14ac:dyDescent="0.3">
      <c r="K1640" t="s">
        <v>31</v>
      </c>
      <c r="L1640">
        <f>IF(AND(ISNUMBER(SEARCH(":",Table12[[#This Row],[Column1]]))=FALSE,ISNUMBER(SEARCH("Ronda",Table12[[#This Row],[Column1]]))=FALSE),1,0)</f>
        <v>1</v>
      </c>
      <c r="M1640">
        <f>IF(Table12[[#This Row],[cond]]=1,M1639+1,0)</f>
        <v>2</v>
      </c>
      <c r="N1640">
        <f>IF(ISNUMBER(SEARCH("Ronda",Table12[[#This Row],[Column1]]))=TRUE,1,0)</f>
        <v>0</v>
      </c>
      <c r="O1640" t="str">
        <f>IF(Table12[[#This Row],[cond2]]=1,MID(Table12[[#This Row],[Column1]],6,3),O1639)</f>
        <v xml:space="preserve"> 9</v>
      </c>
    </row>
    <row r="1641" spans="11:15" x14ac:dyDescent="0.3">
      <c r="K1641">
        <v>5</v>
      </c>
      <c r="L1641">
        <f>IF(AND(ISNUMBER(SEARCH(":",Table12[[#This Row],[Column1]]))=FALSE,ISNUMBER(SEARCH("Ronda",Table12[[#This Row],[Column1]]))=FALSE),1,0)</f>
        <v>1</v>
      </c>
      <c r="M1641">
        <f>IF(Table12[[#This Row],[cond]]=1,M1640+1,0)</f>
        <v>3</v>
      </c>
      <c r="N1641">
        <f>IF(ISNUMBER(SEARCH("Ronda",Table12[[#This Row],[Column1]]))=TRUE,1,0)</f>
        <v>0</v>
      </c>
      <c r="O1641" t="str">
        <f>IF(Table12[[#This Row],[cond2]]=1,MID(Table12[[#This Row],[Column1]],6,3),O1640)</f>
        <v xml:space="preserve"> 9</v>
      </c>
    </row>
    <row r="1642" spans="11:15" x14ac:dyDescent="0.3">
      <c r="K1642">
        <v>0</v>
      </c>
      <c r="L1642">
        <f>IF(AND(ISNUMBER(SEARCH(":",Table12[[#This Row],[Column1]]))=FALSE,ISNUMBER(SEARCH("Ronda",Table12[[#This Row],[Column1]]))=FALSE),1,0)</f>
        <v>1</v>
      </c>
      <c r="M1642">
        <f>IF(Table12[[#This Row],[cond]]=1,M1641+1,0)</f>
        <v>4</v>
      </c>
      <c r="N1642">
        <f>IF(ISNUMBER(SEARCH("Ronda",Table12[[#This Row],[Column1]]))=TRUE,1,0)</f>
        <v>0</v>
      </c>
      <c r="O1642" t="str">
        <f>IF(Table12[[#This Row],[cond2]]=1,MID(Table12[[#This Row],[Column1]],6,3),O1641)</f>
        <v xml:space="preserve"> 9</v>
      </c>
    </row>
    <row r="1643" spans="11:15" x14ac:dyDescent="0.3">
      <c r="K1643">
        <v>-2</v>
      </c>
      <c r="L1643">
        <f>IF(AND(ISNUMBER(SEARCH(":",Table12[[#This Row],[Column1]]))=FALSE,ISNUMBER(SEARCH("Ronda",Table12[[#This Row],[Column1]]))=FALSE),1,0)</f>
        <v>1</v>
      </c>
      <c r="M1643">
        <f>IF(Table12[[#This Row],[cond]]=1,M1642+1,0)</f>
        <v>5</v>
      </c>
      <c r="N1643">
        <f>IF(ISNUMBER(SEARCH("Ronda",Table12[[#This Row],[Column1]]))=TRUE,1,0)</f>
        <v>0</v>
      </c>
      <c r="O1643" t="str">
        <f>IF(Table12[[#This Row],[cond2]]=1,MID(Table12[[#This Row],[Column1]],6,3),O1642)</f>
        <v xml:space="preserve"> 9</v>
      </c>
    </row>
    <row r="1644" spans="11:15" x14ac:dyDescent="0.3">
      <c r="K1644">
        <v>0</v>
      </c>
      <c r="L1644">
        <f>IF(AND(ISNUMBER(SEARCH(":",Table12[[#This Row],[Column1]]))=FALSE,ISNUMBER(SEARCH("Ronda",Table12[[#This Row],[Column1]]))=FALSE),1,0)</f>
        <v>1</v>
      </c>
      <c r="M1644">
        <f>IF(Table12[[#This Row],[cond]]=1,M1643+1,0)</f>
        <v>6</v>
      </c>
      <c r="N1644">
        <f>IF(ISNUMBER(SEARCH("Ronda",Table12[[#This Row],[Column1]]))=TRUE,1,0)</f>
        <v>0</v>
      </c>
      <c r="O1644" t="str">
        <f>IF(Table12[[#This Row],[cond2]]=1,MID(Table12[[#This Row],[Column1]],6,3),O1643)</f>
        <v xml:space="preserve"> 9</v>
      </c>
    </row>
    <row r="1645" spans="11:15" x14ac:dyDescent="0.3">
      <c r="K1645" t="s">
        <v>1431</v>
      </c>
      <c r="L1645">
        <f>IF(AND(ISNUMBER(SEARCH(":",Table12[[#This Row],[Column1]]))=FALSE,ISNUMBER(SEARCH("Ronda",Table12[[#This Row],[Column1]]))=FALSE),1,0)</f>
        <v>0</v>
      </c>
      <c r="M1645">
        <f>IF(Table12[[#This Row],[cond]]=1,M1644+1,0)</f>
        <v>0</v>
      </c>
      <c r="N1645">
        <f>IF(ISNUMBER(SEARCH("Ronda",Table12[[#This Row],[Column1]]))=TRUE,1,0)</f>
        <v>0</v>
      </c>
      <c r="O1645" t="str">
        <f>IF(Table12[[#This Row],[cond2]]=1,MID(Table12[[#This Row],[Column1]],6,3),O1644)</f>
        <v xml:space="preserve"> 9</v>
      </c>
    </row>
    <row r="1646" spans="11:15" x14ac:dyDescent="0.3">
      <c r="K1646" t="s">
        <v>10</v>
      </c>
      <c r="L1646">
        <f>IF(AND(ISNUMBER(SEARCH(":",Table12[[#This Row],[Column1]]))=FALSE,ISNUMBER(SEARCH("Ronda",Table12[[#This Row],[Column1]]))=FALSE),1,0)</f>
        <v>1</v>
      </c>
      <c r="M1646">
        <f>IF(Table12[[#This Row],[cond]]=1,M1645+1,0)</f>
        <v>1</v>
      </c>
      <c r="N1646">
        <f>IF(ISNUMBER(SEARCH("Ronda",Table12[[#This Row],[Column1]]))=TRUE,1,0)</f>
        <v>0</v>
      </c>
      <c r="O1646" t="str">
        <f>IF(Table12[[#This Row],[cond2]]=1,MID(Table12[[#This Row],[Column1]],6,3),O1645)</f>
        <v xml:space="preserve"> 9</v>
      </c>
    </row>
    <row r="1647" spans="11:15" x14ac:dyDescent="0.3">
      <c r="K1647" t="s">
        <v>8</v>
      </c>
      <c r="L1647">
        <f>IF(AND(ISNUMBER(SEARCH(":",Table12[[#This Row],[Column1]]))=FALSE,ISNUMBER(SEARCH("Ronda",Table12[[#This Row],[Column1]]))=FALSE),1,0)</f>
        <v>1</v>
      </c>
      <c r="M1647">
        <f>IF(Table12[[#This Row],[cond]]=1,M1646+1,0)</f>
        <v>2</v>
      </c>
      <c r="N1647">
        <f>IF(ISNUMBER(SEARCH("Ronda",Table12[[#This Row],[Column1]]))=TRUE,1,0)</f>
        <v>0</v>
      </c>
      <c r="O1647" t="str">
        <f>IF(Table12[[#This Row],[cond2]]=1,MID(Table12[[#This Row],[Column1]],6,3),O1646)</f>
        <v xml:space="preserve"> 9</v>
      </c>
    </row>
    <row r="1648" spans="11:15" x14ac:dyDescent="0.3">
      <c r="K1648">
        <v>1</v>
      </c>
      <c r="L1648">
        <f>IF(AND(ISNUMBER(SEARCH(":",Table12[[#This Row],[Column1]]))=FALSE,ISNUMBER(SEARCH("Ronda",Table12[[#This Row],[Column1]]))=FALSE),1,0)</f>
        <v>1</v>
      </c>
      <c r="M1648">
        <f>IF(Table12[[#This Row],[cond]]=1,M1647+1,0)</f>
        <v>3</v>
      </c>
      <c r="N1648">
        <f>IF(ISNUMBER(SEARCH("Ronda",Table12[[#This Row],[Column1]]))=TRUE,1,0)</f>
        <v>0</v>
      </c>
      <c r="O1648" t="str">
        <f>IF(Table12[[#This Row],[cond2]]=1,MID(Table12[[#This Row],[Column1]],6,3),O1647)</f>
        <v xml:space="preserve"> 9</v>
      </c>
    </row>
    <row r="1649" spans="11:15" x14ac:dyDescent="0.3">
      <c r="K1649">
        <v>1</v>
      </c>
      <c r="L1649">
        <f>IF(AND(ISNUMBER(SEARCH(":",Table12[[#This Row],[Column1]]))=FALSE,ISNUMBER(SEARCH("Ronda",Table12[[#This Row],[Column1]]))=FALSE),1,0)</f>
        <v>1</v>
      </c>
      <c r="M1649">
        <f>IF(Table12[[#This Row],[cond]]=1,M1648+1,0)</f>
        <v>4</v>
      </c>
      <c r="N1649">
        <f>IF(ISNUMBER(SEARCH("Ronda",Table12[[#This Row],[Column1]]))=TRUE,1,0)</f>
        <v>0</v>
      </c>
      <c r="O1649" t="str">
        <f>IF(Table12[[#This Row],[cond2]]=1,MID(Table12[[#This Row],[Column1]],6,3),O1648)</f>
        <v xml:space="preserve"> 9</v>
      </c>
    </row>
    <row r="1650" spans="11:15" x14ac:dyDescent="0.3">
      <c r="K1650">
        <v>-1</v>
      </c>
      <c r="L1650">
        <f>IF(AND(ISNUMBER(SEARCH(":",Table12[[#This Row],[Column1]]))=FALSE,ISNUMBER(SEARCH("Ronda",Table12[[#This Row],[Column1]]))=FALSE),1,0)</f>
        <v>1</v>
      </c>
      <c r="M1650">
        <f>IF(Table12[[#This Row],[cond]]=1,M1649+1,0)</f>
        <v>5</v>
      </c>
      <c r="N1650">
        <f>IF(ISNUMBER(SEARCH("Ronda",Table12[[#This Row],[Column1]]))=TRUE,1,0)</f>
        <v>0</v>
      </c>
      <c r="O1650" t="str">
        <f>IF(Table12[[#This Row],[cond2]]=1,MID(Table12[[#This Row],[Column1]],6,3),O1649)</f>
        <v xml:space="preserve"> 9</v>
      </c>
    </row>
    <row r="1651" spans="11:15" x14ac:dyDescent="0.3">
      <c r="K1651">
        <v>0</v>
      </c>
      <c r="L1651">
        <f>IF(AND(ISNUMBER(SEARCH(":",Table12[[#This Row],[Column1]]))=FALSE,ISNUMBER(SEARCH("Ronda",Table12[[#This Row],[Column1]]))=FALSE),1,0)</f>
        <v>1</v>
      </c>
      <c r="M1651">
        <f>IF(Table12[[#This Row],[cond]]=1,M1650+1,0)</f>
        <v>6</v>
      </c>
      <c r="N1651">
        <f>IF(ISNUMBER(SEARCH("Ronda",Table12[[#This Row],[Column1]]))=TRUE,1,0)</f>
        <v>0</v>
      </c>
      <c r="O1651" t="str">
        <f>IF(Table12[[#This Row],[cond2]]=1,MID(Table12[[#This Row],[Column1]],6,3),O1650)</f>
        <v xml:space="preserve"> 9</v>
      </c>
    </row>
    <row r="1652" spans="11:15" x14ac:dyDescent="0.3">
      <c r="K1652" t="s">
        <v>1432</v>
      </c>
      <c r="L1652">
        <f>IF(AND(ISNUMBER(SEARCH(":",Table12[[#This Row],[Column1]]))=FALSE,ISNUMBER(SEARCH("Ronda",Table12[[#This Row],[Column1]]))=FALSE),1,0)</f>
        <v>0</v>
      </c>
      <c r="M1652">
        <f>IF(Table12[[#This Row],[cond]]=1,M1651+1,0)</f>
        <v>0</v>
      </c>
      <c r="N1652">
        <f>IF(ISNUMBER(SEARCH("Ronda",Table12[[#This Row],[Column1]]))=TRUE,1,0)</f>
        <v>0</v>
      </c>
      <c r="O1652" t="str">
        <f>IF(Table12[[#This Row],[cond2]]=1,MID(Table12[[#This Row],[Column1]],6,3),O1651)</f>
        <v xml:space="preserve"> 9</v>
      </c>
    </row>
    <row r="1653" spans="11:15" x14ac:dyDescent="0.3">
      <c r="K1653" t="s">
        <v>4</v>
      </c>
      <c r="L1653">
        <f>IF(AND(ISNUMBER(SEARCH(":",Table12[[#This Row],[Column1]]))=FALSE,ISNUMBER(SEARCH("Ronda",Table12[[#This Row],[Column1]]))=FALSE),1,0)</f>
        <v>1</v>
      </c>
      <c r="M1653">
        <f>IF(Table12[[#This Row],[cond]]=1,M1652+1,0)</f>
        <v>1</v>
      </c>
      <c r="N1653">
        <f>IF(ISNUMBER(SEARCH("Ronda",Table12[[#This Row],[Column1]]))=TRUE,1,0)</f>
        <v>0</v>
      </c>
      <c r="O1653" t="str">
        <f>IF(Table12[[#This Row],[cond2]]=1,MID(Table12[[#This Row],[Column1]],6,3),O1652)</f>
        <v xml:space="preserve"> 9</v>
      </c>
    </row>
    <row r="1654" spans="11:15" x14ac:dyDescent="0.3">
      <c r="K1654" t="s">
        <v>33</v>
      </c>
      <c r="L1654">
        <f>IF(AND(ISNUMBER(SEARCH(":",Table12[[#This Row],[Column1]]))=FALSE,ISNUMBER(SEARCH("Ronda",Table12[[#This Row],[Column1]]))=FALSE),1,0)</f>
        <v>1</v>
      </c>
      <c r="M1654">
        <f>IF(Table12[[#This Row],[cond]]=1,M1653+1,0)</f>
        <v>2</v>
      </c>
      <c r="N1654">
        <f>IF(ISNUMBER(SEARCH("Ronda",Table12[[#This Row],[Column1]]))=TRUE,1,0)</f>
        <v>0</v>
      </c>
      <c r="O1654" t="str">
        <f>IF(Table12[[#This Row],[cond2]]=1,MID(Table12[[#This Row],[Column1]],6,3),O1653)</f>
        <v xml:space="preserve"> 9</v>
      </c>
    </row>
    <row r="1655" spans="11:15" x14ac:dyDescent="0.3">
      <c r="K1655">
        <v>1</v>
      </c>
      <c r="L1655">
        <f>IF(AND(ISNUMBER(SEARCH(":",Table12[[#This Row],[Column1]]))=FALSE,ISNUMBER(SEARCH("Ronda",Table12[[#This Row],[Column1]]))=FALSE),1,0)</f>
        <v>1</v>
      </c>
      <c r="M1655">
        <f>IF(Table12[[#This Row],[cond]]=1,M1654+1,0)</f>
        <v>3</v>
      </c>
      <c r="N1655">
        <f>IF(ISNUMBER(SEARCH("Ronda",Table12[[#This Row],[Column1]]))=TRUE,1,0)</f>
        <v>0</v>
      </c>
      <c r="O1655" t="str">
        <f>IF(Table12[[#This Row],[cond2]]=1,MID(Table12[[#This Row],[Column1]],6,3),O1654)</f>
        <v xml:space="preserve"> 9</v>
      </c>
    </row>
    <row r="1656" spans="11:15" x14ac:dyDescent="0.3">
      <c r="K1656">
        <v>1</v>
      </c>
      <c r="L1656">
        <f>IF(AND(ISNUMBER(SEARCH(":",Table12[[#This Row],[Column1]]))=FALSE,ISNUMBER(SEARCH("Ronda",Table12[[#This Row],[Column1]]))=FALSE),1,0)</f>
        <v>1</v>
      </c>
      <c r="M1656">
        <f>IF(Table12[[#This Row],[cond]]=1,M1655+1,0)</f>
        <v>4</v>
      </c>
      <c r="N1656">
        <f>IF(ISNUMBER(SEARCH("Ronda",Table12[[#This Row],[Column1]]))=TRUE,1,0)</f>
        <v>0</v>
      </c>
      <c r="O1656" t="str">
        <f>IF(Table12[[#This Row],[cond2]]=1,MID(Table12[[#This Row],[Column1]],6,3),O1655)</f>
        <v xml:space="preserve"> 9</v>
      </c>
    </row>
    <row r="1657" spans="11:15" x14ac:dyDescent="0.3">
      <c r="K1657">
        <v>0</v>
      </c>
      <c r="L1657">
        <f>IF(AND(ISNUMBER(SEARCH(":",Table12[[#This Row],[Column1]]))=FALSE,ISNUMBER(SEARCH("Ronda",Table12[[#This Row],[Column1]]))=FALSE),1,0)</f>
        <v>1</v>
      </c>
      <c r="M1657">
        <f>IF(Table12[[#This Row],[cond]]=1,M1656+1,0)</f>
        <v>5</v>
      </c>
      <c r="N1657">
        <f>IF(ISNUMBER(SEARCH("Ronda",Table12[[#This Row],[Column1]]))=TRUE,1,0)</f>
        <v>0</v>
      </c>
      <c r="O1657" t="str">
        <f>IF(Table12[[#This Row],[cond2]]=1,MID(Table12[[#This Row],[Column1]],6,3),O1656)</f>
        <v xml:space="preserve"> 9</v>
      </c>
    </row>
    <row r="1658" spans="11:15" x14ac:dyDescent="0.3">
      <c r="K1658">
        <v>-1</v>
      </c>
      <c r="L1658">
        <f>IF(AND(ISNUMBER(SEARCH(":",Table12[[#This Row],[Column1]]))=FALSE,ISNUMBER(SEARCH("Ronda",Table12[[#This Row],[Column1]]))=FALSE),1,0)</f>
        <v>1</v>
      </c>
      <c r="M1658">
        <f>IF(Table12[[#This Row],[cond]]=1,M1657+1,0)</f>
        <v>6</v>
      </c>
      <c r="N1658">
        <f>IF(ISNUMBER(SEARCH("Ronda",Table12[[#This Row],[Column1]]))=TRUE,1,0)</f>
        <v>0</v>
      </c>
      <c r="O1658" t="str">
        <f>IF(Table12[[#This Row],[cond2]]=1,MID(Table12[[#This Row],[Column1]],6,3),O1657)</f>
        <v xml:space="preserve"> 9</v>
      </c>
    </row>
    <row r="1659" spans="11:15" x14ac:dyDescent="0.3">
      <c r="K1659" t="s">
        <v>267</v>
      </c>
      <c r="L1659">
        <f>IF(AND(ISNUMBER(SEARCH(":",Table12[[#This Row],[Column1]]))=FALSE,ISNUMBER(SEARCH("Ronda",Table12[[#This Row],[Column1]]))=FALSE),1,0)</f>
        <v>0</v>
      </c>
      <c r="M1659">
        <f>IF(Table12[[#This Row],[cond]]=1,M1658+1,0)</f>
        <v>0</v>
      </c>
      <c r="N1659">
        <f>IF(ISNUMBER(SEARCH("Ronda",Table12[[#This Row],[Column1]]))=TRUE,1,0)</f>
        <v>1</v>
      </c>
      <c r="O1659" t="str">
        <f>IF(Table12[[#This Row],[cond2]]=1,MID(Table12[[#This Row],[Column1]],6,3),O1658)</f>
        <v xml:space="preserve"> 8</v>
      </c>
    </row>
    <row r="1660" spans="11:15" x14ac:dyDescent="0.3">
      <c r="K1660" t="s">
        <v>1433</v>
      </c>
      <c r="L1660">
        <f>IF(AND(ISNUMBER(SEARCH(":",Table12[[#This Row],[Column1]]))=FALSE,ISNUMBER(SEARCH("Ronda",Table12[[#This Row],[Column1]]))=FALSE),1,0)</f>
        <v>0</v>
      </c>
      <c r="M1660">
        <f>IF(Table12[[#This Row],[cond]]=1,M1659+1,0)</f>
        <v>0</v>
      </c>
      <c r="N1660">
        <f>IF(ISNUMBER(SEARCH("Ronda",Table12[[#This Row],[Column1]]))=TRUE,1,0)</f>
        <v>0</v>
      </c>
      <c r="O1660" t="str">
        <f>IF(Table12[[#This Row],[cond2]]=1,MID(Table12[[#This Row],[Column1]],6,3),O1659)</f>
        <v xml:space="preserve"> 8</v>
      </c>
    </row>
    <row r="1661" spans="11:15" x14ac:dyDescent="0.3">
      <c r="K1661" t="s">
        <v>13</v>
      </c>
      <c r="L1661">
        <f>IF(AND(ISNUMBER(SEARCH(":",Table12[[#This Row],[Column1]]))=FALSE,ISNUMBER(SEARCH("Ronda",Table12[[#This Row],[Column1]]))=FALSE),1,0)</f>
        <v>1</v>
      </c>
      <c r="M1661">
        <f>IF(Table12[[#This Row],[cond]]=1,M1660+1,0)</f>
        <v>1</v>
      </c>
      <c r="N1661">
        <f>IF(ISNUMBER(SEARCH("Ronda",Table12[[#This Row],[Column1]]))=TRUE,1,0)</f>
        <v>0</v>
      </c>
      <c r="O1661" t="str">
        <f>IF(Table12[[#This Row],[cond2]]=1,MID(Table12[[#This Row],[Column1]],6,3),O1660)</f>
        <v xml:space="preserve"> 8</v>
      </c>
    </row>
    <row r="1662" spans="11:15" x14ac:dyDescent="0.3">
      <c r="K1662" t="s">
        <v>1051</v>
      </c>
      <c r="L1662">
        <f>IF(AND(ISNUMBER(SEARCH(":",Table12[[#This Row],[Column1]]))=FALSE,ISNUMBER(SEARCH("Ronda",Table12[[#This Row],[Column1]]))=FALSE),1,0)</f>
        <v>1</v>
      </c>
      <c r="M1662">
        <f>IF(Table12[[#This Row],[cond]]=1,M1661+1,0)</f>
        <v>2</v>
      </c>
      <c r="N1662">
        <f>IF(ISNUMBER(SEARCH("Ronda",Table12[[#This Row],[Column1]]))=TRUE,1,0)</f>
        <v>0</v>
      </c>
      <c r="O1662" t="str">
        <f>IF(Table12[[#This Row],[cond2]]=1,MID(Table12[[#This Row],[Column1]],6,3),O1661)</f>
        <v xml:space="preserve"> 8</v>
      </c>
    </row>
    <row r="1663" spans="11:15" x14ac:dyDescent="0.3">
      <c r="K1663">
        <v>2</v>
      </c>
      <c r="L1663">
        <f>IF(AND(ISNUMBER(SEARCH(":",Table12[[#This Row],[Column1]]))=FALSE,ISNUMBER(SEARCH("Ronda",Table12[[#This Row],[Column1]]))=FALSE),1,0)</f>
        <v>1</v>
      </c>
      <c r="M1663">
        <f>IF(Table12[[#This Row],[cond]]=1,M1662+1,0)</f>
        <v>3</v>
      </c>
      <c r="N1663">
        <f>IF(ISNUMBER(SEARCH("Ronda",Table12[[#This Row],[Column1]]))=TRUE,1,0)</f>
        <v>0</v>
      </c>
      <c r="O1663" t="str">
        <f>IF(Table12[[#This Row],[cond2]]=1,MID(Table12[[#This Row],[Column1]],6,3),O1662)</f>
        <v xml:space="preserve"> 8</v>
      </c>
    </row>
    <row r="1664" spans="11:15" x14ac:dyDescent="0.3">
      <c r="K1664">
        <v>0</v>
      </c>
      <c r="L1664">
        <f>IF(AND(ISNUMBER(SEARCH(":",Table12[[#This Row],[Column1]]))=FALSE,ISNUMBER(SEARCH("Ronda",Table12[[#This Row],[Column1]]))=FALSE),1,0)</f>
        <v>1</v>
      </c>
      <c r="M1664">
        <f>IF(Table12[[#This Row],[cond]]=1,M1663+1,0)</f>
        <v>4</v>
      </c>
      <c r="N1664">
        <f>IF(ISNUMBER(SEARCH("Ronda",Table12[[#This Row],[Column1]]))=TRUE,1,0)</f>
        <v>0</v>
      </c>
      <c r="O1664" t="str">
        <f>IF(Table12[[#This Row],[cond2]]=1,MID(Table12[[#This Row],[Column1]],6,3),O1663)</f>
        <v xml:space="preserve"> 8</v>
      </c>
    </row>
    <row r="1665" spans="11:15" x14ac:dyDescent="0.3">
      <c r="K1665">
        <v>-1</v>
      </c>
      <c r="L1665">
        <f>IF(AND(ISNUMBER(SEARCH(":",Table12[[#This Row],[Column1]]))=FALSE,ISNUMBER(SEARCH("Ronda",Table12[[#This Row],[Column1]]))=FALSE),1,0)</f>
        <v>1</v>
      </c>
      <c r="M1665">
        <f>IF(Table12[[#This Row],[cond]]=1,M1664+1,0)</f>
        <v>5</v>
      </c>
      <c r="N1665">
        <f>IF(ISNUMBER(SEARCH("Ronda",Table12[[#This Row],[Column1]]))=TRUE,1,0)</f>
        <v>0</v>
      </c>
      <c r="O1665" t="str">
        <f>IF(Table12[[#This Row],[cond2]]=1,MID(Table12[[#This Row],[Column1]],6,3),O1664)</f>
        <v xml:space="preserve"> 8</v>
      </c>
    </row>
    <row r="1666" spans="11:15" x14ac:dyDescent="0.3">
      <c r="K1666">
        <v>0</v>
      </c>
      <c r="L1666">
        <f>IF(AND(ISNUMBER(SEARCH(":",Table12[[#This Row],[Column1]]))=FALSE,ISNUMBER(SEARCH("Ronda",Table12[[#This Row],[Column1]]))=FALSE),1,0)</f>
        <v>1</v>
      </c>
      <c r="M1666">
        <f>IF(Table12[[#This Row],[cond]]=1,M1665+1,0)</f>
        <v>6</v>
      </c>
      <c r="N1666">
        <f>IF(ISNUMBER(SEARCH("Ronda",Table12[[#This Row],[Column1]]))=TRUE,1,0)</f>
        <v>0</v>
      </c>
      <c r="O1666" t="str">
        <f>IF(Table12[[#This Row],[cond2]]=1,MID(Table12[[#This Row],[Column1]],6,3),O1665)</f>
        <v xml:space="preserve"> 8</v>
      </c>
    </row>
    <row r="1667" spans="11:15" x14ac:dyDescent="0.3">
      <c r="K1667" t="s">
        <v>268</v>
      </c>
      <c r="L1667">
        <f>IF(AND(ISNUMBER(SEARCH(":",Table12[[#This Row],[Column1]]))=FALSE,ISNUMBER(SEARCH("Ronda",Table12[[#This Row],[Column1]]))=FALSE),1,0)</f>
        <v>0</v>
      </c>
      <c r="M1667">
        <f>IF(Table12[[#This Row],[cond]]=1,M1666+1,0)</f>
        <v>0</v>
      </c>
      <c r="N1667">
        <f>IF(ISNUMBER(SEARCH("Ronda",Table12[[#This Row],[Column1]]))=TRUE,1,0)</f>
        <v>0</v>
      </c>
      <c r="O1667" t="str">
        <f>IF(Table12[[#This Row],[cond2]]=1,MID(Table12[[#This Row],[Column1]],6,3),O1666)</f>
        <v xml:space="preserve"> 8</v>
      </c>
    </row>
    <row r="1668" spans="11:15" x14ac:dyDescent="0.3">
      <c r="K1668" t="s">
        <v>7</v>
      </c>
      <c r="L1668">
        <f>IF(AND(ISNUMBER(SEARCH(":",Table12[[#This Row],[Column1]]))=FALSE,ISNUMBER(SEARCH("Ronda",Table12[[#This Row],[Column1]]))=FALSE),1,0)</f>
        <v>1</v>
      </c>
      <c r="M1668">
        <f>IF(Table12[[#This Row],[cond]]=1,M1667+1,0)</f>
        <v>1</v>
      </c>
      <c r="N1668">
        <f>IF(ISNUMBER(SEARCH("Ronda",Table12[[#This Row],[Column1]]))=TRUE,1,0)</f>
        <v>0</v>
      </c>
      <c r="O1668" t="str">
        <f>IF(Table12[[#This Row],[cond2]]=1,MID(Table12[[#This Row],[Column1]],6,3),O1667)</f>
        <v xml:space="preserve"> 8</v>
      </c>
    </row>
    <row r="1669" spans="11:15" x14ac:dyDescent="0.3">
      <c r="K1669" t="s">
        <v>1</v>
      </c>
      <c r="L1669">
        <f>IF(AND(ISNUMBER(SEARCH(":",Table12[[#This Row],[Column1]]))=FALSE,ISNUMBER(SEARCH("Ronda",Table12[[#This Row],[Column1]]))=FALSE),1,0)</f>
        <v>1</v>
      </c>
      <c r="M1669">
        <f>IF(Table12[[#This Row],[cond]]=1,M1668+1,0)</f>
        <v>2</v>
      </c>
      <c r="N1669">
        <f>IF(ISNUMBER(SEARCH("Ronda",Table12[[#This Row],[Column1]]))=TRUE,1,0)</f>
        <v>0</v>
      </c>
      <c r="O1669" t="str">
        <f>IF(Table12[[#This Row],[cond2]]=1,MID(Table12[[#This Row],[Column1]],6,3),O1668)</f>
        <v xml:space="preserve"> 8</v>
      </c>
    </row>
    <row r="1670" spans="11:15" x14ac:dyDescent="0.3">
      <c r="K1670">
        <v>3</v>
      </c>
      <c r="L1670">
        <f>IF(AND(ISNUMBER(SEARCH(":",Table12[[#This Row],[Column1]]))=FALSE,ISNUMBER(SEARCH("Ronda",Table12[[#This Row],[Column1]]))=FALSE),1,0)</f>
        <v>1</v>
      </c>
      <c r="M1670">
        <f>IF(Table12[[#This Row],[cond]]=1,M1669+1,0)</f>
        <v>3</v>
      </c>
      <c r="N1670">
        <f>IF(ISNUMBER(SEARCH("Ronda",Table12[[#This Row],[Column1]]))=TRUE,1,0)</f>
        <v>0</v>
      </c>
      <c r="O1670" t="str">
        <f>IF(Table12[[#This Row],[cond2]]=1,MID(Table12[[#This Row],[Column1]],6,3),O1669)</f>
        <v xml:space="preserve"> 8</v>
      </c>
    </row>
    <row r="1671" spans="11:15" x14ac:dyDescent="0.3">
      <c r="K1671">
        <v>1</v>
      </c>
      <c r="L1671">
        <f>IF(AND(ISNUMBER(SEARCH(":",Table12[[#This Row],[Column1]]))=FALSE,ISNUMBER(SEARCH("Ronda",Table12[[#This Row],[Column1]]))=FALSE),1,0)</f>
        <v>1</v>
      </c>
      <c r="M1671">
        <f>IF(Table12[[#This Row],[cond]]=1,M1670+1,0)</f>
        <v>4</v>
      </c>
      <c r="N1671">
        <f>IF(ISNUMBER(SEARCH("Ronda",Table12[[#This Row],[Column1]]))=TRUE,1,0)</f>
        <v>0</v>
      </c>
      <c r="O1671" t="str">
        <f>IF(Table12[[#This Row],[cond2]]=1,MID(Table12[[#This Row],[Column1]],6,3),O1670)</f>
        <v xml:space="preserve"> 8</v>
      </c>
    </row>
    <row r="1672" spans="11:15" x14ac:dyDescent="0.3">
      <c r="K1672">
        <v>-2</v>
      </c>
      <c r="L1672">
        <f>IF(AND(ISNUMBER(SEARCH(":",Table12[[#This Row],[Column1]]))=FALSE,ISNUMBER(SEARCH("Ronda",Table12[[#This Row],[Column1]]))=FALSE),1,0)</f>
        <v>1</v>
      </c>
      <c r="M1672">
        <f>IF(Table12[[#This Row],[cond]]=1,M1671+1,0)</f>
        <v>5</v>
      </c>
      <c r="N1672">
        <f>IF(ISNUMBER(SEARCH("Ronda",Table12[[#This Row],[Column1]]))=TRUE,1,0)</f>
        <v>0</v>
      </c>
      <c r="O1672" t="str">
        <f>IF(Table12[[#This Row],[cond2]]=1,MID(Table12[[#This Row],[Column1]],6,3),O1671)</f>
        <v xml:space="preserve"> 8</v>
      </c>
    </row>
    <row r="1673" spans="11:15" x14ac:dyDescent="0.3">
      <c r="K1673">
        <v>0</v>
      </c>
      <c r="L1673">
        <f>IF(AND(ISNUMBER(SEARCH(":",Table12[[#This Row],[Column1]]))=FALSE,ISNUMBER(SEARCH("Ronda",Table12[[#This Row],[Column1]]))=FALSE),1,0)</f>
        <v>1</v>
      </c>
      <c r="M1673">
        <f>IF(Table12[[#This Row],[cond]]=1,M1672+1,0)</f>
        <v>6</v>
      </c>
      <c r="N1673">
        <f>IF(ISNUMBER(SEARCH("Ronda",Table12[[#This Row],[Column1]]))=TRUE,1,0)</f>
        <v>0</v>
      </c>
      <c r="O1673" t="str">
        <f>IF(Table12[[#This Row],[cond2]]=1,MID(Table12[[#This Row],[Column1]],6,3),O1672)</f>
        <v xml:space="preserve"> 8</v>
      </c>
    </row>
    <row r="1674" spans="11:15" x14ac:dyDescent="0.3">
      <c r="K1674" t="s">
        <v>1434</v>
      </c>
      <c r="L1674">
        <f>IF(AND(ISNUMBER(SEARCH(":",Table12[[#This Row],[Column1]]))=FALSE,ISNUMBER(SEARCH("Ronda",Table12[[#This Row],[Column1]]))=FALSE),1,0)</f>
        <v>0</v>
      </c>
      <c r="M1674">
        <f>IF(Table12[[#This Row],[cond]]=1,M1673+1,0)</f>
        <v>0</v>
      </c>
      <c r="N1674">
        <f>IF(ISNUMBER(SEARCH("Ronda",Table12[[#This Row],[Column1]]))=TRUE,1,0)</f>
        <v>0</v>
      </c>
      <c r="O1674" t="str">
        <f>IF(Table12[[#This Row],[cond2]]=1,MID(Table12[[#This Row],[Column1]],6,3),O1673)</f>
        <v xml:space="preserve"> 8</v>
      </c>
    </row>
    <row r="1675" spans="11:15" x14ac:dyDescent="0.3">
      <c r="K1675" t="s">
        <v>8</v>
      </c>
      <c r="L1675">
        <f>IF(AND(ISNUMBER(SEARCH(":",Table12[[#This Row],[Column1]]))=FALSE,ISNUMBER(SEARCH("Ronda",Table12[[#This Row],[Column1]]))=FALSE),1,0)</f>
        <v>1</v>
      </c>
      <c r="M1675">
        <f>IF(Table12[[#This Row],[cond]]=1,M1674+1,0)</f>
        <v>1</v>
      </c>
      <c r="N1675">
        <f>IF(ISNUMBER(SEARCH("Ronda",Table12[[#This Row],[Column1]]))=TRUE,1,0)</f>
        <v>0</v>
      </c>
      <c r="O1675" t="str">
        <f>IF(Table12[[#This Row],[cond2]]=1,MID(Table12[[#This Row],[Column1]],6,3),O1674)</f>
        <v xml:space="preserve"> 8</v>
      </c>
    </row>
    <row r="1676" spans="11:15" x14ac:dyDescent="0.3">
      <c r="K1676" t="s">
        <v>1257</v>
      </c>
      <c r="L1676">
        <f>IF(AND(ISNUMBER(SEARCH(":",Table12[[#This Row],[Column1]]))=FALSE,ISNUMBER(SEARCH("Ronda",Table12[[#This Row],[Column1]]))=FALSE),1,0)</f>
        <v>1</v>
      </c>
      <c r="M1676">
        <f>IF(Table12[[#This Row],[cond]]=1,M1675+1,0)</f>
        <v>2</v>
      </c>
      <c r="N1676">
        <f>IF(ISNUMBER(SEARCH("Ronda",Table12[[#This Row],[Column1]]))=TRUE,1,0)</f>
        <v>0</v>
      </c>
      <c r="O1676" t="str">
        <f>IF(Table12[[#This Row],[cond2]]=1,MID(Table12[[#This Row],[Column1]],6,3),O1675)</f>
        <v xml:space="preserve"> 8</v>
      </c>
    </row>
    <row r="1677" spans="11:15" x14ac:dyDescent="0.3">
      <c r="K1677">
        <v>3</v>
      </c>
      <c r="L1677">
        <f>IF(AND(ISNUMBER(SEARCH(":",Table12[[#This Row],[Column1]]))=FALSE,ISNUMBER(SEARCH("Ronda",Table12[[#This Row],[Column1]]))=FALSE),1,0)</f>
        <v>1</v>
      </c>
      <c r="M1677">
        <f>IF(Table12[[#This Row],[cond]]=1,M1676+1,0)</f>
        <v>3</v>
      </c>
      <c r="N1677">
        <f>IF(ISNUMBER(SEARCH("Ronda",Table12[[#This Row],[Column1]]))=TRUE,1,0)</f>
        <v>0</v>
      </c>
      <c r="O1677" t="str">
        <f>IF(Table12[[#This Row],[cond2]]=1,MID(Table12[[#This Row],[Column1]],6,3),O1676)</f>
        <v xml:space="preserve"> 8</v>
      </c>
    </row>
    <row r="1678" spans="11:15" x14ac:dyDescent="0.3">
      <c r="K1678">
        <v>0</v>
      </c>
      <c r="L1678">
        <f>IF(AND(ISNUMBER(SEARCH(":",Table12[[#This Row],[Column1]]))=FALSE,ISNUMBER(SEARCH("Ronda",Table12[[#This Row],[Column1]]))=FALSE),1,0)</f>
        <v>1</v>
      </c>
      <c r="M1678">
        <f>IF(Table12[[#This Row],[cond]]=1,M1677+1,0)</f>
        <v>4</v>
      </c>
      <c r="N1678">
        <f>IF(ISNUMBER(SEARCH("Ronda",Table12[[#This Row],[Column1]]))=TRUE,1,0)</f>
        <v>0</v>
      </c>
      <c r="O1678" t="str">
        <f>IF(Table12[[#This Row],[cond2]]=1,MID(Table12[[#This Row],[Column1]],6,3),O1677)</f>
        <v xml:space="preserve"> 8</v>
      </c>
    </row>
    <row r="1679" spans="11:15" x14ac:dyDescent="0.3">
      <c r="K1679">
        <v>-1</v>
      </c>
      <c r="L1679">
        <f>IF(AND(ISNUMBER(SEARCH(":",Table12[[#This Row],[Column1]]))=FALSE,ISNUMBER(SEARCH("Ronda",Table12[[#This Row],[Column1]]))=FALSE),1,0)</f>
        <v>1</v>
      </c>
      <c r="M1679">
        <f>IF(Table12[[#This Row],[cond]]=1,M1678+1,0)</f>
        <v>5</v>
      </c>
      <c r="N1679">
        <f>IF(ISNUMBER(SEARCH("Ronda",Table12[[#This Row],[Column1]]))=TRUE,1,0)</f>
        <v>0</v>
      </c>
      <c r="O1679" t="str">
        <f>IF(Table12[[#This Row],[cond2]]=1,MID(Table12[[#This Row],[Column1]],6,3),O1678)</f>
        <v xml:space="preserve"> 8</v>
      </c>
    </row>
    <row r="1680" spans="11:15" x14ac:dyDescent="0.3">
      <c r="K1680">
        <v>0</v>
      </c>
      <c r="L1680">
        <f>IF(AND(ISNUMBER(SEARCH(":",Table12[[#This Row],[Column1]]))=FALSE,ISNUMBER(SEARCH("Ronda",Table12[[#This Row],[Column1]]))=FALSE),1,0)</f>
        <v>1</v>
      </c>
      <c r="M1680">
        <f>IF(Table12[[#This Row],[cond]]=1,M1679+1,0)</f>
        <v>6</v>
      </c>
      <c r="N1680">
        <f>IF(ISNUMBER(SEARCH("Ronda",Table12[[#This Row],[Column1]]))=TRUE,1,0)</f>
        <v>0</v>
      </c>
      <c r="O1680" t="str">
        <f>IF(Table12[[#This Row],[cond2]]=1,MID(Table12[[#This Row],[Column1]],6,3),O1679)</f>
        <v xml:space="preserve"> 8</v>
      </c>
    </row>
    <row r="1681" spans="11:15" x14ac:dyDescent="0.3">
      <c r="K1681" t="s">
        <v>1435</v>
      </c>
      <c r="L1681">
        <f>IF(AND(ISNUMBER(SEARCH(":",Table12[[#This Row],[Column1]]))=FALSE,ISNUMBER(SEARCH("Ronda",Table12[[#This Row],[Column1]]))=FALSE),1,0)</f>
        <v>0</v>
      </c>
      <c r="M1681">
        <f>IF(Table12[[#This Row],[cond]]=1,M1680+1,0)</f>
        <v>0</v>
      </c>
      <c r="N1681">
        <f>IF(ISNUMBER(SEARCH("Ronda",Table12[[#This Row],[Column1]]))=TRUE,1,0)</f>
        <v>0</v>
      </c>
      <c r="O1681" t="str">
        <f>IF(Table12[[#This Row],[cond2]]=1,MID(Table12[[#This Row],[Column1]],6,3),O1680)</f>
        <v xml:space="preserve"> 8</v>
      </c>
    </row>
    <row r="1682" spans="11:15" x14ac:dyDescent="0.3">
      <c r="K1682" t="s">
        <v>303</v>
      </c>
      <c r="L1682">
        <f>IF(AND(ISNUMBER(SEARCH(":",Table12[[#This Row],[Column1]]))=FALSE,ISNUMBER(SEARCH("Ronda",Table12[[#This Row],[Column1]]))=FALSE),1,0)</f>
        <v>1</v>
      </c>
      <c r="M1682">
        <f>IF(Table12[[#This Row],[cond]]=1,M1681+1,0)</f>
        <v>1</v>
      </c>
      <c r="N1682">
        <f>IF(ISNUMBER(SEARCH("Ronda",Table12[[#This Row],[Column1]]))=TRUE,1,0)</f>
        <v>0</v>
      </c>
      <c r="O1682" t="str">
        <f>IF(Table12[[#This Row],[cond2]]=1,MID(Table12[[#This Row],[Column1]],6,3),O1681)</f>
        <v xml:space="preserve"> 8</v>
      </c>
    </row>
    <row r="1683" spans="11:15" x14ac:dyDescent="0.3">
      <c r="K1683" t="s">
        <v>2</v>
      </c>
      <c r="L1683">
        <f>IF(AND(ISNUMBER(SEARCH(":",Table12[[#This Row],[Column1]]))=FALSE,ISNUMBER(SEARCH("Ronda",Table12[[#This Row],[Column1]]))=FALSE),1,0)</f>
        <v>1</v>
      </c>
      <c r="M1683">
        <f>IF(Table12[[#This Row],[cond]]=1,M1682+1,0)</f>
        <v>2</v>
      </c>
      <c r="N1683">
        <f>IF(ISNUMBER(SEARCH("Ronda",Table12[[#This Row],[Column1]]))=TRUE,1,0)</f>
        <v>0</v>
      </c>
      <c r="O1683" t="str">
        <f>IF(Table12[[#This Row],[cond2]]=1,MID(Table12[[#This Row],[Column1]],6,3),O1682)</f>
        <v xml:space="preserve"> 8</v>
      </c>
    </row>
    <row r="1684" spans="11:15" x14ac:dyDescent="0.3">
      <c r="K1684">
        <v>0</v>
      </c>
      <c r="L1684">
        <f>IF(AND(ISNUMBER(SEARCH(":",Table12[[#This Row],[Column1]]))=FALSE,ISNUMBER(SEARCH("Ronda",Table12[[#This Row],[Column1]]))=FALSE),1,0)</f>
        <v>1</v>
      </c>
      <c r="M1684">
        <f>IF(Table12[[#This Row],[cond]]=1,M1683+1,0)</f>
        <v>3</v>
      </c>
      <c r="N1684">
        <f>IF(ISNUMBER(SEARCH("Ronda",Table12[[#This Row],[Column1]]))=TRUE,1,0)</f>
        <v>0</v>
      </c>
      <c r="O1684" t="str">
        <f>IF(Table12[[#This Row],[cond2]]=1,MID(Table12[[#This Row],[Column1]],6,3),O1683)</f>
        <v xml:space="preserve"> 8</v>
      </c>
    </row>
    <row r="1685" spans="11:15" x14ac:dyDescent="0.3">
      <c r="K1685">
        <v>1</v>
      </c>
      <c r="L1685">
        <f>IF(AND(ISNUMBER(SEARCH(":",Table12[[#This Row],[Column1]]))=FALSE,ISNUMBER(SEARCH("Ronda",Table12[[#This Row],[Column1]]))=FALSE),1,0)</f>
        <v>1</v>
      </c>
      <c r="M1685">
        <f>IF(Table12[[#This Row],[cond]]=1,M1684+1,0)</f>
        <v>4</v>
      </c>
      <c r="N1685">
        <f>IF(ISNUMBER(SEARCH("Ronda",Table12[[#This Row],[Column1]]))=TRUE,1,0)</f>
        <v>0</v>
      </c>
      <c r="O1685" t="str">
        <f>IF(Table12[[#This Row],[cond2]]=1,MID(Table12[[#This Row],[Column1]],6,3),O1684)</f>
        <v xml:space="preserve"> 8</v>
      </c>
    </row>
    <row r="1686" spans="11:15" x14ac:dyDescent="0.3">
      <c r="K1686">
        <v>0</v>
      </c>
      <c r="L1686">
        <f>IF(AND(ISNUMBER(SEARCH(":",Table12[[#This Row],[Column1]]))=FALSE,ISNUMBER(SEARCH("Ronda",Table12[[#This Row],[Column1]]))=FALSE),1,0)</f>
        <v>1</v>
      </c>
      <c r="M1686">
        <f>IF(Table12[[#This Row],[cond]]=1,M1685+1,0)</f>
        <v>5</v>
      </c>
      <c r="N1686">
        <f>IF(ISNUMBER(SEARCH("Ronda",Table12[[#This Row],[Column1]]))=TRUE,1,0)</f>
        <v>0</v>
      </c>
      <c r="O1686" t="str">
        <f>IF(Table12[[#This Row],[cond2]]=1,MID(Table12[[#This Row],[Column1]],6,3),O1685)</f>
        <v xml:space="preserve"> 8</v>
      </c>
    </row>
    <row r="1687" spans="11:15" x14ac:dyDescent="0.3">
      <c r="K1687">
        <v>-1</v>
      </c>
      <c r="L1687">
        <f>IF(AND(ISNUMBER(SEARCH(":",Table12[[#This Row],[Column1]]))=FALSE,ISNUMBER(SEARCH("Ronda",Table12[[#This Row],[Column1]]))=FALSE),1,0)</f>
        <v>1</v>
      </c>
      <c r="M1687">
        <f>IF(Table12[[#This Row],[cond]]=1,M1686+1,0)</f>
        <v>6</v>
      </c>
      <c r="N1687">
        <f>IF(ISNUMBER(SEARCH("Ronda",Table12[[#This Row],[Column1]]))=TRUE,1,0)</f>
        <v>0</v>
      </c>
      <c r="O1687" t="str">
        <f>IF(Table12[[#This Row],[cond2]]=1,MID(Table12[[#This Row],[Column1]],6,3),O1686)</f>
        <v xml:space="preserve"> 8</v>
      </c>
    </row>
    <row r="1688" spans="11:15" x14ac:dyDescent="0.3">
      <c r="K1688" t="s">
        <v>1436</v>
      </c>
      <c r="L1688">
        <f>IF(AND(ISNUMBER(SEARCH(":",Table12[[#This Row],[Column1]]))=FALSE,ISNUMBER(SEARCH("Ronda",Table12[[#This Row],[Column1]]))=FALSE),1,0)</f>
        <v>0</v>
      </c>
      <c r="M1688">
        <f>IF(Table12[[#This Row],[cond]]=1,M1687+1,0)</f>
        <v>0</v>
      </c>
      <c r="N1688">
        <f>IF(ISNUMBER(SEARCH("Ronda",Table12[[#This Row],[Column1]]))=TRUE,1,0)</f>
        <v>0</v>
      </c>
      <c r="O1688" t="str">
        <f>IF(Table12[[#This Row],[cond2]]=1,MID(Table12[[#This Row],[Column1]],6,3),O1687)</f>
        <v xml:space="preserve"> 8</v>
      </c>
    </row>
    <row r="1689" spans="11:15" x14ac:dyDescent="0.3">
      <c r="K1689" t="s">
        <v>33</v>
      </c>
      <c r="L1689">
        <f>IF(AND(ISNUMBER(SEARCH(":",Table12[[#This Row],[Column1]]))=FALSE,ISNUMBER(SEARCH("Ronda",Table12[[#This Row],[Column1]]))=FALSE),1,0)</f>
        <v>1</v>
      </c>
      <c r="M1689">
        <f>IF(Table12[[#This Row],[cond]]=1,M1688+1,0)</f>
        <v>1</v>
      </c>
      <c r="N1689">
        <f>IF(ISNUMBER(SEARCH("Ronda",Table12[[#This Row],[Column1]]))=TRUE,1,0)</f>
        <v>0</v>
      </c>
      <c r="O1689" t="str">
        <f>IF(Table12[[#This Row],[cond2]]=1,MID(Table12[[#This Row],[Column1]],6,3),O1688)</f>
        <v xml:space="preserve"> 8</v>
      </c>
    </row>
    <row r="1690" spans="11:15" x14ac:dyDescent="0.3">
      <c r="K1690" t="s">
        <v>28</v>
      </c>
      <c r="L1690">
        <f>IF(AND(ISNUMBER(SEARCH(":",Table12[[#This Row],[Column1]]))=FALSE,ISNUMBER(SEARCH("Ronda",Table12[[#This Row],[Column1]]))=FALSE),1,0)</f>
        <v>1</v>
      </c>
      <c r="M1690">
        <f>IF(Table12[[#This Row],[cond]]=1,M1689+1,0)</f>
        <v>2</v>
      </c>
      <c r="N1690">
        <f>IF(ISNUMBER(SEARCH("Ronda",Table12[[#This Row],[Column1]]))=TRUE,1,0)</f>
        <v>0</v>
      </c>
      <c r="O1690" t="str">
        <f>IF(Table12[[#This Row],[cond2]]=1,MID(Table12[[#This Row],[Column1]],6,3),O1689)</f>
        <v xml:space="preserve"> 8</v>
      </c>
    </row>
    <row r="1691" spans="11:15" x14ac:dyDescent="0.3">
      <c r="K1691">
        <v>1</v>
      </c>
      <c r="L1691">
        <f>IF(AND(ISNUMBER(SEARCH(":",Table12[[#This Row],[Column1]]))=FALSE,ISNUMBER(SEARCH("Ronda",Table12[[#This Row],[Column1]]))=FALSE),1,0)</f>
        <v>1</v>
      </c>
      <c r="M1691">
        <f>IF(Table12[[#This Row],[cond]]=1,M1690+1,0)</f>
        <v>3</v>
      </c>
      <c r="N1691">
        <f>IF(ISNUMBER(SEARCH("Ronda",Table12[[#This Row],[Column1]]))=TRUE,1,0)</f>
        <v>0</v>
      </c>
      <c r="O1691" t="str">
        <f>IF(Table12[[#This Row],[cond2]]=1,MID(Table12[[#This Row],[Column1]],6,3),O1690)</f>
        <v xml:space="preserve"> 8</v>
      </c>
    </row>
    <row r="1692" spans="11:15" x14ac:dyDescent="0.3">
      <c r="K1692">
        <v>1</v>
      </c>
      <c r="L1692">
        <f>IF(AND(ISNUMBER(SEARCH(":",Table12[[#This Row],[Column1]]))=FALSE,ISNUMBER(SEARCH("Ronda",Table12[[#This Row],[Column1]]))=FALSE),1,0)</f>
        <v>1</v>
      </c>
      <c r="M1692">
        <f>IF(Table12[[#This Row],[cond]]=1,M1691+1,0)</f>
        <v>4</v>
      </c>
      <c r="N1692">
        <f>IF(ISNUMBER(SEARCH("Ronda",Table12[[#This Row],[Column1]]))=TRUE,1,0)</f>
        <v>0</v>
      </c>
      <c r="O1692" t="str">
        <f>IF(Table12[[#This Row],[cond2]]=1,MID(Table12[[#This Row],[Column1]],6,3),O1691)</f>
        <v xml:space="preserve"> 8</v>
      </c>
    </row>
    <row r="1693" spans="11:15" x14ac:dyDescent="0.3">
      <c r="K1693">
        <v>-1</v>
      </c>
      <c r="L1693">
        <f>IF(AND(ISNUMBER(SEARCH(":",Table12[[#This Row],[Column1]]))=FALSE,ISNUMBER(SEARCH("Ronda",Table12[[#This Row],[Column1]]))=FALSE),1,0)</f>
        <v>1</v>
      </c>
      <c r="M1693">
        <f>IF(Table12[[#This Row],[cond]]=1,M1692+1,0)</f>
        <v>5</v>
      </c>
      <c r="N1693">
        <f>IF(ISNUMBER(SEARCH("Ronda",Table12[[#This Row],[Column1]]))=TRUE,1,0)</f>
        <v>0</v>
      </c>
      <c r="O1693" t="str">
        <f>IF(Table12[[#This Row],[cond2]]=1,MID(Table12[[#This Row],[Column1]],6,3),O1692)</f>
        <v xml:space="preserve"> 8</v>
      </c>
    </row>
    <row r="1694" spans="11:15" x14ac:dyDescent="0.3">
      <c r="K1694">
        <v>0</v>
      </c>
      <c r="L1694">
        <f>IF(AND(ISNUMBER(SEARCH(":",Table12[[#This Row],[Column1]]))=FALSE,ISNUMBER(SEARCH("Ronda",Table12[[#This Row],[Column1]]))=FALSE),1,0)</f>
        <v>1</v>
      </c>
      <c r="M1694">
        <f>IF(Table12[[#This Row],[cond]]=1,M1693+1,0)</f>
        <v>6</v>
      </c>
      <c r="N1694">
        <f>IF(ISNUMBER(SEARCH("Ronda",Table12[[#This Row],[Column1]]))=TRUE,1,0)</f>
        <v>0</v>
      </c>
      <c r="O1694" t="str">
        <f>IF(Table12[[#This Row],[cond2]]=1,MID(Table12[[#This Row],[Column1]],6,3),O1693)</f>
        <v xml:space="preserve"> 8</v>
      </c>
    </row>
    <row r="1695" spans="11:15" x14ac:dyDescent="0.3">
      <c r="K1695" t="s">
        <v>270</v>
      </c>
      <c r="L1695">
        <f>IF(AND(ISNUMBER(SEARCH(":",Table12[[#This Row],[Column1]]))=FALSE,ISNUMBER(SEARCH("Ronda",Table12[[#This Row],[Column1]]))=FALSE),1,0)</f>
        <v>0</v>
      </c>
      <c r="M1695">
        <f>IF(Table12[[#This Row],[cond]]=1,M1694+1,0)</f>
        <v>0</v>
      </c>
      <c r="N1695">
        <f>IF(ISNUMBER(SEARCH("Ronda",Table12[[#This Row],[Column1]]))=TRUE,1,0)</f>
        <v>0</v>
      </c>
      <c r="O1695" t="str">
        <f>IF(Table12[[#This Row],[cond2]]=1,MID(Table12[[#This Row],[Column1]],6,3),O1694)</f>
        <v xml:space="preserve"> 8</v>
      </c>
    </row>
    <row r="1696" spans="11:15" x14ac:dyDescent="0.3">
      <c r="K1696" t="s">
        <v>11</v>
      </c>
      <c r="L1696">
        <f>IF(AND(ISNUMBER(SEARCH(":",Table12[[#This Row],[Column1]]))=FALSE,ISNUMBER(SEARCH("Ronda",Table12[[#This Row],[Column1]]))=FALSE),1,0)</f>
        <v>1</v>
      </c>
      <c r="M1696">
        <f>IF(Table12[[#This Row],[cond]]=1,M1695+1,0)</f>
        <v>1</v>
      </c>
      <c r="N1696">
        <f>IF(ISNUMBER(SEARCH("Ronda",Table12[[#This Row],[Column1]]))=TRUE,1,0)</f>
        <v>0</v>
      </c>
      <c r="O1696" t="str">
        <f>IF(Table12[[#This Row],[cond2]]=1,MID(Table12[[#This Row],[Column1]],6,3),O1695)</f>
        <v xml:space="preserve"> 8</v>
      </c>
    </row>
    <row r="1697" spans="11:15" x14ac:dyDescent="0.3">
      <c r="K1697" t="s">
        <v>10</v>
      </c>
      <c r="L1697">
        <f>IF(AND(ISNUMBER(SEARCH(":",Table12[[#This Row],[Column1]]))=FALSE,ISNUMBER(SEARCH("Ronda",Table12[[#This Row],[Column1]]))=FALSE),1,0)</f>
        <v>1</v>
      </c>
      <c r="M1697">
        <f>IF(Table12[[#This Row],[cond]]=1,M1696+1,0)</f>
        <v>2</v>
      </c>
      <c r="N1697">
        <f>IF(ISNUMBER(SEARCH("Ronda",Table12[[#This Row],[Column1]]))=TRUE,1,0)</f>
        <v>0</v>
      </c>
      <c r="O1697" t="str">
        <f>IF(Table12[[#This Row],[cond2]]=1,MID(Table12[[#This Row],[Column1]],6,3),O1696)</f>
        <v xml:space="preserve"> 8</v>
      </c>
    </row>
    <row r="1698" spans="11:15" x14ac:dyDescent="0.3">
      <c r="K1698">
        <v>0</v>
      </c>
      <c r="L1698">
        <f>IF(AND(ISNUMBER(SEARCH(":",Table12[[#This Row],[Column1]]))=FALSE,ISNUMBER(SEARCH("Ronda",Table12[[#This Row],[Column1]]))=FALSE),1,0)</f>
        <v>1</v>
      </c>
      <c r="M1698">
        <f>IF(Table12[[#This Row],[cond]]=1,M1697+1,0)</f>
        <v>3</v>
      </c>
      <c r="N1698">
        <f>IF(ISNUMBER(SEARCH("Ronda",Table12[[#This Row],[Column1]]))=TRUE,1,0)</f>
        <v>0</v>
      </c>
      <c r="O1698" t="str">
        <f>IF(Table12[[#This Row],[cond2]]=1,MID(Table12[[#This Row],[Column1]],6,3),O1697)</f>
        <v xml:space="preserve"> 8</v>
      </c>
    </row>
    <row r="1699" spans="11:15" x14ac:dyDescent="0.3">
      <c r="K1699">
        <v>0</v>
      </c>
      <c r="L1699">
        <f>IF(AND(ISNUMBER(SEARCH(":",Table12[[#This Row],[Column1]]))=FALSE,ISNUMBER(SEARCH("Ronda",Table12[[#This Row],[Column1]]))=FALSE),1,0)</f>
        <v>1</v>
      </c>
      <c r="M1699">
        <f>IF(Table12[[#This Row],[cond]]=1,M1698+1,0)</f>
        <v>4</v>
      </c>
      <c r="N1699">
        <f>IF(ISNUMBER(SEARCH("Ronda",Table12[[#This Row],[Column1]]))=TRUE,1,0)</f>
        <v>0</v>
      </c>
      <c r="O1699" t="str">
        <f>IF(Table12[[#This Row],[cond2]]=1,MID(Table12[[#This Row],[Column1]],6,3),O1698)</f>
        <v xml:space="preserve"> 8</v>
      </c>
    </row>
    <row r="1700" spans="11:15" x14ac:dyDescent="0.3">
      <c r="K1700">
        <v>0</v>
      </c>
      <c r="L1700">
        <f>IF(AND(ISNUMBER(SEARCH(":",Table12[[#This Row],[Column1]]))=FALSE,ISNUMBER(SEARCH("Ronda",Table12[[#This Row],[Column1]]))=FALSE),1,0)</f>
        <v>1</v>
      </c>
      <c r="M1700">
        <f>IF(Table12[[#This Row],[cond]]=1,M1699+1,0)</f>
        <v>5</v>
      </c>
      <c r="N1700">
        <f>IF(ISNUMBER(SEARCH("Ronda",Table12[[#This Row],[Column1]]))=TRUE,1,0)</f>
        <v>0</v>
      </c>
      <c r="O1700" t="str">
        <f>IF(Table12[[#This Row],[cond2]]=1,MID(Table12[[#This Row],[Column1]],6,3),O1699)</f>
        <v xml:space="preserve"> 8</v>
      </c>
    </row>
    <row r="1701" spans="11:15" x14ac:dyDescent="0.3">
      <c r="K1701">
        <v>0</v>
      </c>
      <c r="L1701">
        <f>IF(AND(ISNUMBER(SEARCH(":",Table12[[#This Row],[Column1]]))=FALSE,ISNUMBER(SEARCH("Ronda",Table12[[#This Row],[Column1]]))=FALSE),1,0)</f>
        <v>1</v>
      </c>
      <c r="M1701">
        <f>IF(Table12[[#This Row],[cond]]=1,M1700+1,0)</f>
        <v>6</v>
      </c>
      <c r="N1701">
        <f>IF(ISNUMBER(SEARCH("Ronda",Table12[[#This Row],[Column1]]))=TRUE,1,0)</f>
        <v>0</v>
      </c>
      <c r="O1701" t="str">
        <f>IF(Table12[[#This Row],[cond2]]=1,MID(Table12[[#This Row],[Column1]],6,3),O1700)</f>
        <v xml:space="preserve"> 8</v>
      </c>
    </row>
    <row r="1702" spans="11:15" x14ac:dyDescent="0.3">
      <c r="K1702" t="s">
        <v>1437</v>
      </c>
      <c r="L1702">
        <f>IF(AND(ISNUMBER(SEARCH(":",Table12[[#This Row],[Column1]]))=FALSE,ISNUMBER(SEARCH("Ronda",Table12[[#This Row],[Column1]]))=FALSE),1,0)</f>
        <v>0</v>
      </c>
      <c r="M1702">
        <f>IF(Table12[[#This Row],[cond]]=1,M1701+1,0)</f>
        <v>0</v>
      </c>
      <c r="N1702">
        <f>IF(ISNUMBER(SEARCH("Ronda",Table12[[#This Row],[Column1]]))=TRUE,1,0)</f>
        <v>0</v>
      </c>
      <c r="O1702" t="str">
        <f>IF(Table12[[#This Row],[cond2]]=1,MID(Table12[[#This Row],[Column1]],6,3),O1701)</f>
        <v xml:space="preserve"> 8</v>
      </c>
    </row>
    <row r="1703" spans="11:15" x14ac:dyDescent="0.3">
      <c r="K1703" t="s">
        <v>31</v>
      </c>
      <c r="L1703">
        <f>IF(AND(ISNUMBER(SEARCH(":",Table12[[#This Row],[Column1]]))=FALSE,ISNUMBER(SEARCH("Ronda",Table12[[#This Row],[Column1]]))=FALSE),1,0)</f>
        <v>1</v>
      </c>
      <c r="M1703">
        <f>IF(Table12[[#This Row],[cond]]=1,M1702+1,0)</f>
        <v>1</v>
      </c>
      <c r="N1703">
        <f>IF(ISNUMBER(SEARCH("Ronda",Table12[[#This Row],[Column1]]))=TRUE,1,0)</f>
        <v>0</v>
      </c>
      <c r="O1703" t="str">
        <f>IF(Table12[[#This Row],[cond2]]=1,MID(Table12[[#This Row],[Column1]],6,3),O1702)</f>
        <v xml:space="preserve"> 8</v>
      </c>
    </row>
    <row r="1704" spans="11:15" x14ac:dyDescent="0.3">
      <c r="K1704" t="s">
        <v>833</v>
      </c>
      <c r="L1704">
        <f>IF(AND(ISNUMBER(SEARCH(":",Table12[[#This Row],[Column1]]))=FALSE,ISNUMBER(SEARCH("Ronda",Table12[[#This Row],[Column1]]))=FALSE),1,0)</f>
        <v>1</v>
      </c>
      <c r="M1704">
        <f>IF(Table12[[#This Row],[cond]]=1,M1703+1,0)</f>
        <v>2</v>
      </c>
      <c r="N1704">
        <f>IF(ISNUMBER(SEARCH("Ronda",Table12[[#This Row],[Column1]]))=TRUE,1,0)</f>
        <v>0</v>
      </c>
      <c r="O1704" t="str">
        <f>IF(Table12[[#This Row],[cond2]]=1,MID(Table12[[#This Row],[Column1]],6,3),O1703)</f>
        <v xml:space="preserve"> 8</v>
      </c>
    </row>
    <row r="1705" spans="11:15" x14ac:dyDescent="0.3">
      <c r="K1705">
        <v>3</v>
      </c>
      <c r="L1705">
        <f>IF(AND(ISNUMBER(SEARCH(":",Table12[[#This Row],[Column1]]))=FALSE,ISNUMBER(SEARCH("Ronda",Table12[[#This Row],[Column1]]))=FALSE),1,0)</f>
        <v>1</v>
      </c>
      <c r="M1705">
        <f>IF(Table12[[#This Row],[cond]]=1,M1704+1,0)</f>
        <v>3</v>
      </c>
      <c r="N1705">
        <f>IF(ISNUMBER(SEARCH("Ronda",Table12[[#This Row],[Column1]]))=TRUE,1,0)</f>
        <v>0</v>
      </c>
      <c r="O1705" t="str">
        <f>IF(Table12[[#This Row],[cond2]]=1,MID(Table12[[#This Row],[Column1]],6,3),O1704)</f>
        <v xml:space="preserve"> 8</v>
      </c>
    </row>
    <row r="1706" spans="11:15" x14ac:dyDescent="0.3">
      <c r="K1706">
        <v>2</v>
      </c>
      <c r="L1706">
        <f>IF(AND(ISNUMBER(SEARCH(":",Table12[[#This Row],[Column1]]))=FALSE,ISNUMBER(SEARCH("Ronda",Table12[[#This Row],[Column1]]))=FALSE),1,0)</f>
        <v>1</v>
      </c>
      <c r="M1706">
        <f>IF(Table12[[#This Row],[cond]]=1,M1705+1,0)</f>
        <v>4</v>
      </c>
      <c r="N1706">
        <f>IF(ISNUMBER(SEARCH("Ronda",Table12[[#This Row],[Column1]]))=TRUE,1,0)</f>
        <v>0</v>
      </c>
      <c r="O1706" t="str">
        <f>IF(Table12[[#This Row],[cond2]]=1,MID(Table12[[#This Row],[Column1]],6,3),O1705)</f>
        <v xml:space="preserve"> 8</v>
      </c>
    </row>
    <row r="1707" spans="11:15" x14ac:dyDescent="0.3">
      <c r="K1707">
        <v>-2</v>
      </c>
      <c r="L1707">
        <f>IF(AND(ISNUMBER(SEARCH(":",Table12[[#This Row],[Column1]]))=FALSE,ISNUMBER(SEARCH("Ronda",Table12[[#This Row],[Column1]]))=FALSE),1,0)</f>
        <v>1</v>
      </c>
      <c r="M1707">
        <f>IF(Table12[[#This Row],[cond]]=1,M1706+1,0)</f>
        <v>5</v>
      </c>
      <c r="N1707">
        <f>IF(ISNUMBER(SEARCH("Ronda",Table12[[#This Row],[Column1]]))=TRUE,1,0)</f>
        <v>0</v>
      </c>
      <c r="O1707" t="str">
        <f>IF(Table12[[#This Row],[cond2]]=1,MID(Table12[[#This Row],[Column1]],6,3),O1706)</f>
        <v xml:space="preserve"> 8</v>
      </c>
    </row>
    <row r="1708" spans="11:15" x14ac:dyDescent="0.3">
      <c r="K1708">
        <v>-2</v>
      </c>
      <c r="L1708">
        <f>IF(AND(ISNUMBER(SEARCH(":",Table12[[#This Row],[Column1]]))=FALSE,ISNUMBER(SEARCH("Ronda",Table12[[#This Row],[Column1]]))=FALSE),1,0)</f>
        <v>1</v>
      </c>
      <c r="M1708">
        <f>IF(Table12[[#This Row],[cond]]=1,M1707+1,0)</f>
        <v>6</v>
      </c>
      <c r="N1708">
        <f>IF(ISNUMBER(SEARCH("Ronda",Table12[[#This Row],[Column1]]))=TRUE,1,0)</f>
        <v>0</v>
      </c>
      <c r="O1708" t="str">
        <f>IF(Table12[[#This Row],[cond2]]=1,MID(Table12[[#This Row],[Column1]],6,3),O1707)</f>
        <v xml:space="preserve"> 8</v>
      </c>
    </row>
    <row r="1709" spans="11:15" x14ac:dyDescent="0.3">
      <c r="K1709" t="s">
        <v>1437</v>
      </c>
      <c r="L1709">
        <f>IF(AND(ISNUMBER(SEARCH(":",Table12[[#This Row],[Column1]]))=FALSE,ISNUMBER(SEARCH("Ronda",Table12[[#This Row],[Column1]]))=FALSE),1,0)</f>
        <v>0</v>
      </c>
      <c r="M1709">
        <f>IF(Table12[[#This Row],[cond]]=1,M1708+1,0)</f>
        <v>0</v>
      </c>
      <c r="N1709">
        <f>IF(ISNUMBER(SEARCH("Ronda",Table12[[#This Row],[Column1]]))=TRUE,1,0)</f>
        <v>0</v>
      </c>
      <c r="O1709" t="str">
        <f>IF(Table12[[#This Row],[cond2]]=1,MID(Table12[[#This Row],[Column1]],6,3),O1708)</f>
        <v xml:space="preserve"> 8</v>
      </c>
    </row>
    <row r="1710" spans="11:15" x14ac:dyDescent="0.3">
      <c r="K1710" t="s">
        <v>36</v>
      </c>
      <c r="L1710">
        <f>IF(AND(ISNUMBER(SEARCH(":",Table12[[#This Row],[Column1]]))=FALSE,ISNUMBER(SEARCH("Ronda",Table12[[#This Row],[Column1]]))=FALSE),1,0)</f>
        <v>1</v>
      </c>
      <c r="M1710">
        <f>IF(Table12[[#This Row],[cond]]=1,M1709+1,0)</f>
        <v>1</v>
      </c>
      <c r="N1710">
        <f>IF(ISNUMBER(SEARCH("Ronda",Table12[[#This Row],[Column1]]))=TRUE,1,0)</f>
        <v>0</v>
      </c>
      <c r="O1710" t="str">
        <f>IF(Table12[[#This Row],[cond2]]=1,MID(Table12[[#This Row],[Column1]],6,3),O1709)</f>
        <v xml:space="preserve"> 8</v>
      </c>
    </row>
    <row r="1711" spans="11:15" x14ac:dyDescent="0.3">
      <c r="K1711" t="s">
        <v>14</v>
      </c>
      <c r="L1711">
        <f>IF(AND(ISNUMBER(SEARCH(":",Table12[[#This Row],[Column1]]))=FALSE,ISNUMBER(SEARCH("Ronda",Table12[[#This Row],[Column1]]))=FALSE),1,0)</f>
        <v>1</v>
      </c>
      <c r="M1711">
        <f>IF(Table12[[#This Row],[cond]]=1,M1710+1,0)</f>
        <v>2</v>
      </c>
      <c r="N1711">
        <f>IF(ISNUMBER(SEARCH("Ronda",Table12[[#This Row],[Column1]]))=TRUE,1,0)</f>
        <v>0</v>
      </c>
      <c r="O1711" t="str">
        <f>IF(Table12[[#This Row],[cond2]]=1,MID(Table12[[#This Row],[Column1]],6,3),O1710)</f>
        <v xml:space="preserve"> 8</v>
      </c>
    </row>
    <row r="1712" spans="11:15" x14ac:dyDescent="0.3">
      <c r="K1712">
        <v>1</v>
      </c>
      <c r="L1712">
        <f>IF(AND(ISNUMBER(SEARCH(":",Table12[[#This Row],[Column1]]))=FALSE,ISNUMBER(SEARCH("Ronda",Table12[[#This Row],[Column1]]))=FALSE),1,0)</f>
        <v>1</v>
      </c>
      <c r="M1712">
        <f>IF(Table12[[#This Row],[cond]]=1,M1711+1,0)</f>
        <v>3</v>
      </c>
      <c r="N1712">
        <f>IF(ISNUMBER(SEARCH("Ronda",Table12[[#This Row],[Column1]]))=TRUE,1,0)</f>
        <v>0</v>
      </c>
      <c r="O1712" t="str">
        <f>IF(Table12[[#This Row],[cond2]]=1,MID(Table12[[#This Row],[Column1]],6,3),O1711)</f>
        <v xml:space="preserve"> 8</v>
      </c>
    </row>
    <row r="1713" spans="11:15" x14ac:dyDescent="0.3">
      <c r="K1713">
        <v>1</v>
      </c>
      <c r="L1713">
        <f>IF(AND(ISNUMBER(SEARCH(":",Table12[[#This Row],[Column1]]))=FALSE,ISNUMBER(SEARCH("Ronda",Table12[[#This Row],[Column1]]))=FALSE),1,0)</f>
        <v>1</v>
      </c>
      <c r="M1713">
        <f>IF(Table12[[#This Row],[cond]]=1,M1712+1,0)</f>
        <v>4</v>
      </c>
      <c r="N1713">
        <f>IF(ISNUMBER(SEARCH("Ronda",Table12[[#This Row],[Column1]]))=TRUE,1,0)</f>
        <v>0</v>
      </c>
      <c r="O1713" t="str">
        <f>IF(Table12[[#This Row],[cond2]]=1,MID(Table12[[#This Row],[Column1]],6,3),O1712)</f>
        <v xml:space="preserve"> 8</v>
      </c>
    </row>
    <row r="1714" spans="11:15" x14ac:dyDescent="0.3">
      <c r="K1714">
        <v>-1</v>
      </c>
      <c r="L1714">
        <f>IF(AND(ISNUMBER(SEARCH(":",Table12[[#This Row],[Column1]]))=FALSE,ISNUMBER(SEARCH("Ronda",Table12[[#This Row],[Column1]]))=FALSE),1,0)</f>
        <v>1</v>
      </c>
      <c r="M1714">
        <f>IF(Table12[[#This Row],[cond]]=1,M1713+1,0)</f>
        <v>5</v>
      </c>
      <c r="N1714">
        <f>IF(ISNUMBER(SEARCH("Ronda",Table12[[#This Row],[Column1]]))=TRUE,1,0)</f>
        <v>0</v>
      </c>
      <c r="O1714" t="str">
        <f>IF(Table12[[#This Row],[cond2]]=1,MID(Table12[[#This Row],[Column1]],6,3),O1713)</f>
        <v xml:space="preserve"> 8</v>
      </c>
    </row>
    <row r="1715" spans="11:15" x14ac:dyDescent="0.3">
      <c r="K1715">
        <v>-1</v>
      </c>
      <c r="L1715">
        <f>IF(AND(ISNUMBER(SEARCH(":",Table12[[#This Row],[Column1]]))=FALSE,ISNUMBER(SEARCH("Ronda",Table12[[#This Row],[Column1]]))=FALSE),1,0)</f>
        <v>1</v>
      </c>
      <c r="M1715">
        <f>IF(Table12[[#This Row],[cond]]=1,M1714+1,0)</f>
        <v>6</v>
      </c>
      <c r="N1715">
        <f>IF(ISNUMBER(SEARCH("Ronda",Table12[[#This Row],[Column1]]))=TRUE,1,0)</f>
        <v>0</v>
      </c>
      <c r="O1715" t="str">
        <f>IF(Table12[[#This Row],[cond2]]=1,MID(Table12[[#This Row],[Column1]],6,3),O1714)</f>
        <v xml:space="preserve"> 8</v>
      </c>
    </row>
    <row r="1716" spans="11:15" x14ac:dyDescent="0.3">
      <c r="K1716" t="s">
        <v>1438</v>
      </c>
      <c r="L1716">
        <f>IF(AND(ISNUMBER(SEARCH(":",Table12[[#This Row],[Column1]]))=FALSE,ISNUMBER(SEARCH("Ronda",Table12[[#This Row],[Column1]]))=FALSE),1,0)</f>
        <v>0</v>
      </c>
      <c r="M1716">
        <f>IF(Table12[[#This Row],[cond]]=1,M1715+1,0)</f>
        <v>0</v>
      </c>
      <c r="N1716">
        <f>IF(ISNUMBER(SEARCH("Ronda",Table12[[#This Row],[Column1]]))=TRUE,1,0)</f>
        <v>0</v>
      </c>
      <c r="O1716" t="str">
        <f>IF(Table12[[#This Row],[cond2]]=1,MID(Table12[[#This Row],[Column1]],6,3),O1715)</f>
        <v xml:space="preserve"> 8</v>
      </c>
    </row>
    <row r="1717" spans="11:15" x14ac:dyDescent="0.3">
      <c r="K1717" t="s">
        <v>6</v>
      </c>
      <c r="L1717">
        <f>IF(AND(ISNUMBER(SEARCH(":",Table12[[#This Row],[Column1]]))=FALSE,ISNUMBER(SEARCH("Ronda",Table12[[#This Row],[Column1]]))=FALSE),1,0)</f>
        <v>1</v>
      </c>
      <c r="M1717">
        <f>IF(Table12[[#This Row],[cond]]=1,M1716+1,0)</f>
        <v>1</v>
      </c>
      <c r="N1717">
        <f>IF(ISNUMBER(SEARCH("Ronda",Table12[[#This Row],[Column1]]))=TRUE,1,0)</f>
        <v>0</v>
      </c>
      <c r="O1717" t="str">
        <f>IF(Table12[[#This Row],[cond2]]=1,MID(Table12[[#This Row],[Column1]],6,3),O1716)</f>
        <v xml:space="preserve"> 8</v>
      </c>
    </row>
    <row r="1718" spans="11:15" x14ac:dyDescent="0.3">
      <c r="K1718" t="s">
        <v>4</v>
      </c>
      <c r="L1718">
        <f>IF(AND(ISNUMBER(SEARCH(":",Table12[[#This Row],[Column1]]))=FALSE,ISNUMBER(SEARCH("Ronda",Table12[[#This Row],[Column1]]))=FALSE),1,0)</f>
        <v>1</v>
      </c>
      <c r="M1718">
        <f>IF(Table12[[#This Row],[cond]]=1,M1717+1,0)</f>
        <v>2</v>
      </c>
      <c r="N1718">
        <f>IF(ISNUMBER(SEARCH("Ronda",Table12[[#This Row],[Column1]]))=TRUE,1,0)</f>
        <v>0</v>
      </c>
      <c r="O1718" t="str">
        <f>IF(Table12[[#This Row],[cond2]]=1,MID(Table12[[#This Row],[Column1]],6,3),O1717)</f>
        <v xml:space="preserve"> 8</v>
      </c>
    </row>
    <row r="1719" spans="11:15" x14ac:dyDescent="0.3">
      <c r="K1719">
        <v>0</v>
      </c>
      <c r="L1719">
        <f>IF(AND(ISNUMBER(SEARCH(":",Table12[[#This Row],[Column1]]))=FALSE,ISNUMBER(SEARCH("Ronda",Table12[[#This Row],[Column1]]))=FALSE),1,0)</f>
        <v>1</v>
      </c>
      <c r="M1719">
        <f>IF(Table12[[#This Row],[cond]]=1,M1718+1,0)</f>
        <v>3</v>
      </c>
      <c r="N1719">
        <f>IF(ISNUMBER(SEARCH("Ronda",Table12[[#This Row],[Column1]]))=TRUE,1,0)</f>
        <v>0</v>
      </c>
      <c r="O1719" t="str">
        <f>IF(Table12[[#This Row],[cond2]]=1,MID(Table12[[#This Row],[Column1]],6,3),O1718)</f>
        <v xml:space="preserve"> 8</v>
      </c>
    </row>
    <row r="1720" spans="11:15" x14ac:dyDescent="0.3">
      <c r="K1720">
        <v>0</v>
      </c>
      <c r="L1720">
        <f>IF(AND(ISNUMBER(SEARCH(":",Table12[[#This Row],[Column1]]))=FALSE,ISNUMBER(SEARCH("Ronda",Table12[[#This Row],[Column1]]))=FALSE),1,0)</f>
        <v>1</v>
      </c>
      <c r="M1720">
        <f>IF(Table12[[#This Row],[cond]]=1,M1719+1,0)</f>
        <v>4</v>
      </c>
      <c r="N1720">
        <f>IF(ISNUMBER(SEARCH("Ronda",Table12[[#This Row],[Column1]]))=TRUE,1,0)</f>
        <v>0</v>
      </c>
      <c r="O1720" t="str">
        <f>IF(Table12[[#This Row],[cond2]]=1,MID(Table12[[#This Row],[Column1]],6,3),O1719)</f>
        <v xml:space="preserve"> 8</v>
      </c>
    </row>
    <row r="1721" spans="11:15" x14ac:dyDescent="0.3">
      <c r="K1721">
        <v>0</v>
      </c>
      <c r="L1721">
        <f>IF(AND(ISNUMBER(SEARCH(":",Table12[[#This Row],[Column1]]))=FALSE,ISNUMBER(SEARCH("Ronda",Table12[[#This Row],[Column1]]))=FALSE),1,0)</f>
        <v>1</v>
      </c>
      <c r="M1721">
        <f>IF(Table12[[#This Row],[cond]]=1,M1720+1,0)</f>
        <v>5</v>
      </c>
      <c r="N1721">
        <f>IF(ISNUMBER(SEARCH("Ronda",Table12[[#This Row],[Column1]]))=TRUE,1,0)</f>
        <v>0</v>
      </c>
      <c r="O1721" t="str">
        <f>IF(Table12[[#This Row],[cond2]]=1,MID(Table12[[#This Row],[Column1]],6,3),O1720)</f>
        <v xml:space="preserve"> 8</v>
      </c>
    </row>
    <row r="1722" spans="11:15" x14ac:dyDescent="0.3">
      <c r="K1722">
        <v>0</v>
      </c>
      <c r="L1722">
        <f>IF(AND(ISNUMBER(SEARCH(":",Table12[[#This Row],[Column1]]))=FALSE,ISNUMBER(SEARCH("Ronda",Table12[[#This Row],[Column1]]))=FALSE),1,0)</f>
        <v>1</v>
      </c>
      <c r="M1722">
        <f>IF(Table12[[#This Row],[cond]]=1,M1721+1,0)</f>
        <v>6</v>
      </c>
      <c r="N1722">
        <f>IF(ISNUMBER(SEARCH("Ronda",Table12[[#This Row],[Column1]]))=TRUE,1,0)</f>
        <v>0</v>
      </c>
      <c r="O1722" t="str">
        <f>IF(Table12[[#This Row],[cond2]]=1,MID(Table12[[#This Row],[Column1]],6,3),O1721)</f>
        <v xml:space="preserve"> 8</v>
      </c>
    </row>
    <row r="1723" spans="11:15" x14ac:dyDescent="0.3">
      <c r="K1723" t="s">
        <v>259</v>
      </c>
      <c r="L1723">
        <f>IF(AND(ISNUMBER(SEARCH(":",Table12[[#This Row],[Column1]]))=FALSE,ISNUMBER(SEARCH("Ronda",Table12[[#This Row],[Column1]]))=FALSE),1,0)</f>
        <v>0</v>
      </c>
      <c r="M1723">
        <f>IF(Table12[[#This Row],[cond]]=1,M1722+1,0)</f>
        <v>0</v>
      </c>
      <c r="N1723">
        <f>IF(ISNUMBER(SEARCH("Ronda",Table12[[#This Row],[Column1]]))=TRUE,1,0)</f>
        <v>1</v>
      </c>
      <c r="O1723" t="str">
        <f>IF(Table12[[#This Row],[cond2]]=1,MID(Table12[[#This Row],[Column1]],6,3),O1722)</f>
        <v xml:space="preserve"> 9</v>
      </c>
    </row>
    <row r="1724" spans="11:15" x14ac:dyDescent="0.3">
      <c r="K1724" t="s">
        <v>1219</v>
      </c>
      <c r="L1724">
        <f>IF(AND(ISNUMBER(SEARCH(":",Table12[[#This Row],[Column1]]))=FALSE,ISNUMBER(SEARCH("Ronda",Table12[[#This Row],[Column1]]))=FALSE),1,0)</f>
        <v>0</v>
      </c>
      <c r="M1724">
        <f>IF(Table12[[#This Row],[cond]]=1,M1723+1,0)</f>
        <v>0</v>
      </c>
      <c r="N1724">
        <f>IF(ISNUMBER(SEARCH("Ronda",Table12[[#This Row],[Column1]]))=TRUE,1,0)</f>
        <v>0</v>
      </c>
      <c r="O1724" t="str">
        <f>IF(Table12[[#This Row],[cond2]]=1,MID(Table12[[#This Row],[Column1]],6,3),O1723)</f>
        <v xml:space="preserve"> 9</v>
      </c>
    </row>
    <row r="1725" spans="11:15" x14ac:dyDescent="0.3">
      <c r="K1725" t="s">
        <v>833</v>
      </c>
      <c r="L1725">
        <f>IF(AND(ISNUMBER(SEARCH(":",Table12[[#This Row],[Column1]]))=FALSE,ISNUMBER(SEARCH("Ronda",Table12[[#This Row],[Column1]]))=FALSE),1,0)</f>
        <v>1</v>
      </c>
      <c r="M1725">
        <f>IF(Table12[[#This Row],[cond]]=1,M1724+1,0)</f>
        <v>1</v>
      </c>
      <c r="N1725">
        <f>IF(ISNUMBER(SEARCH("Ronda",Table12[[#This Row],[Column1]]))=TRUE,1,0)</f>
        <v>0</v>
      </c>
      <c r="O1725" t="str">
        <f>IF(Table12[[#This Row],[cond2]]=1,MID(Table12[[#This Row],[Column1]],6,3),O1724)</f>
        <v xml:space="preserve"> 9</v>
      </c>
    </row>
    <row r="1726" spans="11:15" x14ac:dyDescent="0.3">
      <c r="K1726" t="s">
        <v>303</v>
      </c>
      <c r="L1726">
        <f>IF(AND(ISNUMBER(SEARCH(":",Table12[[#This Row],[Column1]]))=FALSE,ISNUMBER(SEARCH("Ronda",Table12[[#This Row],[Column1]]))=FALSE),1,0)</f>
        <v>1</v>
      </c>
      <c r="M1726">
        <f>IF(Table12[[#This Row],[cond]]=1,M1725+1,0)</f>
        <v>2</v>
      </c>
      <c r="N1726">
        <f>IF(ISNUMBER(SEARCH("Ronda",Table12[[#This Row],[Column1]]))=TRUE,1,0)</f>
        <v>0</v>
      </c>
      <c r="O1726" t="str">
        <f>IF(Table12[[#This Row],[cond2]]=1,MID(Table12[[#This Row],[Column1]],6,3),O1725)</f>
        <v xml:space="preserve"> 9</v>
      </c>
    </row>
    <row r="1727" spans="11:15" x14ac:dyDescent="0.3">
      <c r="K1727">
        <v>0</v>
      </c>
      <c r="L1727">
        <f>IF(AND(ISNUMBER(SEARCH(":",Table12[[#This Row],[Column1]]))=FALSE,ISNUMBER(SEARCH("Ronda",Table12[[#This Row],[Column1]]))=FALSE),1,0)</f>
        <v>1</v>
      </c>
      <c r="M1727">
        <f>IF(Table12[[#This Row],[cond]]=1,M1726+1,0)</f>
        <v>3</v>
      </c>
      <c r="N1727">
        <f>IF(ISNUMBER(SEARCH("Ronda",Table12[[#This Row],[Column1]]))=TRUE,1,0)</f>
        <v>0</v>
      </c>
      <c r="O1727" t="str">
        <f>IF(Table12[[#This Row],[cond2]]=1,MID(Table12[[#This Row],[Column1]],6,3),O1726)</f>
        <v xml:space="preserve"> 9</v>
      </c>
    </row>
    <row r="1728" spans="11:15" x14ac:dyDescent="0.3">
      <c r="K1728">
        <v>1</v>
      </c>
      <c r="L1728">
        <f>IF(AND(ISNUMBER(SEARCH(":",Table12[[#This Row],[Column1]]))=FALSE,ISNUMBER(SEARCH("Ronda",Table12[[#This Row],[Column1]]))=FALSE),1,0)</f>
        <v>1</v>
      </c>
      <c r="M1728">
        <f>IF(Table12[[#This Row],[cond]]=1,M1727+1,0)</f>
        <v>4</v>
      </c>
      <c r="N1728">
        <f>IF(ISNUMBER(SEARCH("Ronda",Table12[[#This Row],[Column1]]))=TRUE,1,0)</f>
        <v>0</v>
      </c>
      <c r="O1728" t="str">
        <f>IF(Table12[[#This Row],[cond2]]=1,MID(Table12[[#This Row],[Column1]],6,3),O1727)</f>
        <v xml:space="preserve"> 9</v>
      </c>
    </row>
    <row r="1729" spans="11:15" x14ac:dyDescent="0.3">
      <c r="K1729">
        <v>0</v>
      </c>
      <c r="L1729">
        <f>IF(AND(ISNUMBER(SEARCH(":",Table12[[#This Row],[Column1]]))=FALSE,ISNUMBER(SEARCH("Ronda",Table12[[#This Row],[Column1]]))=FALSE),1,0)</f>
        <v>1</v>
      </c>
      <c r="M1729">
        <f>IF(Table12[[#This Row],[cond]]=1,M1728+1,0)</f>
        <v>5</v>
      </c>
      <c r="N1729">
        <f>IF(ISNUMBER(SEARCH("Ronda",Table12[[#This Row],[Column1]]))=TRUE,1,0)</f>
        <v>0</v>
      </c>
      <c r="O1729" t="str">
        <f>IF(Table12[[#This Row],[cond2]]=1,MID(Table12[[#This Row],[Column1]],6,3),O1728)</f>
        <v xml:space="preserve"> 9</v>
      </c>
    </row>
    <row r="1730" spans="11:15" x14ac:dyDescent="0.3">
      <c r="K1730">
        <v>0</v>
      </c>
      <c r="L1730">
        <f>IF(AND(ISNUMBER(SEARCH(":",Table12[[#This Row],[Column1]]))=FALSE,ISNUMBER(SEARCH("Ronda",Table12[[#This Row],[Column1]]))=FALSE),1,0)</f>
        <v>1</v>
      </c>
      <c r="M1730">
        <f>IF(Table12[[#This Row],[cond]]=1,M1729+1,0)</f>
        <v>6</v>
      </c>
      <c r="N1730">
        <f>IF(ISNUMBER(SEARCH("Ronda",Table12[[#This Row],[Column1]]))=TRUE,1,0)</f>
        <v>0</v>
      </c>
      <c r="O1730" t="str">
        <f>IF(Table12[[#This Row],[cond2]]=1,MID(Table12[[#This Row],[Column1]],6,3),O1729)</f>
        <v xml:space="preserve"> 9</v>
      </c>
    </row>
    <row r="1731" spans="11:15" x14ac:dyDescent="0.3">
      <c r="K1731" t="s">
        <v>275</v>
      </c>
      <c r="L1731">
        <f>IF(AND(ISNUMBER(SEARCH(":",Table12[[#This Row],[Column1]]))=FALSE,ISNUMBER(SEARCH("Ronda",Table12[[#This Row],[Column1]]))=FALSE),1,0)</f>
        <v>0</v>
      </c>
      <c r="M1731">
        <f>IF(Table12[[#This Row],[cond]]=1,M1730+1,0)</f>
        <v>0</v>
      </c>
      <c r="N1731">
        <f>IF(ISNUMBER(SEARCH("Ronda",Table12[[#This Row],[Column1]]))=TRUE,1,0)</f>
        <v>1</v>
      </c>
      <c r="O1731" t="str">
        <f>IF(Table12[[#This Row],[cond2]]=1,MID(Table12[[#This Row],[Column1]],6,3),O1730)</f>
        <v xml:space="preserve"> 7</v>
      </c>
    </row>
    <row r="1732" spans="11:15" x14ac:dyDescent="0.3">
      <c r="K1732" t="s">
        <v>1439</v>
      </c>
      <c r="L1732">
        <f>IF(AND(ISNUMBER(SEARCH(":",Table12[[#This Row],[Column1]]))=FALSE,ISNUMBER(SEARCH("Ronda",Table12[[#This Row],[Column1]]))=FALSE),1,0)</f>
        <v>0</v>
      </c>
      <c r="M1732">
        <f>IF(Table12[[#This Row],[cond]]=1,M1731+1,0)</f>
        <v>0</v>
      </c>
      <c r="N1732">
        <f>IF(ISNUMBER(SEARCH("Ronda",Table12[[#This Row],[Column1]]))=TRUE,1,0)</f>
        <v>0</v>
      </c>
      <c r="O1732" t="str">
        <f>IF(Table12[[#This Row],[cond2]]=1,MID(Table12[[#This Row],[Column1]],6,3),O1731)</f>
        <v xml:space="preserve"> 7</v>
      </c>
    </row>
    <row r="1733" spans="11:15" x14ac:dyDescent="0.3">
      <c r="K1733" t="s">
        <v>833</v>
      </c>
      <c r="L1733">
        <f>IF(AND(ISNUMBER(SEARCH(":",Table12[[#This Row],[Column1]]))=FALSE,ISNUMBER(SEARCH("Ronda",Table12[[#This Row],[Column1]]))=FALSE),1,0)</f>
        <v>1</v>
      </c>
      <c r="M1733">
        <f>IF(Table12[[#This Row],[cond]]=1,M1732+1,0)</f>
        <v>1</v>
      </c>
      <c r="N1733">
        <f>IF(ISNUMBER(SEARCH("Ronda",Table12[[#This Row],[Column1]]))=TRUE,1,0)</f>
        <v>0</v>
      </c>
      <c r="O1733" t="str">
        <f>IF(Table12[[#This Row],[cond2]]=1,MID(Table12[[#This Row],[Column1]],6,3),O1732)</f>
        <v xml:space="preserve"> 7</v>
      </c>
    </row>
    <row r="1734" spans="11:15" x14ac:dyDescent="0.3">
      <c r="K1734" t="s">
        <v>7</v>
      </c>
      <c r="L1734">
        <f>IF(AND(ISNUMBER(SEARCH(":",Table12[[#This Row],[Column1]]))=FALSE,ISNUMBER(SEARCH("Ronda",Table12[[#This Row],[Column1]]))=FALSE),1,0)</f>
        <v>1</v>
      </c>
      <c r="M1734">
        <f>IF(Table12[[#This Row],[cond]]=1,M1733+1,0)</f>
        <v>2</v>
      </c>
      <c r="N1734">
        <f>IF(ISNUMBER(SEARCH("Ronda",Table12[[#This Row],[Column1]]))=TRUE,1,0)</f>
        <v>0</v>
      </c>
      <c r="O1734" t="str">
        <f>IF(Table12[[#This Row],[cond2]]=1,MID(Table12[[#This Row],[Column1]],6,3),O1733)</f>
        <v xml:space="preserve"> 7</v>
      </c>
    </row>
    <row r="1735" spans="11:15" x14ac:dyDescent="0.3">
      <c r="K1735">
        <v>0</v>
      </c>
      <c r="L1735">
        <f>IF(AND(ISNUMBER(SEARCH(":",Table12[[#This Row],[Column1]]))=FALSE,ISNUMBER(SEARCH("Ronda",Table12[[#This Row],[Column1]]))=FALSE),1,0)</f>
        <v>1</v>
      </c>
      <c r="M1735">
        <f>IF(Table12[[#This Row],[cond]]=1,M1734+1,0)</f>
        <v>3</v>
      </c>
      <c r="N1735">
        <f>IF(ISNUMBER(SEARCH("Ronda",Table12[[#This Row],[Column1]]))=TRUE,1,0)</f>
        <v>0</v>
      </c>
      <c r="O1735" t="str">
        <f>IF(Table12[[#This Row],[cond2]]=1,MID(Table12[[#This Row],[Column1]],6,3),O1734)</f>
        <v xml:space="preserve"> 7</v>
      </c>
    </row>
    <row r="1736" spans="11:15" x14ac:dyDescent="0.3">
      <c r="K1736">
        <v>1</v>
      </c>
      <c r="L1736">
        <f>IF(AND(ISNUMBER(SEARCH(":",Table12[[#This Row],[Column1]]))=FALSE,ISNUMBER(SEARCH("Ronda",Table12[[#This Row],[Column1]]))=FALSE),1,0)</f>
        <v>1</v>
      </c>
      <c r="M1736">
        <f>IF(Table12[[#This Row],[cond]]=1,M1735+1,0)</f>
        <v>4</v>
      </c>
      <c r="N1736">
        <f>IF(ISNUMBER(SEARCH("Ronda",Table12[[#This Row],[Column1]]))=TRUE,1,0)</f>
        <v>0</v>
      </c>
      <c r="O1736" t="str">
        <f>IF(Table12[[#This Row],[cond2]]=1,MID(Table12[[#This Row],[Column1]],6,3),O1735)</f>
        <v xml:space="preserve"> 7</v>
      </c>
    </row>
    <row r="1737" spans="11:15" x14ac:dyDescent="0.3">
      <c r="K1737">
        <v>0</v>
      </c>
      <c r="L1737">
        <f>IF(AND(ISNUMBER(SEARCH(":",Table12[[#This Row],[Column1]]))=FALSE,ISNUMBER(SEARCH("Ronda",Table12[[#This Row],[Column1]]))=FALSE),1,0)</f>
        <v>1</v>
      </c>
      <c r="M1737">
        <f>IF(Table12[[#This Row],[cond]]=1,M1736+1,0)</f>
        <v>5</v>
      </c>
      <c r="N1737">
        <f>IF(ISNUMBER(SEARCH("Ronda",Table12[[#This Row],[Column1]]))=TRUE,1,0)</f>
        <v>0</v>
      </c>
      <c r="O1737" t="str">
        <f>IF(Table12[[#This Row],[cond2]]=1,MID(Table12[[#This Row],[Column1]],6,3),O1736)</f>
        <v xml:space="preserve"> 7</v>
      </c>
    </row>
    <row r="1738" spans="11:15" x14ac:dyDescent="0.3">
      <c r="K1738">
        <v>0</v>
      </c>
      <c r="L1738">
        <f>IF(AND(ISNUMBER(SEARCH(":",Table12[[#This Row],[Column1]]))=FALSE,ISNUMBER(SEARCH("Ronda",Table12[[#This Row],[Column1]]))=FALSE),1,0)</f>
        <v>1</v>
      </c>
      <c r="M1738">
        <f>IF(Table12[[#This Row],[cond]]=1,M1737+1,0)</f>
        <v>6</v>
      </c>
      <c r="N1738">
        <f>IF(ISNUMBER(SEARCH("Ronda",Table12[[#This Row],[Column1]]))=TRUE,1,0)</f>
        <v>0</v>
      </c>
      <c r="O1738" t="str">
        <f>IF(Table12[[#This Row],[cond2]]=1,MID(Table12[[#This Row],[Column1]],6,3),O1737)</f>
        <v xml:space="preserve"> 7</v>
      </c>
    </row>
    <row r="1739" spans="11:15" x14ac:dyDescent="0.3">
      <c r="K1739" t="s">
        <v>283</v>
      </c>
      <c r="L1739">
        <f>IF(AND(ISNUMBER(SEARCH(":",Table12[[#This Row],[Column1]]))=FALSE,ISNUMBER(SEARCH("Ronda",Table12[[#This Row],[Column1]]))=FALSE),1,0)</f>
        <v>0</v>
      </c>
      <c r="M1739">
        <f>IF(Table12[[#This Row],[cond]]=1,M1738+1,0)</f>
        <v>0</v>
      </c>
      <c r="N1739">
        <f>IF(ISNUMBER(SEARCH("Ronda",Table12[[#This Row],[Column1]]))=TRUE,1,0)</f>
        <v>0</v>
      </c>
      <c r="O1739" t="str">
        <f>IF(Table12[[#This Row],[cond2]]=1,MID(Table12[[#This Row],[Column1]],6,3),O1738)</f>
        <v xml:space="preserve"> 7</v>
      </c>
    </row>
    <row r="1740" spans="11:15" x14ac:dyDescent="0.3">
      <c r="K1740" t="s">
        <v>4</v>
      </c>
      <c r="L1740">
        <f>IF(AND(ISNUMBER(SEARCH(":",Table12[[#This Row],[Column1]]))=FALSE,ISNUMBER(SEARCH("Ronda",Table12[[#This Row],[Column1]]))=FALSE),1,0)</f>
        <v>1</v>
      </c>
      <c r="M1740">
        <f>IF(Table12[[#This Row],[cond]]=1,M1739+1,0)</f>
        <v>1</v>
      </c>
      <c r="N1740">
        <f>IF(ISNUMBER(SEARCH("Ronda",Table12[[#This Row],[Column1]]))=TRUE,1,0)</f>
        <v>0</v>
      </c>
      <c r="O1740" t="str">
        <f>IF(Table12[[#This Row],[cond2]]=1,MID(Table12[[#This Row],[Column1]],6,3),O1739)</f>
        <v xml:space="preserve"> 7</v>
      </c>
    </row>
    <row r="1741" spans="11:15" x14ac:dyDescent="0.3">
      <c r="K1741" t="s">
        <v>8</v>
      </c>
      <c r="L1741">
        <f>IF(AND(ISNUMBER(SEARCH(":",Table12[[#This Row],[Column1]]))=FALSE,ISNUMBER(SEARCH("Ronda",Table12[[#This Row],[Column1]]))=FALSE),1,0)</f>
        <v>1</v>
      </c>
      <c r="M1741">
        <f>IF(Table12[[#This Row],[cond]]=1,M1740+1,0)</f>
        <v>2</v>
      </c>
      <c r="N1741">
        <f>IF(ISNUMBER(SEARCH("Ronda",Table12[[#This Row],[Column1]]))=TRUE,1,0)</f>
        <v>0</v>
      </c>
      <c r="O1741" t="str">
        <f>IF(Table12[[#This Row],[cond2]]=1,MID(Table12[[#This Row],[Column1]],6,3),O1740)</f>
        <v xml:space="preserve"> 7</v>
      </c>
    </row>
    <row r="1742" spans="11:15" x14ac:dyDescent="0.3">
      <c r="K1742">
        <v>0</v>
      </c>
      <c r="L1742">
        <f>IF(AND(ISNUMBER(SEARCH(":",Table12[[#This Row],[Column1]]))=FALSE,ISNUMBER(SEARCH("Ronda",Table12[[#This Row],[Column1]]))=FALSE),1,0)</f>
        <v>1</v>
      </c>
      <c r="M1742">
        <f>IF(Table12[[#This Row],[cond]]=1,M1741+1,0)</f>
        <v>3</v>
      </c>
      <c r="N1742">
        <f>IF(ISNUMBER(SEARCH("Ronda",Table12[[#This Row],[Column1]]))=TRUE,1,0)</f>
        <v>0</v>
      </c>
      <c r="O1742" t="str">
        <f>IF(Table12[[#This Row],[cond2]]=1,MID(Table12[[#This Row],[Column1]],6,3),O1741)</f>
        <v xml:space="preserve"> 7</v>
      </c>
    </row>
    <row r="1743" spans="11:15" x14ac:dyDescent="0.3">
      <c r="K1743">
        <v>1</v>
      </c>
      <c r="L1743">
        <f>IF(AND(ISNUMBER(SEARCH(":",Table12[[#This Row],[Column1]]))=FALSE,ISNUMBER(SEARCH("Ronda",Table12[[#This Row],[Column1]]))=FALSE),1,0)</f>
        <v>1</v>
      </c>
      <c r="M1743">
        <f>IF(Table12[[#This Row],[cond]]=1,M1742+1,0)</f>
        <v>4</v>
      </c>
      <c r="N1743">
        <f>IF(ISNUMBER(SEARCH("Ronda",Table12[[#This Row],[Column1]]))=TRUE,1,0)</f>
        <v>0</v>
      </c>
      <c r="O1743" t="str">
        <f>IF(Table12[[#This Row],[cond2]]=1,MID(Table12[[#This Row],[Column1]],6,3),O1742)</f>
        <v xml:space="preserve"> 7</v>
      </c>
    </row>
    <row r="1744" spans="11:15" x14ac:dyDescent="0.3">
      <c r="K1744">
        <v>0</v>
      </c>
      <c r="L1744">
        <f>IF(AND(ISNUMBER(SEARCH(":",Table12[[#This Row],[Column1]]))=FALSE,ISNUMBER(SEARCH("Ronda",Table12[[#This Row],[Column1]]))=FALSE),1,0)</f>
        <v>1</v>
      </c>
      <c r="M1744">
        <f>IF(Table12[[#This Row],[cond]]=1,M1743+1,0)</f>
        <v>5</v>
      </c>
      <c r="N1744">
        <f>IF(ISNUMBER(SEARCH("Ronda",Table12[[#This Row],[Column1]]))=TRUE,1,0)</f>
        <v>0</v>
      </c>
      <c r="O1744" t="str">
        <f>IF(Table12[[#This Row],[cond2]]=1,MID(Table12[[#This Row],[Column1]],6,3),O1743)</f>
        <v xml:space="preserve"> 7</v>
      </c>
    </row>
    <row r="1745" spans="11:15" x14ac:dyDescent="0.3">
      <c r="K1745">
        <v>-1</v>
      </c>
      <c r="L1745">
        <f>IF(AND(ISNUMBER(SEARCH(":",Table12[[#This Row],[Column1]]))=FALSE,ISNUMBER(SEARCH("Ronda",Table12[[#This Row],[Column1]]))=FALSE),1,0)</f>
        <v>1</v>
      </c>
      <c r="M1745">
        <f>IF(Table12[[#This Row],[cond]]=1,M1744+1,0)</f>
        <v>6</v>
      </c>
      <c r="N1745">
        <f>IF(ISNUMBER(SEARCH("Ronda",Table12[[#This Row],[Column1]]))=TRUE,1,0)</f>
        <v>0</v>
      </c>
      <c r="O1745" t="str">
        <f>IF(Table12[[#This Row],[cond2]]=1,MID(Table12[[#This Row],[Column1]],6,3),O1744)</f>
        <v xml:space="preserve"> 7</v>
      </c>
    </row>
    <row r="1746" spans="11:15" x14ac:dyDescent="0.3">
      <c r="K1746" t="s">
        <v>1440</v>
      </c>
      <c r="L1746">
        <f>IF(AND(ISNUMBER(SEARCH(":",Table12[[#This Row],[Column1]]))=FALSE,ISNUMBER(SEARCH("Ronda",Table12[[#This Row],[Column1]]))=FALSE),1,0)</f>
        <v>0</v>
      </c>
      <c r="M1746">
        <f>IF(Table12[[#This Row],[cond]]=1,M1745+1,0)</f>
        <v>0</v>
      </c>
      <c r="N1746">
        <f>IF(ISNUMBER(SEARCH("Ronda",Table12[[#This Row],[Column1]]))=TRUE,1,0)</f>
        <v>0</v>
      </c>
      <c r="O1746" t="str">
        <f>IF(Table12[[#This Row],[cond2]]=1,MID(Table12[[#This Row],[Column1]],6,3),O1745)</f>
        <v xml:space="preserve"> 7</v>
      </c>
    </row>
    <row r="1747" spans="11:15" x14ac:dyDescent="0.3">
      <c r="K1747" t="s">
        <v>14</v>
      </c>
      <c r="L1747">
        <f>IF(AND(ISNUMBER(SEARCH(":",Table12[[#This Row],[Column1]]))=FALSE,ISNUMBER(SEARCH("Ronda",Table12[[#This Row],[Column1]]))=FALSE),1,0)</f>
        <v>1</v>
      </c>
      <c r="M1747">
        <f>IF(Table12[[#This Row],[cond]]=1,M1746+1,0)</f>
        <v>1</v>
      </c>
      <c r="N1747">
        <f>IF(ISNUMBER(SEARCH("Ronda",Table12[[#This Row],[Column1]]))=TRUE,1,0)</f>
        <v>0</v>
      </c>
      <c r="O1747" t="str">
        <f>IF(Table12[[#This Row],[cond2]]=1,MID(Table12[[#This Row],[Column1]],6,3),O1746)</f>
        <v xml:space="preserve"> 7</v>
      </c>
    </row>
    <row r="1748" spans="11:15" x14ac:dyDescent="0.3">
      <c r="K1748" t="s">
        <v>13</v>
      </c>
      <c r="L1748">
        <f>IF(AND(ISNUMBER(SEARCH(":",Table12[[#This Row],[Column1]]))=FALSE,ISNUMBER(SEARCH("Ronda",Table12[[#This Row],[Column1]]))=FALSE),1,0)</f>
        <v>1</v>
      </c>
      <c r="M1748">
        <f>IF(Table12[[#This Row],[cond]]=1,M1747+1,0)</f>
        <v>2</v>
      </c>
      <c r="N1748">
        <f>IF(ISNUMBER(SEARCH("Ronda",Table12[[#This Row],[Column1]]))=TRUE,1,0)</f>
        <v>0</v>
      </c>
      <c r="O1748" t="str">
        <f>IF(Table12[[#This Row],[cond2]]=1,MID(Table12[[#This Row],[Column1]],6,3),O1747)</f>
        <v xml:space="preserve"> 7</v>
      </c>
    </row>
    <row r="1749" spans="11:15" x14ac:dyDescent="0.3">
      <c r="K1749">
        <v>0</v>
      </c>
      <c r="L1749">
        <f>IF(AND(ISNUMBER(SEARCH(":",Table12[[#This Row],[Column1]]))=FALSE,ISNUMBER(SEARCH("Ronda",Table12[[#This Row],[Column1]]))=FALSE),1,0)</f>
        <v>1</v>
      </c>
      <c r="M1749">
        <f>IF(Table12[[#This Row],[cond]]=1,M1748+1,0)</f>
        <v>3</v>
      </c>
      <c r="N1749">
        <f>IF(ISNUMBER(SEARCH("Ronda",Table12[[#This Row],[Column1]]))=TRUE,1,0)</f>
        <v>0</v>
      </c>
      <c r="O1749" t="str">
        <f>IF(Table12[[#This Row],[cond2]]=1,MID(Table12[[#This Row],[Column1]],6,3),O1748)</f>
        <v xml:space="preserve"> 7</v>
      </c>
    </row>
    <row r="1750" spans="11:15" x14ac:dyDescent="0.3">
      <c r="K1750">
        <v>1</v>
      </c>
      <c r="L1750">
        <f>IF(AND(ISNUMBER(SEARCH(":",Table12[[#This Row],[Column1]]))=FALSE,ISNUMBER(SEARCH("Ronda",Table12[[#This Row],[Column1]]))=FALSE),1,0)</f>
        <v>1</v>
      </c>
      <c r="M1750">
        <f>IF(Table12[[#This Row],[cond]]=1,M1749+1,0)</f>
        <v>4</v>
      </c>
      <c r="N1750">
        <f>IF(ISNUMBER(SEARCH("Ronda",Table12[[#This Row],[Column1]]))=TRUE,1,0)</f>
        <v>0</v>
      </c>
      <c r="O1750" t="str">
        <f>IF(Table12[[#This Row],[cond2]]=1,MID(Table12[[#This Row],[Column1]],6,3),O1749)</f>
        <v xml:space="preserve"> 7</v>
      </c>
    </row>
    <row r="1751" spans="11:15" x14ac:dyDescent="0.3">
      <c r="K1751">
        <v>0</v>
      </c>
      <c r="L1751">
        <f>IF(AND(ISNUMBER(SEARCH(":",Table12[[#This Row],[Column1]]))=FALSE,ISNUMBER(SEARCH("Ronda",Table12[[#This Row],[Column1]]))=FALSE),1,0)</f>
        <v>1</v>
      </c>
      <c r="M1751">
        <f>IF(Table12[[#This Row],[cond]]=1,M1750+1,0)</f>
        <v>5</v>
      </c>
      <c r="N1751">
        <f>IF(ISNUMBER(SEARCH("Ronda",Table12[[#This Row],[Column1]]))=TRUE,1,0)</f>
        <v>0</v>
      </c>
      <c r="O1751" t="str">
        <f>IF(Table12[[#This Row],[cond2]]=1,MID(Table12[[#This Row],[Column1]],6,3),O1750)</f>
        <v xml:space="preserve"> 7</v>
      </c>
    </row>
    <row r="1752" spans="11:15" x14ac:dyDescent="0.3">
      <c r="K1752">
        <v>-1</v>
      </c>
      <c r="L1752">
        <f>IF(AND(ISNUMBER(SEARCH(":",Table12[[#This Row],[Column1]]))=FALSE,ISNUMBER(SEARCH("Ronda",Table12[[#This Row],[Column1]]))=FALSE),1,0)</f>
        <v>1</v>
      </c>
      <c r="M1752">
        <f>IF(Table12[[#This Row],[cond]]=1,M1751+1,0)</f>
        <v>6</v>
      </c>
      <c r="N1752">
        <f>IF(ISNUMBER(SEARCH("Ronda",Table12[[#This Row],[Column1]]))=TRUE,1,0)</f>
        <v>0</v>
      </c>
      <c r="O1752" t="str">
        <f>IF(Table12[[#This Row],[cond2]]=1,MID(Table12[[#This Row],[Column1]],6,3),O1751)</f>
        <v xml:space="preserve"> 7</v>
      </c>
    </row>
    <row r="1753" spans="11:15" x14ac:dyDescent="0.3">
      <c r="K1753" t="s">
        <v>1441</v>
      </c>
      <c r="L1753">
        <f>IF(AND(ISNUMBER(SEARCH(":",Table12[[#This Row],[Column1]]))=FALSE,ISNUMBER(SEARCH("Ronda",Table12[[#This Row],[Column1]]))=FALSE),1,0)</f>
        <v>0</v>
      </c>
      <c r="M1753">
        <f>IF(Table12[[#This Row],[cond]]=1,M1752+1,0)</f>
        <v>0</v>
      </c>
      <c r="N1753">
        <f>IF(ISNUMBER(SEARCH("Ronda",Table12[[#This Row],[Column1]]))=TRUE,1,0)</f>
        <v>0</v>
      </c>
      <c r="O1753" t="str">
        <f>IF(Table12[[#This Row],[cond2]]=1,MID(Table12[[#This Row],[Column1]],6,3),O1752)</f>
        <v xml:space="preserve"> 7</v>
      </c>
    </row>
    <row r="1754" spans="11:15" x14ac:dyDescent="0.3">
      <c r="K1754" t="s">
        <v>1051</v>
      </c>
      <c r="L1754">
        <f>IF(AND(ISNUMBER(SEARCH(":",Table12[[#This Row],[Column1]]))=FALSE,ISNUMBER(SEARCH("Ronda",Table12[[#This Row],[Column1]]))=FALSE),1,0)</f>
        <v>1</v>
      </c>
      <c r="M1754">
        <f>IF(Table12[[#This Row],[cond]]=1,M1753+1,0)</f>
        <v>1</v>
      </c>
      <c r="N1754">
        <f>IF(ISNUMBER(SEARCH("Ronda",Table12[[#This Row],[Column1]]))=TRUE,1,0)</f>
        <v>0</v>
      </c>
      <c r="O1754" t="str">
        <f>IF(Table12[[#This Row],[cond2]]=1,MID(Table12[[#This Row],[Column1]],6,3),O1753)</f>
        <v xml:space="preserve"> 7</v>
      </c>
    </row>
    <row r="1755" spans="11:15" x14ac:dyDescent="0.3">
      <c r="K1755" t="s">
        <v>36</v>
      </c>
      <c r="L1755">
        <f>IF(AND(ISNUMBER(SEARCH(":",Table12[[#This Row],[Column1]]))=FALSE,ISNUMBER(SEARCH("Ronda",Table12[[#This Row],[Column1]]))=FALSE),1,0)</f>
        <v>1</v>
      </c>
      <c r="M1755">
        <f>IF(Table12[[#This Row],[cond]]=1,M1754+1,0)</f>
        <v>2</v>
      </c>
      <c r="N1755">
        <f>IF(ISNUMBER(SEARCH("Ronda",Table12[[#This Row],[Column1]]))=TRUE,1,0)</f>
        <v>0</v>
      </c>
      <c r="O1755" t="str">
        <f>IF(Table12[[#This Row],[cond2]]=1,MID(Table12[[#This Row],[Column1]],6,3),O1754)</f>
        <v xml:space="preserve"> 7</v>
      </c>
    </row>
    <row r="1756" spans="11:15" x14ac:dyDescent="0.3">
      <c r="K1756">
        <v>1</v>
      </c>
      <c r="L1756">
        <f>IF(AND(ISNUMBER(SEARCH(":",Table12[[#This Row],[Column1]]))=FALSE,ISNUMBER(SEARCH("Ronda",Table12[[#This Row],[Column1]]))=FALSE),1,0)</f>
        <v>1</v>
      </c>
      <c r="M1756">
        <f>IF(Table12[[#This Row],[cond]]=1,M1755+1,0)</f>
        <v>3</v>
      </c>
      <c r="N1756">
        <f>IF(ISNUMBER(SEARCH("Ronda",Table12[[#This Row],[Column1]]))=TRUE,1,0)</f>
        <v>0</v>
      </c>
      <c r="O1756" t="str">
        <f>IF(Table12[[#This Row],[cond2]]=1,MID(Table12[[#This Row],[Column1]],6,3),O1755)</f>
        <v xml:space="preserve"> 7</v>
      </c>
    </row>
    <row r="1757" spans="11:15" x14ac:dyDescent="0.3">
      <c r="K1757">
        <v>0</v>
      </c>
      <c r="L1757">
        <f>IF(AND(ISNUMBER(SEARCH(":",Table12[[#This Row],[Column1]]))=FALSE,ISNUMBER(SEARCH("Ronda",Table12[[#This Row],[Column1]]))=FALSE),1,0)</f>
        <v>1</v>
      </c>
      <c r="M1757">
        <f>IF(Table12[[#This Row],[cond]]=1,M1756+1,0)</f>
        <v>4</v>
      </c>
      <c r="N1757">
        <f>IF(ISNUMBER(SEARCH("Ronda",Table12[[#This Row],[Column1]]))=TRUE,1,0)</f>
        <v>0</v>
      </c>
      <c r="O1757" t="str">
        <f>IF(Table12[[#This Row],[cond2]]=1,MID(Table12[[#This Row],[Column1]],6,3),O1756)</f>
        <v xml:space="preserve"> 7</v>
      </c>
    </row>
    <row r="1758" spans="11:15" x14ac:dyDescent="0.3">
      <c r="K1758">
        <v>0</v>
      </c>
      <c r="L1758">
        <f>IF(AND(ISNUMBER(SEARCH(":",Table12[[#This Row],[Column1]]))=FALSE,ISNUMBER(SEARCH("Ronda",Table12[[#This Row],[Column1]]))=FALSE),1,0)</f>
        <v>1</v>
      </c>
      <c r="M1758">
        <f>IF(Table12[[#This Row],[cond]]=1,M1757+1,0)</f>
        <v>5</v>
      </c>
      <c r="N1758">
        <f>IF(ISNUMBER(SEARCH("Ronda",Table12[[#This Row],[Column1]]))=TRUE,1,0)</f>
        <v>0</v>
      </c>
      <c r="O1758" t="str">
        <f>IF(Table12[[#This Row],[cond2]]=1,MID(Table12[[#This Row],[Column1]],6,3),O1757)</f>
        <v xml:space="preserve"> 7</v>
      </c>
    </row>
    <row r="1759" spans="11:15" x14ac:dyDescent="0.3">
      <c r="K1759">
        <v>0</v>
      </c>
      <c r="L1759">
        <f>IF(AND(ISNUMBER(SEARCH(":",Table12[[#This Row],[Column1]]))=FALSE,ISNUMBER(SEARCH("Ronda",Table12[[#This Row],[Column1]]))=FALSE),1,0)</f>
        <v>1</v>
      </c>
      <c r="M1759">
        <f>IF(Table12[[#This Row],[cond]]=1,M1758+1,0)</f>
        <v>6</v>
      </c>
      <c r="N1759">
        <f>IF(ISNUMBER(SEARCH("Ronda",Table12[[#This Row],[Column1]]))=TRUE,1,0)</f>
        <v>0</v>
      </c>
      <c r="O1759" t="str">
        <f>IF(Table12[[#This Row],[cond2]]=1,MID(Table12[[#This Row],[Column1]],6,3),O1758)</f>
        <v xml:space="preserve"> 7</v>
      </c>
    </row>
    <row r="1760" spans="11:15" x14ac:dyDescent="0.3">
      <c r="K1760" t="s">
        <v>1441</v>
      </c>
      <c r="L1760">
        <f>IF(AND(ISNUMBER(SEARCH(":",Table12[[#This Row],[Column1]]))=FALSE,ISNUMBER(SEARCH("Ronda",Table12[[#This Row],[Column1]]))=FALSE),1,0)</f>
        <v>0</v>
      </c>
      <c r="M1760">
        <f>IF(Table12[[#This Row],[cond]]=1,M1759+1,0)</f>
        <v>0</v>
      </c>
      <c r="N1760">
        <f>IF(ISNUMBER(SEARCH("Ronda",Table12[[#This Row],[Column1]]))=TRUE,1,0)</f>
        <v>0</v>
      </c>
      <c r="O1760" t="str">
        <f>IF(Table12[[#This Row],[cond2]]=1,MID(Table12[[#This Row],[Column1]],6,3),O1759)</f>
        <v xml:space="preserve"> 7</v>
      </c>
    </row>
    <row r="1761" spans="11:15" x14ac:dyDescent="0.3">
      <c r="K1761" t="s">
        <v>1</v>
      </c>
      <c r="L1761">
        <f>IF(AND(ISNUMBER(SEARCH(":",Table12[[#This Row],[Column1]]))=FALSE,ISNUMBER(SEARCH("Ronda",Table12[[#This Row],[Column1]]))=FALSE),1,0)</f>
        <v>1</v>
      </c>
      <c r="M1761">
        <f>IF(Table12[[#This Row],[cond]]=1,M1760+1,0)</f>
        <v>1</v>
      </c>
      <c r="N1761">
        <f>IF(ISNUMBER(SEARCH("Ronda",Table12[[#This Row],[Column1]]))=TRUE,1,0)</f>
        <v>0</v>
      </c>
      <c r="O1761" t="str">
        <f>IF(Table12[[#This Row],[cond2]]=1,MID(Table12[[#This Row],[Column1]],6,3),O1760)</f>
        <v xml:space="preserve"> 7</v>
      </c>
    </row>
    <row r="1762" spans="11:15" x14ac:dyDescent="0.3">
      <c r="K1762" t="s">
        <v>6</v>
      </c>
      <c r="L1762">
        <f>IF(AND(ISNUMBER(SEARCH(":",Table12[[#This Row],[Column1]]))=FALSE,ISNUMBER(SEARCH("Ronda",Table12[[#This Row],[Column1]]))=FALSE),1,0)</f>
        <v>1</v>
      </c>
      <c r="M1762">
        <f>IF(Table12[[#This Row],[cond]]=1,M1761+1,0)</f>
        <v>2</v>
      </c>
      <c r="N1762">
        <f>IF(ISNUMBER(SEARCH("Ronda",Table12[[#This Row],[Column1]]))=TRUE,1,0)</f>
        <v>0</v>
      </c>
      <c r="O1762" t="str">
        <f>IF(Table12[[#This Row],[cond2]]=1,MID(Table12[[#This Row],[Column1]],6,3),O1761)</f>
        <v xml:space="preserve"> 7</v>
      </c>
    </row>
    <row r="1763" spans="11:15" x14ac:dyDescent="0.3">
      <c r="K1763">
        <v>1</v>
      </c>
      <c r="L1763">
        <f>IF(AND(ISNUMBER(SEARCH(":",Table12[[#This Row],[Column1]]))=FALSE,ISNUMBER(SEARCH("Ronda",Table12[[#This Row],[Column1]]))=FALSE),1,0)</f>
        <v>1</v>
      </c>
      <c r="M1763">
        <f>IF(Table12[[#This Row],[cond]]=1,M1762+1,0)</f>
        <v>3</v>
      </c>
      <c r="N1763">
        <f>IF(ISNUMBER(SEARCH("Ronda",Table12[[#This Row],[Column1]]))=TRUE,1,0)</f>
        <v>0</v>
      </c>
      <c r="O1763" t="str">
        <f>IF(Table12[[#This Row],[cond2]]=1,MID(Table12[[#This Row],[Column1]],6,3),O1762)</f>
        <v xml:space="preserve"> 7</v>
      </c>
    </row>
    <row r="1764" spans="11:15" x14ac:dyDescent="0.3">
      <c r="K1764">
        <v>0</v>
      </c>
      <c r="L1764">
        <f>IF(AND(ISNUMBER(SEARCH(":",Table12[[#This Row],[Column1]]))=FALSE,ISNUMBER(SEARCH("Ronda",Table12[[#This Row],[Column1]]))=FALSE),1,0)</f>
        <v>1</v>
      </c>
      <c r="M1764">
        <f>IF(Table12[[#This Row],[cond]]=1,M1763+1,0)</f>
        <v>4</v>
      </c>
      <c r="N1764">
        <f>IF(ISNUMBER(SEARCH("Ronda",Table12[[#This Row],[Column1]]))=TRUE,1,0)</f>
        <v>0</v>
      </c>
      <c r="O1764" t="str">
        <f>IF(Table12[[#This Row],[cond2]]=1,MID(Table12[[#This Row],[Column1]],6,3),O1763)</f>
        <v xml:space="preserve"> 7</v>
      </c>
    </row>
    <row r="1765" spans="11:15" x14ac:dyDescent="0.3">
      <c r="K1765">
        <v>0</v>
      </c>
      <c r="L1765">
        <f>IF(AND(ISNUMBER(SEARCH(":",Table12[[#This Row],[Column1]]))=FALSE,ISNUMBER(SEARCH("Ronda",Table12[[#This Row],[Column1]]))=FALSE),1,0)</f>
        <v>1</v>
      </c>
      <c r="M1765">
        <f>IF(Table12[[#This Row],[cond]]=1,M1764+1,0)</f>
        <v>5</v>
      </c>
      <c r="N1765">
        <f>IF(ISNUMBER(SEARCH("Ronda",Table12[[#This Row],[Column1]]))=TRUE,1,0)</f>
        <v>0</v>
      </c>
      <c r="O1765" t="str">
        <f>IF(Table12[[#This Row],[cond2]]=1,MID(Table12[[#This Row],[Column1]],6,3),O1764)</f>
        <v xml:space="preserve"> 7</v>
      </c>
    </row>
    <row r="1766" spans="11:15" x14ac:dyDescent="0.3">
      <c r="K1766">
        <v>0</v>
      </c>
      <c r="L1766">
        <f>IF(AND(ISNUMBER(SEARCH(":",Table12[[#This Row],[Column1]]))=FALSE,ISNUMBER(SEARCH("Ronda",Table12[[#This Row],[Column1]]))=FALSE),1,0)</f>
        <v>1</v>
      </c>
      <c r="M1766">
        <f>IF(Table12[[#This Row],[cond]]=1,M1765+1,0)</f>
        <v>6</v>
      </c>
      <c r="N1766">
        <f>IF(ISNUMBER(SEARCH("Ronda",Table12[[#This Row],[Column1]]))=TRUE,1,0)</f>
        <v>0</v>
      </c>
      <c r="O1766" t="str">
        <f>IF(Table12[[#This Row],[cond2]]=1,MID(Table12[[#This Row],[Column1]],6,3),O1765)</f>
        <v xml:space="preserve"> 7</v>
      </c>
    </row>
    <row r="1767" spans="11:15" x14ac:dyDescent="0.3">
      <c r="K1767" t="s">
        <v>1442</v>
      </c>
      <c r="L1767">
        <f>IF(AND(ISNUMBER(SEARCH(":",Table12[[#This Row],[Column1]]))=FALSE,ISNUMBER(SEARCH("Ronda",Table12[[#This Row],[Column1]]))=FALSE),1,0)</f>
        <v>0</v>
      </c>
      <c r="M1767">
        <f>IF(Table12[[#This Row],[cond]]=1,M1766+1,0)</f>
        <v>0</v>
      </c>
      <c r="N1767">
        <f>IF(ISNUMBER(SEARCH("Ronda",Table12[[#This Row],[Column1]]))=TRUE,1,0)</f>
        <v>0</v>
      </c>
      <c r="O1767" t="str">
        <f>IF(Table12[[#This Row],[cond2]]=1,MID(Table12[[#This Row],[Column1]],6,3),O1766)</f>
        <v xml:space="preserve"> 7</v>
      </c>
    </row>
    <row r="1768" spans="11:15" x14ac:dyDescent="0.3">
      <c r="K1768" t="s">
        <v>1257</v>
      </c>
      <c r="L1768">
        <f>IF(AND(ISNUMBER(SEARCH(":",Table12[[#This Row],[Column1]]))=FALSE,ISNUMBER(SEARCH("Ronda",Table12[[#This Row],[Column1]]))=FALSE),1,0)</f>
        <v>1</v>
      </c>
      <c r="M1768">
        <f>IF(Table12[[#This Row],[cond]]=1,M1767+1,0)</f>
        <v>1</v>
      </c>
      <c r="N1768">
        <f>IF(ISNUMBER(SEARCH("Ronda",Table12[[#This Row],[Column1]]))=TRUE,1,0)</f>
        <v>0</v>
      </c>
      <c r="O1768" t="str">
        <f>IF(Table12[[#This Row],[cond2]]=1,MID(Table12[[#This Row],[Column1]],6,3),O1767)</f>
        <v xml:space="preserve"> 7</v>
      </c>
    </row>
    <row r="1769" spans="11:15" x14ac:dyDescent="0.3">
      <c r="K1769" t="s">
        <v>31</v>
      </c>
      <c r="L1769">
        <f>IF(AND(ISNUMBER(SEARCH(":",Table12[[#This Row],[Column1]]))=FALSE,ISNUMBER(SEARCH("Ronda",Table12[[#This Row],[Column1]]))=FALSE),1,0)</f>
        <v>1</v>
      </c>
      <c r="M1769">
        <f>IF(Table12[[#This Row],[cond]]=1,M1768+1,0)</f>
        <v>2</v>
      </c>
      <c r="N1769">
        <f>IF(ISNUMBER(SEARCH("Ronda",Table12[[#This Row],[Column1]]))=TRUE,1,0)</f>
        <v>0</v>
      </c>
      <c r="O1769" t="str">
        <f>IF(Table12[[#This Row],[cond2]]=1,MID(Table12[[#This Row],[Column1]],6,3),O1768)</f>
        <v xml:space="preserve"> 7</v>
      </c>
    </row>
    <row r="1770" spans="11:15" x14ac:dyDescent="0.3">
      <c r="K1770">
        <v>3</v>
      </c>
      <c r="L1770">
        <f>IF(AND(ISNUMBER(SEARCH(":",Table12[[#This Row],[Column1]]))=FALSE,ISNUMBER(SEARCH("Ronda",Table12[[#This Row],[Column1]]))=FALSE),1,0)</f>
        <v>1</v>
      </c>
      <c r="M1770">
        <f>IF(Table12[[#This Row],[cond]]=1,M1769+1,0)</f>
        <v>3</v>
      </c>
      <c r="N1770">
        <f>IF(ISNUMBER(SEARCH("Ronda",Table12[[#This Row],[Column1]]))=TRUE,1,0)</f>
        <v>0</v>
      </c>
      <c r="O1770" t="str">
        <f>IF(Table12[[#This Row],[cond2]]=1,MID(Table12[[#This Row],[Column1]],6,3),O1769)</f>
        <v xml:space="preserve"> 7</v>
      </c>
    </row>
    <row r="1771" spans="11:15" x14ac:dyDescent="0.3">
      <c r="K1771">
        <v>1</v>
      </c>
      <c r="L1771">
        <f>IF(AND(ISNUMBER(SEARCH(":",Table12[[#This Row],[Column1]]))=FALSE,ISNUMBER(SEARCH("Ronda",Table12[[#This Row],[Column1]]))=FALSE),1,0)</f>
        <v>1</v>
      </c>
      <c r="M1771">
        <f>IF(Table12[[#This Row],[cond]]=1,M1770+1,0)</f>
        <v>4</v>
      </c>
      <c r="N1771">
        <f>IF(ISNUMBER(SEARCH("Ronda",Table12[[#This Row],[Column1]]))=TRUE,1,0)</f>
        <v>0</v>
      </c>
      <c r="O1771" t="str">
        <f>IF(Table12[[#This Row],[cond2]]=1,MID(Table12[[#This Row],[Column1]],6,3),O1770)</f>
        <v xml:space="preserve"> 7</v>
      </c>
    </row>
    <row r="1772" spans="11:15" x14ac:dyDescent="0.3">
      <c r="K1772">
        <v>0</v>
      </c>
      <c r="L1772">
        <f>IF(AND(ISNUMBER(SEARCH(":",Table12[[#This Row],[Column1]]))=FALSE,ISNUMBER(SEARCH("Ronda",Table12[[#This Row],[Column1]]))=FALSE),1,0)</f>
        <v>1</v>
      </c>
      <c r="M1772">
        <f>IF(Table12[[#This Row],[cond]]=1,M1771+1,0)</f>
        <v>5</v>
      </c>
      <c r="N1772">
        <f>IF(ISNUMBER(SEARCH("Ronda",Table12[[#This Row],[Column1]]))=TRUE,1,0)</f>
        <v>0</v>
      </c>
      <c r="O1772" t="str">
        <f>IF(Table12[[#This Row],[cond2]]=1,MID(Table12[[#This Row],[Column1]],6,3),O1771)</f>
        <v xml:space="preserve"> 7</v>
      </c>
    </row>
    <row r="1773" spans="11:15" x14ac:dyDescent="0.3">
      <c r="K1773">
        <v>-1</v>
      </c>
      <c r="L1773">
        <f>IF(AND(ISNUMBER(SEARCH(":",Table12[[#This Row],[Column1]]))=FALSE,ISNUMBER(SEARCH("Ronda",Table12[[#This Row],[Column1]]))=FALSE),1,0)</f>
        <v>1</v>
      </c>
      <c r="M1773">
        <f>IF(Table12[[#This Row],[cond]]=1,M1772+1,0)</f>
        <v>6</v>
      </c>
      <c r="N1773">
        <f>IF(ISNUMBER(SEARCH("Ronda",Table12[[#This Row],[Column1]]))=TRUE,1,0)</f>
        <v>0</v>
      </c>
      <c r="O1773" t="str">
        <f>IF(Table12[[#This Row],[cond2]]=1,MID(Table12[[#This Row],[Column1]],6,3),O1772)</f>
        <v xml:space="preserve"> 7</v>
      </c>
    </row>
    <row r="1774" spans="11:15" x14ac:dyDescent="0.3">
      <c r="K1774" t="s">
        <v>1443</v>
      </c>
      <c r="L1774">
        <f>IF(AND(ISNUMBER(SEARCH(":",Table12[[#This Row],[Column1]]))=FALSE,ISNUMBER(SEARCH("Ronda",Table12[[#This Row],[Column1]]))=FALSE),1,0)</f>
        <v>0</v>
      </c>
      <c r="M1774">
        <f>IF(Table12[[#This Row],[cond]]=1,M1773+1,0)</f>
        <v>0</v>
      </c>
      <c r="N1774">
        <f>IF(ISNUMBER(SEARCH("Ronda",Table12[[#This Row],[Column1]]))=TRUE,1,0)</f>
        <v>0</v>
      </c>
      <c r="O1774" t="str">
        <f>IF(Table12[[#This Row],[cond2]]=1,MID(Table12[[#This Row],[Column1]],6,3),O1773)</f>
        <v xml:space="preserve"> 7</v>
      </c>
    </row>
    <row r="1775" spans="11:15" x14ac:dyDescent="0.3">
      <c r="K1775" t="s">
        <v>2</v>
      </c>
      <c r="L1775">
        <f>IF(AND(ISNUMBER(SEARCH(":",Table12[[#This Row],[Column1]]))=FALSE,ISNUMBER(SEARCH("Ronda",Table12[[#This Row],[Column1]]))=FALSE),1,0)</f>
        <v>1</v>
      </c>
      <c r="M1775">
        <f>IF(Table12[[#This Row],[cond]]=1,M1774+1,0)</f>
        <v>1</v>
      </c>
      <c r="N1775">
        <f>IF(ISNUMBER(SEARCH("Ronda",Table12[[#This Row],[Column1]]))=TRUE,1,0)</f>
        <v>0</v>
      </c>
      <c r="O1775" t="str">
        <f>IF(Table12[[#This Row],[cond2]]=1,MID(Table12[[#This Row],[Column1]],6,3),O1774)</f>
        <v xml:space="preserve"> 7</v>
      </c>
    </row>
    <row r="1776" spans="11:15" x14ac:dyDescent="0.3">
      <c r="K1776" t="s">
        <v>11</v>
      </c>
      <c r="L1776">
        <f>IF(AND(ISNUMBER(SEARCH(":",Table12[[#This Row],[Column1]]))=FALSE,ISNUMBER(SEARCH("Ronda",Table12[[#This Row],[Column1]]))=FALSE),1,0)</f>
        <v>1</v>
      </c>
      <c r="M1776">
        <f>IF(Table12[[#This Row],[cond]]=1,M1775+1,0)</f>
        <v>2</v>
      </c>
      <c r="N1776">
        <f>IF(ISNUMBER(SEARCH("Ronda",Table12[[#This Row],[Column1]]))=TRUE,1,0)</f>
        <v>0</v>
      </c>
      <c r="O1776" t="str">
        <f>IF(Table12[[#This Row],[cond2]]=1,MID(Table12[[#This Row],[Column1]],6,3),O1775)</f>
        <v xml:space="preserve"> 7</v>
      </c>
    </row>
    <row r="1777" spans="11:15" x14ac:dyDescent="0.3">
      <c r="K1777">
        <v>1</v>
      </c>
      <c r="L1777">
        <f>IF(AND(ISNUMBER(SEARCH(":",Table12[[#This Row],[Column1]]))=FALSE,ISNUMBER(SEARCH("Ronda",Table12[[#This Row],[Column1]]))=FALSE),1,0)</f>
        <v>1</v>
      </c>
      <c r="M1777">
        <f>IF(Table12[[#This Row],[cond]]=1,M1776+1,0)</f>
        <v>3</v>
      </c>
      <c r="N1777">
        <f>IF(ISNUMBER(SEARCH("Ronda",Table12[[#This Row],[Column1]]))=TRUE,1,0)</f>
        <v>0</v>
      </c>
      <c r="O1777" t="str">
        <f>IF(Table12[[#This Row],[cond2]]=1,MID(Table12[[#This Row],[Column1]],6,3),O1776)</f>
        <v xml:space="preserve"> 7</v>
      </c>
    </row>
    <row r="1778" spans="11:15" x14ac:dyDescent="0.3">
      <c r="K1778">
        <v>0</v>
      </c>
      <c r="L1778">
        <f>IF(AND(ISNUMBER(SEARCH(":",Table12[[#This Row],[Column1]]))=FALSE,ISNUMBER(SEARCH("Ronda",Table12[[#This Row],[Column1]]))=FALSE),1,0)</f>
        <v>1</v>
      </c>
      <c r="M1778">
        <f>IF(Table12[[#This Row],[cond]]=1,M1777+1,0)</f>
        <v>4</v>
      </c>
      <c r="N1778">
        <f>IF(ISNUMBER(SEARCH("Ronda",Table12[[#This Row],[Column1]]))=TRUE,1,0)</f>
        <v>0</v>
      </c>
      <c r="O1778" t="str">
        <f>IF(Table12[[#This Row],[cond2]]=1,MID(Table12[[#This Row],[Column1]],6,3),O1777)</f>
        <v xml:space="preserve"> 7</v>
      </c>
    </row>
    <row r="1779" spans="11:15" x14ac:dyDescent="0.3">
      <c r="K1779">
        <v>0</v>
      </c>
      <c r="L1779">
        <f>IF(AND(ISNUMBER(SEARCH(":",Table12[[#This Row],[Column1]]))=FALSE,ISNUMBER(SEARCH("Ronda",Table12[[#This Row],[Column1]]))=FALSE),1,0)</f>
        <v>1</v>
      </c>
      <c r="M1779">
        <f>IF(Table12[[#This Row],[cond]]=1,M1778+1,0)</f>
        <v>5</v>
      </c>
      <c r="N1779">
        <f>IF(ISNUMBER(SEARCH("Ronda",Table12[[#This Row],[Column1]]))=TRUE,1,0)</f>
        <v>0</v>
      </c>
      <c r="O1779" t="str">
        <f>IF(Table12[[#This Row],[cond2]]=1,MID(Table12[[#This Row],[Column1]],6,3),O1778)</f>
        <v xml:space="preserve"> 7</v>
      </c>
    </row>
    <row r="1780" spans="11:15" x14ac:dyDescent="0.3">
      <c r="K1780">
        <v>0</v>
      </c>
      <c r="L1780">
        <f>IF(AND(ISNUMBER(SEARCH(":",Table12[[#This Row],[Column1]]))=FALSE,ISNUMBER(SEARCH("Ronda",Table12[[#This Row],[Column1]]))=FALSE),1,0)</f>
        <v>1</v>
      </c>
      <c r="M1780">
        <f>IF(Table12[[#This Row],[cond]]=1,M1779+1,0)</f>
        <v>6</v>
      </c>
      <c r="N1780">
        <f>IF(ISNUMBER(SEARCH("Ronda",Table12[[#This Row],[Column1]]))=TRUE,1,0)</f>
        <v>0</v>
      </c>
      <c r="O1780" t="str">
        <f>IF(Table12[[#This Row],[cond2]]=1,MID(Table12[[#This Row],[Column1]],6,3),O1779)</f>
        <v xml:space="preserve"> 7</v>
      </c>
    </row>
    <row r="1781" spans="11:15" x14ac:dyDescent="0.3">
      <c r="K1781" t="s">
        <v>1444</v>
      </c>
      <c r="L1781">
        <f>IF(AND(ISNUMBER(SEARCH(":",Table12[[#This Row],[Column1]]))=FALSE,ISNUMBER(SEARCH("Ronda",Table12[[#This Row],[Column1]]))=FALSE),1,0)</f>
        <v>0</v>
      </c>
      <c r="M1781">
        <f>IF(Table12[[#This Row],[cond]]=1,M1780+1,0)</f>
        <v>0</v>
      </c>
      <c r="N1781">
        <f>IF(ISNUMBER(SEARCH("Ronda",Table12[[#This Row],[Column1]]))=TRUE,1,0)</f>
        <v>0</v>
      </c>
      <c r="O1781" t="str">
        <f>IF(Table12[[#This Row],[cond2]]=1,MID(Table12[[#This Row],[Column1]],6,3),O1780)</f>
        <v xml:space="preserve"> 7</v>
      </c>
    </row>
    <row r="1782" spans="11:15" x14ac:dyDescent="0.3">
      <c r="K1782" t="s">
        <v>10</v>
      </c>
      <c r="L1782">
        <f>IF(AND(ISNUMBER(SEARCH(":",Table12[[#This Row],[Column1]]))=FALSE,ISNUMBER(SEARCH("Ronda",Table12[[#This Row],[Column1]]))=FALSE),1,0)</f>
        <v>1</v>
      </c>
      <c r="M1782">
        <f>IF(Table12[[#This Row],[cond]]=1,M1781+1,0)</f>
        <v>1</v>
      </c>
      <c r="N1782">
        <f>IF(ISNUMBER(SEARCH("Ronda",Table12[[#This Row],[Column1]]))=TRUE,1,0)</f>
        <v>0</v>
      </c>
      <c r="O1782" t="str">
        <f>IF(Table12[[#This Row],[cond2]]=1,MID(Table12[[#This Row],[Column1]],6,3),O1781)</f>
        <v xml:space="preserve"> 7</v>
      </c>
    </row>
    <row r="1783" spans="11:15" x14ac:dyDescent="0.3">
      <c r="K1783" t="s">
        <v>33</v>
      </c>
      <c r="L1783">
        <f>IF(AND(ISNUMBER(SEARCH(":",Table12[[#This Row],[Column1]]))=FALSE,ISNUMBER(SEARCH("Ronda",Table12[[#This Row],[Column1]]))=FALSE),1,0)</f>
        <v>1</v>
      </c>
      <c r="M1783">
        <f>IF(Table12[[#This Row],[cond]]=1,M1782+1,0)</f>
        <v>2</v>
      </c>
      <c r="N1783">
        <f>IF(ISNUMBER(SEARCH("Ronda",Table12[[#This Row],[Column1]]))=TRUE,1,0)</f>
        <v>0</v>
      </c>
      <c r="O1783" t="str">
        <f>IF(Table12[[#This Row],[cond2]]=1,MID(Table12[[#This Row],[Column1]],6,3),O1782)</f>
        <v xml:space="preserve"> 7</v>
      </c>
    </row>
    <row r="1784" spans="11:15" x14ac:dyDescent="0.3">
      <c r="K1784">
        <v>2</v>
      </c>
      <c r="L1784">
        <f>IF(AND(ISNUMBER(SEARCH(":",Table12[[#This Row],[Column1]]))=FALSE,ISNUMBER(SEARCH("Ronda",Table12[[#This Row],[Column1]]))=FALSE),1,0)</f>
        <v>1</v>
      </c>
      <c r="M1784">
        <f>IF(Table12[[#This Row],[cond]]=1,M1783+1,0)</f>
        <v>3</v>
      </c>
      <c r="N1784">
        <f>IF(ISNUMBER(SEARCH("Ronda",Table12[[#This Row],[Column1]]))=TRUE,1,0)</f>
        <v>0</v>
      </c>
      <c r="O1784" t="str">
        <f>IF(Table12[[#This Row],[cond2]]=1,MID(Table12[[#This Row],[Column1]],6,3),O1783)</f>
        <v xml:space="preserve"> 7</v>
      </c>
    </row>
    <row r="1785" spans="11:15" x14ac:dyDescent="0.3">
      <c r="K1785">
        <v>1</v>
      </c>
      <c r="L1785">
        <f>IF(AND(ISNUMBER(SEARCH(":",Table12[[#This Row],[Column1]]))=FALSE,ISNUMBER(SEARCH("Ronda",Table12[[#This Row],[Column1]]))=FALSE),1,0)</f>
        <v>1</v>
      </c>
      <c r="M1785">
        <f>IF(Table12[[#This Row],[cond]]=1,M1784+1,0)</f>
        <v>4</v>
      </c>
      <c r="N1785">
        <f>IF(ISNUMBER(SEARCH("Ronda",Table12[[#This Row],[Column1]]))=TRUE,1,0)</f>
        <v>0</v>
      </c>
      <c r="O1785" t="str">
        <f>IF(Table12[[#This Row],[cond2]]=1,MID(Table12[[#This Row],[Column1]],6,3),O1784)</f>
        <v xml:space="preserve"> 7</v>
      </c>
    </row>
    <row r="1786" spans="11:15" x14ac:dyDescent="0.3">
      <c r="K1786">
        <v>0</v>
      </c>
      <c r="L1786">
        <f>IF(AND(ISNUMBER(SEARCH(":",Table12[[#This Row],[Column1]]))=FALSE,ISNUMBER(SEARCH("Ronda",Table12[[#This Row],[Column1]]))=FALSE),1,0)</f>
        <v>1</v>
      </c>
      <c r="M1786">
        <f>IF(Table12[[#This Row],[cond]]=1,M1785+1,0)</f>
        <v>5</v>
      </c>
      <c r="N1786">
        <f>IF(ISNUMBER(SEARCH("Ronda",Table12[[#This Row],[Column1]]))=TRUE,1,0)</f>
        <v>0</v>
      </c>
      <c r="O1786" t="str">
        <f>IF(Table12[[#This Row],[cond2]]=1,MID(Table12[[#This Row],[Column1]],6,3),O1785)</f>
        <v xml:space="preserve"> 7</v>
      </c>
    </row>
    <row r="1787" spans="11:15" x14ac:dyDescent="0.3">
      <c r="K1787">
        <v>0</v>
      </c>
      <c r="L1787">
        <f>IF(AND(ISNUMBER(SEARCH(":",Table12[[#This Row],[Column1]]))=FALSE,ISNUMBER(SEARCH("Ronda",Table12[[#This Row],[Column1]]))=FALSE),1,0)</f>
        <v>1</v>
      </c>
      <c r="M1787">
        <f>IF(Table12[[#This Row],[cond]]=1,M1786+1,0)</f>
        <v>6</v>
      </c>
      <c r="N1787">
        <f>IF(ISNUMBER(SEARCH("Ronda",Table12[[#This Row],[Column1]]))=TRUE,1,0)</f>
        <v>0</v>
      </c>
      <c r="O1787" t="str">
        <f>IF(Table12[[#This Row],[cond2]]=1,MID(Table12[[#This Row],[Column1]],6,3),O1786)</f>
        <v xml:space="preserve"> 7</v>
      </c>
    </row>
    <row r="1788" spans="11:15" x14ac:dyDescent="0.3">
      <c r="K1788" t="s">
        <v>286</v>
      </c>
      <c r="L1788">
        <f>IF(AND(ISNUMBER(SEARCH(":",Table12[[#This Row],[Column1]]))=FALSE,ISNUMBER(SEARCH("Ronda",Table12[[#This Row],[Column1]]))=FALSE),1,0)</f>
        <v>0</v>
      </c>
      <c r="M1788">
        <f>IF(Table12[[#This Row],[cond]]=1,M1787+1,0)</f>
        <v>0</v>
      </c>
      <c r="N1788">
        <f>IF(ISNUMBER(SEARCH("Ronda",Table12[[#This Row],[Column1]]))=TRUE,1,0)</f>
        <v>0</v>
      </c>
      <c r="O1788" t="str">
        <f>IF(Table12[[#This Row],[cond2]]=1,MID(Table12[[#This Row],[Column1]],6,3),O1787)</f>
        <v xml:space="preserve"> 7</v>
      </c>
    </row>
    <row r="1789" spans="11:15" x14ac:dyDescent="0.3">
      <c r="K1789" t="s">
        <v>28</v>
      </c>
      <c r="L1789">
        <f>IF(AND(ISNUMBER(SEARCH(":",Table12[[#This Row],[Column1]]))=FALSE,ISNUMBER(SEARCH("Ronda",Table12[[#This Row],[Column1]]))=FALSE),1,0)</f>
        <v>1</v>
      </c>
      <c r="M1789">
        <f>IF(Table12[[#This Row],[cond]]=1,M1788+1,0)</f>
        <v>1</v>
      </c>
      <c r="N1789">
        <f>IF(ISNUMBER(SEARCH("Ronda",Table12[[#This Row],[Column1]]))=TRUE,1,0)</f>
        <v>0</v>
      </c>
      <c r="O1789" t="str">
        <f>IF(Table12[[#This Row],[cond2]]=1,MID(Table12[[#This Row],[Column1]],6,3),O1788)</f>
        <v xml:space="preserve"> 7</v>
      </c>
    </row>
    <row r="1790" spans="11:15" x14ac:dyDescent="0.3">
      <c r="K1790" t="s">
        <v>303</v>
      </c>
      <c r="L1790">
        <f>IF(AND(ISNUMBER(SEARCH(":",Table12[[#This Row],[Column1]]))=FALSE,ISNUMBER(SEARCH("Ronda",Table12[[#This Row],[Column1]]))=FALSE),1,0)</f>
        <v>1</v>
      </c>
      <c r="M1790">
        <f>IF(Table12[[#This Row],[cond]]=1,M1789+1,0)</f>
        <v>2</v>
      </c>
      <c r="N1790">
        <f>IF(ISNUMBER(SEARCH("Ronda",Table12[[#This Row],[Column1]]))=TRUE,1,0)</f>
        <v>0</v>
      </c>
      <c r="O1790" t="str">
        <f>IF(Table12[[#This Row],[cond2]]=1,MID(Table12[[#This Row],[Column1]],6,3),O1789)</f>
        <v xml:space="preserve"> 7</v>
      </c>
    </row>
    <row r="1791" spans="11:15" x14ac:dyDescent="0.3">
      <c r="K1791">
        <v>0</v>
      </c>
      <c r="L1791">
        <f>IF(AND(ISNUMBER(SEARCH(":",Table12[[#This Row],[Column1]]))=FALSE,ISNUMBER(SEARCH("Ronda",Table12[[#This Row],[Column1]]))=FALSE),1,0)</f>
        <v>1</v>
      </c>
      <c r="M1791">
        <f>IF(Table12[[#This Row],[cond]]=1,M1790+1,0)</f>
        <v>3</v>
      </c>
      <c r="N1791">
        <f>IF(ISNUMBER(SEARCH("Ronda",Table12[[#This Row],[Column1]]))=TRUE,1,0)</f>
        <v>0</v>
      </c>
      <c r="O1791" t="str">
        <f>IF(Table12[[#This Row],[cond2]]=1,MID(Table12[[#This Row],[Column1]],6,3),O1790)</f>
        <v xml:space="preserve"> 7</v>
      </c>
    </row>
    <row r="1792" spans="11:15" x14ac:dyDescent="0.3">
      <c r="K1792">
        <v>0</v>
      </c>
      <c r="L1792">
        <f>IF(AND(ISNUMBER(SEARCH(":",Table12[[#This Row],[Column1]]))=FALSE,ISNUMBER(SEARCH("Ronda",Table12[[#This Row],[Column1]]))=FALSE),1,0)</f>
        <v>1</v>
      </c>
      <c r="M1792">
        <f>IF(Table12[[#This Row],[cond]]=1,M1791+1,0)</f>
        <v>4</v>
      </c>
      <c r="N1792">
        <f>IF(ISNUMBER(SEARCH("Ronda",Table12[[#This Row],[Column1]]))=TRUE,1,0)</f>
        <v>0</v>
      </c>
      <c r="O1792" t="str">
        <f>IF(Table12[[#This Row],[cond2]]=1,MID(Table12[[#This Row],[Column1]],6,3),O1791)</f>
        <v xml:space="preserve"> 7</v>
      </c>
    </row>
    <row r="1793" spans="11:15" x14ac:dyDescent="0.3">
      <c r="K1793">
        <v>0</v>
      </c>
      <c r="L1793">
        <f>IF(AND(ISNUMBER(SEARCH(":",Table12[[#This Row],[Column1]]))=FALSE,ISNUMBER(SEARCH("Ronda",Table12[[#This Row],[Column1]]))=FALSE),1,0)</f>
        <v>1</v>
      </c>
      <c r="M1793">
        <f>IF(Table12[[#This Row],[cond]]=1,M1792+1,0)</f>
        <v>5</v>
      </c>
      <c r="N1793">
        <f>IF(ISNUMBER(SEARCH("Ronda",Table12[[#This Row],[Column1]]))=TRUE,1,0)</f>
        <v>0</v>
      </c>
      <c r="O1793" t="str">
        <f>IF(Table12[[#This Row],[cond2]]=1,MID(Table12[[#This Row],[Column1]],6,3),O1792)</f>
        <v xml:space="preserve"> 7</v>
      </c>
    </row>
    <row r="1794" spans="11:15" x14ac:dyDescent="0.3">
      <c r="K1794">
        <v>0</v>
      </c>
      <c r="L1794">
        <f>IF(AND(ISNUMBER(SEARCH(":",Table12[[#This Row],[Column1]]))=FALSE,ISNUMBER(SEARCH("Ronda",Table12[[#This Row],[Column1]]))=FALSE),1,0)</f>
        <v>1</v>
      </c>
      <c r="M1794">
        <f>IF(Table12[[#This Row],[cond]]=1,M1793+1,0)</f>
        <v>6</v>
      </c>
      <c r="N1794">
        <f>IF(ISNUMBER(SEARCH("Ronda",Table12[[#This Row],[Column1]]))=TRUE,1,0)</f>
        <v>0</v>
      </c>
      <c r="O1794" t="str">
        <f>IF(Table12[[#This Row],[cond2]]=1,MID(Table12[[#This Row],[Column1]],6,3),O1793)</f>
        <v xml:space="preserve"> 7</v>
      </c>
    </row>
    <row r="1795" spans="11:15" x14ac:dyDescent="0.3">
      <c r="K1795" t="s">
        <v>282</v>
      </c>
      <c r="L1795">
        <f>IF(AND(ISNUMBER(SEARCH(":",Table12[[#This Row],[Column1]]))=FALSE,ISNUMBER(SEARCH("Ronda",Table12[[#This Row],[Column1]]))=FALSE),1,0)</f>
        <v>0</v>
      </c>
      <c r="M1795">
        <f>IF(Table12[[#This Row],[cond]]=1,M1794+1,0)</f>
        <v>0</v>
      </c>
      <c r="N1795">
        <f>IF(ISNUMBER(SEARCH("Ronda",Table12[[#This Row],[Column1]]))=TRUE,1,0)</f>
        <v>1</v>
      </c>
      <c r="O1795" t="str">
        <f>IF(Table12[[#This Row],[cond2]]=1,MID(Table12[[#This Row],[Column1]],6,3),O1794)</f>
        <v xml:space="preserve"> 6</v>
      </c>
    </row>
    <row r="1796" spans="11:15" x14ac:dyDescent="0.3">
      <c r="K1796" t="s">
        <v>785</v>
      </c>
      <c r="L1796">
        <f>IF(AND(ISNUMBER(SEARCH(":",Table12[[#This Row],[Column1]]))=FALSE,ISNUMBER(SEARCH("Ronda",Table12[[#This Row],[Column1]]))=FALSE),1,0)</f>
        <v>0</v>
      </c>
      <c r="M1796">
        <f>IF(Table12[[#This Row],[cond]]=1,M1795+1,0)</f>
        <v>0</v>
      </c>
      <c r="N1796">
        <f>IF(ISNUMBER(SEARCH("Ronda",Table12[[#This Row],[Column1]]))=TRUE,1,0)</f>
        <v>0</v>
      </c>
      <c r="O1796" t="str">
        <f>IF(Table12[[#This Row],[cond2]]=1,MID(Table12[[#This Row],[Column1]],6,3),O1795)</f>
        <v xml:space="preserve"> 6</v>
      </c>
    </row>
    <row r="1797" spans="11:15" x14ac:dyDescent="0.3">
      <c r="K1797" t="s">
        <v>7</v>
      </c>
      <c r="L1797">
        <f>IF(AND(ISNUMBER(SEARCH(":",Table12[[#This Row],[Column1]]))=FALSE,ISNUMBER(SEARCH("Ronda",Table12[[#This Row],[Column1]]))=FALSE),1,0)</f>
        <v>1</v>
      </c>
      <c r="M1797">
        <f>IF(Table12[[#This Row],[cond]]=1,M1796+1,0)</f>
        <v>1</v>
      </c>
      <c r="N1797">
        <f>IF(ISNUMBER(SEARCH("Ronda",Table12[[#This Row],[Column1]]))=TRUE,1,0)</f>
        <v>0</v>
      </c>
      <c r="O1797" t="str">
        <f>IF(Table12[[#This Row],[cond2]]=1,MID(Table12[[#This Row],[Column1]],6,3),O1796)</f>
        <v xml:space="preserve"> 6</v>
      </c>
    </row>
    <row r="1798" spans="11:15" x14ac:dyDescent="0.3">
      <c r="K1798" t="s">
        <v>1257</v>
      </c>
      <c r="L1798">
        <f>IF(AND(ISNUMBER(SEARCH(":",Table12[[#This Row],[Column1]]))=FALSE,ISNUMBER(SEARCH("Ronda",Table12[[#This Row],[Column1]]))=FALSE),1,0)</f>
        <v>1</v>
      </c>
      <c r="M1798">
        <f>IF(Table12[[#This Row],[cond]]=1,M1797+1,0)</f>
        <v>2</v>
      </c>
      <c r="N1798">
        <f>IF(ISNUMBER(SEARCH("Ronda",Table12[[#This Row],[Column1]]))=TRUE,1,0)</f>
        <v>0</v>
      </c>
      <c r="O1798" t="str">
        <f>IF(Table12[[#This Row],[cond2]]=1,MID(Table12[[#This Row],[Column1]],6,3),O1797)</f>
        <v xml:space="preserve"> 6</v>
      </c>
    </row>
    <row r="1799" spans="11:15" x14ac:dyDescent="0.3">
      <c r="K1799">
        <v>1</v>
      </c>
      <c r="L1799">
        <f>IF(AND(ISNUMBER(SEARCH(":",Table12[[#This Row],[Column1]]))=FALSE,ISNUMBER(SEARCH("Ronda",Table12[[#This Row],[Column1]]))=FALSE),1,0)</f>
        <v>1</v>
      </c>
      <c r="M1799">
        <f>IF(Table12[[#This Row],[cond]]=1,M1798+1,0)</f>
        <v>3</v>
      </c>
      <c r="N1799">
        <f>IF(ISNUMBER(SEARCH("Ronda",Table12[[#This Row],[Column1]]))=TRUE,1,0)</f>
        <v>0</v>
      </c>
      <c r="O1799" t="str">
        <f>IF(Table12[[#This Row],[cond2]]=1,MID(Table12[[#This Row],[Column1]],6,3),O1798)</f>
        <v xml:space="preserve"> 6</v>
      </c>
    </row>
    <row r="1800" spans="11:15" x14ac:dyDescent="0.3">
      <c r="K1800">
        <v>2</v>
      </c>
      <c r="L1800">
        <f>IF(AND(ISNUMBER(SEARCH(":",Table12[[#This Row],[Column1]]))=FALSE,ISNUMBER(SEARCH("Ronda",Table12[[#This Row],[Column1]]))=FALSE),1,0)</f>
        <v>1</v>
      </c>
      <c r="M1800">
        <f>IF(Table12[[#This Row],[cond]]=1,M1799+1,0)</f>
        <v>4</v>
      </c>
      <c r="N1800">
        <f>IF(ISNUMBER(SEARCH("Ronda",Table12[[#This Row],[Column1]]))=TRUE,1,0)</f>
        <v>0</v>
      </c>
      <c r="O1800" t="str">
        <f>IF(Table12[[#This Row],[cond2]]=1,MID(Table12[[#This Row],[Column1]],6,3),O1799)</f>
        <v xml:space="preserve"> 6</v>
      </c>
    </row>
    <row r="1801" spans="11:15" x14ac:dyDescent="0.3">
      <c r="K1801">
        <v>-1</v>
      </c>
      <c r="L1801">
        <f>IF(AND(ISNUMBER(SEARCH(":",Table12[[#This Row],[Column1]]))=FALSE,ISNUMBER(SEARCH("Ronda",Table12[[#This Row],[Column1]]))=FALSE),1,0)</f>
        <v>1</v>
      </c>
      <c r="M1801">
        <f>IF(Table12[[#This Row],[cond]]=1,M1800+1,0)</f>
        <v>5</v>
      </c>
      <c r="N1801">
        <f>IF(ISNUMBER(SEARCH("Ronda",Table12[[#This Row],[Column1]]))=TRUE,1,0)</f>
        <v>0</v>
      </c>
      <c r="O1801" t="str">
        <f>IF(Table12[[#This Row],[cond2]]=1,MID(Table12[[#This Row],[Column1]],6,3),O1800)</f>
        <v xml:space="preserve"> 6</v>
      </c>
    </row>
    <row r="1802" spans="11:15" x14ac:dyDescent="0.3">
      <c r="K1802">
        <v>0</v>
      </c>
      <c r="L1802">
        <f>IF(AND(ISNUMBER(SEARCH(":",Table12[[#This Row],[Column1]]))=FALSE,ISNUMBER(SEARCH("Ronda",Table12[[#This Row],[Column1]]))=FALSE),1,0)</f>
        <v>1</v>
      </c>
      <c r="M1802">
        <f>IF(Table12[[#This Row],[cond]]=1,M1801+1,0)</f>
        <v>6</v>
      </c>
      <c r="N1802">
        <f>IF(ISNUMBER(SEARCH("Ronda",Table12[[#This Row],[Column1]]))=TRUE,1,0)</f>
        <v>0</v>
      </c>
      <c r="O1802" t="str">
        <f>IF(Table12[[#This Row],[cond2]]=1,MID(Table12[[#This Row],[Column1]],6,3),O1801)</f>
        <v xml:space="preserve"> 6</v>
      </c>
    </row>
    <row r="1803" spans="11:15" x14ac:dyDescent="0.3">
      <c r="K1803" t="s">
        <v>786</v>
      </c>
      <c r="L1803">
        <f>IF(AND(ISNUMBER(SEARCH(":",Table12[[#This Row],[Column1]]))=FALSE,ISNUMBER(SEARCH("Ronda",Table12[[#This Row],[Column1]]))=FALSE),1,0)</f>
        <v>0</v>
      </c>
      <c r="M1803">
        <f>IF(Table12[[#This Row],[cond]]=1,M1802+1,0)</f>
        <v>0</v>
      </c>
      <c r="N1803">
        <f>IF(ISNUMBER(SEARCH("Ronda",Table12[[#This Row],[Column1]]))=TRUE,1,0)</f>
        <v>0</v>
      </c>
      <c r="O1803" t="str">
        <f>IF(Table12[[#This Row],[cond2]]=1,MID(Table12[[#This Row],[Column1]],6,3),O1802)</f>
        <v xml:space="preserve"> 6</v>
      </c>
    </row>
    <row r="1804" spans="11:15" x14ac:dyDescent="0.3">
      <c r="K1804" t="s">
        <v>13</v>
      </c>
      <c r="L1804">
        <f>IF(AND(ISNUMBER(SEARCH(":",Table12[[#This Row],[Column1]]))=FALSE,ISNUMBER(SEARCH("Ronda",Table12[[#This Row],[Column1]]))=FALSE),1,0)</f>
        <v>1</v>
      </c>
      <c r="M1804">
        <f>IF(Table12[[#This Row],[cond]]=1,M1803+1,0)</f>
        <v>1</v>
      </c>
      <c r="N1804">
        <f>IF(ISNUMBER(SEARCH("Ronda",Table12[[#This Row],[Column1]]))=TRUE,1,0)</f>
        <v>0</v>
      </c>
      <c r="O1804" t="str">
        <f>IF(Table12[[#This Row],[cond2]]=1,MID(Table12[[#This Row],[Column1]],6,3),O1803)</f>
        <v xml:space="preserve"> 6</v>
      </c>
    </row>
    <row r="1805" spans="11:15" x14ac:dyDescent="0.3">
      <c r="K1805" t="s">
        <v>10</v>
      </c>
      <c r="L1805">
        <f>IF(AND(ISNUMBER(SEARCH(":",Table12[[#This Row],[Column1]]))=FALSE,ISNUMBER(SEARCH("Ronda",Table12[[#This Row],[Column1]]))=FALSE),1,0)</f>
        <v>1</v>
      </c>
      <c r="M1805">
        <f>IF(Table12[[#This Row],[cond]]=1,M1804+1,0)</f>
        <v>2</v>
      </c>
      <c r="N1805">
        <f>IF(ISNUMBER(SEARCH("Ronda",Table12[[#This Row],[Column1]]))=TRUE,1,0)</f>
        <v>0</v>
      </c>
      <c r="O1805" t="str">
        <f>IF(Table12[[#This Row],[cond2]]=1,MID(Table12[[#This Row],[Column1]],6,3),O1804)</f>
        <v xml:space="preserve"> 6</v>
      </c>
    </row>
    <row r="1806" spans="11:15" x14ac:dyDescent="0.3">
      <c r="K1806">
        <v>2</v>
      </c>
      <c r="L1806">
        <f>IF(AND(ISNUMBER(SEARCH(":",Table12[[#This Row],[Column1]]))=FALSE,ISNUMBER(SEARCH("Ronda",Table12[[#This Row],[Column1]]))=FALSE),1,0)</f>
        <v>1</v>
      </c>
      <c r="M1806">
        <f>IF(Table12[[#This Row],[cond]]=1,M1805+1,0)</f>
        <v>3</v>
      </c>
      <c r="N1806">
        <f>IF(ISNUMBER(SEARCH("Ronda",Table12[[#This Row],[Column1]]))=TRUE,1,0)</f>
        <v>0</v>
      </c>
      <c r="O1806" t="str">
        <f>IF(Table12[[#This Row],[cond2]]=1,MID(Table12[[#This Row],[Column1]],6,3),O1805)</f>
        <v xml:space="preserve"> 6</v>
      </c>
    </row>
    <row r="1807" spans="11:15" x14ac:dyDescent="0.3">
      <c r="K1807">
        <v>2</v>
      </c>
      <c r="L1807">
        <f>IF(AND(ISNUMBER(SEARCH(":",Table12[[#This Row],[Column1]]))=FALSE,ISNUMBER(SEARCH("Ronda",Table12[[#This Row],[Column1]]))=FALSE),1,0)</f>
        <v>1</v>
      </c>
      <c r="M1807">
        <f>IF(Table12[[#This Row],[cond]]=1,M1806+1,0)</f>
        <v>4</v>
      </c>
      <c r="N1807">
        <f>IF(ISNUMBER(SEARCH("Ronda",Table12[[#This Row],[Column1]]))=TRUE,1,0)</f>
        <v>0</v>
      </c>
      <c r="O1807" t="str">
        <f>IF(Table12[[#This Row],[cond2]]=1,MID(Table12[[#This Row],[Column1]],6,3),O1806)</f>
        <v xml:space="preserve"> 6</v>
      </c>
    </row>
    <row r="1808" spans="11:15" x14ac:dyDescent="0.3">
      <c r="K1808">
        <v>0</v>
      </c>
      <c r="L1808">
        <f>IF(AND(ISNUMBER(SEARCH(":",Table12[[#This Row],[Column1]]))=FALSE,ISNUMBER(SEARCH("Ronda",Table12[[#This Row],[Column1]]))=FALSE),1,0)</f>
        <v>1</v>
      </c>
      <c r="M1808">
        <f>IF(Table12[[#This Row],[cond]]=1,M1807+1,0)</f>
        <v>5</v>
      </c>
      <c r="N1808">
        <f>IF(ISNUMBER(SEARCH("Ronda",Table12[[#This Row],[Column1]]))=TRUE,1,0)</f>
        <v>0</v>
      </c>
      <c r="O1808" t="str">
        <f>IF(Table12[[#This Row],[cond2]]=1,MID(Table12[[#This Row],[Column1]],6,3),O1807)</f>
        <v xml:space="preserve"> 6</v>
      </c>
    </row>
    <row r="1809" spans="11:15" x14ac:dyDescent="0.3">
      <c r="K1809">
        <v>-1</v>
      </c>
      <c r="L1809">
        <f>IF(AND(ISNUMBER(SEARCH(":",Table12[[#This Row],[Column1]]))=FALSE,ISNUMBER(SEARCH("Ronda",Table12[[#This Row],[Column1]]))=FALSE),1,0)</f>
        <v>1</v>
      </c>
      <c r="M1809">
        <f>IF(Table12[[#This Row],[cond]]=1,M1808+1,0)</f>
        <v>6</v>
      </c>
      <c r="N1809">
        <f>IF(ISNUMBER(SEARCH("Ronda",Table12[[#This Row],[Column1]]))=TRUE,1,0)</f>
        <v>0</v>
      </c>
      <c r="O1809" t="str">
        <f>IF(Table12[[#This Row],[cond2]]=1,MID(Table12[[#This Row],[Column1]],6,3),O1808)</f>
        <v xml:space="preserve"> 6</v>
      </c>
    </row>
    <row r="1810" spans="11:15" x14ac:dyDescent="0.3">
      <c r="K1810" t="s">
        <v>1005</v>
      </c>
      <c r="L1810">
        <f>IF(AND(ISNUMBER(SEARCH(":",Table12[[#This Row],[Column1]]))=FALSE,ISNUMBER(SEARCH("Ronda",Table12[[#This Row],[Column1]]))=FALSE),1,0)</f>
        <v>0</v>
      </c>
      <c r="M1810">
        <f>IF(Table12[[#This Row],[cond]]=1,M1809+1,0)</f>
        <v>0</v>
      </c>
      <c r="N1810">
        <f>IF(ISNUMBER(SEARCH("Ronda",Table12[[#This Row],[Column1]]))=TRUE,1,0)</f>
        <v>0</v>
      </c>
      <c r="O1810" t="str">
        <f>IF(Table12[[#This Row],[cond2]]=1,MID(Table12[[#This Row],[Column1]],6,3),O1809)</f>
        <v xml:space="preserve"> 6</v>
      </c>
    </row>
    <row r="1811" spans="11:15" x14ac:dyDescent="0.3">
      <c r="K1811" t="s">
        <v>8</v>
      </c>
      <c r="L1811">
        <f>IF(AND(ISNUMBER(SEARCH(":",Table12[[#This Row],[Column1]]))=FALSE,ISNUMBER(SEARCH("Ronda",Table12[[#This Row],[Column1]]))=FALSE),1,0)</f>
        <v>1</v>
      </c>
      <c r="M1811">
        <f>IF(Table12[[#This Row],[cond]]=1,M1810+1,0)</f>
        <v>1</v>
      </c>
      <c r="N1811">
        <f>IF(ISNUMBER(SEARCH("Ronda",Table12[[#This Row],[Column1]]))=TRUE,1,0)</f>
        <v>0</v>
      </c>
      <c r="O1811" t="str">
        <f>IF(Table12[[#This Row],[cond2]]=1,MID(Table12[[#This Row],[Column1]],6,3),O1810)</f>
        <v xml:space="preserve"> 6</v>
      </c>
    </row>
    <row r="1812" spans="11:15" x14ac:dyDescent="0.3">
      <c r="K1812" t="s">
        <v>1051</v>
      </c>
      <c r="L1812">
        <f>IF(AND(ISNUMBER(SEARCH(":",Table12[[#This Row],[Column1]]))=FALSE,ISNUMBER(SEARCH("Ronda",Table12[[#This Row],[Column1]]))=FALSE),1,0)</f>
        <v>1</v>
      </c>
      <c r="M1812">
        <f>IF(Table12[[#This Row],[cond]]=1,M1811+1,0)</f>
        <v>2</v>
      </c>
      <c r="N1812">
        <f>IF(ISNUMBER(SEARCH("Ronda",Table12[[#This Row],[Column1]]))=TRUE,1,0)</f>
        <v>0</v>
      </c>
      <c r="O1812" t="str">
        <f>IF(Table12[[#This Row],[cond2]]=1,MID(Table12[[#This Row],[Column1]],6,3),O1811)</f>
        <v xml:space="preserve"> 6</v>
      </c>
    </row>
    <row r="1813" spans="11:15" x14ac:dyDescent="0.3">
      <c r="K1813">
        <v>2</v>
      </c>
      <c r="L1813">
        <f>IF(AND(ISNUMBER(SEARCH(":",Table12[[#This Row],[Column1]]))=FALSE,ISNUMBER(SEARCH("Ronda",Table12[[#This Row],[Column1]]))=FALSE),1,0)</f>
        <v>1</v>
      </c>
      <c r="M1813">
        <f>IF(Table12[[#This Row],[cond]]=1,M1812+1,0)</f>
        <v>3</v>
      </c>
      <c r="N1813">
        <f>IF(ISNUMBER(SEARCH("Ronda",Table12[[#This Row],[Column1]]))=TRUE,1,0)</f>
        <v>0</v>
      </c>
      <c r="O1813" t="str">
        <f>IF(Table12[[#This Row],[cond2]]=1,MID(Table12[[#This Row],[Column1]],6,3),O1812)</f>
        <v xml:space="preserve"> 6</v>
      </c>
    </row>
    <row r="1814" spans="11:15" x14ac:dyDescent="0.3">
      <c r="K1814">
        <v>0</v>
      </c>
      <c r="L1814">
        <f>IF(AND(ISNUMBER(SEARCH(":",Table12[[#This Row],[Column1]]))=FALSE,ISNUMBER(SEARCH("Ronda",Table12[[#This Row],[Column1]]))=FALSE),1,0)</f>
        <v>1</v>
      </c>
      <c r="M1814">
        <f>IF(Table12[[#This Row],[cond]]=1,M1813+1,0)</f>
        <v>4</v>
      </c>
      <c r="N1814">
        <f>IF(ISNUMBER(SEARCH("Ronda",Table12[[#This Row],[Column1]]))=TRUE,1,0)</f>
        <v>0</v>
      </c>
      <c r="O1814" t="str">
        <f>IF(Table12[[#This Row],[cond2]]=1,MID(Table12[[#This Row],[Column1]],6,3),O1813)</f>
        <v xml:space="preserve"> 6</v>
      </c>
    </row>
    <row r="1815" spans="11:15" x14ac:dyDescent="0.3">
      <c r="K1815">
        <v>-2</v>
      </c>
      <c r="L1815">
        <f>IF(AND(ISNUMBER(SEARCH(":",Table12[[#This Row],[Column1]]))=FALSE,ISNUMBER(SEARCH("Ronda",Table12[[#This Row],[Column1]]))=FALSE),1,0)</f>
        <v>1</v>
      </c>
      <c r="M1815">
        <f>IF(Table12[[#This Row],[cond]]=1,M1814+1,0)</f>
        <v>5</v>
      </c>
      <c r="N1815">
        <f>IF(ISNUMBER(SEARCH("Ronda",Table12[[#This Row],[Column1]]))=TRUE,1,0)</f>
        <v>0</v>
      </c>
      <c r="O1815" t="str">
        <f>IF(Table12[[#This Row],[cond2]]=1,MID(Table12[[#This Row],[Column1]],6,3),O1814)</f>
        <v xml:space="preserve"> 6</v>
      </c>
    </row>
    <row r="1816" spans="11:15" x14ac:dyDescent="0.3">
      <c r="K1816">
        <v>0</v>
      </c>
      <c r="L1816">
        <f>IF(AND(ISNUMBER(SEARCH(":",Table12[[#This Row],[Column1]]))=FALSE,ISNUMBER(SEARCH("Ronda",Table12[[#This Row],[Column1]]))=FALSE),1,0)</f>
        <v>1</v>
      </c>
      <c r="M1816">
        <f>IF(Table12[[#This Row],[cond]]=1,M1815+1,0)</f>
        <v>6</v>
      </c>
      <c r="N1816">
        <f>IF(ISNUMBER(SEARCH("Ronda",Table12[[#This Row],[Column1]]))=TRUE,1,0)</f>
        <v>0</v>
      </c>
      <c r="O1816" t="str">
        <f>IF(Table12[[#This Row],[cond2]]=1,MID(Table12[[#This Row],[Column1]],6,3),O1815)</f>
        <v xml:space="preserve"> 6</v>
      </c>
    </row>
    <row r="1817" spans="11:15" x14ac:dyDescent="0.3">
      <c r="K1817" t="s">
        <v>1445</v>
      </c>
      <c r="L1817">
        <f>IF(AND(ISNUMBER(SEARCH(":",Table12[[#This Row],[Column1]]))=FALSE,ISNUMBER(SEARCH("Ronda",Table12[[#This Row],[Column1]]))=FALSE),1,0)</f>
        <v>0</v>
      </c>
      <c r="M1817">
        <f>IF(Table12[[#This Row],[cond]]=1,M1816+1,0)</f>
        <v>0</v>
      </c>
      <c r="N1817">
        <f>IF(ISNUMBER(SEARCH("Ronda",Table12[[#This Row],[Column1]]))=TRUE,1,0)</f>
        <v>0</v>
      </c>
      <c r="O1817" t="str">
        <f>IF(Table12[[#This Row],[cond2]]=1,MID(Table12[[#This Row],[Column1]],6,3),O1816)</f>
        <v xml:space="preserve"> 6</v>
      </c>
    </row>
    <row r="1818" spans="11:15" x14ac:dyDescent="0.3">
      <c r="K1818" t="s">
        <v>303</v>
      </c>
      <c r="L1818">
        <f>IF(AND(ISNUMBER(SEARCH(":",Table12[[#This Row],[Column1]]))=FALSE,ISNUMBER(SEARCH("Ronda",Table12[[#This Row],[Column1]]))=FALSE),1,0)</f>
        <v>1</v>
      </c>
      <c r="M1818">
        <f>IF(Table12[[#This Row],[cond]]=1,M1817+1,0)</f>
        <v>1</v>
      </c>
      <c r="N1818">
        <f>IF(ISNUMBER(SEARCH("Ronda",Table12[[#This Row],[Column1]]))=TRUE,1,0)</f>
        <v>0</v>
      </c>
      <c r="O1818" t="str">
        <f>IF(Table12[[#This Row],[cond2]]=1,MID(Table12[[#This Row],[Column1]],6,3),O1817)</f>
        <v xml:space="preserve"> 6</v>
      </c>
    </row>
    <row r="1819" spans="11:15" x14ac:dyDescent="0.3">
      <c r="K1819" t="s">
        <v>1</v>
      </c>
      <c r="L1819">
        <f>IF(AND(ISNUMBER(SEARCH(":",Table12[[#This Row],[Column1]]))=FALSE,ISNUMBER(SEARCH("Ronda",Table12[[#This Row],[Column1]]))=FALSE),1,0)</f>
        <v>1</v>
      </c>
      <c r="M1819">
        <f>IF(Table12[[#This Row],[cond]]=1,M1818+1,0)</f>
        <v>2</v>
      </c>
      <c r="N1819">
        <f>IF(ISNUMBER(SEARCH("Ronda",Table12[[#This Row],[Column1]]))=TRUE,1,0)</f>
        <v>0</v>
      </c>
      <c r="O1819" t="str">
        <f>IF(Table12[[#This Row],[cond2]]=1,MID(Table12[[#This Row],[Column1]],6,3),O1818)</f>
        <v xml:space="preserve"> 6</v>
      </c>
    </row>
    <row r="1820" spans="11:15" x14ac:dyDescent="0.3">
      <c r="K1820">
        <v>1</v>
      </c>
      <c r="L1820">
        <f>IF(AND(ISNUMBER(SEARCH(":",Table12[[#This Row],[Column1]]))=FALSE,ISNUMBER(SEARCH("Ronda",Table12[[#This Row],[Column1]]))=FALSE),1,0)</f>
        <v>1</v>
      </c>
      <c r="M1820">
        <f>IF(Table12[[#This Row],[cond]]=1,M1819+1,0)</f>
        <v>3</v>
      </c>
      <c r="N1820">
        <f>IF(ISNUMBER(SEARCH("Ronda",Table12[[#This Row],[Column1]]))=TRUE,1,0)</f>
        <v>0</v>
      </c>
      <c r="O1820" t="str">
        <f>IF(Table12[[#This Row],[cond2]]=1,MID(Table12[[#This Row],[Column1]],6,3),O1819)</f>
        <v xml:space="preserve"> 6</v>
      </c>
    </row>
    <row r="1821" spans="11:15" x14ac:dyDescent="0.3">
      <c r="K1821">
        <v>3</v>
      </c>
      <c r="L1821">
        <f>IF(AND(ISNUMBER(SEARCH(":",Table12[[#This Row],[Column1]]))=FALSE,ISNUMBER(SEARCH("Ronda",Table12[[#This Row],[Column1]]))=FALSE),1,0)</f>
        <v>1</v>
      </c>
      <c r="M1821">
        <f>IF(Table12[[#This Row],[cond]]=1,M1820+1,0)</f>
        <v>4</v>
      </c>
      <c r="N1821">
        <f>IF(ISNUMBER(SEARCH("Ronda",Table12[[#This Row],[Column1]]))=TRUE,1,0)</f>
        <v>0</v>
      </c>
      <c r="O1821" t="str">
        <f>IF(Table12[[#This Row],[cond2]]=1,MID(Table12[[#This Row],[Column1]],6,3),O1820)</f>
        <v xml:space="preserve"> 6</v>
      </c>
    </row>
    <row r="1822" spans="11:15" x14ac:dyDescent="0.3">
      <c r="K1822">
        <v>-1</v>
      </c>
      <c r="L1822">
        <f>IF(AND(ISNUMBER(SEARCH(":",Table12[[#This Row],[Column1]]))=FALSE,ISNUMBER(SEARCH("Ronda",Table12[[#This Row],[Column1]]))=FALSE),1,0)</f>
        <v>1</v>
      </c>
      <c r="M1822">
        <f>IF(Table12[[#This Row],[cond]]=1,M1821+1,0)</f>
        <v>5</v>
      </c>
      <c r="N1822">
        <f>IF(ISNUMBER(SEARCH("Ronda",Table12[[#This Row],[Column1]]))=TRUE,1,0)</f>
        <v>0</v>
      </c>
      <c r="O1822" t="str">
        <f>IF(Table12[[#This Row],[cond2]]=1,MID(Table12[[#This Row],[Column1]],6,3),O1821)</f>
        <v xml:space="preserve"> 6</v>
      </c>
    </row>
    <row r="1823" spans="11:15" x14ac:dyDescent="0.3">
      <c r="K1823">
        <v>-3</v>
      </c>
      <c r="L1823">
        <f>IF(AND(ISNUMBER(SEARCH(":",Table12[[#This Row],[Column1]]))=FALSE,ISNUMBER(SEARCH("Ronda",Table12[[#This Row],[Column1]]))=FALSE),1,0)</f>
        <v>1</v>
      </c>
      <c r="M1823">
        <f>IF(Table12[[#This Row],[cond]]=1,M1822+1,0)</f>
        <v>6</v>
      </c>
      <c r="N1823">
        <f>IF(ISNUMBER(SEARCH("Ronda",Table12[[#This Row],[Column1]]))=TRUE,1,0)</f>
        <v>0</v>
      </c>
      <c r="O1823" t="str">
        <f>IF(Table12[[#This Row],[cond2]]=1,MID(Table12[[#This Row],[Column1]],6,3),O1822)</f>
        <v xml:space="preserve"> 6</v>
      </c>
    </row>
    <row r="1824" spans="11:15" x14ac:dyDescent="0.3">
      <c r="K1824" t="s">
        <v>1445</v>
      </c>
      <c r="L1824">
        <f>IF(AND(ISNUMBER(SEARCH(":",Table12[[#This Row],[Column1]]))=FALSE,ISNUMBER(SEARCH("Ronda",Table12[[#This Row],[Column1]]))=FALSE),1,0)</f>
        <v>0</v>
      </c>
      <c r="M1824">
        <f>IF(Table12[[#This Row],[cond]]=1,M1823+1,0)</f>
        <v>0</v>
      </c>
      <c r="N1824">
        <f>IF(ISNUMBER(SEARCH("Ronda",Table12[[#This Row],[Column1]]))=TRUE,1,0)</f>
        <v>0</v>
      </c>
      <c r="O1824" t="str">
        <f>IF(Table12[[#This Row],[cond2]]=1,MID(Table12[[#This Row],[Column1]],6,3),O1823)</f>
        <v xml:space="preserve"> 6</v>
      </c>
    </row>
    <row r="1825" spans="11:15" x14ac:dyDescent="0.3">
      <c r="K1825" t="s">
        <v>11</v>
      </c>
      <c r="L1825">
        <f>IF(AND(ISNUMBER(SEARCH(":",Table12[[#This Row],[Column1]]))=FALSE,ISNUMBER(SEARCH("Ronda",Table12[[#This Row],[Column1]]))=FALSE),1,0)</f>
        <v>1</v>
      </c>
      <c r="M1825">
        <f>IF(Table12[[#This Row],[cond]]=1,M1824+1,0)</f>
        <v>1</v>
      </c>
      <c r="N1825">
        <f>IF(ISNUMBER(SEARCH("Ronda",Table12[[#This Row],[Column1]]))=TRUE,1,0)</f>
        <v>0</v>
      </c>
      <c r="O1825" t="str">
        <f>IF(Table12[[#This Row],[cond2]]=1,MID(Table12[[#This Row],[Column1]],6,3),O1824)</f>
        <v xml:space="preserve"> 6</v>
      </c>
    </row>
    <row r="1826" spans="11:15" x14ac:dyDescent="0.3">
      <c r="K1826" t="s">
        <v>14</v>
      </c>
      <c r="L1826">
        <f>IF(AND(ISNUMBER(SEARCH(":",Table12[[#This Row],[Column1]]))=FALSE,ISNUMBER(SEARCH("Ronda",Table12[[#This Row],[Column1]]))=FALSE),1,0)</f>
        <v>1</v>
      </c>
      <c r="M1826">
        <f>IF(Table12[[#This Row],[cond]]=1,M1825+1,0)</f>
        <v>2</v>
      </c>
      <c r="N1826">
        <f>IF(ISNUMBER(SEARCH("Ronda",Table12[[#This Row],[Column1]]))=TRUE,1,0)</f>
        <v>0</v>
      </c>
      <c r="O1826" t="str">
        <f>IF(Table12[[#This Row],[cond2]]=1,MID(Table12[[#This Row],[Column1]],6,3),O1825)</f>
        <v xml:space="preserve"> 6</v>
      </c>
    </row>
    <row r="1827" spans="11:15" x14ac:dyDescent="0.3">
      <c r="K1827">
        <v>0</v>
      </c>
      <c r="L1827">
        <f>IF(AND(ISNUMBER(SEARCH(":",Table12[[#This Row],[Column1]]))=FALSE,ISNUMBER(SEARCH("Ronda",Table12[[#This Row],[Column1]]))=FALSE),1,0)</f>
        <v>1</v>
      </c>
      <c r="M1827">
        <f>IF(Table12[[#This Row],[cond]]=1,M1826+1,0)</f>
        <v>3</v>
      </c>
      <c r="N1827">
        <f>IF(ISNUMBER(SEARCH("Ronda",Table12[[#This Row],[Column1]]))=TRUE,1,0)</f>
        <v>0</v>
      </c>
      <c r="O1827" t="str">
        <f>IF(Table12[[#This Row],[cond2]]=1,MID(Table12[[#This Row],[Column1]],6,3),O1826)</f>
        <v xml:space="preserve"> 6</v>
      </c>
    </row>
    <row r="1828" spans="11:15" x14ac:dyDescent="0.3">
      <c r="K1828">
        <v>0</v>
      </c>
      <c r="L1828">
        <f>IF(AND(ISNUMBER(SEARCH(":",Table12[[#This Row],[Column1]]))=FALSE,ISNUMBER(SEARCH("Ronda",Table12[[#This Row],[Column1]]))=FALSE),1,0)</f>
        <v>1</v>
      </c>
      <c r="M1828">
        <f>IF(Table12[[#This Row],[cond]]=1,M1827+1,0)</f>
        <v>4</v>
      </c>
      <c r="N1828">
        <f>IF(ISNUMBER(SEARCH("Ronda",Table12[[#This Row],[Column1]]))=TRUE,1,0)</f>
        <v>0</v>
      </c>
      <c r="O1828" t="str">
        <f>IF(Table12[[#This Row],[cond2]]=1,MID(Table12[[#This Row],[Column1]],6,3),O1827)</f>
        <v xml:space="preserve"> 6</v>
      </c>
    </row>
    <row r="1829" spans="11:15" x14ac:dyDescent="0.3">
      <c r="K1829">
        <v>0</v>
      </c>
      <c r="L1829">
        <f>IF(AND(ISNUMBER(SEARCH(":",Table12[[#This Row],[Column1]]))=FALSE,ISNUMBER(SEARCH("Ronda",Table12[[#This Row],[Column1]]))=FALSE),1,0)</f>
        <v>1</v>
      </c>
      <c r="M1829">
        <f>IF(Table12[[#This Row],[cond]]=1,M1828+1,0)</f>
        <v>5</v>
      </c>
      <c r="N1829">
        <f>IF(ISNUMBER(SEARCH("Ronda",Table12[[#This Row],[Column1]]))=TRUE,1,0)</f>
        <v>0</v>
      </c>
      <c r="O1829" t="str">
        <f>IF(Table12[[#This Row],[cond2]]=1,MID(Table12[[#This Row],[Column1]],6,3),O1828)</f>
        <v xml:space="preserve"> 6</v>
      </c>
    </row>
    <row r="1830" spans="11:15" x14ac:dyDescent="0.3">
      <c r="K1830">
        <v>0</v>
      </c>
      <c r="L1830">
        <f>IF(AND(ISNUMBER(SEARCH(":",Table12[[#This Row],[Column1]]))=FALSE,ISNUMBER(SEARCH("Ronda",Table12[[#This Row],[Column1]]))=FALSE),1,0)</f>
        <v>1</v>
      </c>
      <c r="M1830">
        <f>IF(Table12[[#This Row],[cond]]=1,M1829+1,0)</f>
        <v>6</v>
      </c>
      <c r="N1830">
        <f>IF(ISNUMBER(SEARCH("Ronda",Table12[[#This Row],[Column1]]))=TRUE,1,0)</f>
        <v>0</v>
      </c>
      <c r="O1830" t="str">
        <f>IF(Table12[[#This Row],[cond2]]=1,MID(Table12[[#This Row],[Column1]],6,3),O1829)</f>
        <v xml:space="preserve"> 6</v>
      </c>
    </row>
    <row r="1831" spans="11:15" x14ac:dyDescent="0.3">
      <c r="K1831" t="s">
        <v>1446</v>
      </c>
      <c r="L1831">
        <f>IF(AND(ISNUMBER(SEARCH(":",Table12[[#This Row],[Column1]]))=FALSE,ISNUMBER(SEARCH("Ronda",Table12[[#This Row],[Column1]]))=FALSE),1,0)</f>
        <v>0</v>
      </c>
      <c r="M1831">
        <f>IF(Table12[[#This Row],[cond]]=1,M1830+1,0)</f>
        <v>0</v>
      </c>
      <c r="N1831">
        <f>IF(ISNUMBER(SEARCH("Ronda",Table12[[#This Row],[Column1]]))=TRUE,1,0)</f>
        <v>0</v>
      </c>
      <c r="O1831" t="str">
        <f>IF(Table12[[#This Row],[cond2]]=1,MID(Table12[[#This Row],[Column1]],6,3),O1830)</f>
        <v xml:space="preserve"> 6</v>
      </c>
    </row>
    <row r="1832" spans="11:15" x14ac:dyDescent="0.3">
      <c r="K1832" t="s">
        <v>36</v>
      </c>
      <c r="L1832">
        <f>IF(AND(ISNUMBER(SEARCH(":",Table12[[#This Row],[Column1]]))=FALSE,ISNUMBER(SEARCH("Ronda",Table12[[#This Row],[Column1]]))=FALSE),1,0)</f>
        <v>1</v>
      </c>
      <c r="M1832">
        <f>IF(Table12[[#This Row],[cond]]=1,M1831+1,0)</f>
        <v>1</v>
      </c>
      <c r="N1832">
        <f>IF(ISNUMBER(SEARCH("Ronda",Table12[[#This Row],[Column1]]))=TRUE,1,0)</f>
        <v>0</v>
      </c>
      <c r="O1832" t="str">
        <f>IF(Table12[[#This Row],[cond2]]=1,MID(Table12[[#This Row],[Column1]],6,3),O1831)</f>
        <v xml:space="preserve"> 6</v>
      </c>
    </row>
    <row r="1833" spans="11:15" x14ac:dyDescent="0.3">
      <c r="K1833" t="s">
        <v>28</v>
      </c>
      <c r="L1833">
        <f>IF(AND(ISNUMBER(SEARCH(":",Table12[[#This Row],[Column1]]))=FALSE,ISNUMBER(SEARCH("Ronda",Table12[[#This Row],[Column1]]))=FALSE),1,0)</f>
        <v>1</v>
      </c>
      <c r="M1833">
        <f>IF(Table12[[#This Row],[cond]]=1,M1832+1,0)</f>
        <v>2</v>
      </c>
      <c r="N1833">
        <f>IF(ISNUMBER(SEARCH("Ronda",Table12[[#This Row],[Column1]]))=TRUE,1,0)</f>
        <v>0</v>
      </c>
      <c r="O1833" t="str">
        <f>IF(Table12[[#This Row],[cond2]]=1,MID(Table12[[#This Row],[Column1]],6,3),O1832)</f>
        <v xml:space="preserve"> 6</v>
      </c>
    </row>
    <row r="1834" spans="11:15" x14ac:dyDescent="0.3">
      <c r="K1834">
        <v>0</v>
      </c>
      <c r="L1834">
        <f>IF(AND(ISNUMBER(SEARCH(":",Table12[[#This Row],[Column1]]))=FALSE,ISNUMBER(SEARCH("Ronda",Table12[[#This Row],[Column1]]))=FALSE),1,0)</f>
        <v>1</v>
      </c>
      <c r="M1834">
        <f>IF(Table12[[#This Row],[cond]]=1,M1833+1,0)</f>
        <v>3</v>
      </c>
      <c r="N1834">
        <f>IF(ISNUMBER(SEARCH("Ronda",Table12[[#This Row],[Column1]]))=TRUE,1,0)</f>
        <v>0</v>
      </c>
      <c r="O1834" t="str">
        <f>IF(Table12[[#This Row],[cond2]]=1,MID(Table12[[#This Row],[Column1]],6,3),O1833)</f>
        <v xml:space="preserve"> 6</v>
      </c>
    </row>
    <row r="1835" spans="11:15" x14ac:dyDescent="0.3">
      <c r="K1835">
        <v>0</v>
      </c>
      <c r="L1835">
        <f>IF(AND(ISNUMBER(SEARCH(":",Table12[[#This Row],[Column1]]))=FALSE,ISNUMBER(SEARCH("Ronda",Table12[[#This Row],[Column1]]))=FALSE),1,0)</f>
        <v>1</v>
      </c>
      <c r="M1835">
        <f>IF(Table12[[#This Row],[cond]]=1,M1834+1,0)</f>
        <v>4</v>
      </c>
      <c r="N1835">
        <f>IF(ISNUMBER(SEARCH("Ronda",Table12[[#This Row],[Column1]]))=TRUE,1,0)</f>
        <v>0</v>
      </c>
      <c r="O1835" t="str">
        <f>IF(Table12[[#This Row],[cond2]]=1,MID(Table12[[#This Row],[Column1]],6,3),O1834)</f>
        <v xml:space="preserve"> 6</v>
      </c>
    </row>
    <row r="1836" spans="11:15" x14ac:dyDescent="0.3">
      <c r="K1836">
        <v>0</v>
      </c>
      <c r="L1836">
        <f>IF(AND(ISNUMBER(SEARCH(":",Table12[[#This Row],[Column1]]))=FALSE,ISNUMBER(SEARCH("Ronda",Table12[[#This Row],[Column1]]))=FALSE),1,0)</f>
        <v>1</v>
      </c>
      <c r="M1836">
        <f>IF(Table12[[#This Row],[cond]]=1,M1835+1,0)</f>
        <v>5</v>
      </c>
      <c r="N1836">
        <f>IF(ISNUMBER(SEARCH("Ronda",Table12[[#This Row],[Column1]]))=TRUE,1,0)</f>
        <v>0</v>
      </c>
      <c r="O1836" t="str">
        <f>IF(Table12[[#This Row],[cond2]]=1,MID(Table12[[#This Row],[Column1]],6,3),O1835)</f>
        <v xml:space="preserve"> 6</v>
      </c>
    </row>
    <row r="1837" spans="11:15" x14ac:dyDescent="0.3">
      <c r="K1837">
        <v>0</v>
      </c>
      <c r="L1837">
        <f>IF(AND(ISNUMBER(SEARCH(":",Table12[[#This Row],[Column1]]))=FALSE,ISNUMBER(SEARCH("Ronda",Table12[[#This Row],[Column1]]))=FALSE),1,0)</f>
        <v>1</v>
      </c>
      <c r="M1837">
        <f>IF(Table12[[#This Row],[cond]]=1,M1836+1,0)</f>
        <v>6</v>
      </c>
      <c r="N1837">
        <f>IF(ISNUMBER(SEARCH("Ronda",Table12[[#This Row],[Column1]]))=TRUE,1,0)</f>
        <v>0</v>
      </c>
      <c r="O1837" t="str">
        <f>IF(Table12[[#This Row],[cond2]]=1,MID(Table12[[#This Row],[Column1]],6,3),O1836)</f>
        <v xml:space="preserve"> 6</v>
      </c>
    </row>
    <row r="1838" spans="11:15" x14ac:dyDescent="0.3">
      <c r="K1838" t="s">
        <v>1231</v>
      </c>
      <c r="L1838">
        <f>IF(AND(ISNUMBER(SEARCH(":",Table12[[#This Row],[Column1]]))=FALSE,ISNUMBER(SEARCH("Ronda",Table12[[#This Row],[Column1]]))=FALSE),1,0)</f>
        <v>0</v>
      </c>
      <c r="M1838">
        <f>IF(Table12[[#This Row],[cond]]=1,M1837+1,0)</f>
        <v>0</v>
      </c>
      <c r="N1838">
        <f>IF(ISNUMBER(SEARCH("Ronda",Table12[[#This Row],[Column1]]))=TRUE,1,0)</f>
        <v>0</v>
      </c>
      <c r="O1838" t="str">
        <f>IF(Table12[[#This Row],[cond2]]=1,MID(Table12[[#This Row],[Column1]],6,3),O1837)</f>
        <v xml:space="preserve"> 6</v>
      </c>
    </row>
    <row r="1839" spans="11:15" x14ac:dyDescent="0.3">
      <c r="K1839" t="s">
        <v>33</v>
      </c>
      <c r="L1839">
        <f>IF(AND(ISNUMBER(SEARCH(":",Table12[[#This Row],[Column1]]))=FALSE,ISNUMBER(SEARCH("Ronda",Table12[[#This Row],[Column1]]))=FALSE),1,0)</f>
        <v>1</v>
      </c>
      <c r="M1839">
        <f>IF(Table12[[#This Row],[cond]]=1,M1838+1,0)</f>
        <v>1</v>
      </c>
      <c r="N1839">
        <f>IF(ISNUMBER(SEARCH("Ronda",Table12[[#This Row],[Column1]]))=TRUE,1,0)</f>
        <v>0</v>
      </c>
      <c r="O1839" t="str">
        <f>IF(Table12[[#This Row],[cond2]]=1,MID(Table12[[#This Row],[Column1]],6,3),O1838)</f>
        <v xml:space="preserve"> 6</v>
      </c>
    </row>
    <row r="1840" spans="11:15" x14ac:dyDescent="0.3">
      <c r="K1840" t="s">
        <v>2</v>
      </c>
      <c r="L1840">
        <f>IF(AND(ISNUMBER(SEARCH(":",Table12[[#This Row],[Column1]]))=FALSE,ISNUMBER(SEARCH("Ronda",Table12[[#This Row],[Column1]]))=FALSE),1,0)</f>
        <v>1</v>
      </c>
      <c r="M1840">
        <f>IF(Table12[[#This Row],[cond]]=1,M1839+1,0)</f>
        <v>2</v>
      </c>
      <c r="N1840">
        <f>IF(ISNUMBER(SEARCH("Ronda",Table12[[#This Row],[Column1]]))=TRUE,1,0)</f>
        <v>0</v>
      </c>
      <c r="O1840" t="str">
        <f>IF(Table12[[#This Row],[cond2]]=1,MID(Table12[[#This Row],[Column1]],6,3),O1839)</f>
        <v xml:space="preserve"> 6</v>
      </c>
    </row>
    <row r="1841" spans="11:15" x14ac:dyDescent="0.3">
      <c r="K1841">
        <v>1</v>
      </c>
      <c r="L1841">
        <f>IF(AND(ISNUMBER(SEARCH(":",Table12[[#This Row],[Column1]]))=FALSE,ISNUMBER(SEARCH("Ronda",Table12[[#This Row],[Column1]]))=FALSE),1,0)</f>
        <v>1</v>
      </c>
      <c r="M1841">
        <f>IF(Table12[[#This Row],[cond]]=1,M1840+1,0)</f>
        <v>3</v>
      </c>
      <c r="N1841">
        <f>IF(ISNUMBER(SEARCH("Ronda",Table12[[#This Row],[Column1]]))=TRUE,1,0)</f>
        <v>0</v>
      </c>
      <c r="O1841" t="str">
        <f>IF(Table12[[#This Row],[cond2]]=1,MID(Table12[[#This Row],[Column1]],6,3),O1840)</f>
        <v xml:space="preserve"> 6</v>
      </c>
    </row>
    <row r="1842" spans="11:15" x14ac:dyDescent="0.3">
      <c r="K1842">
        <v>2</v>
      </c>
      <c r="L1842">
        <f>IF(AND(ISNUMBER(SEARCH(":",Table12[[#This Row],[Column1]]))=FALSE,ISNUMBER(SEARCH("Ronda",Table12[[#This Row],[Column1]]))=FALSE),1,0)</f>
        <v>1</v>
      </c>
      <c r="M1842">
        <f>IF(Table12[[#This Row],[cond]]=1,M1841+1,0)</f>
        <v>4</v>
      </c>
      <c r="N1842">
        <f>IF(ISNUMBER(SEARCH("Ronda",Table12[[#This Row],[Column1]]))=TRUE,1,0)</f>
        <v>0</v>
      </c>
      <c r="O1842" t="str">
        <f>IF(Table12[[#This Row],[cond2]]=1,MID(Table12[[#This Row],[Column1]],6,3),O1841)</f>
        <v xml:space="preserve"> 6</v>
      </c>
    </row>
    <row r="1843" spans="11:15" x14ac:dyDescent="0.3">
      <c r="K1843">
        <v>0</v>
      </c>
      <c r="L1843">
        <f>IF(AND(ISNUMBER(SEARCH(":",Table12[[#This Row],[Column1]]))=FALSE,ISNUMBER(SEARCH("Ronda",Table12[[#This Row],[Column1]]))=FALSE),1,0)</f>
        <v>1</v>
      </c>
      <c r="M1843">
        <f>IF(Table12[[#This Row],[cond]]=1,M1842+1,0)</f>
        <v>5</v>
      </c>
      <c r="N1843">
        <f>IF(ISNUMBER(SEARCH("Ronda",Table12[[#This Row],[Column1]]))=TRUE,1,0)</f>
        <v>0</v>
      </c>
      <c r="O1843" t="str">
        <f>IF(Table12[[#This Row],[cond2]]=1,MID(Table12[[#This Row],[Column1]],6,3),O1842)</f>
        <v xml:space="preserve"> 6</v>
      </c>
    </row>
    <row r="1844" spans="11:15" x14ac:dyDescent="0.3">
      <c r="K1844">
        <v>0</v>
      </c>
      <c r="L1844">
        <f>IF(AND(ISNUMBER(SEARCH(":",Table12[[#This Row],[Column1]]))=FALSE,ISNUMBER(SEARCH("Ronda",Table12[[#This Row],[Column1]]))=FALSE),1,0)</f>
        <v>1</v>
      </c>
      <c r="M1844">
        <f>IF(Table12[[#This Row],[cond]]=1,M1843+1,0)</f>
        <v>6</v>
      </c>
      <c r="N1844">
        <f>IF(ISNUMBER(SEARCH("Ronda",Table12[[#This Row],[Column1]]))=TRUE,1,0)</f>
        <v>0</v>
      </c>
      <c r="O1844" t="str">
        <f>IF(Table12[[#This Row],[cond2]]=1,MID(Table12[[#This Row],[Column1]],6,3),O1843)</f>
        <v xml:space="preserve"> 6</v>
      </c>
    </row>
    <row r="1845" spans="11:15" x14ac:dyDescent="0.3">
      <c r="K1845" t="s">
        <v>292</v>
      </c>
      <c r="L1845">
        <f>IF(AND(ISNUMBER(SEARCH(":",Table12[[#This Row],[Column1]]))=FALSE,ISNUMBER(SEARCH("Ronda",Table12[[#This Row],[Column1]]))=FALSE),1,0)</f>
        <v>0</v>
      </c>
      <c r="M1845">
        <f>IF(Table12[[#This Row],[cond]]=1,M1844+1,0)</f>
        <v>0</v>
      </c>
      <c r="N1845">
        <f>IF(ISNUMBER(SEARCH("Ronda",Table12[[#This Row],[Column1]]))=TRUE,1,0)</f>
        <v>0</v>
      </c>
      <c r="O1845" t="str">
        <f>IF(Table12[[#This Row],[cond2]]=1,MID(Table12[[#This Row],[Column1]],6,3),O1844)</f>
        <v xml:space="preserve"> 6</v>
      </c>
    </row>
    <row r="1846" spans="11:15" x14ac:dyDescent="0.3">
      <c r="K1846" t="s">
        <v>31</v>
      </c>
      <c r="L1846">
        <f>IF(AND(ISNUMBER(SEARCH(":",Table12[[#This Row],[Column1]]))=FALSE,ISNUMBER(SEARCH("Ronda",Table12[[#This Row],[Column1]]))=FALSE),1,0)</f>
        <v>1</v>
      </c>
      <c r="M1846">
        <f>IF(Table12[[#This Row],[cond]]=1,M1845+1,0)</f>
        <v>1</v>
      </c>
      <c r="N1846">
        <f>IF(ISNUMBER(SEARCH("Ronda",Table12[[#This Row],[Column1]]))=TRUE,1,0)</f>
        <v>0</v>
      </c>
      <c r="O1846" t="str">
        <f>IF(Table12[[#This Row],[cond2]]=1,MID(Table12[[#This Row],[Column1]],6,3),O1845)</f>
        <v xml:space="preserve"> 6</v>
      </c>
    </row>
    <row r="1847" spans="11:15" x14ac:dyDescent="0.3">
      <c r="K1847" t="s">
        <v>4</v>
      </c>
      <c r="L1847">
        <f>IF(AND(ISNUMBER(SEARCH(":",Table12[[#This Row],[Column1]]))=FALSE,ISNUMBER(SEARCH("Ronda",Table12[[#This Row],[Column1]]))=FALSE),1,0)</f>
        <v>1</v>
      </c>
      <c r="M1847">
        <f>IF(Table12[[#This Row],[cond]]=1,M1846+1,0)</f>
        <v>2</v>
      </c>
      <c r="N1847">
        <f>IF(ISNUMBER(SEARCH("Ronda",Table12[[#This Row],[Column1]]))=TRUE,1,0)</f>
        <v>0</v>
      </c>
      <c r="O1847" t="str">
        <f>IF(Table12[[#This Row],[cond2]]=1,MID(Table12[[#This Row],[Column1]],6,3),O1846)</f>
        <v xml:space="preserve"> 6</v>
      </c>
    </row>
    <row r="1848" spans="11:15" x14ac:dyDescent="0.3">
      <c r="K1848">
        <v>0</v>
      </c>
      <c r="L1848">
        <f>IF(AND(ISNUMBER(SEARCH(":",Table12[[#This Row],[Column1]]))=FALSE,ISNUMBER(SEARCH("Ronda",Table12[[#This Row],[Column1]]))=FALSE),1,0)</f>
        <v>1</v>
      </c>
      <c r="M1848">
        <f>IF(Table12[[#This Row],[cond]]=1,M1847+1,0)</f>
        <v>3</v>
      </c>
      <c r="N1848">
        <f>IF(ISNUMBER(SEARCH("Ronda",Table12[[#This Row],[Column1]]))=TRUE,1,0)</f>
        <v>0</v>
      </c>
      <c r="O1848" t="str">
        <f>IF(Table12[[#This Row],[cond2]]=1,MID(Table12[[#This Row],[Column1]],6,3),O1847)</f>
        <v xml:space="preserve"> 6</v>
      </c>
    </row>
    <row r="1849" spans="11:15" x14ac:dyDescent="0.3">
      <c r="K1849">
        <v>2</v>
      </c>
      <c r="L1849">
        <f>IF(AND(ISNUMBER(SEARCH(":",Table12[[#This Row],[Column1]]))=FALSE,ISNUMBER(SEARCH("Ronda",Table12[[#This Row],[Column1]]))=FALSE),1,0)</f>
        <v>1</v>
      </c>
      <c r="M1849">
        <f>IF(Table12[[#This Row],[cond]]=1,M1848+1,0)</f>
        <v>4</v>
      </c>
      <c r="N1849">
        <f>IF(ISNUMBER(SEARCH("Ronda",Table12[[#This Row],[Column1]]))=TRUE,1,0)</f>
        <v>0</v>
      </c>
      <c r="O1849" t="str">
        <f>IF(Table12[[#This Row],[cond2]]=1,MID(Table12[[#This Row],[Column1]],6,3),O1848)</f>
        <v xml:space="preserve"> 6</v>
      </c>
    </row>
    <row r="1850" spans="11:15" x14ac:dyDescent="0.3">
      <c r="K1850">
        <v>0</v>
      </c>
      <c r="L1850">
        <f>IF(AND(ISNUMBER(SEARCH(":",Table12[[#This Row],[Column1]]))=FALSE,ISNUMBER(SEARCH("Ronda",Table12[[#This Row],[Column1]]))=FALSE),1,0)</f>
        <v>1</v>
      </c>
      <c r="M1850">
        <f>IF(Table12[[#This Row],[cond]]=1,M1849+1,0)</f>
        <v>5</v>
      </c>
      <c r="N1850">
        <f>IF(ISNUMBER(SEARCH("Ronda",Table12[[#This Row],[Column1]]))=TRUE,1,0)</f>
        <v>0</v>
      </c>
      <c r="O1850" t="str">
        <f>IF(Table12[[#This Row],[cond2]]=1,MID(Table12[[#This Row],[Column1]],6,3),O1849)</f>
        <v xml:space="preserve"> 6</v>
      </c>
    </row>
    <row r="1851" spans="11:15" x14ac:dyDescent="0.3">
      <c r="K1851">
        <v>-1</v>
      </c>
      <c r="L1851">
        <f>IF(AND(ISNUMBER(SEARCH(":",Table12[[#This Row],[Column1]]))=FALSE,ISNUMBER(SEARCH("Ronda",Table12[[#This Row],[Column1]]))=FALSE),1,0)</f>
        <v>1</v>
      </c>
      <c r="M1851">
        <f>IF(Table12[[#This Row],[cond]]=1,M1850+1,0)</f>
        <v>6</v>
      </c>
      <c r="N1851">
        <f>IF(ISNUMBER(SEARCH("Ronda",Table12[[#This Row],[Column1]]))=TRUE,1,0)</f>
        <v>0</v>
      </c>
      <c r="O1851" t="str">
        <f>IF(Table12[[#This Row],[cond2]]=1,MID(Table12[[#This Row],[Column1]],6,3),O1850)</f>
        <v xml:space="preserve"> 6</v>
      </c>
    </row>
    <row r="1852" spans="11:15" x14ac:dyDescent="0.3">
      <c r="K1852" t="s">
        <v>1447</v>
      </c>
      <c r="L1852">
        <f>IF(AND(ISNUMBER(SEARCH(":",Table12[[#This Row],[Column1]]))=FALSE,ISNUMBER(SEARCH("Ronda",Table12[[#This Row],[Column1]]))=FALSE),1,0)</f>
        <v>0</v>
      </c>
      <c r="M1852">
        <f>IF(Table12[[#This Row],[cond]]=1,M1851+1,0)</f>
        <v>0</v>
      </c>
      <c r="N1852">
        <f>IF(ISNUMBER(SEARCH("Ronda",Table12[[#This Row],[Column1]]))=TRUE,1,0)</f>
        <v>0</v>
      </c>
      <c r="O1852" t="str">
        <f>IF(Table12[[#This Row],[cond2]]=1,MID(Table12[[#This Row],[Column1]],6,3),O1851)</f>
        <v xml:space="preserve"> 6</v>
      </c>
    </row>
    <row r="1853" spans="11:15" x14ac:dyDescent="0.3">
      <c r="K1853" t="s">
        <v>6</v>
      </c>
      <c r="L1853">
        <f>IF(AND(ISNUMBER(SEARCH(":",Table12[[#This Row],[Column1]]))=FALSE,ISNUMBER(SEARCH("Ronda",Table12[[#This Row],[Column1]]))=FALSE),1,0)</f>
        <v>1</v>
      </c>
      <c r="M1853">
        <f>IF(Table12[[#This Row],[cond]]=1,M1852+1,0)</f>
        <v>1</v>
      </c>
      <c r="N1853">
        <f>IF(ISNUMBER(SEARCH("Ronda",Table12[[#This Row],[Column1]]))=TRUE,1,0)</f>
        <v>0</v>
      </c>
      <c r="O1853" t="str">
        <f>IF(Table12[[#This Row],[cond2]]=1,MID(Table12[[#This Row],[Column1]],6,3),O1852)</f>
        <v xml:space="preserve"> 6</v>
      </c>
    </row>
    <row r="1854" spans="11:15" x14ac:dyDescent="0.3">
      <c r="K1854" t="s">
        <v>833</v>
      </c>
      <c r="L1854">
        <f>IF(AND(ISNUMBER(SEARCH(":",Table12[[#This Row],[Column1]]))=FALSE,ISNUMBER(SEARCH("Ronda",Table12[[#This Row],[Column1]]))=FALSE),1,0)</f>
        <v>1</v>
      </c>
      <c r="M1854">
        <f>IF(Table12[[#This Row],[cond]]=1,M1853+1,0)</f>
        <v>2</v>
      </c>
      <c r="N1854">
        <f>IF(ISNUMBER(SEARCH("Ronda",Table12[[#This Row],[Column1]]))=TRUE,1,0)</f>
        <v>0</v>
      </c>
      <c r="O1854" t="str">
        <f>IF(Table12[[#This Row],[cond2]]=1,MID(Table12[[#This Row],[Column1]],6,3),O1853)</f>
        <v xml:space="preserve"> 6</v>
      </c>
    </row>
    <row r="1855" spans="11:15" x14ac:dyDescent="0.3">
      <c r="K1855">
        <v>2</v>
      </c>
      <c r="L1855">
        <f>IF(AND(ISNUMBER(SEARCH(":",Table12[[#This Row],[Column1]]))=FALSE,ISNUMBER(SEARCH("Ronda",Table12[[#This Row],[Column1]]))=FALSE),1,0)</f>
        <v>1</v>
      </c>
      <c r="M1855">
        <f>IF(Table12[[#This Row],[cond]]=1,M1854+1,0)</f>
        <v>3</v>
      </c>
      <c r="N1855">
        <f>IF(ISNUMBER(SEARCH("Ronda",Table12[[#This Row],[Column1]]))=TRUE,1,0)</f>
        <v>0</v>
      </c>
      <c r="O1855" t="str">
        <f>IF(Table12[[#This Row],[cond2]]=1,MID(Table12[[#This Row],[Column1]],6,3),O1854)</f>
        <v xml:space="preserve"> 6</v>
      </c>
    </row>
    <row r="1856" spans="11:15" x14ac:dyDescent="0.3">
      <c r="K1856">
        <v>1</v>
      </c>
      <c r="L1856">
        <f>IF(AND(ISNUMBER(SEARCH(":",Table12[[#This Row],[Column1]]))=FALSE,ISNUMBER(SEARCH("Ronda",Table12[[#This Row],[Column1]]))=FALSE),1,0)</f>
        <v>1</v>
      </c>
      <c r="M1856">
        <f>IF(Table12[[#This Row],[cond]]=1,M1855+1,0)</f>
        <v>4</v>
      </c>
      <c r="N1856">
        <f>IF(ISNUMBER(SEARCH("Ronda",Table12[[#This Row],[Column1]]))=TRUE,1,0)</f>
        <v>0</v>
      </c>
      <c r="O1856" t="str">
        <f>IF(Table12[[#This Row],[cond2]]=1,MID(Table12[[#This Row],[Column1]],6,3),O1855)</f>
        <v xml:space="preserve"> 6</v>
      </c>
    </row>
    <row r="1857" spans="11:15" x14ac:dyDescent="0.3">
      <c r="K1857">
        <v>0</v>
      </c>
      <c r="L1857">
        <f>IF(AND(ISNUMBER(SEARCH(":",Table12[[#This Row],[Column1]]))=FALSE,ISNUMBER(SEARCH("Ronda",Table12[[#This Row],[Column1]]))=FALSE),1,0)</f>
        <v>1</v>
      </c>
      <c r="M1857">
        <f>IF(Table12[[#This Row],[cond]]=1,M1856+1,0)</f>
        <v>5</v>
      </c>
      <c r="N1857">
        <f>IF(ISNUMBER(SEARCH("Ronda",Table12[[#This Row],[Column1]]))=TRUE,1,0)</f>
        <v>0</v>
      </c>
      <c r="O1857" t="str">
        <f>IF(Table12[[#This Row],[cond2]]=1,MID(Table12[[#This Row],[Column1]],6,3),O1856)</f>
        <v xml:space="preserve"> 6</v>
      </c>
    </row>
    <row r="1858" spans="11:15" x14ac:dyDescent="0.3">
      <c r="K1858">
        <v>-1</v>
      </c>
      <c r="L1858">
        <f>IF(AND(ISNUMBER(SEARCH(":",Table12[[#This Row],[Column1]]))=FALSE,ISNUMBER(SEARCH("Ronda",Table12[[#This Row],[Column1]]))=FALSE),1,0)</f>
        <v>1</v>
      </c>
      <c r="M1858">
        <f>IF(Table12[[#This Row],[cond]]=1,M1857+1,0)</f>
        <v>6</v>
      </c>
      <c r="N1858">
        <f>IF(ISNUMBER(SEARCH("Ronda",Table12[[#This Row],[Column1]]))=TRUE,1,0)</f>
        <v>0</v>
      </c>
      <c r="O1858" t="str">
        <f>IF(Table12[[#This Row],[cond2]]=1,MID(Table12[[#This Row],[Column1]],6,3),O1857)</f>
        <v xml:space="preserve"> 6</v>
      </c>
    </row>
    <row r="1859" spans="11:15" x14ac:dyDescent="0.3">
      <c r="K1859" t="s">
        <v>289</v>
      </c>
      <c r="L1859">
        <f>IF(AND(ISNUMBER(SEARCH(":",Table12[[#This Row],[Column1]]))=FALSE,ISNUMBER(SEARCH("Ronda",Table12[[#This Row],[Column1]]))=FALSE),1,0)</f>
        <v>0</v>
      </c>
      <c r="M1859">
        <f>IF(Table12[[#This Row],[cond]]=1,M1858+1,0)</f>
        <v>0</v>
      </c>
      <c r="N1859">
        <f>IF(ISNUMBER(SEARCH("Ronda",Table12[[#This Row],[Column1]]))=TRUE,1,0)</f>
        <v>1</v>
      </c>
      <c r="O1859" t="str">
        <f>IF(Table12[[#This Row],[cond2]]=1,MID(Table12[[#This Row],[Column1]],6,3),O1858)</f>
        <v xml:space="preserve"> 5</v>
      </c>
    </row>
    <row r="1860" spans="11:15" x14ac:dyDescent="0.3">
      <c r="K1860" t="s">
        <v>1448</v>
      </c>
      <c r="L1860">
        <f>IF(AND(ISNUMBER(SEARCH(":",Table12[[#This Row],[Column1]]))=FALSE,ISNUMBER(SEARCH("Ronda",Table12[[#This Row],[Column1]]))=FALSE),1,0)</f>
        <v>0</v>
      </c>
      <c r="M1860">
        <f>IF(Table12[[#This Row],[cond]]=1,M1859+1,0)</f>
        <v>0</v>
      </c>
      <c r="N1860">
        <f>IF(ISNUMBER(SEARCH("Ronda",Table12[[#This Row],[Column1]]))=TRUE,1,0)</f>
        <v>0</v>
      </c>
      <c r="O1860" t="str">
        <f>IF(Table12[[#This Row],[cond2]]=1,MID(Table12[[#This Row],[Column1]],6,3),O1859)</f>
        <v xml:space="preserve"> 5</v>
      </c>
    </row>
    <row r="1861" spans="11:15" x14ac:dyDescent="0.3">
      <c r="K1861" t="s">
        <v>28</v>
      </c>
      <c r="L1861">
        <f>IF(AND(ISNUMBER(SEARCH(":",Table12[[#This Row],[Column1]]))=FALSE,ISNUMBER(SEARCH("Ronda",Table12[[#This Row],[Column1]]))=FALSE),1,0)</f>
        <v>1</v>
      </c>
      <c r="M1861">
        <f>IF(Table12[[#This Row],[cond]]=1,M1860+1,0)</f>
        <v>1</v>
      </c>
      <c r="N1861">
        <f>IF(ISNUMBER(SEARCH("Ronda",Table12[[#This Row],[Column1]]))=TRUE,1,0)</f>
        <v>0</v>
      </c>
      <c r="O1861" t="str">
        <f>IF(Table12[[#This Row],[cond2]]=1,MID(Table12[[#This Row],[Column1]],6,3),O1860)</f>
        <v xml:space="preserve"> 5</v>
      </c>
    </row>
    <row r="1862" spans="11:15" x14ac:dyDescent="0.3">
      <c r="K1862" t="s">
        <v>7</v>
      </c>
      <c r="L1862">
        <f>IF(AND(ISNUMBER(SEARCH(":",Table12[[#This Row],[Column1]]))=FALSE,ISNUMBER(SEARCH("Ronda",Table12[[#This Row],[Column1]]))=FALSE),1,0)</f>
        <v>1</v>
      </c>
      <c r="M1862">
        <f>IF(Table12[[#This Row],[cond]]=1,M1861+1,0)</f>
        <v>2</v>
      </c>
      <c r="N1862">
        <f>IF(ISNUMBER(SEARCH("Ronda",Table12[[#This Row],[Column1]]))=TRUE,1,0)</f>
        <v>0</v>
      </c>
      <c r="O1862" t="str">
        <f>IF(Table12[[#This Row],[cond2]]=1,MID(Table12[[#This Row],[Column1]],6,3),O1861)</f>
        <v xml:space="preserve"> 5</v>
      </c>
    </row>
    <row r="1863" spans="11:15" x14ac:dyDescent="0.3">
      <c r="K1863">
        <v>1</v>
      </c>
      <c r="L1863">
        <f>IF(AND(ISNUMBER(SEARCH(":",Table12[[#This Row],[Column1]]))=FALSE,ISNUMBER(SEARCH("Ronda",Table12[[#This Row],[Column1]]))=FALSE),1,0)</f>
        <v>1</v>
      </c>
      <c r="M1863">
        <f>IF(Table12[[#This Row],[cond]]=1,M1862+1,0)</f>
        <v>3</v>
      </c>
      <c r="N1863">
        <f>IF(ISNUMBER(SEARCH("Ronda",Table12[[#This Row],[Column1]]))=TRUE,1,0)</f>
        <v>0</v>
      </c>
      <c r="O1863" t="str">
        <f>IF(Table12[[#This Row],[cond2]]=1,MID(Table12[[#This Row],[Column1]],6,3),O1862)</f>
        <v xml:space="preserve"> 5</v>
      </c>
    </row>
    <row r="1864" spans="11:15" x14ac:dyDescent="0.3">
      <c r="K1864">
        <v>1</v>
      </c>
      <c r="L1864">
        <f>IF(AND(ISNUMBER(SEARCH(":",Table12[[#This Row],[Column1]]))=FALSE,ISNUMBER(SEARCH("Ronda",Table12[[#This Row],[Column1]]))=FALSE),1,0)</f>
        <v>1</v>
      </c>
      <c r="M1864">
        <f>IF(Table12[[#This Row],[cond]]=1,M1863+1,0)</f>
        <v>4</v>
      </c>
      <c r="N1864">
        <f>IF(ISNUMBER(SEARCH("Ronda",Table12[[#This Row],[Column1]]))=TRUE,1,0)</f>
        <v>0</v>
      </c>
      <c r="O1864" t="str">
        <f>IF(Table12[[#This Row],[cond2]]=1,MID(Table12[[#This Row],[Column1]],6,3),O1863)</f>
        <v xml:space="preserve"> 5</v>
      </c>
    </row>
    <row r="1865" spans="11:15" x14ac:dyDescent="0.3">
      <c r="K1865">
        <v>-1</v>
      </c>
      <c r="L1865">
        <f>IF(AND(ISNUMBER(SEARCH(":",Table12[[#This Row],[Column1]]))=FALSE,ISNUMBER(SEARCH("Ronda",Table12[[#This Row],[Column1]]))=FALSE),1,0)</f>
        <v>1</v>
      </c>
      <c r="M1865">
        <f>IF(Table12[[#This Row],[cond]]=1,M1864+1,0)</f>
        <v>5</v>
      </c>
      <c r="N1865">
        <f>IF(ISNUMBER(SEARCH("Ronda",Table12[[#This Row],[Column1]]))=TRUE,1,0)</f>
        <v>0</v>
      </c>
      <c r="O1865" t="str">
        <f>IF(Table12[[#This Row],[cond2]]=1,MID(Table12[[#This Row],[Column1]],6,3),O1864)</f>
        <v xml:space="preserve"> 5</v>
      </c>
    </row>
    <row r="1866" spans="11:15" x14ac:dyDescent="0.3">
      <c r="K1866">
        <v>0</v>
      </c>
      <c r="L1866">
        <f>IF(AND(ISNUMBER(SEARCH(":",Table12[[#This Row],[Column1]]))=FALSE,ISNUMBER(SEARCH("Ronda",Table12[[#This Row],[Column1]]))=FALSE),1,0)</f>
        <v>1</v>
      </c>
      <c r="M1866">
        <f>IF(Table12[[#This Row],[cond]]=1,M1865+1,0)</f>
        <v>6</v>
      </c>
      <c r="N1866">
        <f>IF(ISNUMBER(SEARCH("Ronda",Table12[[#This Row],[Column1]]))=TRUE,1,0)</f>
        <v>0</v>
      </c>
      <c r="O1866" t="str">
        <f>IF(Table12[[#This Row],[cond2]]=1,MID(Table12[[#This Row],[Column1]],6,3),O1865)</f>
        <v xml:space="preserve"> 5</v>
      </c>
    </row>
    <row r="1867" spans="11:15" x14ac:dyDescent="0.3">
      <c r="K1867" t="s">
        <v>1449</v>
      </c>
      <c r="L1867">
        <f>IF(AND(ISNUMBER(SEARCH(":",Table12[[#This Row],[Column1]]))=FALSE,ISNUMBER(SEARCH("Ronda",Table12[[#This Row],[Column1]]))=FALSE),1,0)</f>
        <v>0</v>
      </c>
      <c r="M1867">
        <f>IF(Table12[[#This Row],[cond]]=1,M1866+1,0)</f>
        <v>0</v>
      </c>
      <c r="N1867">
        <f>IF(ISNUMBER(SEARCH("Ronda",Table12[[#This Row],[Column1]]))=TRUE,1,0)</f>
        <v>0</v>
      </c>
      <c r="O1867" t="str">
        <f>IF(Table12[[#This Row],[cond2]]=1,MID(Table12[[#This Row],[Column1]],6,3),O1866)</f>
        <v xml:space="preserve"> 5</v>
      </c>
    </row>
    <row r="1868" spans="11:15" x14ac:dyDescent="0.3">
      <c r="K1868" t="s">
        <v>14</v>
      </c>
      <c r="L1868">
        <f>IF(AND(ISNUMBER(SEARCH(":",Table12[[#This Row],[Column1]]))=FALSE,ISNUMBER(SEARCH("Ronda",Table12[[#This Row],[Column1]]))=FALSE),1,0)</f>
        <v>1</v>
      </c>
      <c r="M1868">
        <f>IF(Table12[[#This Row],[cond]]=1,M1867+1,0)</f>
        <v>1</v>
      </c>
      <c r="N1868">
        <f>IF(ISNUMBER(SEARCH("Ronda",Table12[[#This Row],[Column1]]))=TRUE,1,0)</f>
        <v>0</v>
      </c>
      <c r="O1868" t="str">
        <f>IF(Table12[[#This Row],[cond2]]=1,MID(Table12[[#This Row],[Column1]],6,3),O1867)</f>
        <v xml:space="preserve"> 5</v>
      </c>
    </row>
    <row r="1869" spans="11:15" x14ac:dyDescent="0.3">
      <c r="K1869" t="s">
        <v>8</v>
      </c>
      <c r="L1869">
        <f>IF(AND(ISNUMBER(SEARCH(":",Table12[[#This Row],[Column1]]))=FALSE,ISNUMBER(SEARCH("Ronda",Table12[[#This Row],[Column1]]))=FALSE),1,0)</f>
        <v>1</v>
      </c>
      <c r="M1869">
        <f>IF(Table12[[#This Row],[cond]]=1,M1868+1,0)</f>
        <v>2</v>
      </c>
      <c r="N1869">
        <f>IF(ISNUMBER(SEARCH("Ronda",Table12[[#This Row],[Column1]]))=TRUE,1,0)</f>
        <v>0</v>
      </c>
      <c r="O1869" t="str">
        <f>IF(Table12[[#This Row],[cond2]]=1,MID(Table12[[#This Row],[Column1]],6,3),O1868)</f>
        <v xml:space="preserve"> 5</v>
      </c>
    </row>
    <row r="1870" spans="11:15" x14ac:dyDescent="0.3">
      <c r="K1870">
        <v>2</v>
      </c>
      <c r="L1870">
        <f>IF(AND(ISNUMBER(SEARCH(":",Table12[[#This Row],[Column1]]))=FALSE,ISNUMBER(SEARCH("Ronda",Table12[[#This Row],[Column1]]))=FALSE),1,0)</f>
        <v>1</v>
      </c>
      <c r="M1870">
        <f>IF(Table12[[#This Row],[cond]]=1,M1869+1,0)</f>
        <v>3</v>
      </c>
      <c r="N1870">
        <f>IF(ISNUMBER(SEARCH("Ronda",Table12[[#This Row],[Column1]]))=TRUE,1,0)</f>
        <v>0</v>
      </c>
      <c r="O1870" t="str">
        <f>IF(Table12[[#This Row],[cond2]]=1,MID(Table12[[#This Row],[Column1]],6,3),O1869)</f>
        <v xml:space="preserve"> 5</v>
      </c>
    </row>
    <row r="1871" spans="11:15" x14ac:dyDescent="0.3">
      <c r="K1871">
        <v>3</v>
      </c>
      <c r="L1871">
        <f>IF(AND(ISNUMBER(SEARCH(":",Table12[[#This Row],[Column1]]))=FALSE,ISNUMBER(SEARCH("Ronda",Table12[[#This Row],[Column1]]))=FALSE),1,0)</f>
        <v>1</v>
      </c>
      <c r="M1871">
        <f>IF(Table12[[#This Row],[cond]]=1,M1870+1,0)</f>
        <v>4</v>
      </c>
      <c r="N1871">
        <f>IF(ISNUMBER(SEARCH("Ronda",Table12[[#This Row],[Column1]]))=TRUE,1,0)</f>
        <v>0</v>
      </c>
      <c r="O1871" t="str">
        <f>IF(Table12[[#This Row],[cond2]]=1,MID(Table12[[#This Row],[Column1]],6,3),O1870)</f>
        <v xml:space="preserve"> 5</v>
      </c>
    </row>
    <row r="1872" spans="11:15" x14ac:dyDescent="0.3">
      <c r="K1872">
        <v>0</v>
      </c>
      <c r="L1872">
        <f>IF(AND(ISNUMBER(SEARCH(":",Table12[[#This Row],[Column1]]))=FALSE,ISNUMBER(SEARCH("Ronda",Table12[[#This Row],[Column1]]))=FALSE),1,0)</f>
        <v>1</v>
      </c>
      <c r="M1872">
        <f>IF(Table12[[#This Row],[cond]]=1,M1871+1,0)</f>
        <v>5</v>
      </c>
      <c r="N1872">
        <f>IF(ISNUMBER(SEARCH("Ronda",Table12[[#This Row],[Column1]]))=TRUE,1,0)</f>
        <v>0</v>
      </c>
      <c r="O1872" t="str">
        <f>IF(Table12[[#This Row],[cond2]]=1,MID(Table12[[#This Row],[Column1]],6,3),O1871)</f>
        <v xml:space="preserve"> 5</v>
      </c>
    </row>
    <row r="1873" spans="11:15" x14ac:dyDescent="0.3">
      <c r="K1873">
        <v>-2</v>
      </c>
      <c r="L1873">
        <f>IF(AND(ISNUMBER(SEARCH(":",Table12[[#This Row],[Column1]]))=FALSE,ISNUMBER(SEARCH("Ronda",Table12[[#This Row],[Column1]]))=FALSE),1,0)</f>
        <v>1</v>
      </c>
      <c r="M1873">
        <f>IF(Table12[[#This Row],[cond]]=1,M1872+1,0)</f>
        <v>6</v>
      </c>
      <c r="N1873">
        <f>IF(ISNUMBER(SEARCH("Ronda",Table12[[#This Row],[Column1]]))=TRUE,1,0)</f>
        <v>0</v>
      </c>
      <c r="O1873" t="str">
        <f>IF(Table12[[#This Row],[cond2]]=1,MID(Table12[[#This Row],[Column1]],6,3),O1872)</f>
        <v xml:space="preserve"> 5</v>
      </c>
    </row>
    <row r="1874" spans="11:15" x14ac:dyDescent="0.3">
      <c r="K1874" t="s">
        <v>1450</v>
      </c>
      <c r="L1874">
        <f>IF(AND(ISNUMBER(SEARCH(":",Table12[[#This Row],[Column1]]))=FALSE,ISNUMBER(SEARCH("Ronda",Table12[[#This Row],[Column1]]))=FALSE),1,0)</f>
        <v>0</v>
      </c>
      <c r="M1874">
        <f>IF(Table12[[#This Row],[cond]]=1,M1873+1,0)</f>
        <v>0</v>
      </c>
      <c r="N1874">
        <f>IF(ISNUMBER(SEARCH("Ronda",Table12[[#This Row],[Column1]]))=TRUE,1,0)</f>
        <v>0</v>
      </c>
      <c r="O1874" t="str">
        <f>IF(Table12[[#This Row],[cond2]]=1,MID(Table12[[#This Row],[Column1]],6,3),O1873)</f>
        <v xml:space="preserve"> 5</v>
      </c>
    </row>
    <row r="1875" spans="11:15" x14ac:dyDescent="0.3">
      <c r="K1875" t="s">
        <v>10</v>
      </c>
      <c r="L1875">
        <f>IF(AND(ISNUMBER(SEARCH(":",Table12[[#This Row],[Column1]]))=FALSE,ISNUMBER(SEARCH("Ronda",Table12[[#This Row],[Column1]]))=FALSE),1,0)</f>
        <v>1</v>
      </c>
      <c r="M1875">
        <f>IF(Table12[[#This Row],[cond]]=1,M1874+1,0)</f>
        <v>1</v>
      </c>
      <c r="N1875">
        <f>IF(ISNUMBER(SEARCH("Ronda",Table12[[#This Row],[Column1]]))=TRUE,1,0)</f>
        <v>0</v>
      </c>
      <c r="O1875" t="str">
        <f>IF(Table12[[#This Row],[cond2]]=1,MID(Table12[[#This Row],[Column1]],6,3),O1874)</f>
        <v xml:space="preserve"> 5</v>
      </c>
    </row>
    <row r="1876" spans="11:15" x14ac:dyDescent="0.3">
      <c r="K1876" t="s">
        <v>31</v>
      </c>
      <c r="L1876">
        <f>IF(AND(ISNUMBER(SEARCH(":",Table12[[#This Row],[Column1]]))=FALSE,ISNUMBER(SEARCH("Ronda",Table12[[#This Row],[Column1]]))=FALSE),1,0)</f>
        <v>1</v>
      </c>
      <c r="M1876">
        <f>IF(Table12[[#This Row],[cond]]=1,M1875+1,0)</f>
        <v>2</v>
      </c>
      <c r="N1876">
        <f>IF(ISNUMBER(SEARCH("Ronda",Table12[[#This Row],[Column1]]))=TRUE,1,0)</f>
        <v>0</v>
      </c>
      <c r="O1876" t="str">
        <f>IF(Table12[[#This Row],[cond2]]=1,MID(Table12[[#This Row],[Column1]],6,3),O1875)</f>
        <v xml:space="preserve"> 5</v>
      </c>
    </row>
    <row r="1877" spans="11:15" x14ac:dyDescent="0.3">
      <c r="K1877">
        <v>1</v>
      </c>
      <c r="L1877">
        <f>IF(AND(ISNUMBER(SEARCH(":",Table12[[#This Row],[Column1]]))=FALSE,ISNUMBER(SEARCH("Ronda",Table12[[#This Row],[Column1]]))=FALSE),1,0)</f>
        <v>1</v>
      </c>
      <c r="M1877">
        <f>IF(Table12[[#This Row],[cond]]=1,M1876+1,0)</f>
        <v>3</v>
      </c>
      <c r="N1877">
        <f>IF(ISNUMBER(SEARCH("Ronda",Table12[[#This Row],[Column1]]))=TRUE,1,0)</f>
        <v>0</v>
      </c>
      <c r="O1877" t="str">
        <f>IF(Table12[[#This Row],[cond2]]=1,MID(Table12[[#This Row],[Column1]],6,3),O1876)</f>
        <v xml:space="preserve"> 5</v>
      </c>
    </row>
    <row r="1878" spans="11:15" x14ac:dyDescent="0.3">
      <c r="K1878">
        <v>3</v>
      </c>
      <c r="L1878">
        <f>IF(AND(ISNUMBER(SEARCH(":",Table12[[#This Row],[Column1]]))=FALSE,ISNUMBER(SEARCH("Ronda",Table12[[#This Row],[Column1]]))=FALSE),1,0)</f>
        <v>1</v>
      </c>
      <c r="M1878">
        <f>IF(Table12[[#This Row],[cond]]=1,M1877+1,0)</f>
        <v>4</v>
      </c>
      <c r="N1878">
        <f>IF(ISNUMBER(SEARCH("Ronda",Table12[[#This Row],[Column1]]))=TRUE,1,0)</f>
        <v>0</v>
      </c>
      <c r="O1878" t="str">
        <f>IF(Table12[[#This Row],[cond2]]=1,MID(Table12[[#This Row],[Column1]],6,3),O1877)</f>
        <v xml:space="preserve"> 5</v>
      </c>
    </row>
    <row r="1879" spans="11:15" x14ac:dyDescent="0.3">
      <c r="K1879">
        <v>0</v>
      </c>
      <c r="L1879">
        <f>IF(AND(ISNUMBER(SEARCH(":",Table12[[#This Row],[Column1]]))=FALSE,ISNUMBER(SEARCH("Ronda",Table12[[#This Row],[Column1]]))=FALSE),1,0)</f>
        <v>1</v>
      </c>
      <c r="M1879">
        <f>IF(Table12[[#This Row],[cond]]=1,M1878+1,0)</f>
        <v>5</v>
      </c>
      <c r="N1879">
        <f>IF(ISNUMBER(SEARCH("Ronda",Table12[[#This Row],[Column1]]))=TRUE,1,0)</f>
        <v>0</v>
      </c>
      <c r="O1879" t="str">
        <f>IF(Table12[[#This Row],[cond2]]=1,MID(Table12[[#This Row],[Column1]],6,3),O1878)</f>
        <v xml:space="preserve"> 5</v>
      </c>
    </row>
    <row r="1880" spans="11:15" x14ac:dyDescent="0.3">
      <c r="K1880">
        <v>-2</v>
      </c>
      <c r="L1880">
        <f>IF(AND(ISNUMBER(SEARCH(":",Table12[[#This Row],[Column1]]))=FALSE,ISNUMBER(SEARCH("Ronda",Table12[[#This Row],[Column1]]))=FALSE),1,0)</f>
        <v>1</v>
      </c>
      <c r="M1880">
        <f>IF(Table12[[#This Row],[cond]]=1,M1879+1,0)</f>
        <v>6</v>
      </c>
      <c r="N1880">
        <f>IF(ISNUMBER(SEARCH("Ronda",Table12[[#This Row],[Column1]]))=TRUE,1,0)</f>
        <v>0</v>
      </c>
      <c r="O1880" t="str">
        <f>IF(Table12[[#This Row],[cond2]]=1,MID(Table12[[#This Row],[Column1]],6,3),O1879)</f>
        <v xml:space="preserve"> 5</v>
      </c>
    </row>
    <row r="1881" spans="11:15" x14ac:dyDescent="0.3">
      <c r="K1881" t="s">
        <v>1450</v>
      </c>
      <c r="L1881">
        <f>IF(AND(ISNUMBER(SEARCH(":",Table12[[#This Row],[Column1]]))=FALSE,ISNUMBER(SEARCH("Ronda",Table12[[#This Row],[Column1]]))=FALSE),1,0)</f>
        <v>0</v>
      </c>
      <c r="M1881">
        <f>IF(Table12[[#This Row],[cond]]=1,M1880+1,0)</f>
        <v>0</v>
      </c>
      <c r="N1881">
        <f>IF(ISNUMBER(SEARCH("Ronda",Table12[[#This Row],[Column1]]))=TRUE,1,0)</f>
        <v>0</v>
      </c>
      <c r="O1881" t="str">
        <f>IF(Table12[[#This Row],[cond2]]=1,MID(Table12[[#This Row],[Column1]],6,3),O1880)</f>
        <v xml:space="preserve"> 5</v>
      </c>
    </row>
    <row r="1882" spans="11:15" x14ac:dyDescent="0.3">
      <c r="K1882" t="s">
        <v>4</v>
      </c>
      <c r="L1882">
        <f>IF(AND(ISNUMBER(SEARCH(":",Table12[[#This Row],[Column1]]))=FALSE,ISNUMBER(SEARCH("Ronda",Table12[[#This Row],[Column1]]))=FALSE),1,0)</f>
        <v>1</v>
      </c>
      <c r="M1882">
        <f>IF(Table12[[#This Row],[cond]]=1,M1881+1,0)</f>
        <v>1</v>
      </c>
      <c r="N1882">
        <f>IF(ISNUMBER(SEARCH("Ronda",Table12[[#This Row],[Column1]]))=TRUE,1,0)</f>
        <v>0</v>
      </c>
      <c r="O1882" t="str">
        <f>IF(Table12[[#This Row],[cond2]]=1,MID(Table12[[#This Row],[Column1]],6,3),O1881)</f>
        <v xml:space="preserve"> 5</v>
      </c>
    </row>
    <row r="1883" spans="11:15" x14ac:dyDescent="0.3">
      <c r="K1883" t="s">
        <v>303</v>
      </c>
      <c r="L1883">
        <f>IF(AND(ISNUMBER(SEARCH(":",Table12[[#This Row],[Column1]]))=FALSE,ISNUMBER(SEARCH("Ronda",Table12[[#This Row],[Column1]]))=FALSE),1,0)</f>
        <v>1</v>
      </c>
      <c r="M1883">
        <f>IF(Table12[[#This Row],[cond]]=1,M1882+1,0)</f>
        <v>2</v>
      </c>
      <c r="N1883">
        <f>IF(ISNUMBER(SEARCH("Ronda",Table12[[#This Row],[Column1]]))=TRUE,1,0)</f>
        <v>0</v>
      </c>
      <c r="O1883" t="str">
        <f>IF(Table12[[#This Row],[cond2]]=1,MID(Table12[[#This Row],[Column1]],6,3),O1882)</f>
        <v xml:space="preserve"> 5</v>
      </c>
    </row>
    <row r="1884" spans="11:15" x14ac:dyDescent="0.3">
      <c r="K1884">
        <v>2</v>
      </c>
      <c r="L1884">
        <f>IF(AND(ISNUMBER(SEARCH(":",Table12[[#This Row],[Column1]]))=FALSE,ISNUMBER(SEARCH("Ronda",Table12[[#This Row],[Column1]]))=FALSE),1,0)</f>
        <v>1</v>
      </c>
      <c r="M1884">
        <f>IF(Table12[[#This Row],[cond]]=1,M1883+1,0)</f>
        <v>3</v>
      </c>
      <c r="N1884">
        <f>IF(ISNUMBER(SEARCH("Ronda",Table12[[#This Row],[Column1]]))=TRUE,1,0)</f>
        <v>0</v>
      </c>
      <c r="O1884" t="str">
        <f>IF(Table12[[#This Row],[cond2]]=1,MID(Table12[[#This Row],[Column1]],6,3),O1883)</f>
        <v xml:space="preserve"> 5</v>
      </c>
    </row>
    <row r="1885" spans="11:15" x14ac:dyDescent="0.3">
      <c r="K1885">
        <v>4</v>
      </c>
      <c r="L1885">
        <f>IF(AND(ISNUMBER(SEARCH(":",Table12[[#This Row],[Column1]]))=FALSE,ISNUMBER(SEARCH("Ronda",Table12[[#This Row],[Column1]]))=FALSE),1,0)</f>
        <v>1</v>
      </c>
      <c r="M1885">
        <f>IF(Table12[[#This Row],[cond]]=1,M1884+1,0)</f>
        <v>4</v>
      </c>
      <c r="N1885">
        <f>IF(ISNUMBER(SEARCH("Ronda",Table12[[#This Row],[Column1]]))=TRUE,1,0)</f>
        <v>0</v>
      </c>
      <c r="O1885" t="str">
        <f>IF(Table12[[#This Row],[cond2]]=1,MID(Table12[[#This Row],[Column1]],6,3),O1884)</f>
        <v xml:space="preserve"> 5</v>
      </c>
    </row>
    <row r="1886" spans="11:15" x14ac:dyDescent="0.3">
      <c r="K1886">
        <v>-1</v>
      </c>
      <c r="L1886">
        <f>IF(AND(ISNUMBER(SEARCH(":",Table12[[#This Row],[Column1]]))=FALSE,ISNUMBER(SEARCH("Ronda",Table12[[#This Row],[Column1]]))=FALSE),1,0)</f>
        <v>1</v>
      </c>
      <c r="M1886">
        <f>IF(Table12[[#This Row],[cond]]=1,M1885+1,0)</f>
        <v>5</v>
      </c>
      <c r="N1886">
        <f>IF(ISNUMBER(SEARCH("Ronda",Table12[[#This Row],[Column1]]))=TRUE,1,0)</f>
        <v>0</v>
      </c>
      <c r="O1886" t="str">
        <f>IF(Table12[[#This Row],[cond2]]=1,MID(Table12[[#This Row],[Column1]],6,3),O1885)</f>
        <v xml:space="preserve"> 5</v>
      </c>
    </row>
    <row r="1887" spans="11:15" x14ac:dyDescent="0.3">
      <c r="K1887">
        <v>-2</v>
      </c>
      <c r="L1887">
        <f>IF(AND(ISNUMBER(SEARCH(":",Table12[[#This Row],[Column1]]))=FALSE,ISNUMBER(SEARCH("Ronda",Table12[[#This Row],[Column1]]))=FALSE),1,0)</f>
        <v>1</v>
      </c>
      <c r="M1887">
        <f>IF(Table12[[#This Row],[cond]]=1,M1886+1,0)</f>
        <v>6</v>
      </c>
      <c r="N1887">
        <f>IF(ISNUMBER(SEARCH("Ronda",Table12[[#This Row],[Column1]]))=TRUE,1,0)</f>
        <v>0</v>
      </c>
      <c r="O1887" t="str">
        <f>IF(Table12[[#This Row],[cond2]]=1,MID(Table12[[#This Row],[Column1]],6,3),O1886)</f>
        <v xml:space="preserve"> 5</v>
      </c>
    </row>
    <row r="1888" spans="11:15" x14ac:dyDescent="0.3">
      <c r="K1888" t="s">
        <v>1450</v>
      </c>
      <c r="L1888">
        <f>IF(AND(ISNUMBER(SEARCH(":",Table12[[#This Row],[Column1]]))=FALSE,ISNUMBER(SEARCH("Ronda",Table12[[#This Row],[Column1]]))=FALSE),1,0)</f>
        <v>0</v>
      </c>
      <c r="M1888">
        <f>IF(Table12[[#This Row],[cond]]=1,M1887+1,0)</f>
        <v>0</v>
      </c>
      <c r="N1888">
        <f>IF(ISNUMBER(SEARCH("Ronda",Table12[[#This Row],[Column1]]))=TRUE,1,0)</f>
        <v>0</v>
      </c>
      <c r="O1888" t="str">
        <f>IF(Table12[[#This Row],[cond2]]=1,MID(Table12[[#This Row],[Column1]],6,3),O1887)</f>
        <v xml:space="preserve"> 5</v>
      </c>
    </row>
    <row r="1889" spans="11:15" x14ac:dyDescent="0.3">
      <c r="K1889" t="s">
        <v>1051</v>
      </c>
      <c r="L1889">
        <f>IF(AND(ISNUMBER(SEARCH(":",Table12[[#This Row],[Column1]]))=FALSE,ISNUMBER(SEARCH("Ronda",Table12[[#This Row],[Column1]]))=FALSE),1,0)</f>
        <v>1</v>
      </c>
      <c r="M1889">
        <f>IF(Table12[[#This Row],[cond]]=1,M1888+1,0)</f>
        <v>1</v>
      </c>
      <c r="N1889">
        <f>IF(ISNUMBER(SEARCH("Ronda",Table12[[#This Row],[Column1]]))=TRUE,1,0)</f>
        <v>0</v>
      </c>
      <c r="O1889" t="str">
        <f>IF(Table12[[#This Row],[cond2]]=1,MID(Table12[[#This Row],[Column1]],6,3),O1888)</f>
        <v xml:space="preserve"> 5</v>
      </c>
    </row>
    <row r="1890" spans="11:15" x14ac:dyDescent="0.3">
      <c r="K1890" t="s">
        <v>33</v>
      </c>
      <c r="L1890">
        <f>IF(AND(ISNUMBER(SEARCH(":",Table12[[#This Row],[Column1]]))=FALSE,ISNUMBER(SEARCH("Ronda",Table12[[#This Row],[Column1]]))=FALSE),1,0)</f>
        <v>1</v>
      </c>
      <c r="M1890">
        <f>IF(Table12[[#This Row],[cond]]=1,M1889+1,0)</f>
        <v>2</v>
      </c>
      <c r="N1890">
        <f>IF(ISNUMBER(SEARCH("Ronda",Table12[[#This Row],[Column1]]))=TRUE,1,0)</f>
        <v>0</v>
      </c>
      <c r="O1890" t="str">
        <f>IF(Table12[[#This Row],[cond2]]=1,MID(Table12[[#This Row],[Column1]],6,3),O1889)</f>
        <v xml:space="preserve"> 5</v>
      </c>
    </row>
    <row r="1891" spans="11:15" x14ac:dyDescent="0.3">
      <c r="K1891">
        <v>2</v>
      </c>
      <c r="L1891">
        <f>IF(AND(ISNUMBER(SEARCH(":",Table12[[#This Row],[Column1]]))=FALSE,ISNUMBER(SEARCH("Ronda",Table12[[#This Row],[Column1]]))=FALSE),1,0)</f>
        <v>1</v>
      </c>
      <c r="M1891">
        <f>IF(Table12[[#This Row],[cond]]=1,M1890+1,0)</f>
        <v>3</v>
      </c>
      <c r="N1891">
        <f>IF(ISNUMBER(SEARCH("Ronda",Table12[[#This Row],[Column1]]))=TRUE,1,0)</f>
        <v>0</v>
      </c>
      <c r="O1891" t="str">
        <f>IF(Table12[[#This Row],[cond2]]=1,MID(Table12[[#This Row],[Column1]],6,3),O1890)</f>
        <v xml:space="preserve"> 5</v>
      </c>
    </row>
    <row r="1892" spans="11:15" x14ac:dyDescent="0.3">
      <c r="K1892">
        <v>0</v>
      </c>
      <c r="L1892">
        <f>IF(AND(ISNUMBER(SEARCH(":",Table12[[#This Row],[Column1]]))=FALSE,ISNUMBER(SEARCH("Ronda",Table12[[#This Row],[Column1]]))=FALSE),1,0)</f>
        <v>1</v>
      </c>
      <c r="M1892">
        <f>IF(Table12[[#This Row],[cond]]=1,M1891+1,0)</f>
        <v>4</v>
      </c>
      <c r="N1892">
        <f>IF(ISNUMBER(SEARCH("Ronda",Table12[[#This Row],[Column1]]))=TRUE,1,0)</f>
        <v>0</v>
      </c>
      <c r="O1892" t="str">
        <f>IF(Table12[[#This Row],[cond2]]=1,MID(Table12[[#This Row],[Column1]],6,3),O1891)</f>
        <v xml:space="preserve"> 5</v>
      </c>
    </row>
    <row r="1893" spans="11:15" x14ac:dyDescent="0.3">
      <c r="K1893">
        <v>-1</v>
      </c>
      <c r="L1893">
        <f>IF(AND(ISNUMBER(SEARCH(":",Table12[[#This Row],[Column1]]))=FALSE,ISNUMBER(SEARCH("Ronda",Table12[[#This Row],[Column1]]))=FALSE),1,0)</f>
        <v>1</v>
      </c>
      <c r="M1893">
        <f>IF(Table12[[#This Row],[cond]]=1,M1892+1,0)</f>
        <v>5</v>
      </c>
      <c r="N1893">
        <f>IF(ISNUMBER(SEARCH("Ronda",Table12[[#This Row],[Column1]]))=TRUE,1,0)</f>
        <v>0</v>
      </c>
      <c r="O1893" t="str">
        <f>IF(Table12[[#This Row],[cond2]]=1,MID(Table12[[#This Row],[Column1]],6,3),O1892)</f>
        <v xml:space="preserve"> 5</v>
      </c>
    </row>
    <row r="1894" spans="11:15" x14ac:dyDescent="0.3">
      <c r="K1894">
        <v>0</v>
      </c>
      <c r="L1894">
        <f>IF(AND(ISNUMBER(SEARCH(":",Table12[[#This Row],[Column1]]))=FALSE,ISNUMBER(SEARCH("Ronda",Table12[[#This Row],[Column1]]))=FALSE),1,0)</f>
        <v>1</v>
      </c>
      <c r="M1894">
        <f>IF(Table12[[#This Row],[cond]]=1,M1893+1,0)</f>
        <v>6</v>
      </c>
      <c r="N1894">
        <f>IF(ISNUMBER(SEARCH("Ronda",Table12[[#This Row],[Column1]]))=TRUE,1,0)</f>
        <v>0</v>
      </c>
      <c r="O1894" t="str">
        <f>IF(Table12[[#This Row],[cond2]]=1,MID(Table12[[#This Row],[Column1]],6,3),O1893)</f>
        <v xml:space="preserve"> 5</v>
      </c>
    </row>
    <row r="1895" spans="11:15" x14ac:dyDescent="0.3">
      <c r="K1895" t="s">
        <v>1451</v>
      </c>
      <c r="L1895">
        <f>IF(AND(ISNUMBER(SEARCH(":",Table12[[#This Row],[Column1]]))=FALSE,ISNUMBER(SEARCH("Ronda",Table12[[#This Row],[Column1]]))=FALSE),1,0)</f>
        <v>0</v>
      </c>
      <c r="M1895">
        <f>IF(Table12[[#This Row],[cond]]=1,M1894+1,0)</f>
        <v>0</v>
      </c>
      <c r="N1895">
        <f>IF(ISNUMBER(SEARCH("Ronda",Table12[[#This Row],[Column1]]))=TRUE,1,0)</f>
        <v>0</v>
      </c>
      <c r="O1895" t="str">
        <f>IF(Table12[[#This Row],[cond2]]=1,MID(Table12[[#This Row],[Column1]],6,3),O1894)</f>
        <v xml:space="preserve"> 5</v>
      </c>
    </row>
    <row r="1896" spans="11:15" x14ac:dyDescent="0.3">
      <c r="K1896" t="s">
        <v>1</v>
      </c>
      <c r="L1896">
        <f>IF(AND(ISNUMBER(SEARCH(":",Table12[[#This Row],[Column1]]))=FALSE,ISNUMBER(SEARCH("Ronda",Table12[[#This Row],[Column1]]))=FALSE),1,0)</f>
        <v>1</v>
      </c>
      <c r="M1896">
        <f>IF(Table12[[#This Row],[cond]]=1,M1895+1,0)</f>
        <v>1</v>
      </c>
      <c r="N1896">
        <f>IF(ISNUMBER(SEARCH("Ronda",Table12[[#This Row],[Column1]]))=TRUE,1,0)</f>
        <v>0</v>
      </c>
      <c r="O1896" t="str">
        <f>IF(Table12[[#This Row],[cond2]]=1,MID(Table12[[#This Row],[Column1]],6,3),O1895)</f>
        <v xml:space="preserve"> 5</v>
      </c>
    </row>
    <row r="1897" spans="11:15" x14ac:dyDescent="0.3">
      <c r="K1897" t="s">
        <v>833</v>
      </c>
      <c r="L1897">
        <f>IF(AND(ISNUMBER(SEARCH(":",Table12[[#This Row],[Column1]]))=FALSE,ISNUMBER(SEARCH("Ronda",Table12[[#This Row],[Column1]]))=FALSE),1,0)</f>
        <v>1</v>
      </c>
      <c r="M1897">
        <f>IF(Table12[[#This Row],[cond]]=1,M1896+1,0)</f>
        <v>2</v>
      </c>
      <c r="N1897">
        <f>IF(ISNUMBER(SEARCH("Ronda",Table12[[#This Row],[Column1]]))=TRUE,1,0)</f>
        <v>0</v>
      </c>
      <c r="O1897" t="str">
        <f>IF(Table12[[#This Row],[cond2]]=1,MID(Table12[[#This Row],[Column1]],6,3),O1896)</f>
        <v xml:space="preserve"> 5</v>
      </c>
    </row>
    <row r="1898" spans="11:15" x14ac:dyDescent="0.3">
      <c r="K1898">
        <v>5</v>
      </c>
      <c r="L1898">
        <f>IF(AND(ISNUMBER(SEARCH(":",Table12[[#This Row],[Column1]]))=FALSE,ISNUMBER(SEARCH("Ronda",Table12[[#This Row],[Column1]]))=FALSE),1,0)</f>
        <v>1</v>
      </c>
      <c r="M1898">
        <f>IF(Table12[[#This Row],[cond]]=1,M1897+1,0)</f>
        <v>3</v>
      </c>
      <c r="N1898">
        <f>IF(ISNUMBER(SEARCH("Ronda",Table12[[#This Row],[Column1]]))=TRUE,1,0)</f>
        <v>0</v>
      </c>
      <c r="O1898" t="str">
        <f>IF(Table12[[#This Row],[cond2]]=1,MID(Table12[[#This Row],[Column1]],6,3),O1897)</f>
        <v xml:space="preserve"> 5</v>
      </c>
    </row>
    <row r="1899" spans="11:15" x14ac:dyDescent="0.3">
      <c r="K1899">
        <v>1</v>
      </c>
      <c r="L1899">
        <f>IF(AND(ISNUMBER(SEARCH(":",Table12[[#This Row],[Column1]]))=FALSE,ISNUMBER(SEARCH("Ronda",Table12[[#This Row],[Column1]]))=FALSE),1,0)</f>
        <v>1</v>
      </c>
      <c r="M1899">
        <f>IF(Table12[[#This Row],[cond]]=1,M1898+1,0)</f>
        <v>4</v>
      </c>
      <c r="N1899">
        <f>IF(ISNUMBER(SEARCH("Ronda",Table12[[#This Row],[Column1]]))=TRUE,1,0)</f>
        <v>0</v>
      </c>
      <c r="O1899" t="str">
        <f>IF(Table12[[#This Row],[cond2]]=1,MID(Table12[[#This Row],[Column1]],6,3),O1898)</f>
        <v xml:space="preserve"> 5</v>
      </c>
    </row>
    <row r="1900" spans="11:15" x14ac:dyDescent="0.3">
      <c r="K1900">
        <v>-2</v>
      </c>
      <c r="L1900">
        <f>IF(AND(ISNUMBER(SEARCH(":",Table12[[#This Row],[Column1]]))=FALSE,ISNUMBER(SEARCH("Ronda",Table12[[#This Row],[Column1]]))=FALSE),1,0)</f>
        <v>1</v>
      </c>
      <c r="M1900">
        <f>IF(Table12[[#This Row],[cond]]=1,M1899+1,0)</f>
        <v>5</v>
      </c>
      <c r="N1900">
        <f>IF(ISNUMBER(SEARCH("Ronda",Table12[[#This Row],[Column1]]))=TRUE,1,0)</f>
        <v>0</v>
      </c>
      <c r="O1900" t="str">
        <f>IF(Table12[[#This Row],[cond2]]=1,MID(Table12[[#This Row],[Column1]],6,3),O1899)</f>
        <v xml:space="preserve"> 5</v>
      </c>
    </row>
    <row r="1901" spans="11:15" x14ac:dyDescent="0.3">
      <c r="K1901">
        <v>-1</v>
      </c>
      <c r="L1901">
        <f>IF(AND(ISNUMBER(SEARCH(":",Table12[[#This Row],[Column1]]))=FALSE,ISNUMBER(SEARCH("Ronda",Table12[[#This Row],[Column1]]))=FALSE),1,0)</f>
        <v>1</v>
      </c>
      <c r="M1901">
        <f>IF(Table12[[#This Row],[cond]]=1,M1900+1,0)</f>
        <v>6</v>
      </c>
      <c r="N1901">
        <f>IF(ISNUMBER(SEARCH("Ronda",Table12[[#This Row],[Column1]]))=TRUE,1,0)</f>
        <v>0</v>
      </c>
      <c r="O1901" t="str">
        <f>IF(Table12[[#This Row],[cond2]]=1,MID(Table12[[#This Row],[Column1]],6,3),O1900)</f>
        <v xml:space="preserve"> 5</v>
      </c>
    </row>
    <row r="1902" spans="11:15" x14ac:dyDescent="0.3">
      <c r="K1902" t="s">
        <v>1452</v>
      </c>
      <c r="L1902">
        <f>IF(AND(ISNUMBER(SEARCH(":",Table12[[#This Row],[Column1]]))=FALSE,ISNUMBER(SEARCH("Ronda",Table12[[#This Row],[Column1]]))=FALSE),1,0)</f>
        <v>0</v>
      </c>
      <c r="M1902">
        <f>IF(Table12[[#This Row],[cond]]=1,M1901+1,0)</f>
        <v>0</v>
      </c>
      <c r="N1902">
        <f>IF(ISNUMBER(SEARCH("Ronda",Table12[[#This Row],[Column1]]))=TRUE,1,0)</f>
        <v>0</v>
      </c>
      <c r="O1902" t="str">
        <f>IF(Table12[[#This Row],[cond2]]=1,MID(Table12[[#This Row],[Column1]],6,3),O1901)</f>
        <v xml:space="preserve"> 5</v>
      </c>
    </row>
    <row r="1903" spans="11:15" x14ac:dyDescent="0.3">
      <c r="K1903" t="s">
        <v>2</v>
      </c>
      <c r="L1903">
        <f>IF(AND(ISNUMBER(SEARCH(":",Table12[[#This Row],[Column1]]))=FALSE,ISNUMBER(SEARCH("Ronda",Table12[[#This Row],[Column1]]))=FALSE),1,0)</f>
        <v>1</v>
      </c>
      <c r="M1903">
        <f>IF(Table12[[#This Row],[cond]]=1,M1902+1,0)</f>
        <v>1</v>
      </c>
      <c r="N1903">
        <f>IF(ISNUMBER(SEARCH("Ronda",Table12[[#This Row],[Column1]]))=TRUE,1,0)</f>
        <v>0</v>
      </c>
      <c r="O1903" t="str">
        <f>IF(Table12[[#This Row],[cond2]]=1,MID(Table12[[#This Row],[Column1]],6,3),O1902)</f>
        <v xml:space="preserve"> 5</v>
      </c>
    </row>
    <row r="1904" spans="11:15" x14ac:dyDescent="0.3">
      <c r="K1904" t="s">
        <v>36</v>
      </c>
      <c r="L1904">
        <f>IF(AND(ISNUMBER(SEARCH(":",Table12[[#This Row],[Column1]]))=FALSE,ISNUMBER(SEARCH("Ronda",Table12[[#This Row],[Column1]]))=FALSE),1,0)</f>
        <v>1</v>
      </c>
      <c r="M1904">
        <f>IF(Table12[[#This Row],[cond]]=1,M1903+1,0)</f>
        <v>2</v>
      </c>
      <c r="N1904">
        <f>IF(ISNUMBER(SEARCH("Ronda",Table12[[#This Row],[Column1]]))=TRUE,1,0)</f>
        <v>0</v>
      </c>
      <c r="O1904" t="str">
        <f>IF(Table12[[#This Row],[cond2]]=1,MID(Table12[[#This Row],[Column1]],6,3),O1903)</f>
        <v xml:space="preserve"> 5</v>
      </c>
    </row>
    <row r="1905" spans="11:15" x14ac:dyDescent="0.3">
      <c r="K1905">
        <v>2</v>
      </c>
      <c r="L1905">
        <f>IF(AND(ISNUMBER(SEARCH(":",Table12[[#This Row],[Column1]]))=FALSE,ISNUMBER(SEARCH("Ronda",Table12[[#This Row],[Column1]]))=FALSE),1,0)</f>
        <v>1</v>
      </c>
      <c r="M1905">
        <f>IF(Table12[[#This Row],[cond]]=1,M1904+1,0)</f>
        <v>3</v>
      </c>
      <c r="N1905">
        <f>IF(ISNUMBER(SEARCH("Ronda",Table12[[#This Row],[Column1]]))=TRUE,1,0)</f>
        <v>0</v>
      </c>
      <c r="O1905" t="str">
        <f>IF(Table12[[#This Row],[cond2]]=1,MID(Table12[[#This Row],[Column1]],6,3),O1904)</f>
        <v xml:space="preserve"> 5</v>
      </c>
    </row>
    <row r="1906" spans="11:15" x14ac:dyDescent="0.3">
      <c r="K1906">
        <v>0</v>
      </c>
      <c r="L1906">
        <f>IF(AND(ISNUMBER(SEARCH(":",Table12[[#This Row],[Column1]]))=FALSE,ISNUMBER(SEARCH("Ronda",Table12[[#This Row],[Column1]]))=FALSE),1,0)</f>
        <v>1</v>
      </c>
      <c r="M1906">
        <f>IF(Table12[[#This Row],[cond]]=1,M1905+1,0)</f>
        <v>4</v>
      </c>
      <c r="N1906">
        <f>IF(ISNUMBER(SEARCH("Ronda",Table12[[#This Row],[Column1]]))=TRUE,1,0)</f>
        <v>0</v>
      </c>
      <c r="O1906" t="str">
        <f>IF(Table12[[#This Row],[cond2]]=1,MID(Table12[[#This Row],[Column1]],6,3),O1905)</f>
        <v xml:space="preserve"> 5</v>
      </c>
    </row>
    <row r="1907" spans="11:15" x14ac:dyDescent="0.3">
      <c r="K1907">
        <v>-1</v>
      </c>
      <c r="L1907">
        <f>IF(AND(ISNUMBER(SEARCH(":",Table12[[#This Row],[Column1]]))=FALSE,ISNUMBER(SEARCH("Ronda",Table12[[#This Row],[Column1]]))=FALSE),1,0)</f>
        <v>1</v>
      </c>
      <c r="M1907">
        <f>IF(Table12[[#This Row],[cond]]=1,M1906+1,0)</f>
        <v>5</v>
      </c>
      <c r="N1907">
        <f>IF(ISNUMBER(SEARCH("Ronda",Table12[[#This Row],[Column1]]))=TRUE,1,0)</f>
        <v>0</v>
      </c>
      <c r="O1907" t="str">
        <f>IF(Table12[[#This Row],[cond2]]=1,MID(Table12[[#This Row],[Column1]],6,3),O1906)</f>
        <v xml:space="preserve"> 5</v>
      </c>
    </row>
    <row r="1908" spans="11:15" x14ac:dyDescent="0.3">
      <c r="K1908">
        <v>0</v>
      </c>
      <c r="L1908">
        <f>IF(AND(ISNUMBER(SEARCH(":",Table12[[#This Row],[Column1]]))=FALSE,ISNUMBER(SEARCH("Ronda",Table12[[#This Row],[Column1]]))=FALSE),1,0)</f>
        <v>1</v>
      </c>
      <c r="M1908">
        <f>IF(Table12[[#This Row],[cond]]=1,M1907+1,0)</f>
        <v>6</v>
      </c>
      <c r="N1908">
        <f>IF(ISNUMBER(SEARCH("Ronda",Table12[[#This Row],[Column1]]))=TRUE,1,0)</f>
        <v>0</v>
      </c>
      <c r="O1908" t="str">
        <f>IF(Table12[[#This Row],[cond2]]=1,MID(Table12[[#This Row],[Column1]],6,3),O1907)</f>
        <v xml:space="preserve"> 5</v>
      </c>
    </row>
    <row r="1909" spans="11:15" x14ac:dyDescent="0.3">
      <c r="K1909" t="s">
        <v>1453</v>
      </c>
      <c r="L1909">
        <f>IF(AND(ISNUMBER(SEARCH(":",Table12[[#This Row],[Column1]]))=FALSE,ISNUMBER(SEARCH("Ronda",Table12[[#This Row],[Column1]]))=FALSE),1,0)</f>
        <v>0</v>
      </c>
      <c r="M1909">
        <f>IF(Table12[[#This Row],[cond]]=1,M1908+1,0)</f>
        <v>0</v>
      </c>
      <c r="N1909">
        <f>IF(ISNUMBER(SEARCH("Ronda",Table12[[#This Row],[Column1]]))=TRUE,1,0)</f>
        <v>0</v>
      </c>
      <c r="O1909" t="str">
        <f>IF(Table12[[#This Row],[cond2]]=1,MID(Table12[[#This Row],[Column1]],6,3),O1908)</f>
        <v xml:space="preserve"> 5</v>
      </c>
    </row>
    <row r="1910" spans="11:15" x14ac:dyDescent="0.3">
      <c r="K1910" t="s">
        <v>1257</v>
      </c>
      <c r="L1910">
        <f>IF(AND(ISNUMBER(SEARCH(":",Table12[[#This Row],[Column1]]))=FALSE,ISNUMBER(SEARCH("Ronda",Table12[[#This Row],[Column1]]))=FALSE),1,0)</f>
        <v>1</v>
      </c>
      <c r="M1910">
        <f>IF(Table12[[#This Row],[cond]]=1,M1909+1,0)</f>
        <v>1</v>
      </c>
      <c r="N1910">
        <f>IF(ISNUMBER(SEARCH("Ronda",Table12[[#This Row],[Column1]]))=TRUE,1,0)</f>
        <v>0</v>
      </c>
      <c r="O1910" t="str">
        <f>IF(Table12[[#This Row],[cond2]]=1,MID(Table12[[#This Row],[Column1]],6,3),O1909)</f>
        <v xml:space="preserve"> 5</v>
      </c>
    </row>
    <row r="1911" spans="11:15" x14ac:dyDescent="0.3">
      <c r="K1911" t="s">
        <v>6</v>
      </c>
      <c r="L1911">
        <f>IF(AND(ISNUMBER(SEARCH(":",Table12[[#This Row],[Column1]]))=FALSE,ISNUMBER(SEARCH("Ronda",Table12[[#This Row],[Column1]]))=FALSE),1,0)</f>
        <v>1</v>
      </c>
      <c r="M1911">
        <f>IF(Table12[[#This Row],[cond]]=1,M1910+1,0)</f>
        <v>2</v>
      </c>
      <c r="N1911">
        <f>IF(ISNUMBER(SEARCH("Ronda",Table12[[#This Row],[Column1]]))=TRUE,1,0)</f>
        <v>0</v>
      </c>
      <c r="O1911" t="str">
        <f>IF(Table12[[#This Row],[cond2]]=1,MID(Table12[[#This Row],[Column1]],6,3),O1910)</f>
        <v xml:space="preserve"> 5</v>
      </c>
    </row>
    <row r="1912" spans="11:15" x14ac:dyDescent="0.3">
      <c r="K1912">
        <v>4</v>
      </c>
      <c r="L1912">
        <f>IF(AND(ISNUMBER(SEARCH(":",Table12[[#This Row],[Column1]]))=FALSE,ISNUMBER(SEARCH("Ronda",Table12[[#This Row],[Column1]]))=FALSE),1,0)</f>
        <v>1</v>
      </c>
      <c r="M1912">
        <f>IF(Table12[[#This Row],[cond]]=1,M1911+1,0)</f>
        <v>3</v>
      </c>
      <c r="N1912">
        <f>IF(ISNUMBER(SEARCH("Ronda",Table12[[#This Row],[Column1]]))=TRUE,1,0)</f>
        <v>0</v>
      </c>
      <c r="O1912" t="str">
        <f>IF(Table12[[#This Row],[cond2]]=1,MID(Table12[[#This Row],[Column1]],6,3),O1911)</f>
        <v xml:space="preserve"> 5</v>
      </c>
    </row>
    <row r="1913" spans="11:15" x14ac:dyDescent="0.3">
      <c r="K1913">
        <v>2</v>
      </c>
      <c r="L1913">
        <f>IF(AND(ISNUMBER(SEARCH(":",Table12[[#This Row],[Column1]]))=FALSE,ISNUMBER(SEARCH("Ronda",Table12[[#This Row],[Column1]]))=FALSE),1,0)</f>
        <v>1</v>
      </c>
      <c r="M1913">
        <f>IF(Table12[[#This Row],[cond]]=1,M1912+1,0)</f>
        <v>4</v>
      </c>
      <c r="N1913">
        <f>IF(ISNUMBER(SEARCH("Ronda",Table12[[#This Row],[Column1]]))=TRUE,1,0)</f>
        <v>0</v>
      </c>
      <c r="O1913" t="str">
        <f>IF(Table12[[#This Row],[cond2]]=1,MID(Table12[[#This Row],[Column1]],6,3),O1912)</f>
        <v xml:space="preserve"> 5</v>
      </c>
    </row>
    <row r="1914" spans="11:15" x14ac:dyDescent="0.3">
      <c r="K1914">
        <v>-1</v>
      </c>
      <c r="L1914">
        <f>IF(AND(ISNUMBER(SEARCH(":",Table12[[#This Row],[Column1]]))=FALSE,ISNUMBER(SEARCH("Ronda",Table12[[#This Row],[Column1]]))=FALSE),1,0)</f>
        <v>1</v>
      </c>
      <c r="M1914">
        <f>IF(Table12[[#This Row],[cond]]=1,M1913+1,0)</f>
        <v>5</v>
      </c>
      <c r="N1914">
        <f>IF(ISNUMBER(SEARCH("Ronda",Table12[[#This Row],[Column1]]))=TRUE,1,0)</f>
        <v>0</v>
      </c>
      <c r="O1914" t="str">
        <f>IF(Table12[[#This Row],[cond2]]=1,MID(Table12[[#This Row],[Column1]],6,3),O1913)</f>
        <v xml:space="preserve"> 5</v>
      </c>
    </row>
    <row r="1915" spans="11:15" x14ac:dyDescent="0.3">
      <c r="K1915">
        <v>0</v>
      </c>
      <c r="L1915">
        <f>IF(AND(ISNUMBER(SEARCH(":",Table12[[#This Row],[Column1]]))=FALSE,ISNUMBER(SEARCH("Ronda",Table12[[#This Row],[Column1]]))=FALSE),1,0)</f>
        <v>1</v>
      </c>
      <c r="M1915">
        <f>IF(Table12[[#This Row],[cond]]=1,M1914+1,0)</f>
        <v>6</v>
      </c>
      <c r="N1915">
        <f>IF(ISNUMBER(SEARCH("Ronda",Table12[[#This Row],[Column1]]))=TRUE,1,0)</f>
        <v>0</v>
      </c>
      <c r="O1915" t="str">
        <f>IF(Table12[[#This Row],[cond2]]=1,MID(Table12[[#This Row],[Column1]],6,3),O1914)</f>
        <v xml:space="preserve"> 5</v>
      </c>
    </row>
    <row r="1916" spans="11:15" x14ac:dyDescent="0.3">
      <c r="K1916" t="s">
        <v>1454</v>
      </c>
      <c r="L1916">
        <f>IF(AND(ISNUMBER(SEARCH(":",Table12[[#This Row],[Column1]]))=FALSE,ISNUMBER(SEARCH("Ronda",Table12[[#This Row],[Column1]]))=FALSE),1,0)</f>
        <v>0</v>
      </c>
      <c r="M1916">
        <f>IF(Table12[[#This Row],[cond]]=1,M1915+1,0)</f>
        <v>0</v>
      </c>
      <c r="N1916">
        <f>IF(ISNUMBER(SEARCH("Ronda",Table12[[#This Row],[Column1]]))=TRUE,1,0)</f>
        <v>0</v>
      </c>
      <c r="O1916" t="str">
        <f>IF(Table12[[#This Row],[cond2]]=1,MID(Table12[[#This Row],[Column1]],6,3),O1915)</f>
        <v xml:space="preserve"> 5</v>
      </c>
    </row>
    <row r="1917" spans="11:15" x14ac:dyDescent="0.3">
      <c r="K1917" t="s">
        <v>11</v>
      </c>
      <c r="L1917">
        <f>IF(AND(ISNUMBER(SEARCH(":",Table12[[#This Row],[Column1]]))=FALSE,ISNUMBER(SEARCH("Ronda",Table12[[#This Row],[Column1]]))=FALSE),1,0)</f>
        <v>1</v>
      </c>
      <c r="M1917">
        <f>IF(Table12[[#This Row],[cond]]=1,M1916+1,0)</f>
        <v>1</v>
      </c>
      <c r="N1917">
        <f>IF(ISNUMBER(SEARCH("Ronda",Table12[[#This Row],[Column1]]))=TRUE,1,0)</f>
        <v>0</v>
      </c>
      <c r="O1917" t="str">
        <f>IF(Table12[[#This Row],[cond2]]=1,MID(Table12[[#This Row],[Column1]],6,3),O1916)</f>
        <v xml:space="preserve"> 5</v>
      </c>
    </row>
    <row r="1918" spans="11:15" x14ac:dyDescent="0.3">
      <c r="K1918" t="s">
        <v>13</v>
      </c>
      <c r="L1918">
        <f>IF(AND(ISNUMBER(SEARCH(":",Table12[[#This Row],[Column1]]))=FALSE,ISNUMBER(SEARCH("Ronda",Table12[[#This Row],[Column1]]))=FALSE),1,0)</f>
        <v>1</v>
      </c>
      <c r="M1918">
        <f>IF(Table12[[#This Row],[cond]]=1,M1917+1,0)</f>
        <v>2</v>
      </c>
      <c r="N1918">
        <f>IF(ISNUMBER(SEARCH("Ronda",Table12[[#This Row],[Column1]]))=TRUE,1,0)</f>
        <v>0</v>
      </c>
      <c r="O1918" t="str">
        <f>IF(Table12[[#This Row],[cond2]]=1,MID(Table12[[#This Row],[Column1]],6,3),O1917)</f>
        <v xml:space="preserve"> 5</v>
      </c>
    </row>
    <row r="1919" spans="11:15" x14ac:dyDescent="0.3">
      <c r="K1919">
        <v>1</v>
      </c>
      <c r="L1919">
        <f>IF(AND(ISNUMBER(SEARCH(":",Table12[[#This Row],[Column1]]))=FALSE,ISNUMBER(SEARCH("Ronda",Table12[[#This Row],[Column1]]))=FALSE),1,0)</f>
        <v>1</v>
      </c>
      <c r="M1919">
        <f>IF(Table12[[#This Row],[cond]]=1,M1918+1,0)</f>
        <v>3</v>
      </c>
      <c r="N1919">
        <f>IF(ISNUMBER(SEARCH("Ronda",Table12[[#This Row],[Column1]]))=TRUE,1,0)</f>
        <v>0</v>
      </c>
      <c r="O1919" t="str">
        <f>IF(Table12[[#This Row],[cond2]]=1,MID(Table12[[#This Row],[Column1]],6,3),O1918)</f>
        <v xml:space="preserve"> 5</v>
      </c>
    </row>
    <row r="1920" spans="11:15" x14ac:dyDescent="0.3">
      <c r="K1920">
        <v>0</v>
      </c>
      <c r="L1920">
        <f>IF(AND(ISNUMBER(SEARCH(":",Table12[[#This Row],[Column1]]))=FALSE,ISNUMBER(SEARCH("Ronda",Table12[[#This Row],[Column1]]))=FALSE),1,0)</f>
        <v>1</v>
      </c>
      <c r="M1920">
        <f>IF(Table12[[#This Row],[cond]]=1,M1919+1,0)</f>
        <v>4</v>
      </c>
      <c r="N1920">
        <f>IF(ISNUMBER(SEARCH("Ronda",Table12[[#This Row],[Column1]]))=TRUE,1,0)</f>
        <v>0</v>
      </c>
      <c r="O1920" t="str">
        <f>IF(Table12[[#This Row],[cond2]]=1,MID(Table12[[#This Row],[Column1]],6,3),O1919)</f>
        <v xml:space="preserve"> 5</v>
      </c>
    </row>
    <row r="1921" spans="11:15" x14ac:dyDescent="0.3">
      <c r="K1921">
        <v>0</v>
      </c>
      <c r="L1921">
        <f>IF(AND(ISNUMBER(SEARCH(":",Table12[[#This Row],[Column1]]))=FALSE,ISNUMBER(SEARCH("Ronda",Table12[[#This Row],[Column1]]))=FALSE),1,0)</f>
        <v>1</v>
      </c>
      <c r="M1921">
        <f>IF(Table12[[#This Row],[cond]]=1,M1920+1,0)</f>
        <v>5</v>
      </c>
      <c r="N1921">
        <f>IF(ISNUMBER(SEARCH("Ronda",Table12[[#This Row],[Column1]]))=TRUE,1,0)</f>
        <v>0</v>
      </c>
      <c r="O1921" t="str">
        <f>IF(Table12[[#This Row],[cond2]]=1,MID(Table12[[#This Row],[Column1]],6,3),O1920)</f>
        <v xml:space="preserve"> 5</v>
      </c>
    </row>
    <row r="1922" spans="11:15" x14ac:dyDescent="0.3">
      <c r="K1922">
        <v>0</v>
      </c>
      <c r="L1922">
        <f>IF(AND(ISNUMBER(SEARCH(":",Table12[[#This Row],[Column1]]))=FALSE,ISNUMBER(SEARCH("Ronda",Table12[[#This Row],[Column1]]))=FALSE),1,0)</f>
        <v>1</v>
      </c>
      <c r="M1922">
        <f>IF(Table12[[#This Row],[cond]]=1,M1921+1,0)</f>
        <v>6</v>
      </c>
      <c r="N1922">
        <f>IF(ISNUMBER(SEARCH("Ronda",Table12[[#This Row],[Column1]]))=TRUE,1,0)</f>
        <v>0</v>
      </c>
      <c r="O1922" t="str">
        <f>IF(Table12[[#This Row],[cond2]]=1,MID(Table12[[#This Row],[Column1]],6,3),O1921)</f>
        <v xml:space="preserve"> 5</v>
      </c>
    </row>
    <row r="1923" spans="11:15" x14ac:dyDescent="0.3">
      <c r="K1923" t="s">
        <v>0</v>
      </c>
      <c r="L1923">
        <f>IF(AND(ISNUMBER(SEARCH(":",Table12[[#This Row],[Column1]]))=FALSE,ISNUMBER(SEARCH("Ronda",Table12[[#This Row],[Column1]]))=FALSE),1,0)</f>
        <v>0</v>
      </c>
      <c r="M1923">
        <f>IF(Table12[[#This Row],[cond]]=1,M1922+1,0)</f>
        <v>0</v>
      </c>
      <c r="N1923">
        <f>IF(ISNUMBER(SEARCH("Ronda",Table12[[#This Row],[Column1]]))=TRUE,1,0)</f>
        <v>1</v>
      </c>
      <c r="O1923" t="str">
        <f>IF(Table12[[#This Row],[cond2]]=1,MID(Table12[[#This Row],[Column1]],6,3),O1922)</f>
        <v xml:space="preserve"> 1</v>
      </c>
    </row>
    <row r="1924" spans="11:15" x14ac:dyDescent="0.3">
      <c r="K1924" t="s">
        <v>1455</v>
      </c>
      <c r="L1924">
        <f>IF(AND(ISNUMBER(SEARCH(":",Table12[[#This Row],[Column1]]))=FALSE,ISNUMBER(SEARCH("Ronda",Table12[[#This Row],[Column1]]))=FALSE),1,0)</f>
        <v>0</v>
      </c>
      <c r="M1924">
        <f>IF(Table12[[#This Row],[cond]]=1,M1923+1,0)</f>
        <v>0</v>
      </c>
      <c r="N1924">
        <f>IF(ISNUMBER(SEARCH("Ronda",Table12[[#This Row],[Column1]]))=TRUE,1,0)</f>
        <v>0</v>
      </c>
      <c r="O1924" t="str">
        <f>IF(Table12[[#This Row],[cond2]]=1,MID(Table12[[#This Row],[Column1]],6,3),O1923)</f>
        <v xml:space="preserve"> 1</v>
      </c>
    </row>
    <row r="1925" spans="11:15" x14ac:dyDescent="0.3">
      <c r="K1925" t="s">
        <v>4</v>
      </c>
      <c r="L1925">
        <f>IF(AND(ISNUMBER(SEARCH(":",Table12[[#This Row],[Column1]]))=FALSE,ISNUMBER(SEARCH("Ronda",Table12[[#This Row],[Column1]]))=FALSE),1,0)</f>
        <v>1</v>
      </c>
      <c r="M1925">
        <f>IF(Table12[[#This Row],[cond]]=1,M1924+1,0)</f>
        <v>1</v>
      </c>
      <c r="N1925">
        <f>IF(ISNUMBER(SEARCH("Ronda",Table12[[#This Row],[Column1]]))=TRUE,1,0)</f>
        <v>0</v>
      </c>
      <c r="O1925" t="str">
        <f>IF(Table12[[#This Row],[cond2]]=1,MID(Table12[[#This Row],[Column1]],6,3),O1924)</f>
        <v xml:space="preserve"> 1</v>
      </c>
    </row>
    <row r="1926" spans="11:15" x14ac:dyDescent="0.3">
      <c r="K1926" t="s">
        <v>1</v>
      </c>
      <c r="L1926">
        <f>IF(AND(ISNUMBER(SEARCH(":",Table12[[#This Row],[Column1]]))=FALSE,ISNUMBER(SEARCH("Ronda",Table12[[#This Row],[Column1]]))=FALSE),1,0)</f>
        <v>1</v>
      </c>
      <c r="M1926">
        <f>IF(Table12[[#This Row],[cond]]=1,M1925+1,0)</f>
        <v>2</v>
      </c>
      <c r="N1926">
        <f>IF(ISNUMBER(SEARCH("Ronda",Table12[[#This Row],[Column1]]))=TRUE,1,0)</f>
        <v>0</v>
      </c>
      <c r="O1926" t="str">
        <f>IF(Table12[[#This Row],[cond2]]=1,MID(Table12[[#This Row],[Column1]],6,3),O1925)</f>
        <v xml:space="preserve"> 1</v>
      </c>
    </row>
    <row r="1927" spans="11:15" x14ac:dyDescent="0.3">
      <c r="K1927">
        <v>1</v>
      </c>
      <c r="L1927">
        <f>IF(AND(ISNUMBER(SEARCH(":",Table12[[#This Row],[Column1]]))=FALSE,ISNUMBER(SEARCH("Ronda",Table12[[#This Row],[Column1]]))=FALSE),1,0)</f>
        <v>1</v>
      </c>
      <c r="M1927">
        <f>IF(Table12[[#This Row],[cond]]=1,M1926+1,0)</f>
        <v>3</v>
      </c>
      <c r="N1927">
        <f>IF(ISNUMBER(SEARCH("Ronda",Table12[[#This Row],[Column1]]))=TRUE,1,0)</f>
        <v>0</v>
      </c>
      <c r="O1927" t="str">
        <f>IF(Table12[[#This Row],[cond2]]=1,MID(Table12[[#This Row],[Column1]],6,3),O1926)</f>
        <v xml:space="preserve"> 1</v>
      </c>
    </row>
    <row r="1928" spans="11:15" x14ac:dyDescent="0.3">
      <c r="K1928">
        <v>1</v>
      </c>
      <c r="L1928">
        <f>IF(AND(ISNUMBER(SEARCH(":",Table12[[#This Row],[Column1]]))=FALSE,ISNUMBER(SEARCH("Ronda",Table12[[#This Row],[Column1]]))=FALSE),1,0)</f>
        <v>1</v>
      </c>
      <c r="M1928">
        <f>IF(Table12[[#This Row],[cond]]=1,M1927+1,0)</f>
        <v>4</v>
      </c>
      <c r="N1928">
        <f>IF(ISNUMBER(SEARCH("Ronda",Table12[[#This Row],[Column1]]))=TRUE,1,0)</f>
        <v>0</v>
      </c>
      <c r="O1928" t="str">
        <f>IF(Table12[[#This Row],[cond2]]=1,MID(Table12[[#This Row],[Column1]],6,3),O1927)</f>
        <v xml:space="preserve"> 1</v>
      </c>
    </row>
    <row r="1929" spans="11:15" x14ac:dyDescent="0.3">
      <c r="K1929">
        <v>-1</v>
      </c>
      <c r="L1929">
        <f>IF(AND(ISNUMBER(SEARCH(":",Table12[[#This Row],[Column1]]))=FALSE,ISNUMBER(SEARCH("Ronda",Table12[[#This Row],[Column1]]))=FALSE),1,0)</f>
        <v>1</v>
      </c>
      <c r="M1929">
        <f>IF(Table12[[#This Row],[cond]]=1,M1928+1,0)</f>
        <v>5</v>
      </c>
      <c r="N1929">
        <f>IF(ISNUMBER(SEARCH("Ronda",Table12[[#This Row],[Column1]]))=TRUE,1,0)</f>
        <v>0</v>
      </c>
      <c r="O1929" t="str">
        <f>IF(Table12[[#This Row],[cond2]]=1,MID(Table12[[#This Row],[Column1]],6,3),O1928)</f>
        <v xml:space="preserve"> 1</v>
      </c>
    </row>
    <row r="1930" spans="11:15" x14ac:dyDescent="0.3">
      <c r="K1930">
        <v>-1</v>
      </c>
      <c r="L1930">
        <f>IF(AND(ISNUMBER(SEARCH(":",Table12[[#This Row],[Column1]]))=FALSE,ISNUMBER(SEARCH("Ronda",Table12[[#This Row],[Column1]]))=FALSE),1,0)</f>
        <v>1</v>
      </c>
      <c r="M1930">
        <f>IF(Table12[[#This Row],[cond]]=1,M1929+1,0)</f>
        <v>6</v>
      </c>
      <c r="N1930">
        <f>IF(ISNUMBER(SEARCH("Ronda",Table12[[#This Row],[Column1]]))=TRUE,1,0)</f>
        <v>0</v>
      </c>
      <c r="O1930" t="str">
        <f>IF(Table12[[#This Row],[cond2]]=1,MID(Table12[[#This Row],[Column1]],6,3),O1929)</f>
        <v xml:space="preserve"> 1</v>
      </c>
    </row>
    <row r="1931" spans="11:15" x14ac:dyDescent="0.3">
      <c r="K1931" t="s">
        <v>59</v>
      </c>
      <c r="L1931">
        <f>IF(AND(ISNUMBER(SEARCH(":",Table12[[#This Row],[Column1]]))=FALSE,ISNUMBER(SEARCH("Ronda",Table12[[#This Row],[Column1]]))=FALSE),1,0)</f>
        <v>0</v>
      </c>
      <c r="M1931">
        <f>IF(Table12[[#This Row],[cond]]=1,M1930+1,0)</f>
        <v>0</v>
      </c>
      <c r="N1931">
        <f>IF(ISNUMBER(SEARCH("Ronda",Table12[[#This Row],[Column1]]))=TRUE,1,0)</f>
        <v>1</v>
      </c>
      <c r="O1931" t="str">
        <f>IF(Table12[[#This Row],[cond2]]=1,MID(Table12[[#This Row],[Column1]],6,3),O1930)</f>
        <v xml:space="preserve"> 4</v>
      </c>
    </row>
    <row r="1932" spans="11:15" x14ac:dyDescent="0.3">
      <c r="K1932" t="s">
        <v>1235</v>
      </c>
      <c r="L1932">
        <f>IF(AND(ISNUMBER(SEARCH(":",Table12[[#This Row],[Column1]]))=FALSE,ISNUMBER(SEARCH("Ronda",Table12[[#This Row],[Column1]]))=FALSE),1,0)</f>
        <v>0</v>
      </c>
      <c r="M1932">
        <f>IF(Table12[[#This Row],[cond]]=1,M1931+1,0)</f>
        <v>0</v>
      </c>
      <c r="N1932">
        <f>IF(ISNUMBER(SEARCH("Ronda",Table12[[#This Row],[Column1]]))=TRUE,1,0)</f>
        <v>0</v>
      </c>
      <c r="O1932" t="str">
        <f>IF(Table12[[#This Row],[cond2]]=1,MID(Table12[[#This Row],[Column1]],6,3),O1931)</f>
        <v xml:space="preserve"> 4</v>
      </c>
    </row>
    <row r="1933" spans="11:15" x14ac:dyDescent="0.3">
      <c r="K1933" t="s">
        <v>13</v>
      </c>
      <c r="L1933">
        <f>IF(AND(ISNUMBER(SEARCH(":",Table12[[#This Row],[Column1]]))=FALSE,ISNUMBER(SEARCH("Ronda",Table12[[#This Row],[Column1]]))=FALSE),1,0)</f>
        <v>1</v>
      </c>
      <c r="M1933">
        <f>IF(Table12[[#This Row],[cond]]=1,M1932+1,0)</f>
        <v>1</v>
      </c>
      <c r="N1933">
        <f>IF(ISNUMBER(SEARCH("Ronda",Table12[[#This Row],[Column1]]))=TRUE,1,0)</f>
        <v>0</v>
      </c>
      <c r="O1933" t="str">
        <f>IF(Table12[[#This Row],[cond2]]=1,MID(Table12[[#This Row],[Column1]],6,3),O1932)</f>
        <v xml:space="preserve"> 4</v>
      </c>
    </row>
    <row r="1934" spans="11:15" x14ac:dyDescent="0.3">
      <c r="K1934" t="s">
        <v>2</v>
      </c>
      <c r="L1934">
        <f>IF(AND(ISNUMBER(SEARCH(":",Table12[[#This Row],[Column1]]))=FALSE,ISNUMBER(SEARCH("Ronda",Table12[[#This Row],[Column1]]))=FALSE),1,0)</f>
        <v>1</v>
      </c>
      <c r="M1934">
        <f>IF(Table12[[#This Row],[cond]]=1,M1933+1,0)</f>
        <v>2</v>
      </c>
      <c r="N1934">
        <f>IF(ISNUMBER(SEARCH("Ronda",Table12[[#This Row],[Column1]]))=TRUE,1,0)</f>
        <v>0</v>
      </c>
      <c r="O1934" t="str">
        <f>IF(Table12[[#This Row],[cond2]]=1,MID(Table12[[#This Row],[Column1]],6,3),O1933)</f>
        <v xml:space="preserve"> 4</v>
      </c>
    </row>
    <row r="1935" spans="11:15" x14ac:dyDescent="0.3">
      <c r="K1935">
        <v>0</v>
      </c>
      <c r="L1935">
        <f>IF(AND(ISNUMBER(SEARCH(":",Table12[[#This Row],[Column1]]))=FALSE,ISNUMBER(SEARCH("Ronda",Table12[[#This Row],[Column1]]))=FALSE),1,0)</f>
        <v>1</v>
      </c>
      <c r="M1935">
        <f>IF(Table12[[#This Row],[cond]]=1,M1934+1,0)</f>
        <v>3</v>
      </c>
      <c r="N1935">
        <f>IF(ISNUMBER(SEARCH("Ronda",Table12[[#This Row],[Column1]]))=TRUE,1,0)</f>
        <v>0</v>
      </c>
      <c r="O1935" t="str">
        <f>IF(Table12[[#This Row],[cond2]]=1,MID(Table12[[#This Row],[Column1]],6,3),O1934)</f>
        <v xml:space="preserve"> 4</v>
      </c>
    </row>
    <row r="1936" spans="11:15" x14ac:dyDescent="0.3">
      <c r="K1936">
        <v>4</v>
      </c>
      <c r="L1936">
        <f>IF(AND(ISNUMBER(SEARCH(":",Table12[[#This Row],[Column1]]))=FALSE,ISNUMBER(SEARCH("Ronda",Table12[[#This Row],[Column1]]))=FALSE),1,0)</f>
        <v>1</v>
      </c>
      <c r="M1936">
        <f>IF(Table12[[#This Row],[cond]]=1,M1935+1,0)</f>
        <v>4</v>
      </c>
      <c r="N1936">
        <f>IF(ISNUMBER(SEARCH("Ronda",Table12[[#This Row],[Column1]]))=TRUE,1,0)</f>
        <v>0</v>
      </c>
      <c r="O1936" t="str">
        <f>IF(Table12[[#This Row],[cond2]]=1,MID(Table12[[#This Row],[Column1]],6,3),O1935)</f>
        <v xml:space="preserve"> 4</v>
      </c>
    </row>
    <row r="1937" spans="11:15" x14ac:dyDescent="0.3">
      <c r="K1937">
        <v>0</v>
      </c>
      <c r="L1937">
        <f>IF(AND(ISNUMBER(SEARCH(":",Table12[[#This Row],[Column1]]))=FALSE,ISNUMBER(SEARCH("Ronda",Table12[[#This Row],[Column1]]))=FALSE),1,0)</f>
        <v>1</v>
      </c>
      <c r="M1937">
        <f>IF(Table12[[#This Row],[cond]]=1,M1936+1,0)</f>
        <v>5</v>
      </c>
      <c r="N1937">
        <f>IF(ISNUMBER(SEARCH("Ronda",Table12[[#This Row],[Column1]]))=TRUE,1,0)</f>
        <v>0</v>
      </c>
      <c r="O1937" t="str">
        <f>IF(Table12[[#This Row],[cond2]]=1,MID(Table12[[#This Row],[Column1]],6,3),O1936)</f>
        <v xml:space="preserve"> 4</v>
      </c>
    </row>
    <row r="1938" spans="11:15" x14ac:dyDescent="0.3">
      <c r="K1938">
        <v>-1</v>
      </c>
      <c r="L1938">
        <f>IF(AND(ISNUMBER(SEARCH(":",Table12[[#This Row],[Column1]]))=FALSE,ISNUMBER(SEARCH("Ronda",Table12[[#This Row],[Column1]]))=FALSE),1,0)</f>
        <v>1</v>
      </c>
      <c r="M1938">
        <f>IF(Table12[[#This Row],[cond]]=1,M1937+1,0)</f>
        <v>6</v>
      </c>
      <c r="N1938">
        <f>IF(ISNUMBER(SEARCH("Ronda",Table12[[#This Row],[Column1]]))=TRUE,1,0)</f>
        <v>0</v>
      </c>
      <c r="O1938" t="str">
        <f>IF(Table12[[#This Row],[cond2]]=1,MID(Table12[[#This Row],[Column1]],6,3),O1937)</f>
        <v xml:space="preserve"> 4</v>
      </c>
    </row>
    <row r="1939" spans="11:15" x14ac:dyDescent="0.3">
      <c r="K1939" t="s">
        <v>1456</v>
      </c>
      <c r="L1939">
        <f>IF(AND(ISNUMBER(SEARCH(":",Table12[[#This Row],[Column1]]))=FALSE,ISNUMBER(SEARCH("Ronda",Table12[[#This Row],[Column1]]))=FALSE),1,0)</f>
        <v>0</v>
      </c>
      <c r="M1939">
        <f>IF(Table12[[#This Row],[cond]]=1,M1938+1,0)</f>
        <v>0</v>
      </c>
      <c r="N1939">
        <f>IF(ISNUMBER(SEARCH("Ronda",Table12[[#This Row],[Column1]]))=TRUE,1,0)</f>
        <v>0</v>
      </c>
      <c r="O1939" t="str">
        <f>IF(Table12[[#This Row],[cond2]]=1,MID(Table12[[#This Row],[Column1]],6,3),O1938)</f>
        <v xml:space="preserve"> 4</v>
      </c>
    </row>
    <row r="1940" spans="11:15" x14ac:dyDescent="0.3">
      <c r="K1940" t="s">
        <v>8</v>
      </c>
      <c r="L1940">
        <f>IF(AND(ISNUMBER(SEARCH(":",Table12[[#This Row],[Column1]]))=FALSE,ISNUMBER(SEARCH("Ronda",Table12[[#This Row],[Column1]]))=FALSE),1,0)</f>
        <v>1</v>
      </c>
      <c r="M1940">
        <f>IF(Table12[[#This Row],[cond]]=1,M1939+1,0)</f>
        <v>1</v>
      </c>
      <c r="N1940">
        <f>IF(ISNUMBER(SEARCH("Ronda",Table12[[#This Row],[Column1]]))=TRUE,1,0)</f>
        <v>0</v>
      </c>
      <c r="O1940" t="str">
        <f>IF(Table12[[#This Row],[cond2]]=1,MID(Table12[[#This Row],[Column1]],6,3),O1939)</f>
        <v xml:space="preserve"> 4</v>
      </c>
    </row>
    <row r="1941" spans="11:15" x14ac:dyDescent="0.3">
      <c r="K1941" t="s">
        <v>1</v>
      </c>
      <c r="L1941">
        <f>IF(AND(ISNUMBER(SEARCH(":",Table12[[#This Row],[Column1]]))=FALSE,ISNUMBER(SEARCH("Ronda",Table12[[#This Row],[Column1]]))=FALSE),1,0)</f>
        <v>1</v>
      </c>
      <c r="M1941">
        <f>IF(Table12[[#This Row],[cond]]=1,M1940+1,0)</f>
        <v>2</v>
      </c>
      <c r="N1941">
        <f>IF(ISNUMBER(SEARCH("Ronda",Table12[[#This Row],[Column1]]))=TRUE,1,0)</f>
        <v>0</v>
      </c>
      <c r="O1941" t="str">
        <f>IF(Table12[[#This Row],[cond2]]=1,MID(Table12[[#This Row],[Column1]],6,3),O1940)</f>
        <v xml:space="preserve"> 4</v>
      </c>
    </row>
    <row r="1942" spans="11:15" x14ac:dyDescent="0.3">
      <c r="K1942">
        <v>3</v>
      </c>
      <c r="L1942">
        <f>IF(AND(ISNUMBER(SEARCH(":",Table12[[#This Row],[Column1]]))=FALSE,ISNUMBER(SEARCH("Ronda",Table12[[#This Row],[Column1]]))=FALSE),1,0)</f>
        <v>1</v>
      </c>
      <c r="M1942">
        <f>IF(Table12[[#This Row],[cond]]=1,M1941+1,0)</f>
        <v>3</v>
      </c>
      <c r="N1942">
        <f>IF(ISNUMBER(SEARCH("Ronda",Table12[[#This Row],[Column1]]))=TRUE,1,0)</f>
        <v>0</v>
      </c>
      <c r="O1942" t="str">
        <f>IF(Table12[[#This Row],[cond2]]=1,MID(Table12[[#This Row],[Column1]],6,3),O1941)</f>
        <v xml:space="preserve"> 4</v>
      </c>
    </row>
    <row r="1943" spans="11:15" x14ac:dyDescent="0.3">
      <c r="K1943">
        <v>0</v>
      </c>
      <c r="L1943">
        <f>IF(AND(ISNUMBER(SEARCH(":",Table12[[#This Row],[Column1]]))=FALSE,ISNUMBER(SEARCH("Ronda",Table12[[#This Row],[Column1]]))=FALSE),1,0)</f>
        <v>1</v>
      </c>
      <c r="M1943">
        <f>IF(Table12[[#This Row],[cond]]=1,M1942+1,0)</f>
        <v>4</v>
      </c>
      <c r="N1943">
        <f>IF(ISNUMBER(SEARCH("Ronda",Table12[[#This Row],[Column1]]))=TRUE,1,0)</f>
        <v>0</v>
      </c>
      <c r="O1943" t="str">
        <f>IF(Table12[[#This Row],[cond2]]=1,MID(Table12[[#This Row],[Column1]],6,3),O1942)</f>
        <v xml:space="preserve"> 4</v>
      </c>
    </row>
    <row r="1944" spans="11:15" x14ac:dyDescent="0.3">
      <c r="K1944">
        <v>-1</v>
      </c>
      <c r="L1944">
        <f>IF(AND(ISNUMBER(SEARCH(":",Table12[[#This Row],[Column1]]))=FALSE,ISNUMBER(SEARCH("Ronda",Table12[[#This Row],[Column1]]))=FALSE),1,0)</f>
        <v>1</v>
      </c>
      <c r="M1944">
        <f>IF(Table12[[#This Row],[cond]]=1,M1943+1,0)</f>
        <v>5</v>
      </c>
      <c r="N1944">
        <f>IF(ISNUMBER(SEARCH("Ronda",Table12[[#This Row],[Column1]]))=TRUE,1,0)</f>
        <v>0</v>
      </c>
      <c r="O1944" t="str">
        <f>IF(Table12[[#This Row],[cond2]]=1,MID(Table12[[#This Row],[Column1]],6,3),O1943)</f>
        <v xml:space="preserve"> 4</v>
      </c>
    </row>
    <row r="1945" spans="11:15" x14ac:dyDescent="0.3">
      <c r="K1945">
        <v>0</v>
      </c>
      <c r="L1945">
        <f>IF(AND(ISNUMBER(SEARCH(":",Table12[[#This Row],[Column1]]))=FALSE,ISNUMBER(SEARCH("Ronda",Table12[[#This Row],[Column1]]))=FALSE),1,0)</f>
        <v>1</v>
      </c>
      <c r="M1945">
        <f>IF(Table12[[#This Row],[cond]]=1,M1944+1,0)</f>
        <v>6</v>
      </c>
      <c r="N1945">
        <f>IF(ISNUMBER(SEARCH("Ronda",Table12[[#This Row],[Column1]]))=TRUE,1,0)</f>
        <v>0</v>
      </c>
      <c r="O1945" t="str">
        <f>IF(Table12[[#This Row],[cond2]]=1,MID(Table12[[#This Row],[Column1]],6,3),O1944)</f>
        <v xml:space="preserve"> 4</v>
      </c>
    </row>
    <row r="1946" spans="11:15" x14ac:dyDescent="0.3">
      <c r="K1946" t="s">
        <v>1457</v>
      </c>
      <c r="L1946">
        <f>IF(AND(ISNUMBER(SEARCH(":",Table12[[#This Row],[Column1]]))=FALSE,ISNUMBER(SEARCH("Ronda",Table12[[#This Row],[Column1]]))=FALSE),1,0)</f>
        <v>0</v>
      </c>
      <c r="M1946">
        <f>IF(Table12[[#This Row],[cond]]=1,M1945+1,0)</f>
        <v>0</v>
      </c>
      <c r="N1946">
        <f>IF(ISNUMBER(SEARCH("Ronda",Table12[[#This Row],[Column1]]))=TRUE,1,0)</f>
        <v>0</v>
      </c>
      <c r="O1946" t="str">
        <f>IF(Table12[[#This Row],[cond2]]=1,MID(Table12[[#This Row],[Column1]],6,3),O1945)</f>
        <v xml:space="preserve"> 4</v>
      </c>
    </row>
    <row r="1947" spans="11:15" x14ac:dyDescent="0.3">
      <c r="K1947" t="s">
        <v>303</v>
      </c>
      <c r="L1947">
        <f>IF(AND(ISNUMBER(SEARCH(":",Table12[[#This Row],[Column1]]))=FALSE,ISNUMBER(SEARCH("Ronda",Table12[[#This Row],[Column1]]))=FALSE),1,0)</f>
        <v>1</v>
      </c>
      <c r="M1947">
        <f>IF(Table12[[#This Row],[cond]]=1,M1946+1,0)</f>
        <v>1</v>
      </c>
      <c r="N1947">
        <f>IF(ISNUMBER(SEARCH("Ronda",Table12[[#This Row],[Column1]]))=TRUE,1,0)</f>
        <v>0</v>
      </c>
      <c r="O1947" t="str">
        <f>IF(Table12[[#This Row],[cond2]]=1,MID(Table12[[#This Row],[Column1]],6,3),O1946)</f>
        <v xml:space="preserve"> 4</v>
      </c>
    </row>
    <row r="1948" spans="11:15" x14ac:dyDescent="0.3">
      <c r="K1948" t="s">
        <v>1051</v>
      </c>
      <c r="L1948">
        <f>IF(AND(ISNUMBER(SEARCH(":",Table12[[#This Row],[Column1]]))=FALSE,ISNUMBER(SEARCH("Ronda",Table12[[#This Row],[Column1]]))=FALSE),1,0)</f>
        <v>1</v>
      </c>
      <c r="M1948">
        <f>IF(Table12[[#This Row],[cond]]=1,M1947+1,0)</f>
        <v>2</v>
      </c>
      <c r="N1948">
        <f>IF(ISNUMBER(SEARCH("Ronda",Table12[[#This Row],[Column1]]))=TRUE,1,0)</f>
        <v>0</v>
      </c>
      <c r="O1948" t="str">
        <f>IF(Table12[[#This Row],[cond2]]=1,MID(Table12[[#This Row],[Column1]],6,3),O1947)</f>
        <v xml:space="preserve"> 4</v>
      </c>
    </row>
    <row r="1949" spans="11:15" x14ac:dyDescent="0.3">
      <c r="K1949">
        <v>0</v>
      </c>
      <c r="L1949">
        <f>IF(AND(ISNUMBER(SEARCH(":",Table12[[#This Row],[Column1]]))=FALSE,ISNUMBER(SEARCH("Ronda",Table12[[#This Row],[Column1]]))=FALSE),1,0)</f>
        <v>1</v>
      </c>
      <c r="M1949">
        <f>IF(Table12[[#This Row],[cond]]=1,M1948+1,0)</f>
        <v>3</v>
      </c>
      <c r="N1949">
        <f>IF(ISNUMBER(SEARCH("Ronda",Table12[[#This Row],[Column1]]))=TRUE,1,0)</f>
        <v>0</v>
      </c>
      <c r="O1949" t="str">
        <f>IF(Table12[[#This Row],[cond2]]=1,MID(Table12[[#This Row],[Column1]],6,3),O1948)</f>
        <v xml:space="preserve"> 4</v>
      </c>
    </row>
    <row r="1950" spans="11:15" x14ac:dyDescent="0.3">
      <c r="K1950">
        <v>0</v>
      </c>
      <c r="L1950">
        <f>IF(AND(ISNUMBER(SEARCH(":",Table12[[#This Row],[Column1]]))=FALSE,ISNUMBER(SEARCH("Ronda",Table12[[#This Row],[Column1]]))=FALSE),1,0)</f>
        <v>1</v>
      </c>
      <c r="M1950">
        <f>IF(Table12[[#This Row],[cond]]=1,M1949+1,0)</f>
        <v>4</v>
      </c>
      <c r="N1950">
        <f>IF(ISNUMBER(SEARCH("Ronda",Table12[[#This Row],[Column1]]))=TRUE,1,0)</f>
        <v>0</v>
      </c>
      <c r="O1950" t="str">
        <f>IF(Table12[[#This Row],[cond2]]=1,MID(Table12[[#This Row],[Column1]],6,3),O1949)</f>
        <v xml:space="preserve"> 4</v>
      </c>
    </row>
    <row r="1951" spans="11:15" x14ac:dyDescent="0.3">
      <c r="K1951">
        <v>0</v>
      </c>
      <c r="L1951">
        <f>IF(AND(ISNUMBER(SEARCH(":",Table12[[#This Row],[Column1]]))=FALSE,ISNUMBER(SEARCH("Ronda",Table12[[#This Row],[Column1]]))=FALSE),1,0)</f>
        <v>1</v>
      </c>
      <c r="M1951">
        <f>IF(Table12[[#This Row],[cond]]=1,M1950+1,0)</f>
        <v>5</v>
      </c>
      <c r="N1951">
        <f>IF(ISNUMBER(SEARCH("Ronda",Table12[[#This Row],[Column1]]))=TRUE,1,0)</f>
        <v>0</v>
      </c>
      <c r="O1951" t="str">
        <f>IF(Table12[[#This Row],[cond2]]=1,MID(Table12[[#This Row],[Column1]],6,3),O1950)</f>
        <v xml:space="preserve"> 4</v>
      </c>
    </row>
    <row r="1952" spans="11:15" x14ac:dyDescent="0.3">
      <c r="K1952">
        <v>0</v>
      </c>
      <c r="L1952">
        <f>IF(AND(ISNUMBER(SEARCH(":",Table12[[#This Row],[Column1]]))=FALSE,ISNUMBER(SEARCH("Ronda",Table12[[#This Row],[Column1]]))=FALSE),1,0)</f>
        <v>1</v>
      </c>
      <c r="M1952">
        <f>IF(Table12[[#This Row],[cond]]=1,M1951+1,0)</f>
        <v>6</v>
      </c>
      <c r="N1952">
        <f>IF(ISNUMBER(SEARCH("Ronda",Table12[[#This Row],[Column1]]))=TRUE,1,0)</f>
        <v>0</v>
      </c>
      <c r="O1952" t="str">
        <f>IF(Table12[[#This Row],[cond2]]=1,MID(Table12[[#This Row],[Column1]],6,3),O1951)</f>
        <v xml:space="preserve"> 4</v>
      </c>
    </row>
    <row r="1953" spans="11:15" x14ac:dyDescent="0.3">
      <c r="K1953" t="s">
        <v>1458</v>
      </c>
      <c r="L1953">
        <f>IF(AND(ISNUMBER(SEARCH(":",Table12[[#This Row],[Column1]]))=FALSE,ISNUMBER(SEARCH("Ronda",Table12[[#This Row],[Column1]]))=FALSE),1,0)</f>
        <v>0</v>
      </c>
      <c r="M1953">
        <f>IF(Table12[[#This Row],[cond]]=1,M1952+1,0)</f>
        <v>0</v>
      </c>
      <c r="N1953">
        <f>IF(ISNUMBER(SEARCH("Ronda",Table12[[#This Row],[Column1]]))=TRUE,1,0)</f>
        <v>0</v>
      </c>
      <c r="O1953" t="str">
        <f>IF(Table12[[#This Row],[cond2]]=1,MID(Table12[[#This Row],[Column1]],6,3),O1952)</f>
        <v xml:space="preserve"> 4</v>
      </c>
    </row>
    <row r="1954" spans="11:15" x14ac:dyDescent="0.3">
      <c r="K1954" t="s">
        <v>36</v>
      </c>
      <c r="L1954">
        <f>IF(AND(ISNUMBER(SEARCH(":",Table12[[#This Row],[Column1]]))=FALSE,ISNUMBER(SEARCH("Ronda",Table12[[#This Row],[Column1]]))=FALSE),1,0)</f>
        <v>1</v>
      </c>
      <c r="M1954">
        <f>IF(Table12[[#This Row],[cond]]=1,M1953+1,0)</f>
        <v>1</v>
      </c>
      <c r="N1954">
        <f>IF(ISNUMBER(SEARCH("Ronda",Table12[[#This Row],[Column1]]))=TRUE,1,0)</f>
        <v>0</v>
      </c>
      <c r="O1954" t="str">
        <f>IF(Table12[[#This Row],[cond2]]=1,MID(Table12[[#This Row],[Column1]],6,3),O1953)</f>
        <v xml:space="preserve"> 4</v>
      </c>
    </row>
    <row r="1955" spans="11:15" x14ac:dyDescent="0.3">
      <c r="K1955" t="s">
        <v>11</v>
      </c>
      <c r="L1955">
        <f>IF(AND(ISNUMBER(SEARCH(":",Table12[[#This Row],[Column1]]))=FALSE,ISNUMBER(SEARCH("Ronda",Table12[[#This Row],[Column1]]))=FALSE),1,0)</f>
        <v>1</v>
      </c>
      <c r="M1955">
        <f>IF(Table12[[#This Row],[cond]]=1,M1954+1,0)</f>
        <v>2</v>
      </c>
      <c r="N1955">
        <f>IF(ISNUMBER(SEARCH("Ronda",Table12[[#This Row],[Column1]]))=TRUE,1,0)</f>
        <v>0</v>
      </c>
      <c r="O1955" t="str">
        <f>IF(Table12[[#This Row],[cond2]]=1,MID(Table12[[#This Row],[Column1]],6,3),O1954)</f>
        <v xml:space="preserve"> 4</v>
      </c>
    </row>
    <row r="1956" spans="11:15" x14ac:dyDescent="0.3">
      <c r="K1956">
        <v>0</v>
      </c>
      <c r="L1956">
        <f>IF(AND(ISNUMBER(SEARCH(":",Table12[[#This Row],[Column1]]))=FALSE,ISNUMBER(SEARCH("Ronda",Table12[[#This Row],[Column1]]))=FALSE),1,0)</f>
        <v>1</v>
      </c>
      <c r="M1956">
        <f>IF(Table12[[#This Row],[cond]]=1,M1955+1,0)</f>
        <v>3</v>
      </c>
      <c r="N1956">
        <f>IF(ISNUMBER(SEARCH("Ronda",Table12[[#This Row],[Column1]]))=TRUE,1,0)</f>
        <v>0</v>
      </c>
      <c r="O1956" t="str">
        <f>IF(Table12[[#This Row],[cond2]]=1,MID(Table12[[#This Row],[Column1]],6,3),O1955)</f>
        <v xml:space="preserve"> 4</v>
      </c>
    </row>
    <row r="1957" spans="11:15" x14ac:dyDescent="0.3">
      <c r="K1957">
        <v>0</v>
      </c>
      <c r="L1957">
        <f>IF(AND(ISNUMBER(SEARCH(":",Table12[[#This Row],[Column1]]))=FALSE,ISNUMBER(SEARCH("Ronda",Table12[[#This Row],[Column1]]))=FALSE),1,0)</f>
        <v>1</v>
      </c>
      <c r="M1957">
        <f>IF(Table12[[#This Row],[cond]]=1,M1956+1,0)</f>
        <v>4</v>
      </c>
      <c r="N1957">
        <f>IF(ISNUMBER(SEARCH("Ronda",Table12[[#This Row],[Column1]]))=TRUE,1,0)</f>
        <v>0</v>
      </c>
      <c r="O1957" t="str">
        <f>IF(Table12[[#This Row],[cond2]]=1,MID(Table12[[#This Row],[Column1]],6,3),O1956)</f>
        <v xml:space="preserve"> 4</v>
      </c>
    </row>
    <row r="1958" spans="11:15" x14ac:dyDescent="0.3">
      <c r="K1958">
        <v>0</v>
      </c>
      <c r="L1958">
        <f>IF(AND(ISNUMBER(SEARCH(":",Table12[[#This Row],[Column1]]))=FALSE,ISNUMBER(SEARCH("Ronda",Table12[[#This Row],[Column1]]))=FALSE),1,0)</f>
        <v>1</v>
      </c>
      <c r="M1958">
        <f>IF(Table12[[#This Row],[cond]]=1,M1957+1,0)</f>
        <v>5</v>
      </c>
      <c r="N1958">
        <f>IF(ISNUMBER(SEARCH("Ronda",Table12[[#This Row],[Column1]]))=TRUE,1,0)</f>
        <v>0</v>
      </c>
      <c r="O1958" t="str">
        <f>IF(Table12[[#This Row],[cond2]]=1,MID(Table12[[#This Row],[Column1]],6,3),O1957)</f>
        <v xml:space="preserve"> 4</v>
      </c>
    </row>
    <row r="1959" spans="11:15" x14ac:dyDescent="0.3">
      <c r="K1959">
        <v>0</v>
      </c>
      <c r="L1959">
        <f>IF(AND(ISNUMBER(SEARCH(":",Table12[[#This Row],[Column1]]))=FALSE,ISNUMBER(SEARCH("Ronda",Table12[[#This Row],[Column1]]))=FALSE),1,0)</f>
        <v>1</v>
      </c>
      <c r="M1959">
        <f>IF(Table12[[#This Row],[cond]]=1,M1958+1,0)</f>
        <v>6</v>
      </c>
      <c r="N1959">
        <f>IF(ISNUMBER(SEARCH("Ronda",Table12[[#This Row],[Column1]]))=TRUE,1,0)</f>
        <v>0</v>
      </c>
      <c r="O1959" t="str">
        <f>IF(Table12[[#This Row],[cond2]]=1,MID(Table12[[#This Row],[Column1]],6,3),O1958)</f>
        <v xml:space="preserve"> 4</v>
      </c>
    </row>
    <row r="1960" spans="11:15" x14ac:dyDescent="0.3">
      <c r="K1960" t="s">
        <v>50</v>
      </c>
      <c r="L1960">
        <f>IF(AND(ISNUMBER(SEARCH(":",Table12[[#This Row],[Column1]]))=FALSE,ISNUMBER(SEARCH("Ronda",Table12[[#This Row],[Column1]]))=FALSE),1,0)</f>
        <v>0</v>
      </c>
      <c r="M1960">
        <f>IF(Table12[[#This Row],[cond]]=1,M1959+1,0)</f>
        <v>0</v>
      </c>
      <c r="N1960">
        <f>IF(ISNUMBER(SEARCH("Ronda",Table12[[#This Row],[Column1]]))=TRUE,1,0)</f>
        <v>0</v>
      </c>
      <c r="O1960" t="str">
        <f>IF(Table12[[#This Row],[cond2]]=1,MID(Table12[[#This Row],[Column1]],6,3),O1959)</f>
        <v xml:space="preserve"> 4</v>
      </c>
    </row>
    <row r="1961" spans="11:15" x14ac:dyDescent="0.3">
      <c r="K1961" t="s">
        <v>7</v>
      </c>
      <c r="L1961">
        <f>IF(AND(ISNUMBER(SEARCH(":",Table12[[#This Row],[Column1]]))=FALSE,ISNUMBER(SEARCH("Ronda",Table12[[#This Row],[Column1]]))=FALSE),1,0)</f>
        <v>1</v>
      </c>
      <c r="M1961">
        <f>IF(Table12[[#This Row],[cond]]=1,M1960+1,0)</f>
        <v>1</v>
      </c>
      <c r="N1961">
        <f>IF(ISNUMBER(SEARCH("Ronda",Table12[[#This Row],[Column1]]))=TRUE,1,0)</f>
        <v>0</v>
      </c>
      <c r="O1961" t="str">
        <f>IF(Table12[[#This Row],[cond2]]=1,MID(Table12[[#This Row],[Column1]],6,3),O1960)</f>
        <v xml:space="preserve"> 4</v>
      </c>
    </row>
    <row r="1962" spans="11:15" x14ac:dyDescent="0.3">
      <c r="K1962" t="s">
        <v>4</v>
      </c>
      <c r="L1962">
        <f>IF(AND(ISNUMBER(SEARCH(":",Table12[[#This Row],[Column1]]))=FALSE,ISNUMBER(SEARCH("Ronda",Table12[[#This Row],[Column1]]))=FALSE),1,0)</f>
        <v>1</v>
      </c>
      <c r="M1962">
        <f>IF(Table12[[#This Row],[cond]]=1,M1961+1,0)</f>
        <v>2</v>
      </c>
      <c r="N1962">
        <f>IF(ISNUMBER(SEARCH("Ronda",Table12[[#This Row],[Column1]]))=TRUE,1,0)</f>
        <v>0</v>
      </c>
      <c r="O1962" t="str">
        <f>IF(Table12[[#This Row],[cond2]]=1,MID(Table12[[#This Row],[Column1]],6,3),O1961)</f>
        <v xml:space="preserve"> 4</v>
      </c>
    </row>
    <row r="1963" spans="11:15" x14ac:dyDescent="0.3">
      <c r="K1963">
        <v>2</v>
      </c>
      <c r="L1963">
        <f>IF(AND(ISNUMBER(SEARCH(":",Table12[[#This Row],[Column1]]))=FALSE,ISNUMBER(SEARCH("Ronda",Table12[[#This Row],[Column1]]))=FALSE),1,0)</f>
        <v>1</v>
      </c>
      <c r="M1963">
        <f>IF(Table12[[#This Row],[cond]]=1,M1962+1,0)</f>
        <v>3</v>
      </c>
      <c r="N1963">
        <f>IF(ISNUMBER(SEARCH("Ronda",Table12[[#This Row],[Column1]]))=TRUE,1,0)</f>
        <v>0</v>
      </c>
      <c r="O1963" t="str">
        <f>IF(Table12[[#This Row],[cond2]]=1,MID(Table12[[#This Row],[Column1]],6,3),O1962)</f>
        <v xml:space="preserve"> 4</v>
      </c>
    </row>
    <row r="1964" spans="11:15" x14ac:dyDescent="0.3">
      <c r="K1964">
        <v>3</v>
      </c>
      <c r="L1964">
        <f>IF(AND(ISNUMBER(SEARCH(":",Table12[[#This Row],[Column1]]))=FALSE,ISNUMBER(SEARCH("Ronda",Table12[[#This Row],[Column1]]))=FALSE),1,0)</f>
        <v>1</v>
      </c>
      <c r="M1964">
        <f>IF(Table12[[#This Row],[cond]]=1,M1963+1,0)</f>
        <v>4</v>
      </c>
      <c r="N1964">
        <f>IF(ISNUMBER(SEARCH("Ronda",Table12[[#This Row],[Column1]]))=TRUE,1,0)</f>
        <v>0</v>
      </c>
      <c r="O1964" t="str">
        <f>IF(Table12[[#This Row],[cond2]]=1,MID(Table12[[#This Row],[Column1]],6,3),O1963)</f>
        <v xml:space="preserve"> 4</v>
      </c>
    </row>
    <row r="1965" spans="11:15" x14ac:dyDescent="0.3">
      <c r="K1965">
        <v>-1</v>
      </c>
      <c r="L1965">
        <f>IF(AND(ISNUMBER(SEARCH(":",Table12[[#This Row],[Column1]]))=FALSE,ISNUMBER(SEARCH("Ronda",Table12[[#This Row],[Column1]]))=FALSE),1,0)</f>
        <v>1</v>
      </c>
      <c r="M1965">
        <f>IF(Table12[[#This Row],[cond]]=1,M1964+1,0)</f>
        <v>5</v>
      </c>
      <c r="N1965">
        <f>IF(ISNUMBER(SEARCH("Ronda",Table12[[#This Row],[Column1]]))=TRUE,1,0)</f>
        <v>0</v>
      </c>
      <c r="O1965" t="str">
        <f>IF(Table12[[#This Row],[cond2]]=1,MID(Table12[[#This Row],[Column1]],6,3),O1964)</f>
        <v xml:space="preserve"> 4</v>
      </c>
    </row>
    <row r="1966" spans="11:15" x14ac:dyDescent="0.3">
      <c r="K1966">
        <v>-1</v>
      </c>
      <c r="L1966">
        <f>IF(AND(ISNUMBER(SEARCH(":",Table12[[#This Row],[Column1]]))=FALSE,ISNUMBER(SEARCH("Ronda",Table12[[#This Row],[Column1]]))=FALSE),1,0)</f>
        <v>1</v>
      </c>
      <c r="M1966">
        <f>IF(Table12[[#This Row],[cond]]=1,M1965+1,0)</f>
        <v>6</v>
      </c>
      <c r="N1966">
        <f>IF(ISNUMBER(SEARCH("Ronda",Table12[[#This Row],[Column1]]))=TRUE,1,0)</f>
        <v>0</v>
      </c>
      <c r="O1966" t="str">
        <f>IF(Table12[[#This Row],[cond2]]=1,MID(Table12[[#This Row],[Column1]],6,3),O1965)</f>
        <v xml:space="preserve"> 4</v>
      </c>
    </row>
    <row r="1967" spans="11:15" x14ac:dyDescent="0.3">
      <c r="K1967" t="s">
        <v>1459</v>
      </c>
      <c r="L1967">
        <f>IF(AND(ISNUMBER(SEARCH(":",Table12[[#This Row],[Column1]]))=FALSE,ISNUMBER(SEARCH("Ronda",Table12[[#This Row],[Column1]]))=FALSE),1,0)</f>
        <v>0</v>
      </c>
      <c r="M1967">
        <f>IF(Table12[[#This Row],[cond]]=1,M1966+1,0)</f>
        <v>0</v>
      </c>
      <c r="N1967">
        <f>IF(ISNUMBER(SEARCH("Ronda",Table12[[#This Row],[Column1]]))=TRUE,1,0)</f>
        <v>0</v>
      </c>
      <c r="O1967" t="str">
        <f>IF(Table12[[#This Row],[cond2]]=1,MID(Table12[[#This Row],[Column1]],6,3),O1966)</f>
        <v xml:space="preserve"> 4</v>
      </c>
    </row>
    <row r="1968" spans="11:15" x14ac:dyDescent="0.3">
      <c r="K1968" t="s">
        <v>833</v>
      </c>
      <c r="L1968">
        <f>IF(AND(ISNUMBER(SEARCH(":",Table12[[#This Row],[Column1]]))=FALSE,ISNUMBER(SEARCH("Ronda",Table12[[#This Row],[Column1]]))=FALSE),1,0)</f>
        <v>1</v>
      </c>
      <c r="M1968">
        <f>IF(Table12[[#This Row],[cond]]=1,M1967+1,0)</f>
        <v>1</v>
      </c>
      <c r="N1968">
        <f>IF(ISNUMBER(SEARCH("Ronda",Table12[[#This Row],[Column1]]))=TRUE,1,0)</f>
        <v>0</v>
      </c>
      <c r="O1968" t="str">
        <f>IF(Table12[[#This Row],[cond2]]=1,MID(Table12[[#This Row],[Column1]],6,3),O1967)</f>
        <v xml:space="preserve"> 4</v>
      </c>
    </row>
    <row r="1969" spans="11:15" x14ac:dyDescent="0.3">
      <c r="K1969" t="s">
        <v>1257</v>
      </c>
      <c r="L1969">
        <f>IF(AND(ISNUMBER(SEARCH(":",Table12[[#This Row],[Column1]]))=FALSE,ISNUMBER(SEARCH("Ronda",Table12[[#This Row],[Column1]]))=FALSE),1,0)</f>
        <v>1</v>
      </c>
      <c r="M1969">
        <f>IF(Table12[[#This Row],[cond]]=1,M1968+1,0)</f>
        <v>2</v>
      </c>
      <c r="N1969">
        <f>IF(ISNUMBER(SEARCH("Ronda",Table12[[#This Row],[Column1]]))=TRUE,1,0)</f>
        <v>0</v>
      </c>
      <c r="O1969" t="str">
        <f>IF(Table12[[#This Row],[cond2]]=1,MID(Table12[[#This Row],[Column1]],6,3),O1968)</f>
        <v xml:space="preserve"> 4</v>
      </c>
    </row>
    <row r="1970" spans="11:15" x14ac:dyDescent="0.3">
      <c r="K1970">
        <v>2</v>
      </c>
      <c r="L1970">
        <f>IF(AND(ISNUMBER(SEARCH(":",Table12[[#This Row],[Column1]]))=FALSE,ISNUMBER(SEARCH("Ronda",Table12[[#This Row],[Column1]]))=FALSE),1,0)</f>
        <v>1</v>
      </c>
      <c r="M1970">
        <f>IF(Table12[[#This Row],[cond]]=1,M1969+1,0)</f>
        <v>3</v>
      </c>
      <c r="N1970">
        <f>IF(ISNUMBER(SEARCH("Ronda",Table12[[#This Row],[Column1]]))=TRUE,1,0)</f>
        <v>0</v>
      </c>
      <c r="O1970" t="str">
        <f>IF(Table12[[#This Row],[cond2]]=1,MID(Table12[[#This Row],[Column1]],6,3),O1969)</f>
        <v xml:space="preserve"> 4</v>
      </c>
    </row>
    <row r="1971" spans="11:15" x14ac:dyDescent="0.3">
      <c r="K1971">
        <v>3</v>
      </c>
      <c r="L1971">
        <f>IF(AND(ISNUMBER(SEARCH(":",Table12[[#This Row],[Column1]]))=FALSE,ISNUMBER(SEARCH("Ronda",Table12[[#This Row],[Column1]]))=FALSE),1,0)</f>
        <v>1</v>
      </c>
      <c r="M1971">
        <f>IF(Table12[[#This Row],[cond]]=1,M1970+1,0)</f>
        <v>4</v>
      </c>
      <c r="N1971">
        <f>IF(ISNUMBER(SEARCH("Ronda",Table12[[#This Row],[Column1]]))=TRUE,1,0)</f>
        <v>0</v>
      </c>
      <c r="O1971" t="str">
        <f>IF(Table12[[#This Row],[cond2]]=1,MID(Table12[[#This Row],[Column1]],6,3),O1970)</f>
        <v xml:space="preserve"> 4</v>
      </c>
    </row>
    <row r="1972" spans="11:15" x14ac:dyDescent="0.3">
      <c r="K1972">
        <v>-1</v>
      </c>
      <c r="L1972">
        <f>IF(AND(ISNUMBER(SEARCH(":",Table12[[#This Row],[Column1]]))=FALSE,ISNUMBER(SEARCH("Ronda",Table12[[#This Row],[Column1]]))=FALSE),1,0)</f>
        <v>1</v>
      </c>
      <c r="M1972">
        <f>IF(Table12[[#This Row],[cond]]=1,M1971+1,0)</f>
        <v>5</v>
      </c>
      <c r="N1972">
        <f>IF(ISNUMBER(SEARCH("Ronda",Table12[[#This Row],[Column1]]))=TRUE,1,0)</f>
        <v>0</v>
      </c>
      <c r="O1972" t="str">
        <f>IF(Table12[[#This Row],[cond2]]=1,MID(Table12[[#This Row],[Column1]],6,3),O1971)</f>
        <v xml:space="preserve"> 4</v>
      </c>
    </row>
    <row r="1973" spans="11:15" x14ac:dyDescent="0.3">
      <c r="K1973">
        <v>-1</v>
      </c>
      <c r="L1973">
        <f>IF(AND(ISNUMBER(SEARCH(":",Table12[[#This Row],[Column1]]))=FALSE,ISNUMBER(SEARCH("Ronda",Table12[[#This Row],[Column1]]))=FALSE),1,0)</f>
        <v>1</v>
      </c>
      <c r="M1973">
        <f>IF(Table12[[#This Row],[cond]]=1,M1972+1,0)</f>
        <v>6</v>
      </c>
      <c r="N1973">
        <f>IF(ISNUMBER(SEARCH("Ronda",Table12[[#This Row],[Column1]]))=TRUE,1,0)</f>
        <v>0</v>
      </c>
      <c r="O1973" t="str">
        <f>IF(Table12[[#This Row],[cond2]]=1,MID(Table12[[#This Row],[Column1]],6,3),O1972)</f>
        <v xml:space="preserve"> 4</v>
      </c>
    </row>
    <row r="1974" spans="11:15" x14ac:dyDescent="0.3">
      <c r="K1974" t="s">
        <v>1459</v>
      </c>
      <c r="L1974">
        <f>IF(AND(ISNUMBER(SEARCH(":",Table12[[#This Row],[Column1]]))=FALSE,ISNUMBER(SEARCH("Ronda",Table12[[#This Row],[Column1]]))=FALSE),1,0)</f>
        <v>0</v>
      </c>
      <c r="M1974">
        <f>IF(Table12[[#This Row],[cond]]=1,M1973+1,0)</f>
        <v>0</v>
      </c>
      <c r="N1974">
        <f>IF(ISNUMBER(SEARCH("Ronda",Table12[[#This Row],[Column1]]))=TRUE,1,0)</f>
        <v>0</v>
      </c>
      <c r="O1974" t="str">
        <f>IF(Table12[[#This Row],[cond2]]=1,MID(Table12[[#This Row],[Column1]],6,3),O1973)</f>
        <v xml:space="preserve"> 4</v>
      </c>
    </row>
    <row r="1975" spans="11:15" x14ac:dyDescent="0.3">
      <c r="K1975" t="s">
        <v>6</v>
      </c>
      <c r="L1975">
        <f>IF(AND(ISNUMBER(SEARCH(":",Table12[[#This Row],[Column1]]))=FALSE,ISNUMBER(SEARCH("Ronda",Table12[[#This Row],[Column1]]))=FALSE),1,0)</f>
        <v>1</v>
      </c>
      <c r="M1975">
        <f>IF(Table12[[#This Row],[cond]]=1,M1974+1,0)</f>
        <v>1</v>
      </c>
      <c r="N1975">
        <f>IF(ISNUMBER(SEARCH("Ronda",Table12[[#This Row],[Column1]]))=TRUE,1,0)</f>
        <v>0</v>
      </c>
      <c r="O1975" t="str">
        <f>IF(Table12[[#This Row],[cond2]]=1,MID(Table12[[#This Row],[Column1]],6,3),O1974)</f>
        <v xml:space="preserve"> 4</v>
      </c>
    </row>
    <row r="1976" spans="11:15" x14ac:dyDescent="0.3">
      <c r="K1976" t="s">
        <v>10</v>
      </c>
      <c r="L1976">
        <f>IF(AND(ISNUMBER(SEARCH(":",Table12[[#This Row],[Column1]]))=FALSE,ISNUMBER(SEARCH("Ronda",Table12[[#This Row],[Column1]]))=FALSE),1,0)</f>
        <v>1</v>
      </c>
      <c r="M1976">
        <f>IF(Table12[[#This Row],[cond]]=1,M1975+1,0)</f>
        <v>2</v>
      </c>
      <c r="N1976">
        <f>IF(ISNUMBER(SEARCH("Ronda",Table12[[#This Row],[Column1]]))=TRUE,1,0)</f>
        <v>0</v>
      </c>
      <c r="O1976" t="str">
        <f>IF(Table12[[#This Row],[cond2]]=1,MID(Table12[[#This Row],[Column1]],6,3),O1975)</f>
        <v xml:space="preserve"> 4</v>
      </c>
    </row>
    <row r="1977" spans="11:15" x14ac:dyDescent="0.3">
      <c r="K1977">
        <v>0</v>
      </c>
      <c r="L1977">
        <f>IF(AND(ISNUMBER(SEARCH(":",Table12[[#This Row],[Column1]]))=FALSE,ISNUMBER(SEARCH("Ronda",Table12[[#This Row],[Column1]]))=FALSE),1,0)</f>
        <v>1</v>
      </c>
      <c r="M1977">
        <f>IF(Table12[[#This Row],[cond]]=1,M1976+1,0)</f>
        <v>3</v>
      </c>
      <c r="N1977">
        <f>IF(ISNUMBER(SEARCH("Ronda",Table12[[#This Row],[Column1]]))=TRUE,1,0)</f>
        <v>0</v>
      </c>
      <c r="O1977" t="str">
        <f>IF(Table12[[#This Row],[cond2]]=1,MID(Table12[[#This Row],[Column1]],6,3),O1976)</f>
        <v xml:space="preserve"> 4</v>
      </c>
    </row>
    <row r="1978" spans="11:15" x14ac:dyDescent="0.3">
      <c r="K1978">
        <v>1</v>
      </c>
      <c r="L1978">
        <f>IF(AND(ISNUMBER(SEARCH(":",Table12[[#This Row],[Column1]]))=FALSE,ISNUMBER(SEARCH("Ronda",Table12[[#This Row],[Column1]]))=FALSE),1,0)</f>
        <v>1</v>
      </c>
      <c r="M1978">
        <f>IF(Table12[[#This Row],[cond]]=1,M1977+1,0)</f>
        <v>4</v>
      </c>
      <c r="N1978">
        <f>IF(ISNUMBER(SEARCH("Ronda",Table12[[#This Row],[Column1]]))=TRUE,1,0)</f>
        <v>0</v>
      </c>
      <c r="O1978" t="str">
        <f>IF(Table12[[#This Row],[cond2]]=1,MID(Table12[[#This Row],[Column1]],6,3),O1977)</f>
        <v xml:space="preserve"> 4</v>
      </c>
    </row>
    <row r="1979" spans="11:15" x14ac:dyDescent="0.3">
      <c r="K1979">
        <v>0</v>
      </c>
      <c r="L1979">
        <f>IF(AND(ISNUMBER(SEARCH(":",Table12[[#This Row],[Column1]]))=FALSE,ISNUMBER(SEARCH("Ronda",Table12[[#This Row],[Column1]]))=FALSE),1,0)</f>
        <v>1</v>
      </c>
      <c r="M1979">
        <f>IF(Table12[[#This Row],[cond]]=1,M1978+1,0)</f>
        <v>5</v>
      </c>
      <c r="N1979">
        <f>IF(ISNUMBER(SEARCH("Ronda",Table12[[#This Row],[Column1]]))=TRUE,1,0)</f>
        <v>0</v>
      </c>
      <c r="O1979" t="str">
        <f>IF(Table12[[#This Row],[cond2]]=1,MID(Table12[[#This Row],[Column1]],6,3),O1978)</f>
        <v xml:space="preserve"> 4</v>
      </c>
    </row>
    <row r="1980" spans="11:15" x14ac:dyDescent="0.3">
      <c r="K1980">
        <v>0</v>
      </c>
      <c r="L1980">
        <f>IF(AND(ISNUMBER(SEARCH(":",Table12[[#This Row],[Column1]]))=FALSE,ISNUMBER(SEARCH("Ronda",Table12[[#This Row],[Column1]]))=FALSE),1,0)</f>
        <v>1</v>
      </c>
      <c r="M1980">
        <f>IF(Table12[[#This Row],[cond]]=1,M1979+1,0)</f>
        <v>6</v>
      </c>
      <c r="N1980">
        <f>IF(ISNUMBER(SEARCH("Ronda",Table12[[#This Row],[Column1]]))=TRUE,1,0)</f>
        <v>0</v>
      </c>
      <c r="O1980" t="str">
        <f>IF(Table12[[#This Row],[cond2]]=1,MID(Table12[[#This Row],[Column1]],6,3),O1979)</f>
        <v xml:space="preserve"> 4</v>
      </c>
    </row>
    <row r="1981" spans="11:15" x14ac:dyDescent="0.3">
      <c r="K1981" t="s">
        <v>1460</v>
      </c>
      <c r="L1981">
        <f>IF(AND(ISNUMBER(SEARCH(":",Table12[[#This Row],[Column1]]))=FALSE,ISNUMBER(SEARCH("Ronda",Table12[[#This Row],[Column1]]))=FALSE),1,0)</f>
        <v>0</v>
      </c>
      <c r="M1981">
        <f>IF(Table12[[#This Row],[cond]]=1,M1980+1,0)</f>
        <v>0</v>
      </c>
      <c r="N1981">
        <f>IF(ISNUMBER(SEARCH("Ronda",Table12[[#This Row],[Column1]]))=TRUE,1,0)</f>
        <v>0</v>
      </c>
      <c r="O1981" t="str">
        <f>IF(Table12[[#This Row],[cond2]]=1,MID(Table12[[#This Row],[Column1]],6,3),O1980)</f>
        <v xml:space="preserve"> 4</v>
      </c>
    </row>
    <row r="1982" spans="11:15" x14ac:dyDescent="0.3">
      <c r="K1982" t="s">
        <v>31</v>
      </c>
      <c r="L1982">
        <f>IF(AND(ISNUMBER(SEARCH(":",Table12[[#This Row],[Column1]]))=FALSE,ISNUMBER(SEARCH("Ronda",Table12[[#This Row],[Column1]]))=FALSE),1,0)</f>
        <v>1</v>
      </c>
      <c r="M1982">
        <f>IF(Table12[[#This Row],[cond]]=1,M1981+1,0)</f>
        <v>1</v>
      </c>
      <c r="N1982">
        <f>IF(ISNUMBER(SEARCH("Ronda",Table12[[#This Row],[Column1]]))=TRUE,1,0)</f>
        <v>0</v>
      </c>
      <c r="O1982" t="str">
        <f>IF(Table12[[#This Row],[cond2]]=1,MID(Table12[[#This Row],[Column1]],6,3),O1981)</f>
        <v xml:space="preserve"> 4</v>
      </c>
    </row>
    <row r="1983" spans="11:15" x14ac:dyDescent="0.3">
      <c r="K1983" t="s">
        <v>28</v>
      </c>
      <c r="L1983">
        <f>IF(AND(ISNUMBER(SEARCH(":",Table12[[#This Row],[Column1]]))=FALSE,ISNUMBER(SEARCH("Ronda",Table12[[#This Row],[Column1]]))=FALSE),1,0)</f>
        <v>1</v>
      </c>
      <c r="M1983">
        <f>IF(Table12[[#This Row],[cond]]=1,M1982+1,0)</f>
        <v>2</v>
      </c>
      <c r="N1983">
        <f>IF(ISNUMBER(SEARCH("Ronda",Table12[[#This Row],[Column1]]))=TRUE,1,0)</f>
        <v>0</v>
      </c>
      <c r="O1983" t="str">
        <f>IF(Table12[[#This Row],[cond2]]=1,MID(Table12[[#This Row],[Column1]],6,3),O1982)</f>
        <v xml:space="preserve"> 4</v>
      </c>
    </row>
    <row r="1984" spans="11:15" x14ac:dyDescent="0.3">
      <c r="K1984">
        <v>0</v>
      </c>
      <c r="L1984">
        <f>IF(AND(ISNUMBER(SEARCH(":",Table12[[#This Row],[Column1]]))=FALSE,ISNUMBER(SEARCH("Ronda",Table12[[#This Row],[Column1]]))=FALSE),1,0)</f>
        <v>1</v>
      </c>
      <c r="M1984">
        <f>IF(Table12[[#This Row],[cond]]=1,M1983+1,0)</f>
        <v>3</v>
      </c>
      <c r="N1984">
        <f>IF(ISNUMBER(SEARCH("Ronda",Table12[[#This Row],[Column1]]))=TRUE,1,0)</f>
        <v>0</v>
      </c>
      <c r="O1984" t="str">
        <f>IF(Table12[[#This Row],[cond2]]=1,MID(Table12[[#This Row],[Column1]],6,3),O1983)</f>
        <v xml:space="preserve"> 4</v>
      </c>
    </row>
    <row r="1985" spans="11:15" x14ac:dyDescent="0.3">
      <c r="K1985">
        <v>1</v>
      </c>
      <c r="L1985">
        <f>IF(AND(ISNUMBER(SEARCH(":",Table12[[#This Row],[Column1]]))=FALSE,ISNUMBER(SEARCH("Ronda",Table12[[#This Row],[Column1]]))=FALSE),1,0)</f>
        <v>1</v>
      </c>
      <c r="M1985">
        <f>IF(Table12[[#This Row],[cond]]=1,M1984+1,0)</f>
        <v>4</v>
      </c>
      <c r="N1985">
        <f>IF(ISNUMBER(SEARCH("Ronda",Table12[[#This Row],[Column1]]))=TRUE,1,0)</f>
        <v>0</v>
      </c>
      <c r="O1985" t="str">
        <f>IF(Table12[[#This Row],[cond2]]=1,MID(Table12[[#This Row],[Column1]],6,3),O1984)</f>
        <v xml:space="preserve"> 4</v>
      </c>
    </row>
    <row r="1986" spans="11:15" x14ac:dyDescent="0.3">
      <c r="K1986">
        <v>0</v>
      </c>
      <c r="L1986">
        <f>IF(AND(ISNUMBER(SEARCH(":",Table12[[#This Row],[Column1]]))=FALSE,ISNUMBER(SEARCH("Ronda",Table12[[#This Row],[Column1]]))=FALSE),1,0)</f>
        <v>1</v>
      </c>
      <c r="M1986">
        <f>IF(Table12[[#This Row],[cond]]=1,M1985+1,0)</f>
        <v>5</v>
      </c>
      <c r="N1986">
        <f>IF(ISNUMBER(SEARCH("Ronda",Table12[[#This Row],[Column1]]))=TRUE,1,0)</f>
        <v>0</v>
      </c>
      <c r="O1986" t="str">
        <f>IF(Table12[[#This Row],[cond2]]=1,MID(Table12[[#This Row],[Column1]],6,3),O1985)</f>
        <v xml:space="preserve"> 4</v>
      </c>
    </row>
    <row r="1987" spans="11:15" x14ac:dyDescent="0.3">
      <c r="K1987">
        <v>0</v>
      </c>
      <c r="L1987">
        <f>IF(AND(ISNUMBER(SEARCH(":",Table12[[#This Row],[Column1]]))=FALSE,ISNUMBER(SEARCH("Ronda",Table12[[#This Row],[Column1]]))=FALSE),1,0)</f>
        <v>1</v>
      </c>
      <c r="M1987">
        <f>IF(Table12[[#This Row],[cond]]=1,M1986+1,0)</f>
        <v>6</v>
      </c>
      <c r="N1987">
        <f>IF(ISNUMBER(SEARCH("Ronda",Table12[[#This Row],[Column1]]))=TRUE,1,0)</f>
        <v>0</v>
      </c>
      <c r="O1987" t="str">
        <f>IF(Table12[[#This Row],[cond2]]=1,MID(Table12[[#This Row],[Column1]],6,3),O1986)</f>
        <v xml:space="preserve"> 4</v>
      </c>
    </row>
    <row r="1988" spans="11:15" x14ac:dyDescent="0.3">
      <c r="K1988" t="s">
        <v>1461</v>
      </c>
      <c r="L1988">
        <f>IF(AND(ISNUMBER(SEARCH(":",Table12[[#This Row],[Column1]]))=FALSE,ISNUMBER(SEARCH("Ronda",Table12[[#This Row],[Column1]]))=FALSE),1,0)</f>
        <v>0</v>
      </c>
      <c r="M1988">
        <f>IF(Table12[[#This Row],[cond]]=1,M1987+1,0)</f>
        <v>0</v>
      </c>
      <c r="N1988">
        <f>IF(ISNUMBER(SEARCH("Ronda",Table12[[#This Row],[Column1]]))=TRUE,1,0)</f>
        <v>0</v>
      </c>
      <c r="O1988" t="str">
        <f>IF(Table12[[#This Row],[cond2]]=1,MID(Table12[[#This Row],[Column1]],6,3),O1987)</f>
        <v xml:space="preserve"> 4</v>
      </c>
    </row>
    <row r="1989" spans="11:15" x14ac:dyDescent="0.3">
      <c r="K1989" t="s">
        <v>33</v>
      </c>
      <c r="L1989">
        <f>IF(AND(ISNUMBER(SEARCH(":",Table12[[#This Row],[Column1]]))=FALSE,ISNUMBER(SEARCH("Ronda",Table12[[#This Row],[Column1]]))=FALSE),1,0)</f>
        <v>1</v>
      </c>
      <c r="M1989">
        <f>IF(Table12[[#This Row],[cond]]=1,M1988+1,0)</f>
        <v>1</v>
      </c>
      <c r="N1989">
        <f>IF(ISNUMBER(SEARCH("Ronda",Table12[[#This Row],[Column1]]))=TRUE,1,0)</f>
        <v>0</v>
      </c>
      <c r="O1989" t="str">
        <f>IF(Table12[[#This Row],[cond2]]=1,MID(Table12[[#This Row],[Column1]],6,3),O1988)</f>
        <v xml:space="preserve"> 4</v>
      </c>
    </row>
    <row r="1990" spans="11:15" x14ac:dyDescent="0.3">
      <c r="K1990" t="s">
        <v>14</v>
      </c>
      <c r="L1990">
        <f>IF(AND(ISNUMBER(SEARCH(":",Table12[[#This Row],[Column1]]))=FALSE,ISNUMBER(SEARCH("Ronda",Table12[[#This Row],[Column1]]))=FALSE),1,0)</f>
        <v>1</v>
      </c>
      <c r="M1990">
        <f>IF(Table12[[#This Row],[cond]]=1,M1989+1,0)</f>
        <v>2</v>
      </c>
      <c r="N1990">
        <f>IF(ISNUMBER(SEARCH("Ronda",Table12[[#This Row],[Column1]]))=TRUE,1,0)</f>
        <v>0</v>
      </c>
      <c r="O1990" t="str">
        <f>IF(Table12[[#This Row],[cond2]]=1,MID(Table12[[#This Row],[Column1]],6,3),O1989)</f>
        <v xml:space="preserve"> 4</v>
      </c>
    </row>
    <row r="1991" spans="11:15" x14ac:dyDescent="0.3">
      <c r="K1991">
        <v>1</v>
      </c>
      <c r="L1991">
        <f>IF(AND(ISNUMBER(SEARCH(":",Table12[[#This Row],[Column1]]))=FALSE,ISNUMBER(SEARCH("Ronda",Table12[[#This Row],[Column1]]))=FALSE),1,0)</f>
        <v>1</v>
      </c>
      <c r="M1991">
        <f>IF(Table12[[#This Row],[cond]]=1,M1990+1,0)</f>
        <v>3</v>
      </c>
      <c r="N1991">
        <f>IF(ISNUMBER(SEARCH("Ronda",Table12[[#This Row],[Column1]]))=TRUE,1,0)</f>
        <v>0</v>
      </c>
      <c r="O1991" t="str">
        <f>IF(Table12[[#This Row],[cond2]]=1,MID(Table12[[#This Row],[Column1]],6,3),O1990)</f>
        <v xml:space="preserve"> 4</v>
      </c>
    </row>
    <row r="1992" spans="11:15" x14ac:dyDescent="0.3">
      <c r="K1992">
        <v>0</v>
      </c>
      <c r="L1992">
        <f>IF(AND(ISNUMBER(SEARCH(":",Table12[[#This Row],[Column1]]))=FALSE,ISNUMBER(SEARCH("Ronda",Table12[[#This Row],[Column1]]))=FALSE),1,0)</f>
        <v>1</v>
      </c>
      <c r="M1992">
        <f>IF(Table12[[#This Row],[cond]]=1,M1991+1,0)</f>
        <v>4</v>
      </c>
      <c r="N1992">
        <f>IF(ISNUMBER(SEARCH("Ronda",Table12[[#This Row],[Column1]]))=TRUE,1,0)</f>
        <v>0</v>
      </c>
      <c r="O1992" t="str">
        <f>IF(Table12[[#This Row],[cond2]]=1,MID(Table12[[#This Row],[Column1]],6,3),O1991)</f>
        <v xml:space="preserve"> 4</v>
      </c>
    </row>
    <row r="1993" spans="11:15" x14ac:dyDescent="0.3">
      <c r="K1993">
        <v>-1</v>
      </c>
      <c r="L1993">
        <f>IF(AND(ISNUMBER(SEARCH(":",Table12[[#This Row],[Column1]]))=FALSE,ISNUMBER(SEARCH("Ronda",Table12[[#This Row],[Column1]]))=FALSE),1,0)</f>
        <v>1</v>
      </c>
      <c r="M1993">
        <f>IF(Table12[[#This Row],[cond]]=1,M1992+1,0)</f>
        <v>5</v>
      </c>
      <c r="N1993">
        <f>IF(ISNUMBER(SEARCH("Ronda",Table12[[#This Row],[Column1]]))=TRUE,1,0)</f>
        <v>0</v>
      </c>
      <c r="O1993" t="str">
        <f>IF(Table12[[#This Row],[cond2]]=1,MID(Table12[[#This Row],[Column1]],6,3),O1992)</f>
        <v xml:space="preserve"> 4</v>
      </c>
    </row>
    <row r="1994" spans="11:15" x14ac:dyDescent="0.3">
      <c r="K1994">
        <v>0</v>
      </c>
      <c r="L1994">
        <f>IF(AND(ISNUMBER(SEARCH(":",Table12[[#This Row],[Column1]]))=FALSE,ISNUMBER(SEARCH("Ronda",Table12[[#This Row],[Column1]]))=FALSE),1,0)</f>
        <v>1</v>
      </c>
      <c r="M1994">
        <f>IF(Table12[[#This Row],[cond]]=1,M1993+1,0)</f>
        <v>6</v>
      </c>
      <c r="N1994">
        <f>IF(ISNUMBER(SEARCH("Ronda",Table12[[#This Row],[Column1]]))=TRUE,1,0)</f>
        <v>0</v>
      </c>
      <c r="O1994" t="str">
        <f>IF(Table12[[#This Row],[cond2]]=1,MID(Table12[[#This Row],[Column1]],6,3),O1993)</f>
        <v xml:space="preserve"> 4</v>
      </c>
    </row>
    <row r="1995" spans="11:15" x14ac:dyDescent="0.3">
      <c r="K1995" t="s">
        <v>48</v>
      </c>
      <c r="L1995">
        <f>IF(AND(ISNUMBER(SEARCH(":",Table12[[#This Row],[Column1]]))=FALSE,ISNUMBER(SEARCH("Ronda",Table12[[#This Row],[Column1]]))=FALSE),1,0)</f>
        <v>0</v>
      </c>
      <c r="M1995">
        <f>IF(Table12[[#This Row],[cond]]=1,M1994+1,0)</f>
        <v>0</v>
      </c>
      <c r="N1995">
        <f>IF(ISNUMBER(SEARCH("Ronda",Table12[[#This Row],[Column1]]))=TRUE,1,0)</f>
        <v>1</v>
      </c>
      <c r="O1995" t="str">
        <f>IF(Table12[[#This Row],[cond2]]=1,MID(Table12[[#This Row],[Column1]],6,3),O1994)</f>
        <v xml:space="preserve"> 3</v>
      </c>
    </row>
    <row r="1996" spans="11:15" x14ac:dyDescent="0.3">
      <c r="K1996" t="s">
        <v>1240</v>
      </c>
      <c r="L1996">
        <f>IF(AND(ISNUMBER(SEARCH(":",Table12[[#This Row],[Column1]]))=FALSE,ISNUMBER(SEARCH("Ronda",Table12[[#This Row],[Column1]]))=FALSE),1,0)</f>
        <v>0</v>
      </c>
      <c r="M1996">
        <f>IF(Table12[[#This Row],[cond]]=1,M1995+1,0)</f>
        <v>0</v>
      </c>
      <c r="N1996">
        <f>IF(ISNUMBER(SEARCH("Ronda",Table12[[#This Row],[Column1]]))=TRUE,1,0)</f>
        <v>0</v>
      </c>
      <c r="O1996" t="str">
        <f>IF(Table12[[#This Row],[cond2]]=1,MID(Table12[[#This Row],[Column1]],6,3),O1995)</f>
        <v xml:space="preserve"> 3</v>
      </c>
    </row>
    <row r="1997" spans="11:15" x14ac:dyDescent="0.3">
      <c r="K1997" t="s">
        <v>1</v>
      </c>
      <c r="L1997">
        <f>IF(AND(ISNUMBER(SEARCH(":",Table12[[#This Row],[Column1]]))=FALSE,ISNUMBER(SEARCH("Ronda",Table12[[#This Row],[Column1]]))=FALSE),1,0)</f>
        <v>1</v>
      </c>
      <c r="M1997">
        <f>IF(Table12[[#This Row],[cond]]=1,M1996+1,0)</f>
        <v>1</v>
      </c>
      <c r="N1997">
        <f>IF(ISNUMBER(SEARCH("Ronda",Table12[[#This Row],[Column1]]))=TRUE,1,0)</f>
        <v>0</v>
      </c>
      <c r="O1997" t="str">
        <f>IF(Table12[[#This Row],[cond2]]=1,MID(Table12[[#This Row],[Column1]],6,3),O1996)</f>
        <v xml:space="preserve"> 3</v>
      </c>
    </row>
    <row r="1998" spans="11:15" x14ac:dyDescent="0.3">
      <c r="K1998" t="s">
        <v>1257</v>
      </c>
      <c r="L1998">
        <f>IF(AND(ISNUMBER(SEARCH(":",Table12[[#This Row],[Column1]]))=FALSE,ISNUMBER(SEARCH("Ronda",Table12[[#This Row],[Column1]]))=FALSE),1,0)</f>
        <v>1</v>
      </c>
      <c r="M1998">
        <f>IF(Table12[[#This Row],[cond]]=1,M1997+1,0)</f>
        <v>2</v>
      </c>
      <c r="N1998">
        <f>IF(ISNUMBER(SEARCH("Ronda",Table12[[#This Row],[Column1]]))=TRUE,1,0)</f>
        <v>0</v>
      </c>
      <c r="O1998" t="str">
        <f>IF(Table12[[#This Row],[cond2]]=1,MID(Table12[[#This Row],[Column1]],6,3),O1997)</f>
        <v xml:space="preserve"> 3</v>
      </c>
    </row>
    <row r="1999" spans="11:15" x14ac:dyDescent="0.3">
      <c r="K1999">
        <v>1</v>
      </c>
      <c r="L1999">
        <f>IF(AND(ISNUMBER(SEARCH(":",Table12[[#This Row],[Column1]]))=FALSE,ISNUMBER(SEARCH("Ronda",Table12[[#This Row],[Column1]]))=FALSE),1,0)</f>
        <v>1</v>
      </c>
      <c r="M1999">
        <f>IF(Table12[[#This Row],[cond]]=1,M1998+1,0)</f>
        <v>3</v>
      </c>
      <c r="N1999">
        <f>IF(ISNUMBER(SEARCH("Ronda",Table12[[#This Row],[Column1]]))=TRUE,1,0)</f>
        <v>0</v>
      </c>
      <c r="O1999" t="str">
        <f>IF(Table12[[#This Row],[cond2]]=1,MID(Table12[[#This Row],[Column1]],6,3),O1998)</f>
        <v xml:space="preserve"> 3</v>
      </c>
    </row>
    <row r="2000" spans="11:15" x14ac:dyDescent="0.3">
      <c r="K2000">
        <v>1</v>
      </c>
      <c r="L2000">
        <f>IF(AND(ISNUMBER(SEARCH(":",Table12[[#This Row],[Column1]]))=FALSE,ISNUMBER(SEARCH("Ronda",Table12[[#This Row],[Column1]]))=FALSE),1,0)</f>
        <v>1</v>
      </c>
      <c r="M2000">
        <f>IF(Table12[[#This Row],[cond]]=1,M1999+1,0)</f>
        <v>4</v>
      </c>
      <c r="N2000">
        <f>IF(ISNUMBER(SEARCH("Ronda",Table12[[#This Row],[Column1]]))=TRUE,1,0)</f>
        <v>0</v>
      </c>
      <c r="O2000" t="str">
        <f>IF(Table12[[#This Row],[cond2]]=1,MID(Table12[[#This Row],[Column1]],6,3),O1999)</f>
        <v xml:space="preserve"> 3</v>
      </c>
    </row>
    <row r="2001" spans="11:15" x14ac:dyDescent="0.3">
      <c r="K2001">
        <v>0</v>
      </c>
      <c r="L2001">
        <f>IF(AND(ISNUMBER(SEARCH(":",Table12[[#This Row],[Column1]]))=FALSE,ISNUMBER(SEARCH("Ronda",Table12[[#This Row],[Column1]]))=FALSE),1,0)</f>
        <v>1</v>
      </c>
      <c r="M2001">
        <f>IF(Table12[[#This Row],[cond]]=1,M2000+1,0)</f>
        <v>5</v>
      </c>
      <c r="N2001">
        <f>IF(ISNUMBER(SEARCH("Ronda",Table12[[#This Row],[Column1]]))=TRUE,1,0)</f>
        <v>0</v>
      </c>
      <c r="O2001" t="str">
        <f>IF(Table12[[#This Row],[cond2]]=1,MID(Table12[[#This Row],[Column1]],6,3),O2000)</f>
        <v xml:space="preserve"> 3</v>
      </c>
    </row>
    <row r="2002" spans="11:15" x14ac:dyDescent="0.3">
      <c r="K2002">
        <v>0</v>
      </c>
      <c r="L2002">
        <f>IF(AND(ISNUMBER(SEARCH(":",Table12[[#This Row],[Column1]]))=FALSE,ISNUMBER(SEARCH("Ronda",Table12[[#This Row],[Column1]]))=FALSE),1,0)</f>
        <v>1</v>
      </c>
      <c r="M2002">
        <f>IF(Table12[[#This Row],[cond]]=1,M2001+1,0)</f>
        <v>6</v>
      </c>
      <c r="N2002">
        <f>IF(ISNUMBER(SEARCH("Ronda",Table12[[#This Row],[Column1]]))=TRUE,1,0)</f>
        <v>0</v>
      </c>
      <c r="O2002" t="str">
        <f>IF(Table12[[#This Row],[cond2]]=1,MID(Table12[[#This Row],[Column1]],6,3),O2001)</f>
        <v xml:space="preserve"> 3</v>
      </c>
    </row>
    <row r="2003" spans="11:15" x14ac:dyDescent="0.3">
      <c r="K2003" t="s">
        <v>1025</v>
      </c>
      <c r="L2003">
        <f>IF(AND(ISNUMBER(SEARCH(":",Table12[[#This Row],[Column1]]))=FALSE,ISNUMBER(SEARCH("Ronda",Table12[[#This Row],[Column1]]))=FALSE),1,0)</f>
        <v>0</v>
      </c>
      <c r="M2003">
        <f>IF(Table12[[#This Row],[cond]]=1,M2002+1,0)</f>
        <v>0</v>
      </c>
      <c r="N2003">
        <f>IF(ISNUMBER(SEARCH("Ronda",Table12[[#This Row],[Column1]]))=TRUE,1,0)</f>
        <v>0</v>
      </c>
      <c r="O2003" t="str">
        <f>IF(Table12[[#This Row],[cond2]]=1,MID(Table12[[#This Row],[Column1]],6,3),O2002)</f>
        <v xml:space="preserve"> 3</v>
      </c>
    </row>
    <row r="2004" spans="11:15" x14ac:dyDescent="0.3">
      <c r="K2004" t="s">
        <v>36</v>
      </c>
      <c r="L2004">
        <f>IF(AND(ISNUMBER(SEARCH(":",Table12[[#This Row],[Column1]]))=FALSE,ISNUMBER(SEARCH("Ronda",Table12[[#This Row],[Column1]]))=FALSE),1,0)</f>
        <v>1</v>
      </c>
      <c r="M2004">
        <f>IF(Table12[[#This Row],[cond]]=1,M2003+1,0)</f>
        <v>1</v>
      </c>
      <c r="N2004">
        <f>IF(ISNUMBER(SEARCH("Ronda",Table12[[#This Row],[Column1]]))=TRUE,1,0)</f>
        <v>0</v>
      </c>
      <c r="O2004" t="str">
        <f>IF(Table12[[#This Row],[cond2]]=1,MID(Table12[[#This Row],[Column1]],6,3),O2003)</f>
        <v xml:space="preserve"> 3</v>
      </c>
    </row>
    <row r="2005" spans="11:15" x14ac:dyDescent="0.3">
      <c r="K2005" t="s">
        <v>13</v>
      </c>
      <c r="L2005">
        <f>IF(AND(ISNUMBER(SEARCH(":",Table12[[#This Row],[Column1]]))=FALSE,ISNUMBER(SEARCH("Ronda",Table12[[#This Row],[Column1]]))=FALSE),1,0)</f>
        <v>1</v>
      </c>
      <c r="M2005">
        <f>IF(Table12[[#This Row],[cond]]=1,M2004+1,0)</f>
        <v>2</v>
      </c>
      <c r="N2005">
        <f>IF(ISNUMBER(SEARCH("Ronda",Table12[[#This Row],[Column1]]))=TRUE,1,0)</f>
        <v>0</v>
      </c>
      <c r="O2005" t="str">
        <f>IF(Table12[[#This Row],[cond2]]=1,MID(Table12[[#This Row],[Column1]],6,3),O2004)</f>
        <v xml:space="preserve"> 3</v>
      </c>
    </row>
    <row r="2006" spans="11:15" x14ac:dyDescent="0.3">
      <c r="K2006">
        <v>1</v>
      </c>
      <c r="L2006">
        <f>IF(AND(ISNUMBER(SEARCH(":",Table12[[#This Row],[Column1]]))=FALSE,ISNUMBER(SEARCH("Ronda",Table12[[#This Row],[Column1]]))=FALSE),1,0)</f>
        <v>1</v>
      </c>
      <c r="M2006">
        <f>IF(Table12[[#This Row],[cond]]=1,M2005+1,0)</f>
        <v>3</v>
      </c>
      <c r="N2006">
        <f>IF(ISNUMBER(SEARCH("Ronda",Table12[[#This Row],[Column1]]))=TRUE,1,0)</f>
        <v>0</v>
      </c>
      <c r="O2006" t="str">
        <f>IF(Table12[[#This Row],[cond2]]=1,MID(Table12[[#This Row],[Column1]],6,3),O2005)</f>
        <v xml:space="preserve"> 3</v>
      </c>
    </row>
    <row r="2007" spans="11:15" x14ac:dyDescent="0.3">
      <c r="K2007">
        <v>1</v>
      </c>
      <c r="L2007">
        <f>IF(AND(ISNUMBER(SEARCH(":",Table12[[#This Row],[Column1]]))=FALSE,ISNUMBER(SEARCH("Ronda",Table12[[#This Row],[Column1]]))=FALSE),1,0)</f>
        <v>1</v>
      </c>
      <c r="M2007">
        <f>IF(Table12[[#This Row],[cond]]=1,M2006+1,0)</f>
        <v>4</v>
      </c>
      <c r="N2007">
        <f>IF(ISNUMBER(SEARCH("Ronda",Table12[[#This Row],[Column1]]))=TRUE,1,0)</f>
        <v>0</v>
      </c>
      <c r="O2007" t="str">
        <f>IF(Table12[[#This Row],[cond2]]=1,MID(Table12[[#This Row],[Column1]],6,3),O2006)</f>
        <v xml:space="preserve"> 3</v>
      </c>
    </row>
    <row r="2008" spans="11:15" x14ac:dyDescent="0.3">
      <c r="K2008">
        <v>0</v>
      </c>
      <c r="L2008">
        <f>IF(AND(ISNUMBER(SEARCH(":",Table12[[#This Row],[Column1]]))=FALSE,ISNUMBER(SEARCH("Ronda",Table12[[#This Row],[Column1]]))=FALSE),1,0)</f>
        <v>1</v>
      </c>
      <c r="M2008">
        <f>IF(Table12[[#This Row],[cond]]=1,M2007+1,0)</f>
        <v>5</v>
      </c>
      <c r="N2008">
        <f>IF(ISNUMBER(SEARCH("Ronda",Table12[[#This Row],[Column1]]))=TRUE,1,0)</f>
        <v>0</v>
      </c>
      <c r="O2008" t="str">
        <f>IF(Table12[[#This Row],[cond2]]=1,MID(Table12[[#This Row],[Column1]],6,3),O2007)</f>
        <v xml:space="preserve"> 3</v>
      </c>
    </row>
    <row r="2009" spans="11:15" x14ac:dyDescent="0.3">
      <c r="K2009">
        <v>-1</v>
      </c>
      <c r="L2009">
        <f>IF(AND(ISNUMBER(SEARCH(":",Table12[[#This Row],[Column1]]))=FALSE,ISNUMBER(SEARCH("Ronda",Table12[[#This Row],[Column1]]))=FALSE),1,0)</f>
        <v>1</v>
      </c>
      <c r="M2009">
        <f>IF(Table12[[#This Row],[cond]]=1,M2008+1,0)</f>
        <v>6</v>
      </c>
      <c r="N2009">
        <f>IF(ISNUMBER(SEARCH("Ronda",Table12[[#This Row],[Column1]]))=TRUE,1,0)</f>
        <v>0</v>
      </c>
      <c r="O2009" t="str">
        <f>IF(Table12[[#This Row],[cond2]]=1,MID(Table12[[#This Row],[Column1]],6,3),O2008)</f>
        <v xml:space="preserve"> 3</v>
      </c>
    </row>
    <row r="2010" spans="11:15" x14ac:dyDescent="0.3">
      <c r="K2010" t="s">
        <v>1462</v>
      </c>
      <c r="L2010">
        <f>IF(AND(ISNUMBER(SEARCH(":",Table12[[#This Row],[Column1]]))=FALSE,ISNUMBER(SEARCH("Ronda",Table12[[#This Row],[Column1]]))=FALSE),1,0)</f>
        <v>0</v>
      </c>
      <c r="M2010">
        <f>IF(Table12[[#This Row],[cond]]=1,M2009+1,0)</f>
        <v>0</v>
      </c>
      <c r="N2010">
        <f>IF(ISNUMBER(SEARCH("Ronda",Table12[[#This Row],[Column1]]))=TRUE,1,0)</f>
        <v>0</v>
      </c>
      <c r="O2010" t="str">
        <f>IF(Table12[[#This Row],[cond2]]=1,MID(Table12[[#This Row],[Column1]],6,3),O2009)</f>
        <v xml:space="preserve"> 3</v>
      </c>
    </row>
    <row r="2011" spans="11:15" x14ac:dyDescent="0.3">
      <c r="K2011" t="s">
        <v>14</v>
      </c>
      <c r="L2011">
        <f>IF(AND(ISNUMBER(SEARCH(":",Table12[[#This Row],[Column1]]))=FALSE,ISNUMBER(SEARCH("Ronda",Table12[[#This Row],[Column1]]))=FALSE),1,0)</f>
        <v>1</v>
      </c>
      <c r="M2011">
        <f>IF(Table12[[#This Row],[cond]]=1,M2010+1,0)</f>
        <v>1</v>
      </c>
      <c r="N2011">
        <f>IF(ISNUMBER(SEARCH("Ronda",Table12[[#This Row],[Column1]]))=TRUE,1,0)</f>
        <v>0</v>
      </c>
      <c r="O2011" t="str">
        <f>IF(Table12[[#This Row],[cond2]]=1,MID(Table12[[#This Row],[Column1]],6,3),O2010)</f>
        <v xml:space="preserve"> 3</v>
      </c>
    </row>
    <row r="2012" spans="11:15" x14ac:dyDescent="0.3">
      <c r="K2012" t="s">
        <v>7</v>
      </c>
      <c r="L2012">
        <f>IF(AND(ISNUMBER(SEARCH(":",Table12[[#This Row],[Column1]]))=FALSE,ISNUMBER(SEARCH("Ronda",Table12[[#This Row],[Column1]]))=FALSE),1,0)</f>
        <v>1</v>
      </c>
      <c r="M2012">
        <f>IF(Table12[[#This Row],[cond]]=1,M2011+1,0)</f>
        <v>2</v>
      </c>
      <c r="N2012">
        <f>IF(ISNUMBER(SEARCH("Ronda",Table12[[#This Row],[Column1]]))=TRUE,1,0)</f>
        <v>0</v>
      </c>
      <c r="O2012" t="str">
        <f>IF(Table12[[#This Row],[cond2]]=1,MID(Table12[[#This Row],[Column1]],6,3),O2011)</f>
        <v xml:space="preserve"> 3</v>
      </c>
    </row>
    <row r="2013" spans="11:15" x14ac:dyDescent="0.3">
      <c r="K2013">
        <v>1</v>
      </c>
      <c r="L2013">
        <f>IF(AND(ISNUMBER(SEARCH(":",Table12[[#This Row],[Column1]]))=FALSE,ISNUMBER(SEARCH("Ronda",Table12[[#This Row],[Column1]]))=FALSE),1,0)</f>
        <v>1</v>
      </c>
      <c r="M2013">
        <f>IF(Table12[[#This Row],[cond]]=1,M2012+1,0)</f>
        <v>3</v>
      </c>
      <c r="N2013">
        <f>IF(ISNUMBER(SEARCH("Ronda",Table12[[#This Row],[Column1]]))=TRUE,1,0)</f>
        <v>0</v>
      </c>
      <c r="O2013" t="str">
        <f>IF(Table12[[#This Row],[cond2]]=1,MID(Table12[[#This Row],[Column1]],6,3),O2012)</f>
        <v xml:space="preserve"> 3</v>
      </c>
    </row>
    <row r="2014" spans="11:15" x14ac:dyDescent="0.3">
      <c r="K2014">
        <v>3</v>
      </c>
      <c r="L2014">
        <f>IF(AND(ISNUMBER(SEARCH(":",Table12[[#This Row],[Column1]]))=FALSE,ISNUMBER(SEARCH("Ronda",Table12[[#This Row],[Column1]]))=FALSE),1,0)</f>
        <v>1</v>
      </c>
      <c r="M2014">
        <f>IF(Table12[[#This Row],[cond]]=1,M2013+1,0)</f>
        <v>4</v>
      </c>
      <c r="N2014">
        <f>IF(ISNUMBER(SEARCH("Ronda",Table12[[#This Row],[Column1]]))=TRUE,1,0)</f>
        <v>0</v>
      </c>
      <c r="O2014" t="str">
        <f>IF(Table12[[#This Row],[cond2]]=1,MID(Table12[[#This Row],[Column1]],6,3),O2013)</f>
        <v xml:space="preserve"> 3</v>
      </c>
    </row>
    <row r="2015" spans="11:15" x14ac:dyDescent="0.3">
      <c r="K2015">
        <v>-1</v>
      </c>
      <c r="L2015">
        <f>IF(AND(ISNUMBER(SEARCH(":",Table12[[#This Row],[Column1]]))=FALSE,ISNUMBER(SEARCH("Ronda",Table12[[#This Row],[Column1]]))=FALSE),1,0)</f>
        <v>1</v>
      </c>
      <c r="M2015">
        <f>IF(Table12[[#This Row],[cond]]=1,M2014+1,0)</f>
        <v>5</v>
      </c>
      <c r="N2015">
        <f>IF(ISNUMBER(SEARCH("Ronda",Table12[[#This Row],[Column1]]))=TRUE,1,0)</f>
        <v>0</v>
      </c>
      <c r="O2015" t="str">
        <f>IF(Table12[[#This Row],[cond2]]=1,MID(Table12[[#This Row],[Column1]],6,3),O2014)</f>
        <v xml:space="preserve"> 3</v>
      </c>
    </row>
    <row r="2016" spans="11:15" x14ac:dyDescent="0.3">
      <c r="K2016">
        <v>-2</v>
      </c>
      <c r="L2016">
        <f>IF(AND(ISNUMBER(SEARCH(":",Table12[[#This Row],[Column1]]))=FALSE,ISNUMBER(SEARCH("Ronda",Table12[[#This Row],[Column1]]))=FALSE),1,0)</f>
        <v>1</v>
      </c>
      <c r="M2016">
        <f>IF(Table12[[#This Row],[cond]]=1,M2015+1,0)</f>
        <v>6</v>
      </c>
      <c r="N2016">
        <f>IF(ISNUMBER(SEARCH("Ronda",Table12[[#This Row],[Column1]]))=TRUE,1,0)</f>
        <v>0</v>
      </c>
      <c r="O2016" t="str">
        <f>IF(Table12[[#This Row],[cond2]]=1,MID(Table12[[#This Row],[Column1]],6,3),O2015)</f>
        <v xml:space="preserve"> 3</v>
      </c>
    </row>
    <row r="2017" spans="11:15" x14ac:dyDescent="0.3">
      <c r="K2017" t="s">
        <v>1463</v>
      </c>
      <c r="L2017">
        <f>IF(AND(ISNUMBER(SEARCH(":",Table12[[#This Row],[Column1]]))=FALSE,ISNUMBER(SEARCH("Ronda",Table12[[#This Row],[Column1]]))=FALSE),1,0)</f>
        <v>0</v>
      </c>
      <c r="M2017">
        <f>IF(Table12[[#This Row],[cond]]=1,M2016+1,0)</f>
        <v>0</v>
      </c>
      <c r="N2017">
        <f>IF(ISNUMBER(SEARCH("Ronda",Table12[[#This Row],[Column1]]))=TRUE,1,0)</f>
        <v>0</v>
      </c>
      <c r="O2017" t="str">
        <f>IF(Table12[[#This Row],[cond2]]=1,MID(Table12[[#This Row],[Column1]],6,3),O2016)</f>
        <v xml:space="preserve"> 3</v>
      </c>
    </row>
    <row r="2018" spans="11:15" x14ac:dyDescent="0.3">
      <c r="K2018" t="s">
        <v>10</v>
      </c>
      <c r="L2018">
        <f>IF(AND(ISNUMBER(SEARCH(":",Table12[[#This Row],[Column1]]))=FALSE,ISNUMBER(SEARCH("Ronda",Table12[[#This Row],[Column1]]))=FALSE),1,0)</f>
        <v>1</v>
      </c>
      <c r="M2018">
        <f>IF(Table12[[#This Row],[cond]]=1,M2017+1,0)</f>
        <v>1</v>
      </c>
      <c r="N2018">
        <f>IF(ISNUMBER(SEARCH("Ronda",Table12[[#This Row],[Column1]]))=TRUE,1,0)</f>
        <v>0</v>
      </c>
      <c r="O2018" t="str">
        <f>IF(Table12[[#This Row],[cond2]]=1,MID(Table12[[#This Row],[Column1]],6,3),O2017)</f>
        <v xml:space="preserve"> 3</v>
      </c>
    </row>
    <row r="2019" spans="11:15" x14ac:dyDescent="0.3">
      <c r="K2019" t="s">
        <v>303</v>
      </c>
      <c r="L2019">
        <f>IF(AND(ISNUMBER(SEARCH(":",Table12[[#This Row],[Column1]]))=FALSE,ISNUMBER(SEARCH("Ronda",Table12[[#This Row],[Column1]]))=FALSE),1,0)</f>
        <v>1</v>
      </c>
      <c r="M2019">
        <f>IF(Table12[[#This Row],[cond]]=1,M2018+1,0)</f>
        <v>2</v>
      </c>
      <c r="N2019">
        <f>IF(ISNUMBER(SEARCH("Ronda",Table12[[#This Row],[Column1]]))=TRUE,1,0)</f>
        <v>0</v>
      </c>
      <c r="O2019" t="str">
        <f>IF(Table12[[#This Row],[cond2]]=1,MID(Table12[[#This Row],[Column1]],6,3),O2018)</f>
        <v xml:space="preserve"> 3</v>
      </c>
    </row>
    <row r="2020" spans="11:15" x14ac:dyDescent="0.3">
      <c r="K2020">
        <v>2</v>
      </c>
      <c r="L2020">
        <f>IF(AND(ISNUMBER(SEARCH(":",Table12[[#This Row],[Column1]]))=FALSE,ISNUMBER(SEARCH("Ronda",Table12[[#This Row],[Column1]]))=FALSE),1,0)</f>
        <v>1</v>
      </c>
      <c r="M2020">
        <f>IF(Table12[[#This Row],[cond]]=1,M2019+1,0)</f>
        <v>3</v>
      </c>
      <c r="N2020">
        <f>IF(ISNUMBER(SEARCH("Ronda",Table12[[#This Row],[Column1]]))=TRUE,1,0)</f>
        <v>0</v>
      </c>
      <c r="O2020" t="str">
        <f>IF(Table12[[#This Row],[cond2]]=1,MID(Table12[[#This Row],[Column1]],6,3),O2019)</f>
        <v xml:space="preserve"> 3</v>
      </c>
    </row>
    <row r="2021" spans="11:15" x14ac:dyDescent="0.3">
      <c r="K2021">
        <v>3</v>
      </c>
      <c r="L2021">
        <f>IF(AND(ISNUMBER(SEARCH(":",Table12[[#This Row],[Column1]]))=FALSE,ISNUMBER(SEARCH("Ronda",Table12[[#This Row],[Column1]]))=FALSE),1,0)</f>
        <v>1</v>
      </c>
      <c r="M2021">
        <f>IF(Table12[[#This Row],[cond]]=1,M2020+1,0)</f>
        <v>4</v>
      </c>
      <c r="N2021">
        <f>IF(ISNUMBER(SEARCH("Ronda",Table12[[#This Row],[Column1]]))=TRUE,1,0)</f>
        <v>0</v>
      </c>
      <c r="O2021" t="str">
        <f>IF(Table12[[#This Row],[cond2]]=1,MID(Table12[[#This Row],[Column1]],6,3),O2020)</f>
        <v xml:space="preserve"> 3</v>
      </c>
    </row>
    <row r="2022" spans="11:15" x14ac:dyDescent="0.3">
      <c r="K2022">
        <v>0</v>
      </c>
      <c r="L2022">
        <f>IF(AND(ISNUMBER(SEARCH(":",Table12[[#This Row],[Column1]]))=FALSE,ISNUMBER(SEARCH("Ronda",Table12[[#This Row],[Column1]]))=FALSE),1,0)</f>
        <v>1</v>
      </c>
      <c r="M2022">
        <f>IF(Table12[[#This Row],[cond]]=1,M2021+1,0)</f>
        <v>5</v>
      </c>
      <c r="N2022">
        <f>IF(ISNUMBER(SEARCH("Ronda",Table12[[#This Row],[Column1]]))=TRUE,1,0)</f>
        <v>0</v>
      </c>
      <c r="O2022" t="str">
        <f>IF(Table12[[#This Row],[cond2]]=1,MID(Table12[[#This Row],[Column1]],6,3),O2021)</f>
        <v xml:space="preserve"> 3</v>
      </c>
    </row>
    <row r="2023" spans="11:15" x14ac:dyDescent="0.3">
      <c r="K2023">
        <v>-1</v>
      </c>
      <c r="L2023">
        <f>IF(AND(ISNUMBER(SEARCH(":",Table12[[#This Row],[Column1]]))=FALSE,ISNUMBER(SEARCH("Ronda",Table12[[#This Row],[Column1]]))=FALSE),1,0)</f>
        <v>1</v>
      </c>
      <c r="M2023">
        <f>IF(Table12[[#This Row],[cond]]=1,M2022+1,0)</f>
        <v>6</v>
      </c>
      <c r="N2023">
        <f>IF(ISNUMBER(SEARCH("Ronda",Table12[[#This Row],[Column1]]))=TRUE,1,0)</f>
        <v>0</v>
      </c>
      <c r="O2023" t="str">
        <f>IF(Table12[[#This Row],[cond2]]=1,MID(Table12[[#This Row],[Column1]],6,3),O2022)</f>
        <v xml:space="preserve"> 3</v>
      </c>
    </row>
    <row r="2024" spans="11:15" x14ac:dyDescent="0.3">
      <c r="K2024" t="s">
        <v>1463</v>
      </c>
      <c r="L2024">
        <f>IF(AND(ISNUMBER(SEARCH(":",Table12[[#This Row],[Column1]]))=FALSE,ISNUMBER(SEARCH("Ronda",Table12[[#This Row],[Column1]]))=FALSE),1,0)</f>
        <v>0</v>
      </c>
      <c r="M2024">
        <f>IF(Table12[[#This Row],[cond]]=1,M2023+1,0)</f>
        <v>0</v>
      </c>
      <c r="N2024">
        <f>IF(ISNUMBER(SEARCH("Ronda",Table12[[#This Row],[Column1]]))=TRUE,1,0)</f>
        <v>0</v>
      </c>
      <c r="O2024" t="str">
        <f>IF(Table12[[#This Row],[cond2]]=1,MID(Table12[[#This Row],[Column1]],6,3),O2023)</f>
        <v xml:space="preserve"> 3</v>
      </c>
    </row>
    <row r="2025" spans="11:15" x14ac:dyDescent="0.3">
      <c r="K2025" t="s">
        <v>1051</v>
      </c>
      <c r="L2025">
        <f>IF(AND(ISNUMBER(SEARCH(":",Table12[[#This Row],[Column1]]))=FALSE,ISNUMBER(SEARCH("Ronda",Table12[[#This Row],[Column1]]))=FALSE),1,0)</f>
        <v>1</v>
      </c>
      <c r="M2025">
        <f>IF(Table12[[#This Row],[cond]]=1,M2024+1,0)</f>
        <v>1</v>
      </c>
      <c r="N2025">
        <f>IF(ISNUMBER(SEARCH("Ronda",Table12[[#This Row],[Column1]]))=TRUE,1,0)</f>
        <v>0</v>
      </c>
      <c r="O2025" t="str">
        <f>IF(Table12[[#This Row],[cond2]]=1,MID(Table12[[#This Row],[Column1]],6,3),O2024)</f>
        <v xml:space="preserve"> 3</v>
      </c>
    </row>
    <row r="2026" spans="11:15" x14ac:dyDescent="0.3">
      <c r="K2026" t="s">
        <v>31</v>
      </c>
      <c r="L2026">
        <f>IF(AND(ISNUMBER(SEARCH(":",Table12[[#This Row],[Column1]]))=FALSE,ISNUMBER(SEARCH("Ronda",Table12[[#This Row],[Column1]]))=FALSE),1,0)</f>
        <v>1</v>
      </c>
      <c r="M2026">
        <f>IF(Table12[[#This Row],[cond]]=1,M2025+1,0)</f>
        <v>2</v>
      </c>
      <c r="N2026">
        <f>IF(ISNUMBER(SEARCH("Ronda",Table12[[#This Row],[Column1]]))=TRUE,1,0)</f>
        <v>0</v>
      </c>
      <c r="O2026" t="str">
        <f>IF(Table12[[#This Row],[cond2]]=1,MID(Table12[[#This Row],[Column1]],6,3),O2025)</f>
        <v xml:space="preserve"> 3</v>
      </c>
    </row>
    <row r="2027" spans="11:15" x14ac:dyDescent="0.3">
      <c r="K2027">
        <v>0</v>
      </c>
      <c r="L2027">
        <f>IF(AND(ISNUMBER(SEARCH(":",Table12[[#This Row],[Column1]]))=FALSE,ISNUMBER(SEARCH("Ronda",Table12[[#This Row],[Column1]]))=FALSE),1,0)</f>
        <v>1</v>
      </c>
      <c r="M2027">
        <f>IF(Table12[[#This Row],[cond]]=1,M2026+1,0)</f>
        <v>3</v>
      </c>
      <c r="N2027">
        <f>IF(ISNUMBER(SEARCH("Ronda",Table12[[#This Row],[Column1]]))=TRUE,1,0)</f>
        <v>0</v>
      </c>
      <c r="O2027" t="str">
        <f>IF(Table12[[#This Row],[cond2]]=1,MID(Table12[[#This Row],[Column1]],6,3),O2026)</f>
        <v xml:space="preserve"> 3</v>
      </c>
    </row>
    <row r="2028" spans="11:15" x14ac:dyDescent="0.3">
      <c r="K2028">
        <v>0</v>
      </c>
      <c r="L2028">
        <f>IF(AND(ISNUMBER(SEARCH(":",Table12[[#This Row],[Column1]]))=FALSE,ISNUMBER(SEARCH("Ronda",Table12[[#This Row],[Column1]]))=FALSE),1,0)</f>
        <v>1</v>
      </c>
      <c r="M2028">
        <f>IF(Table12[[#This Row],[cond]]=1,M2027+1,0)</f>
        <v>4</v>
      </c>
      <c r="N2028">
        <f>IF(ISNUMBER(SEARCH("Ronda",Table12[[#This Row],[Column1]]))=TRUE,1,0)</f>
        <v>0</v>
      </c>
      <c r="O2028" t="str">
        <f>IF(Table12[[#This Row],[cond2]]=1,MID(Table12[[#This Row],[Column1]],6,3),O2027)</f>
        <v xml:space="preserve"> 3</v>
      </c>
    </row>
    <row r="2029" spans="11:15" x14ac:dyDescent="0.3">
      <c r="K2029">
        <v>0</v>
      </c>
      <c r="L2029">
        <f>IF(AND(ISNUMBER(SEARCH(":",Table12[[#This Row],[Column1]]))=FALSE,ISNUMBER(SEARCH("Ronda",Table12[[#This Row],[Column1]]))=FALSE),1,0)</f>
        <v>1</v>
      </c>
      <c r="M2029">
        <f>IF(Table12[[#This Row],[cond]]=1,M2028+1,0)</f>
        <v>5</v>
      </c>
      <c r="N2029">
        <f>IF(ISNUMBER(SEARCH("Ronda",Table12[[#This Row],[Column1]]))=TRUE,1,0)</f>
        <v>0</v>
      </c>
      <c r="O2029" t="str">
        <f>IF(Table12[[#This Row],[cond2]]=1,MID(Table12[[#This Row],[Column1]],6,3),O2028)</f>
        <v xml:space="preserve"> 3</v>
      </c>
    </row>
    <row r="2030" spans="11:15" x14ac:dyDescent="0.3">
      <c r="K2030">
        <v>0</v>
      </c>
      <c r="L2030">
        <f>IF(AND(ISNUMBER(SEARCH(":",Table12[[#This Row],[Column1]]))=FALSE,ISNUMBER(SEARCH("Ronda",Table12[[#This Row],[Column1]]))=FALSE),1,0)</f>
        <v>1</v>
      </c>
      <c r="M2030">
        <f>IF(Table12[[#This Row],[cond]]=1,M2029+1,0)</f>
        <v>6</v>
      </c>
      <c r="N2030">
        <f>IF(ISNUMBER(SEARCH("Ronda",Table12[[#This Row],[Column1]]))=TRUE,1,0)</f>
        <v>0</v>
      </c>
      <c r="O2030" t="str">
        <f>IF(Table12[[#This Row],[cond2]]=1,MID(Table12[[#This Row],[Column1]],6,3),O2029)</f>
        <v xml:space="preserve"> 3</v>
      </c>
    </row>
    <row r="2031" spans="11:15" x14ac:dyDescent="0.3">
      <c r="K2031" t="s">
        <v>1464</v>
      </c>
      <c r="L2031">
        <f>IF(AND(ISNUMBER(SEARCH(":",Table12[[#This Row],[Column1]]))=FALSE,ISNUMBER(SEARCH("Ronda",Table12[[#This Row],[Column1]]))=FALSE),1,0)</f>
        <v>0</v>
      </c>
      <c r="M2031">
        <f>IF(Table12[[#This Row],[cond]]=1,M2030+1,0)</f>
        <v>0</v>
      </c>
      <c r="N2031">
        <f>IF(ISNUMBER(SEARCH("Ronda",Table12[[#This Row],[Column1]]))=TRUE,1,0)</f>
        <v>0</v>
      </c>
      <c r="O2031" t="str">
        <f>IF(Table12[[#This Row],[cond2]]=1,MID(Table12[[#This Row],[Column1]],6,3),O2030)</f>
        <v xml:space="preserve"> 3</v>
      </c>
    </row>
    <row r="2032" spans="11:15" x14ac:dyDescent="0.3">
      <c r="K2032" t="s">
        <v>28</v>
      </c>
      <c r="L2032">
        <f>IF(AND(ISNUMBER(SEARCH(":",Table12[[#This Row],[Column1]]))=FALSE,ISNUMBER(SEARCH("Ronda",Table12[[#This Row],[Column1]]))=FALSE),1,0)</f>
        <v>1</v>
      </c>
      <c r="M2032">
        <f>IF(Table12[[#This Row],[cond]]=1,M2031+1,0)</f>
        <v>1</v>
      </c>
      <c r="N2032">
        <f>IF(ISNUMBER(SEARCH("Ronda",Table12[[#This Row],[Column1]]))=TRUE,1,0)</f>
        <v>0</v>
      </c>
      <c r="O2032" t="str">
        <f>IF(Table12[[#This Row],[cond2]]=1,MID(Table12[[#This Row],[Column1]],6,3),O2031)</f>
        <v xml:space="preserve"> 3</v>
      </c>
    </row>
    <row r="2033" spans="11:15" x14ac:dyDescent="0.3">
      <c r="K2033" t="s">
        <v>6</v>
      </c>
      <c r="L2033">
        <f>IF(AND(ISNUMBER(SEARCH(":",Table12[[#This Row],[Column1]]))=FALSE,ISNUMBER(SEARCH("Ronda",Table12[[#This Row],[Column1]]))=FALSE),1,0)</f>
        <v>1</v>
      </c>
      <c r="M2033">
        <f>IF(Table12[[#This Row],[cond]]=1,M2032+1,0)</f>
        <v>2</v>
      </c>
      <c r="N2033">
        <f>IF(ISNUMBER(SEARCH("Ronda",Table12[[#This Row],[Column1]]))=TRUE,1,0)</f>
        <v>0</v>
      </c>
      <c r="O2033" t="str">
        <f>IF(Table12[[#This Row],[cond2]]=1,MID(Table12[[#This Row],[Column1]],6,3),O2032)</f>
        <v xml:space="preserve"> 3</v>
      </c>
    </row>
    <row r="2034" spans="11:15" x14ac:dyDescent="0.3">
      <c r="K2034">
        <v>1</v>
      </c>
      <c r="L2034">
        <f>IF(AND(ISNUMBER(SEARCH(":",Table12[[#This Row],[Column1]]))=FALSE,ISNUMBER(SEARCH("Ronda",Table12[[#This Row],[Column1]]))=FALSE),1,0)</f>
        <v>1</v>
      </c>
      <c r="M2034">
        <f>IF(Table12[[#This Row],[cond]]=1,M2033+1,0)</f>
        <v>3</v>
      </c>
      <c r="N2034">
        <f>IF(ISNUMBER(SEARCH("Ronda",Table12[[#This Row],[Column1]]))=TRUE,1,0)</f>
        <v>0</v>
      </c>
      <c r="O2034" t="str">
        <f>IF(Table12[[#This Row],[cond2]]=1,MID(Table12[[#This Row],[Column1]],6,3),O2033)</f>
        <v xml:space="preserve"> 3</v>
      </c>
    </row>
    <row r="2035" spans="11:15" x14ac:dyDescent="0.3">
      <c r="K2035">
        <v>1</v>
      </c>
      <c r="L2035">
        <f>IF(AND(ISNUMBER(SEARCH(":",Table12[[#This Row],[Column1]]))=FALSE,ISNUMBER(SEARCH("Ronda",Table12[[#This Row],[Column1]]))=FALSE),1,0)</f>
        <v>1</v>
      </c>
      <c r="M2035">
        <f>IF(Table12[[#This Row],[cond]]=1,M2034+1,0)</f>
        <v>4</v>
      </c>
      <c r="N2035">
        <f>IF(ISNUMBER(SEARCH("Ronda",Table12[[#This Row],[Column1]]))=TRUE,1,0)</f>
        <v>0</v>
      </c>
      <c r="O2035" t="str">
        <f>IF(Table12[[#This Row],[cond2]]=1,MID(Table12[[#This Row],[Column1]],6,3),O2034)</f>
        <v xml:space="preserve"> 3</v>
      </c>
    </row>
    <row r="2036" spans="11:15" x14ac:dyDescent="0.3">
      <c r="K2036">
        <v>-1</v>
      </c>
      <c r="L2036">
        <f>IF(AND(ISNUMBER(SEARCH(":",Table12[[#This Row],[Column1]]))=FALSE,ISNUMBER(SEARCH("Ronda",Table12[[#This Row],[Column1]]))=FALSE),1,0)</f>
        <v>1</v>
      </c>
      <c r="M2036">
        <f>IF(Table12[[#This Row],[cond]]=1,M2035+1,0)</f>
        <v>5</v>
      </c>
      <c r="N2036">
        <f>IF(ISNUMBER(SEARCH("Ronda",Table12[[#This Row],[Column1]]))=TRUE,1,0)</f>
        <v>0</v>
      </c>
      <c r="O2036" t="str">
        <f>IF(Table12[[#This Row],[cond2]]=1,MID(Table12[[#This Row],[Column1]],6,3),O2035)</f>
        <v xml:space="preserve"> 3</v>
      </c>
    </row>
    <row r="2037" spans="11:15" x14ac:dyDescent="0.3">
      <c r="K2037">
        <v>-1</v>
      </c>
      <c r="L2037">
        <f>IF(AND(ISNUMBER(SEARCH(":",Table12[[#This Row],[Column1]]))=FALSE,ISNUMBER(SEARCH("Ronda",Table12[[#This Row],[Column1]]))=FALSE),1,0)</f>
        <v>1</v>
      </c>
      <c r="M2037">
        <f>IF(Table12[[#This Row],[cond]]=1,M2036+1,0)</f>
        <v>6</v>
      </c>
      <c r="N2037">
        <f>IF(ISNUMBER(SEARCH("Ronda",Table12[[#This Row],[Column1]]))=TRUE,1,0)</f>
        <v>0</v>
      </c>
      <c r="O2037" t="str">
        <f>IF(Table12[[#This Row],[cond2]]=1,MID(Table12[[#This Row],[Column1]],6,3),O2036)</f>
        <v xml:space="preserve"> 3</v>
      </c>
    </row>
    <row r="2038" spans="11:15" x14ac:dyDescent="0.3">
      <c r="K2038" t="s">
        <v>1465</v>
      </c>
      <c r="L2038">
        <f>IF(AND(ISNUMBER(SEARCH(":",Table12[[#This Row],[Column1]]))=FALSE,ISNUMBER(SEARCH("Ronda",Table12[[#This Row],[Column1]]))=FALSE),1,0)</f>
        <v>0</v>
      </c>
      <c r="M2038">
        <f>IF(Table12[[#This Row],[cond]]=1,M2037+1,0)</f>
        <v>0</v>
      </c>
      <c r="N2038">
        <f>IF(ISNUMBER(SEARCH("Ronda",Table12[[#This Row],[Column1]]))=TRUE,1,0)</f>
        <v>0</v>
      </c>
      <c r="O2038" t="str">
        <f>IF(Table12[[#This Row],[cond2]]=1,MID(Table12[[#This Row],[Column1]],6,3),O2037)</f>
        <v xml:space="preserve"> 3</v>
      </c>
    </row>
    <row r="2039" spans="11:15" x14ac:dyDescent="0.3">
      <c r="K2039" t="s">
        <v>2</v>
      </c>
      <c r="L2039">
        <f>IF(AND(ISNUMBER(SEARCH(":",Table12[[#This Row],[Column1]]))=FALSE,ISNUMBER(SEARCH("Ronda",Table12[[#This Row],[Column1]]))=FALSE),1,0)</f>
        <v>1</v>
      </c>
      <c r="M2039">
        <f>IF(Table12[[#This Row],[cond]]=1,M2038+1,0)</f>
        <v>1</v>
      </c>
      <c r="N2039">
        <f>IF(ISNUMBER(SEARCH("Ronda",Table12[[#This Row],[Column1]]))=TRUE,1,0)</f>
        <v>0</v>
      </c>
      <c r="O2039" t="str">
        <f>IF(Table12[[#This Row],[cond2]]=1,MID(Table12[[#This Row],[Column1]],6,3),O2038)</f>
        <v xml:space="preserve"> 3</v>
      </c>
    </row>
    <row r="2040" spans="11:15" x14ac:dyDescent="0.3">
      <c r="K2040" t="s">
        <v>8</v>
      </c>
      <c r="L2040">
        <f>IF(AND(ISNUMBER(SEARCH(":",Table12[[#This Row],[Column1]]))=FALSE,ISNUMBER(SEARCH("Ronda",Table12[[#This Row],[Column1]]))=FALSE),1,0)</f>
        <v>1</v>
      </c>
      <c r="M2040">
        <f>IF(Table12[[#This Row],[cond]]=1,M2039+1,0)</f>
        <v>2</v>
      </c>
      <c r="N2040">
        <f>IF(ISNUMBER(SEARCH("Ronda",Table12[[#This Row],[Column1]]))=TRUE,1,0)</f>
        <v>0</v>
      </c>
      <c r="O2040" t="str">
        <f>IF(Table12[[#This Row],[cond2]]=1,MID(Table12[[#This Row],[Column1]],6,3),O2039)</f>
        <v xml:space="preserve"> 3</v>
      </c>
    </row>
    <row r="2041" spans="11:15" x14ac:dyDescent="0.3">
      <c r="K2041">
        <v>0</v>
      </c>
      <c r="L2041">
        <f>IF(AND(ISNUMBER(SEARCH(":",Table12[[#This Row],[Column1]]))=FALSE,ISNUMBER(SEARCH("Ronda",Table12[[#This Row],[Column1]]))=FALSE),1,0)</f>
        <v>1</v>
      </c>
      <c r="M2041">
        <f>IF(Table12[[#This Row],[cond]]=1,M2040+1,0)</f>
        <v>3</v>
      </c>
      <c r="N2041">
        <f>IF(ISNUMBER(SEARCH("Ronda",Table12[[#This Row],[Column1]]))=TRUE,1,0)</f>
        <v>0</v>
      </c>
      <c r="O2041" t="str">
        <f>IF(Table12[[#This Row],[cond2]]=1,MID(Table12[[#This Row],[Column1]],6,3),O2040)</f>
        <v xml:space="preserve"> 3</v>
      </c>
    </row>
    <row r="2042" spans="11:15" x14ac:dyDescent="0.3">
      <c r="K2042">
        <v>2</v>
      </c>
      <c r="L2042">
        <f>IF(AND(ISNUMBER(SEARCH(":",Table12[[#This Row],[Column1]]))=FALSE,ISNUMBER(SEARCH("Ronda",Table12[[#This Row],[Column1]]))=FALSE),1,0)</f>
        <v>1</v>
      </c>
      <c r="M2042">
        <f>IF(Table12[[#This Row],[cond]]=1,M2041+1,0)</f>
        <v>4</v>
      </c>
      <c r="N2042">
        <f>IF(ISNUMBER(SEARCH("Ronda",Table12[[#This Row],[Column1]]))=TRUE,1,0)</f>
        <v>0</v>
      </c>
      <c r="O2042" t="str">
        <f>IF(Table12[[#This Row],[cond2]]=1,MID(Table12[[#This Row],[Column1]],6,3),O2041)</f>
        <v xml:space="preserve"> 3</v>
      </c>
    </row>
    <row r="2043" spans="11:15" x14ac:dyDescent="0.3">
      <c r="K2043">
        <v>0</v>
      </c>
      <c r="L2043">
        <f>IF(AND(ISNUMBER(SEARCH(":",Table12[[#This Row],[Column1]]))=FALSE,ISNUMBER(SEARCH("Ronda",Table12[[#This Row],[Column1]]))=FALSE),1,0)</f>
        <v>1</v>
      </c>
      <c r="M2043">
        <f>IF(Table12[[#This Row],[cond]]=1,M2042+1,0)</f>
        <v>5</v>
      </c>
      <c r="N2043">
        <f>IF(ISNUMBER(SEARCH("Ronda",Table12[[#This Row],[Column1]]))=TRUE,1,0)</f>
        <v>0</v>
      </c>
      <c r="O2043" t="str">
        <f>IF(Table12[[#This Row],[cond2]]=1,MID(Table12[[#This Row],[Column1]],6,3),O2042)</f>
        <v xml:space="preserve"> 3</v>
      </c>
    </row>
    <row r="2044" spans="11:15" x14ac:dyDescent="0.3">
      <c r="K2044">
        <v>-1</v>
      </c>
      <c r="L2044">
        <f>IF(AND(ISNUMBER(SEARCH(":",Table12[[#This Row],[Column1]]))=FALSE,ISNUMBER(SEARCH("Ronda",Table12[[#This Row],[Column1]]))=FALSE),1,0)</f>
        <v>1</v>
      </c>
      <c r="M2044">
        <f>IF(Table12[[#This Row],[cond]]=1,M2043+1,0)</f>
        <v>6</v>
      </c>
      <c r="N2044">
        <f>IF(ISNUMBER(SEARCH("Ronda",Table12[[#This Row],[Column1]]))=TRUE,1,0)</f>
        <v>0</v>
      </c>
      <c r="O2044" t="str">
        <f>IF(Table12[[#This Row],[cond2]]=1,MID(Table12[[#This Row],[Column1]],6,3),O2043)</f>
        <v xml:space="preserve"> 3</v>
      </c>
    </row>
    <row r="2045" spans="11:15" x14ac:dyDescent="0.3">
      <c r="K2045" t="s">
        <v>1466</v>
      </c>
      <c r="L2045">
        <f>IF(AND(ISNUMBER(SEARCH(":",Table12[[#This Row],[Column1]]))=FALSE,ISNUMBER(SEARCH("Ronda",Table12[[#This Row],[Column1]]))=FALSE),1,0)</f>
        <v>0</v>
      </c>
      <c r="M2045">
        <f>IF(Table12[[#This Row],[cond]]=1,M2044+1,0)</f>
        <v>0</v>
      </c>
      <c r="N2045">
        <f>IF(ISNUMBER(SEARCH("Ronda",Table12[[#This Row],[Column1]]))=TRUE,1,0)</f>
        <v>0</v>
      </c>
      <c r="O2045" t="str">
        <f>IF(Table12[[#This Row],[cond2]]=1,MID(Table12[[#This Row],[Column1]],6,3),O2044)</f>
        <v xml:space="preserve"> 3</v>
      </c>
    </row>
    <row r="2046" spans="11:15" x14ac:dyDescent="0.3">
      <c r="K2046" t="s">
        <v>4</v>
      </c>
      <c r="L2046">
        <f>IF(AND(ISNUMBER(SEARCH(":",Table12[[#This Row],[Column1]]))=FALSE,ISNUMBER(SEARCH("Ronda",Table12[[#This Row],[Column1]]))=FALSE),1,0)</f>
        <v>1</v>
      </c>
      <c r="M2046">
        <f>IF(Table12[[#This Row],[cond]]=1,M2045+1,0)</f>
        <v>1</v>
      </c>
      <c r="N2046">
        <f>IF(ISNUMBER(SEARCH("Ronda",Table12[[#This Row],[Column1]]))=TRUE,1,0)</f>
        <v>0</v>
      </c>
      <c r="O2046" t="str">
        <f>IF(Table12[[#This Row],[cond2]]=1,MID(Table12[[#This Row],[Column1]],6,3),O2045)</f>
        <v xml:space="preserve"> 3</v>
      </c>
    </row>
    <row r="2047" spans="11:15" x14ac:dyDescent="0.3">
      <c r="K2047" t="s">
        <v>833</v>
      </c>
      <c r="L2047">
        <f>IF(AND(ISNUMBER(SEARCH(":",Table12[[#This Row],[Column1]]))=FALSE,ISNUMBER(SEARCH("Ronda",Table12[[#This Row],[Column1]]))=FALSE),1,0)</f>
        <v>1</v>
      </c>
      <c r="M2047">
        <f>IF(Table12[[#This Row],[cond]]=1,M2046+1,0)</f>
        <v>2</v>
      </c>
      <c r="N2047">
        <f>IF(ISNUMBER(SEARCH("Ronda",Table12[[#This Row],[Column1]]))=TRUE,1,0)</f>
        <v>0</v>
      </c>
      <c r="O2047" t="str">
        <f>IF(Table12[[#This Row],[cond2]]=1,MID(Table12[[#This Row],[Column1]],6,3),O2046)</f>
        <v xml:space="preserve"> 3</v>
      </c>
    </row>
    <row r="2048" spans="11:15" x14ac:dyDescent="0.3">
      <c r="K2048">
        <v>5</v>
      </c>
      <c r="L2048">
        <f>IF(AND(ISNUMBER(SEARCH(":",Table12[[#This Row],[Column1]]))=FALSE,ISNUMBER(SEARCH("Ronda",Table12[[#This Row],[Column1]]))=FALSE),1,0)</f>
        <v>1</v>
      </c>
      <c r="M2048">
        <f>IF(Table12[[#This Row],[cond]]=1,M2047+1,0)</f>
        <v>3</v>
      </c>
      <c r="N2048">
        <f>IF(ISNUMBER(SEARCH("Ronda",Table12[[#This Row],[Column1]]))=TRUE,1,0)</f>
        <v>0</v>
      </c>
      <c r="O2048" t="str">
        <f>IF(Table12[[#This Row],[cond2]]=1,MID(Table12[[#This Row],[Column1]],6,3),O2047)</f>
        <v xml:space="preserve"> 3</v>
      </c>
    </row>
    <row r="2049" spans="11:15" x14ac:dyDescent="0.3">
      <c r="K2049">
        <v>1</v>
      </c>
      <c r="L2049">
        <f>IF(AND(ISNUMBER(SEARCH(":",Table12[[#This Row],[Column1]]))=FALSE,ISNUMBER(SEARCH("Ronda",Table12[[#This Row],[Column1]]))=FALSE),1,0)</f>
        <v>1</v>
      </c>
      <c r="M2049">
        <f>IF(Table12[[#This Row],[cond]]=1,M2048+1,0)</f>
        <v>4</v>
      </c>
      <c r="N2049">
        <f>IF(ISNUMBER(SEARCH("Ronda",Table12[[#This Row],[Column1]]))=TRUE,1,0)</f>
        <v>0</v>
      </c>
      <c r="O2049" t="str">
        <f>IF(Table12[[#This Row],[cond2]]=1,MID(Table12[[#This Row],[Column1]],6,3),O2048)</f>
        <v xml:space="preserve"> 3</v>
      </c>
    </row>
    <row r="2050" spans="11:15" x14ac:dyDescent="0.3">
      <c r="K2050">
        <v>-2</v>
      </c>
      <c r="L2050">
        <f>IF(AND(ISNUMBER(SEARCH(":",Table12[[#This Row],[Column1]]))=FALSE,ISNUMBER(SEARCH("Ronda",Table12[[#This Row],[Column1]]))=FALSE),1,0)</f>
        <v>1</v>
      </c>
      <c r="M2050">
        <f>IF(Table12[[#This Row],[cond]]=1,M2049+1,0)</f>
        <v>5</v>
      </c>
      <c r="N2050">
        <f>IF(ISNUMBER(SEARCH("Ronda",Table12[[#This Row],[Column1]]))=TRUE,1,0)</f>
        <v>0</v>
      </c>
      <c r="O2050" t="str">
        <f>IF(Table12[[#This Row],[cond2]]=1,MID(Table12[[#This Row],[Column1]],6,3),O2049)</f>
        <v xml:space="preserve"> 3</v>
      </c>
    </row>
    <row r="2051" spans="11:15" x14ac:dyDescent="0.3">
      <c r="K2051">
        <v>0</v>
      </c>
      <c r="L2051">
        <f>IF(AND(ISNUMBER(SEARCH(":",Table12[[#This Row],[Column1]]))=FALSE,ISNUMBER(SEARCH("Ronda",Table12[[#This Row],[Column1]]))=FALSE),1,0)</f>
        <v>1</v>
      </c>
      <c r="M2051">
        <f>IF(Table12[[#This Row],[cond]]=1,M2050+1,0)</f>
        <v>6</v>
      </c>
      <c r="N2051">
        <f>IF(ISNUMBER(SEARCH("Ronda",Table12[[#This Row],[Column1]]))=TRUE,1,0)</f>
        <v>0</v>
      </c>
      <c r="O2051" t="str">
        <f>IF(Table12[[#This Row],[cond2]]=1,MID(Table12[[#This Row],[Column1]],6,3),O2050)</f>
        <v xml:space="preserve"> 3</v>
      </c>
    </row>
    <row r="2052" spans="11:15" x14ac:dyDescent="0.3">
      <c r="K2052" t="s">
        <v>1467</v>
      </c>
      <c r="L2052">
        <f>IF(AND(ISNUMBER(SEARCH(":",Table12[[#This Row],[Column1]]))=FALSE,ISNUMBER(SEARCH("Ronda",Table12[[#This Row],[Column1]]))=FALSE),1,0)</f>
        <v>0</v>
      </c>
      <c r="M2052">
        <f>IF(Table12[[#This Row],[cond]]=1,M2051+1,0)</f>
        <v>0</v>
      </c>
      <c r="N2052">
        <f>IF(ISNUMBER(SEARCH("Ronda",Table12[[#This Row],[Column1]]))=TRUE,1,0)</f>
        <v>0</v>
      </c>
      <c r="O2052" t="str">
        <f>IF(Table12[[#This Row],[cond2]]=1,MID(Table12[[#This Row],[Column1]],6,3),O2051)</f>
        <v xml:space="preserve"> 3</v>
      </c>
    </row>
    <row r="2053" spans="11:15" x14ac:dyDescent="0.3">
      <c r="K2053" t="s">
        <v>11</v>
      </c>
      <c r="L2053">
        <f>IF(AND(ISNUMBER(SEARCH(":",Table12[[#This Row],[Column1]]))=FALSE,ISNUMBER(SEARCH("Ronda",Table12[[#This Row],[Column1]]))=FALSE),1,0)</f>
        <v>1</v>
      </c>
      <c r="M2053">
        <f>IF(Table12[[#This Row],[cond]]=1,M2052+1,0)</f>
        <v>1</v>
      </c>
      <c r="N2053">
        <f>IF(ISNUMBER(SEARCH("Ronda",Table12[[#This Row],[Column1]]))=TRUE,1,0)</f>
        <v>0</v>
      </c>
      <c r="O2053" t="str">
        <f>IF(Table12[[#This Row],[cond2]]=1,MID(Table12[[#This Row],[Column1]],6,3),O2052)</f>
        <v xml:space="preserve"> 3</v>
      </c>
    </row>
    <row r="2054" spans="11:15" x14ac:dyDescent="0.3">
      <c r="K2054" t="s">
        <v>33</v>
      </c>
      <c r="L2054">
        <f>IF(AND(ISNUMBER(SEARCH(":",Table12[[#This Row],[Column1]]))=FALSE,ISNUMBER(SEARCH("Ronda",Table12[[#This Row],[Column1]]))=FALSE),1,0)</f>
        <v>1</v>
      </c>
      <c r="M2054">
        <f>IF(Table12[[#This Row],[cond]]=1,M2053+1,0)</f>
        <v>2</v>
      </c>
      <c r="N2054">
        <f>IF(ISNUMBER(SEARCH("Ronda",Table12[[#This Row],[Column1]]))=TRUE,1,0)</f>
        <v>0</v>
      </c>
      <c r="O2054" t="str">
        <f>IF(Table12[[#This Row],[cond2]]=1,MID(Table12[[#This Row],[Column1]],6,3),O2053)</f>
        <v xml:space="preserve"> 3</v>
      </c>
    </row>
    <row r="2055" spans="11:15" x14ac:dyDescent="0.3">
      <c r="K2055">
        <v>0</v>
      </c>
      <c r="L2055">
        <f>IF(AND(ISNUMBER(SEARCH(":",Table12[[#This Row],[Column1]]))=FALSE,ISNUMBER(SEARCH("Ronda",Table12[[#This Row],[Column1]]))=FALSE),1,0)</f>
        <v>1</v>
      </c>
      <c r="M2055">
        <f>IF(Table12[[#This Row],[cond]]=1,M2054+1,0)</f>
        <v>3</v>
      </c>
      <c r="N2055">
        <f>IF(ISNUMBER(SEARCH("Ronda",Table12[[#This Row],[Column1]]))=TRUE,1,0)</f>
        <v>0</v>
      </c>
      <c r="O2055" t="str">
        <f>IF(Table12[[#This Row],[cond2]]=1,MID(Table12[[#This Row],[Column1]],6,3),O2054)</f>
        <v xml:space="preserve"> 3</v>
      </c>
    </row>
    <row r="2056" spans="11:15" x14ac:dyDescent="0.3">
      <c r="K2056">
        <v>0</v>
      </c>
      <c r="L2056">
        <f>IF(AND(ISNUMBER(SEARCH(":",Table12[[#This Row],[Column1]]))=FALSE,ISNUMBER(SEARCH("Ronda",Table12[[#This Row],[Column1]]))=FALSE),1,0)</f>
        <v>1</v>
      </c>
      <c r="M2056">
        <f>IF(Table12[[#This Row],[cond]]=1,M2055+1,0)</f>
        <v>4</v>
      </c>
      <c r="N2056">
        <f>IF(ISNUMBER(SEARCH("Ronda",Table12[[#This Row],[Column1]]))=TRUE,1,0)</f>
        <v>0</v>
      </c>
      <c r="O2056" t="str">
        <f>IF(Table12[[#This Row],[cond2]]=1,MID(Table12[[#This Row],[Column1]],6,3),O2055)</f>
        <v xml:space="preserve"> 3</v>
      </c>
    </row>
    <row r="2057" spans="11:15" x14ac:dyDescent="0.3">
      <c r="K2057">
        <v>0</v>
      </c>
      <c r="L2057">
        <f>IF(AND(ISNUMBER(SEARCH(":",Table12[[#This Row],[Column1]]))=FALSE,ISNUMBER(SEARCH("Ronda",Table12[[#This Row],[Column1]]))=FALSE),1,0)</f>
        <v>1</v>
      </c>
      <c r="M2057">
        <f>IF(Table12[[#This Row],[cond]]=1,M2056+1,0)</f>
        <v>5</v>
      </c>
      <c r="N2057">
        <f>IF(ISNUMBER(SEARCH("Ronda",Table12[[#This Row],[Column1]]))=TRUE,1,0)</f>
        <v>0</v>
      </c>
      <c r="O2057" t="str">
        <f>IF(Table12[[#This Row],[cond2]]=1,MID(Table12[[#This Row],[Column1]],6,3),O2056)</f>
        <v xml:space="preserve"> 3</v>
      </c>
    </row>
    <row r="2058" spans="11:15" x14ac:dyDescent="0.3">
      <c r="K2058">
        <v>0</v>
      </c>
      <c r="L2058">
        <f>IF(AND(ISNUMBER(SEARCH(":",Table12[[#This Row],[Column1]]))=FALSE,ISNUMBER(SEARCH("Ronda",Table12[[#This Row],[Column1]]))=FALSE),1,0)</f>
        <v>1</v>
      </c>
      <c r="M2058">
        <f>IF(Table12[[#This Row],[cond]]=1,M2057+1,0)</f>
        <v>6</v>
      </c>
      <c r="N2058">
        <f>IF(ISNUMBER(SEARCH("Ronda",Table12[[#This Row],[Column1]]))=TRUE,1,0)</f>
        <v>0</v>
      </c>
      <c r="O2058" t="str">
        <f>IF(Table12[[#This Row],[cond2]]=1,MID(Table12[[#This Row],[Column1]],6,3),O2057)</f>
        <v xml:space="preserve"> 3</v>
      </c>
    </row>
    <row r="2059" spans="11:15" x14ac:dyDescent="0.3">
      <c r="K2059" t="s">
        <v>39</v>
      </c>
      <c r="L2059">
        <f>IF(AND(ISNUMBER(SEARCH(":",Table12[[#This Row],[Column1]]))=FALSE,ISNUMBER(SEARCH("Ronda",Table12[[#This Row],[Column1]]))=FALSE),1,0)</f>
        <v>0</v>
      </c>
      <c r="M2059">
        <f>IF(Table12[[#This Row],[cond]]=1,M2058+1,0)</f>
        <v>0</v>
      </c>
      <c r="N2059">
        <f>IF(ISNUMBER(SEARCH("Ronda",Table12[[#This Row],[Column1]]))=TRUE,1,0)</f>
        <v>1</v>
      </c>
      <c r="O2059" t="str">
        <f>IF(Table12[[#This Row],[cond2]]=1,MID(Table12[[#This Row],[Column1]],6,3),O2058)</f>
        <v xml:space="preserve"> 2</v>
      </c>
    </row>
    <row r="2060" spans="11:15" x14ac:dyDescent="0.3">
      <c r="K2060" t="s">
        <v>1468</v>
      </c>
      <c r="L2060">
        <f>IF(AND(ISNUMBER(SEARCH(":",Table12[[#This Row],[Column1]]))=FALSE,ISNUMBER(SEARCH("Ronda",Table12[[#This Row],[Column1]]))=FALSE),1,0)</f>
        <v>0</v>
      </c>
      <c r="M2060">
        <f>IF(Table12[[#This Row],[cond]]=1,M2059+1,0)</f>
        <v>0</v>
      </c>
      <c r="N2060">
        <f>IF(ISNUMBER(SEARCH("Ronda",Table12[[#This Row],[Column1]]))=TRUE,1,0)</f>
        <v>0</v>
      </c>
      <c r="O2060" t="str">
        <f>IF(Table12[[#This Row],[cond2]]=1,MID(Table12[[#This Row],[Column1]],6,3),O2059)</f>
        <v xml:space="preserve"> 2</v>
      </c>
    </row>
    <row r="2061" spans="11:15" x14ac:dyDescent="0.3">
      <c r="K2061" t="s">
        <v>303</v>
      </c>
      <c r="L2061">
        <f>IF(AND(ISNUMBER(SEARCH(":",Table12[[#This Row],[Column1]]))=FALSE,ISNUMBER(SEARCH("Ronda",Table12[[#This Row],[Column1]]))=FALSE),1,0)</f>
        <v>1</v>
      </c>
      <c r="M2061">
        <f>IF(Table12[[#This Row],[cond]]=1,M2060+1,0)</f>
        <v>1</v>
      </c>
      <c r="N2061">
        <f>IF(ISNUMBER(SEARCH("Ronda",Table12[[#This Row],[Column1]]))=TRUE,1,0)</f>
        <v>0</v>
      </c>
      <c r="O2061" t="str">
        <f>IF(Table12[[#This Row],[cond2]]=1,MID(Table12[[#This Row],[Column1]],6,3),O2060)</f>
        <v xml:space="preserve"> 2</v>
      </c>
    </row>
    <row r="2062" spans="11:15" x14ac:dyDescent="0.3">
      <c r="K2062" t="s">
        <v>14</v>
      </c>
      <c r="L2062">
        <f>IF(AND(ISNUMBER(SEARCH(":",Table12[[#This Row],[Column1]]))=FALSE,ISNUMBER(SEARCH("Ronda",Table12[[#This Row],[Column1]]))=FALSE),1,0)</f>
        <v>1</v>
      </c>
      <c r="M2062">
        <f>IF(Table12[[#This Row],[cond]]=1,M2061+1,0)</f>
        <v>2</v>
      </c>
      <c r="N2062">
        <f>IF(ISNUMBER(SEARCH("Ronda",Table12[[#This Row],[Column1]]))=TRUE,1,0)</f>
        <v>0</v>
      </c>
      <c r="O2062" t="str">
        <f>IF(Table12[[#This Row],[cond2]]=1,MID(Table12[[#This Row],[Column1]],6,3),O2061)</f>
        <v xml:space="preserve"> 2</v>
      </c>
    </row>
    <row r="2063" spans="11:15" x14ac:dyDescent="0.3">
      <c r="K2063">
        <v>1</v>
      </c>
      <c r="L2063">
        <f>IF(AND(ISNUMBER(SEARCH(":",Table12[[#This Row],[Column1]]))=FALSE,ISNUMBER(SEARCH("Ronda",Table12[[#This Row],[Column1]]))=FALSE),1,0)</f>
        <v>1</v>
      </c>
      <c r="M2063">
        <f>IF(Table12[[#This Row],[cond]]=1,M2062+1,0)</f>
        <v>3</v>
      </c>
      <c r="N2063">
        <f>IF(ISNUMBER(SEARCH("Ronda",Table12[[#This Row],[Column1]]))=TRUE,1,0)</f>
        <v>0</v>
      </c>
      <c r="O2063" t="str">
        <f>IF(Table12[[#This Row],[cond2]]=1,MID(Table12[[#This Row],[Column1]],6,3),O2062)</f>
        <v xml:space="preserve"> 2</v>
      </c>
    </row>
    <row r="2064" spans="11:15" x14ac:dyDescent="0.3">
      <c r="K2064">
        <v>2</v>
      </c>
      <c r="L2064">
        <f>IF(AND(ISNUMBER(SEARCH(":",Table12[[#This Row],[Column1]]))=FALSE,ISNUMBER(SEARCH("Ronda",Table12[[#This Row],[Column1]]))=FALSE),1,0)</f>
        <v>1</v>
      </c>
      <c r="M2064">
        <f>IF(Table12[[#This Row],[cond]]=1,M2063+1,0)</f>
        <v>4</v>
      </c>
      <c r="N2064">
        <f>IF(ISNUMBER(SEARCH("Ronda",Table12[[#This Row],[Column1]]))=TRUE,1,0)</f>
        <v>0</v>
      </c>
      <c r="O2064" t="str">
        <f>IF(Table12[[#This Row],[cond2]]=1,MID(Table12[[#This Row],[Column1]],6,3),O2063)</f>
        <v xml:space="preserve"> 2</v>
      </c>
    </row>
    <row r="2065" spans="11:15" x14ac:dyDescent="0.3">
      <c r="K2065">
        <v>0</v>
      </c>
      <c r="L2065">
        <f>IF(AND(ISNUMBER(SEARCH(":",Table12[[#This Row],[Column1]]))=FALSE,ISNUMBER(SEARCH("Ronda",Table12[[#This Row],[Column1]]))=FALSE),1,0)</f>
        <v>1</v>
      </c>
      <c r="M2065">
        <f>IF(Table12[[#This Row],[cond]]=1,M2064+1,0)</f>
        <v>5</v>
      </c>
      <c r="N2065">
        <f>IF(ISNUMBER(SEARCH("Ronda",Table12[[#This Row],[Column1]]))=TRUE,1,0)</f>
        <v>0</v>
      </c>
      <c r="O2065" t="str">
        <f>IF(Table12[[#This Row],[cond2]]=1,MID(Table12[[#This Row],[Column1]],6,3),O2064)</f>
        <v xml:space="preserve"> 2</v>
      </c>
    </row>
    <row r="2066" spans="11:15" x14ac:dyDescent="0.3">
      <c r="K2066">
        <v>-2</v>
      </c>
      <c r="L2066">
        <f>IF(AND(ISNUMBER(SEARCH(":",Table12[[#This Row],[Column1]]))=FALSE,ISNUMBER(SEARCH("Ronda",Table12[[#This Row],[Column1]]))=FALSE),1,0)</f>
        <v>1</v>
      </c>
      <c r="M2066">
        <f>IF(Table12[[#This Row],[cond]]=1,M2065+1,0)</f>
        <v>6</v>
      </c>
      <c r="N2066">
        <f>IF(ISNUMBER(SEARCH("Ronda",Table12[[#This Row],[Column1]]))=TRUE,1,0)</f>
        <v>0</v>
      </c>
      <c r="O2066" t="str">
        <f>IF(Table12[[#This Row],[cond2]]=1,MID(Table12[[#This Row],[Column1]],6,3),O2065)</f>
        <v xml:space="preserve"> 2</v>
      </c>
    </row>
    <row r="2067" spans="11:15" x14ac:dyDescent="0.3">
      <c r="K2067" t="s">
        <v>1245</v>
      </c>
      <c r="L2067">
        <f>IF(AND(ISNUMBER(SEARCH(":",Table12[[#This Row],[Column1]]))=FALSE,ISNUMBER(SEARCH("Ronda",Table12[[#This Row],[Column1]]))=FALSE),1,0)</f>
        <v>0</v>
      </c>
      <c r="M2067">
        <f>IF(Table12[[#This Row],[cond]]=1,M2066+1,0)</f>
        <v>0</v>
      </c>
      <c r="N2067">
        <f>IF(ISNUMBER(SEARCH("Ronda",Table12[[#This Row],[Column1]]))=TRUE,1,0)</f>
        <v>0</v>
      </c>
      <c r="O2067" t="str">
        <f>IF(Table12[[#This Row],[cond2]]=1,MID(Table12[[#This Row],[Column1]],6,3),O2066)</f>
        <v xml:space="preserve"> 2</v>
      </c>
    </row>
    <row r="2068" spans="11:15" x14ac:dyDescent="0.3">
      <c r="K2068" t="s">
        <v>7</v>
      </c>
      <c r="L2068">
        <f>IF(AND(ISNUMBER(SEARCH(":",Table12[[#This Row],[Column1]]))=FALSE,ISNUMBER(SEARCH("Ronda",Table12[[#This Row],[Column1]]))=FALSE),1,0)</f>
        <v>1</v>
      </c>
      <c r="M2068">
        <f>IF(Table12[[#This Row],[cond]]=1,M2067+1,0)</f>
        <v>1</v>
      </c>
      <c r="N2068">
        <f>IF(ISNUMBER(SEARCH("Ronda",Table12[[#This Row],[Column1]]))=TRUE,1,0)</f>
        <v>0</v>
      </c>
      <c r="O2068" t="str">
        <f>IF(Table12[[#This Row],[cond2]]=1,MID(Table12[[#This Row],[Column1]],6,3),O2067)</f>
        <v xml:space="preserve"> 2</v>
      </c>
    </row>
    <row r="2069" spans="11:15" x14ac:dyDescent="0.3">
      <c r="K2069" t="s">
        <v>13</v>
      </c>
      <c r="L2069">
        <f>IF(AND(ISNUMBER(SEARCH(":",Table12[[#This Row],[Column1]]))=FALSE,ISNUMBER(SEARCH("Ronda",Table12[[#This Row],[Column1]]))=FALSE),1,0)</f>
        <v>1</v>
      </c>
      <c r="M2069">
        <f>IF(Table12[[#This Row],[cond]]=1,M2068+1,0)</f>
        <v>2</v>
      </c>
      <c r="N2069">
        <f>IF(ISNUMBER(SEARCH("Ronda",Table12[[#This Row],[Column1]]))=TRUE,1,0)</f>
        <v>0</v>
      </c>
      <c r="O2069" t="str">
        <f>IF(Table12[[#This Row],[cond2]]=1,MID(Table12[[#This Row],[Column1]],6,3),O2068)</f>
        <v xml:space="preserve"> 2</v>
      </c>
    </row>
    <row r="2070" spans="11:15" x14ac:dyDescent="0.3">
      <c r="K2070">
        <v>2</v>
      </c>
      <c r="L2070">
        <f>IF(AND(ISNUMBER(SEARCH(":",Table12[[#This Row],[Column1]]))=FALSE,ISNUMBER(SEARCH("Ronda",Table12[[#This Row],[Column1]]))=FALSE),1,0)</f>
        <v>1</v>
      </c>
      <c r="M2070">
        <f>IF(Table12[[#This Row],[cond]]=1,M2069+1,0)</f>
        <v>3</v>
      </c>
      <c r="N2070">
        <f>IF(ISNUMBER(SEARCH("Ronda",Table12[[#This Row],[Column1]]))=TRUE,1,0)</f>
        <v>0</v>
      </c>
      <c r="O2070" t="str">
        <f>IF(Table12[[#This Row],[cond2]]=1,MID(Table12[[#This Row],[Column1]],6,3),O2069)</f>
        <v xml:space="preserve"> 2</v>
      </c>
    </row>
    <row r="2071" spans="11:15" x14ac:dyDescent="0.3">
      <c r="K2071">
        <v>1</v>
      </c>
      <c r="L2071">
        <f>IF(AND(ISNUMBER(SEARCH(":",Table12[[#This Row],[Column1]]))=FALSE,ISNUMBER(SEARCH("Ronda",Table12[[#This Row],[Column1]]))=FALSE),1,0)</f>
        <v>1</v>
      </c>
      <c r="M2071">
        <f>IF(Table12[[#This Row],[cond]]=1,M2070+1,0)</f>
        <v>4</v>
      </c>
      <c r="N2071">
        <f>IF(ISNUMBER(SEARCH("Ronda",Table12[[#This Row],[Column1]]))=TRUE,1,0)</f>
        <v>0</v>
      </c>
      <c r="O2071" t="str">
        <f>IF(Table12[[#This Row],[cond2]]=1,MID(Table12[[#This Row],[Column1]],6,3),O2070)</f>
        <v xml:space="preserve"> 2</v>
      </c>
    </row>
    <row r="2072" spans="11:15" x14ac:dyDescent="0.3">
      <c r="K2072">
        <v>-2</v>
      </c>
      <c r="L2072">
        <f>IF(AND(ISNUMBER(SEARCH(":",Table12[[#This Row],[Column1]]))=FALSE,ISNUMBER(SEARCH("Ronda",Table12[[#This Row],[Column1]]))=FALSE),1,0)</f>
        <v>1</v>
      </c>
      <c r="M2072">
        <f>IF(Table12[[#This Row],[cond]]=1,M2071+1,0)</f>
        <v>5</v>
      </c>
      <c r="N2072">
        <f>IF(ISNUMBER(SEARCH("Ronda",Table12[[#This Row],[Column1]]))=TRUE,1,0)</f>
        <v>0</v>
      </c>
      <c r="O2072" t="str">
        <f>IF(Table12[[#This Row],[cond2]]=1,MID(Table12[[#This Row],[Column1]],6,3),O2071)</f>
        <v xml:space="preserve"> 2</v>
      </c>
    </row>
    <row r="2073" spans="11:15" x14ac:dyDescent="0.3">
      <c r="K2073">
        <v>0</v>
      </c>
      <c r="L2073">
        <f>IF(AND(ISNUMBER(SEARCH(":",Table12[[#This Row],[Column1]]))=FALSE,ISNUMBER(SEARCH("Ronda",Table12[[#This Row],[Column1]]))=FALSE),1,0)</f>
        <v>1</v>
      </c>
      <c r="M2073">
        <f>IF(Table12[[#This Row],[cond]]=1,M2072+1,0)</f>
        <v>6</v>
      </c>
      <c r="N2073">
        <f>IF(ISNUMBER(SEARCH("Ronda",Table12[[#This Row],[Column1]]))=TRUE,1,0)</f>
        <v>0</v>
      </c>
      <c r="O2073" t="str">
        <f>IF(Table12[[#This Row],[cond2]]=1,MID(Table12[[#This Row],[Column1]],6,3),O2072)</f>
        <v xml:space="preserve"> 2</v>
      </c>
    </row>
    <row r="2074" spans="11:15" x14ac:dyDescent="0.3">
      <c r="K2074" t="s">
        <v>1469</v>
      </c>
      <c r="L2074">
        <f>IF(AND(ISNUMBER(SEARCH(":",Table12[[#This Row],[Column1]]))=FALSE,ISNUMBER(SEARCH("Ronda",Table12[[#This Row],[Column1]]))=FALSE),1,0)</f>
        <v>0</v>
      </c>
      <c r="M2074">
        <f>IF(Table12[[#This Row],[cond]]=1,M2073+1,0)</f>
        <v>0</v>
      </c>
      <c r="N2074">
        <f>IF(ISNUMBER(SEARCH("Ronda",Table12[[#This Row],[Column1]]))=TRUE,1,0)</f>
        <v>0</v>
      </c>
      <c r="O2074" t="str">
        <f>IF(Table12[[#This Row],[cond2]]=1,MID(Table12[[#This Row],[Column1]],6,3),O2073)</f>
        <v xml:space="preserve"> 2</v>
      </c>
    </row>
    <row r="2075" spans="11:15" x14ac:dyDescent="0.3">
      <c r="K2075" t="s">
        <v>1</v>
      </c>
      <c r="L2075">
        <f>IF(AND(ISNUMBER(SEARCH(":",Table12[[#This Row],[Column1]]))=FALSE,ISNUMBER(SEARCH("Ronda",Table12[[#This Row],[Column1]]))=FALSE),1,0)</f>
        <v>1</v>
      </c>
      <c r="M2075">
        <f>IF(Table12[[#This Row],[cond]]=1,M2074+1,0)</f>
        <v>1</v>
      </c>
      <c r="N2075">
        <f>IF(ISNUMBER(SEARCH("Ronda",Table12[[#This Row],[Column1]]))=TRUE,1,0)</f>
        <v>0</v>
      </c>
      <c r="O2075" t="str">
        <f>IF(Table12[[#This Row],[cond2]]=1,MID(Table12[[#This Row],[Column1]],6,3),O2074)</f>
        <v xml:space="preserve"> 2</v>
      </c>
    </row>
    <row r="2076" spans="11:15" x14ac:dyDescent="0.3">
      <c r="K2076" t="s">
        <v>28</v>
      </c>
      <c r="L2076">
        <f>IF(AND(ISNUMBER(SEARCH(":",Table12[[#This Row],[Column1]]))=FALSE,ISNUMBER(SEARCH("Ronda",Table12[[#This Row],[Column1]]))=FALSE),1,0)</f>
        <v>1</v>
      </c>
      <c r="M2076">
        <f>IF(Table12[[#This Row],[cond]]=1,M2075+1,0)</f>
        <v>2</v>
      </c>
      <c r="N2076">
        <f>IF(ISNUMBER(SEARCH("Ronda",Table12[[#This Row],[Column1]]))=TRUE,1,0)</f>
        <v>0</v>
      </c>
      <c r="O2076" t="str">
        <f>IF(Table12[[#This Row],[cond2]]=1,MID(Table12[[#This Row],[Column1]],6,3),O2075)</f>
        <v xml:space="preserve"> 2</v>
      </c>
    </row>
    <row r="2077" spans="11:15" x14ac:dyDescent="0.3">
      <c r="K2077">
        <v>1</v>
      </c>
      <c r="L2077">
        <f>IF(AND(ISNUMBER(SEARCH(":",Table12[[#This Row],[Column1]]))=FALSE,ISNUMBER(SEARCH("Ronda",Table12[[#This Row],[Column1]]))=FALSE),1,0)</f>
        <v>1</v>
      </c>
      <c r="M2077">
        <f>IF(Table12[[#This Row],[cond]]=1,M2076+1,0)</f>
        <v>3</v>
      </c>
      <c r="N2077">
        <f>IF(ISNUMBER(SEARCH("Ronda",Table12[[#This Row],[Column1]]))=TRUE,1,0)</f>
        <v>0</v>
      </c>
      <c r="O2077" t="str">
        <f>IF(Table12[[#This Row],[cond2]]=1,MID(Table12[[#This Row],[Column1]],6,3),O2076)</f>
        <v xml:space="preserve"> 2</v>
      </c>
    </row>
    <row r="2078" spans="11:15" x14ac:dyDescent="0.3">
      <c r="K2078">
        <v>1</v>
      </c>
      <c r="L2078">
        <f>IF(AND(ISNUMBER(SEARCH(":",Table12[[#This Row],[Column1]]))=FALSE,ISNUMBER(SEARCH("Ronda",Table12[[#This Row],[Column1]]))=FALSE),1,0)</f>
        <v>1</v>
      </c>
      <c r="M2078">
        <f>IF(Table12[[#This Row],[cond]]=1,M2077+1,0)</f>
        <v>4</v>
      </c>
      <c r="N2078">
        <f>IF(ISNUMBER(SEARCH("Ronda",Table12[[#This Row],[Column1]]))=TRUE,1,0)</f>
        <v>0</v>
      </c>
      <c r="O2078" t="str">
        <f>IF(Table12[[#This Row],[cond2]]=1,MID(Table12[[#This Row],[Column1]],6,3),O2077)</f>
        <v xml:space="preserve"> 2</v>
      </c>
    </row>
    <row r="2079" spans="11:15" x14ac:dyDescent="0.3">
      <c r="K2079">
        <v>-1</v>
      </c>
      <c r="L2079">
        <f>IF(AND(ISNUMBER(SEARCH(":",Table12[[#This Row],[Column1]]))=FALSE,ISNUMBER(SEARCH("Ronda",Table12[[#This Row],[Column1]]))=FALSE),1,0)</f>
        <v>1</v>
      </c>
      <c r="M2079">
        <f>IF(Table12[[#This Row],[cond]]=1,M2078+1,0)</f>
        <v>5</v>
      </c>
      <c r="N2079">
        <f>IF(ISNUMBER(SEARCH("Ronda",Table12[[#This Row],[Column1]]))=TRUE,1,0)</f>
        <v>0</v>
      </c>
      <c r="O2079" t="str">
        <f>IF(Table12[[#This Row],[cond2]]=1,MID(Table12[[#This Row],[Column1]],6,3),O2078)</f>
        <v xml:space="preserve"> 2</v>
      </c>
    </row>
    <row r="2080" spans="11:15" x14ac:dyDescent="0.3">
      <c r="K2080">
        <v>0</v>
      </c>
      <c r="L2080">
        <f>IF(AND(ISNUMBER(SEARCH(":",Table12[[#This Row],[Column1]]))=FALSE,ISNUMBER(SEARCH("Ronda",Table12[[#This Row],[Column1]]))=FALSE),1,0)</f>
        <v>1</v>
      </c>
      <c r="M2080">
        <f>IF(Table12[[#This Row],[cond]]=1,M2079+1,0)</f>
        <v>6</v>
      </c>
      <c r="N2080">
        <f>IF(ISNUMBER(SEARCH("Ronda",Table12[[#This Row],[Column1]]))=TRUE,1,0)</f>
        <v>0</v>
      </c>
      <c r="O2080" t="str">
        <f>IF(Table12[[#This Row],[cond2]]=1,MID(Table12[[#This Row],[Column1]],6,3),O2079)</f>
        <v xml:space="preserve"> 2</v>
      </c>
    </row>
    <row r="2081" spans="11:15" x14ac:dyDescent="0.3">
      <c r="K2081" t="s">
        <v>1470</v>
      </c>
      <c r="L2081">
        <f>IF(AND(ISNUMBER(SEARCH(":",Table12[[#This Row],[Column1]]))=FALSE,ISNUMBER(SEARCH("Ronda",Table12[[#This Row],[Column1]]))=FALSE),1,0)</f>
        <v>0</v>
      </c>
      <c r="M2081">
        <f>IF(Table12[[#This Row],[cond]]=1,M2080+1,0)</f>
        <v>0</v>
      </c>
      <c r="N2081">
        <f>IF(ISNUMBER(SEARCH("Ronda",Table12[[#This Row],[Column1]]))=TRUE,1,0)</f>
        <v>0</v>
      </c>
      <c r="O2081" t="str">
        <f>IF(Table12[[#This Row],[cond2]]=1,MID(Table12[[#This Row],[Column1]],6,3),O2080)</f>
        <v xml:space="preserve"> 2</v>
      </c>
    </row>
    <row r="2082" spans="11:15" x14ac:dyDescent="0.3">
      <c r="K2082" t="s">
        <v>833</v>
      </c>
      <c r="L2082">
        <f>IF(AND(ISNUMBER(SEARCH(":",Table12[[#This Row],[Column1]]))=FALSE,ISNUMBER(SEARCH("Ronda",Table12[[#This Row],[Column1]]))=FALSE),1,0)</f>
        <v>1</v>
      </c>
      <c r="M2082">
        <f>IF(Table12[[#This Row],[cond]]=1,M2081+1,0)</f>
        <v>1</v>
      </c>
      <c r="N2082">
        <f>IF(ISNUMBER(SEARCH("Ronda",Table12[[#This Row],[Column1]]))=TRUE,1,0)</f>
        <v>0</v>
      </c>
      <c r="O2082" t="str">
        <f>IF(Table12[[#This Row],[cond2]]=1,MID(Table12[[#This Row],[Column1]],6,3),O2081)</f>
        <v xml:space="preserve"> 2</v>
      </c>
    </row>
    <row r="2083" spans="11:15" x14ac:dyDescent="0.3">
      <c r="K2083" t="s">
        <v>10</v>
      </c>
      <c r="L2083">
        <f>IF(AND(ISNUMBER(SEARCH(":",Table12[[#This Row],[Column1]]))=FALSE,ISNUMBER(SEARCH("Ronda",Table12[[#This Row],[Column1]]))=FALSE),1,0)</f>
        <v>1</v>
      </c>
      <c r="M2083">
        <f>IF(Table12[[#This Row],[cond]]=1,M2082+1,0)</f>
        <v>2</v>
      </c>
      <c r="N2083">
        <f>IF(ISNUMBER(SEARCH("Ronda",Table12[[#This Row],[Column1]]))=TRUE,1,0)</f>
        <v>0</v>
      </c>
      <c r="O2083" t="str">
        <f>IF(Table12[[#This Row],[cond2]]=1,MID(Table12[[#This Row],[Column1]],6,3),O2082)</f>
        <v xml:space="preserve"> 2</v>
      </c>
    </row>
    <row r="2084" spans="11:15" x14ac:dyDescent="0.3">
      <c r="K2084">
        <v>3</v>
      </c>
      <c r="L2084">
        <f>IF(AND(ISNUMBER(SEARCH(":",Table12[[#This Row],[Column1]]))=FALSE,ISNUMBER(SEARCH("Ronda",Table12[[#This Row],[Column1]]))=FALSE),1,0)</f>
        <v>1</v>
      </c>
      <c r="M2084">
        <f>IF(Table12[[#This Row],[cond]]=1,M2083+1,0)</f>
        <v>3</v>
      </c>
      <c r="N2084">
        <f>IF(ISNUMBER(SEARCH("Ronda",Table12[[#This Row],[Column1]]))=TRUE,1,0)</f>
        <v>0</v>
      </c>
      <c r="O2084" t="str">
        <f>IF(Table12[[#This Row],[cond2]]=1,MID(Table12[[#This Row],[Column1]],6,3),O2083)</f>
        <v xml:space="preserve"> 2</v>
      </c>
    </row>
    <row r="2085" spans="11:15" x14ac:dyDescent="0.3">
      <c r="K2085">
        <v>1</v>
      </c>
      <c r="L2085">
        <f>IF(AND(ISNUMBER(SEARCH(":",Table12[[#This Row],[Column1]]))=FALSE,ISNUMBER(SEARCH("Ronda",Table12[[#This Row],[Column1]]))=FALSE),1,0)</f>
        <v>1</v>
      </c>
      <c r="M2085">
        <f>IF(Table12[[#This Row],[cond]]=1,M2084+1,0)</f>
        <v>4</v>
      </c>
      <c r="N2085">
        <f>IF(ISNUMBER(SEARCH("Ronda",Table12[[#This Row],[Column1]]))=TRUE,1,0)</f>
        <v>0</v>
      </c>
      <c r="O2085" t="str">
        <f>IF(Table12[[#This Row],[cond2]]=1,MID(Table12[[#This Row],[Column1]],6,3),O2084)</f>
        <v xml:space="preserve"> 2</v>
      </c>
    </row>
    <row r="2086" spans="11:15" x14ac:dyDescent="0.3">
      <c r="K2086">
        <v>-2</v>
      </c>
      <c r="L2086">
        <f>IF(AND(ISNUMBER(SEARCH(":",Table12[[#This Row],[Column1]]))=FALSE,ISNUMBER(SEARCH("Ronda",Table12[[#This Row],[Column1]]))=FALSE),1,0)</f>
        <v>1</v>
      </c>
      <c r="M2086">
        <f>IF(Table12[[#This Row],[cond]]=1,M2085+1,0)</f>
        <v>5</v>
      </c>
      <c r="N2086">
        <f>IF(ISNUMBER(SEARCH("Ronda",Table12[[#This Row],[Column1]]))=TRUE,1,0)</f>
        <v>0</v>
      </c>
      <c r="O2086" t="str">
        <f>IF(Table12[[#This Row],[cond2]]=1,MID(Table12[[#This Row],[Column1]],6,3),O2085)</f>
        <v xml:space="preserve"> 2</v>
      </c>
    </row>
    <row r="2087" spans="11:15" x14ac:dyDescent="0.3">
      <c r="K2087">
        <v>-1</v>
      </c>
      <c r="L2087">
        <f>IF(AND(ISNUMBER(SEARCH(":",Table12[[#This Row],[Column1]]))=FALSE,ISNUMBER(SEARCH("Ronda",Table12[[#This Row],[Column1]]))=FALSE),1,0)</f>
        <v>1</v>
      </c>
      <c r="M2087">
        <f>IF(Table12[[#This Row],[cond]]=1,M2086+1,0)</f>
        <v>6</v>
      </c>
      <c r="N2087">
        <f>IF(ISNUMBER(SEARCH("Ronda",Table12[[#This Row],[Column1]]))=TRUE,1,0)</f>
        <v>0</v>
      </c>
      <c r="O2087" t="str">
        <f>IF(Table12[[#This Row],[cond2]]=1,MID(Table12[[#This Row],[Column1]],6,3),O2086)</f>
        <v xml:space="preserve"> 2</v>
      </c>
    </row>
    <row r="2088" spans="11:15" x14ac:dyDescent="0.3">
      <c r="K2088" t="s">
        <v>1470</v>
      </c>
      <c r="L2088">
        <f>IF(AND(ISNUMBER(SEARCH(":",Table12[[#This Row],[Column1]]))=FALSE,ISNUMBER(SEARCH("Ronda",Table12[[#This Row],[Column1]]))=FALSE),1,0)</f>
        <v>0</v>
      </c>
      <c r="M2088">
        <f>IF(Table12[[#This Row],[cond]]=1,M2087+1,0)</f>
        <v>0</v>
      </c>
      <c r="N2088">
        <f>IF(ISNUMBER(SEARCH("Ronda",Table12[[#This Row],[Column1]]))=TRUE,1,0)</f>
        <v>0</v>
      </c>
      <c r="O2088" t="str">
        <f>IF(Table12[[#This Row],[cond2]]=1,MID(Table12[[#This Row],[Column1]],6,3),O2087)</f>
        <v xml:space="preserve"> 2</v>
      </c>
    </row>
    <row r="2089" spans="11:15" x14ac:dyDescent="0.3">
      <c r="K2089" t="s">
        <v>6</v>
      </c>
      <c r="L2089">
        <f>IF(AND(ISNUMBER(SEARCH(":",Table12[[#This Row],[Column1]]))=FALSE,ISNUMBER(SEARCH("Ronda",Table12[[#This Row],[Column1]]))=FALSE),1,0)</f>
        <v>1</v>
      </c>
      <c r="M2089">
        <f>IF(Table12[[#This Row],[cond]]=1,M2088+1,0)</f>
        <v>1</v>
      </c>
      <c r="N2089">
        <f>IF(ISNUMBER(SEARCH("Ronda",Table12[[#This Row],[Column1]]))=TRUE,1,0)</f>
        <v>0</v>
      </c>
      <c r="O2089" t="str">
        <f>IF(Table12[[#This Row],[cond2]]=1,MID(Table12[[#This Row],[Column1]],6,3),O2088)</f>
        <v xml:space="preserve"> 2</v>
      </c>
    </row>
    <row r="2090" spans="11:15" x14ac:dyDescent="0.3">
      <c r="K2090" t="s">
        <v>1051</v>
      </c>
      <c r="L2090">
        <f>IF(AND(ISNUMBER(SEARCH(":",Table12[[#This Row],[Column1]]))=FALSE,ISNUMBER(SEARCH("Ronda",Table12[[#This Row],[Column1]]))=FALSE),1,0)</f>
        <v>1</v>
      </c>
      <c r="M2090">
        <f>IF(Table12[[#This Row],[cond]]=1,M2089+1,0)</f>
        <v>2</v>
      </c>
      <c r="N2090">
        <f>IF(ISNUMBER(SEARCH("Ronda",Table12[[#This Row],[Column1]]))=TRUE,1,0)</f>
        <v>0</v>
      </c>
      <c r="O2090" t="str">
        <f>IF(Table12[[#This Row],[cond2]]=1,MID(Table12[[#This Row],[Column1]],6,3),O2089)</f>
        <v xml:space="preserve"> 2</v>
      </c>
    </row>
    <row r="2091" spans="11:15" x14ac:dyDescent="0.3">
      <c r="K2091">
        <v>0</v>
      </c>
      <c r="L2091">
        <f>IF(AND(ISNUMBER(SEARCH(":",Table12[[#This Row],[Column1]]))=FALSE,ISNUMBER(SEARCH("Ronda",Table12[[#This Row],[Column1]]))=FALSE),1,0)</f>
        <v>1</v>
      </c>
      <c r="M2091">
        <f>IF(Table12[[#This Row],[cond]]=1,M2090+1,0)</f>
        <v>3</v>
      </c>
      <c r="N2091">
        <f>IF(ISNUMBER(SEARCH("Ronda",Table12[[#This Row],[Column1]]))=TRUE,1,0)</f>
        <v>0</v>
      </c>
      <c r="O2091" t="str">
        <f>IF(Table12[[#This Row],[cond2]]=1,MID(Table12[[#This Row],[Column1]],6,3),O2090)</f>
        <v xml:space="preserve"> 2</v>
      </c>
    </row>
    <row r="2092" spans="11:15" x14ac:dyDescent="0.3">
      <c r="K2092">
        <v>1</v>
      </c>
      <c r="L2092">
        <f>IF(AND(ISNUMBER(SEARCH(":",Table12[[#This Row],[Column1]]))=FALSE,ISNUMBER(SEARCH("Ronda",Table12[[#This Row],[Column1]]))=FALSE),1,0)</f>
        <v>1</v>
      </c>
      <c r="M2092">
        <f>IF(Table12[[#This Row],[cond]]=1,M2091+1,0)</f>
        <v>4</v>
      </c>
      <c r="N2092">
        <f>IF(ISNUMBER(SEARCH("Ronda",Table12[[#This Row],[Column1]]))=TRUE,1,0)</f>
        <v>0</v>
      </c>
      <c r="O2092" t="str">
        <f>IF(Table12[[#This Row],[cond2]]=1,MID(Table12[[#This Row],[Column1]],6,3),O2091)</f>
        <v xml:space="preserve"> 2</v>
      </c>
    </row>
    <row r="2093" spans="11:15" x14ac:dyDescent="0.3">
      <c r="K2093">
        <v>0</v>
      </c>
      <c r="L2093">
        <f>IF(AND(ISNUMBER(SEARCH(":",Table12[[#This Row],[Column1]]))=FALSE,ISNUMBER(SEARCH("Ronda",Table12[[#This Row],[Column1]]))=FALSE),1,0)</f>
        <v>1</v>
      </c>
      <c r="M2093">
        <f>IF(Table12[[#This Row],[cond]]=1,M2092+1,0)</f>
        <v>5</v>
      </c>
      <c r="N2093">
        <f>IF(ISNUMBER(SEARCH("Ronda",Table12[[#This Row],[Column1]]))=TRUE,1,0)</f>
        <v>0</v>
      </c>
      <c r="O2093" t="str">
        <f>IF(Table12[[#This Row],[cond2]]=1,MID(Table12[[#This Row],[Column1]],6,3),O2092)</f>
        <v xml:space="preserve"> 2</v>
      </c>
    </row>
    <row r="2094" spans="11:15" x14ac:dyDescent="0.3">
      <c r="K2094">
        <v>-1</v>
      </c>
      <c r="L2094">
        <f>IF(AND(ISNUMBER(SEARCH(":",Table12[[#This Row],[Column1]]))=FALSE,ISNUMBER(SEARCH("Ronda",Table12[[#This Row],[Column1]]))=FALSE),1,0)</f>
        <v>1</v>
      </c>
      <c r="M2094">
        <f>IF(Table12[[#This Row],[cond]]=1,M2093+1,0)</f>
        <v>6</v>
      </c>
      <c r="N2094">
        <f>IF(ISNUMBER(SEARCH("Ronda",Table12[[#This Row],[Column1]]))=TRUE,1,0)</f>
        <v>0</v>
      </c>
      <c r="O2094" t="str">
        <f>IF(Table12[[#This Row],[cond2]]=1,MID(Table12[[#This Row],[Column1]],6,3),O2093)</f>
        <v xml:space="preserve"> 2</v>
      </c>
    </row>
    <row r="2095" spans="11:15" x14ac:dyDescent="0.3">
      <c r="K2095" t="s">
        <v>1471</v>
      </c>
      <c r="L2095">
        <f>IF(AND(ISNUMBER(SEARCH(":",Table12[[#This Row],[Column1]]))=FALSE,ISNUMBER(SEARCH("Ronda",Table12[[#This Row],[Column1]]))=FALSE),1,0)</f>
        <v>0</v>
      </c>
      <c r="M2095">
        <f>IF(Table12[[#This Row],[cond]]=1,M2094+1,0)</f>
        <v>0</v>
      </c>
      <c r="N2095">
        <f>IF(ISNUMBER(SEARCH("Ronda",Table12[[#This Row],[Column1]]))=TRUE,1,0)</f>
        <v>0</v>
      </c>
      <c r="O2095" t="str">
        <f>IF(Table12[[#This Row],[cond2]]=1,MID(Table12[[#This Row],[Column1]],6,3),O2094)</f>
        <v xml:space="preserve"> 2</v>
      </c>
    </row>
    <row r="2096" spans="11:15" x14ac:dyDescent="0.3">
      <c r="K2096" t="s">
        <v>8</v>
      </c>
      <c r="L2096">
        <f>IF(AND(ISNUMBER(SEARCH(":",Table12[[#This Row],[Column1]]))=FALSE,ISNUMBER(SEARCH("Ronda",Table12[[#This Row],[Column1]]))=FALSE),1,0)</f>
        <v>1</v>
      </c>
      <c r="M2096">
        <f>IF(Table12[[#This Row],[cond]]=1,M2095+1,0)</f>
        <v>1</v>
      </c>
      <c r="N2096">
        <f>IF(ISNUMBER(SEARCH("Ronda",Table12[[#This Row],[Column1]]))=TRUE,1,0)</f>
        <v>0</v>
      </c>
      <c r="O2096" t="str">
        <f>IF(Table12[[#This Row],[cond2]]=1,MID(Table12[[#This Row],[Column1]],6,3),O2095)</f>
        <v xml:space="preserve"> 2</v>
      </c>
    </row>
    <row r="2097" spans="11:15" x14ac:dyDescent="0.3">
      <c r="K2097" t="s">
        <v>11</v>
      </c>
      <c r="L2097">
        <f>IF(AND(ISNUMBER(SEARCH(":",Table12[[#This Row],[Column1]]))=FALSE,ISNUMBER(SEARCH("Ronda",Table12[[#This Row],[Column1]]))=FALSE),1,0)</f>
        <v>1</v>
      </c>
      <c r="M2097">
        <f>IF(Table12[[#This Row],[cond]]=1,M2096+1,0)</f>
        <v>2</v>
      </c>
      <c r="N2097">
        <f>IF(ISNUMBER(SEARCH("Ronda",Table12[[#This Row],[Column1]]))=TRUE,1,0)</f>
        <v>0</v>
      </c>
      <c r="O2097" t="str">
        <f>IF(Table12[[#This Row],[cond2]]=1,MID(Table12[[#This Row],[Column1]],6,3),O2096)</f>
        <v xml:space="preserve"> 2</v>
      </c>
    </row>
    <row r="2098" spans="11:15" x14ac:dyDescent="0.3">
      <c r="K2098">
        <v>4</v>
      </c>
      <c r="L2098">
        <f>IF(AND(ISNUMBER(SEARCH(":",Table12[[#This Row],[Column1]]))=FALSE,ISNUMBER(SEARCH("Ronda",Table12[[#This Row],[Column1]]))=FALSE),1,0)</f>
        <v>1</v>
      </c>
      <c r="M2098">
        <f>IF(Table12[[#This Row],[cond]]=1,M2097+1,0)</f>
        <v>3</v>
      </c>
      <c r="N2098">
        <f>IF(ISNUMBER(SEARCH("Ronda",Table12[[#This Row],[Column1]]))=TRUE,1,0)</f>
        <v>0</v>
      </c>
      <c r="O2098" t="str">
        <f>IF(Table12[[#This Row],[cond2]]=1,MID(Table12[[#This Row],[Column1]],6,3),O2097)</f>
        <v xml:space="preserve"> 2</v>
      </c>
    </row>
    <row r="2099" spans="11:15" x14ac:dyDescent="0.3">
      <c r="K2099">
        <v>0</v>
      </c>
      <c r="L2099">
        <f>IF(AND(ISNUMBER(SEARCH(":",Table12[[#This Row],[Column1]]))=FALSE,ISNUMBER(SEARCH("Ronda",Table12[[#This Row],[Column1]]))=FALSE),1,0)</f>
        <v>1</v>
      </c>
      <c r="M2099">
        <f>IF(Table12[[#This Row],[cond]]=1,M2098+1,0)</f>
        <v>4</v>
      </c>
      <c r="N2099">
        <f>IF(ISNUMBER(SEARCH("Ronda",Table12[[#This Row],[Column1]]))=TRUE,1,0)</f>
        <v>0</v>
      </c>
      <c r="O2099" t="str">
        <f>IF(Table12[[#This Row],[cond2]]=1,MID(Table12[[#This Row],[Column1]],6,3),O2098)</f>
        <v xml:space="preserve"> 2</v>
      </c>
    </row>
    <row r="2100" spans="11:15" x14ac:dyDescent="0.3">
      <c r="K2100">
        <v>-2</v>
      </c>
      <c r="L2100">
        <f>IF(AND(ISNUMBER(SEARCH(":",Table12[[#This Row],[Column1]]))=FALSE,ISNUMBER(SEARCH("Ronda",Table12[[#This Row],[Column1]]))=FALSE),1,0)</f>
        <v>1</v>
      </c>
      <c r="M2100">
        <f>IF(Table12[[#This Row],[cond]]=1,M2099+1,0)</f>
        <v>5</v>
      </c>
      <c r="N2100">
        <f>IF(ISNUMBER(SEARCH("Ronda",Table12[[#This Row],[Column1]]))=TRUE,1,0)</f>
        <v>0</v>
      </c>
      <c r="O2100" t="str">
        <f>IF(Table12[[#This Row],[cond2]]=1,MID(Table12[[#This Row],[Column1]],6,3),O2099)</f>
        <v xml:space="preserve"> 2</v>
      </c>
    </row>
    <row r="2101" spans="11:15" x14ac:dyDescent="0.3">
      <c r="K2101">
        <v>0</v>
      </c>
      <c r="L2101">
        <f>IF(AND(ISNUMBER(SEARCH(":",Table12[[#This Row],[Column1]]))=FALSE,ISNUMBER(SEARCH("Ronda",Table12[[#This Row],[Column1]]))=FALSE),1,0)</f>
        <v>1</v>
      </c>
      <c r="M2101">
        <f>IF(Table12[[#This Row],[cond]]=1,M2100+1,0)</f>
        <v>6</v>
      </c>
      <c r="N2101">
        <f>IF(ISNUMBER(SEARCH("Ronda",Table12[[#This Row],[Column1]]))=TRUE,1,0)</f>
        <v>0</v>
      </c>
      <c r="O2101" t="str">
        <f>IF(Table12[[#This Row],[cond2]]=1,MID(Table12[[#This Row],[Column1]],6,3),O2100)</f>
        <v xml:space="preserve"> 2</v>
      </c>
    </row>
    <row r="2102" spans="11:15" x14ac:dyDescent="0.3">
      <c r="K2102" t="s">
        <v>27</v>
      </c>
      <c r="L2102">
        <f>IF(AND(ISNUMBER(SEARCH(":",Table12[[#This Row],[Column1]]))=FALSE,ISNUMBER(SEARCH("Ronda",Table12[[#This Row],[Column1]]))=FALSE),1,0)</f>
        <v>0</v>
      </c>
      <c r="M2102">
        <f>IF(Table12[[#This Row],[cond]]=1,M2101+1,0)</f>
        <v>0</v>
      </c>
      <c r="N2102">
        <f>IF(ISNUMBER(SEARCH("Ronda",Table12[[#This Row],[Column1]]))=TRUE,1,0)</f>
        <v>0</v>
      </c>
      <c r="O2102" t="str">
        <f>IF(Table12[[#This Row],[cond2]]=1,MID(Table12[[#This Row],[Column1]],6,3),O2101)</f>
        <v xml:space="preserve"> 2</v>
      </c>
    </row>
    <row r="2103" spans="11:15" x14ac:dyDescent="0.3">
      <c r="K2103" t="s">
        <v>31</v>
      </c>
      <c r="L2103">
        <f>IF(AND(ISNUMBER(SEARCH(":",Table12[[#This Row],[Column1]]))=FALSE,ISNUMBER(SEARCH("Ronda",Table12[[#This Row],[Column1]]))=FALSE),1,0)</f>
        <v>1</v>
      </c>
      <c r="M2103">
        <f>IF(Table12[[#This Row],[cond]]=1,M2102+1,0)</f>
        <v>1</v>
      </c>
      <c r="N2103">
        <f>IF(ISNUMBER(SEARCH("Ronda",Table12[[#This Row],[Column1]]))=TRUE,1,0)</f>
        <v>0</v>
      </c>
      <c r="O2103" t="str">
        <f>IF(Table12[[#This Row],[cond2]]=1,MID(Table12[[#This Row],[Column1]],6,3),O2102)</f>
        <v xml:space="preserve"> 2</v>
      </c>
    </row>
    <row r="2104" spans="11:15" x14ac:dyDescent="0.3">
      <c r="K2104" t="s">
        <v>2</v>
      </c>
      <c r="L2104">
        <f>IF(AND(ISNUMBER(SEARCH(":",Table12[[#This Row],[Column1]]))=FALSE,ISNUMBER(SEARCH("Ronda",Table12[[#This Row],[Column1]]))=FALSE),1,0)</f>
        <v>1</v>
      </c>
      <c r="M2104">
        <f>IF(Table12[[#This Row],[cond]]=1,M2103+1,0)</f>
        <v>2</v>
      </c>
      <c r="N2104">
        <f>IF(ISNUMBER(SEARCH("Ronda",Table12[[#This Row],[Column1]]))=TRUE,1,0)</f>
        <v>0</v>
      </c>
      <c r="O2104" t="str">
        <f>IF(Table12[[#This Row],[cond2]]=1,MID(Table12[[#This Row],[Column1]],6,3),O2103)</f>
        <v xml:space="preserve"> 2</v>
      </c>
    </row>
    <row r="2105" spans="11:15" x14ac:dyDescent="0.3">
      <c r="K2105">
        <v>0</v>
      </c>
      <c r="L2105">
        <f>IF(AND(ISNUMBER(SEARCH(":",Table12[[#This Row],[Column1]]))=FALSE,ISNUMBER(SEARCH("Ronda",Table12[[#This Row],[Column1]]))=FALSE),1,0)</f>
        <v>1</v>
      </c>
      <c r="M2105">
        <f>IF(Table12[[#This Row],[cond]]=1,M2104+1,0)</f>
        <v>3</v>
      </c>
      <c r="N2105">
        <f>IF(ISNUMBER(SEARCH("Ronda",Table12[[#This Row],[Column1]]))=TRUE,1,0)</f>
        <v>0</v>
      </c>
      <c r="O2105" t="str">
        <f>IF(Table12[[#This Row],[cond2]]=1,MID(Table12[[#This Row],[Column1]],6,3),O2104)</f>
        <v xml:space="preserve"> 2</v>
      </c>
    </row>
    <row r="2106" spans="11:15" x14ac:dyDescent="0.3">
      <c r="K2106">
        <v>2</v>
      </c>
      <c r="L2106">
        <f>IF(AND(ISNUMBER(SEARCH(":",Table12[[#This Row],[Column1]]))=FALSE,ISNUMBER(SEARCH("Ronda",Table12[[#This Row],[Column1]]))=FALSE),1,0)</f>
        <v>1</v>
      </c>
      <c r="M2106">
        <f>IF(Table12[[#This Row],[cond]]=1,M2105+1,0)</f>
        <v>4</v>
      </c>
      <c r="N2106">
        <f>IF(ISNUMBER(SEARCH("Ronda",Table12[[#This Row],[Column1]]))=TRUE,1,0)</f>
        <v>0</v>
      </c>
      <c r="O2106" t="str">
        <f>IF(Table12[[#This Row],[cond2]]=1,MID(Table12[[#This Row],[Column1]],6,3),O2105)</f>
        <v xml:space="preserve"> 2</v>
      </c>
    </row>
    <row r="2107" spans="11:15" x14ac:dyDescent="0.3">
      <c r="K2107">
        <v>0</v>
      </c>
      <c r="L2107">
        <f>IF(AND(ISNUMBER(SEARCH(":",Table12[[#This Row],[Column1]]))=FALSE,ISNUMBER(SEARCH("Ronda",Table12[[#This Row],[Column1]]))=FALSE),1,0)</f>
        <v>1</v>
      </c>
      <c r="M2107">
        <f>IF(Table12[[#This Row],[cond]]=1,M2106+1,0)</f>
        <v>5</v>
      </c>
      <c r="N2107">
        <f>IF(ISNUMBER(SEARCH("Ronda",Table12[[#This Row],[Column1]]))=TRUE,1,0)</f>
        <v>0</v>
      </c>
      <c r="O2107" t="str">
        <f>IF(Table12[[#This Row],[cond2]]=1,MID(Table12[[#This Row],[Column1]],6,3),O2106)</f>
        <v xml:space="preserve"> 2</v>
      </c>
    </row>
    <row r="2108" spans="11:15" x14ac:dyDescent="0.3">
      <c r="K2108">
        <v>0</v>
      </c>
      <c r="L2108">
        <f>IF(AND(ISNUMBER(SEARCH(":",Table12[[#This Row],[Column1]]))=FALSE,ISNUMBER(SEARCH("Ronda",Table12[[#This Row],[Column1]]))=FALSE),1,0)</f>
        <v>1</v>
      </c>
      <c r="M2108">
        <f>IF(Table12[[#This Row],[cond]]=1,M2107+1,0)</f>
        <v>6</v>
      </c>
      <c r="N2108">
        <f>IF(ISNUMBER(SEARCH("Ronda",Table12[[#This Row],[Column1]]))=TRUE,1,0)</f>
        <v>0</v>
      </c>
      <c r="O2108" t="str">
        <f>IF(Table12[[#This Row],[cond2]]=1,MID(Table12[[#This Row],[Column1]],6,3),O2107)</f>
        <v xml:space="preserve"> 2</v>
      </c>
    </row>
    <row r="2109" spans="11:15" x14ac:dyDescent="0.3">
      <c r="K2109" t="s">
        <v>1472</v>
      </c>
      <c r="L2109">
        <f>IF(AND(ISNUMBER(SEARCH(":",Table12[[#This Row],[Column1]]))=FALSE,ISNUMBER(SEARCH("Ronda",Table12[[#This Row],[Column1]]))=FALSE),1,0)</f>
        <v>0</v>
      </c>
      <c r="M2109">
        <f>IF(Table12[[#This Row],[cond]]=1,M2108+1,0)</f>
        <v>0</v>
      </c>
      <c r="N2109">
        <f>IF(ISNUMBER(SEARCH("Ronda",Table12[[#This Row],[Column1]]))=TRUE,1,0)</f>
        <v>0</v>
      </c>
      <c r="O2109" t="str">
        <f>IF(Table12[[#This Row],[cond2]]=1,MID(Table12[[#This Row],[Column1]],6,3),O2108)</f>
        <v xml:space="preserve"> 2</v>
      </c>
    </row>
    <row r="2110" spans="11:15" x14ac:dyDescent="0.3">
      <c r="K2110" t="s">
        <v>33</v>
      </c>
      <c r="L2110">
        <f>IF(AND(ISNUMBER(SEARCH(":",Table12[[#This Row],[Column1]]))=FALSE,ISNUMBER(SEARCH("Ronda",Table12[[#This Row],[Column1]]))=FALSE),1,0)</f>
        <v>1</v>
      </c>
      <c r="M2110">
        <f>IF(Table12[[#This Row],[cond]]=1,M2109+1,0)</f>
        <v>1</v>
      </c>
      <c r="N2110">
        <f>IF(ISNUMBER(SEARCH("Ronda",Table12[[#This Row],[Column1]]))=TRUE,1,0)</f>
        <v>0</v>
      </c>
      <c r="O2110" t="str">
        <f>IF(Table12[[#This Row],[cond2]]=1,MID(Table12[[#This Row],[Column1]],6,3),O2109)</f>
        <v xml:space="preserve"> 2</v>
      </c>
    </row>
    <row r="2111" spans="11:15" x14ac:dyDescent="0.3">
      <c r="K2111" t="s">
        <v>36</v>
      </c>
      <c r="L2111">
        <f>IF(AND(ISNUMBER(SEARCH(":",Table12[[#This Row],[Column1]]))=FALSE,ISNUMBER(SEARCH("Ronda",Table12[[#This Row],[Column1]]))=FALSE),1,0)</f>
        <v>1</v>
      </c>
      <c r="M2111">
        <f>IF(Table12[[#This Row],[cond]]=1,M2110+1,0)</f>
        <v>2</v>
      </c>
      <c r="N2111">
        <f>IF(ISNUMBER(SEARCH("Ronda",Table12[[#This Row],[Column1]]))=TRUE,1,0)</f>
        <v>0</v>
      </c>
      <c r="O2111" t="str">
        <f>IF(Table12[[#This Row],[cond2]]=1,MID(Table12[[#This Row],[Column1]],6,3),O2110)</f>
        <v xml:space="preserve"> 2</v>
      </c>
    </row>
    <row r="2112" spans="11:15" x14ac:dyDescent="0.3">
      <c r="K2112">
        <v>3</v>
      </c>
      <c r="L2112">
        <f>IF(AND(ISNUMBER(SEARCH(":",Table12[[#This Row],[Column1]]))=FALSE,ISNUMBER(SEARCH("Ronda",Table12[[#This Row],[Column1]]))=FALSE),1,0)</f>
        <v>1</v>
      </c>
      <c r="M2112">
        <f>IF(Table12[[#This Row],[cond]]=1,M2111+1,0)</f>
        <v>3</v>
      </c>
      <c r="N2112">
        <f>IF(ISNUMBER(SEARCH("Ronda",Table12[[#This Row],[Column1]]))=TRUE,1,0)</f>
        <v>0</v>
      </c>
      <c r="O2112" t="str">
        <f>IF(Table12[[#This Row],[cond2]]=1,MID(Table12[[#This Row],[Column1]],6,3),O2111)</f>
        <v xml:space="preserve"> 2</v>
      </c>
    </row>
    <row r="2113" spans="11:15" x14ac:dyDescent="0.3">
      <c r="K2113">
        <v>0</v>
      </c>
      <c r="L2113">
        <f>IF(AND(ISNUMBER(SEARCH(":",Table12[[#This Row],[Column1]]))=FALSE,ISNUMBER(SEARCH("Ronda",Table12[[#This Row],[Column1]]))=FALSE),1,0)</f>
        <v>1</v>
      </c>
      <c r="M2113">
        <f>IF(Table12[[#This Row],[cond]]=1,M2112+1,0)</f>
        <v>4</v>
      </c>
      <c r="N2113">
        <f>IF(ISNUMBER(SEARCH("Ronda",Table12[[#This Row],[Column1]]))=TRUE,1,0)</f>
        <v>0</v>
      </c>
      <c r="O2113" t="str">
        <f>IF(Table12[[#This Row],[cond2]]=1,MID(Table12[[#This Row],[Column1]],6,3),O2112)</f>
        <v xml:space="preserve"> 2</v>
      </c>
    </row>
    <row r="2114" spans="11:15" x14ac:dyDescent="0.3">
      <c r="K2114">
        <v>-2</v>
      </c>
      <c r="L2114">
        <f>IF(AND(ISNUMBER(SEARCH(":",Table12[[#This Row],[Column1]]))=FALSE,ISNUMBER(SEARCH("Ronda",Table12[[#This Row],[Column1]]))=FALSE),1,0)</f>
        <v>1</v>
      </c>
      <c r="M2114">
        <f>IF(Table12[[#This Row],[cond]]=1,M2113+1,0)</f>
        <v>5</v>
      </c>
      <c r="N2114">
        <f>IF(ISNUMBER(SEARCH("Ronda",Table12[[#This Row],[Column1]]))=TRUE,1,0)</f>
        <v>0</v>
      </c>
      <c r="O2114" t="str">
        <f>IF(Table12[[#This Row],[cond2]]=1,MID(Table12[[#This Row],[Column1]],6,3),O2113)</f>
        <v xml:space="preserve"> 2</v>
      </c>
    </row>
    <row r="2115" spans="11:15" x14ac:dyDescent="0.3">
      <c r="K2115">
        <v>0</v>
      </c>
      <c r="L2115">
        <f>IF(AND(ISNUMBER(SEARCH(":",Table12[[#This Row],[Column1]]))=FALSE,ISNUMBER(SEARCH("Ronda",Table12[[#This Row],[Column1]]))=FALSE),1,0)</f>
        <v>1</v>
      </c>
      <c r="M2115">
        <f>IF(Table12[[#This Row],[cond]]=1,M2114+1,0)</f>
        <v>6</v>
      </c>
      <c r="N2115">
        <f>IF(ISNUMBER(SEARCH("Ronda",Table12[[#This Row],[Column1]]))=TRUE,1,0)</f>
        <v>0</v>
      </c>
      <c r="O2115" t="str">
        <f>IF(Table12[[#This Row],[cond2]]=1,MID(Table12[[#This Row],[Column1]],6,3),O2114)</f>
        <v xml:space="preserve"> 2</v>
      </c>
    </row>
    <row r="2116" spans="11:15" x14ac:dyDescent="0.3">
      <c r="K2116" t="s">
        <v>34</v>
      </c>
      <c r="L2116">
        <f>IF(AND(ISNUMBER(SEARCH(":",Table12[[#This Row],[Column1]]))=FALSE,ISNUMBER(SEARCH("Ronda",Table12[[#This Row],[Column1]]))=FALSE),1,0)</f>
        <v>0</v>
      </c>
      <c r="M2116">
        <f>IF(Table12[[#This Row],[cond]]=1,M2115+1,0)</f>
        <v>0</v>
      </c>
      <c r="N2116">
        <f>IF(ISNUMBER(SEARCH("Ronda",Table12[[#This Row],[Column1]]))=TRUE,1,0)</f>
        <v>0</v>
      </c>
      <c r="O2116" t="str">
        <f>IF(Table12[[#This Row],[cond2]]=1,MID(Table12[[#This Row],[Column1]],6,3),O2115)</f>
        <v xml:space="preserve"> 2</v>
      </c>
    </row>
    <row r="2117" spans="11:15" x14ac:dyDescent="0.3">
      <c r="K2117" t="s">
        <v>1257</v>
      </c>
      <c r="L2117">
        <f>IF(AND(ISNUMBER(SEARCH(":",Table12[[#This Row],[Column1]]))=FALSE,ISNUMBER(SEARCH("Ronda",Table12[[#This Row],[Column1]]))=FALSE),1,0)</f>
        <v>1</v>
      </c>
      <c r="M2117">
        <f>IF(Table12[[#This Row],[cond]]=1,M2116+1,0)</f>
        <v>1</v>
      </c>
      <c r="N2117">
        <f>IF(ISNUMBER(SEARCH("Ronda",Table12[[#This Row],[Column1]]))=TRUE,1,0)</f>
        <v>0</v>
      </c>
      <c r="O2117" t="str">
        <f>IF(Table12[[#This Row],[cond2]]=1,MID(Table12[[#This Row],[Column1]],6,3),O2116)</f>
        <v xml:space="preserve"> 2</v>
      </c>
    </row>
    <row r="2118" spans="11:15" x14ac:dyDescent="0.3">
      <c r="K2118" t="s">
        <v>4</v>
      </c>
      <c r="L2118">
        <f>IF(AND(ISNUMBER(SEARCH(":",Table12[[#This Row],[Column1]]))=FALSE,ISNUMBER(SEARCH("Ronda",Table12[[#This Row],[Column1]]))=FALSE),1,0)</f>
        <v>1</v>
      </c>
      <c r="M2118">
        <f>IF(Table12[[#This Row],[cond]]=1,M2117+1,0)</f>
        <v>2</v>
      </c>
      <c r="N2118">
        <f>IF(ISNUMBER(SEARCH("Ronda",Table12[[#This Row],[Column1]]))=TRUE,1,0)</f>
        <v>0</v>
      </c>
      <c r="O2118" t="str">
        <f>IF(Table12[[#This Row],[cond2]]=1,MID(Table12[[#This Row],[Column1]],6,3),O2117)</f>
        <v xml:space="preserve"> 2</v>
      </c>
    </row>
    <row r="2119" spans="11:15" x14ac:dyDescent="0.3">
      <c r="K2119">
        <v>1</v>
      </c>
      <c r="L2119">
        <f>IF(AND(ISNUMBER(SEARCH(":",Table12[[#This Row],[Column1]]))=FALSE,ISNUMBER(SEARCH("Ronda",Table12[[#This Row],[Column1]]))=FALSE),1,0)</f>
        <v>1</v>
      </c>
      <c r="M2119">
        <f>IF(Table12[[#This Row],[cond]]=1,M2118+1,0)</f>
        <v>3</v>
      </c>
      <c r="N2119">
        <f>IF(ISNUMBER(SEARCH("Ronda",Table12[[#This Row],[Column1]]))=TRUE,1,0)</f>
        <v>0</v>
      </c>
      <c r="O2119" t="str">
        <f>IF(Table12[[#This Row],[cond2]]=1,MID(Table12[[#This Row],[Column1]],6,3),O2118)</f>
        <v xml:space="preserve"> 2</v>
      </c>
    </row>
    <row r="2120" spans="11:15" x14ac:dyDescent="0.3">
      <c r="K2120">
        <v>0</v>
      </c>
      <c r="L2120">
        <f>IF(AND(ISNUMBER(SEARCH(":",Table12[[#This Row],[Column1]]))=FALSE,ISNUMBER(SEARCH("Ronda",Table12[[#This Row],[Column1]]))=FALSE),1,0)</f>
        <v>1</v>
      </c>
      <c r="M2120">
        <f>IF(Table12[[#This Row],[cond]]=1,M2119+1,0)</f>
        <v>4</v>
      </c>
      <c r="N2120">
        <f>IF(ISNUMBER(SEARCH("Ronda",Table12[[#This Row],[Column1]]))=TRUE,1,0)</f>
        <v>0</v>
      </c>
      <c r="O2120" t="str">
        <f>IF(Table12[[#This Row],[cond2]]=1,MID(Table12[[#This Row],[Column1]],6,3),O2119)</f>
        <v xml:space="preserve"> 2</v>
      </c>
    </row>
    <row r="2121" spans="11:15" x14ac:dyDescent="0.3">
      <c r="K2121">
        <v>0</v>
      </c>
      <c r="L2121">
        <f>IF(AND(ISNUMBER(SEARCH(":",Table12[[#This Row],[Column1]]))=FALSE,ISNUMBER(SEARCH("Ronda",Table12[[#This Row],[Column1]]))=FALSE),1,0)</f>
        <v>1</v>
      </c>
      <c r="M2121">
        <f>IF(Table12[[#This Row],[cond]]=1,M2120+1,0)</f>
        <v>5</v>
      </c>
      <c r="N2121">
        <f>IF(ISNUMBER(SEARCH("Ronda",Table12[[#This Row],[Column1]]))=TRUE,1,0)</f>
        <v>0</v>
      </c>
      <c r="O2121" t="str">
        <f>IF(Table12[[#This Row],[cond2]]=1,MID(Table12[[#This Row],[Column1]],6,3),O2120)</f>
        <v xml:space="preserve"> 2</v>
      </c>
    </row>
    <row r="2122" spans="11:15" x14ac:dyDescent="0.3">
      <c r="K2122">
        <v>0</v>
      </c>
      <c r="L2122">
        <f>IF(AND(ISNUMBER(SEARCH(":",Table12[[#This Row],[Column1]]))=FALSE,ISNUMBER(SEARCH("Ronda",Table12[[#This Row],[Column1]]))=FALSE),1,0)</f>
        <v>1</v>
      </c>
      <c r="M2122">
        <f>IF(Table12[[#This Row],[cond]]=1,M2121+1,0)</f>
        <v>6</v>
      </c>
      <c r="N2122">
        <f>IF(ISNUMBER(SEARCH("Ronda",Table12[[#This Row],[Column1]]))=TRUE,1,0)</f>
        <v>0</v>
      </c>
      <c r="O2122" t="str">
        <f>IF(Table12[[#This Row],[cond2]]=1,MID(Table12[[#This Row],[Column1]],6,3),O2121)</f>
        <v xml:space="preserve"> 2</v>
      </c>
    </row>
    <row r="2123" spans="11:15" x14ac:dyDescent="0.3">
      <c r="K2123" t="s">
        <v>0</v>
      </c>
      <c r="L2123">
        <f>IF(AND(ISNUMBER(SEARCH(":",Table12[[#This Row],[Column1]]))=FALSE,ISNUMBER(SEARCH("Ronda",Table12[[#This Row],[Column1]]))=FALSE),1,0)</f>
        <v>0</v>
      </c>
      <c r="M2123">
        <f>IF(Table12[[#This Row],[cond]]=1,M2122+1,0)</f>
        <v>0</v>
      </c>
      <c r="N2123">
        <f>IF(ISNUMBER(SEARCH("Ronda",Table12[[#This Row],[Column1]]))=TRUE,1,0)</f>
        <v>1</v>
      </c>
      <c r="O2123" t="str">
        <f>IF(Table12[[#This Row],[cond2]]=1,MID(Table12[[#This Row],[Column1]],6,3),O2122)</f>
        <v xml:space="preserve"> 1</v>
      </c>
    </row>
    <row r="2124" spans="11:15" x14ac:dyDescent="0.3">
      <c r="K2124" t="s">
        <v>1473</v>
      </c>
      <c r="L2124">
        <f>IF(AND(ISNUMBER(SEARCH(":",Table12[[#This Row],[Column1]]))=FALSE,ISNUMBER(SEARCH("Ronda",Table12[[#This Row],[Column1]]))=FALSE),1,0)</f>
        <v>0</v>
      </c>
      <c r="M2124">
        <f>IF(Table12[[#This Row],[cond]]=1,M2123+1,0)</f>
        <v>0</v>
      </c>
      <c r="N2124">
        <f>IF(ISNUMBER(SEARCH("Ronda",Table12[[#This Row],[Column1]]))=TRUE,1,0)</f>
        <v>0</v>
      </c>
      <c r="O2124" t="str">
        <f>IF(Table12[[#This Row],[cond2]]=1,MID(Table12[[#This Row],[Column1]],6,3),O2123)</f>
        <v xml:space="preserve"> 1</v>
      </c>
    </row>
    <row r="2125" spans="11:15" x14ac:dyDescent="0.3">
      <c r="K2125" t="s">
        <v>11</v>
      </c>
      <c r="L2125">
        <f>IF(AND(ISNUMBER(SEARCH(":",Table12[[#This Row],[Column1]]))=FALSE,ISNUMBER(SEARCH("Ronda",Table12[[#This Row],[Column1]]))=FALSE),1,0)</f>
        <v>1</v>
      </c>
      <c r="M2125">
        <f>IF(Table12[[#This Row],[cond]]=1,M2124+1,0)</f>
        <v>1</v>
      </c>
      <c r="N2125">
        <f>IF(ISNUMBER(SEARCH("Ronda",Table12[[#This Row],[Column1]]))=TRUE,1,0)</f>
        <v>0</v>
      </c>
      <c r="O2125" t="str">
        <f>IF(Table12[[#This Row],[cond2]]=1,MID(Table12[[#This Row],[Column1]],6,3),O2124)</f>
        <v xml:space="preserve"> 1</v>
      </c>
    </row>
    <row r="2126" spans="11:15" x14ac:dyDescent="0.3">
      <c r="K2126" t="s">
        <v>303</v>
      </c>
      <c r="L2126">
        <f>IF(AND(ISNUMBER(SEARCH(":",Table12[[#This Row],[Column1]]))=FALSE,ISNUMBER(SEARCH("Ronda",Table12[[#This Row],[Column1]]))=FALSE),1,0)</f>
        <v>1</v>
      </c>
      <c r="M2126">
        <f>IF(Table12[[#This Row],[cond]]=1,M2125+1,0)</f>
        <v>2</v>
      </c>
      <c r="N2126">
        <f>IF(ISNUMBER(SEARCH("Ronda",Table12[[#This Row],[Column1]]))=TRUE,1,0)</f>
        <v>0</v>
      </c>
      <c r="O2126" t="str">
        <f>IF(Table12[[#This Row],[cond2]]=1,MID(Table12[[#This Row],[Column1]],6,3),O2125)</f>
        <v xml:space="preserve"> 1</v>
      </c>
    </row>
    <row r="2127" spans="11:15" x14ac:dyDescent="0.3">
      <c r="K2127">
        <v>0</v>
      </c>
      <c r="L2127">
        <f>IF(AND(ISNUMBER(SEARCH(":",Table12[[#This Row],[Column1]]))=FALSE,ISNUMBER(SEARCH("Ronda",Table12[[#This Row],[Column1]]))=FALSE),1,0)</f>
        <v>1</v>
      </c>
      <c r="M2127">
        <f>IF(Table12[[#This Row],[cond]]=1,M2126+1,0)</f>
        <v>3</v>
      </c>
      <c r="N2127">
        <f>IF(ISNUMBER(SEARCH("Ronda",Table12[[#This Row],[Column1]]))=TRUE,1,0)</f>
        <v>0</v>
      </c>
      <c r="O2127" t="str">
        <f>IF(Table12[[#This Row],[cond2]]=1,MID(Table12[[#This Row],[Column1]],6,3),O2126)</f>
        <v xml:space="preserve"> 1</v>
      </c>
    </row>
    <row r="2128" spans="11:15" x14ac:dyDescent="0.3">
      <c r="K2128">
        <v>0</v>
      </c>
      <c r="L2128">
        <f>IF(AND(ISNUMBER(SEARCH(":",Table12[[#This Row],[Column1]]))=FALSE,ISNUMBER(SEARCH("Ronda",Table12[[#This Row],[Column1]]))=FALSE),1,0)</f>
        <v>1</v>
      </c>
      <c r="M2128">
        <f>IF(Table12[[#This Row],[cond]]=1,M2127+1,0)</f>
        <v>4</v>
      </c>
      <c r="N2128">
        <f>IF(ISNUMBER(SEARCH("Ronda",Table12[[#This Row],[Column1]]))=TRUE,1,0)</f>
        <v>0</v>
      </c>
      <c r="O2128" t="str">
        <f>IF(Table12[[#This Row],[cond2]]=1,MID(Table12[[#This Row],[Column1]],6,3),O2127)</f>
        <v xml:space="preserve"> 1</v>
      </c>
    </row>
    <row r="2129" spans="11:15" x14ac:dyDescent="0.3">
      <c r="K2129">
        <v>0</v>
      </c>
      <c r="L2129">
        <f>IF(AND(ISNUMBER(SEARCH(":",Table12[[#This Row],[Column1]]))=FALSE,ISNUMBER(SEARCH("Ronda",Table12[[#This Row],[Column1]]))=FALSE),1,0)</f>
        <v>1</v>
      </c>
      <c r="M2129">
        <f>IF(Table12[[#This Row],[cond]]=1,M2128+1,0)</f>
        <v>5</v>
      </c>
      <c r="N2129">
        <f>IF(ISNUMBER(SEARCH("Ronda",Table12[[#This Row],[Column1]]))=TRUE,1,0)</f>
        <v>0</v>
      </c>
      <c r="O2129" t="str">
        <f>IF(Table12[[#This Row],[cond2]]=1,MID(Table12[[#This Row],[Column1]],6,3),O2128)</f>
        <v xml:space="preserve"> 1</v>
      </c>
    </row>
    <row r="2130" spans="11:15" x14ac:dyDescent="0.3">
      <c r="K2130">
        <v>0</v>
      </c>
      <c r="L2130">
        <f>IF(AND(ISNUMBER(SEARCH(":",Table12[[#This Row],[Column1]]))=FALSE,ISNUMBER(SEARCH("Ronda",Table12[[#This Row],[Column1]]))=FALSE),1,0)</f>
        <v>1</v>
      </c>
      <c r="M2130">
        <f>IF(Table12[[#This Row],[cond]]=1,M2129+1,0)</f>
        <v>6</v>
      </c>
      <c r="N2130">
        <f>IF(ISNUMBER(SEARCH("Ronda",Table12[[#This Row],[Column1]]))=TRUE,1,0)</f>
        <v>0</v>
      </c>
      <c r="O2130" t="str">
        <f>IF(Table12[[#This Row],[cond2]]=1,MID(Table12[[#This Row],[Column1]],6,3),O2129)</f>
        <v xml:space="preserve"> 1</v>
      </c>
    </row>
    <row r="2131" spans="11:15" x14ac:dyDescent="0.3">
      <c r="K2131" t="s">
        <v>1250</v>
      </c>
      <c r="L2131">
        <f>IF(AND(ISNUMBER(SEARCH(":",Table12[[#This Row],[Column1]]))=FALSE,ISNUMBER(SEARCH("Ronda",Table12[[#This Row],[Column1]]))=FALSE),1,0)</f>
        <v>0</v>
      </c>
      <c r="M2131">
        <f>IF(Table12[[#This Row],[cond]]=1,M2130+1,0)</f>
        <v>0</v>
      </c>
      <c r="N2131">
        <f>IF(ISNUMBER(SEARCH("Ronda",Table12[[#This Row],[Column1]]))=TRUE,1,0)</f>
        <v>0</v>
      </c>
      <c r="O2131" t="str">
        <f>IF(Table12[[#This Row],[cond2]]=1,MID(Table12[[#This Row],[Column1]],6,3),O2130)</f>
        <v xml:space="preserve"> 1</v>
      </c>
    </row>
    <row r="2132" spans="11:15" x14ac:dyDescent="0.3">
      <c r="K2132" t="s">
        <v>13</v>
      </c>
      <c r="L2132">
        <f>IF(AND(ISNUMBER(SEARCH(":",Table12[[#This Row],[Column1]]))=FALSE,ISNUMBER(SEARCH("Ronda",Table12[[#This Row],[Column1]]))=FALSE),1,0)</f>
        <v>1</v>
      </c>
      <c r="M2132">
        <f>IF(Table12[[#This Row],[cond]]=1,M2131+1,0)</f>
        <v>1</v>
      </c>
      <c r="N2132">
        <f>IF(ISNUMBER(SEARCH("Ronda",Table12[[#This Row],[Column1]]))=TRUE,1,0)</f>
        <v>0</v>
      </c>
      <c r="O2132" t="str">
        <f>IF(Table12[[#This Row],[cond2]]=1,MID(Table12[[#This Row],[Column1]],6,3),O2131)</f>
        <v xml:space="preserve"> 1</v>
      </c>
    </row>
    <row r="2133" spans="11:15" x14ac:dyDescent="0.3">
      <c r="K2133" t="s">
        <v>33</v>
      </c>
      <c r="L2133">
        <f>IF(AND(ISNUMBER(SEARCH(":",Table12[[#This Row],[Column1]]))=FALSE,ISNUMBER(SEARCH("Ronda",Table12[[#This Row],[Column1]]))=FALSE),1,0)</f>
        <v>1</v>
      </c>
      <c r="M2133">
        <f>IF(Table12[[#This Row],[cond]]=1,M2132+1,0)</f>
        <v>2</v>
      </c>
      <c r="N2133">
        <f>IF(ISNUMBER(SEARCH("Ronda",Table12[[#This Row],[Column1]]))=TRUE,1,0)</f>
        <v>0</v>
      </c>
      <c r="O2133" t="str">
        <f>IF(Table12[[#This Row],[cond2]]=1,MID(Table12[[#This Row],[Column1]],6,3),O2132)</f>
        <v xml:space="preserve"> 1</v>
      </c>
    </row>
    <row r="2134" spans="11:15" x14ac:dyDescent="0.3">
      <c r="K2134">
        <v>3</v>
      </c>
      <c r="L2134">
        <f>IF(AND(ISNUMBER(SEARCH(":",Table12[[#This Row],[Column1]]))=FALSE,ISNUMBER(SEARCH("Ronda",Table12[[#This Row],[Column1]]))=FALSE),1,0)</f>
        <v>1</v>
      </c>
      <c r="M2134">
        <f>IF(Table12[[#This Row],[cond]]=1,M2133+1,0)</f>
        <v>3</v>
      </c>
      <c r="N2134">
        <f>IF(ISNUMBER(SEARCH("Ronda",Table12[[#This Row],[Column1]]))=TRUE,1,0)</f>
        <v>0</v>
      </c>
      <c r="O2134" t="str">
        <f>IF(Table12[[#This Row],[cond2]]=1,MID(Table12[[#This Row],[Column1]],6,3),O2133)</f>
        <v xml:space="preserve"> 1</v>
      </c>
    </row>
    <row r="2135" spans="11:15" x14ac:dyDescent="0.3">
      <c r="K2135">
        <v>1</v>
      </c>
      <c r="L2135">
        <f>IF(AND(ISNUMBER(SEARCH(":",Table12[[#This Row],[Column1]]))=FALSE,ISNUMBER(SEARCH("Ronda",Table12[[#This Row],[Column1]]))=FALSE),1,0)</f>
        <v>1</v>
      </c>
      <c r="M2135">
        <f>IF(Table12[[#This Row],[cond]]=1,M2134+1,0)</f>
        <v>4</v>
      </c>
      <c r="N2135">
        <f>IF(ISNUMBER(SEARCH("Ronda",Table12[[#This Row],[Column1]]))=TRUE,1,0)</f>
        <v>0</v>
      </c>
      <c r="O2135" t="str">
        <f>IF(Table12[[#This Row],[cond2]]=1,MID(Table12[[#This Row],[Column1]],6,3),O2134)</f>
        <v xml:space="preserve"> 1</v>
      </c>
    </row>
    <row r="2136" spans="11:15" x14ac:dyDescent="0.3">
      <c r="K2136">
        <v>-1</v>
      </c>
      <c r="L2136">
        <f>IF(AND(ISNUMBER(SEARCH(":",Table12[[#This Row],[Column1]]))=FALSE,ISNUMBER(SEARCH("Ronda",Table12[[#This Row],[Column1]]))=FALSE),1,0)</f>
        <v>1</v>
      </c>
      <c r="M2136">
        <f>IF(Table12[[#This Row],[cond]]=1,M2135+1,0)</f>
        <v>5</v>
      </c>
      <c r="N2136">
        <f>IF(ISNUMBER(SEARCH("Ronda",Table12[[#This Row],[Column1]]))=TRUE,1,0)</f>
        <v>0</v>
      </c>
      <c r="O2136" t="str">
        <f>IF(Table12[[#This Row],[cond2]]=1,MID(Table12[[#This Row],[Column1]],6,3),O2135)</f>
        <v xml:space="preserve"> 1</v>
      </c>
    </row>
    <row r="2137" spans="11:15" x14ac:dyDescent="0.3">
      <c r="K2137">
        <v>0</v>
      </c>
      <c r="L2137">
        <f>IF(AND(ISNUMBER(SEARCH(":",Table12[[#This Row],[Column1]]))=FALSE,ISNUMBER(SEARCH("Ronda",Table12[[#This Row],[Column1]]))=FALSE),1,0)</f>
        <v>1</v>
      </c>
      <c r="M2137">
        <f>IF(Table12[[#This Row],[cond]]=1,M2136+1,0)</f>
        <v>6</v>
      </c>
      <c r="N2137">
        <f>IF(ISNUMBER(SEARCH("Ronda",Table12[[#This Row],[Column1]]))=TRUE,1,0)</f>
        <v>0</v>
      </c>
      <c r="O2137" t="str">
        <f>IF(Table12[[#This Row],[cond2]]=1,MID(Table12[[#This Row],[Column1]],6,3),O2136)</f>
        <v xml:space="preserve"> 1</v>
      </c>
    </row>
    <row r="2138" spans="11:15" x14ac:dyDescent="0.3">
      <c r="K2138" t="s">
        <v>1474</v>
      </c>
      <c r="L2138">
        <f>IF(AND(ISNUMBER(SEARCH(":",Table12[[#This Row],[Column1]]))=FALSE,ISNUMBER(SEARCH("Ronda",Table12[[#This Row],[Column1]]))=FALSE),1,0)</f>
        <v>0</v>
      </c>
      <c r="M2138">
        <f>IF(Table12[[#This Row],[cond]]=1,M2137+1,0)</f>
        <v>0</v>
      </c>
      <c r="N2138">
        <f>IF(ISNUMBER(SEARCH("Ronda",Table12[[#This Row],[Column1]]))=TRUE,1,0)</f>
        <v>0</v>
      </c>
      <c r="O2138" t="str">
        <f>IF(Table12[[#This Row],[cond2]]=1,MID(Table12[[#This Row],[Column1]],6,3),O2137)</f>
        <v xml:space="preserve"> 1</v>
      </c>
    </row>
    <row r="2139" spans="11:15" x14ac:dyDescent="0.3">
      <c r="K2139" t="s">
        <v>10</v>
      </c>
      <c r="L2139">
        <f>IF(AND(ISNUMBER(SEARCH(":",Table12[[#This Row],[Column1]]))=FALSE,ISNUMBER(SEARCH("Ronda",Table12[[#This Row],[Column1]]))=FALSE),1,0)</f>
        <v>1</v>
      </c>
      <c r="M2139">
        <f>IF(Table12[[#This Row],[cond]]=1,M2138+1,0)</f>
        <v>1</v>
      </c>
      <c r="N2139">
        <f>IF(ISNUMBER(SEARCH("Ronda",Table12[[#This Row],[Column1]]))=TRUE,1,0)</f>
        <v>0</v>
      </c>
      <c r="O2139" t="str">
        <f>IF(Table12[[#This Row],[cond2]]=1,MID(Table12[[#This Row],[Column1]],6,3),O2138)</f>
        <v xml:space="preserve"> 1</v>
      </c>
    </row>
    <row r="2140" spans="11:15" x14ac:dyDescent="0.3">
      <c r="K2140" t="s">
        <v>7</v>
      </c>
      <c r="L2140">
        <f>IF(AND(ISNUMBER(SEARCH(":",Table12[[#This Row],[Column1]]))=FALSE,ISNUMBER(SEARCH("Ronda",Table12[[#This Row],[Column1]]))=FALSE),1,0)</f>
        <v>1</v>
      </c>
      <c r="M2140">
        <f>IF(Table12[[#This Row],[cond]]=1,M2139+1,0)</f>
        <v>2</v>
      </c>
      <c r="N2140">
        <f>IF(ISNUMBER(SEARCH("Ronda",Table12[[#This Row],[Column1]]))=TRUE,1,0)</f>
        <v>0</v>
      </c>
      <c r="O2140" t="str">
        <f>IF(Table12[[#This Row],[cond2]]=1,MID(Table12[[#This Row],[Column1]],6,3),O2139)</f>
        <v xml:space="preserve"> 1</v>
      </c>
    </row>
    <row r="2141" spans="11:15" x14ac:dyDescent="0.3">
      <c r="K2141">
        <v>1</v>
      </c>
      <c r="L2141">
        <f>IF(AND(ISNUMBER(SEARCH(":",Table12[[#This Row],[Column1]]))=FALSE,ISNUMBER(SEARCH("Ronda",Table12[[#This Row],[Column1]]))=FALSE),1,0)</f>
        <v>1</v>
      </c>
      <c r="M2141">
        <f>IF(Table12[[#This Row],[cond]]=1,M2140+1,0)</f>
        <v>3</v>
      </c>
      <c r="N2141">
        <f>IF(ISNUMBER(SEARCH("Ronda",Table12[[#This Row],[Column1]]))=TRUE,1,0)</f>
        <v>0</v>
      </c>
      <c r="O2141" t="str">
        <f>IF(Table12[[#This Row],[cond2]]=1,MID(Table12[[#This Row],[Column1]],6,3),O2140)</f>
        <v xml:space="preserve"> 1</v>
      </c>
    </row>
    <row r="2142" spans="11:15" x14ac:dyDescent="0.3">
      <c r="K2142">
        <v>1</v>
      </c>
      <c r="L2142">
        <f>IF(AND(ISNUMBER(SEARCH(":",Table12[[#This Row],[Column1]]))=FALSE,ISNUMBER(SEARCH("Ronda",Table12[[#This Row],[Column1]]))=FALSE),1,0)</f>
        <v>1</v>
      </c>
      <c r="M2142">
        <f>IF(Table12[[#This Row],[cond]]=1,M2141+1,0)</f>
        <v>4</v>
      </c>
      <c r="N2142">
        <f>IF(ISNUMBER(SEARCH("Ronda",Table12[[#This Row],[Column1]]))=TRUE,1,0)</f>
        <v>0</v>
      </c>
      <c r="O2142" t="str">
        <f>IF(Table12[[#This Row],[cond2]]=1,MID(Table12[[#This Row],[Column1]],6,3),O2141)</f>
        <v xml:space="preserve"> 1</v>
      </c>
    </row>
    <row r="2143" spans="11:15" x14ac:dyDescent="0.3">
      <c r="K2143">
        <v>-1</v>
      </c>
      <c r="L2143">
        <f>IF(AND(ISNUMBER(SEARCH(":",Table12[[#This Row],[Column1]]))=FALSE,ISNUMBER(SEARCH("Ronda",Table12[[#This Row],[Column1]]))=FALSE),1,0)</f>
        <v>1</v>
      </c>
      <c r="M2143">
        <f>IF(Table12[[#This Row],[cond]]=1,M2142+1,0)</f>
        <v>5</v>
      </c>
      <c r="N2143">
        <f>IF(ISNUMBER(SEARCH("Ronda",Table12[[#This Row],[Column1]]))=TRUE,1,0)</f>
        <v>0</v>
      </c>
      <c r="O2143" t="str">
        <f>IF(Table12[[#This Row],[cond2]]=1,MID(Table12[[#This Row],[Column1]],6,3),O2142)</f>
        <v xml:space="preserve"> 1</v>
      </c>
    </row>
    <row r="2144" spans="11:15" x14ac:dyDescent="0.3">
      <c r="K2144">
        <v>-1</v>
      </c>
      <c r="L2144">
        <f>IF(AND(ISNUMBER(SEARCH(":",Table12[[#This Row],[Column1]]))=FALSE,ISNUMBER(SEARCH("Ronda",Table12[[#This Row],[Column1]]))=FALSE),1,0)</f>
        <v>1</v>
      </c>
      <c r="M2144">
        <f>IF(Table12[[#This Row],[cond]]=1,M2143+1,0)</f>
        <v>6</v>
      </c>
      <c r="N2144">
        <f>IF(ISNUMBER(SEARCH("Ronda",Table12[[#This Row],[Column1]]))=TRUE,1,0)</f>
        <v>0</v>
      </c>
      <c r="O2144" t="str">
        <f>IF(Table12[[#This Row],[cond2]]=1,MID(Table12[[#This Row],[Column1]],6,3),O2143)</f>
        <v xml:space="preserve"> 1</v>
      </c>
    </row>
    <row r="2145" spans="11:15" x14ac:dyDescent="0.3">
      <c r="K2145" t="s">
        <v>1475</v>
      </c>
      <c r="L2145">
        <f>IF(AND(ISNUMBER(SEARCH(":",Table12[[#This Row],[Column1]]))=FALSE,ISNUMBER(SEARCH("Ronda",Table12[[#This Row],[Column1]]))=FALSE),1,0)</f>
        <v>0</v>
      </c>
      <c r="M2145">
        <f>IF(Table12[[#This Row],[cond]]=1,M2144+1,0)</f>
        <v>0</v>
      </c>
      <c r="N2145">
        <f>IF(ISNUMBER(SEARCH("Ronda",Table12[[#This Row],[Column1]]))=TRUE,1,0)</f>
        <v>0</v>
      </c>
      <c r="O2145" t="str">
        <f>IF(Table12[[#This Row],[cond2]]=1,MID(Table12[[#This Row],[Column1]],6,3),O2144)</f>
        <v xml:space="preserve"> 1</v>
      </c>
    </row>
    <row r="2146" spans="11:15" x14ac:dyDescent="0.3">
      <c r="K2146" t="s">
        <v>28</v>
      </c>
      <c r="L2146">
        <f>IF(AND(ISNUMBER(SEARCH(":",Table12[[#This Row],[Column1]]))=FALSE,ISNUMBER(SEARCH("Ronda",Table12[[#This Row],[Column1]]))=FALSE),1,0)</f>
        <v>1</v>
      </c>
      <c r="M2146">
        <f>IF(Table12[[#This Row],[cond]]=1,M2145+1,0)</f>
        <v>1</v>
      </c>
      <c r="N2146">
        <f>IF(ISNUMBER(SEARCH("Ronda",Table12[[#This Row],[Column1]]))=TRUE,1,0)</f>
        <v>0</v>
      </c>
      <c r="O2146" t="str">
        <f>IF(Table12[[#This Row],[cond2]]=1,MID(Table12[[#This Row],[Column1]],6,3),O2145)</f>
        <v xml:space="preserve"> 1</v>
      </c>
    </row>
    <row r="2147" spans="11:15" x14ac:dyDescent="0.3">
      <c r="K2147" t="s">
        <v>833</v>
      </c>
      <c r="L2147">
        <f>IF(AND(ISNUMBER(SEARCH(":",Table12[[#This Row],[Column1]]))=FALSE,ISNUMBER(SEARCH("Ronda",Table12[[#This Row],[Column1]]))=FALSE),1,0)</f>
        <v>1</v>
      </c>
      <c r="M2147">
        <f>IF(Table12[[#This Row],[cond]]=1,M2146+1,0)</f>
        <v>2</v>
      </c>
      <c r="N2147">
        <f>IF(ISNUMBER(SEARCH("Ronda",Table12[[#This Row],[Column1]]))=TRUE,1,0)</f>
        <v>0</v>
      </c>
      <c r="O2147" t="str">
        <f>IF(Table12[[#This Row],[cond2]]=1,MID(Table12[[#This Row],[Column1]],6,3),O2146)</f>
        <v xml:space="preserve"> 1</v>
      </c>
    </row>
    <row r="2148" spans="11:15" x14ac:dyDescent="0.3">
      <c r="K2148">
        <v>2</v>
      </c>
      <c r="L2148">
        <f>IF(AND(ISNUMBER(SEARCH(":",Table12[[#This Row],[Column1]]))=FALSE,ISNUMBER(SEARCH("Ronda",Table12[[#This Row],[Column1]]))=FALSE),1,0)</f>
        <v>1</v>
      </c>
      <c r="M2148">
        <f>IF(Table12[[#This Row],[cond]]=1,M2147+1,0)</f>
        <v>3</v>
      </c>
      <c r="N2148">
        <f>IF(ISNUMBER(SEARCH("Ronda",Table12[[#This Row],[Column1]]))=TRUE,1,0)</f>
        <v>0</v>
      </c>
      <c r="O2148" t="str">
        <f>IF(Table12[[#This Row],[cond2]]=1,MID(Table12[[#This Row],[Column1]],6,3),O2147)</f>
        <v xml:space="preserve"> 1</v>
      </c>
    </row>
    <row r="2149" spans="11:15" x14ac:dyDescent="0.3">
      <c r="K2149">
        <v>1</v>
      </c>
      <c r="L2149">
        <f>IF(AND(ISNUMBER(SEARCH(":",Table12[[#This Row],[Column1]]))=FALSE,ISNUMBER(SEARCH("Ronda",Table12[[#This Row],[Column1]]))=FALSE),1,0)</f>
        <v>1</v>
      </c>
      <c r="M2149">
        <f>IF(Table12[[#This Row],[cond]]=1,M2148+1,0)</f>
        <v>4</v>
      </c>
      <c r="N2149">
        <f>IF(ISNUMBER(SEARCH("Ronda",Table12[[#This Row],[Column1]]))=TRUE,1,0)</f>
        <v>0</v>
      </c>
      <c r="O2149" t="str">
        <f>IF(Table12[[#This Row],[cond2]]=1,MID(Table12[[#This Row],[Column1]],6,3),O2148)</f>
        <v xml:space="preserve"> 1</v>
      </c>
    </row>
    <row r="2150" spans="11:15" x14ac:dyDescent="0.3">
      <c r="K2150">
        <v>-1</v>
      </c>
      <c r="L2150">
        <f>IF(AND(ISNUMBER(SEARCH(":",Table12[[#This Row],[Column1]]))=FALSE,ISNUMBER(SEARCH("Ronda",Table12[[#This Row],[Column1]]))=FALSE),1,0)</f>
        <v>1</v>
      </c>
      <c r="M2150">
        <f>IF(Table12[[#This Row],[cond]]=1,M2149+1,0)</f>
        <v>5</v>
      </c>
      <c r="N2150">
        <f>IF(ISNUMBER(SEARCH("Ronda",Table12[[#This Row],[Column1]]))=TRUE,1,0)</f>
        <v>0</v>
      </c>
      <c r="O2150" t="str">
        <f>IF(Table12[[#This Row],[cond2]]=1,MID(Table12[[#This Row],[Column1]],6,3),O2149)</f>
        <v xml:space="preserve"> 1</v>
      </c>
    </row>
    <row r="2151" spans="11:15" x14ac:dyDescent="0.3">
      <c r="K2151">
        <v>-1</v>
      </c>
      <c r="L2151">
        <f>IF(AND(ISNUMBER(SEARCH(":",Table12[[#This Row],[Column1]]))=FALSE,ISNUMBER(SEARCH("Ronda",Table12[[#This Row],[Column1]]))=FALSE),1,0)</f>
        <v>1</v>
      </c>
      <c r="M2151">
        <f>IF(Table12[[#This Row],[cond]]=1,M2150+1,0)</f>
        <v>6</v>
      </c>
      <c r="N2151">
        <f>IF(ISNUMBER(SEARCH("Ronda",Table12[[#This Row],[Column1]]))=TRUE,1,0)</f>
        <v>0</v>
      </c>
      <c r="O2151" t="str">
        <f>IF(Table12[[#This Row],[cond2]]=1,MID(Table12[[#This Row],[Column1]],6,3),O2150)</f>
        <v xml:space="preserve"> 1</v>
      </c>
    </row>
    <row r="2152" spans="11:15" x14ac:dyDescent="0.3">
      <c r="K2152" t="s">
        <v>1476</v>
      </c>
      <c r="L2152">
        <f>IF(AND(ISNUMBER(SEARCH(":",Table12[[#This Row],[Column1]]))=FALSE,ISNUMBER(SEARCH("Ronda",Table12[[#This Row],[Column1]]))=FALSE),1,0)</f>
        <v>0</v>
      </c>
      <c r="M2152">
        <f>IF(Table12[[#This Row],[cond]]=1,M2151+1,0)</f>
        <v>0</v>
      </c>
      <c r="N2152">
        <f>IF(ISNUMBER(SEARCH("Ronda",Table12[[#This Row],[Column1]]))=TRUE,1,0)</f>
        <v>0</v>
      </c>
      <c r="O2152" t="str">
        <f>IF(Table12[[#This Row],[cond2]]=1,MID(Table12[[#This Row],[Column1]],6,3),O2151)</f>
        <v xml:space="preserve"> 1</v>
      </c>
    </row>
    <row r="2153" spans="11:15" x14ac:dyDescent="0.3">
      <c r="K2153" t="s">
        <v>2</v>
      </c>
      <c r="L2153">
        <f>IF(AND(ISNUMBER(SEARCH(":",Table12[[#This Row],[Column1]]))=FALSE,ISNUMBER(SEARCH("Ronda",Table12[[#This Row],[Column1]]))=FALSE),1,0)</f>
        <v>1</v>
      </c>
      <c r="M2153">
        <f>IF(Table12[[#This Row],[cond]]=1,M2152+1,0)</f>
        <v>1</v>
      </c>
      <c r="N2153">
        <f>IF(ISNUMBER(SEARCH("Ronda",Table12[[#This Row],[Column1]]))=TRUE,1,0)</f>
        <v>0</v>
      </c>
      <c r="O2153" t="str">
        <f>IF(Table12[[#This Row],[cond2]]=1,MID(Table12[[#This Row],[Column1]],6,3),O2152)</f>
        <v xml:space="preserve"> 1</v>
      </c>
    </row>
    <row r="2154" spans="11:15" x14ac:dyDescent="0.3">
      <c r="K2154" t="s">
        <v>6</v>
      </c>
      <c r="L2154">
        <f>IF(AND(ISNUMBER(SEARCH(":",Table12[[#This Row],[Column1]]))=FALSE,ISNUMBER(SEARCH("Ronda",Table12[[#This Row],[Column1]]))=FALSE),1,0)</f>
        <v>1</v>
      </c>
      <c r="M2154">
        <f>IF(Table12[[#This Row],[cond]]=1,M2153+1,0)</f>
        <v>2</v>
      </c>
      <c r="N2154">
        <f>IF(ISNUMBER(SEARCH("Ronda",Table12[[#This Row],[Column1]]))=TRUE,1,0)</f>
        <v>0</v>
      </c>
      <c r="O2154" t="str">
        <f>IF(Table12[[#This Row],[cond2]]=1,MID(Table12[[#This Row],[Column1]],6,3),O2153)</f>
        <v xml:space="preserve"> 1</v>
      </c>
    </row>
    <row r="2155" spans="11:15" x14ac:dyDescent="0.3">
      <c r="K2155">
        <v>5</v>
      </c>
      <c r="L2155">
        <f>IF(AND(ISNUMBER(SEARCH(":",Table12[[#This Row],[Column1]]))=FALSE,ISNUMBER(SEARCH("Ronda",Table12[[#This Row],[Column1]]))=FALSE),1,0)</f>
        <v>1</v>
      </c>
      <c r="M2155">
        <f>IF(Table12[[#This Row],[cond]]=1,M2154+1,0)</f>
        <v>3</v>
      </c>
      <c r="N2155">
        <f>IF(ISNUMBER(SEARCH("Ronda",Table12[[#This Row],[Column1]]))=TRUE,1,0)</f>
        <v>0</v>
      </c>
      <c r="O2155" t="str">
        <f>IF(Table12[[#This Row],[cond2]]=1,MID(Table12[[#This Row],[Column1]],6,3),O2154)</f>
        <v xml:space="preserve"> 1</v>
      </c>
    </row>
    <row r="2156" spans="11:15" x14ac:dyDescent="0.3">
      <c r="K2156">
        <v>0</v>
      </c>
      <c r="L2156">
        <f>IF(AND(ISNUMBER(SEARCH(":",Table12[[#This Row],[Column1]]))=FALSE,ISNUMBER(SEARCH("Ronda",Table12[[#This Row],[Column1]]))=FALSE),1,0)</f>
        <v>1</v>
      </c>
      <c r="M2156">
        <f>IF(Table12[[#This Row],[cond]]=1,M2155+1,0)</f>
        <v>4</v>
      </c>
      <c r="N2156">
        <f>IF(ISNUMBER(SEARCH("Ronda",Table12[[#This Row],[Column1]]))=TRUE,1,0)</f>
        <v>0</v>
      </c>
      <c r="O2156" t="str">
        <f>IF(Table12[[#This Row],[cond2]]=1,MID(Table12[[#This Row],[Column1]],6,3),O2155)</f>
        <v xml:space="preserve"> 1</v>
      </c>
    </row>
    <row r="2157" spans="11:15" x14ac:dyDescent="0.3">
      <c r="K2157">
        <v>-2</v>
      </c>
      <c r="L2157">
        <f>IF(AND(ISNUMBER(SEARCH(":",Table12[[#This Row],[Column1]]))=FALSE,ISNUMBER(SEARCH("Ronda",Table12[[#This Row],[Column1]]))=FALSE),1,0)</f>
        <v>1</v>
      </c>
      <c r="M2157">
        <f>IF(Table12[[#This Row],[cond]]=1,M2156+1,0)</f>
        <v>5</v>
      </c>
      <c r="N2157">
        <f>IF(ISNUMBER(SEARCH("Ronda",Table12[[#This Row],[Column1]]))=TRUE,1,0)</f>
        <v>0</v>
      </c>
      <c r="O2157" t="str">
        <f>IF(Table12[[#This Row],[cond2]]=1,MID(Table12[[#This Row],[Column1]],6,3),O2156)</f>
        <v xml:space="preserve"> 1</v>
      </c>
    </row>
    <row r="2158" spans="11:15" x14ac:dyDescent="0.3">
      <c r="K2158">
        <v>0</v>
      </c>
      <c r="L2158">
        <f>IF(AND(ISNUMBER(SEARCH(":",Table12[[#This Row],[Column1]]))=FALSE,ISNUMBER(SEARCH("Ronda",Table12[[#This Row],[Column1]]))=FALSE),1,0)</f>
        <v>1</v>
      </c>
      <c r="M2158">
        <f>IF(Table12[[#This Row],[cond]]=1,M2157+1,0)</f>
        <v>6</v>
      </c>
      <c r="N2158">
        <f>IF(ISNUMBER(SEARCH("Ronda",Table12[[#This Row],[Column1]]))=TRUE,1,0)</f>
        <v>0</v>
      </c>
      <c r="O2158" t="str">
        <f>IF(Table12[[#This Row],[cond2]]=1,MID(Table12[[#This Row],[Column1]],6,3),O2157)</f>
        <v xml:space="preserve"> 1</v>
      </c>
    </row>
    <row r="2159" spans="11:15" x14ac:dyDescent="0.3">
      <c r="K2159" t="s">
        <v>1477</v>
      </c>
      <c r="L2159">
        <f>IF(AND(ISNUMBER(SEARCH(":",Table12[[#This Row],[Column1]]))=FALSE,ISNUMBER(SEARCH("Ronda",Table12[[#This Row],[Column1]]))=FALSE),1,0)</f>
        <v>0</v>
      </c>
      <c r="M2159">
        <f>IF(Table12[[#This Row],[cond]]=1,M2158+1,0)</f>
        <v>0</v>
      </c>
      <c r="N2159">
        <f>IF(ISNUMBER(SEARCH("Ronda",Table12[[#This Row],[Column1]]))=TRUE,1,0)</f>
        <v>0</v>
      </c>
      <c r="O2159" t="str">
        <f>IF(Table12[[#This Row],[cond2]]=1,MID(Table12[[#This Row],[Column1]],6,3),O2158)</f>
        <v xml:space="preserve"> 1</v>
      </c>
    </row>
    <row r="2160" spans="11:15" x14ac:dyDescent="0.3">
      <c r="K2160" t="s">
        <v>36</v>
      </c>
      <c r="L2160">
        <f>IF(AND(ISNUMBER(SEARCH(":",Table12[[#This Row],[Column1]]))=FALSE,ISNUMBER(SEARCH("Ronda",Table12[[#This Row],[Column1]]))=FALSE),1,0)</f>
        <v>1</v>
      </c>
      <c r="M2160">
        <f>IF(Table12[[#This Row],[cond]]=1,M2159+1,0)</f>
        <v>1</v>
      </c>
      <c r="N2160">
        <f>IF(ISNUMBER(SEARCH("Ronda",Table12[[#This Row],[Column1]]))=TRUE,1,0)</f>
        <v>0</v>
      </c>
      <c r="O2160" t="str">
        <f>IF(Table12[[#This Row],[cond2]]=1,MID(Table12[[#This Row],[Column1]],6,3),O2159)</f>
        <v xml:space="preserve"> 1</v>
      </c>
    </row>
    <row r="2161" spans="11:15" x14ac:dyDescent="0.3">
      <c r="K2161" t="s">
        <v>8</v>
      </c>
      <c r="L2161">
        <f>IF(AND(ISNUMBER(SEARCH(":",Table12[[#This Row],[Column1]]))=FALSE,ISNUMBER(SEARCH("Ronda",Table12[[#This Row],[Column1]]))=FALSE),1,0)</f>
        <v>1</v>
      </c>
      <c r="M2161">
        <f>IF(Table12[[#This Row],[cond]]=1,M2160+1,0)</f>
        <v>2</v>
      </c>
      <c r="N2161">
        <f>IF(ISNUMBER(SEARCH("Ronda",Table12[[#This Row],[Column1]]))=TRUE,1,0)</f>
        <v>0</v>
      </c>
      <c r="O2161" t="str">
        <f>IF(Table12[[#This Row],[cond2]]=1,MID(Table12[[#This Row],[Column1]],6,3),O2160)</f>
        <v xml:space="preserve"> 1</v>
      </c>
    </row>
    <row r="2162" spans="11:15" x14ac:dyDescent="0.3">
      <c r="K2162">
        <v>2</v>
      </c>
      <c r="L2162">
        <f>IF(AND(ISNUMBER(SEARCH(":",Table12[[#This Row],[Column1]]))=FALSE,ISNUMBER(SEARCH("Ronda",Table12[[#This Row],[Column1]]))=FALSE),1,0)</f>
        <v>1</v>
      </c>
      <c r="M2162">
        <f>IF(Table12[[#This Row],[cond]]=1,M2161+1,0)</f>
        <v>3</v>
      </c>
      <c r="N2162">
        <f>IF(ISNUMBER(SEARCH("Ronda",Table12[[#This Row],[Column1]]))=TRUE,1,0)</f>
        <v>0</v>
      </c>
      <c r="O2162" t="str">
        <f>IF(Table12[[#This Row],[cond2]]=1,MID(Table12[[#This Row],[Column1]],6,3),O2161)</f>
        <v xml:space="preserve"> 1</v>
      </c>
    </row>
    <row r="2163" spans="11:15" x14ac:dyDescent="0.3">
      <c r="K2163">
        <v>1</v>
      </c>
      <c r="L2163">
        <f>IF(AND(ISNUMBER(SEARCH(":",Table12[[#This Row],[Column1]]))=FALSE,ISNUMBER(SEARCH("Ronda",Table12[[#This Row],[Column1]]))=FALSE),1,0)</f>
        <v>1</v>
      </c>
      <c r="M2163">
        <f>IF(Table12[[#This Row],[cond]]=1,M2162+1,0)</f>
        <v>4</v>
      </c>
      <c r="N2163">
        <f>IF(ISNUMBER(SEARCH("Ronda",Table12[[#This Row],[Column1]]))=TRUE,1,0)</f>
        <v>0</v>
      </c>
      <c r="O2163" t="str">
        <f>IF(Table12[[#This Row],[cond2]]=1,MID(Table12[[#This Row],[Column1]],6,3),O2162)</f>
        <v xml:space="preserve"> 1</v>
      </c>
    </row>
    <row r="2164" spans="11:15" x14ac:dyDescent="0.3">
      <c r="K2164">
        <v>0</v>
      </c>
      <c r="L2164">
        <f>IF(AND(ISNUMBER(SEARCH(":",Table12[[#This Row],[Column1]]))=FALSE,ISNUMBER(SEARCH("Ronda",Table12[[#This Row],[Column1]]))=FALSE),1,0)</f>
        <v>1</v>
      </c>
      <c r="M2164">
        <f>IF(Table12[[#This Row],[cond]]=1,M2163+1,0)</f>
        <v>5</v>
      </c>
      <c r="N2164">
        <f>IF(ISNUMBER(SEARCH("Ronda",Table12[[#This Row],[Column1]]))=TRUE,1,0)</f>
        <v>0</v>
      </c>
      <c r="O2164" t="str">
        <f>IF(Table12[[#This Row],[cond2]]=1,MID(Table12[[#This Row],[Column1]],6,3),O2163)</f>
        <v xml:space="preserve"> 1</v>
      </c>
    </row>
    <row r="2165" spans="11:15" x14ac:dyDescent="0.3">
      <c r="K2165">
        <v>0</v>
      </c>
      <c r="L2165">
        <f>IF(AND(ISNUMBER(SEARCH(":",Table12[[#This Row],[Column1]]))=FALSE,ISNUMBER(SEARCH("Ronda",Table12[[#This Row],[Column1]]))=FALSE),1,0)</f>
        <v>1</v>
      </c>
      <c r="M2165">
        <f>IF(Table12[[#This Row],[cond]]=1,M2164+1,0)</f>
        <v>6</v>
      </c>
      <c r="N2165">
        <f>IF(ISNUMBER(SEARCH("Ronda",Table12[[#This Row],[Column1]]))=TRUE,1,0)</f>
        <v>0</v>
      </c>
      <c r="O2165" t="str">
        <f>IF(Table12[[#This Row],[cond2]]=1,MID(Table12[[#This Row],[Column1]],6,3),O2164)</f>
        <v xml:space="preserve"> 1</v>
      </c>
    </row>
    <row r="2166" spans="11:15" x14ac:dyDescent="0.3">
      <c r="K2166" t="s">
        <v>1478</v>
      </c>
      <c r="L2166">
        <f>IF(AND(ISNUMBER(SEARCH(":",Table12[[#This Row],[Column1]]))=FALSE,ISNUMBER(SEARCH("Ronda",Table12[[#This Row],[Column1]]))=FALSE),1,0)</f>
        <v>0</v>
      </c>
      <c r="M2166">
        <f>IF(Table12[[#This Row],[cond]]=1,M2165+1,0)</f>
        <v>0</v>
      </c>
      <c r="N2166">
        <f>IF(ISNUMBER(SEARCH("Ronda",Table12[[#This Row],[Column1]]))=TRUE,1,0)</f>
        <v>0</v>
      </c>
      <c r="O2166" t="str">
        <f>IF(Table12[[#This Row],[cond2]]=1,MID(Table12[[#This Row],[Column1]],6,3),O2165)</f>
        <v xml:space="preserve"> 1</v>
      </c>
    </row>
    <row r="2167" spans="11:15" x14ac:dyDescent="0.3">
      <c r="K2167" t="s">
        <v>1051</v>
      </c>
      <c r="L2167">
        <f>IF(AND(ISNUMBER(SEARCH(":",Table12[[#This Row],[Column1]]))=FALSE,ISNUMBER(SEARCH("Ronda",Table12[[#This Row],[Column1]]))=FALSE),1,0)</f>
        <v>1</v>
      </c>
      <c r="M2167">
        <f>IF(Table12[[#This Row],[cond]]=1,M2166+1,0)</f>
        <v>1</v>
      </c>
      <c r="N2167">
        <f>IF(ISNUMBER(SEARCH("Ronda",Table12[[#This Row],[Column1]]))=TRUE,1,0)</f>
        <v>0</v>
      </c>
      <c r="O2167" t="str">
        <f>IF(Table12[[#This Row],[cond2]]=1,MID(Table12[[#This Row],[Column1]],6,3),O2166)</f>
        <v xml:space="preserve"> 1</v>
      </c>
    </row>
    <row r="2168" spans="11:15" x14ac:dyDescent="0.3">
      <c r="K2168" t="s">
        <v>1257</v>
      </c>
      <c r="L2168">
        <f>IF(AND(ISNUMBER(SEARCH(":",Table12[[#This Row],[Column1]]))=FALSE,ISNUMBER(SEARCH("Ronda",Table12[[#This Row],[Column1]]))=FALSE),1,0)</f>
        <v>1</v>
      </c>
      <c r="M2168">
        <f>IF(Table12[[#This Row],[cond]]=1,M2167+1,0)</f>
        <v>2</v>
      </c>
      <c r="N2168">
        <f>IF(ISNUMBER(SEARCH("Ronda",Table12[[#This Row],[Column1]]))=TRUE,1,0)</f>
        <v>0</v>
      </c>
      <c r="O2168" t="str">
        <f>IF(Table12[[#This Row],[cond2]]=1,MID(Table12[[#This Row],[Column1]],6,3),O2167)</f>
        <v xml:space="preserve"> 1</v>
      </c>
    </row>
    <row r="2169" spans="11:15" x14ac:dyDescent="0.3">
      <c r="K2169">
        <v>0</v>
      </c>
      <c r="L2169">
        <f>IF(AND(ISNUMBER(SEARCH(":",Table12[[#This Row],[Column1]]))=FALSE,ISNUMBER(SEARCH("Ronda",Table12[[#This Row],[Column1]]))=FALSE),1,0)</f>
        <v>1</v>
      </c>
      <c r="M2169">
        <f>IF(Table12[[#This Row],[cond]]=1,M2168+1,0)</f>
        <v>3</v>
      </c>
      <c r="N2169">
        <f>IF(ISNUMBER(SEARCH("Ronda",Table12[[#This Row],[Column1]]))=TRUE,1,0)</f>
        <v>0</v>
      </c>
      <c r="O2169" t="str">
        <f>IF(Table12[[#This Row],[cond2]]=1,MID(Table12[[#This Row],[Column1]],6,3),O2168)</f>
        <v xml:space="preserve"> 1</v>
      </c>
    </row>
    <row r="2170" spans="11:15" x14ac:dyDescent="0.3">
      <c r="K2170">
        <v>2</v>
      </c>
      <c r="L2170">
        <f>IF(AND(ISNUMBER(SEARCH(":",Table12[[#This Row],[Column1]]))=FALSE,ISNUMBER(SEARCH("Ronda",Table12[[#This Row],[Column1]]))=FALSE),1,0)</f>
        <v>1</v>
      </c>
      <c r="M2170">
        <f>IF(Table12[[#This Row],[cond]]=1,M2169+1,0)</f>
        <v>4</v>
      </c>
      <c r="N2170">
        <f>IF(ISNUMBER(SEARCH("Ronda",Table12[[#This Row],[Column1]]))=TRUE,1,0)</f>
        <v>0</v>
      </c>
      <c r="O2170" t="str">
        <f>IF(Table12[[#This Row],[cond2]]=1,MID(Table12[[#This Row],[Column1]],6,3),O2169)</f>
        <v xml:space="preserve"> 1</v>
      </c>
    </row>
    <row r="2171" spans="11:15" x14ac:dyDescent="0.3">
      <c r="K2171">
        <v>0</v>
      </c>
      <c r="L2171">
        <f>IF(AND(ISNUMBER(SEARCH(":",Table12[[#This Row],[Column1]]))=FALSE,ISNUMBER(SEARCH("Ronda",Table12[[#This Row],[Column1]]))=FALSE),1,0)</f>
        <v>1</v>
      </c>
      <c r="M2171">
        <f>IF(Table12[[#This Row],[cond]]=1,M2170+1,0)</f>
        <v>5</v>
      </c>
      <c r="N2171">
        <f>IF(ISNUMBER(SEARCH("Ronda",Table12[[#This Row],[Column1]]))=TRUE,1,0)</f>
        <v>0</v>
      </c>
      <c r="O2171" t="str">
        <f>IF(Table12[[#This Row],[cond2]]=1,MID(Table12[[#This Row],[Column1]],6,3),O2170)</f>
        <v xml:space="preserve"> 1</v>
      </c>
    </row>
    <row r="2172" spans="11:15" x14ac:dyDescent="0.3">
      <c r="K2172">
        <v>-1</v>
      </c>
      <c r="L2172">
        <f>IF(AND(ISNUMBER(SEARCH(":",Table12[[#This Row],[Column1]]))=FALSE,ISNUMBER(SEARCH("Ronda",Table12[[#This Row],[Column1]]))=FALSE),1,0)</f>
        <v>1</v>
      </c>
      <c r="M2172">
        <f>IF(Table12[[#This Row],[cond]]=1,M2171+1,0)</f>
        <v>6</v>
      </c>
      <c r="N2172">
        <f>IF(ISNUMBER(SEARCH("Ronda",Table12[[#This Row],[Column1]]))=TRUE,1,0)</f>
        <v>0</v>
      </c>
      <c r="O2172" t="str">
        <f>IF(Table12[[#This Row],[cond2]]=1,MID(Table12[[#This Row],[Column1]],6,3),O2171)</f>
        <v xml:space="preserve"> 1</v>
      </c>
    </row>
    <row r="2173" spans="11:15" x14ac:dyDescent="0.3">
      <c r="K2173" t="s">
        <v>1479</v>
      </c>
      <c r="L2173">
        <f>IF(AND(ISNUMBER(SEARCH(":",Table12[[#This Row],[Column1]]))=FALSE,ISNUMBER(SEARCH("Ronda",Table12[[#This Row],[Column1]]))=FALSE),1,0)</f>
        <v>0</v>
      </c>
      <c r="M2173">
        <f>IF(Table12[[#This Row],[cond]]=1,M2172+1,0)</f>
        <v>0</v>
      </c>
      <c r="N2173">
        <f>IF(ISNUMBER(SEARCH("Ronda",Table12[[#This Row],[Column1]]))=TRUE,1,0)</f>
        <v>0</v>
      </c>
      <c r="O2173" t="str">
        <f>IF(Table12[[#This Row],[cond2]]=1,MID(Table12[[#This Row],[Column1]],6,3),O2172)</f>
        <v xml:space="preserve"> 1</v>
      </c>
    </row>
    <row r="2174" spans="11:15" x14ac:dyDescent="0.3">
      <c r="K2174" t="s">
        <v>14</v>
      </c>
      <c r="L2174">
        <f>IF(AND(ISNUMBER(SEARCH(":",Table12[[#This Row],[Column1]]))=FALSE,ISNUMBER(SEARCH("Ronda",Table12[[#This Row],[Column1]]))=FALSE),1,0)</f>
        <v>1</v>
      </c>
      <c r="M2174">
        <f>IF(Table12[[#This Row],[cond]]=1,M2173+1,0)</f>
        <v>1</v>
      </c>
      <c r="N2174">
        <f>IF(ISNUMBER(SEARCH("Ronda",Table12[[#This Row],[Column1]]))=TRUE,1,0)</f>
        <v>0</v>
      </c>
      <c r="O2174" t="str">
        <f>IF(Table12[[#This Row],[cond2]]=1,MID(Table12[[#This Row],[Column1]],6,3),O2173)</f>
        <v xml:space="preserve"> 1</v>
      </c>
    </row>
    <row r="2175" spans="11:15" x14ac:dyDescent="0.3">
      <c r="K2175" t="s">
        <v>31</v>
      </c>
      <c r="L2175">
        <f>IF(AND(ISNUMBER(SEARCH(":",Table12[[#This Row],[Column1]]))=FALSE,ISNUMBER(SEARCH("Ronda",Table12[[#This Row],[Column1]]))=FALSE),1,0)</f>
        <v>1</v>
      </c>
      <c r="M2175">
        <f>IF(Table12[[#This Row],[cond]]=1,M2174+1,0)</f>
        <v>2</v>
      </c>
      <c r="N2175">
        <f>IF(ISNUMBER(SEARCH("Ronda",Table12[[#This Row],[Column1]]))=TRUE,1,0)</f>
        <v>0</v>
      </c>
      <c r="O2175" t="str">
        <f>IF(Table12[[#This Row],[cond2]]=1,MID(Table12[[#This Row],[Column1]],6,3),O2174)</f>
        <v xml:space="preserve"> 1</v>
      </c>
    </row>
    <row r="2176" spans="11:15" x14ac:dyDescent="0.3">
      <c r="K2176">
        <v>0</v>
      </c>
      <c r="L2176">
        <f>IF(AND(ISNUMBER(SEARCH(":",Table12[[#This Row],[Column1]]))=FALSE,ISNUMBER(SEARCH("Ronda",Table12[[#This Row],[Column1]]))=FALSE),1,0)</f>
        <v>1</v>
      </c>
      <c r="M2176">
        <f>IF(Table12[[#This Row],[cond]]=1,M2175+1,0)</f>
        <v>3</v>
      </c>
      <c r="N2176">
        <f>IF(ISNUMBER(SEARCH("Ronda",Table12[[#This Row],[Column1]]))=TRUE,1,0)</f>
        <v>0</v>
      </c>
      <c r="O2176" t="str">
        <f>IF(Table12[[#This Row],[cond2]]=1,MID(Table12[[#This Row],[Column1]],6,3),O2175)</f>
        <v xml:space="preserve"> 1</v>
      </c>
    </row>
    <row r="2177" spans="11:15" x14ac:dyDescent="0.3">
      <c r="K2177">
        <v>0</v>
      </c>
      <c r="L2177">
        <f>IF(AND(ISNUMBER(SEARCH(":",Table12[[#This Row],[Column1]]))=FALSE,ISNUMBER(SEARCH("Ronda",Table12[[#This Row],[Column1]]))=FALSE),1,0)</f>
        <v>1</v>
      </c>
      <c r="M2177">
        <f>IF(Table12[[#This Row],[cond]]=1,M2176+1,0)</f>
        <v>4</v>
      </c>
      <c r="N2177">
        <f>IF(ISNUMBER(SEARCH("Ronda",Table12[[#This Row],[Column1]]))=TRUE,1,0)</f>
        <v>0</v>
      </c>
      <c r="O2177" t="str">
        <f>IF(Table12[[#This Row],[cond2]]=1,MID(Table12[[#This Row],[Column1]],6,3),O2176)</f>
        <v xml:space="preserve"> 1</v>
      </c>
    </row>
    <row r="2178" spans="11:15" x14ac:dyDescent="0.3">
      <c r="K2178">
        <v>0</v>
      </c>
      <c r="L2178">
        <f>IF(AND(ISNUMBER(SEARCH(":",Table12[[#This Row],[Column1]]))=FALSE,ISNUMBER(SEARCH("Ronda",Table12[[#This Row],[Column1]]))=FALSE),1,0)</f>
        <v>1</v>
      </c>
      <c r="M2178">
        <f>IF(Table12[[#This Row],[cond]]=1,M2177+1,0)</f>
        <v>5</v>
      </c>
      <c r="N2178">
        <f>IF(ISNUMBER(SEARCH("Ronda",Table12[[#This Row],[Column1]]))=TRUE,1,0)</f>
        <v>0</v>
      </c>
      <c r="O2178" t="str">
        <f>IF(Table12[[#This Row],[cond2]]=1,MID(Table12[[#This Row],[Column1]],6,3),O2177)</f>
        <v xml:space="preserve"> 1</v>
      </c>
    </row>
    <row r="2179" spans="11:15" x14ac:dyDescent="0.3">
      <c r="K2179">
        <v>0</v>
      </c>
      <c r="L2179">
        <f>IF(AND(ISNUMBER(SEARCH(":",Table12[[#This Row],[Column1]]))=FALSE,ISNUMBER(SEARCH("Ronda",Table12[[#This Row],[Column1]]))=FALSE),1,0)</f>
        <v>1</v>
      </c>
      <c r="M2179">
        <f>IF(Table12[[#This Row],[cond]]=1,M2178+1,0)</f>
        <v>6</v>
      </c>
      <c r="N2179">
        <f>IF(ISNUMBER(SEARCH("Ronda",Table12[[#This Row],[Column1]]))=TRUE,1,0)</f>
        <v>0</v>
      </c>
      <c r="O2179" t="str">
        <f>IF(Table12[[#This Row],[cond2]]=1,MID(Table12[[#This Row],[Column1]],6,3),O2178)</f>
        <v xml:space="preserve"> 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70C2-3EE8-4C9A-8A4C-BD5C43545D17}">
  <dimension ref="K1:Q2181"/>
  <sheetViews>
    <sheetView workbookViewId="0">
      <selection activeCell="K6" sqref="K6:K2178"/>
    </sheetView>
  </sheetViews>
  <sheetFormatPr defaultRowHeight="14.4" x14ac:dyDescent="0.3"/>
  <cols>
    <col min="11" max="11" width="10.109375" customWidth="1"/>
  </cols>
  <sheetData>
    <row r="1" spans="11:17" x14ac:dyDescent="0.3">
      <c r="K1" t="s">
        <v>38</v>
      </c>
      <c r="L1" t="s">
        <v>298</v>
      </c>
      <c r="M1" t="s">
        <v>299</v>
      </c>
      <c r="N1" t="s">
        <v>526</v>
      </c>
      <c r="O1" t="s">
        <v>827</v>
      </c>
      <c r="P1" t="s">
        <v>1731</v>
      </c>
      <c r="Q1" t="s">
        <v>1732</v>
      </c>
    </row>
    <row r="2" spans="11:17" hidden="1" x14ac:dyDescent="0.3">
      <c r="K2" t="s">
        <v>1489</v>
      </c>
      <c r="L2">
        <f>IF(AND(ISNUMBER(SEARCH(":",Table16[[#This Row],[Column1]]))=FALSE,ISNUMBER(SEARCH("Ronda",Table16[[#This Row],[Column1]]))=FALSE),1,0)</f>
        <v>0</v>
      </c>
      <c r="M2">
        <f>IF(Table16[[#This Row],[cond]]=1,M1+1,0)</f>
        <v>0</v>
      </c>
      <c r="N2">
        <f>IF(ISNUMBER(SEARCH("Ronda",Table16[[#This Row],[Column1]]))=TRUE,1,0)</f>
        <v>1</v>
      </c>
      <c r="O2" t="str">
        <f>IF(Table16[[#This Row],[cond2]]=1,MID(Table16[[#This Row],[Column1]],6,3),O1)</f>
        <v xml:space="preserve"> 34</v>
      </c>
      <c r="P2">
        <v>1</v>
      </c>
      <c r="Q2" t="s">
        <v>529</v>
      </c>
    </row>
    <row r="3" spans="11:17" hidden="1" x14ac:dyDescent="0.3">
      <c r="K3" t="s">
        <v>1490</v>
      </c>
      <c r="L3">
        <f>IF(AND(ISNUMBER(SEARCH(":",Table16[[#This Row],[Column1]]))=FALSE,ISNUMBER(SEARCH("Ronda",Table16[[#This Row],[Column1]]))=FALSE),1,0)</f>
        <v>0</v>
      </c>
      <c r="M3">
        <f>IF(Table16[[#This Row],[cond]]=1,M2+1,0)</f>
        <v>0</v>
      </c>
      <c r="N3">
        <f>IF(ISNUMBER(SEARCH("Ronda",Table16[[#This Row],[Column1]]))=TRUE,1,0)</f>
        <v>0</v>
      </c>
      <c r="O3" t="str">
        <f>IF(Table16[[#This Row],[cond2]]=1,MID(Table16[[#This Row],[Column1]],6,3),O2)</f>
        <v xml:space="preserve"> 34</v>
      </c>
      <c r="P3">
        <v>2</v>
      </c>
      <c r="Q3" t="s">
        <v>529</v>
      </c>
    </row>
    <row r="4" spans="11:17" hidden="1" x14ac:dyDescent="0.3">
      <c r="K4" t="s">
        <v>7</v>
      </c>
      <c r="L4">
        <f>IF(AND(ISNUMBER(SEARCH(":",Table16[[#This Row],[Column1]]))=FALSE,ISNUMBER(SEARCH("Ronda",Table16[[#This Row],[Column1]]))=FALSE),1,0)</f>
        <v>1</v>
      </c>
      <c r="M4">
        <f>IF(Table16[[#This Row],[cond]]=1,M3+1,0)</f>
        <v>1</v>
      </c>
      <c r="N4">
        <f>IF(ISNUMBER(SEARCH("Ronda",Table16[[#This Row],[Column1]]))=TRUE,1,0)</f>
        <v>0</v>
      </c>
      <c r="O4" t="str">
        <f>IF(Table16[[#This Row],[cond2]]=1,MID(Table16[[#This Row],[Column1]],6,3),O3)</f>
        <v xml:space="preserve"> 34</v>
      </c>
      <c r="P4">
        <v>3</v>
      </c>
      <c r="Q4" t="s">
        <v>529</v>
      </c>
    </row>
    <row r="5" spans="11:17" hidden="1" x14ac:dyDescent="0.3">
      <c r="K5" t="s">
        <v>10</v>
      </c>
      <c r="L5">
        <f>IF(AND(ISNUMBER(SEARCH(":",Table16[[#This Row],[Column1]]))=FALSE,ISNUMBER(SEARCH("Ronda",Table16[[#This Row],[Column1]]))=FALSE),1,0)</f>
        <v>1</v>
      </c>
      <c r="M5">
        <f>IF(Table16[[#This Row],[cond]]=1,M4+1,0)</f>
        <v>2</v>
      </c>
      <c r="N5">
        <f>IF(ISNUMBER(SEARCH("Ronda",Table16[[#This Row],[Column1]]))=TRUE,1,0)</f>
        <v>0</v>
      </c>
      <c r="O5" t="str">
        <f>IF(Table16[[#This Row],[cond2]]=1,MID(Table16[[#This Row],[Column1]],6,3),O4)</f>
        <v xml:space="preserve"> 34</v>
      </c>
      <c r="P5">
        <v>4</v>
      </c>
      <c r="Q5" t="s">
        <v>529</v>
      </c>
    </row>
    <row r="6" spans="11:17" hidden="1" x14ac:dyDescent="0.3">
      <c r="K6">
        <v>5</v>
      </c>
      <c r="L6">
        <f>IF(AND(ISNUMBER(SEARCH(":",Table16[[#This Row],[Column1]]))=FALSE,ISNUMBER(SEARCH("Ronda",Table16[[#This Row],[Column1]]))=FALSE),1,0)</f>
        <v>1</v>
      </c>
      <c r="M6">
        <f>IF(Table16[[#This Row],[cond]]=1,M5+1,0)</f>
        <v>3</v>
      </c>
      <c r="N6">
        <f>IF(ISNUMBER(SEARCH("Ronda",Table16[[#This Row],[Column1]]))=TRUE,1,0)</f>
        <v>0</v>
      </c>
      <c r="O6" t="str">
        <f>IF(Table16[[#This Row],[cond2]]=1,MID(Table16[[#This Row],[Column1]],6,3),O5)</f>
        <v xml:space="preserve"> 34</v>
      </c>
      <c r="P6">
        <v>5</v>
      </c>
      <c r="Q6" t="s">
        <v>529</v>
      </c>
    </row>
    <row r="7" spans="11:17" x14ac:dyDescent="0.3">
      <c r="K7">
        <v>5</v>
      </c>
      <c r="L7">
        <f>IF(AND(ISNUMBER(SEARCH(":",Table16[[#This Row],[Column1]]))=FALSE,ISNUMBER(SEARCH("Ronda",Table16[[#This Row],[Column1]]))=FALSE),1,0)</f>
        <v>1</v>
      </c>
      <c r="M7">
        <f>IF(Table16[[#This Row],[cond]]=1,M6+1,0)</f>
        <v>4</v>
      </c>
      <c r="N7">
        <f>IF(ISNUMBER(SEARCH("Ronda",Table16[[#This Row],[Column1]]))=TRUE,1,0)</f>
        <v>0</v>
      </c>
      <c r="O7" t="str">
        <f>IF(Table16[[#This Row],[cond2]]=1,MID(Table16[[#This Row],[Column1]],6,3),O6)</f>
        <v xml:space="preserve"> 34</v>
      </c>
      <c r="P7">
        <v>2178</v>
      </c>
      <c r="Q7" t="s">
        <v>562</v>
      </c>
    </row>
    <row r="8" spans="11:17" hidden="1" x14ac:dyDescent="0.3">
      <c r="K8">
        <v>-3</v>
      </c>
      <c r="L8">
        <f>IF(AND(ISNUMBER(SEARCH(":",Table16[[#This Row],[Column1]]))=FALSE,ISNUMBER(SEARCH("Ronda",Table16[[#This Row],[Column1]]))=FALSE),1,0)</f>
        <v>1</v>
      </c>
      <c r="M8">
        <f>IF(Table16[[#This Row],[cond]]=1,M7+1,0)</f>
        <v>5</v>
      </c>
      <c r="N8">
        <f>IF(ISNUMBER(SEARCH("Ronda",Table16[[#This Row],[Column1]]))=TRUE,1,0)</f>
        <v>0</v>
      </c>
      <c r="O8" t="str">
        <f>IF(Table16[[#This Row],[cond2]]=1,MID(Table16[[#This Row],[Column1]],6,3),O7)</f>
        <v xml:space="preserve"> 34</v>
      </c>
      <c r="P8">
        <v>7</v>
      </c>
      <c r="Q8" t="s">
        <v>529</v>
      </c>
    </row>
    <row r="9" spans="11:17" hidden="1" x14ac:dyDescent="0.3">
      <c r="K9">
        <v>0</v>
      </c>
      <c r="L9">
        <f>IF(AND(ISNUMBER(SEARCH(":",Table16[[#This Row],[Column1]]))=FALSE,ISNUMBER(SEARCH("Ronda",Table16[[#This Row],[Column1]]))=FALSE),1,0)</f>
        <v>1</v>
      </c>
      <c r="M9">
        <f>IF(Table16[[#This Row],[cond]]=1,M8+1,0)</f>
        <v>6</v>
      </c>
      <c r="N9">
        <f>IF(ISNUMBER(SEARCH("Ronda",Table16[[#This Row],[Column1]]))=TRUE,1,0)</f>
        <v>0</v>
      </c>
      <c r="O9" t="str">
        <f>IF(Table16[[#This Row],[cond2]]=1,MID(Table16[[#This Row],[Column1]],6,3),O8)</f>
        <v xml:space="preserve"> 34</v>
      </c>
      <c r="P9">
        <v>8</v>
      </c>
      <c r="Q9" t="s">
        <v>529</v>
      </c>
    </row>
    <row r="10" spans="11:17" hidden="1" x14ac:dyDescent="0.3">
      <c r="K10" t="s">
        <v>1048</v>
      </c>
      <c r="L10">
        <f>IF(AND(ISNUMBER(SEARCH(":",Table16[[#This Row],[Column1]]))=FALSE,ISNUMBER(SEARCH("Ronda",Table16[[#This Row],[Column1]]))=FALSE),1,0)</f>
        <v>0</v>
      </c>
      <c r="M10">
        <f>IF(Table16[[#This Row],[cond]]=1,M9+1,0)</f>
        <v>0</v>
      </c>
      <c r="N10">
        <f>IF(ISNUMBER(SEARCH("Ronda",Table16[[#This Row],[Column1]]))=TRUE,1,0)</f>
        <v>0</v>
      </c>
      <c r="O10" t="str">
        <f>IF(Table16[[#This Row],[cond2]]=1,MID(Table16[[#This Row],[Column1]],6,3),O9)</f>
        <v xml:space="preserve"> 34</v>
      </c>
      <c r="P10">
        <v>9</v>
      </c>
      <c r="Q10" t="s">
        <v>529</v>
      </c>
    </row>
    <row r="11" spans="11:17" hidden="1" x14ac:dyDescent="0.3">
      <c r="K11" t="s">
        <v>36</v>
      </c>
      <c r="L11">
        <f>IF(AND(ISNUMBER(SEARCH(":",Table16[[#This Row],[Column1]]))=FALSE,ISNUMBER(SEARCH("Ronda",Table16[[#This Row],[Column1]]))=FALSE),1,0)</f>
        <v>1</v>
      </c>
      <c r="M11">
        <f>IF(Table16[[#This Row],[cond]]=1,M10+1,0)</f>
        <v>1</v>
      </c>
      <c r="N11">
        <f>IF(ISNUMBER(SEARCH("Ronda",Table16[[#This Row],[Column1]]))=TRUE,1,0)</f>
        <v>0</v>
      </c>
      <c r="O11" t="str">
        <f>IF(Table16[[#This Row],[cond2]]=1,MID(Table16[[#This Row],[Column1]],6,3),O10)</f>
        <v xml:space="preserve"> 34</v>
      </c>
      <c r="P11">
        <v>10</v>
      </c>
      <c r="Q11" t="s">
        <v>529</v>
      </c>
    </row>
    <row r="12" spans="11:17" hidden="1" x14ac:dyDescent="0.3">
      <c r="K12" t="s">
        <v>28</v>
      </c>
      <c r="L12">
        <f>IF(AND(ISNUMBER(SEARCH(":",Table16[[#This Row],[Column1]]))=FALSE,ISNUMBER(SEARCH("Ronda",Table16[[#This Row],[Column1]]))=FALSE),1,0)</f>
        <v>1</v>
      </c>
      <c r="M12">
        <f>IF(Table16[[#This Row],[cond]]=1,M11+1,0)</f>
        <v>2</v>
      </c>
      <c r="N12">
        <f>IF(ISNUMBER(SEARCH("Ronda",Table16[[#This Row],[Column1]]))=TRUE,1,0)</f>
        <v>0</v>
      </c>
      <c r="O12" t="str">
        <f>IF(Table16[[#This Row],[cond2]]=1,MID(Table16[[#This Row],[Column1]],6,3),O11)</f>
        <v xml:space="preserve"> 34</v>
      </c>
      <c r="P12">
        <v>11</v>
      </c>
      <c r="Q12" t="s">
        <v>529</v>
      </c>
    </row>
    <row r="13" spans="11:17" hidden="1" x14ac:dyDescent="0.3">
      <c r="K13">
        <v>1</v>
      </c>
      <c r="L13">
        <f>IF(AND(ISNUMBER(SEARCH(":",Table16[[#This Row],[Column1]]))=FALSE,ISNUMBER(SEARCH("Ronda",Table16[[#This Row],[Column1]]))=FALSE),1,0)</f>
        <v>1</v>
      </c>
      <c r="M13">
        <f>IF(Table16[[#This Row],[cond]]=1,M12+1,0)</f>
        <v>3</v>
      </c>
      <c r="N13">
        <f>IF(ISNUMBER(SEARCH("Ronda",Table16[[#This Row],[Column1]]))=TRUE,1,0)</f>
        <v>0</v>
      </c>
      <c r="O13" t="str">
        <f>IF(Table16[[#This Row],[cond2]]=1,MID(Table16[[#This Row],[Column1]],6,3),O12)</f>
        <v xml:space="preserve"> 34</v>
      </c>
      <c r="P13">
        <v>12</v>
      </c>
      <c r="Q13" t="s">
        <v>529</v>
      </c>
    </row>
    <row r="14" spans="11:17" x14ac:dyDescent="0.3">
      <c r="K14">
        <v>1</v>
      </c>
      <c r="L14">
        <f>IF(AND(ISNUMBER(SEARCH(":",Table16[[#This Row],[Column1]]))=FALSE,ISNUMBER(SEARCH("Ronda",Table16[[#This Row],[Column1]]))=FALSE),1,0)</f>
        <v>1</v>
      </c>
      <c r="M14">
        <f>IF(Table16[[#This Row],[cond]]=1,M13+1,0)</f>
        <v>4</v>
      </c>
      <c r="N14">
        <f>IF(ISNUMBER(SEARCH("Ronda",Table16[[#This Row],[Column1]]))=TRUE,1,0)</f>
        <v>0</v>
      </c>
      <c r="O14" t="str">
        <f>IF(Table16[[#This Row],[cond2]]=1,MID(Table16[[#This Row],[Column1]],6,3),O13)</f>
        <v xml:space="preserve"> 34</v>
      </c>
      <c r="P14">
        <v>2171</v>
      </c>
      <c r="Q14" t="s">
        <v>562</v>
      </c>
    </row>
    <row r="15" spans="11:17" hidden="1" x14ac:dyDescent="0.3">
      <c r="K15">
        <v>-1</v>
      </c>
      <c r="L15">
        <f>IF(AND(ISNUMBER(SEARCH(":",Table16[[#This Row],[Column1]]))=FALSE,ISNUMBER(SEARCH("Ronda",Table16[[#This Row],[Column1]]))=FALSE),1,0)</f>
        <v>1</v>
      </c>
      <c r="M15">
        <f>IF(Table16[[#This Row],[cond]]=1,M14+1,0)</f>
        <v>5</v>
      </c>
      <c r="N15">
        <f>IF(ISNUMBER(SEARCH("Ronda",Table16[[#This Row],[Column1]]))=TRUE,1,0)</f>
        <v>0</v>
      </c>
      <c r="O15" t="str">
        <f>IF(Table16[[#This Row],[cond2]]=1,MID(Table16[[#This Row],[Column1]],6,3),O14)</f>
        <v xml:space="preserve"> 34</v>
      </c>
      <c r="P15">
        <v>14</v>
      </c>
      <c r="Q15" t="s">
        <v>529</v>
      </c>
    </row>
    <row r="16" spans="11:17" hidden="1" x14ac:dyDescent="0.3">
      <c r="K16">
        <v>0</v>
      </c>
      <c r="L16">
        <f>IF(AND(ISNUMBER(SEARCH(":",Table16[[#This Row],[Column1]]))=FALSE,ISNUMBER(SEARCH("Ronda",Table16[[#This Row],[Column1]]))=FALSE),1,0)</f>
        <v>1</v>
      </c>
      <c r="M16">
        <f>IF(Table16[[#This Row],[cond]]=1,M15+1,0)</f>
        <v>6</v>
      </c>
      <c r="N16">
        <f>IF(ISNUMBER(SEARCH("Ronda",Table16[[#This Row],[Column1]]))=TRUE,1,0)</f>
        <v>0</v>
      </c>
      <c r="O16" t="str">
        <f>IF(Table16[[#This Row],[cond2]]=1,MID(Table16[[#This Row],[Column1]],6,3),O15)</f>
        <v xml:space="preserve"> 34</v>
      </c>
      <c r="P16">
        <v>15</v>
      </c>
      <c r="Q16" t="s">
        <v>529</v>
      </c>
    </row>
    <row r="17" spans="11:17" hidden="1" x14ac:dyDescent="0.3">
      <c r="K17" t="s">
        <v>1048</v>
      </c>
      <c r="L17">
        <f>IF(AND(ISNUMBER(SEARCH(":",Table16[[#This Row],[Column1]]))=FALSE,ISNUMBER(SEARCH("Ronda",Table16[[#This Row],[Column1]]))=FALSE),1,0)</f>
        <v>0</v>
      </c>
      <c r="M17">
        <f>IF(Table16[[#This Row],[cond]]=1,M16+1,0)</f>
        <v>0</v>
      </c>
      <c r="N17">
        <f>IF(ISNUMBER(SEARCH("Ronda",Table16[[#This Row],[Column1]]))=TRUE,1,0)</f>
        <v>0</v>
      </c>
      <c r="O17" t="str">
        <f>IF(Table16[[#This Row],[cond2]]=1,MID(Table16[[#This Row],[Column1]],6,3),O16)</f>
        <v xml:space="preserve"> 34</v>
      </c>
      <c r="P17">
        <v>16</v>
      </c>
      <c r="Q17" t="s">
        <v>529</v>
      </c>
    </row>
    <row r="18" spans="11:17" hidden="1" x14ac:dyDescent="0.3">
      <c r="K18" t="s">
        <v>33</v>
      </c>
      <c r="L18">
        <f>IF(AND(ISNUMBER(SEARCH(":",Table16[[#This Row],[Column1]]))=FALSE,ISNUMBER(SEARCH("Ronda",Table16[[#This Row],[Column1]]))=FALSE),1,0)</f>
        <v>1</v>
      </c>
      <c r="M18">
        <f>IF(Table16[[#This Row],[cond]]=1,M17+1,0)</f>
        <v>1</v>
      </c>
      <c r="N18">
        <f>IF(ISNUMBER(SEARCH("Ronda",Table16[[#This Row],[Column1]]))=TRUE,1,0)</f>
        <v>0</v>
      </c>
      <c r="O18" t="str">
        <f>IF(Table16[[#This Row],[cond2]]=1,MID(Table16[[#This Row],[Column1]],6,3),O17)</f>
        <v xml:space="preserve"> 34</v>
      </c>
      <c r="P18">
        <v>17</v>
      </c>
      <c r="Q18" t="s">
        <v>529</v>
      </c>
    </row>
    <row r="19" spans="11:17" hidden="1" x14ac:dyDescent="0.3">
      <c r="K19" t="s">
        <v>1257</v>
      </c>
      <c r="L19">
        <f>IF(AND(ISNUMBER(SEARCH(":",Table16[[#This Row],[Column1]]))=FALSE,ISNUMBER(SEARCH("Ronda",Table16[[#This Row],[Column1]]))=FALSE),1,0)</f>
        <v>1</v>
      </c>
      <c r="M19">
        <f>IF(Table16[[#This Row],[cond]]=1,M18+1,0)</f>
        <v>2</v>
      </c>
      <c r="N19">
        <f>IF(ISNUMBER(SEARCH("Ronda",Table16[[#This Row],[Column1]]))=TRUE,1,0)</f>
        <v>0</v>
      </c>
      <c r="O19" t="str">
        <f>IF(Table16[[#This Row],[cond2]]=1,MID(Table16[[#This Row],[Column1]],6,3),O18)</f>
        <v xml:space="preserve"> 34</v>
      </c>
      <c r="P19">
        <v>18</v>
      </c>
      <c r="Q19" t="s">
        <v>529</v>
      </c>
    </row>
    <row r="20" spans="11:17" hidden="1" x14ac:dyDescent="0.3">
      <c r="K20">
        <v>3</v>
      </c>
      <c r="L20">
        <f>IF(AND(ISNUMBER(SEARCH(":",Table16[[#This Row],[Column1]]))=FALSE,ISNUMBER(SEARCH("Ronda",Table16[[#This Row],[Column1]]))=FALSE),1,0)</f>
        <v>1</v>
      </c>
      <c r="M20">
        <f>IF(Table16[[#This Row],[cond]]=1,M19+1,0)</f>
        <v>3</v>
      </c>
      <c r="N20">
        <f>IF(ISNUMBER(SEARCH("Ronda",Table16[[#This Row],[Column1]]))=TRUE,1,0)</f>
        <v>0</v>
      </c>
      <c r="O20" t="str">
        <f>IF(Table16[[#This Row],[cond2]]=1,MID(Table16[[#This Row],[Column1]],6,3),O19)</f>
        <v xml:space="preserve"> 34</v>
      </c>
      <c r="P20">
        <v>19</v>
      </c>
      <c r="Q20" t="s">
        <v>529</v>
      </c>
    </row>
    <row r="21" spans="11:17" x14ac:dyDescent="0.3">
      <c r="K21">
        <v>3</v>
      </c>
      <c r="L21">
        <f>IF(AND(ISNUMBER(SEARCH(":",Table16[[#This Row],[Column1]]))=FALSE,ISNUMBER(SEARCH("Ronda",Table16[[#This Row],[Column1]]))=FALSE),1,0)</f>
        <v>1</v>
      </c>
      <c r="M21">
        <f>IF(Table16[[#This Row],[cond]]=1,M20+1,0)</f>
        <v>4</v>
      </c>
      <c r="N21">
        <f>IF(ISNUMBER(SEARCH("Ronda",Table16[[#This Row],[Column1]]))=TRUE,1,0)</f>
        <v>0</v>
      </c>
      <c r="O21" t="str">
        <f>IF(Table16[[#This Row],[cond2]]=1,MID(Table16[[#This Row],[Column1]],6,3),O20)</f>
        <v xml:space="preserve"> 34</v>
      </c>
      <c r="P21">
        <v>2164</v>
      </c>
      <c r="Q21" t="s">
        <v>562</v>
      </c>
    </row>
    <row r="22" spans="11:17" hidden="1" x14ac:dyDescent="0.3">
      <c r="K22">
        <v>-2</v>
      </c>
      <c r="L22">
        <f>IF(AND(ISNUMBER(SEARCH(":",Table16[[#This Row],[Column1]]))=FALSE,ISNUMBER(SEARCH("Ronda",Table16[[#This Row],[Column1]]))=FALSE),1,0)</f>
        <v>1</v>
      </c>
      <c r="M22">
        <f>IF(Table16[[#This Row],[cond]]=1,M21+1,0)</f>
        <v>5</v>
      </c>
      <c r="N22">
        <f>IF(ISNUMBER(SEARCH("Ronda",Table16[[#This Row],[Column1]]))=TRUE,1,0)</f>
        <v>0</v>
      </c>
      <c r="O22" t="str">
        <f>IF(Table16[[#This Row],[cond2]]=1,MID(Table16[[#This Row],[Column1]],6,3),O21)</f>
        <v xml:space="preserve"> 34</v>
      </c>
      <c r="P22">
        <v>21</v>
      </c>
      <c r="Q22" t="s">
        <v>529</v>
      </c>
    </row>
    <row r="23" spans="11:17" hidden="1" x14ac:dyDescent="0.3">
      <c r="K23">
        <v>0</v>
      </c>
      <c r="L23">
        <f>IF(AND(ISNUMBER(SEARCH(":",Table16[[#This Row],[Column1]]))=FALSE,ISNUMBER(SEARCH("Ronda",Table16[[#This Row],[Column1]]))=FALSE),1,0)</f>
        <v>1</v>
      </c>
      <c r="M23">
        <f>IF(Table16[[#This Row],[cond]]=1,M22+1,0)</f>
        <v>6</v>
      </c>
      <c r="N23">
        <f>IF(ISNUMBER(SEARCH("Ronda",Table16[[#This Row],[Column1]]))=TRUE,1,0)</f>
        <v>0</v>
      </c>
      <c r="O23" t="str">
        <f>IF(Table16[[#This Row],[cond2]]=1,MID(Table16[[#This Row],[Column1]],6,3),O22)</f>
        <v xml:space="preserve"> 34</v>
      </c>
      <c r="P23">
        <v>22</v>
      </c>
      <c r="Q23" t="s">
        <v>529</v>
      </c>
    </row>
    <row r="24" spans="11:17" hidden="1" x14ac:dyDescent="0.3">
      <c r="K24" t="s">
        <v>1048</v>
      </c>
      <c r="L24">
        <f>IF(AND(ISNUMBER(SEARCH(":",Table16[[#This Row],[Column1]]))=FALSE,ISNUMBER(SEARCH("Ronda",Table16[[#This Row],[Column1]]))=FALSE),1,0)</f>
        <v>0</v>
      </c>
      <c r="M24">
        <f>IF(Table16[[#This Row],[cond]]=1,M23+1,0)</f>
        <v>0</v>
      </c>
      <c r="N24">
        <f>IF(ISNUMBER(SEARCH("Ronda",Table16[[#This Row],[Column1]]))=TRUE,1,0)</f>
        <v>0</v>
      </c>
      <c r="O24" t="str">
        <f>IF(Table16[[#This Row],[cond2]]=1,MID(Table16[[#This Row],[Column1]],6,3),O23)</f>
        <v xml:space="preserve"> 34</v>
      </c>
      <c r="P24">
        <v>23</v>
      </c>
      <c r="Q24" t="s">
        <v>529</v>
      </c>
    </row>
    <row r="25" spans="11:17" hidden="1" x14ac:dyDescent="0.3">
      <c r="K25" t="s">
        <v>5</v>
      </c>
      <c r="L25">
        <f>IF(AND(ISNUMBER(SEARCH(":",Table16[[#This Row],[Column1]]))=FALSE,ISNUMBER(SEARCH("Ronda",Table16[[#This Row],[Column1]]))=FALSE),1,0)</f>
        <v>1</v>
      </c>
      <c r="M25">
        <f>IF(Table16[[#This Row],[cond]]=1,M24+1,0)</f>
        <v>1</v>
      </c>
      <c r="N25">
        <f>IF(ISNUMBER(SEARCH("Ronda",Table16[[#This Row],[Column1]]))=TRUE,1,0)</f>
        <v>0</v>
      </c>
      <c r="O25" t="str">
        <f>IF(Table16[[#This Row],[cond2]]=1,MID(Table16[[#This Row],[Column1]],6,3),O24)</f>
        <v xml:space="preserve"> 34</v>
      </c>
      <c r="P25">
        <v>24</v>
      </c>
      <c r="Q25" t="s">
        <v>529</v>
      </c>
    </row>
    <row r="26" spans="11:17" hidden="1" x14ac:dyDescent="0.3">
      <c r="K26" t="s">
        <v>4</v>
      </c>
      <c r="L26">
        <f>IF(AND(ISNUMBER(SEARCH(":",Table16[[#This Row],[Column1]]))=FALSE,ISNUMBER(SEARCH("Ronda",Table16[[#This Row],[Column1]]))=FALSE),1,0)</f>
        <v>1</v>
      </c>
      <c r="M26">
        <f>IF(Table16[[#This Row],[cond]]=1,M25+1,0)</f>
        <v>2</v>
      </c>
      <c r="N26">
        <f>IF(ISNUMBER(SEARCH("Ronda",Table16[[#This Row],[Column1]]))=TRUE,1,0)</f>
        <v>0</v>
      </c>
      <c r="O26" t="str">
        <f>IF(Table16[[#This Row],[cond2]]=1,MID(Table16[[#This Row],[Column1]],6,3),O25)</f>
        <v xml:space="preserve"> 34</v>
      </c>
      <c r="P26">
        <v>25</v>
      </c>
      <c r="Q26" t="s">
        <v>529</v>
      </c>
    </row>
    <row r="27" spans="11:17" hidden="1" x14ac:dyDescent="0.3">
      <c r="K27">
        <v>1</v>
      </c>
      <c r="L27">
        <f>IF(AND(ISNUMBER(SEARCH(":",Table16[[#This Row],[Column1]]))=FALSE,ISNUMBER(SEARCH("Ronda",Table16[[#This Row],[Column1]]))=FALSE),1,0)</f>
        <v>1</v>
      </c>
      <c r="M27">
        <f>IF(Table16[[#This Row],[cond]]=1,M26+1,0)</f>
        <v>3</v>
      </c>
      <c r="N27">
        <f>IF(ISNUMBER(SEARCH("Ronda",Table16[[#This Row],[Column1]]))=TRUE,1,0)</f>
        <v>0</v>
      </c>
      <c r="O27" t="str">
        <f>IF(Table16[[#This Row],[cond2]]=1,MID(Table16[[#This Row],[Column1]],6,3),O26)</f>
        <v xml:space="preserve"> 34</v>
      </c>
      <c r="P27">
        <v>26</v>
      </c>
      <c r="Q27" t="s">
        <v>529</v>
      </c>
    </row>
    <row r="28" spans="11:17" x14ac:dyDescent="0.3">
      <c r="K28">
        <v>1</v>
      </c>
      <c r="L28">
        <f>IF(AND(ISNUMBER(SEARCH(":",Table16[[#This Row],[Column1]]))=FALSE,ISNUMBER(SEARCH("Ronda",Table16[[#This Row],[Column1]]))=FALSE),1,0)</f>
        <v>1</v>
      </c>
      <c r="M28">
        <f>IF(Table16[[#This Row],[cond]]=1,M27+1,0)</f>
        <v>4</v>
      </c>
      <c r="N28">
        <f>IF(ISNUMBER(SEARCH("Ronda",Table16[[#This Row],[Column1]]))=TRUE,1,0)</f>
        <v>0</v>
      </c>
      <c r="O28" t="str">
        <f>IF(Table16[[#This Row],[cond2]]=1,MID(Table16[[#This Row],[Column1]],6,3),O27)</f>
        <v xml:space="preserve"> 34</v>
      </c>
      <c r="P28">
        <v>2157</v>
      </c>
      <c r="Q28" t="s">
        <v>562</v>
      </c>
    </row>
    <row r="29" spans="11:17" hidden="1" x14ac:dyDescent="0.3">
      <c r="K29">
        <v>-1</v>
      </c>
      <c r="L29">
        <f>IF(AND(ISNUMBER(SEARCH(":",Table16[[#This Row],[Column1]]))=FALSE,ISNUMBER(SEARCH("Ronda",Table16[[#This Row],[Column1]]))=FALSE),1,0)</f>
        <v>1</v>
      </c>
      <c r="M29">
        <f>IF(Table16[[#This Row],[cond]]=1,M28+1,0)</f>
        <v>5</v>
      </c>
      <c r="N29">
        <f>IF(ISNUMBER(SEARCH("Ronda",Table16[[#This Row],[Column1]]))=TRUE,1,0)</f>
        <v>0</v>
      </c>
      <c r="O29" t="str">
        <f>IF(Table16[[#This Row],[cond2]]=1,MID(Table16[[#This Row],[Column1]],6,3),O28)</f>
        <v xml:space="preserve"> 34</v>
      </c>
      <c r="P29">
        <v>28</v>
      </c>
      <c r="Q29" t="s">
        <v>529</v>
      </c>
    </row>
    <row r="30" spans="11:17" hidden="1" x14ac:dyDescent="0.3">
      <c r="K30">
        <v>0</v>
      </c>
      <c r="L30">
        <f>IF(AND(ISNUMBER(SEARCH(":",Table16[[#This Row],[Column1]]))=FALSE,ISNUMBER(SEARCH("Ronda",Table16[[#This Row],[Column1]]))=FALSE),1,0)</f>
        <v>1</v>
      </c>
      <c r="M30">
        <f>IF(Table16[[#This Row],[cond]]=1,M29+1,0)</f>
        <v>6</v>
      </c>
      <c r="N30">
        <f>IF(ISNUMBER(SEARCH("Ronda",Table16[[#This Row],[Column1]]))=TRUE,1,0)</f>
        <v>0</v>
      </c>
      <c r="O30" t="str">
        <f>IF(Table16[[#This Row],[cond2]]=1,MID(Table16[[#This Row],[Column1]],6,3),O29)</f>
        <v xml:space="preserve"> 34</v>
      </c>
      <c r="P30">
        <v>29</v>
      </c>
      <c r="Q30" t="s">
        <v>529</v>
      </c>
    </row>
    <row r="31" spans="11:17" hidden="1" x14ac:dyDescent="0.3">
      <c r="K31" t="s">
        <v>1048</v>
      </c>
      <c r="L31">
        <f>IF(AND(ISNUMBER(SEARCH(":",Table16[[#This Row],[Column1]]))=FALSE,ISNUMBER(SEARCH("Ronda",Table16[[#This Row],[Column1]]))=FALSE),1,0)</f>
        <v>0</v>
      </c>
      <c r="M31">
        <f>IF(Table16[[#This Row],[cond]]=1,M30+1,0)</f>
        <v>0</v>
      </c>
      <c r="N31">
        <f>IF(ISNUMBER(SEARCH("Ronda",Table16[[#This Row],[Column1]]))=TRUE,1,0)</f>
        <v>0</v>
      </c>
      <c r="O31" t="str">
        <f>IF(Table16[[#This Row],[cond2]]=1,MID(Table16[[#This Row],[Column1]],6,3),O30)</f>
        <v xml:space="preserve"> 34</v>
      </c>
      <c r="P31">
        <v>30</v>
      </c>
      <c r="Q31" t="s">
        <v>529</v>
      </c>
    </row>
    <row r="32" spans="11:17" hidden="1" x14ac:dyDescent="0.3">
      <c r="K32" t="s">
        <v>14</v>
      </c>
      <c r="L32">
        <f>IF(AND(ISNUMBER(SEARCH(":",Table16[[#This Row],[Column1]]))=FALSE,ISNUMBER(SEARCH("Ronda",Table16[[#This Row],[Column1]]))=FALSE),1,0)</f>
        <v>1</v>
      </c>
      <c r="M32">
        <f>IF(Table16[[#This Row],[cond]]=1,M31+1,0)</f>
        <v>1</v>
      </c>
      <c r="N32">
        <f>IF(ISNUMBER(SEARCH("Ronda",Table16[[#This Row],[Column1]]))=TRUE,1,0)</f>
        <v>0</v>
      </c>
      <c r="O32" t="str">
        <f>IF(Table16[[#This Row],[cond2]]=1,MID(Table16[[#This Row],[Column1]],6,3),O31)</f>
        <v xml:space="preserve"> 34</v>
      </c>
      <c r="P32">
        <v>31</v>
      </c>
      <c r="Q32" t="s">
        <v>529</v>
      </c>
    </row>
    <row r="33" spans="11:17" hidden="1" x14ac:dyDescent="0.3">
      <c r="K33" t="s">
        <v>13</v>
      </c>
      <c r="L33">
        <f>IF(AND(ISNUMBER(SEARCH(":",Table16[[#This Row],[Column1]]))=FALSE,ISNUMBER(SEARCH("Ronda",Table16[[#This Row],[Column1]]))=FALSE),1,0)</f>
        <v>1</v>
      </c>
      <c r="M33">
        <f>IF(Table16[[#This Row],[cond]]=1,M32+1,0)</f>
        <v>2</v>
      </c>
      <c r="N33">
        <f>IF(ISNUMBER(SEARCH("Ronda",Table16[[#This Row],[Column1]]))=TRUE,1,0)</f>
        <v>0</v>
      </c>
      <c r="O33" t="str">
        <f>IF(Table16[[#This Row],[cond2]]=1,MID(Table16[[#This Row],[Column1]],6,3),O32)</f>
        <v xml:space="preserve"> 34</v>
      </c>
      <c r="P33">
        <v>32</v>
      </c>
      <c r="Q33" t="s">
        <v>529</v>
      </c>
    </row>
    <row r="34" spans="11:17" hidden="1" x14ac:dyDescent="0.3">
      <c r="K34">
        <v>0</v>
      </c>
      <c r="L34">
        <f>IF(AND(ISNUMBER(SEARCH(":",Table16[[#This Row],[Column1]]))=FALSE,ISNUMBER(SEARCH("Ronda",Table16[[#This Row],[Column1]]))=FALSE),1,0)</f>
        <v>1</v>
      </c>
      <c r="M34">
        <f>IF(Table16[[#This Row],[cond]]=1,M33+1,0)</f>
        <v>3</v>
      </c>
      <c r="N34">
        <f>IF(ISNUMBER(SEARCH("Ronda",Table16[[#This Row],[Column1]]))=TRUE,1,0)</f>
        <v>0</v>
      </c>
      <c r="O34" t="str">
        <f>IF(Table16[[#This Row],[cond2]]=1,MID(Table16[[#This Row],[Column1]],6,3),O33)</f>
        <v xml:space="preserve"> 34</v>
      </c>
      <c r="P34">
        <v>33</v>
      </c>
      <c r="Q34" t="s">
        <v>529</v>
      </c>
    </row>
    <row r="35" spans="11:17" x14ac:dyDescent="0.3">
      <c r="K35">
        <v>0</v>
      </c>
      <c r="L35">
        <f>IF(AND(ISNUMBER(SEARCH(":",Table16[[#This Row],[Column1]]))=FALSE,ISNUMBER(SEARCH("Ronda",Table16[[#This Row],[Column1]]))=FALSE),1,0)</f>
        <v>1</v>
      </c>
      <c r="M35">
        <f>IF(Table16[[#This Row],[cond]]=1,M34+1,0)</f>
        <v>4</v>
      </c>
      <c r="N35">
        <f>IF(ISNUMBER(SEARCH("Ronda",Table16[[#This Row],[Column1]]))=TRUE,1,0)</f>
        <v>0</v>
      </c>
      <c r="O35" t="str">
        <f>IF(Table16[[#This Row],[cond2]]=1,MID(Table16[[#This Row],[Column1]],6,3),O34)</f>
        <v xml:space="preserve"> 34</v>
      </c>
      <c r="P35">
        <v>2150</v>
      </c>
      <c r="Q35" t="s">
        <v>562</v>
      </c>
    </row>
    <row r="36" spans="11:17" hidden="1" x14ac:dyDescent="0.3">
      <c r="K36">
        <v>0</v>
      </c>
      <c r="L36">
        <f>IF(AND(ISNUMBER(SEARCH(":",Table16[[#This Row],[Column1]]))=FALSE,ISNUMBER(SEARCH("Ronda",Table16[[#This Row],[Column1]]))=FALSE),1,0)</f>
        <v>1</v>
      </c>
      <c r="M36">
        <f>IF(Table16[[#This Row],[cond]]=1,M35+1,0)</f>
        <v>5</v>
      </c>
      <c r="N36">
        <f>IF(ISNUMBER(SEARCH("Ronda",Table16[[#This Row],[Column1]]))=TRUE,1,0)</f>
        <v>0</v>
      </c>
      <c r="O36" t="str">
        <f>IF(Table16[[#This Row],[cond2]]=1,MID(Table16[[#This Row],[Column1]],6,3),O35)</f>
        <v xml:space="preserve"> 34</v>
      </c>
      <c r="P36">
        <v>35</v>
      </c>
      <c r="Q36" t="s">
        <v>529</v>
      </c>
    </row>
    <row r="37" spans="11:17" hidden="1" x14ac:dyDescent="0.3">
      <c r="K37">
        <v>0</v>
      </c>
      <c r="L37">
        <f>IF(AND(ISNUMBER(SEARCH(":",Table16[[#This Row],[Column1]]))=FALSE,ISNUMBER(SEARCH("Ronda",Table16[[#This Row],[Column1]]))=FALSE),1,0)</f>
        <v>1</v>
      </c>
      <c r="M37">
        <f>IF(Table16[[#This Row],[cond]]=1,M36+1,0)</f>
        <v>6</v>
      </c>
      <c r="N37">
        <f>IF(ISNUMBER(SEARCH("Ronda",Table16[[#This Row],[Column1]]))=TRUE,1,0)</f>
        <v>0</v>
      </c>
      <c r="O37" t="str">
        <f>IF(Table16[[#This Row],[cond2]]=1,MID(Table16[[#This Row],[Column1]],6,3),O36)</f>
        <v xml:space="preserve"> 34</v>
      </c>
      <c r="P37">
        <v>36</v>
      </c>
      <c r="Q37" t="s">
        <v>529</v>
      </c>
    </row>
    <row r="38" spans="11:17" hidden="1" x14ac:dyDescent="0.3">
      <c r="K38" t="s">
        <v>1048</v>
      </c>
      <c r="L38">
        <f>IF(AND(ISNUMBER(SEARCH(":",Table16[[#This Row],[Column1]]))=FALSE,ISNUMBER(SEARCH("Ronda",Table16[[#This Row],[Column1]]))=FALSE),1,0)</f>
        <v>0</v>
      </c>
      <c r="M38">
        <f>IF(Table16[[#This Row],[cond]]=1,M37+1,0)</f>
        <v>0</v>
      </c>
      <c r="N38">
        <f>IF(ISNUMBER(SEARCH("Ronda",Table16[[#This Row],[Column1]]))=TRUE,1,0)</f>
        <v>0</v>
      </c>
      <c r="O38" t="str">
        <f>IF(Table16[[#This Row],[cond2]]=1,MID(Table16[[#This Row],[Column1]],6,3),O37)</f>
        <v xml:space="preserve"> 34</v>
      </c>
      <c r="P38">
        <v>37</v>
      </c>
      <c r="Q38" t="s">
        <v>529</v>
      </c>
    </row>
    <row r="39" spans="11:17" hidden="1" x14ac:dyDescent="0.3">
      <c r="K39" t="s">
        <v>1051</v>
      </c>
      <c r="L39">
        <f>IF(AND(ISNUMBER(SEARCH(":",Table16[[#This Row],[Column1]]))=FALSE,ISNUMBER(SEARCH("Ronda",Table16[[#This Row],[Column1]]))=FALSE),1,0)</f>
        <v>1</v>
      </c>
      <c r="M39">
        <f>IF(Table16[[#This Row],[cond]]=1,M38+1,0)</f>
        <v>1</v>
      </c>
      <c r="N39">
        <f>IF(ISNUMBER(SEARCH("Ronda",Table16[[#This Row],[Column1]]))=TRUE,1,0)</f>
        <v>0</v>
      </c>
      <c r="O39" t="str">
        <f>IF(Table16[[#This Row],[cond2]]=1,MID(Table16[[#This Row],[Column1]],6,3),O38)</f>
        <v xml:space="preserve"> 34</v>
      </c>
      <c r="P39">
        <v>38</v>
      </c>
      <c r="Q39" t="s">
        <v>529</v>
      </c>
    </row>
    <row r="40" spans="11:17" hidden="1" x14ac:dyDescent="0.3">
      <c r="K40" t="s">
        <v>1491</v>
      </c>
      <c r="L40">
        <f>IF(AND(ISNUMBER(SEARCH(":",Table16[[#This Row],[Column1]]))=FALSE,ISNUMBER(SEARCH("Ronda",Table16[[#This Row],[Column1]]))=FALSE),1,0)</f>
        <v>1</v>
      </c>
      <c r="M40">
        <f>IF(Table16[[#This Row],[cond]]=1,M39+1,0)</f>
        <v>2</v>
      </c>
      <c r="N40">
        <f>IF(ISNUMBER(SEARCH("Ronda",Table16[[#This Row],[Column1]]))=TRUE,1,0)</f>
        <v>0</v>
      </c>
      <c r="O40" t="str">
        <f>IF(Table16[[#This Row],[cond2]]=1,MID(Table16[[#This Row],[Column1]],6,3),O39)</f>
        <v xml:space="preserve"> 34</v>
      </c>
      <c r="P40">
        <v>39</v>
      </c>
      <c r="Q40" t="s">
        <v>529</v>
      </c>
    </row>
    <row r="41" spans="11:17" hidden="1" x14ac:dyDescent="0.3">
      <c r="K41">
        <v>4</v>
      </c>
      <c r="L41">
        <f>IF(AND(ISNUMBER(SEARCH(":",Table16[[#This Row],[Column1]]))=FALSE,ISNUMBER(SEARCH("Ronda",Table16[[#This Row],[Column1]]))=FALSE),1,0)</f>
        <v>1</v>
      </c>
      <c r="M41">
        <f>IF(Table16[[#This Row],[cond]]=1,M40+1,0)</f>
        <v>3</v>
      </c>
      <c r="N41">
        <f>IF(ISNUMBER(SEARCH("Ronda",Table16[[#This Row],[Column1]]))=TRUE,1,0)</f>
        <v>0</v>
      </c>
      <c r="O41" t="str">
        <f>IF(Table16[[#This Row],[cond2]]=1,MID(Table16[[#This Row],[Column1]],6,3),O40)</f>
        <v xml:space="preserve"> 34</v>
      </c>
      <c r="P41">
        <v>40</v>
      </c>
      <c r="Q41" t="s">
        <v>529</v>
      </c>
    </row>
    <row r="42" spans="11:17" x14ac:dyDescent="0.3">
      <c r="K42">
        <v>0</v>
      </c>
      <c r="L42">
        <f>IF(AND(ISNUMBER(SEARCH(":",Table16[[#This Row],[Column1]]))=FALSE,ISNUMBER(SEARCH("Ronda",Table16[[#This Row],[Column1]]))=FALSE),1,0)</f>
        <v>1</v>
      </c>
      <c r="M42">
        <f>IF(Table16[[#This Row],[cond]]=1,M41+1,0)</f>
        <v>4</v>
      </c>
      <c r="N42">
        <f>IF(ISNUMBER(SEARCH("Ronda",Table16[[#This Row],[Column1]]))=TRUE,1,0)</f>
        <v>0</v>
      </c>
      <c r="O42" t="str">
        <f>IF(Table16[[#This Row],[cond2]]=1,MID(Table16[[#This Row],[Column1]],6,3),O41)</f>
        <v xml:space="preserve"> 34</v>
      </c>
      <c r="P42">
        <v>2143</v>
      </c>
      <c r="Q42" t="s">
        <v>562</v>
      </c>
    </row>
    <row r="43" spans="11:17" hidden="1" x14ac:dyDescent="0.3">
      <c r="K43">
        <v>-2</v>
      </c>
      <c r="L43">
        <f>IF(AND(ISNUMBER(SEARCH(":",Table16[[#This Row],[Column1]]))=FALSE,ISNUMBER(SEARCH("Ronda",Table16[[#This Row],[Column1]]))=FALSE),1,0)</f>
        <v>1</v>
      </c>
      <c r="M43">
        <f>IF(Table16[[#This Row],[cond]]=1,M42+1,0)</f>
        <v>5</v>
      </c>
      <c r="N43">
        <f>IF(ISNUMBER(SEARCH("Ronda",Table16[[#This Row],[Column1]]))=TRUE,1,0)</f>
        <v>0</v>
      </c>
      <c r="O43" t="str">
        <f>IF(Table16[[#This Row],[cond2]]=1,MID(Table16[[#This Row],[Column1]],6,3),O42)</f>
        <v xml:space="preserve"> 34</v>
      </c>
      <c r="P43">
        <v>42</v>
      </c>
      <c r="Q43" t="s">
        <v>529</v>
      </c>
    </row>
    <row r="44" spans="11:17" hidden="1" x14ac:dyDescent="0.3">
      <c r="K44">
        <v>0</v>
      </c>
      <c r="L44">
        <f>IF(AND(ISNUMBER(SEARCH(":",Table16[[#This Row],[Column1]]))=FALSE,ISNUMBER(SEARCH("Ronda",Table16[[#This Row],[Column1]]))=FALSE),1,0)</f>
        <v>1</v>
      </c>
      <c r="M44">
        <f>IF(Table16[[#This Row],[cond]]=1,M43+1,0)</f>
        <v>6</v>
      </c>
      <c r="N44">
        <f>IF(ISNUMBER(SEARCH("Ronda",Table16[[#This Row],[Column1]]))=TRUE,1,0)</f>
        <v>0</v>
      </c>
      <c r="O44" t="str">
        <f>IF(Table16[[#This Row],[cond2]]=1,MID(Table16[[#This Row],[Column1]],6,3),O43)</f>
        <v xml:space="preserve"> 34</v>
      </c>
      <c r="P44">
        <v>43</v>
      </c>
      <c r="Q44" t="s">
        <v>529</v>
      </c>
    </row>
    <row r="45" spans="11:17" hidden="1" x14ac:dyDescent="0.3">
      <c r="K45" t="s">
        <v>1048</v>
      </c>
      <c r="L45">
        <f>IF(AND(ISNUMBER(SEARCH(":",Table16[[#This Row],[Column1]]))=FALSE,ISNUMBER(SEARCH("Ronda",Table16[[#This Row],[Column1]]))=FALSE),1,0)</f>
        <v>0</v>
      </c>
      <c r="M45">
        <f>IF(Table16[[#This Row],[cond]]=1,M44+1,0)</f>
        <v>0</v>
      </c>
      <c r="N45">
        <f>IF(ISNUMBER(SEARCH("Ronda",Table16[[#This Row],[Column1]]))=TRUE,1,0)</f>
        <v>0</v>
      </c>
      <c r="O45" t="str">
        <f>IF(Table16[[#This Row],[cond2]]=1,MID(Table16[[#This Row],[Column1]],6,3),O44)</f>
        <v xml:space="preserve"> 34</v>
      </c>
      <c r="P45">
        <v>44</v>
      </c>
      <c r="Q45" t="s">
        <v>529</v>
      </c>
    </row>
    <row r="46" spans="11:17" hidden="1" x14ac:dyDescent="0.3">
      <c r="K46" t="s">
        <v>1</v>
      </c>
      <c r="L46">
        <f>IF(AND(ISNUMBER(SEARCH(":",Table16[[#This Row],[Column1]]))=FALSE,ISNUMBER(SEARCH("Ronda",Table16[[#This Row],[Column1]]))=FALSE),1,0)</f>
        <v>1</v>
      </c>
      <c r="M46">
        <f>IF(Table16[[#This Row],[cond]]=1,M45+1,0)</f>
        <v>1</v>
      </c>
      <c r="N46">
        <f>IF(ISNUMBER(SEARCH("Ronda",Table16[[#This Row],[Column1]]))=TRUE,1,0)</f>
        <v>0</v>
      </c>
      <c r="O46" t="str">
        <f>IF(Table16[[#This Row],[cond2]]=1,MID(Table16[[#This Row],[Column1]],6,3),O45)</f>
        <v xml:space="preserve"> 34</v>
      </c>
      <c r="P46">
        <v>45</v>
      </c>
      <c r="Q46" t="s">
        <v>529</v>
      </c>
    </row>
    <row r="47" spans="11:17" hidden="1" x14ac:dyDescent="0.3">
      <c r="K47" t="s">
        <v>2</v>
      </c>
      <c r="L47">
        <f>IF(AND(ISNUMBER(SEARCH(":",Table16[[#This Row],[Column1]]))=FALSE,ISNUMBER(SEARCH("Ronda",Table16[[#This Row],[Column1]]))=FALSE),1,0)</f>
        <v>1</v>
      </c>
      <c r="M47">
        <f>IF(Table16[[#This Row],[cond]]=1,M46+1,0)</f>
        <v>2</v>
      </c>
      <c r="N47">
        <f>IF(ISNUMBER(SEARCH("Ronda",Table16[[#This Row],[Column1]]))=TRUE,1,0)</f>
        <v>0</v>
      </c>
      <c r="O47" t="str">
        <f>IF(Table16[[#This Row],[cond2]]=1,MID(Table16[[#This Row],[Column1]],6,3),O46)</f>
        <v xml:space="preserve"> 34</v>
      </c>
      <c r="P47">
        <v>46</v>
      </c>
      <c r="Q47" t="s">
        <v>529</v>
      </c>
    </row>
    <row r="48" spans="11:17" hidden="1" x14ac:dyDescent="0.3">
      <c r="K48">
        <v>1</v>
      </c>
      <c r="L48">
        <f>IF(AND(ISNUMBER(SEARCH(":",Table16[[#This Row],[Column1]]))=FALSE,ISNUMBER(SEARCH("Ronda",Table16[[#This Row],[Column1]]))=FALSE),1,0)</f>
        <v>1</v>
      </c>
      <c r="M48">
        <f>IF(Table16[[#This Row],[cond]]=1,M47+1,0)</f>
        <v>3</v>
      </c>
      <c r="N48">
        <f>IF(ISNUMBER(SEARCH("Ronda",Table16[[#This Row],[Column1]]))=TRUE,1,0)</f>
        <v>0</v>
      </c>
      <c r="O48" t="str">
        <f>IF(Table16[[#This Row],[cond2]]=1,MID(Table16[[#This Row],[Column1]],6,3),O47)</f>
        <v xml:space="preserve"> 34</v>
      </c>
      <c r="P48">
        <v>47</v>
      </c>
      <c r="Q48" t="s">
        <v>529</v>
      </c>
    </row>
    <row r="49" spans="11:17" x14ac:dyDescent="0.3">
      <c r="K49">
        <v>1</v>
      </c>
      <c r="L49">
        <f>IF(AND(ISNUMBER(SEARCH(":",Table16[[#This Row],[Column1]]))=FALSE,ISNUMBER(SEARCH("Ronda",Table16[[#This Row],[Column1]]))=FALSE),1,0)</f>
        <v>1</v>
      </c>
      <c r="M49">
        <f>IF(Table16[[#This Row],[cond]]=1,M48+1,0)</f>
        <v>4</v>
      </c>
      <c r="N49">
        <f>IF(ISNUMBER(SEARCH("Ronda",Table16[[#This Row],[Column1]]))=TRUE,1,0)</f>
        <v>0</v>
      </c>
      <c r="O49" t="str">
        <f>IF(Table16[[#This Row],[cond2]]=1,MID(Table16[[#This Row],[Column1]],6,3),O48)</f>
        <v xml:space="preserve"> 34</v>
      </c>
      <c r="P49">
        <v>2136</v>
      </c>
      <c r="Q49" t="s">
        <v>562</v>
      </c>
    </row>
    <row r="50" spans="11:17" hidden="1" x14ac:dyDescent="0.3">
      <c r="K50">
        <v>0</v>
      </c>
      <c r="L50">
        <f>IF(AND(ISNUMBER(SEARCH(":",Table16[[#This Row],[Column1]]))=FALSE,ISNUMBER(SEARCH("Ronda",Table16[[#This Row],[Column1]]))=FALSE),1,0)</f>
        <v>1</v>
      </c>
      <c r="M50">
        <f>IF(Table16[[#This Row],[cond]]=1,M49+1,0)</f>
        <v>5</v>
      </c>
      <c r="N50">
        <f>IF(ISNUMBER(SEARCH("Ronda",Table16[[#This Row],[Column1]]))=TRUE,1,0)</f>
        <v>0</v>
      </c>
      <c r="O50" t="str">
        <f>IF(Table16[[#This Row],[cond2]]=1,MID(Table16[[#This Row],[Column1]],6,3),O49)</f>
        <v xml:space="preserve"> 34</v>
      </c>
      <c r="P50">
        <v>49</v>
      </c>
      <c r="Q50" t="s">
        <v>529</v>
      </c>
    </row>
    <row r="51" spans="11:17" hidden="1" x14ac:dyDescent="0.3">
      <c r="K51">
        <v>0</v>
      </c>
      <c r="L51">
        <f>IF(AND(ISNUMBER(SEARCH(":",Table16[[#This Row],[Column1]]))=FALSE,ISNUMBER(SEARCH("Ronda",Table16[[#This Row],[Column1]]))=FALSE),1,0)</f>
        <v>1</v>
      </c>
      <c r="M51">
        <f>IF(Table16[[#This Row],[cond]]=1,M50+1,0)</f>
        <v>6</v>
      </c>
      <c r="N51">
        <f>IF(ISNUMBER(SEARCH("Ronda",Table16[[#This Row],[Column1]]))=TRUE,1,0)</f>
        <v>0</v>
      </c>
      <c r="O51" t="str">
        <f>IF(Table16[[#This Row],[cond2]]=1,MID(Table16[[#This Row],[Column1]],6,3),O50)</f>
        <v xml:space="preserve"> 34</v>
      </c>
      <c r="P51">
        <v>50</v>
      </c>
      <c r="Q51" t="s">
        <v>529</v>
      </c>
    </row>
    <row r="52" spans="11:17" hidden="1" x14ac:dyDescent="0.3">
      <c r="K52" t="s">
        <v>1492</v>
      </c>
      <c r="L52">
        <f>IF(AND(ISNUMBER(SEARCH(":",Table16[[#This Row],[Column1]]))=FALSE,ISNUMBER(SEARCH("Ronda",Table16[[#This Row],[Column1]]))=FALSE),1,0)</f>
        <v>0</v>
      </c>
      <c r="M52">
        <f>IF(Table16[[#This Row],[cond]]=1,M51+1,0)</f>
        <v>0</v>
      </c>
      <c r="N52">
        <f>IF(ISNUMBER(SEARCH("Ronda",Table16[[#This Row],[Column1]]))=TRUE,1,0)</f>
        <v>0</v>
      </c>
      <c r="O52" t="str">
        <f>IF(Table16[[#This Row],[cond2]]=1,MID(Table16[[#This Row],[Column1]],6,3),O51)</f>
        <v xml:space="preserve"> 34</v>
      </c>
      <c r="P52">
        <v>51</v>
      </c>
      <c r="Q52" t="s">
        <v>529</v>
      </c>
    </row>
    <row r="53" spans="11:17" hidden="1" x14ac:dyDescent="0.3">
      <c r="K53" t="s">
        <v>8</v>
      </c>
      <c r="L53">
        <f>IF(AND(ISNUMBER(SEARCH(":",Table16[[#This Row],[Column1]]))=FALSE,ISNUMBER(SEARCH("Ronda",Table16[[#This Row],[Column1]]))=FALSE),1,0)</f>
        <v>1</v>
      </c>
      <c r="M53">
        <f>IF(Table16[[#This Row],[cond]]=1,M52+1,0)</f>
        <v>1</v>
      </c>
      <c r="N53">
        <f>IF(ISNUMBER(SEARCH("Ronda",Table16[[#This Row],[Column1]]))=TRUE,1,0)</f>
        <v>0</v>
      </c>
      <c r="O53" t="str">
        <f>IF(Table16[[#This Row],[cond2]]=1,MID(Table16[[#This Row],[Column1]],6,3),O52)</f>
        <v xml:space="preserve"> 34</v>
      </c>
      <c r="P53">
        <v>52</v>
      </c>
      <c r="Q53" t="s">
        <v>529</v>
      </c>
    </row>
    <row r="54" spans="11:17" hidden="1" x14ac:dyDescent="0.3">
      <c r="K54" t="s">
        <v>1493</v>
      </c>
      <c r="L54">
        <f>IF(AND(ISNUMBER(SEARCH(":",Table16[[#This Row],[Column1]]))=FALSE,ISNUMBER(SEARCH("Ronda",Table16[[#This Row],[Column1]]))=FALSE),1,0)</f>
        <v>1</v>
      </c>
      <c r="M54">
        <f>IF(Table16[[#This Row],[cond]]=1,M53+1,0)</f>
        <v>2</v>
      </c>
      <c r="N54">
        <f>IF(ISNUMBER(SEARCH("Ronda",Table16[[#This Row],[Column1]]))=TRUE,1,0)</f>
        <v>0</v>
      </c>
      <c r="O54" t="str">
        <f>IF(Table16[[#This Row],[cond2]]=1,MID(Table16[[#This Row],[Column1]],6,3),O53)</f>
        <v xml:space="preserve"> 34</v>
      </c>
      <c r="P54">
        <v>53</v>
      </c>
      <c r="Q54" t="s">
        <v>529</v>
      </c>
    </row>
    <row r="55" spans="11:17" hidden="1" x14ac:dyDescent="0.3">
      <c r="K55">
        <v>4</v>
      </c>
      <c r="L55">
        <f>IF(AND(ISNUMBER(SEARCH(":",Table16[[#This Row],[Column1]]))=FALSE,ISNUMBER(SEARCH("Ronda",Table16[[#This Row],[Column1]]))=FALSE),1,0)</f>
        <v>1</v>
      </c>
      <c r="M55">
        <f>IF(Table16[[#This Row],[cond]]=1,M54+1,0)</f>
        <v>3</v>
      </c>
      <c r="N55">
        <f>IF(ISNUMBER(SEARCH("Ronda",Table16[[#This Row],[Column1]]))=TRUE,1,0)</f>
        <v>0</v>
      </c>
      <c r="O55" t="str">
        <f>IF(Table16[[#This Row],[cond2]]=1,MID(Table16[[#This Row],[Column1]],6,3),O54)</f>
        <v xml:space="preserve"> 34</v>
      </c>
      <c r="P55">
        <v>54</v>
      </c>
      <c r="Q55" t="s">
        <v>529</v>
      </c>
    </row>
    <row r="56" spans="11:17" x14ac:dyDescent="0.3">
      <c r="K56">
        <v>1</v>
      </c>
      <c r="L56">
        <f>IF(AND(ISNUMBER(SEARCH(":",Table16[[#This Row],[Column1]]))=FALSE,ISNUMBER(SEARCH("Ronda",Table16[[#This Row],[Column1]]))=FALSE),1,0)</f>
        <v>1</v>
      </c>
      <c r="M56">
        <f>IF(Table16[[#This Row],[cond]]=1,M55+1,0)</f>
        <v>4</v>
      </c>
      <c r="N56">
        <f>IF(ISNUMBER(SEARCH("Ronda",Table16[[#This Row],[Column1]]))=TRUE,1,0)</f>
        <v>0</v>
      </c>
      <c r="O56" t="str">
        <f>IF(Table16[[#This Row],[cond2]]=1,MID(Table16[[#This Row],[Column1]],6,3),O55)</f>
        <v xml:space="preserve"> 34</v>
      </c>
      <c r="P56">
        <v>2129</v>
      </c>
      <c r="Q56" t="s">
        <v>562</v>
      </c>
    </row>
    <row r="57" spans="11:17" hidden="1" x14ac:dyDescent="0.3">
      <c r="K57">
        <v>-2</v>
      </c>
      <c r="L57">
        <f>IF(AND(ISNUMBER(SEARCH(":",Table16[[#This Row],[Column1]]))=FALSE,ISNUMBER(SEARCH("Ronda",Table16[[#This Row],[Column1]]))=FALSE),1,0)</f>
        <v>1</v>
      </c>
      <c r="M57">
        <f>IF(Table16[[#This Row],[cond]]=1,M56+1,0)</f>
        <v>5</v>
      </c>
      <c r="N57">
        <f>IF(ISNUMBER(SEARCH("Ronda",Table16[[#This Row],[Column1]]))=TRUE,1,0)</f>
        <v>0</v>
      </c>
      <c r="O57" t="str">
        <f>IF(Table16[[#This Row],[cond2]]=1,MID(Table16[[#This Row],[Column1]],6,3),O56)</f>
        <v xml:space="preserve"> 34</v>
      </c>
      <c r="P57">
        <v>56</v>
      </c>
      <c r="Q57" t="s">
        <v>529</v>
      </c>
    </row>
    <row r="58" spans="11:17" hidden="1" x14ac:dyDescent="0.3">
      <c r="K58">
        <v>0</v>
      </c>
      <c r="L58">
        <f>IF(AND(ISNUMBER(SEARCH(":",Table16[[#This Row],[Column1]]))=FALSE,ISNUMBER(SEARCH("Ronda",Table16[[#This Row],[Column1]]))=FALSE),1,0)</f>
        <v>1</v>
      </c>
      <c r="M58">
        <f>IF(Table16[[#This Row],[cond]]=1,M57+1,0)</f>
        <v>6</v>
      </c>
      <c r="N58">
        <f>IF(ISNUMBER(SEARCH("Ronda",Table16[[#This Row],[Column1]]))=TRUE,1,0)</f>
        <v>0</v>
      </c>
      <c r="O58" t="str">
        <f>IF(Table16[[#This Row],[cond2]]=1,MID(Table16[[#This Row],[Column1]],6,3),O57)</f>
        <v xml:space="preserve"> 34</v>
      </c>
      <c r="P58">
        <v>57</v>
      </c>
      <c r="Q58" t="s">
        <v>529</v>
      </c>
    </row>
    <row r="59" spans="11:17" hidden="1" x14ac:dyDescent="0.3">
      <c r="K59" t="s">
        <v>1494</v>
      </c>
      <c r="L59">
        <f>IF(AND(ISNUMBER(SEARCH(":",Table16[[#This Row],[Column1]]))=FALSE,ISNUMBER(SEARCH("Ronda",Table16[[#This Row],[Column1]]))=FALSE),1,0)</f>
        <v>0</v>
      </c>
      <c r="M59">
        <f>IF(Table16[[#This Row],[cond]]=1,M58+1,0)</f>
        <v>0</v>
      </c>
      <c r="N59">
        <f>IF(ISNUMBER(SEARCH("Ronda",Table16[[#This Row],[Column1]]))=TRUE,1,0)</f>
        <v>0</v>
      </c>
      <c r="O59" t="str">
        <f>IF(Table16[[#This Row],[cond2]]=1,MID(Table16[[#This Row],[Column1]],6,3),O58)</f>
        <v xml:space="preserve"> 34</v>
      </c>
      <c r="P59">
        <v>58</v>
      </c>
      <c r="Q59" t="s">
        <v>529</v>
      </c>
    </row>
    <row r="60" spans="11:17" hidden="1" x14ac:dyDescent="0.3">
      <c r="K60" t="s">
        <v>303</v>
      </c>
      <c r="L60">
        <f>IF(AND(ISNUMBER(SEARCH(":",Table16[[#This Row],[Column1]]))=FALSE,ISNUMBER(SEARCH("Ronda",Table16[[#This Row],[Column1]]))=FALSE),1,0)</f>
        <v>1</v>
      </c>
      <c r="M60">
        <f>IF(Table16[[#This Row],[cond]]=1,M59+1,0)</f>
        <v>1</v>
      </c>
      <c r="N60">
        <f>IF(ISNUMBER(SEARCH("Ronda",Table16[[#This Row],[Column1]]))=TRUE,1,0)</f>
        <v>0</v>
      </c>
      <c r="O60" t="str">
        <f>IF(Table16[[#This Row],[cond2]]=1,MID(Table16[[#This Row],[Column1]],6,3),O59)</f>
        <v xml:space="preserve"> 34</v>
      </c>
      <c r="P60">
        <v>59</v>
      </c>
      <c r="Q60" t="s">
        <v>529</v>
      </c>
    </row>
    <row r="61" spans="11:17" hidden="1" x14ac:dyDescent="0.3">
      <c r="K61" t="s">
        <v>6</v>
      </c>
      <c r="L61">
        <f>IF(AND(ISNUMBER(SEARCH(":",Table16[[#This Row],[Column1]]))=FALSE,ISNUMBER(SEARCH("Ronda",Table16[[#This Row],[Column1]]))=FALSE),1,0)</f>
        <v>1</v>
      </c>
      <c r="M61">
        <f>IF(Table16[[#This Row],[cond]]=1,M60+1,0)</f>
        <v>2</v>
      </c>
      <c r="N61">
        <f>IF(ISNUMBER(SEARCH("Ronda",Table16[[#This Row],[Column1]]))=TRUE,1,0)</f>
        <v>0</v>
      </c>
      <c r="O61" t="str">
        <f>IF(Table16[[#This Row],[cond2]]=1,MID(Table16[[#This Row],[Column1]],6,3),O60)</f>
        <v xml:space="preserve"> 34</v>
      </c>
      <c r="P61">
        <v>60</v>
      </c>
      <c r="Q61" t="s">
        <v>529</v>
      </c>
    </row>
    <row r="62" spans="11:17" hidden="1" x14ac:dyDescent="0.3">
      <c r="K62">
        <v>2</v>
      </c>
      <c r="L62">
        <f>IF(AND(ISNUMBER(SEARCH(":",Table16[[#This Row],[Column1]]))=FALSE,ISNUMBER(SEARCH("Ronda",Table16[[#This Row],[Column1]]))=FALSE),1,0)</f>
        <v>1</v>
      </c>
      <c r="M62">
        <f>IF(Table16[[#This Row],[cond]]=1,M61+1,0)</f>
        <v>3</v>
      </c>
      <c r="N62">
        <f>IF(ISNUMBER(SEARCH("Ronda",Table16[[#This Row],[Column1]]))=TRUE,1,0)</f>
        <v>0</v>
      </c>
      <c r="O62" t="str">
        <f>IF(Table16[[#This Row],[cond2]]=1,MID(Table16[[#This Row],[Column1]],6,3),O61)</f>
        <v xml:space="preserve"> 34</v>
      </c>
      <c r="P62">
        <v>61</v>
      </c>
      <c r="Q62" t="s">
        <v>529</v>
      </c>
    </row>
    <row r="63" spans="11:17" x14ac:dyDescent="0.3">
      <c r="K63">
        <v>1</v>
      </c>
      <c r="L63">
        <f>IF(AND(ISNUMBER(SEARCH(":",Table16[[#This Row],[Column1]]))=FALSE,ISNUMBER(SEARCH("Ronda",Table16[[#This Row],[Column1]]))=FALSE),1,0)</f>
        <v>1</v>
      </c>
      <c r="M63">
        <f>IF(Table16[[#This Row],[cond]]=1,M62+1,0)</f>
        <v>4</v>
      </c>
      <c r="N63">
        <f>IF(ISNUMBER(SEARCH("Ronda",Table16[[#This Row],[Column1]]))=TRUE,1,0)</f>
        <v>0</v>
      </c>
      <c r="O63" t="str">
        <f>IF(Table16[[#This Row],[cond2]]=1,MID(Table16[[#This Row],[Column1]],6,3),O62)</f>
        <v xml:space="preserve"> 34</v>
      </c>
      <c r="P63">
        <v>2121</v>
      </c>
      <c r="Q63" t="s">
        <v>561</v>
      </c>
    </row>
    <row r="64" spans="11:17" hidden="1" x14ac:dyDescent="0.3">
      <c r="K64">
        <v>-2</v>
      </c>
      <c r="L64">
        <f>IF(AND(ISNUMBER(SEARCH(":",Table16[[#This Row],[Column1]]))=FALSE,ISNUMBER(SEARCH("Ronda",Table16[[#This Row],[Column1]]))=FALSE),1,0)</f>
        <v>1</v>
      </c>
      <c r="M64">
        <f>IF(Table16[[#This Row],[cond]]=1,M63+1,0)</f>
        <v>5</v>
      </c>
      <c r="N64">
        <f>IF(ISNUMBER(SEARCH("Ronda",Table16[[#This Row],[Column1]]))=TRUE,1,0)</f>
        <v>0</v>
      </c>
      <c r="O64" t="str">
        <f>IF(Table16[[#This Row],[cond2]]=1,MID(Table16[[#This Row],[Column1]],6,3),O63)</f>
        <v xml:space="preserve"> 34</v>
      </c>
      <c r="P64">
        <v>63</v>
      </c>
      <c r="Q64" t="s">
        <v>529</v>
      </c>
    </row>
    <row r="65" spans="11:17" hidden="1" x14ac:dyDescent="0.3">
      <c r="K65">
        <v>-2</v>
      </c>
      <c r="L65">
        <f>IF(AND(ISNUMBER(SEARCH(":",Table16[[#This Row],[Column1]]))=FALSE,ISNUMBER(SEARCH("Ronda",Table16[[#This Row],[Column1]]))=FALSE),1,0)</f>
        <v>1</v>
      </c>
      <c r="M65">
        <f>IF(Table16[[#This Row],[cond]]=1,M64+1,0)</f>
        <v>6</v>
      </c>
      <c r="N65">
        <f>IF(ISNUMBER(SEARCH("Ronda",Table16[[#This Row],[Column1]]))=TRUE,1,0)</f>
        <v>0</v>
      </c>
      <c r="O65" t="str">
        <f>IF(Table16[[#This Row],[cond2]]=1,MID(Table16[[#This Row],[Column1]],6,3),O64)</f>
        <v xml:space="preserve"> 34</v>
      </c>
      <c r="P65">
        <v>64</v>
      </c>
      <c r="Q65" t="s">
        <v>529</v>
      </c>
    </row>
    <row r="66" spans="11:17" hidden="1" x14ac:dyDescent="0.3">
      <c r="K66" t="s">
        <v>1495</v>
      </c>
      <c r="L66">
        <f>IF(AND(ISNUMBER(SEARCH(":",Table16[[#This Row],[Column1]]))=FALSE,ISNUMBER(SEARCH("Ronda",Table16[[#This Row],[Column1]]))=FALSE),1,0)</f>
        <v>0</v>
      </c>
      <c r="M66">
        <f>IF(Table16[[#This Row],[cond]]=1,M65+1,0)</f>
        <v>0</v>
      </c>
      <c r="N66">
        <f>IF(ISNUMBER(SEARCH("Ronda",Table16[[#This Row],[Column1]]))=TRUE,1,0)</f>
        <v>1</v>
      </c>
      <c r="O66" t="str">
        <f>IF(Table16[[#This Row],[cond2]]=1,MID(Table16[[#This Row],[Column1]],6,3),O65)</f>
        <v xml:space="preserve"> 33</v>
      </c>
      <c r="P66">
        <v>65</v>
      </c>
      <c r="Q66" t="s">
        <v>530</v>
      </c>
    </row>
    <row r="67" spans="11:17" hidden="1" x14ac:dyDescent="0.3">
      <c r="K67" t="s">
        <v>1496</v>
      </c>
      <c r="L67">
        <f>IF(AND(ISNUMBER(SEARCH(":",Table16[[#This Row],[Column1]]))=FALSE,ISNUMBER(SEARCH("Ronda",Table16[[#This Row],[Column1]]))=FALSE),1,0)</f>
        <v>0</v>
      </c>
      <c r="M67">
        <f>IF(Table16[[#This Row],[cond]]=1,M66+1,0)</f>
        <v>0</v>
      </c>
      <c r="N67">
        <f>IF(ISNUMBER(SEARCH("Ronda",Table16[[#This Row],[Column1]]))=TRUE,1,0)</f>
        <v>0</v>
      </c>
      <c r="O67" t="str">
        <f>IF(Table16[[#This Row],[cond2]]=1,MID(Table16[[#This Row],[Column1]],6,3),O66)</f>
        <v xml:space="preserve"> 33</v>
      </c>
      <c r="P67">
        <v>66</v>
      </c>
      <c r="Q67" t="s">
        <v>530</v>
      </c>
    </row>
    <row r="68" spans="11:17" hidden="1" x14ac:dyDescent="0.3">
      <c r="K68" t="s">
        <v>10</v>
      </c>
      <c r="L68">
        <f>IF(AND(ISNUMBER(SEARCH(":",Table16[[#This Row],[Column1]]))=FALSE,ISNUMBER(SEARCH("Ronda",Table16[[#This Row],[Column1]]))=FALSE),1,0)</f>
        <v>1</v>
      </c>
      <c r="M68">
        <f>IF(Table16[[#This Row],[cond]]=1,M67+1,0)</f>
        <v>1</v>
      </c>
      <c r="N68">
        <f>IF(ISNUMBER(SEARCH("Ronda",Table16[[#This Row],[Column1]]))=TRUE,1,0)</f>
        <v>0</v>
      </c>
      <c r="O68" t="str">
        <f>IF(Table16[[#This Row],[cond2]]=1,MID(Table16[[#This Row],[Column1]],6,3),O67)</f>
        <v xml:space="preserve"> 33</v>
      </c>
      <c r="P68">
        <v>67</v>
      </c>
      <c r="Q68" t="s">
        <v>530</v>
      </c>
    </row>
    <row r="69" spans="11:17" hidden="1" x14ac:dyDescent="0.3">
      <c r="K69" t="s">
        <v>1</v>
      </c>
      <c r="L69">
        <f>IF(AND(ISNUMBER(SEARCH(":",Table16[[#This Row],[Column1]]))=FALSE,ISNUMBER(SEARCH("Ronda",Table16[[#This Row],[Column1]]))=FALSE),1,0)</f>
        <v>1</v>
      </c>
      <c r="M69">
        <f>IF(Table16[[#This Row],[cond]]=1,M68+1,0)</f>
        <v>2</v>
      </c>
      <c r="N69">
        <f>IF(ISNUMBER(SEARCH("Ronda",Table16[[#This Row],[Column1]]))=TRUE,1,0)</f>
        <v>0</v>
      </c>
      <c r="O69" t="str">
        <f>IF(Table16[[#This Row],[cond2]]=1,MID(Table16[[#This Row],[Column1]],6,3),O68)</f>
        <v xml:space="preserve"> 33</v>
      </c>
      <c r="P69">
        <v>68</v>
      </c>
      <c r="Q69" t="s">
        <v>530</v>
      </c>
    </row>
    <row r="70" spans="11:17" hidden="1" x14ac:dyDescent="0.3">
      <c r="K70">
        <v>0</v>
      </c>
      <c r="L70">
        <f>IF(AND(ISNUMBER(SEARCH(":",Table16[[#This Row],[Column1]]))=FALSE,ISNUMBER(SEARCH("Ronda",Table16[[#This Row],[Column1]]))=FALSE),1,0)</f>
        <v>1</v>
      </c>
      <c r="M70">
        <f>IF(Table16[[#This Row],[cond]]=1,M69+1,0)</f>
        <v>3</v>
      </c>
      <c r="N70">
        <f>IF(ISNUMBER(SEARCH("Ronda",Table16[[#This Row],[Column1]]))=TRUE,1,0)</f>
        <v>0</v>
      </c>
      <c r="O70" t="str">
        <f>IF(Table16[[#This Row],[cond2]]=1,MID(Table16[[#This Row],[Column1]],6,3),O69)</f>
        <v xml:space="preserve"> 33</v>
      </c>
      <c r="P70">
        <v>69</v>
      </c>
      <c r="Q70" t="s">
        <v>530</v>
      </c>
    </row>
    <row r="71" spans="11:17" x14ac:dyDescent="0.3">
      <c r="K71">
        <v>1</v>
      </c>
      <c r="L71">
        <f>IF(AND(ISNUMBER(SEARCH(":",Table16[[#This Row],[Column1]]))=FALSE,ISNUMBER(SEARCH("Ronda",Table16[[#This Row],[Column1]]))=FALSE),1,0)</f>
        <v>1</v>
      </c>
      <c r="M71">
        <f>IF(Table16[[#This Row],[cond]]=1,M70+1,0)</f>
        <v>4</v>
      </c>
      <c r="N71">
        <f>IF(ISNUMBER(SEARCH("Ronda",Table16[[#This Row],[Column1]]))=TRUE,1,0)</f>
        <v>0</v>
      </c>
      <c r="O71" t="str">
        <f>IF(Table16[[#This Row],[cond2]]=1,MID(Table16[[#This Row],[Column1]],6,3),O70)</f>
        <v xml:space="preserve"> 33</v>
      </c>
      <c r="P71">
        <v>2114</v>
      </c>
      <c r="Q71" t="s">
        <v>561</v>
      </c>
    </row>
    <row r="72" spans="11:17" hidden="1" x14ac:dyDescent="0.3">
      <c r="K72">
        <v>0</v>
      </c>
      <c r="L72">
        <f>IF(AND(ISNUMBER(SEARCH(":",Table16[[#This Row],[Column1]]))=FALSE,ISNUMBER(SEARCH("Ronda",Table16[[#This Row],[Column1]]))=FALSE),1,0)</f>
        <v>1</v>
      </c>
      <c r="M72">
        <f>IF(Table16[[#This Row],[cond]]=1,M71+1,0)</f>
        <v>5</v>
      </c>
      <c r="N72">
        <f>IF(ISNUMBER(SEARCH("Ronda",Table16[[#This Row],[Column1]]))=TRUE,1,0)</f>
        <v>0</v>
      </c>
      <c r="O72" t="str">
        <f>IF(Table16[[#This Row],[cond2]]=1,MID(Table16[[#This Row],[Column1]],6,3),O71)</f>
        <v xml:space="preserve"> 33</v>
      </c>
      <c r="P72">
        <v>71</v>
      </c>
      <c r="Q72" t="s">
        <v>530</v>
      </c>
    </row>
    <row r="73" spans="11:17" hidden="1" x14ac:dyDescent="0.3">
      <c r="K73">
        <v>0</v>
      </c>
      <c r="L73">
        <f>IF(AND(ISNUMBER(SEARCH(":",Table16[[#This Row],[Column1]]))=FALSE,ISNUMBER(SEARCH("Ronda",Table16[[#This Row],[Column1]]))=FALSE),1,0)</f>
        <v>1</v>
      </c>
      <c r="M73">
        <f>IF(Table16[[#This Row],[cond]]=1,M72+1,0)</f>
        <v>6</v>
      </c>
      <c r="N73">
        <f>IF(ISNUMBER(SEARCH("Ronda",Table16[[#This Row],[Column1]]))=TRUE,1,0)</f>
        <v>0</v>
      </c>
      <c r="O73" t="str">
        <f>IF(Table16[[#This Row],[cond2]]=1,MID(Table16[[#This Row],[Column1]],6,3),O72)</f>
        <v xml:space="preserve"> 33</v>
      </c>
      <c r="P73">
        <v>72</v>
      </c>
      <c r="Q73" t="s">
        <v>530</v>
      </c>
    </row>
    <row r="74" spans="11:17" hidden="1" x14ac:dyDescent="0.3">
      <c r="K74" t="s">
        <v>1497</v>
      </c>
      <c r="L74">
        <f>IF(AND(ISNUMBER(SEARCH(":",Table16[[#This Row],[Column1]]))=FALSE,ISNUMBER(SEARCH("Ronda",Table16[[#This Row],[Column1]]))=FALSE),1,0)</f>
        <v>0</v>
      </c>
      <c r="M74">
        <f>IF(Table16[[#This Row],[cond]]=1,M73+1,0)</f>
        <v>0</v>
      </c>
      <c r="N74">
        <f>IF(ISNUMBER(SEARCH("Ronda",Table16[[#This Row],[Column1]]))=TRUE,1,0)</f>
        <v>0</v>
      </c>
      <c r="O74" t="str">
        <f>IF(Table16[[#This Row],[cond2]]=1,MID(Table16[[#This Row],[Column1]],6,3),O73)</f>
        <v xml:space="preserve"> 33</v>
      </c>
      <c r="P74">
        <v>73</v>
      </c>
      <c r="Q74" t="s">
        <v>530</v>
      </c>
    </row>
    <row r="75" spans="11:17" hidden="1" x14ac:dyDescent="0.3">
      <c r="K75" t="s">
        <v>1493</v>
      </c>
      <c r="L75">
        <f>IF(AND(ISNUMBER(SEARCH(":",Table16[[#This Row],[Column1]]))=FALSE,ISNUMBER(SEARCH("Ronda",Table16[[#This Row],[Column1]]))=FALSE),1,0)</f>
        <v>1</v>
      </c>
      <c r="M75">
        <f>IF(Table16[[#This Row],[cond]]=1,M74+1,0)</f>
        <v>1</v>
      </c>
      <c r="N75">
        <f>IF(ISNUMBER(SEARCH("Ronda",Table16[[#This Row],[Column1]]))=TRUE,1,0)</f>
        <v>0</v>
      </c>
      <c r="O75" t="str">
        <f>IF(Table16[[#This Row],[cond2]]=1,MID(Table16[[#This Row],[Column1]],6,3),O74)</f>
        <v xml:space="preserve"> 33</v>
      </c>
      <c r="P75">
        <v>74</v>
      </c>
      <c r="Q75" t="s">
        <v>530</v>
      </c>
    </row>
    <row r="76" spans="11:17" hidden="1" x14ac:dyDescent="0.3">
      <c r="K76" t="s">
        <v>1051</v>
      </c>
      <c r="L76">
        <f>IF(AND(ISNUMBER(SEARCH(":",Table16[[#This Row],[Column1]]))=FALSE,ISNUMBER(SEARCH("Ronda",Table16[[#This Row],[Column1]]))=FALSE),1,0)</f>
        <v>1</v>
      </c>
      <c r="M76">
        <f>IF(Table16[[#This Row],[cond]]=1,M75+1,0)</f>
        <v>2</v>
      </c>
      <c r="N76">
        <f>IF(ISNUMBER(SEARCH("Ronda",Table16[[#This Row],[Column1]]))=TRUE,1,0)</f>
        <v>0</v>
      </c>
      <c r="O76" t="str">
        <f>IF(Table16[[#This Row],[cond2]]=1,MID(Table16[[#This Row],[Column1]],6,3),O75)</f>
        <v xml:space="preserve"> 33</v>
      </c>
      <c r="P76">
        <v>75</v>
      </c>
      <c r="Q76" t="s">
        <v>530</v>
      </c>
    </row>
    <row r="77" spans="11:17" hidden="1" x14ac:dyDescent="0.3">
      <c r="K77">
        <v>0</v>
      </c>
      <c r="L77">
        <f>IF(AND(ISNUMBER(SEARCH(":",Table16[[#This Row],[Column1]]))=FALSE,ISNUMBER(SEARCH("Ronda",Table16[[#This Row],[Column1]]))=FALSE),1,0)</f>
        <v>1</v>
      </c>
      <c r="M77">
        <f>IF(Table16[[#This Row],[cond]]=1,M76+1,0)</f>
        <v>3</v>
      </c>
      <c r="N77">
        <f>IF(ISNUMBER(SEARCH("Ronda",Table16[[#This Row],[Column1]]))=TRUE,1,0)</f>
        <v>0</v>
      </c>
      <c r="O77" t="str">
        <f>IF(Table16[[#This Row],[cond2]]=1,MID(Table16[[#This Row],[Column1]],6,3),O76)</f>
        <v xml:space="preserve"> 33</v>
      </c>
      <c r="P77">
        <v>76</v>
      </c>
      <c r="Q77" t="s">
        <v>530</v>
      </c>
    </row>
    <row r="78" spans="11:17" x14ac:dyDescent="0.3">
      <c r="K78">
        <v>0</v>
      </c>
      <c r="L78">
        <f>IF(AND(ISNUMBER(SEARCH(":",Table16[[#This Row],[Column1]]))=FALSE,ISNUMBER(SEARCH("Ronda",Table16[[#This Row],[Column1]]))=FALSE),1,0)</f>
        <v>1</v>
      </c>
      <c r="M78">
        <f>IF(Table16[[#This Row],[cond]]=1,M77+1,0)</f>
        <v>4</v>
      </c>
      <c r="N78">
        <f>IF(ISNUMBER(SEARCH("Ronda",Table16[[#This Row],[Column1]]))=TRUE,1,0)</f>
        <v>0</v>
      </c>
      <c r="O78" t="str">
        <f>IF(Table16[[#This Row],[cond2]]=1,MID(Table16[[#This Row],[Column1]],6,3),O77)</f>
        <v xml:space="preserve"> 33</v>
      </c>
      <c r="P78">
        <v>2107</v>
      </c>
      <c r="Q78" t="s">
        <v>561</v>
      </c>
    </row>
    <row r="79" spans="11:17" hidden="1" x14ac:dyDescent="0.3">
      <c r="K79">
        <v>0</v>
      </c>
      <c r="L79">
        <f>IF(AND(ISNUMBER(SEARCH(":",Table16[[#This Row],[Column1]]))=FALSE,ISNUMBER(SEARCH("Ronda",Table16[[#This Row],[Column1]]))=FALSE),1,0)</f>
        <v>1</v>
      </c>
      <c r="M79">
        <f>IF(Table16[[#This Row],[cond]]=1,M78+1,0)</f>
        <v>5</v>
      </c>
      <c r="N79">
        <f>IF(ISNUMBER(SEARCH("Ronda",Table16[[#This Row],[Column1]]))=TRUE,1,0)</f>
        <v>0</v>
      </c>
      <c r="O79" t="str">
        <f>IF(Table16[[#This Row],[cond2]]=1,MID(Table16[[#This Row],[Column1]],6,3),O78)</f>
        <v xml:space="preserve"> 33</v>
      </c>
      <c r="P79">
        <v>78</v>
      </c>
      <c r="Q79" t="s">
        <v>530</v>
      </c>
    </row>
    <row r="80" spans="11:17" hidden="1" x14ac:dyDescent="0.3">
      <c r="K80">
        <v>-1</v>
      </c>
      <c r="L80">
        <f>IF(AND(ISNUMBER(SEARCH(":",Table16[[#This Row],[Column1]]))=FALSE,ISNUMBER(SEARCH("Ronda",Table16[[#This Row],[Column1]]))=FALSE),1,0)</f>
        <v>1</v>
      </c>
      <c r="M80">
        <f>IF(Table16[[#This Row],[cond]]=1,M79+1,0)</f>
        <v>6</v>
      </c>
      <c r="N80">
        <f>IF(ISNUMBER(SEARCH("Ronda",Table16[[#This Row],[Column1]]))=TRUE,1,0)</f>
        <v>0</v>
      </c>
      <c r="O80" t="str">
        <f>IF(Table16[[#This Row],[cond2]]=1,MID(Table16[[#This Row],[Column1]],6,3),O79)</f>
        <v xml:space="preserve"> 33</v>
      </c>
      <c r="P80">
        <v>79</v>
      </c>
      <c r="Q80" t="s">
        <v>530</v>
      </c>
    </row>
    <row r="81" spans="11:17" hidden="1" x14ac:dyDescent="0.3">
      <c r="K81" t="s">
        <v>1498</v>
      </c>
      <c r="L81">
        <f>IF(AND(ISNUMBER(SEARCH(":",Table16[[#This Row],[Column1]]))=FALSE,ISNUMBER(SEARCH("Ronda",Table16[[#This Row],[Column1]]))=FALSE),1,0)</f>
        <v>0</v>
      </c>
      <c r="M81">
        <f>IF(Table16[[#This Row],[cond]]=1,M80+1,0)</f>
        <v>0</v>
      </c>
      <c r="N81">
        <f>IF(ISNUMBER(SEARCH("Ronda",Table16[[#This Row],[Column1]]))=TRUE,1,0)</f>
        <v>0</v>
      </c>
      <c r="O81" t="str">
        <f>IF(Table16[[#This Row],[cond2]]=1,MID(Table16[[#This Row],[Column1]],6,3),O80)</f>
        <v xml:space="preserve"> 33</v>
      </c>
      <c r="P81">
        <v>80</v>
      </c>
      <c r="Q81" t="s">
        <v>530</v>
      </c>
    </row>
    <row r="82" spans="11:17" hidden="1" x14ac:dyDescent="0.3">
      <c r="K82" t="s">
        <v>1257</v>
      </c>
      <c r="L82">
        <f>IF(AND(ISNUMBER(SEARCH(":",Table16[[#This Row],[Column1]]))=FALSE,ISNUMBER(SEARCH("Ronda",Table16[[#This Row],[Column1]]))=FALSE),1,0)</f>
        <v>1</v>
      </c>
      <c r="M82">
        <f>IF(Table16[[#This Row],[cond]]=1,M81+1,0)</f>
        <v>1</v>
      </c>
      <c r="N82">
        <f>IF(ISNUMBER(SEARCH("Ronda",Table16[[#This Row],[Column1]]))=TRUE,1,0)</f>
        <v>0</v>
      </c>
      <c r="O82" t="str">
        <f>IF(Table16[[#This Row],[cond2]]=1,MID(Table16[[#This Row],[Column1]],6,3),O81)</f>
        <v xml:space="preserve"> 33</v>
      </c>
      <c r="P82">
        <v>81</v>
      </c>
      <c r="Q82" t="s">
        <v>530</v>
      </c>
    </row>
    <row r="83" spans="11:17" hidden="1" x14ac:dyDescent="0.3">
      <c r="K83" t="s">
        <v>5</v>
      </c>
      <c r="L83">
        <f>IF(AND(ISNUMBER(SEARCH(":",Table16[[#This Row],[Column1]]))=FALSE,ISNUMBER(SEARCH("Ronda",Table16[[#This Row],[Column1]]))=FALSE),1,0)</f>
        <v>1</v>
      </c>
      <c r="M83">
        <f>IF(Table16[[#This Row],[cond]]=1,M82+1,0)</f>
        <v>2</v>
      </c>
      <c r="N83">
        <f>IF(ISNUMBER(SEARCH("Ronda",Table16[[#This Row],[Column1]]))=TRUE,1,0)</f>
        <v>0</v>
      </c>
      <c r="O83" t="str">
        <f>IF(Table16[[#This Row],[cond2]]=1,MID(Table16[[#This Row],[Column1]],6,3),O82)</f>
        <v xml:space="preserve"> 33</v>
      </c>
      <c r="P83">
        <v>82</v>
      </c>
      <c r="Q83" t="s">
        <v>530</v>
      </c>
    </row>
    <row r="84" spans="11:17" hidden="1" x14ac:dyDescent="0.3">
      <c r="K84">
        <v>3</v>
      </c>
      <c r="L84">
        <f>IF(AND(ISNUMBER(SEARCH(":",Table16[[#This Row],[Column1]]))=FALSE,ISNUMBER(SEARCH("Ronda",Table16[[#This Row],[Column1]]))=FALSE),1,0)</f>
        <v>1</v>
      </c>
      <c r="M84">
        <f>IF(Table16[[#This Row],[cond]]=1,M83+1,0)</f>
        <v>3</v>
      </c>
      <c r="N84">
        <f>IF(ISNUMBER(SEARCH("Ronda",Table16[[#This Row],[Column1]]))=TRUE,1,0)</f>
        <v>0</v>
      </c>
      <c r="O84" t="str">
        <f>IF(Table16[[#This Row],[cond2]]=1,MID(Table16[[#This Row],[Column1]],6,3),O83)</f>
        <v xml:space="preserve"> 33</v>
      </c>
      <c r="P84">
        <v>83</v>
      </c>
      <c r="Q84" t="s">
        <v>530</v>
      </c>
    </row>
    <row r="85" spans="11:17" x14ac:dyDescent="0.3">
      <c r="K85">
        <v>5</v>
      </c>
      <c r="L85">
        <f>IF(AND(ISNUMBER(SEARCH(":",Table16[[#This Row],[Column1]]))=FALSE,ISNUMBER(SEARCH("Ronda",Table16[[#This Row],[Column1]]))=FALSE),1,0)</f>
        <v>1</v>
      </c>
      <c r="M85">
        <f>IF(Table16[[#This Row],[cond]]=1,M84+1,0)</f>
        <v>4</v>
      </c>
      <c r="N85">
        <f>IF(ISNUMBER(SEARCH("Ronda",Table16[[#This Row],[Column1]]))=TRUE,1,0)</f>
        <v>0</v>
      </c>
      <c r="O85" t="str">
        <f>IF(Table16[[#This Row],[cond2]]=1,MID(Table16[[#This Row],[Column1]],6,3),O84)</f>
        <v xml:space="preserve"> 33</v>
      </c>
      <c r="P85">
        <v>2100</v>
      </c>
      <c r="Q85" t="s">
        <v>561</v>
      </c>
    </row>
    <row r="86" spans="11:17" hidden="1" x14ac:dyDescent="0.3">
      <c r="K86">
        <v>-1</v>
      </c>
      <c r="L86">
        <f>IF(AND(ISNUMBER(SEARCH(":",Table16[[#This Row],[Column1]]))=FALSE,ISNUMBER(SEARCH("Ronda",Table16[[#This Row],[Column1]]))=FALSE),1,0)</f>
        <v>1</v>
      </c>
      <c r="M86">
        <f>IF(Table16[[#This Row],[cond]]=1,M85+1,0)</f>
        <v>5</v>
      </c>
      <c r="N86">
        <f>IF(ISNUMBER(SEARCH("Ronda",Table16[[#This Row],[Column1]]))=TRUE,1,0)</f>
        <v>0</v>
      </c>
      <c r="O86" t="str">
        <f>IF(Table16[[#This Row],[cond2]]=1,MID(Table16[[#This Row],[Column1]],6,3),O85)</f>
        <v xml:space="preserve"> 33</v>
      </c>
      <c r="P86">
        <v>85</v>
      </c>
      <c r="Q86" t="s">
        <v>530</v>
      </c>
    </row>
    <row r="87" spans="11:17" hidden="1" x14ac:dyDescent="0.3">
      <c r="K87">
        <v>0</v>
      </c>
      <c r="L87">
        <f>IF(AND(ISNUMBER(SEARCH(":",Table16[[#This Row],[Column1]]))=FALSE,ISNUMBER(SEARCH("Ronda",Table16[[#This Row],[Column1]]))=FALSE),1,0)</f>
        <v>1</v>
      </c>
      <c r="M87">
        <f>IF(Table16[[#This Row],[cond]]=1,M86+1,0)</f>
        <v>6</v>
      </c>
      <c r="N87">
        <f>IF(ISNUMBER(SEARCH("Ronda",Table16[[#This Row],[Column1]]))=TRUE,1,0)</f>
        <v>0</v>
      </c>
      <c r="O87" t="str">
        <f>IF(Table16[[#This Row],[cond2]]=1,MID(Table16[[#This Row],[Column1]],6,3),O86)</f>
        <v xml:space="preserve"> 33</v>
      </c>
      <c r="P87">
        <v>86</v>
      </c>
      <c r="Q87" t="s">
        <v>530</v>
      </c>
    </row>
    <row r="88" spans="11:17" hidden="1" x14ac:dyDescent="0.3">
      <c r="K88" t="s">
        <v>1499</v>
      </c>
      <c r="L88">
        <f>IF(AND(ISNUMBER(SEARCH(":",Table16[[#This Row],[Column1]]))=FALSE,ISNUMBER(SEARCH("Ronda",Table16[[#This Row],[Column1]]))=FALSE),1,0)</f>
        <v>0</v>
      </c>
      <c r="M88">
        <f>IF(Table16[[#This Row],[cond]]=1,M87+1,0)</f>
        <v>0</v>
      </c>
      <c r="N88">
        <f>IF(ISNUMBER(SEARCH("Ronda",Table16[[#This Row],[Column1]]))=TRUE,1,0)</f>
        <v>0</v>
      </c>
      <c r="O88" t="str">
        <f>IF(Table16[[#This Row],[cond2]]=1,MID(Table16[[#This Row],[Column1]],6,3),O87)</f>
        <v xml:space="preserve"> 33</v>
      </c>
      <c r="P88">
        <v>87</v>
      </c>
      <c r="Q88" t="s">
        <v>530</v>
      </c>
    </row>
    <row r="89" spans="11:17" hidden="1" x14ac:dyDescent="0.3">
      <c r="K89" t="s">
        <v>4</v>
      </c>
      <c r="L89">
        <f>IF(AND(ISNUMBER(SEARCH(":",Table16[[#This Row],[Column1]]))=FALSE,ISNUMBER(SEARCH("Ronda",Table16[[#This Row],[Column1]]))=FALSE),1,0)</f>
        <v>1</v>
      </c>
      <c r="M89">
        <f>IF(Table16[[#This Row],[cond]]=1,M88+1,0)</f>
        <v>1</v>
      </c>
      <c r="N89">
        <f>IF(ISNUMBER(SEARCH("Ronda",Table16[[#This Row],[Column1]]))=TRUE,1,0)</f>
        <v>0</v>
      </c>
      <c r="O89" t="str">
        <f>IF(Table16[[#This Row],[cond2]]=1,MID(Table16[[#This Row],[Column1]],6,3),O88)</f>
        <v xml:space="preserve"> 33</v>
      </c>
      <c r="P89">
        <v>88</v>
      </c>
      <c r="Q89" t="s">
        <v>530</v>
      </c>
    </row>
    <row r="90" spans="11:17" hidden="1" x14ac:dyDescent="0.3">
      <c r="K90" t="s">
        <v>8</v>
      </c>
      <c r="L90">
        <f>IF(AND(ISNUMBER(SEARCH(":",Table16[[#This Row],[Column1]]))=FALSE,ISNUMBER(SEARCH("Ronda",Table16[[#This Row],[Column1]]))=FALSE),1,0)</f>
        <v>1</v>
      </c>
      <c r="M90">
        <f>IF(Table16[[#This Row],[cond]]=1,M89+1,0)</f>
        <v>2</v>
      </c>
      <c r="N90">
        <f>IF(ISNUMBER(SEARCH("Ronda",Table16[[#This Row],[Column1]]))=TRUE,1,0)</f>
        <v>0</v>
      </c>
      <c r="O90" t="str">
        <f>IF(Table16[[#This Row],[cond2]]=1,MID(Table16[[#This Row],[Column1]],6,3),O89)</f>
        <v xml:space="preserve"> 33</v>
      </c>
      <c r="P90">
        <v>89</v>
      </c>
      <c r="Q90" t="s">
        <v>530</v>
      </c>
    </row>
    <row r="91" spans="11:17" hidden="1" x14ac:dyDescent="0.3">
      <c r="K91">
        <v>0</v>
      </c>
      <c r="L91">
        <f>IF(AND(ISNUMBER(SEARCH(":",Table16[[#This Row],[Column1]]))=FALSE,ISNUMBER(SEARCH("Ronda",Table16[[#This Row],[Column1]]))=FALSE),1,0)</f>
        <v>1</v>
      </c>
      <c r="M91">
        <f>IF(Table16[[#This Row],[cond]]=1,M90+1,0)</f>
        <v>3</v>
      </c>
      <c r="N91">
        <f>IF(ISNUMBER(SEARCH("Ronda",Table16[[#This Row],[Column1]]))=TRUE,1,0)</f>
        <v>0</v>
      </c>
      <c r="O91" t="str">
        <f>IF(Table16[[#This Row],[cond2]]=1,MID(Table16[[#This Row],[Column1]],6,3),O90)</f>
        <v xml:space="preserve"> 33</v>
      </c>
      <c r="P91">
        <v>90</v>
      </c>
      <c r="Q91" t="s">
        <v>530</v>
      </c>
    </row>
    <row r="92" spans="11:17" x14ac:dyDescent="0.3">
      <c r="K92">
        <v>1</v>
      </c>
      <c r="L92">
        <f>IF(AND(ISNUMBER(SEARCH(":",Table16[[#This Row],[Column1]]))=FALSE,ISNUMBER(SEARCH("Ronda",Table16[[#This Row],[Column1]]))=FALSE),1,0)</f>
        <v>1</v>
      </c>
      <c r="M92">
        <f>IF(Table16[[#This Row],[cond]]=1,M91+1,0)</f>
        <v>4</v>
      </c>
      <c r="N92">
        <f>IF(ISNUMBER(SEARCH("Ronda",Table16[[#This Row],[Column1]]))=TRUE,1,0)</f>
        <v>0</v>
      </c>
      <c r="O92" t="str">
        <f>IF(Table16[[#This Row],[cond2]]=1,MID(Table16[[#This Row],[Column1]],6,3),O91)</f>
        <v xml:space="preserve"> 33</v>
      </c>
      <c r="P92">
        <v>2093</v>
      </c>
      <c r="Q92" t="s">
        <v>561</v>
      </c>
    </row>
    <row r="93" spans="11:17" hidden="1" x14ac:dyDescent="0.3">
      <c r="K93">
        <v>0</v>
      </c>
      <c r="L93">
        <f>IF(AND(ISNUMBER(SEARCH(":",Table16[[#This Row],[Column1]]))=FALSE,ISNUMBER(SEARCH("Ronda",Table16[[#This Row],[Column1]]))=FALSE),1,0)</f>
        <v>1</v>
      </c>
      <c r="M93">
        <f>IF(Table16[[#This Row],[cond]]=1,M92+1,0)</f>
        <v>5</v>
      </c>
      <c r="N93">
        <f>IF(ISNUMBER(SEARCH("Ronda",Table16[[#This Row],[Column1]]))=TRUE,1,0)</f>
        <v>0</v>
      </c>
      <c r="O93" t="str">
        <f>IF(Table16[[#This Row],[cond2]]=1,MID(Table16[[#This Row],[Column1]],6,3),O92)</f>
        <v xml:space="preserve"> 33</v>
      </c>
      <c r="P93">
        <v>92</v>
      </c>
      <c r="Q93" t="s">
        <v>530</v>
      </c>
    </row>
    <row r="94" spans="11:17" hidden="1" x14ac:dyDescent="0.3">
      <c r="K94">
        <v>0</v>
      </c>
      <c r="L94">
        <f>IF(AND(ISNUMBER(SEARCH(":",Table16[[#This Row],[Column1]]))=FALSE,ISNUMBER(SEARCH("Ronda",Table16[[#This Row],[Column1]]))=FALSE),1,0)</f>
        <v>1</v>
      </c>
      <c r="M94">
        <f>IF(Table16[[#This Row],[cond]]=1,M93+1,0)</f>
        <v>6</v>
      </c>
      <c r="N94">
        <f>IF(ISNUMBER(SEARCH("Ronda",Table16[[#This Row],[Column1]]))=TRUE,1,0)</f>
        <v>0</v>
      </c>
      <c r="O94" t="str">
        <f>IF(Table16[[#This Row],[cond2]]=1,MID(Table16[[#This Row],[Column1]],6,3),O93)</f>
        <v xml:space="preserve"> 33</v>
      </c>
      <c r="P94">
        <v>93</v>
      </c>
      <c r="Q94" t="s">
        <v>530</v>
      </c>
    </row>
    <row r="95" spans="11:17" hidden="1" x14ac:dyDescent="0.3">
      <c r="K95" t="s">
        <v>1500</v>
      </c>
      <c r="L95">
        <f>IF(AND(ISNUMBER(SEARCH(":",Table16[[#This Row],[Column1]]))=FALSE,ISNUMBER(SEARCH("Ronda",Table16[[#This Row],[Column1]]))=FALSE),1,0)</f>
        <v>0</v>
      </c>
      <c r="M95">
        <f>IF(Table16[[#This Row],[cond]]=1,M94+1,0)</f>
        <v>0</v>
      </c>
      <c r="N95">
        <f>IF(ISNUMBER(SEARCH("Ronda",Table16[[#This Row],[Column1]]))=TRUE,1,0)</f>
        <v>0</v>
      </c>
      <c r="O95" t="str">
        <f>IF(Table16[[#This Row],[cond2]]=1,MID(Table16[[#This Row],[Column1]],6,3),O94)</f>
        <v xml:space="preserve"> 33</v>
      </c>
      <c r="P95">
        <v>94</v>
      </c>
      <c r="Q95" t="s">
        <v>530</v>
      </c>
    </row>
    <row r="96" spans="11:17" hidden="1" x14ac:dyDescent="0.3">
      <c r="K96" t="s">
        <v>2</v>
      </c>
      <c r="L96">
        <f>IF(AND(ISNUMBER(SEARCH(":",Table16[[#This Row],[Column1]]))=FALSE,ISNUMBER(SEARCH("Ronda",Table16[[#This Row],[Column1]]))=FALSE),1,0)</f>
        <v>1</v>
      </c>
      <c r="M96">
        <f>IF(Table16[[#This Row],[cond]]=1,M95+1,0)</f>
        <v>1</v>
      </c>
      <c r="N96">
        <f>IF(ISNUMBER(SEARCH("Ronda",Table16[[#This Row],[Column1]]))=TRUE,1,0)</f>
        <v>0</v>
      </c>
      <c r="O96" t="str">
        <f>IF(Table16[[#This Row],[cond2]]=1,MID(Table16[[#This Row],[Column1]],6,3),O95)</f>
        <v xml:space="preserve"> 33</v>
      </c>
      <c r="P96">
        <v>95</v>
      </c>
      <c r="Q96" t="s">
        <v>530</v>
      </c>
    </row>
    <row r="97" spans="11:17" hidden="1" x14ac:dyDescent="0.3">
      <c r="K97" t="s">
        <v>7</v>
      </c>
      <c r="L97">
        <f>IF(AND(ISNUMBER(SEARCH(":",Table16[[#This Row],[Column1]]))=FALSE,ISNUMBER(SEARCH("Ronda",Table16[[#This Row],[Column1]]))=FALSE),1,0)</f>
        <v>1</v>
      </c>
      <c r="M97">
        <f>IF(Table16[[#This Row],[cond]]=1,M96+1,0)</f>
        <v>2</v>
      </c>
      <c r="N97">
        <f>IF(ISNUMBER(SEARCH("Ronda",Table16[[#This Row],[Column1]]))=TRUE,1,0)</f>
        <v>0</v>
      </c>
      <c r="O97" t="str">
        <f>IF(Table16[[#This Row],[cond2]]=1,MID(Table16[[#This Row],[Column1]],6,3),O96)</f>
        <v xml:space="preserve"> 33</v>
      </c>
      <c r="P97">
        <v>96</v>
      </c>
      <c r="Q97" t="s">
        <v>530</v>
      </c>
    </row>
    <row r="98" spans="11:17" hidden="1" x14ac:dyDescent="0.3">
      <c r="K98">
        <v>4</v>
      </c>
      <c r="L98">
        <f>IF(AND(ISNUMBER(SEARCH(":",Table16[[#This Row],[Column1]]))=FALSE,ISNUMBER(SEARCH("Ronda",Table16[[#This Row],[Column1]]))=FALSE),1,0)</f>
        <v>1</v>
      </c>
      <c r="M98">
        <f>IF(Table16[[#This Row],[cond]]=1,M97+1,0)</f>
        <v>3</v>
      </c>
      <c r="N98">
        <f>IF(ISNUMBER(SEARCH("Ronda",Table16[[#This Row],[Column1]]))=TRUE,1,0)</f>
        <v>0</v>
      </c>
      <c r="O98" t="str">
        <f>IF(Table16[[#This Row],[cond2]]=1,MID(Table16[[#This Row],[Column1]],6,3),O97)</f>
        <v xml:space="preserve"> 33</v>
      </c>
      <c r="P98">
        <v>97</v>
      </c>
      <c r="Q98" t="s">
        <v>530</v>
      </c>
    </row>
    <row r="99" spans="11:17" x14ac:dyDescent="0.3">
      <c r="K99">
        <v>0</v>
      </c>
      <c r="L99">
        <f>IF(AND(ISNUMBER(SEARCH(":",Table16[[#This Row],[Column1]]))=FALSE,ISNUMBER(SEARCH("Ronda",Table16[[#This Row],[Column1]]))=FALSE),1,0)</f>
        <v>1</v>
      </c>
      <c r="M99">
        <f>IF(Table16[[#This Row],[cond]]=1,M98+1,0)</f>
        <v>4</v>
      </c>
      <c r="N99">
        <f>IF(ISNUMBER(SEARCH("Ronda",Table16[[#This Row],[Column1]]))=TRUE,1,0)</f>
        <v>0</v>
      </c>
      <c r="O99" t="str">
        <f>IF(Table16[[#This Row],[cond2]]=1,MID(Table16[[#This Row],[Column1]],6,3),O98)</f>
        <v xml:space="preserve"> 33</v>
      </c>
      <c r="P99">
        <v>2086</v>
      </c>
      <c r="Q99" t="s">
        <v>561</v>
      </c>
    </row>
    <row r="100" spans="11:17" hidden="1" x14ac:dyDescent="0.3">
      <c r="K100">
        <v>-3</v>
      </c>
      <c r="L100">
        <f>IF(AND(ISNUMBER(SEARCH(":",Table16[[#This Row],[Column1]]))=FALSE,ISNUMBER(SEARCH("Ronda",Table16[[#This Row],[Column1]]))=FALSE),1,0)</f>
        <v>1</v>
      </c>
      <c r="M100">
        <f>IF(Table16[[#This Row],[cond]]=1,M99+1,0)</f>
        <v>5</v>
      </c>
      <c r="N100">
        <f>IF(ISNUMBER(SEARCH("Ronda",Table16[[#This Row],[Column1]]))=TRUE,1,0)</f>
        <v>0</v>
      </c>
      <c r="O100" t="str">
        <f>IF(Table16[[#This Row],[cond2]]=1,MID(Table16[[#This Row],[Column1]],6,3),O99)</f>
        <v xml:space="preserve"> 33</v>
      </c>
      <c r="P100">
        <v>99</v>
      </c>
      <c r="Q100" t="s">
        <v>530</v>
      </c>
    </row>
    <row r="101" spans="11:17" hidden="1" x14ac:dyDescent="0.3">
      <c r="K101">
        <v>-1</v>
      </c>
      <c r="L101">
        <f>IF(AND(ISNUMBER(SEARCH(":",Table16[[#This Row],[Column1]]))=FALSE,ISNUMBER(SEARCH("Ronda",Table16[[#This Row],[Column1]]))=FALSE),1,0)</f>
        <v>1</v>
      </c>
      <c r="M101">
        <f>IF(Table16[[#This Row],[cond]]=1,M100+1,0)</f>
        <v>6</v>
      </c>
      <c r="N101">
        <f>IF(ISNUMBER(SEARCH("Ronda",Table16[[#This Row],[Column1]]))=TRUE,1,0)</f>
        <v>0</v>
      </c>
      <c r="O101" t="str">
        <f>IF(Table16[[#This Row],[cond2]]=1,MID(Table16[[#This Row],[Column1]],6,3),O100)</f>
        <v xml:space="preserve"> 33</v>
      </c>
      <c r="P101">
        <v>100</v>
      </c>
      <c r="Q101" t="s">
        <v>530</v>
      </c>
    </row>
    <row r="102" spans="11:17" hidden="1" x14ac:dyDescent="0.3">
      <c r="K102" t="s">
        <v>1501</v>
      </c>
      <c r="L102">
        <f>IF(AND(ISNUMBER(SEARCH(":",Table16[[#This Row],[Column1]]))=FALSE,ISNUMBER(SEARCH("Ronda",Table16[[#This Row],[Column1]]))=FALSE),1,0)</f>
        <v>0</v>
      </c>
      <c r="M102">
        <f>IF(Table16[[#This Row],[cond]]=1,M101+1,0)</f>
        <v>0</v>
      </c>
      <c r="N102">
        <f>IF(ISNUMBER(SEARCH("Ronda",Table16[[#This Row],[Column1]]))=TRUE,1,0)</f>
        <v>0</v>
      </c>
      <c r="O102" t="str">
        <f>IF(Table16[[#This Row],[cond2]]=1,MID(Table16[[#This Row],[Column1]],6,3),O101)</f>
        <v xml:space="preserve"> 33</v>
      </c>
      <c r="P102">
        <v>101</v>
      </c>
      <c r="Q102" t="s">
        <v>530</v>
      </c>
    </row>
    <row r="103" spans="11:17" hidden="1" x14ac:dyDescent="0.3">
      <c r="K103" t="s">
        <v>28</v>
      </c>
      <c r="L103">
        <f>IF(AND(ISNUMBER(SEARCH(":",Table16[[#This Row],[Column1]]))=FALSE,ISNUMBER(SEARCH("Ronda",Table16[[#This Row],[Column1]]))=FALSE),1,0)</f>
        <v>1</v>
      </c>
      <c r="M103">
        <f>IF(Table16[[#This Row],[cond]]=1,M102+1,0)</f>
        <v>1</v>
      </c>
      <c r="N103">
        <f>IF(ISNUMBER(SEARCH("Ronda",Table16[[#This Row],[Column1]]))=TRUE,1,0)</f>
        <v>0</v>
      </c>
      <c r="O103" t="str">
        <f>IF(Table16[[#This Row],[cond2]]=1,MID(Table16[[#This Row],[Column1]],6,3),O102)</f>
        <v xml:space="preserve"> 33</v>
      </c>
      <c r="P103">
        <v>102</v>
      </c>
      <c r="Q103" t="s">
        <v>530</v>
      </c>
    </row>
    <row r="104" spans="11:17" hidden="1" x14ac:dyDescent="0.3">
      <c r="K104" t="s">
        <v>14</v>
      </c>
      <c r="L104">
        <f>IF(AND(ISNUMBER(SEARCH(":",Table16[[#This Row],[Column1]]))=FALSE,ISNUMBER(SEARCH("Ronda",Table16[[#This Row],[Column1]]))=FALSE),1,0)</f>
        <v>1</v>
      </c>
      <c r="M104">
        <f>IF(Table16[[#This Row],[cond]]=1,M103+1,0)</f>
        <v>2</v>
      </c>
      <c r="N104">
        <f>IF(ISNUMBER(SEARCH("Ronda",Table16[[#This Row],[Column1]]))=TRUE,1,0)</f>
        <v>0</v>
      </c>
      <c r="O104" t="str">
        <f>IF(Table16[[#This Row],[cond2]]=1,MID(Table16[[#This Row],[Column1]],6,3),O103)</f>
        <v xml:space="preserve"> 33</v>
      </c>
      <c r="P104">
        <v>103</v>
      </c>
      <c r="Q104" t="s">
        <v>530</v>
      </c>
    </row>
    <row r="105" spans="11:17" hidden="1" x14ac:dyDescent="0.3">
      <c r="K105">
        <v>1</v>
      </c>
      <c r="L105">
        <f>IF(AND(ISNUMBER(SEARCH(":",Table16[[#This Row],[Column1]]))=FALSE,ISNUMBER(SEARCH("Ronda",Table16[[#This Row],[Column1]]))=FALSE),1,0)</f>
        <v>1</v>
      </c>
      <c r="M105">
        <f>IF(Table16[[#This Row],[cond]]=1,M104+1,0)</f>
        <v>3</v>
      </c>
      <c r="N105">
        <f>IF(ISNUMBER(SEARCH("Ronda",Table16[[#This Row],[Column1]]))=TRUE,1,0)</f>
        <v>0</v>
      </c>
      <c r="O105" t="str">
        <f>IF(Table16[[#This Row],[cond2]]=1,MID(Table16[[#This Row],[Column1]],6,3),O104)</f>
        <v xml:space="preserve"> 33</v>
      </c>
      <c r="P105">
        <v>104</v>
      </c>
      <c r="Q105" t="s">
        <v>530</v>
      </c>
    </row>
    <row r="106" spans="11:17" x14ac:dyDescent="0.3">
      <c r="K106">
        <v>2</v>
      </c>
      <c r="L106">
        <f>IF(AND(ISNUMBER(SEARCH(":",Table16[[#This Row],[Column1]]))=FALSE,ISNUMBER(SEARCH("Ronda",Table16[[#This Row],[Column1]]))=FALSE),1,0)</f>
        <v>1</v>
      </c>
      <c r="M106">
        <f>IF(Table16[[#This Row],[cond]]=1,M105+1,0)</f>
        <v>4</v>
      </c>
      <c r="N106">
        <f>IF(ISNUMBER(SEARCH("Ronda",Table16[[#This Row],[Column1]]))=TRUE,1,0)</f>
        <v>0</v>
      </c>
      <c r="O106" t="str">
        <f>IF(Table16[[#This Row],[cond2]]=1,MID(Table16[[#This Row],[Column1]],6,3),O105)</f>
        <v xml:space="preserve"> 33</v>
      </c>
      <c r="P106">
        <v>2079</v>
      </c>
      <c r="Q106" t="s">
        <v>561</v>
      </c>
    </row>
    <row r="107" spans="11:17" hidden="1" x14ac:dyDescent="0.3">
      <c r="K107">
        <v>0</v>
      </c>
      <c r="L107">
        <f>IF(AND(ISNUMBER(SEARCH(":",Table16[[#This Row],[Column1]]))=FALSE,ISNUMBER(SEARCH("Ronda",Table16[[#This Row],[Column1]]))=FALSE),1,0)</f>
        <v>1</v>
      </c>
      <c r="M107">
        <f>IF(Table16[[#This Row],[cond]]=1,M106+1,0)</f>
        <v>5</v>
      </c>
      <c r="N107">
        <f>IF(ISNUMBER(SEARCH("Ronda",Table16[[#This Row],[Column1]]))=TRUE,1,0)</f>
        <v>0</v>
      </c>
      <c r="O107" t="str">
        <f>IF(Table16[[#This Row],[cond2]]=1,MID(Table16[[#This Row],[Column1]],6,3),O106)</f>
        <v xml:space="preserve"> 33</v>
      </c>
      <c r="P107">
        <v>106</v>
      </c>
      <c r="Q107" t="s">
        <v>530</v>
      </c>
    </row>
    <row r="108" spans="11:17" hidden="1" x14ac:dyDescent="0.3">
      <c r="K108">
        <v>0</v>
      </c>
      <c r="L108">
        <f>IF(AND(ISNUMBER(SEARCH(":",Table16[[#This Row],[Column1]]))=FALSE,ISNUMBER(SEARCH("Ronda",Table16[[#This Row],[Column1]]))=FALSE),1,0)</f>
        <v>1</v>
      </c>
      <c r="M108">
        <f>IF(Table16[[#This Row],[cond]]=1,M107+1,0)</f>
        <v>6</v>
      </c>
      <c r="N108">
        <f>IF(ISNUMBER(SEARCH("Ronda",Table16[[#This Row],[Column1]]))=TRUE,1,0)</f>
        <v>0</v>
      </c>
      <c r="O108" t="str">
        <f>IF(Table16[[#This Row],[cond2]]=1,MID(Table16[[#This Row],[Column1]],6,3),O107)</f>
        <v xml:space="preserve"> 33</v>
      </c>
      <c r="P108">
        <v>107</v>
      </c>
      <c r="Q108" t="s">
        <v>530</v>
      </c>
    </row>
    <row r="109" spans="11:17" hidden="1" x14ac:dyDescent="0.3">
      <c r="K109" t="s">
        <v>1501</v>
      </c>
      <c r="L109">
        <f>IF(AND(ISNUMBER(SEARCH(":",Table16[[#This Row],[Column1]]))=FALSE,ISNUMBER(SEARCH("Ronda",Table16[[#This Row],[Column1]]))=FALSE),1,0)</f>
        <v>0</v>
      </c>
      <c r="M109">
        <f>IF(Table16[[#This Row],[cond]]=1,M108+1,0)</f>
        <v>0</v>
      </c>
      <c r="N109">
        <f>IF(ISNUMBER(SEARCH("Ronda",Table16[[#This Row],[Column1]]))=TRUE,1,0)</f>
        <v>0</v>
      </c>
      <c r="O109" t="str">
        <f>IF(Table16[[#This Row],[cond2]]=1,MID(Table16[[#This Row],[Column1]],6,3),O108)</f>
        <v xml:space="preserve"> 33</v>
      </c>
      <c r="P109">
        <v>108</v>
      </c>
      <c r="Q109" t="s">
        <v>530</v>
      </c>
    </row>
    <row r="110" spans="11:17" hidden="1" x14ac:dyDescent="0.3">
      <c r="K110" t="s">
        <v>1491</v>
      </c>
      <c r="L110">
        <f>IF(AND(ISNUMBER(SEARCH(":",Table16[[#This Row],[Column1]]))=FALSE,ISNUMBER(SEARCH("Ronda",Table16[[#This Row],[Column1]]))=FALSE),1,0)</f>
        <v>1</v>
      </c>
      <c r="M110">
        <f>IF(Table16[[#This Row],[cond]]=1,M109+1,0)</f>
        <v>1</v>
      </c>
      <c r="N110">
        <f>IF(ISNUMBER(SEARCH("Ronda",Table16[[#This Row],[Column1]]))=TRUE,1,0)</f>
        <v>0</v>
      </c>
      <c r="O110" t="str">
        <f>IF(Table16[[#This Row],[cond2]]=1,MID(Table16[[#This Row],[Column1]],6,3),O109)</f>
        <v xml:space="preserve"> 33</v>
      </c>
      <c r="P110">
        <v>109</v>
      </c>
      <c r="Q110" t="s">
        <v>530</v>
      </c>
    </row>
    <row r="111" spans="11:17" hidden="1" x14ac:dyDescent="0.3">
      <c r="K111" t="s">
        <v>303</v>
      </c>
      <c r="L111">
        <f>IF(AND(ISNUMBER(SEARCH(":",Table16[[#This Row],[Column1]]))=FALSE,ISNUMBER(SEARCH("Ronda",Table16[[#This Row],[Column1]]))=FALSE),1,0)</f>
        <v>1</v>
      </c>
      <c r="M111">
        <f>IF(Table16[[#This Row],[cond]]=1,M110+1,0)</f>
        <v>2</v>
      </c>
      <c r="N111">
        <f>IF(ISNUMBER(SEARCH("Ronda",Table16[[#This Row],[Column1]]))=TRUE,1,0)</f>
        <v>0</v>
      </c>
      <c r="O111" t="str">
        <f>IF(Table16[[#This Row],[cond2]]=1,MID(Table16[[#This Row],[Column1]],6,3),O110)</f>
        <v xml:space="preserve"> 33</v>
      </c>
      <c r="P111">
        <v>110</v>
      </c>
      <c r="Q111" t="s">
        <v>530</v>
      </c>
    </row>
    <row r="112" spans="11:17" hidden="1" x14ac:dyDescent="0.3">
      <c r="K112">
        <v>1</v>
      </c>
      <c r="L112">
        <f>IF(AND(ISNUMBER(SEARCH(":",Table16[[#This Row],[Column1]]))=FALSE,ISNUMBER(SEARCH("Ronda",Table16[[#This Row],[Column1]]))=FALSE),1,0)</f>
        <v>1</v>
      </c>
      <c r="M112">
        <f>IF(Table16[[#This Row],[cond]]=1,M111+1,0)</f>
        <v>3</v>
      </c>
      <c r="N112">
        <f>IF(ISNUMBER(SEARCH("Ronda",Table16[[#This Row],[Column1]]))=TRUE,1,0)</f>
        <v>0</v>
      </c>
      <c r="O112" t="str">
        <f>IF(Table16[[#This Row],[cond2]]=1,MID(Table16[[#This Row],[Column1]],6,3),O111)</f>
        <v xml:space="preserve"> 33</v>
      </c>
      <c r="P112">
        <v>111</v>
      </c>
      <c r="Q112" t="s">
        <v>530</v>
      </c>
    </row>
    <row r="113" spans="11:17" x14ac:dyDescent="0.3">
      <c r="K113">
        <v>0</v>
      </c>
      <c r="L113">
        <f>IF(AND(ISNUMBER(SEARCH(":",Table16[[#This Row],[Column1]]))=FALSE,ISNUMBER(SEARCH("Ronda",Table16[[#This Row],[Column1]]))=FALSE),1,0)</f>
        <v>1</v>
      </c>
      <c r="M113">
        <f>IF(Table16[[#This Row],[cond]]=1,M112+1,0)</f>
        <v>4</v>
      </c>
      <c r="N113">
        <f>IF(ISNUMBER(SEARCH("Ronda",Table16[[#This Row],[Column1]]))=TRUE,1,0)</f>
        <v>0</v>
      </c>
      <c r="O113" t="str">
        <f>IF(Table16[[#This Row],[cond2]]=1,MID(Table16[[#This Row],[Column1]],6,3),O112)</f>
        <v xml:space="preserve"> 33</v>
      </c>
      <c r="P113">
        <v>2072</v>
      </c>
      <c r="Q113" t="s">
        <v>561</v>
      </c>
    </row>
    <row r="114" spans="11:17" hidden="1" x14ac:dyDescent="0.3">
      <c r="K114">
        <v>0</v>
      </c>
      <c r="L114">
        <f>IF(AND(ISNUMBER(SEARCH(":",Table16[[#This Row],[Column1]]))=FALSE,ISNUMBER(SEARCH("Ronda",Table16[[#This Row],[Column1]]))=FALSE),1,0)</f>
        <v>1</v>
      </c>
      <c r="M114">
        <f>IF(Table16[[#This Row],[cond]]=1,M113+1,0)</f>
        <v>5</v>
      </c>
      <c r="N114">
        <f>IF(ISNUMBER(SEARCH("Ronda",Table16[[#This Row],[Column1]]))=TRUE,1,0)</f>
        <v>0</v>
      </c>
      <c r="O114" t="str">
        <f>IF(Table16[[#This Row],[cond2]]=1,MID(Table16[[#This Row],[Column1]],6,3),O113)</f>
        <v xml:space="preserve"> 33</v>
      </c>
      <c r="P114">
        <v>113</v>
      </c>
      <c r="Q114" t="s">
        <v>530</v>
      </c>
    </row>
    <row r="115" spans="11:17" hidden="1" x14ac:dyDescent="0.3">
      <c r="K115">
        <v>0</v>
      </c>
      <c r="L115">
        <f>IF(AND(ISNUMBER(SEARCH(":",Table16[[#This Row],[Column1]]))=FALSE,ISNUMBER(SEARCH("Ronda",Table16[[#This Row],[Column1]]))=FALSE),1,0)</f>
        <v>1</v>
      </c>
      <c r="M115">
        <f>IF(Table16[[#This Row],[cond]]=1,M114+1,0)</f>
        <v>6</v>
      </c>
      <c r="N115">
        <f>IF(ISNUMBER(SEARCH("Ronda",Table16[[#This Row],[Column1]]))=TRUE,1,0)</f>
        <v>0</v>
      </c>
      <c r="O115" t="str">
        <f>IF(Table16[[#This Row],[cond2]]=1,MID(Table16[[#This Row],[Column1]],6,3),O114)</f>
        <v xml:space="preserve"> 33</v>
      </c>
      <c r="P115">
        <v>114</v>
      </c>
      <c r="Q115" t="s">
        <v>530</v>
      </c>
    </row>
    <row r="116" spans="11:17" hidden="1" x14ac:dyDescent="0.3">
      <c r="K116" t="s">
        <v>1502</v>
      </c>
      <c r="L116">
        <f>IF(AND(ISNUMBER(SEARCH(":",Table16[[#This Row],[Column1]]))=FALSE,ISNUMBER(SEARCH("Ronda",Table16[[#This Row],[Column1]]))=FALSE),1,0)</f>
        <v>0</v>
      </c>
      <c r="M116">
        <f>IF(Table16[[#This Row],[cond]]=1,M115+1,0)</f>
        <v>0</v>
      </c>
      <c r="N116">
        <f>IF(ISNUMBER(SEARCH("Ronda",Table16[[#This Row],[Column1]]))=TRUE,1,0)</f>
        <v>0</v>
      </c>
      <c r="O116" t="str">
        <f>IF(Table16[[#This Row],[cond2]]=1,MID(Table16[[#This Row],[Column1]],6,3),O115)</f>
        <v xml:space="preserve"> 33</v>
      </c>
      <c r="P116">
        <v>115</v>
      </c>
      <c r="Q116" t="s">
        <v>530</v>
      </c>
    </row>
    <row r="117" spans="11:17" hidden="1" x14ac:dyDescent="0.3">
      <c r="K117" t="s">
        <v>13</v>
      </c>
      <c r="L117">
        <f>IF(AND(ISNUMBER(SEARCH(":",Table16[[#This Row],[Column1]]))=FALSE,ISNUMBER(SEARCH("Ronda",Table16[[#This Row],[Column1]]))=FALSE),1,0)</f>
        <v>1</v>
      </c>
      <c r="M117">
        <f>IF(Table16[[#This Row],[cond]]=1,M116+1,0)</f>
        <v>1</v>
      </c>
      <c r="N117">
        <f>IF(ISNUMBER(SEARCH("Ronda",Table16[[#This Row],[Column1]]))=TRUE,1,0)</f>
        <v>0</v>
      </c>
      <c r="O117" t="str">
        <f>IF(Table16[[#This Row],[cond2]]=1,MID(Table16[[#This Row],[Column1]],6,3),O116)</f>
        <v xml:space="preserve"> 33</v>
      </c>
      <c r="P117">
        <v>116</v>
      </c>
      <c r="Q117" t="s">
        <v>530</v>
      </c>
    </row>
    <row r="118" spans="11:17" hidden="1" x14ac:dyDescent="0.3">
      <c r="K118" t="s">
        <v>33</v>
      </c>
      <c r="L118">
        <f>IF(AND(ISNUMBER(SEARCH(":",Table16[[#This Row],[Column1]]))=FALSE,ISNUMBER(SEARCH("Ronda",Table16[[#This Row],[Column1]]))=FALSE),1,0)</f>
        <v>1</v>
      </c>
      <c r="M118">
        <f>IF(Table16[[#This Row],[cond]]=1,M117+1,0)</f>
        <v>2</v>
      </c>
      <c r="N118">
        <f>IF(ISNUMBER(SEARCH("Ronda",Table16[[#This Row],[Column1]]))=TRUE,1,0)</f>
        <v>0</v>
      </c>
      <c r="O118" t="str">
        <f>IF(Table16[[#This Row],[cond2]]=1,MID(Table16[[#This Row],[Column1]],6,3),O117)</f>
        <v xml:space="preserve"> 33</v>
      </c>
      <c r="P118">
        <v>117</v>
      </c>
      <c r="Q118" t="s">
        <v>530</v>
      </c>
    </row>
    <row r="119" spans="11:17" hidden="1" x14ac:dyDescent="0.3">
      <c r="K119">
        <v>2</v>
      </c>
      <c r="L119">
        <f>IF(AND(ISNUMBER(SEARCH(":",Table16[[#This Row],[Column1]]))=FALSE,ISNUMBER(SEARCH("Ronda",Table16[[#This Row],[Column1]]))=FALSE),1,0)</f>
        <v>1</v>
      </c>
      <c r="M119">
        <f>IF(Table16[[#This Row],[cond]]=1,M118+1,0)</f>
        <v>3</v>
      </c>
      <c r="N119">
        <f>IF(ISNUMBER(SEARCH("Ronda",Table16[[#This Row],[Column1]]))=TRUE,1,0)</f>
        <v>0</v>
      </c>
      <c r="O119" t="str">
        <f>IF(Table16[[#This Row],[cond2]]=1,MID(Table16[[#This Row],[Column1]],6,3),O118)</f>
        <v xml:space="preserve"> 33</v>
      </c>
      <c r="P119">
        <v>118</v>
      </c>
      <c r="Q119" t="s">
        <v>530</v>
      </c>
    </row>
    <row r="120" spans="11:17" x14ac:dyDescent="0.3">
      <c r="K120">
        <v>2</v>
      </c>
      <c r="L120">
        <f>IF(AND(ISNUMBER(SEARCH(":",Table16[[#This Row],[Column1]]))=FALSE,ISNUMBER(SEARCH("Ronda",Table16[[#This Row],[Column1]]))=FALSE),1,0)</f>
        <v>1</v>
      </c>
      <c r="M120">
        <f>IF(Table16[[#This Row],[cond]]=1,M119+1,0)</f>
        <v>4</v>
      </c>
      <c r="N120">
        <f>IF(ISNUMBER(SEARCH("Ronda",Table16[[#This Row],[Column1]]))=TRUE,1,0)</f>
        <v>0</v>
      </c>
      <c r="O120" t="str">
        <f>IF(Table16[[#This Row],[cond2]]=1,MID(Table16[[#This Row],[Column1]],6,3),O119)</f>
        <v xml:space="preserve"> 33</v>
      </c>
      <c r="P120">
        <v>2065</v>
      </c>
      <c r="Q120" t="s">
        <v>561</v>
      </c>
    </row>
    <row r="121" spans="11:17" hidden="1" x14ac:dyDescent="0.3">
      <c r="K121">
        <v>-1</v>
      </c>
      <c r="L121">
        <f>IF(AND(ISNUMBER(SEARCH(":",Table16[[#This Row],[Column1]]))=FALSE,ISNUMBER(SEARCH("Ronda",Table16[[#This Row],[Column1]]))=FALSE),1,0)</f>
        <v>1</v>
      </c>
      <c r="M121">
        <f>IF(Table16[[#This Row],[cond]]=1,M120+1,0)</f>
        <v>5</v>
      </c>
      <c r="N121">
        <f>IF(ISNUMBER(SEARCH("Ronda",Table16[[#This Row],[Column1]]))=TRUE,1,0)</f>
        <v>0</v>
      </c>
      <c r="O121" t="str">
        <f>IF(Table16[[#This Row],[cond2]]=1,MID(Table16[[#This Row],[Column1]],6,3),O120)</f>
        <v xml:space="preserve"> 33</v>
      </c>
      <c r="P121">
        <v>120</v>
      </c>
      <c r="Q121" t="s">
        <v>530</v>
      </c>
    </row>
    <row r="122" spans="11:17" hidden="1" x14ac:dyDescent="0.3">
      <c r="K122">
        <v>0</v>
      </c>
      <c r="L122">
        <f>IF(AND(ISNUMBER(SEARCH(":",Table16[[#This Row],[Column1]]))=FALSE,ISNUMBER(SEARCH("Ronda",Table16[[#This Row],[Column1]]))=FALSE),1,0)</f>
        <v>1</v>
      </c>
      <c r="M122">
        <f>IF(Table16[[#This Row],[cond]]=1,M121+1,0)</f>
        <v>6</v>
      </c>
      <c r="N122">
        <f>IF(ISNUMBER(SEARCH("Ronda",Table16[[#This Row],[Column1]]))=TRUE,1,0)</f>
        <v>0</v>
      </c>
      <c r="O122" t="str">
        <f>IF(Table16[[#This Row],[cond2]]=1,MID(Table16[[#This Row],[Column1]],6,3),O121)</f>
        <v xml:space="preserve"> 33</v>
      </c>
      <c r="P122">
        <v>121</v>
      </c>
      <c r="Q122" t="s">
        <v>530</v>
      </c>
    </row>
    <row r="123" spans="11:17" hidden="1" x14ac:dyDescent="0.3">
      <c r="K123" t="s">
        <v>1503</v>
      </c>
      <c r="L123">
        <f>IF(AND(ISNUMBER(SEARCH(":",Table16[[#This Row],[Column1]]))=FALSE,ISNUMBER(SEARCH("Ronda",Table16[[#This Row],[Column1]]))=FALSE),1,0)</f>
        <v>0</v>
      </c>
      <c r="M123">
        <f>IF(Table16[[#This Row],[cond]]=1,M122+1,0)</f>
        <v>0</v>
      </c>
      <c r="N123">
        <f>IF(ISNUMBER(SEARCH("Ronda",Table16[[#This Row],[Column1]]))=TRUE,1,0)</f>
        <v>0</v>
      </c>
      <c r="O123" t="str">
        <f>IF(Table16[[#This Row],[cond2]]=1,MID(Table16[[#This Row],[Column1]],6,3),O122)</f>
        <v xml:space="preserve"> 33</v>
      </c>
      <c r="P123">
        <v>122</v>
      </c>
      <c r="Q123" t="s">
        <v>530</v>
      </c>
    </row>
    <row r="124" spans="11:17" hidden="1" x14ac:dyDescent="0.3">
      <c r="K124" t="s">
        <v>6</v>
      </c>
      <c r="L124">
        <f>IF(AND(ISNUMBER(SEARCH(":",Table16[[#This Row],[Column1]]))=FALSE,ISNUMBER(SEARCH("Ronda",Table16[[#This Row],[Column1]]))=FALSE),1,0)</f>
        <v>1</v>
      </c>
      <c r="M124">
        <f>IF(Table16[[#This Row],[cond]]=1,M123+1,0)</f>
        <v>1</v>
      </c>
      <c r="N124">
        <f>IF(ISNUMBER(SEARCH("Ronda",Table16[[#This Row],[Column1]]))=TRUE,1,0)</f>
        <v>0</v>
      </c>
      <c r="O124" t="str">
        <f>IF(Table16[[#This Row],[cond2]]=1,MID(Table16[[#This Row],[Column1]],6,3),O123)</f>
        <v xml:space="preserve"> 33</v>
      </c>
      <c r="P124">
        <v>123</v>
      </c>
      <c r="Q124" t="s">
        <v>530</v>
      </c>
    </row>
    <row r="125" spans="11:17" hidden="1" x14ac:dyDescent="0.3">
      <c r="K125" t="s">
        <v>36</v>
      </c>
      <c r="L125">
        <f>IF(AND(ISNUMBER(SEARCH(":",Table16[[#This Row],[Column1]]))=FALSE,ISNUMBER(SEARCH("Ronda",Table16[[#This Row],[Column1]]))=FALSE),1,0)</f>
        <v>1</v>
      </c>
      <c r="M125">
        <f>IF(Table16[[#This Row],[cond]]=1,M124+1,0)</f>
        <v>2</v>
      </c>
      <c r="N125">
        <f>IF(ISNUMBER(SEARCH("Ronda",Table16[[#This Row],[Column1]]))=TRUE,1,0)</f>
        <v>0</v>
      </c>
      <c r="O125" t="str">
        <f>IF(Table16[[#This Row],[cond2]]=1,MID(Table16[[#This Row],[Column1]],6,3),O124)</f>
        <v xml:space="preserve"> 33</v>
      </c>
      <c r="P125">
        <v>124</v>
      </c>
      <c r="Q125" t="s">
        <v>530</v>
      </c>
    </row>
    <row r="126" spans="11:17" hidden="1" x14ac:dyDescent="0.3">
      <c r="K126">
        <v>0</v>
      </c>
      <c r="L126">
        <f>IF(AND(ISNUMBER(SEARCH(":",Table16[[#This Row],[Column1]]))=FALSE,ISNUMBER(SEARCH("Ronda",Table16[[#This Row],[Column1]]))=FALSE),1,0)</f>
        <v>1</v>
      </c>
      <c r="M126">
        <f>IF(Table16[[#This Row],[cond]]=1,M125+1,0)</f>
        <v>3</v>
      </c>
      <c r="N126">
        <f>IF(ISNUMBER(SEARCH("Ronda",Table16[[#This Row],[Column1]]))=TRUE,1,0)</f>
        <v>0</v>
      </c>
      <c r="O126" t="str">
        <f>IF(Table16[[#This Row],[cond2]]=1,MID(Table16[[#This Row],[Column1]],6,3),O125)</f>
        <v xml:space="preserve"> 33</v>
      </c>
      <c r="P126">
        <v>125</v>
      </c>
      <c r="Q126" t="s">
        <v>530</v>
      </c>
    </row>
    <row r="127" spans="11:17" x14ac:dyDescent="0.3">
      <c r="K127">
        <v>1</v>
      </c>
      <c r="L127">
        <f>IF(AND(ISNUMBER(SEARCH(":",Table16[[#This Row],[Column1]]))=FALSE,ISNUMBER(SEARCH("Ronda",Table16[[#This Row],[Column1]]))=FALSE),1,0)</f>
        <v>1</v>
      </c>
      <c r="M127">
        <f>IF(Table16[[#This Row],[cond]]=1,M126+1,0)</f>
        <v>4</v>
      </c>
      <c r="N127">
        <f>IF(ISNUMBER(SEARCH("Ronda",Table16[[#This Row],[Column1]]))=TRUE,1,0)</f>
        <v>0</v>
      </c>
      <c r="O127" t="str">
        <f>IF(Table16[[#This Row],[cond2]]=1,MID(Table16[[#This Row],[Column1]],6,3),O126)</f>
        <v xml:space="preserve"> 33</v>
      </c>
      <c r="P127">
        <v>2057</v>
      </c>
      <c r="Q127" t="s">
        <v>560</v>
      </c>
    </row>
    <row r="128" spans="11:17" hidden="1" x14ac:dyDescent="0.3">
      <c r="K128">
        <v>0</v>
      </c>
      <c r="L128">
        <f>IF(AND(ISNUMBER(SEARCH(":",Table16[[#This Row],[Column1]]))=FALSE,ISNUMBER(SEARCH("Ronda",Table16[[#This Row],[Column1]]))=FALSE),1,0)</f>
        <v>1</v>
      </c>
      <c r="M128">
        <f>IF(Table16[[#This Row],[cond]]=1,M127+1,0)</f>
        <v>5</v>
      </c>
      <c r="N128">
        <f>IF(ISNUMBER(SEARCH("Ronda",Table16[[#This Row],[Column1]]))=TRUE,1,0)</f>
        <v>0</v>
      </c>
      <c r="O128" t="str">
        <f>IF(Table16[[#This Row],[cond2]]=1,MID(Table16[[#This Row],[Column1]],6,3),O127)</f>
        <v xml:space="preserve"> 33</v>
      </c>
      <c r="P128">
        <v>127</v>
      </c>
      <c r="Q128" t="s">
        <v>530</v>
      </c>
    </row>
    <row r="129" spans="11:17" hidden="1" x14ac:dyDescent="0.3">
      <c r="K129">
        <v>-1</v>
      </c>
      <c r="L129">
        <f>IF(AND(ISNUMBER(SEARCH(":",Table16[[#This Row],[Column1]]))=FALSE,ISNUMBER(SEARCH("Ronda",Table16[[#This Row],[Column1]]))=FALSE),1,0)</f>
        <v>1</v>
      </c>
      <c r="M129">
        <f>IF(Table16[[#This Row],[cond]]=1,M128+1,0)</f>
        <v>6</v>
      </c>
      <c r="N129">
        <f>IF(ISNUMBER(SEARCH("Ronda",Table16[[#This Row],[Column1]]))=TRUE,1,0)</f>
        <v>0</v>
      </c>
      <c r="O129" t="str">
        <f>IF(Table16[[#This Row],[cond2]]=1,MID(Table16[[#This Row],[Column1]],6,3),O128)</f>
        <v xml:space="preserve"> 33</v>
      </c>
      <c r="P129">
        <v>128</v>
      </c>
      <c r="Q129" t="s">
        <v>530</v>
      </c>
    </row>
    <row r="130" spans="11:17" hidden="1" x14ac:dyDescent="0.3">
      <c r="K130" t="s">
        <v>1504</v>
      </c>
      <c r="L130">
        <f>IF(AND(ISNUMBER(SEARCH(":",Table16[[#This Row],[Column1]]))=FALSE,ISNUMBER(SEARCH("Ronda",Table16[[#This Row],[Column1]]))=FALSE),1,0)</f>
        <v>0</v>
      </c>
      <c r="M130">
        <f>IF(Table16[[#This Row],[cond]]=1,M129+1,0)</f>
        <v>0</v>
      </c>
      <c r="N130">
        <f>IF(ISNUMBER(SEARCH("Ronda",Table16[[#This Row],[Column1]]))=TRUE,1,0)</f>
        <v>1</v>
      </c>
      <c r="O130" t="str">
        <f>IF(Table16[[#This Row],[cond2]]=1,MID(Table16[[#This Row],[Column1]],6,3),O129)</f>
        <v xml:space="preserve"> 32</v>
      </c>
      <c r="P130">
        <v>129</v>
      </c>
      <c r="Q130" t="s">
        <v>531</v>
      </c>
    </row>
    <row r="131" spans="11:17" hidden="1" x14ac:dyDescent="0.3">
      <c r="K131" t="s">
        <v>1505</v>
      </c>
      <c r="L131">
        <f>IF(AND(ISNUMBER(SEARCH(":",Table16[[#This Row],[Column1]]))=FALSE,ISNUMBER(SEARCH("Ronda",Table16[[#This Row],[Column1]]))=FALSE),1,0)</f>
        <v>0</v>
      </c>
      <c r="M131">
        <f>IF(Table16[[#This Row],[cond]]=1,M130+1,0)</f>
        <v>0</v>
      </c>
      <c r="N131">
        <f>IF(ISNUMBER(SEARCH("Ronda",Table16[[#This Row],[Column1]]))=TRUE,1,0)</f>
        <v>0</v>
      </c>
      <c r="O131" t="str">
        <f>IF(Table16[[#This Row],[cond2]]=1,MID(Table16[[#This Row],[Column1]],6,3),O130)</f>
        <v xml:space="preserve"> 32</v>
      </c>
      <c r="P131">
        <v>130</v>
      </c>
      <c r="Q131" t="s">
        <v>531</v>
      </c>
    </row>
    <row r="132" spans="11:17" hidden="1" x14ac:dyDescent="0.3">
      <c r="K132" t="s">
        <v>1</v>
      </c>
      <c r="L132">
        <f>IF(AND(ISNUMBER(SEARCH(":",Table16[[#This Row],[Column1]]))=FALSE,ISNUMBER(SEARCH("Ronda",Table16[[#This Row],[Column1]]))=FALSE),1,0)</f>
        <v>1</v>
      </c>
      <c r="M132">
        <f>IF(Table16[[#This Row],[cond]]=1,M131+1,0)</f>
        <v>1</v>
      </c>
      <c r="N132">
        <f>IF(ISNUMBER(SEARCH("Ronda",Table16[[#This Row],[Column1]]))=TRUE,1,0)</f>
        <v>0</v>
      </c>
      <c r="O132" t="str">
        <f>IF(Table16[[#This Row],[cond2]]=1,MID(Table16[[#This Row],[Column1]],6,3),O131)</f>
        <v xml:space="preserve"> 32</v>
      </c>
      <c r="P132">
        <v>131</v>
      </c>
      <c r="Q132" t="s">
        <v>531</v>
      </c>
    </row>
    <row r="133" spans="11:17" hidden="1" x14ac:dyDescent="0.3">
      <c r="K133" t="s">
        <v>1257</v>
      </c>
      <c r="L133">
        <f>IF(AND(ISNUMBER(SEARCH(":",Table16[[#This Row],[Column1]]))=FALSE,ISNUMBER(SEARCH("Ronda",Table16[[#This Row],[Column1]]))=FALSE),1,0)</f>
        <v>1</v>
      </c>
      <c r="M133">
        <f>IF(Table16[[#This Row],[cond]]=1,M132+1,0)</f>
        <v>2</v>
      </c>
      <c r="N133">
        <f>IF(ISNUMBER(SEARCH("Ronda",Table16[[#This Row],[Column1]]))=TRUE,1,0)</f>
        <v>0</v>
      </c>
      <c r="O133" t="str">
        <f>IF(Table16[[#This Row],[cond2]]=1,MID(Table16[[#This Row],[Column1]],6,3),O132)</f>
        <v xml:space="preserve"> 32</v>
      </c>
      <c r="P133">
        <v>132</v>
      </c>
      <c r="Q133" t="s">
        <v>531</v>
      </c>
    </row>
    <row r="134" spans="11:17" hidden="1" x14ac:dyDescent="0.3">
      <c r="K134">
        <v>1</v>
      </c>
      <c r="L134">
        <f>IF(AND(ISNUMBER(SEARCH(":",Table16[[#This Row],[Column1]]))=FALSE,ISNUMBER(SEARCH("Ronda",Table16[[#This Row],[Column1]]))=FALSE),1,0)</f>
        <v>1</v>
      </c>
      <c r="M134">
        <f>IF(Table16[[#This Row],[cond]]=1,M133+1,0)</f>
        <v>3</v>
      </c>
      <c r="N134">
        <f>IF(ISNUMBER(SEARCH("Ronda",Table16[[#This Row],[Column1]]))=TRUE,1,0)</f>
        <v>0</v>
      </c>
      <c r="O134" t="str">
        <f>IF(Table16[[#This Row],[cond2]]=1,MID(Table16[[#This Row],[Column1]],6,3),O133)</f>
        <v xml:space="preserve"> 32</v>
      </c>
      <c r="P134">
        <v>133</v>
      </c>
      <c r="Q134" t="s">
        <v>531</v>
      </c>
    </row>
    <row r="135" spans="11:17" x14ac:dyDescent="0.3">
      <c r="K135">
        <v>0</v>
      </c>
      <c r="L135">
        <f>IF(AND(ISNUMBER(SEARCH(":",Table16[[#This Row],[Column1]]))=FALSE,ISNUMBER(SEARCH("Ronda",Table16[[#This Row],[Column1]]))=FALSE),1,0)</f>
        <v>1</v>
      </c>
      <c r="M135">
        <f>IF(Table16[[#This Row],[cond]]=1,M134+1,0)</f>
        <v>4</v>
      </c>
      <c r="N135">
        <f>IF(ISNUMBER(SEARCH("Ronda",Table16[[#This Row],[Column1]]))=TRUE,1,0)</f>
        <v>0</v>
      </c>
      <c r="O135" t="str">
        <f>IF(Table16[[#This Row],[cond2]]=1,MID(Table16[[#This Row],[Column1]],6,3),O134)</f>
        <v xml:space="preserve"> 32</v>
      </c>
      <c r="P135">
        <v>2050</v>
      </c>
      <c r="Q135" t="s">
        <v>560</v>
      </c>
    </row>
    <row r="136" spans="11:17" hidden="1" x14ac:dyDescent="0.3">
      <c r="K136">
        <v>-1</v>
      </c>
      <c r="L136">
        <f>IF(AND(ISNUMBER(SEARCH(":",Table16[[#This Row],[Column1]]))=FALSE,ISNUMBER(SEARCH("Ronda",Table16[[#This Row],[Column1]]))=FALSE),1,0)</f>
        <v>1</v>
      </c>
      <c r="M136">
        <f>IF(Table16[[#This Row],[cond]]=1,M135+1,0)</f>
        <v>5</v>
      </c>
      <c r="N136">
        <f>IF(ISNUMBER(SEARCH("Ronda",Table16[[#This Row],[Column1]]))=TRUE,1,0)</f>
        <v>0</v>
      </c>
      <c r="O136" t="str">
        <f>IF(Table16[[#This Row],[cond2]]=1,MID(Table16[[#This Row],[Column1]],6,3),O135)</f>
        <v xml:space="preserve"> 32</v>
      </c>
      <c r="P136">
        <v>135</v>
      </c>
      <c r="Q136" t="s">
        <v>531</v>
      </c>
    </row>
    <row r="137" spans="11:17" hidden="1" x14ac:dyDescent="0.3">
      <c r="K137">
        <v>-1</v>
      </c>
      <c r="L137">
        <f>IF(AND(ISNUMBER(SEARCH(":",Table16[[#This Row],[Column1]]))=FALSE,ISNUMBER(SEARCH("Ronda",Table16[[#This Row],[Column1]]))=FALSE),1,0)</f>
        <v>1</v>
      </c>
      <c r="M137">
        <f>IF(Table16[[#This Row],[cond]]=1,M136+1,0)</f>
        <v>6</v>
      </c>
      <c r="N137">
        <f>IF(ISNUMBER(SEARCH("Ronda",Table16[[#This Row],[Column1]]))=TRUE,1,0)</f>
        <v>0</v>
      </c>
      <c r="O137" t="str">
        <f>IF(Table16[[#This Row],[cond2]]=1,MID(Table16[[#This Row],[Column1]],6,3),O136)</f>
        <v xml:space="preserve"> 32</v>
      </c>
      <c r="P137">
        <v>136</v>
      </c>
      <c r="Q137" t="s">
        <v>531</v>
      </c>
    </row>
    <row r="138" spans="11:17" hidden="1" x14ac:dyDescent="0.3">
      <c r="K138" t="s">
        <v>832</v>
      </c>
      <c r="L138">
        <f>IF(AND(ISNUMBER(SEARCH(":",Table16[[#This Row],[Column1]]))=FALSE,ISNUMBER(SEARCH("Ronda",Table16[[#This Row],[Column1]]))=FALSE),1,0)</f>
        <v>0</v>
      </c>
      <c r="M138">
        <f>IF(Table16[[#This Row],[cond]]=1,M137+1,0)</f>
        <v>0</v>
      </c>
      <c r="N138">
        <f>IF(ISNUMBER(SEARCH("Ronda",Table16[[#This Row],[Column1]]))=TRUE,1,0)</f>
        <v>0</v>
      </c>
      <c r="O138" t="str">
        <f>IF(Table16[[#This Row],[cond2]]=1,MID(Table16[[#This Row],[Column1]],6,3),O137)</f>
        <v xml:space="preserve"> 32</v>
      </c>
      <c r="P138">
        <v>137</v>
      </c>
      <c r="Q138" t="s">
        <v>531</v>
      </c>
    </row>
    <row r="139" spans="11:17" hidden="1" x14ac:dyDescent="0.3">
      <c r="K139" t="s">
        <v>7</v>
      </c>
      <c r="L139">
        <f>IF(AND(ISNUMBER(SEARCH(":",Table16[[#This Row],[Column1]]))=FALSE,ISNUMBER(SEARCH("Ronda",Table16[[#This Row],[Column1]]))=FALSE),1,0)</f>
        <v>1</v>
      </c>
      <c r="M139">
        <f>IF(Table16[[#This Row],[cond]]=1,M138+1,0)</f>
        <v>1</v>
      </c>
      <c r="N139">
        <f>IF(ISNUMBER(SEARCH("Ronda",Table16[[#This Row],[Column1]]))=TRUE,1,0)</f>
        <v>0</v>
      </c>
      <c r="O139" t="str">
        <f>IF(Table16[[#This Row],[cond2]]=1,MID(Table16[[#This Row],[Column1]],6,3),O138)</f>
        <v xml:space="preserve"> 32</v>
      </c>
      <c r="P139">
        <v>138</v>
      </c>
      <c r="Q139" t="s">
        <v>531</v>
      </c>
    </row>
    <row r="140" spans="11:17" hidden="1" x14ac:dyDescent="0.3">
      <c r="K140" t="s">
        <v>28</v>
      </c>
      <c r="L140">
        <f>IF(AND(ISNUMBER(SEARCH(":",Table16[[#This Row],[Column1]]))=FALSE,ISNUMBER(SEARCH("Ronda",Table16[[#This Row],[Column1]]))=FALSE),1,0)</f>
        <v>1</v>
      </c>
      <c r="M140">
        <f>IF(Table16[[#This Row],[cond]]=1,M139+1,0)</f>
        <v>2</v>
      </c>
      <c r="N140">
        <f>IF(ISNUMBER(SEARCH("Ronda",Table16[[#This Row],[Column1]]))=TRUE,1,0)</f>
        <v>0</v>
      </c>
      <c r="O140" t="str">
        <f>IF(Table16[[#This Row],[cond2]]=1,MID(Table16[[#This Row],[Column1]],6,3),O139)</f>
        <v xml:space="preserve"> 32</v>
      </c>
      <c r="P140">
        <v>139</v>
      </c>
      <c r="Q140" t="s">
        <v>531</v>
      </c>
    </row>
    <row r="141" spans="11:17" hidden="1" x14ac:dyDescent="0.3">
      <c r="K141">
        <v>1</v>
      </c>
      <c r="L141">
        <f>IF(AND(ISNUMBER(SEARCH(":",Table16[[#This Row],[Column1]]))=FALSE,ISNUMBER(SEARCH("Ronda",Table16[[#This Row],[Column1]]))=FALSE),1,0)</f>
        <v>1</v>
      </c>
      <c r="M141">
        <f>IF(Table16[[#This Row],[cond]]=1,M140+1,0)</f>
        <v>3</v>
      </c>
      <c r="N141">
        <f>IF(ISNUMBER(SEARCH("Ronda",Table16[[#This Row],[Column1]]))=TRUE,1,0)</f>
        <v>0</v>
      </c>
      <c r="O141" t="str">
        <f>IF(Table16[[#This Row],[cond2]]=1,MID(Table16[[#This Row],[Column1]],6,3),O140)</f>
        <v xml:space="preserve"> 32</v>
      </c>
      <c r="P141">
        <v>140</v>
      </c>
      <c r="Q141" t="s">
        <v>531</v>
      </c>
    </row>
    <row r="142" spans="11:17" x14ac:dyDescent="0.3">
      <c r="K142">
        <v>0</v>
      </c>
      <c r="L142">
        <f>IF(AND(ISNUMBER(SEARCH(":",Table16[[#This Row],[Column1]]))=FALSE,ISNUMBER(SEARCH("Ronda",Table16[[#This Row],[Column1]]))=FALSE),1,0)</f>
        <v>1</v>
      </c>
      <c r="M142">
        <f>IF(Table16[[#This Row],[cond]]=1,M141+1,0)</f>
        <v>4</v>
      </c>
      <c r="N142">
        <f>IF(ISNUMBER(SEARCH("Ronda",Table16[[#This Row],[Column1]]))=TRUE,1,0)</f>
        <v>0</v>
      </c>
      <c r="O142" t="str">
        <f>IF(Table16[[#This Row],[cond2]]=1,MID(Table16[[#This Row],[Column1]],6,3),O141)</f>
        <v xml:space="preserve"> 32</v>
      </c>
      <c r="P142">
        <v>2043</v>
      </c>
      <c r="Q142" t="s">
        <v>560</v>
      </c>
    </row>
    <row r="143" spans="11:17" hidden="1" x14ac:dyDescent="0.3">
      <c r="K143">
        <v>-1</v>
      </c>
      <c r="L143">
        <f>IF(AND(ISNUMBER(SEARCH(":",Table16[[#This Row],[Column1]]))=FALSE,ISNUMBER(SEARCH("Ronda",Table16[[#This Row],[Column1]]))=FALSE),1,0)</f>
        <v>1</v>
      </c>
      <c r="M143">
        <f>IF(Table16[[#This Row],[cond]]=1,M142+1,0)</f>
        <v>5</v>
      </c>
      <c r="N143">
        <f>IF(ISNUMBER(SEARCH("Ronda",Table16[[#This Row],[Column1]]))=TRUE,1,0)</f>
        <v>0</v>
      </c>
      <c r="O143" t="str">
        <f>IF(Table16[[#This Row],[cond2]]=1,MID(Table16[[#This Row],[Column1]],6,3),O142)</f>
        <v xml:space="preserve"> 32</v>
      </c>
      <c r="P143">
        <v>142</v>
      </c>
      <c r="Q143" t="s">
        <v>531</v>
      </c>
    </row>
    <row r="144" spans="11:17" hidden="1" x14ac:dyDescent="0.3">
      <c r="K144">
        <v>0</v>
      </c>
      <c r="L144">
        <f>IF(AND(ISNUMBER(SEARCH(":",Table16[[#This Row],[Column1]]))=FALSE,ISNUMBER(SEARCH("Ronda",Table16[[#This Row],[Column1]]))=FALSE),1,0)</f>
        <v>1</v>
      </c>
      <c r="M144">
        <f>IF(Table16[[#This Row],[cond]]=1,M143+1,0)</f>
        <v>6</v>
      </c>
      <c r="N144">
        <f>IF(ISNUMBER(SEARCH("Ronda",Table16[[#This Row],[Column1]]))=TRUE,1,0)</f>
        <v>0</v>
      </c>
      <c r="O144" t="str">
        <f>IF(Table16[[#This Row],[cond2]]=1,MID(Table16[[#This Row],[Column1]],6,3),O143)</f>
        <v xml:space="preserve"> 32</v>
      </c>
      <c r="P144">
        <v>143</v>
      </c>
      <c r="Q144" t="s">
        <v>531</v>
      </c>
    </row>
    <row r="145" spans="11:17" hidden="1" x14ac:dyDescent="0.3">
      <c r="K145" t="s">
        <v>1057</v>
      </c>
      <c r="L145">
        <f>IF(AND(ISNUMBER(SEARCH(":",Table16[[#This Row],[Column1]]))=FALSE,ISNUMBER(SEARCH("Ronda",Table16[[#This Row],[Column1]]))=FALSE),1,0)</f>
        <v>0</v>
      </c>
      <c r="M145">
        <f>IF(Table16[[#This Row],[cond]]=1,M144+1,0)</f>
        <v>0</v>
      </c>
      <c r="N145">
        <f>IF(ISNUMBER(SEARCH("Ronda",Table16[[#This Row],[Column1]]))=TRUE,1,0)</f>
        <v>0</v>
      </c>
      <c r="O145" t="str">
        <f>IF(Table16[[#This Row],[cond2]]=1,MID(Table16[[#This Row],[Column1]],6,3),O144)</f>
        <v xml:space="preserve"> 32</v>
      </c>
      <c r="P145">
        <v>144</v>
      </c>
      <c r="Q145" t="s">
        <v>531</v>
      </c>
    </row>
    <row r="146" spans="11:17" hidden="1" x14ac:dyDescent="0.3">
      <c r="K146" t="s">
        <v>5</v>
      </c>
      <c r="L146">
        <f>IF(AND(ISNUMBER(SEARCH(":",Table16[[#This Row],[Column1]]))=FALSE,ISNUMBER(SEARCH("Ronda",Table16[[#This Row],[Column1]]))=FALSE),1,0)</f>
        <v>1</v>
      </c>
      <c r="M146">
        <f>IF(Table16[[#This Row],[cond]]=1,M145+1,0)</f>
        <v>1</v>
      </c>
      <c r="N146">
        <f>IF(ISNUMBER(SEARCH("Ronda",Table16[[#This Row],[Column1]]))=TRUE,1,0)</f>
        <v>0</v>
      </c>
      <c r="O146" t="str">
        <f>IF(Table16[[#This Row],[cond2]]=1,MID(Table16[[#This Row],[Column1]],6,3),O145)</f>
        <v xml:space="preserve"> 32</v>
      </c>
      <c r="P146">
        <v>145</v>
      </c>
      <c r="Q146" t="s">
        <v>531</v>
      </c>
    </row>
    <row r="147" spans="11:17" hidden="1" x14ac:dyDescent="0.3">
      <c r="K147" t="s">
        <v>2</v>
      </c>
      <c r="L147">
        <f>IF(AND(ISNUMBER(SEARCH(":",Table16[[#This Row],[Column1]]))=FALSE,ISNUMBER(SEARCH("Ronda",Table16[[#This Row],[Column1]]))=FALSE),1,0)</f>
        <v>1</v>
      </c>
      <c r="M147">
        <f>IF(Table16[[#This Row],[cond]]=1,M146+1,0)</f>
        <v>2</v>
      </c>
      <c r="N147">
        <f>IF(ISNUMBER(SEARCH("Ronda",Table16[[#This Row],[Column1]]))=TRUE,1,0)</f>
        <v>0</v>
      </c>
      <c r="O147" t="str">
        <f>IF(Table16[[#This Row],[cond2]]=1,MID(Table16[[#This Row],[Column1]],6,3),O146)</f>
        <v xml:space="preserve"> 32</v>
      </c>
      <c r="P147">
        <v>146</v>
      </c>
      <c r="Q147" t="s">
        <v>531</v>
      </c>
    </row>
    <row r="148" spans="11:17" hidden="1" x14ac:dyDescent="0.3">
      <c r="K148">
        <v>1</v>
      </c>
      <c r="L148">
        <f>IF(AND(ISNUMBER(SEARCH(":",Table16[[#This Row],[Column1]]))=FALSE,ISNUMBER(SEARCH("Ronda",Table16[[#This Row],[Column1]]))=FALSE),1,0)</f>
        <v>1</v>
      </c>
      <c r="M148">
        <f>IF(Table16[[#This Row],[cond]]=1,M147+1,0)</f>
        <v>3</v>
      </c>
      <c r="N148">
        <f>IF(ISNUMBER(SEARCH("Ronda",Table16[[#This Row],[Column1]]))=TRUE,1,0)</f>
        <v>0</v>
      </c>
      <c r="O148" t="str">
        <f>IF(Table16[[#This Row],[cond2]]=1,MID(Table16[[#This Row],[Column1]],6,3),O147)</f>
        <v xml:space="preserve"> 32</v>
      </c>
      <c r="P148">
        <v>147</v>
      </c>
      <c r="Q148" t="s">
        <v>531</v>
      </c>
    </row>
    <row r="149" spans="11:17" x14ac:dyDescent="0.3">
      <c r="K149">
        <v>3</v>
      </c>
      <c r="L149">
        <f>IF(AND(ISNUMBER(SEARCH(":",Table16[[#This Row],[Column1]]))=FALSE,ISNUMBER(SEARCH("Ronda",Table16[[#This Row],[Column1]]))=FALSE),1,0)</f>
        <v>1</v>
      </c>
      <c r="M149">
        <f>IF(Table16[[#This Row],[cond]]=1,M148+1,0)</f>
        <v>4</v>
      </c>
      <c r="N149">
        <f>IF(ISNUMBER(SEARCH("Ronda",Table16[[#This Row],[Column1]]))=TRUE,1,0)</f>
        <v>0</v>
      </c>
      <c r="O149" t="str">
        <f>IF(Table16[[#This Row],[cond2]]=1,MID(Table16[[#This Row],[Column1]],6,3),O148)</f>
        <v xml:space="preserve"> 32</v>
      </c>
      <c r="P149">
        <v>2036</v>
      </c>
      <c r="Q149" t="s">
        <v>560</v>
      </c>
    </row>
    <row r="150" spans="11:17" hidden="1" x14ac:dyDescent="0.3">
      <c r="K150">
        <v>-1</v>
      </c>
      <c r="L150">
        <f>IF(AND(ISNUMBER(SEARCH(":",Table16[[#This Row],[Column1]]))=FALSE,ISNUMBER(SEARCH("Ronda",Table16[[#This Row],[Column1]]))=FALSE),1,0)</f>
        <v>1</v>
      </c>
      <c r="M150">
        <f>IF(Table16[[#This Row],[cond]]=1,M149+1,0)</f>
        <v>5</v>
      </c>
      <c r="N150">
        <f>IF(ISNUMBER(SEARCH("Ronda",Table16[[#This Row],[Column1]]))=TRUE,1,0)</f>
        <v>0</v>
      </c>
      <c r="O150" t="str">
        <f>IF(Table16[[#This Row],[cond2]]=1,MID(Table16[[#This Row],[Column1]],6,3),O149)</f>
        <v xml:space="preserve"> 32</v>
      </c>
      <c r="P150">
        <v>149</v>
      </c>
      <c r="Q150" t="s">
        <v>531</v>
      </c>
    </row>
    <row r="151" spans="11:17" hidden="1" x14ac:dyDescent="0.3">
      <c r="K151">
        <v>0</v>
      </c>
      <c r="L151">
        <f>IF(AND(ISNUMBER(SEARCH(":",Table16[[#This Row],[Column1]]))=FALSE,ISNUMBER(SEARCH("Ronda",Table16[[#This Row],[Column1]]))=FALSE),1,0)</f>
        <v>1</v>
      </c>
      <c r="M151">
        <f>IF(Table16[[#This Row],[cond]]=1,M150+1,0)</f>
        <v>6</v>
      </c>
      <c r="N151">
        <f>IF(ISNUMBER(SEARCH("Ronda",Table16[[#This Row],[Column1]]))=TRUE,1,0)</f>
        <v>0</v>
      </c>
      <c r="O151" t="str">
        <f>IF(Table16[[#This Row],[cond2]]=1,MID(Table16[[#This Row],[Column1]],6,3),O150)</f>
        <v xml:space="preserve"> 32</v>
      </c>
      <c r="P151">
        <v>150</v>
      </c>
      <c r="Q151" t="s">
        <v>531</v>
      </c>
    </row>
    <row r="152" spans="11:17" hidden="1" x14ac:dyDescent="0.3">
      <c r="K152" t="s">
        <v>1506</v>
      </c>
      <c r="L152">
        <f>IF(AND(ISNUMBER(SEARCH(":",Table16[[#This Row],[Column1]]))=FALSE,ISNUMBER(SEARCH("Ronda",Table16[[#This Row],[Column1]]))=FALSE),1,0)</f>
        <v>0</v>
      </c>
      <c r="M152">
        <f>IF(Table16[[#This Row],[cond]]=1,M151+1,0)</f>
        <v>0</v>
      </c>
      <c r="N152">
        <f>IF(ISNUMBER(SEARCH("Ronda",Table16[[#This Row],[Column1]]))=TRUE,1,0)</f>
        <v>0</v>
      </c>
      <c r="O152" t="str">
        <f>IF(Table16[[#This Row],[cond2]]=1,MID(Table16[[#This Row],[Column1]],6,3),O151)</f>
        <v xml:space="preserve"> 32</v>
      </c>
      <c r="P152">
        <v>151</v>
      </c>
      <c r="Q152" t="s">
        <v>531</v>
      </c>
    </row>
    <row r="153" spans="11:17" hidden="1" x14ac:dyDescent="0.3">
      <c r="K153" t="s">
        <v>1051</v>
      </c>
      <c r="L153">
        <f>IF(AND(ISNUMBER(SEARCH(":",Table16[[#This Row],[Column1]]))=FALSE,ISNUMBER(SEARCH("Ronda",Table16[[#This Row],[Column1]]))=FALSE),1,0)</f>
        <v>1</v>
      </c>
      <c r="M153">
        <f>IF(Table16[[#This Row],[cond]]=1,M152+1,0)</f>
        <v>1</v>
      </c>
      <c r="N153">
        <f>IF(ISNUMBER(SEARCH("Ronda",Table16[[#This Row],[Column1]]))=TRUE,1,0)</f>
        <v>0</v>
      </c>
      <c r="O153" t="str">
        <f>IF(Table16[[#This Row],[cond2]]=1,MID(Table16[[#This Row],[Column1]],6,3),O152)</f>
        <v xml:space="preserve"> 32</v>
      </c>
      <c r="P153">
        <v>152</v>
      </c>
      <c r="Q153" t="s">
        <v>531</v>
      </c>
    </row>
    <row r="154" spans="11:17" hidden="1" x14ac:dyDescent="0.3">
      <c r="K154" t="s">
        <v>4</v>
      </c>
      <c r="L154">
        <f>IF(AND(ISNUMBER(SEARCH(":",Table16[[#This Row],[Column1]]))=FALSE,ISNUMBER(SEARCH("Ronda",Table16[[#This Row],[Column1]]))=FALSE),1,0)</f>
        <v>1</v>
      </c>
      <c r="M154">
        <f>IF(Table16[[#This Row],[cond]]=1,M153+1,0)</f>
        <v>2</v>
      </c>
      <c r="N154">
        <f>IF(ISNUMBER(SEARCH("Ronda",Table16[[#This Row],[Column1]]))=TRUE,1,0)</f>
        <v>0</v>
      </c>
      <c r="O154" t="str">
        <f>IF(Table16[[#This Row],[cond2]]=1,MID(Table16[[#This Row],[Column1]],6,3),O153)</f>
        <v xml:space="preserve"> 32</v>
      </c>
      <c r="P154">
        <v>153</v>
      </c>
      <c r="Q154" t="s">
        <v>531</v>
      </c>
    </row>
    <row r="155" spans="11:17" hidden="1" x14ac:dyDescent="0.3">
      <c r="K155">
        <v>1</v>
      </c>
      <c r="L155">
        <f>IF(AND(ISNUMBER(SEARCH(":",Table16[[#This Row],[Column1]]))=FALSE,ISNUMBER(SEARCH("Ronda",Table16[[#This Row],[Column1]]))=FALSE),1,0)</f>
        <v>1</v>
      </c>
      <c r="M155">
        <f>IF(Table16[[#This Row],[cond]]=1,M154+1,0)</f>
        <v>3</v>
      </c>
      <c r="N155">
        <f>IF(ISNUMBER(SEARCH("Ronda",Table16[[#This Row],[Column1]]))=TRUE,1,0)</f>
        <v>0</v>
      </c>
      <c r="O155" t="str">
        <f>IF(Table16[[#This Row],[cond2]]=1,MID(Table16[[#This Row],[Column1]],6,3),O154)</f>
        <v xml:space="preserve"> 32</v>
      </c>
      <c r="P155">
        <v>154</v>
      </c>
      <c r="Q155" t="s">
        <v>531</v>
      </c>
    </row>
    <row r="156" spans="11:17" x14ac:dyDescent="0.3">
      <c r="K156">
        <v>4</v>
      </c>
      <c r="L156">
        <f>IF(AND(ISNUMBER(SEARCH(":",Table16[[#This Row],[Column1]]))=FALSE,ISNUMBER(SEARCH("Ronda",Table16[[#This Row],[Column1]]))=FALSE),1,0)</f>
        <v>1</v>
      </c>
      <c r="M156">
        <f>IF(Table16[[#This Row],[cond]]=1,M155+1,0)</f>
        <v>4</v>
      </c>
      <c r="N156">
        <f>IF(ISNUMBER(SEARCH("Ronda",Table16[[#This Row],[Column1]]))=TRUE,1,0)</f>
        <v>0</v>
      </c>
      <c r="O156" t="str">
        <f>IF(Table16[[#This Row],[cond2]]=1,MID(Table16[[#This Row],[Column1]],6,3),O155)</f>
        <v xml:space="preserve"> 32</v>
      </c>
      <c r="P156">
        <v>2029</v>
      </c>
      <c r="Q156" t="s">
        <v>560</v>
      </c>
    </row>
    <row r="157" spans="11:17" hidden="1" x14ac:dyDescent="0.3">
      <c r="K157">
        <v>0</v>
      </c>
      <c r="L157">
        <f>IF(AND(ISNUMBER(SEARCH(":",Table16[[#This Row],[Column1]]))=FALSE,ISNUMBER(SEARCH("Ronda",Table16[[#This Row],[Column1]]))=FALSE),1,0)</f>
        <v>1</v>
      </c>
      <c r="M157">
        <f>IF(Table16[[#This Row],[cond]]=1,M156+1,0)</f>
        <v>5</v>
      </c>
      <c r="N157">
        <f>IF(ISNUMBER(SEARCH("Ronda",Table16[[#This Row],[Column1]]))=TRUE,1,0)</f>
        <v>0</v>
      </c>
      <c r="O157" t="str">
        <f>IF(Table16[[#This Row],[cond2]]=1,MID(Table16[[#This Row],[Column1]],6,3),O156)</f>
        <v xml:space="preserve"> 32</v>
      </c>
      <c r="P157">
        <v>156</v>
      </c>
      <c r="Q157" t="s">
        <v>531</v>
      </c>
    </row>
    <row r="158" spans="11:17" hidden="1" x14ac:dyDescent="0.3">
      <c r="K158">
        <v>0</v>
      </c>
      <c r="L158">
        <f>IF(AND(ISNUMBER(SEARCH(":",Table16[[#This Row],[Column1]]))=FALSE,ISNUMBER(SEARCH("Ronda",Table16[[#This Row],[Column1]]))=FALSE),1,0)</f>
        <v>1</v>
      </c>
      <c r="M158">
        <f>IF(Table16[[#This Row],[cond]]=1,M157+1,0)</f>
        <v>6</v>
      </c>
      <c r="N158">
        <f>IF(ISNUMBER(SEARCH("Ronda",Table16[[#This Row],[Column1]]))=TRUE,1,0)</f>
        <v>0</v>
      </c>
      <c r="O158" t="str">
        <f>IF(Table16[[#This Row],[cond2]]=1,MID(Table16[[#This Row],[Column1]],6,3),O157)</f>
        <v xml:space="preserve"> 32</v>
      </c>
      <c r="P158">
        <v>157</v>
      </c>
      <c r="Q158" t="s">
        <v>531</v>
      </c>
    </row>
    <row r="159" spans="11:17" hidden="1" x14ac:dyDescent="0.3">
      <c r="K159" t="s">
        <v>1506</v>
      </c>
      <c r="L159">
        <f>IF(AND(ISNUMBER(SEARCH(":",Table16[[#This Row],[Column1]]))=FALSE,ISNUMBER(SEARCH("Ronda",Table16[[#This Row],[Column1]]))=FALSE),1,0)</f>
        <v>0</v>
      </c>
      <c r="M159">
        <f>IF(Table16[[#This Row],[cond]]=1,M158+1,0)</f>
        <v>0</v>
      </c>
      <c r="N159">
        <f>IF(ISNUMBER(SEARCH("Ronda",Table16[[#This Row],[Column1]]))=TRUE,1,0)</f>
        <v>0</v>
      </c>
      <c r="O159" t="str">
        <f>IF(Table16[[#This Row],[cond2]]=1,MID(Table16[[#This Row],[Column1]],6,3),O158)</f>
        <v xml:space="preserve"> 32</v>
      </c>
      <c r="P159">
        <v>158</v>
      </c>
      <c r="Q159" t="s">
        <v>531</v>
      </c>
    </row>
    <row r="160" spans="11:17" hidden="1" x14ac:dyDescent="0.3">
      <c r="K160" t="s">
        <v>303</v>
      </c>
      <c r="L160">
        <f>IF(AND(ISNUMBER(SEARCH(":",Table16[[#This Row],[Column1]]))=FALSE,ISNUMBER(SEARCH("Ronda",Table16[[#This Row],[Column1]]))=FALSE),1,0)</f>
        <v>1</v>
      </c>
      <c r="M160">
        <f>IF(Table16[[#This Row],[cond]]=1,M159+1,0)</f>
        <v>1</v>
      </c>
      <c r="N160">
        <f>IF(ISNUMBER(SEARCH("Ronda",Table16[[#This Row],[Column1]]))=TRUE,1,0)</f>
        <v>0</v>
      </c>
      <c r="O160" t="str">
        <f>IF(Table16[[#This Row],[cond2]]=1,MID(Table16[[#This Row],[Column1]],6,3),O159)</f>
        <v xml:space="preserve"> 32</v>
      </c>
      <c r="P160">
        <v>159</v>
      </c>
      <c r="Q160" t="s">
        <v>531</v>
      </c>
    </row>
    <row r="161" spans="11:17" hidden="1" x14ac:dyDescent="0.3">
      <c r="K161" t="s">
        <v>1493</v>
      </c>
      <c r="L161">
        <f>IF(AND(ISNUMBER(SEARCH(":",Table16[[#This Row],[Column1]]))=FALSE,ISNUMBER(SEARCH("Ronda",Table16[[#This Row],[Column1]]))=FALSE),1,0)</f>
        <v>1</v>
      </c>
      <c r="M161">
        <f>IF(Table16[[#This Row],[cond]]=1,M160+1,0)</f>
        <v>2</v>
      </c>
      <c r="N161">
        <f>IF(ISNUMBER(SEARCH("Ronda",Table16[[#This Row],[Column1]]))=TRUE,1,0)</f>
        <v>0</v>
      </c>
      <c r="O161" t="str">
        <f>IF(Table16[[#This Row],[cond2]]=1,MID(Table16[[#This Row],[Column1]],6,3),O160)</f>
        <v xml:space="preserve"> 32</v>
      </c>
      <c r="P161">
        <v>160</v>
      </c>
      <c r="Q161" t="s">
        <v>531</v>
      </c>
    </row>
    <row r="162" spans="11:17" hidden="1" x14ac:dyDescent="0.3">
      <c r="K162">
        <v>1</v>
      </c>
      <c r="L162">
        <f>IF(AND(ISNUMBER(SEARCH(":",Table16[[#This Row],[Column1]]))=FALSE,ISNUMBER(SEARCH("Ronda",Table16[[#This Row],[Column1]]))=FALSE),1,0)</f>
        <v>1</v>
      </c>
      <c r="M162">
        <f>IF(Table16[[#This Row],[cond]]=1,M161+1,0)</f>
        <v>3</v>
      </c>
      <c r="N162">
        <f>IF(ISNUMBER(SEARCH("Ronda",Table16[[#This Row],[Column1]]))=TRUE,1,0)</f>
        <v>0</v>
      </c>
      <c r="O162" t="str">
        <f>IF(Table16[[#This Row],[cond2]]=1,MID(Table16[[#This Row],[Column1]],6,3),O161)</f>
        <v xml:space="preserve"> 32</v>
      </c>
      <c r="P162">
        <v>161</v>
      </c>
      <c r="Q162" t="s">
        <v>531</v>
      </c>
    </row>
    <row r="163" spans="11:17" x14ac:dyDescent="0.3">
      <c r="K163">
        <v>0</v>
      </c>
      <c r="L163">
        <f>IF(AND(ISNUMBER(SEARCH(":",Table16[[#This Row],[Column1]]))=FALSE,ISNUMBER(SEARCH("Ronda",Table16[[#This Row],[Column1]]))=FALSE),1,0)</f>
        <v>1</v>
      </c>
      <c r="M163">
        <f>IF(Table16[[#This Row],[cond]]=1,M162+1,0)</f>
        <v>4</v>
      </c>
      <c r="N163">
        <f>IF(ISNUMBER(SEARCH("Ronda",Table16[[#This Row],[Column1]]))=TRUE,1,0)</f>
        <v>0</v>
      </c>
      <c r="O163" t="str">
        <f>IF(Table16[[#This Row],[cond2]]=1,MID(Table16[[#This Row],[Column1]],6,3),O162)</f>
        <v xml:space="preserve"> 32</v>
      </c>
      <c r="P163">
        <v>2022</v>
      </c>
      <c r="Q163" t="s">
        <v>560</v>
      </c>
    </row>
    <row r="164" spans="11:17" hidden="1" x14ac:dyDescent="0.3">
      <c r="K164">
        <v>-1</v>
      </c>
      <c r="L164">
        <f>IF(AND(ISNUMBER(SEARCH(":",Table16[[#This Row],[Column1]]))=FALSE,ISNUMBER(SEARCH("Ronda",Table16[[#This Row],[Column1]]))=FALSE),1,0)</f>
        <v>1</v>
      </c>
      <c r="M164">
        <f>IF(Table16[[#This Row],[cond]]=1,M163+1,0)</f>
        <v>5</v>
      </c>
      <c r="N164">
        <f>IF(ISNUMBER(SEARCH("Ronda",Table16[[#This Row],[Column1]]))=TRUE,1,0)</f>
        <v>0</v>
      </c>
      <c r="O164" t="str">
        <f>IF(Table16[[#This Row],[cond2]]=1,MID(Table16[[#This Row],[Column1]],6,3),O163)</f>
        <v xml:space="preserve"> 32</v>
      </c>
      <c r="P164">
        <v>163</v>
      </c>
      <c r="Q164" t="s">
        <v>531</v>
      </c>
    </row>
    <row r="165" spans="11:17" hidden="1" x14ac:dyDescent="0.3">
      <c r="K165">
        <v>-2</v>
      </c>
      <c r="L165">
        <f>IF(AND(ISNUMBER(SEARCH(":",Table16[[#This Row],[Column1]]))=FALSE,ISNUMBER(SEARCH("Ronda",Table16[[#This Row],[Column1]]))=FALSE),1,0)</f>
        <v>1</v>
      </c>
      <c r="M165">
        <f>IF(Table16[[#This Row],[cond]]=1,M164+1,0)</f>
        <v>6</v>
      </c>
      <c r="N165">
        <f>IF(ISNUMBER(SEARCH("Ronda",Table16[[#This Row],[Column1]]))=TRUE,1,0)</f>
        <v>0</v>
      </c>
      <c r="O165" t="str">
        <f>IF(Table16[[#This Row],[cond2]]=1,MID(Table16[[#This Row],[Column1]],6,3),O164)</f>
        <v xml:space="preserve"> 32</v>
      </c>
      <c r="P165">
        <v>164</v>
      </c>
      <c r="Q165" t="s">
        <v>531</v>
      </c>
    </row>
    <row r="166" spans="11:17" hidden="1" x14ac:dyDescent="0.3">
      <c r="K166" t="s">
        <v>1507</v>
      </c>
      <c r="L166">
        <f>IF(AND(ISNUMBER(SEARCH(":",Table16[[#This Row],[Column1]]))=FALSE,ISNUMBER(SEARCH("Ronda",Table16[[#This Row],[Column1]]))=FALSE),1,0)</f>
        <v>0</v>
      </c>
      <c r="M166">
        <f>IF(Table16[[#This Row],[cond]]=1,M165+1,0)</f>
        <v>0</v>
      </c>
      <c r="N166">
        <f>IF(ISNUMBER(SEARCH("Ronda",Table16[[#This Row],[Column1]]))=TRUE,1,0)</f>
        <v>0</v>
      </c>
      <c r="O166" t="str">
        <f>IF(Table16[[#This Row],[cond2]]=1,MID(Table16[[#This Row],[Column1]],6,3),O165)</f>
        <v xml:space="preserve"> 32</v>
      </c>
      <c r="P166">
        <v>165</v>
      </c>
      <c r="Q166" t="s">
        <v>531</v>
      </c>
    </row>
    <row r="167" spans="11:17" hidden="1" x14ac:dyDescent="0.3">
      <c r="K167" t="s">
        <v>8</v>
      </c>
      <c r="L167">
        <f>IF(AND(ISNUMBER(SEARCH(":",Table16[[#This Row],[Column1]]))=FALSE,ISNUMBER(SEARCH("Ronda",Table16[[#This Row],[Column1]]))=FALSE),1,0)</f>
        <v>1</v>
      </c>
      <c r="M167">
        <f>IF(Table16[[#This Row],[cond]]=1,M166+1,0)</f>
        <v>1</v>
      </c>
      <c r="N167">
        <f>IF(ISNUMBER(SEARCH("Ronda",Table16[[#This Row],[Column1]]))=TRUE,1,0)</f>
        <v>0</v>
      </c>
      <c r="O167" t="str">
        <f>IF(Table16[[#This Row],[cond2]]=1,MID(Table16[[#This Row],[Column1]],6,3),O166)</f>
        <v xml:space="preserve"> 32</v>
      </c>
      <c r="P167">
        <v>166</v>
      </c>
      <c r="Q167" t="s">
        <v>531</v>
      </c>
    </row>
    <row r="168" spans="11:17" hidden="1" x14ac:dyDescent="0.3">
      <c r="K168" t="s">
        <v>1491</v>
      </c>
      <c r="L168">
        <f>IF(AND(ISNUMBER(SEARCH(":",Table16[[#This Row],[Column1]]))=FALSE,ISNUMBER(SEARCH("Ronda",Table16[[#This Row],[Column1]]))=FALSE),1,0)</f>
        <v>1</v>
      </c>
      <c r="M168">
        <f>IF(Table16[[#This Row],[cond]]=1,M167+1,0)</f>
        <v>2</v>
      </c>
      <c r="N168">
        <f>IF(ISNUMBER(SEARCH("Ronda",Table16[[#This Row],[Column1]]))=TRUE,1,0)</f>
        <v>0</v>
      </c>
      <c r="O168" t="str">
        <f>IF(Table16[[#This Row],[cond2]]=1,MID(Table16[[#This Row],[Column1]],6,3),O167)</f>
        <v xml:space="preserve"> 32</v>
      </c>
      <c r="P168">
        <v>167</v>
      </c>
      <c r="Q168" t="s">
        <v>531</v>
      </c>
    </row>
    <row r="169" spans="11:17" hidden="1" x14ac:dyDescent="0.3">
      <c r="K169">
        <v>5</v>
      </c>
      <c r="L169">
        <f>IF(AND(ISNUMBER(SEARCH(":",Table16[[#This Row],[Column1]]))=FALSE,ISNUMBER(SEARCH("Ronda",Table16[[#This Row],[Column1]]))=FALSE),1,0)</f>
        <v>1</v>
      </c>
      <c r="M169">
        <f>IF(Table16[[#This Row],[cond]]=1,M168+1,0)</f>
        <v>3</v>
      </c>
      <c r="N169">
        <f>IF(ISNUMBER(SEARCH("Ronda",Table16[[#This Row],[Column1]]))=TRUE,1,0)</f>
        <v>0</v>
      </c>
      <c r="O169" t="str">
        <f>IF(Table16[[#This Row],[cond2]]=1,MID(Table16[[#This Row],[Column1]],6,3),O168)</f>
        <v xml:space="preserve"> 32</v>
      </c>
      <c r="P169">
        <v>168</v>
      </c>
      <c r="Q169" t="s">
        <v>531</v>
      </c>
    </row>
    <row r="170" spans="11:17" x14ac:dyDescent="0.3">
      <c r="K170">
        <v>1</v>
      </c>
      <c r="L170">
        <f>IF(AND(ISNUMBER(SEARCH(":",Table16[[#This Row],[Column1]]))=FALSE,ISNUMBER(SEARCH("Ronda",Table16[[#This Row],[Column1]]))=FALSE),1,0)</f>
        <v>1</v>
      </c>
      <c r="M170">
        <f>IF(Table16[[#This Row],[cond]]=1,M169+1,0)</f>
        <v>4</v>
      </c>
      <c r="N170">
        <f>IF(ISNUMBER(SEARCH("Ronda",Table16[[#This Row],[Column1]]))=TRUE,1,0)</f>
        <v>0</v>
      </c>
      <c r="O170" t="str">
        <f>IF(Table16[[#This Row],[cond2]]=1,MID(Table16[[#This Row],[Column1]],6,3),O169)</f>
        <v xml:space="preserve"> 32</v>
      </c>
      <c r="P170">
        <v>2015</v>
      </c>
      <c r="Q170" t="s">
        <v>560</v>
      </c>
    </row>
    <row r="171" spans="11:17" hidden="1" x14ac:dyDescent="0.3">
      <c r="K171">
        <v>-3</v>
      </c>
      <c r="L171">
        <f>IF(AND(ISNUMBER(SEARCH(":",Table16[[#This Row],[Column1]]))=FALSE,ISNUMBER(SEARCH("Ronda",Table16[[#This Row],[Column1]]))=FALSE),1,0)</f>
        <v>1</v>
      </c>
      <c r="M171">
        <f>IF(Table16[[#This Row],[cond]]=1,M170+1,0)</f>
        <v>5</v>
      </c>
      <c r="N171">
        <f>IF(ISNUMBER(SEARCH("Ronda",Table16[[#This Row],[Column1]]))=TRUE,1,0)</f>
        <v>0</v>
      </c>
      <c r="O171" t="str">
        <f>IF(Table16[[#This Row],[cond2]]=1,MID(Table16[[#This Row],[Column1]],6,3),O170)</f>
        <v xml:space="preserve"> 32</v>
      </c>
      <c r="P171">
        <v>170</v>
      </c>
      <c r="Q171" t="s">
        <v>531</v>
      </c>
    </row>
    <row r="172" spans="11:17" hidden="1" x14ac:dyDescent="0.3">
      <c r="K172">
        <v>0</v>
      </c>
      <c r="L172">
        <f>IF(AND(ISNUMBER(SEARCH(":",Table16[[#This Row],[Column1]]))=FALSE,ISNUMBER(SEARCH("Ronda",Table16[[#This Row],[Column1]]))=FALSE),1,0)</f>
        <v>1</v>
      </c>
      <c r="M172">
        <f>IF(Table16[[#This Row],[cond]]=1,M171+1,0)</f>
        <v>6</v>
      </c>
      <c r="N172">
        <f>IF(ISNUMBER(SEARCH("Ronda",Table16[[#This Row],[Column1]]))=TRUE,1,0)</f>
        <v>0</v>
      </c>
      <c r="O172" t="str">
        <f>IF(Table16[[#This Row],[cond2]]=1,MID(Table16[[#This Row],[Column1]],6,3),O171)</f>
        <v xml:space="preserve"> 32</v>
      </c>
      <c r="P172">
        <v>171</v>
      </c>
      <c r="Q172" t="s">
        <v>531</v>
      </c>
    </row>
    <row r="173" spans="11:17" hidden="1" x14ac:dyDescent="0.3">
      <c r="K173" t="s">
        <v>1508</v>
      </c>
      <c r="L173">
        <f>IF(AND(ISNUMBER(SEARCH(":",Table16[[#This Row],[Column1]]))=FALSE,ISNUMBER(SEARCH("Ronda",Table16[[#This Row],[Column1]]))=FALSE),1,0)</f>
        <v>0</v>
      </c>
      <c r="M173">
        <f>IF(Table16[[#This Row],[cond]]=1,M172+1,0)</f>
        <v>0</v>
      </c>
      <c r="N173">
        <f>IF(ISNUMBER(SEARCH("Ronda",Table16[[#This Row],[Column1]]))=TRUE,1,0)</f>
        <v>0</v>
      </c>
      <c r="O173" t="str">
        <f>IF(Table16[[#This Row],[cond2]]=1,MID(Table16[[#This Row],[Column1]],6,3),O172)</f>
        <v xml:space="preserve"> 32</v>
      </c>
      <c r="P173">
        <v>172</v>
      </c>
      <c r="Q173" t="s">
        <v>531</v>
      </c>
    </row>
    <row r="174" spans="11:17" hidden="1" x14ac:dyDescent="0.3">
      <c r="K174" t="s">
        <v>14</v>
      </c>
      <c r="L174">
        <f>IF(AND(ISNUMBER(SEARCH(":",Table16[[#This Row],[Column1]]))=FALSE,ISNUMBER(SEARCH("Ronda",Table16[[#This Row],[Column1]]))=FALSE),1,0)</f>
        <v>1</v>
      </c>
      <c r="M174">
        <f>IF(Table16[[#This Row],[cond]]=1,M173+1,0)</f>
        <v>1</v>
      </c>
      <c r="N174">
        <f>IF(ISNUMBER(SEARCH("Ronda",Table16[[#This Row],[Column1]]))=TRUE,1,0)</f>
        <v>0</v>
      </c>
      <c r="O174" t="str">
        <f>IF(Table16[[#This Row],[cond2]]=1,MID(Table16[[#This Row],[Column1]],6,3),O173)</f>
        <v xml:space="preserve"> 32</v>
      </c>
      <c r="P174">
        <v>173</v>
      </c>
      <c r="Q174" t="s">
        <v>531</v>
      </c>
    </row>
    <row r="175" spans="11:17" hidden="1" x14ac:dyDescent="0.3">
      <c r="K175" t="s">
        <v>33</v>
      </c>
      <c r="L175">
        <f>IF(AND(ISNUMBER(SEARCH(":",Table16[[#This Row],[Column1]]))=FALSE,ISNUMBER(SEARCH("Ronda",Table16[[#This Row],[Column1]]))=FALSE),1,0)</f>
        <v>1</v>
      </c>
      <c r="M175">
        <f>IF(Table16[[#This Row],[cond]]=1,M174+1,0)</f>
        <v>2</v>
      </c>
      <c r="N175">
        <f>IF(ISNUMBER(SEARCH("Ronda",Table16[[#This Row],[Column1]]))=TRUE,1,0)</f>
        <v>0</v>
      </c>
      <c r="O175" t="str">
        <f>IF(Table16[[#This Row],[cond2]]=1,MID(Table16[[#This Row],[Column1]],6,3),O174)</f>
        <v xml:space="preserve"> 32</v>
      </c>
      <c r="P175">
        <v>174</v>
      </c>
      <c r="Q175" t="s">
        <v>531</v>
      </c>
    </row>
    <row r="176" spans="11:17" hidden="1" x14ac:dyDescent="0.3">
      <c r="K176">
        <v>1</v>
      </c>
      <c r="L176">
        <f>IF(AND(ISNUMBER(SEARCH(":",Table16[[#This Row],[Column1]]))=FALSE,ISNUMBER(SEARCH("Ronda",Table16[[#This Row],[Column1]]))=FALSE),1,0)</f>
        <v>1</v>
      </c>
      <c r="M176">
        <f>IF(Table16[[#This Row],[cond]]=1,M175+1,0)</f>
        <v>3</v>
      </c>
      <c r="N176">
        <f>IF(ISNUMBER(SEARCH("Ronda",Table16[[#This Row],[Column1]]))=TRUE,1,0)</f>
        <v>0</v>
      </c>
      <c r="O176" t="str">
        <f>IF(Table16[[#This Row],[cond2]]=1,MID(Table16[[#This Row],[Column1]],6,3),O175)</f>
        <v xml:space="preserve"> 32</v>
      </c>
      <c r="P176">
        <v>175</v>
      </c>
      <c r="Q176" t="s">
        <v>531</v>
      </c>
    </row>
    <row r="177" spans="11:17" x14ac:dyDescent="0.3">
      <c r="K177">
        <v>2</v>
      </c>
      <c r="L177">
        <f>IF(AND(ISNUMBER(SEARCH(":",Table16[[#This Row],[Column1]]))=FALSE,ISNUMBER(SEARCH("Ronda",Table16[[#This Row],[Column1]]))=FALSE),1,0)</f>
        <v>1</v>
      </c>
      <c r="M177">
        <f>IF(Table16[[#This Row],[cond]]=1,M176+1,0)</f>
        <v>4</v>
      </c>
      <c r="N177">
        <f>IF(ISNUMBER(SEARCH("Ronda",Table16[[#This Row],[Column1]]))=TRUE,1,0)</f>
        <v>0</v>
      </c>
      <c r="O177" t="str">
        <f>IF(Table16[[#This Row],[cond2]]=1,MID(Table16[[#This Row],[Column1]],6,3),O176)</f>
        <v xml:space="preserve"> 32</v>
      </c>
      <c r="P177">
        <v>2008</v>
      </c>
      <c r="Q177" t="s">
        <v>560</v>
      </c>
    </row>
    <row r="178" spans="11:17" hidden="1" x14ac:dyDescent="0.3">
      <c r="K178">
        <v>-1</v>
      </c>
      <c r="L178">
        <f>IF(AND(ISNUMBER(SEARCH(":",Table16[[#This Row],[Column1]]))=FALSE,ISNUMBER(SEARCH("Ronda",Table16[[#This Row],[Column1]]))=FALSE),1,0)</f>
        <v>1</v>
      </c>
      <c r="M178">
        <f>IF(Table16[[#This Row],[cond]]=1,M177+1,0)</f>
        <v>5</v>
      </c>
      <c r="N178">
        <f>IF(ISNUMBER(SEARCH("Ronda",Table16[[#This Row],[Column1]]))=TRUE,1,0)</f>
        <v>0</v>
      </c>
      <c r="O178" t="str">
        <f>IF(Table16[[#This Row],[cond2]]=1,MID(Table16[[#This Row],[Column1]],6,3),O177)</f>
        <v xml:space="preserve"> 32</v>
      </c>
      <c r="P178">
        <v>177</v>
      </c>
      <c r="Q178" t="s">
        <v>531</v>
      </c>
    </row>
    <row r="179" spans="11:17" hidden="1" x14ac:dyDescent="0.3">
      <c r="K179">
        <v>-1</v>
      </c>
      <c r="L179">
        <f>IF(AND(ISNUMBER(SEARCH(":",Table16[[#This Row],[Column1]]))=FALSE,ISNUMBER(SEARCH("Ronda",Table16[[#This Row],[Column1]]))=FALSE),1,0)</f>
        <v>1</v>
      </c>
      <c r="M179">
        <f>IF(Table16[[#This Row],[cond]]=1,M178+1,0)</f>
        <v>6</v>
      </c>
      <c r="N179">
        <f>IF(ISNUMBER(SEARCH("Ronda",Table16[[#This Row],[Column1]]))=TRUE,1,0)</f>
        <v>0</v>
      </c>
      <c r="O179" t="str">
        <f>IF(Table16[[#This Row],[cond2]]=1,MID(Table16[[#This Row],[Column1]],6,3),O178)</f>
        <v xml:space="preserve"> 32</v>
      </c>
      <c r="P179">
        <v>178</v>
      </c>
      <c r="Q179" t="s">
        <v>531</v>
      </c>
    </row>
    <row r="180" spans="11:17" hidden="1" x14ac:dyDescent="0.3">
      <c r="K180" t="s">
        <v>307</v>
      </c>
      <c r="L180">
        <f>IF(AND(ISNUMBER(SEARCH(":",Table16[[#This Row],[Column1]]))=FALSE,ISNUMBER(SEARCH("Ronda",Table16[[#This Row],[Column1]]))=FALSE),1,0)</f>
        <v>0</v>
      </c>
      <c r="M180">
        <f>IF(Table16[[#This Row],[cond]]=1,M179+1,0)</f>
        <v>0</v>
      </c>
      <c r="N180">
        <f>IF(ISNUMBER(SEARCH("Ronda",Table16[[#This Row],[Column1]]))=TRUE,1,0)</f>
        <v>0</v>
      </c>
      <c r="O180" t="str">
        <f>IF(Table16[[#This Row],[cond2]]=1,MID(Table16[[#This Row],[Column1]],6,3),O179)</f>
        <v xml:space="preserve"> 32</v>
      </c>
      <c r="P180">
        <v>179</v>
      </c>
      <c r="Q180" t="s">
        <v>531</v>
      </c>
    </row>
    <row r="181" spans="11:17" hidden="1" x14ac:dyDescent="0.3">
      <c r="K181" t="s">
        <v>36</v>
      </c>
      <c r="L181">
        <f>IF(AND(ISNUMBER(SEARCH(":",Table16[[#This Row],[Column1]]))=FALSE,ISNUMBER(SEARCH("Ronda",Table16[[#This Row],[Column1]]))=FALSE),1,0)</f>
        <v>1</v>
      </c>
      <c r="M181">
        <f>IF(Table16[[#This Row],[cond]]=1,M180+1,0)</f>
        <v>1</v>
      </c>
      <c r="N181">
        <f>IF(ISNUMBER(SEARCH("Ronda",Table16[[#This Row],[Column1]]))=TRUE,1,0)</f>
        <v>0</v>
      </c>
      <c r="O181" t="str">
        <f>IF(Table16[[#This Row],[cond2]]=1,MID(Table16[[#This Row],[Column1]],6,3),O180)</f>
        <v xml:space="preserve"> 32</v>
      </c>
      <c r="P181">
        <v>180</v>
      </c>
      <c r="Q181" t="s">
        <v>531</v>
      </c>
    </row>
    <row r="182" spans="11:17" hidden="1" x14ac:dyDescent="0.3">
      <c r="K182" t="s">
        <v>13</v>
      </c>
      <c r="L182">
        <f>IF(AND(ISNUMBER(SEARCH(":",Table16[[#This Row],[Column1]]))=FALSE,ISNUMBER(SEARCH("Ronda",Table16[[#This Row],[Column1]]))=FALSE),1,0)</f>
        <v>1</v>
      </c>
      <c r="M182">
        <f>IF(Table16[[#This Row],[cond]]=1,M181+1,0)</f>
        <v>2</v>
      </c>
      <c r="N182">
        <f>IF(ISNUMBER(SEARCH("Ronda",Table16[[#This Row],[Column1]]))=TRUE,1,0)</f>
        <v>0</v>
      </c>
      <c r="O182" t="str">
        <f>IF(Table16[[#This Row],[cond2]]=1,MID(Table16[[#This Row],[Column1]],6,3),O181)</f>
        <v xml:space="preserve"> 32</v>
      </c>
      <c r="P182">
        <v>181</v>
      </c>
      <c r="Q182" t="s">
        <v>531</v>
      </c>
    </row>
    <row r="183" spans="11:17" hidden="1" x14ac:dyDescent="0.3">
      <c r="K183">
        <v>1</v>
      </c>
      <c r="L183">
        <f>IF(AND(ISNUMBER(SEARCH(":",Table16[[#This Row],[Column1]]))=FALSE,ISNUMBER(SEARCH("Ronda",Table16[[#This Row],[Column1]]))=FALSE),1,0)</f>
        <v>1</v>
      </c>
      <c r="M183">
        <f>IF(Table16[[#This Row],[cond]]=1,M182+1,0)</f>
        <v>3</v>
      </c>
      <c r="N183">
        <f>IF(ISNUMBER(SEARCH("Ronda",Table16[[#This Row],[Column1]]))=TRUE,1,0)</f>
        <v>0</v>
      </c>
      <c r="O183" t="str">
        <f>IF(Table16[[#This Row],[cond2]]=1,MID(Table16[[#This Row],[Column1]],6,3),O182)</f>
        <v xml:space="preserve"> 32</v>
      </c>
      <c r="P183">
        <v>182</v>
      </c>
      <c r="Q183" t="s">
        <v>531</v>
      </c>
    </row>
    <row r="184" spans="11:17" x14ac:dyDescent="0.3">
      <c r="K184">
        <v>2</v>
      </c>
      <c r="L184">
        <f>IF(AND(ISNUMBER(SEARCH(":",Table16[[#This Row],[Column1]]))=FALSE,ISNUMBER(SEARCH("Ronda",Table16[[#This Row],[Column1]]))=FALSE),1,0)</f>
        <v>1</v>
      </c>
      <c r="M184">
        <f>IF(Table16[[#This Row],[cond]]=1,M183+1,0)</f>
        <v>4</v>
      </c>
      <c r="N184">
        <f>IF(ISNUMBER(SEARCH("Ronda",Table16[[#This Row],[Column1]]))=TRUE,1,0)</f>
        <v>0</v>
      </c>
      <c r="O184" t="str">
        <f>IF(Table16[[#This Row],[cond2]]=1,MID(Table16[[#This Row],[Column1]],6,3),O183)</f>
        <v xml:space="preserve"> 32</v>
      </c>
      <c r="P184">
        <v>2001</v>
      </c>
      <c r="Q184" t="s">
        <v>560</v>
      </c>
    </row>
    <row r="185" spans="11:17" hidden="1" x14ac:dyDescent="0.3">
      <c r="K185">
        <v>-1</v>
      </c>
      <c r="L185">
        <f>IF(AND(ISNUMBER(SEARCH(":",Table16[[#This Row],[Column1]]))=FALSE,ISNUMBER(SEARCH("Ronda",Table16[[#This Row],[Column1]]))=FALSE),1,0)</f>
        <v>1</v>
      </c>
      <c r="M185">
        <f>IF(Table16[[#This Row],[cond]]=1,M184+1,0)</f>
        <v>5</v>
      </c>
      <c r="N185">
        <f>IF(ISNUMBER(SEARCH("Ronda",Table16[[#This Row],[Column1]]))=TRUE,1,0)</f>
        <v>0</v>
      </c>
      <c r="O185" t="str">
        <f>IF(Table16[[#This Row],[cond2]]=1,MID(Table16[[#This Row],[Column1]],6,3),O184)</f>
        <v xml:space="preserve"> 32</v>
      </c>
      <c r="P185">
        <v>184</v>
      </c>
      <c r="Q185" t="s">
        <v>531</v>
      </c>
    </row>
    <row r="186" spans="11:17" hidden="1" x14ac:dyDescent="0.3">
      <c r="K186">
        <v>-1</v>
      </c>
      <c r="L186">
        <f>IF(AND(ISNUMBER(SEARCH(":",Table16[[#This Row],[Column1]]))=FALSE,ISNUMBER(SEARCH("Ronda",Table16[[#This Row],[Column1]]))=FALSE),1,0)</f>
        <v>1</v>
      </c>
      <c r="M186">
        <f>IF(Table16[[#This Row],[cond]]=1,M185+1,0)</f>
        <v>6</v>
      </c>
      <c r="N186">
        <f>IF(ISNUMBER(SEARCH("Ronda",Table16[[#This Row],[Column1]]))=TRUE,1,0)</f>
        <v>0</v>
      </c>
      <c r="O186" t="str">
        <f>IF(Table16[[#This Row],[cond2]]=1,MID(Table16[[#This Row],[Column1]],6,3),O185)</f>
        <v xml:space="preserve"> 32</v>
      </c>
      <c r="P186">
        <v>185</v>
      </c>
      <c r="Q186" t="s">
        <v>531</v>
      </c>
    </row>
    <row r="187" spans="11:17" hidden="1" x14ac:dyDescent="0.3">
      <c r="K187" t="s">
        <v>1509</v>
      </c>
      <c r="L187">
        <f>IF(AND(ISNUMBER(SEARCH(":",Table16[[#This Row],[Column1]]))=FALSE,ISNUMBER(SEARCH("Ronda",Table16[[#This Row],[Column1]]))=FALSE),1,0)</f>
        <v>0</v>
      </c>
      <c r="M187">
        <f>IF(Table16[[#This Row],[cond]]=1,M186+1,0)</f>
        <v>0</v>
      </c>
      <c r="N187">
        <f>IF(ISNUMBER(SEARCH("Ronda",Table16[[#This Row],[Column1]]))=TRUE,1,0)</f>
        <v>0</v>
      </c>
      <c r="O187" t="str">
        <f>IF(Table16[[#This Row],[cond2]]=1,MID(Table16[[#This Row],[Column1]],6,3),O186)</f>
        <v xml:space="preserve"> 32</v>
      </c>
      <c r="P187">
        <v>186</v>
      </c>
      <c r="Q187" t="s">
        <v>531</v>
      </c>
    </row>
    <row r="188" spans="11:17" hidden="1" x14ac:dyDescent="0.3">
      <c r="K188" t="s">
        <v>6</v>
      </c>
      <c r="L188">
        <f>IF(AND(ISNUMBER(SEARCH(":",Table16[[#This Row],[Column1]]))=FALSE,ISNUMBER(SEARCH("Ronda",Table16[[#This Row],[Column1]]))=FALSE),1,0)</f>
        <v>1</v>
      </c>
      <c r="M188">
        <f>IF(Table16[[#This Row],[cond]]=1,M187+1,0)</f>
        <v>1</v>
      </c>
      <c r="N188">
        <f>IF(ISNUMBER(SEARCH("Ronda",Table16[[#This Row],[Column1]]))=TRUE,1,0)</f>
        <v>0</v>
      </c>
      <c r="O188" t="str">
        <f>IF(Table16[[#This Row],[cond2]]=1,MID(Table16[[#This Row],[Column1]],6,3),O187)</f>
        <v xml:space="preserve"> 32</v>
      </c>
      <c r="P188">
        <v>187</v>
      </c>
      <c r="Q188" t="s">
        <v>531</v>
      </c>
    </row>
    <row r="189" spans="11:17" hidden="1" x14ac:dyDescent="0.3">
      <c r="K189" t="s">
        <v>10</v>
      </c>
      <c r="L189">
        <f>IF(AND(ISNUMBER(SEARCH(":",Table16[[#This Row],[Column1]]))=FALSE,ISNUMBER(SEARCH("Ronda",Table16[[#This Row],[Column1]]))=FALSE),1,0)</f>
        <v>1</v>
      </c>
      <c r="M189">
        <f>IF(Table16[[#This Row],[cond]]=1,M188+1,0)</f>
        <v>2</v>
      </c>
      <c r="N189">
        <f>IF(ISNUMBER(SEARCH("Ronda",Table16[[#This Row],[Column1]]))=TRUE,1,0)</f>
        <v>0</v>
      </c>
      <c r="O189" t="str">
        <f>IF(Table16[[#This Row],[cond2]]=1,MID(Table16[[#This Row],[Column1]],6,3),O188)</f>
        <v xml:space="preserve"> 32</v>
      </c>
      <c r="P189">
        <v>188</v>
      </c>
      <c r="Q189" t="s">
        <v>531</v>
      </c>
    </row>
    <row r="190" spans="11:17" hidden="1" x14ac:dyDescent="0.3">
      <c r="K190">
        <v>1</v>
      </c>
      <c r="L190">
        <f>IF(AND(ISNUMBER(SEARCH(":",Table16[[#This Row],[Column1]]))=FALSE,ISNUMBER(SEARCH("Ronda",Table16[[#This Row],[Column1]]))=FALSE),1,0)</f>
        <v>1</v>
      </c>
      <c r="M190">
        <f>IF(Table16[[#This Row],[cond]]=1,M189+1,0)</f>
        <v>3</v>
      </c>
      <c r="N190">
        <f>IF(ISNUMBER(SEARCH("Ronda",Table16[[#This Row],[Column1]]))=TRUE,1,0)</f>
        <v>0</v>
      </c>
      <c r="O190" t="str">
        <f>IF(Table16[[#This Row],[cond2]]=1,MID(Table16[[#This Row],[Column1]],6,3),O189)</f>
        <v xml:space="preserve"> 32</v>
      </c>
      <c r="P190">
        <v>189</v>
      </c>
      <c r="Q190" t="s">
        <v>531</v>
      </c>
    </row>
    <row r="191" spans="11:17" x14ac:dyDescent="0.3">
      <c r="K191">
        <v>2</v>
      </c>
      <c r="L191">
        <f>IF(AND(ISNUMBER(SEARCH(":",Table16[[#This Row],[Column1]]))=FALSE,ISNUMBER(SEARCH("Ronda",Table16[[#This Row],[Column1]]))=FALSE),1,0)</f>
        <v>1</v>
      </c>
      <c r="M191">
        <f>IF(Table16[[#This Row],[cond]]=1,M190+1,0)</f>
        <v>4</v>
      </c>
      <c r="N191">
        <f>IF(ISNUMBER(SEARCH("Ronda",Table16[[#This Row],[Column1]]))=TRUE,1,0)</f>
        <v>0</v>
      </c>
      <c r="O191" t="str">
        <f>IF(Table16[[#This Row],[cond2]]=1,MID(Table16[[#This Row],[Column1]],6,3),O190)</f>
        <v xml:space="preserve"> 32</v>
      </c>
      <c r="P191">
        <v>1993</v>
      </c>
      <c r="Q191" t="s">
        <v>559</v>
      </c>
    </row>
    <row r="192" spans="11:17" hidden="1" x14ac:dyDescent="0.3">
      <c r="K192">
        <v>-1</v>
      </c>
      <c r="L192">
        <f>IF(AND(ISNUMBER(SEARCH(":",Table16[[#This Row],[Column1]]))=FALSE,ISNUMBER(SEARCH("Ronda",Table16[[#This Row],[Column1]]))=FALSE),1,0)</f>
        <v>1</v>
      </c>
      <c r="M192">
        <f>IF(Table16[[#This Row],[cond]]=1,M191+1,0)</f>
        <v>5</v>
      </c>
      <c r="N192">
        <f>IF(ISNUMBER(SEARCH("Ronda",Table16[[#This Row],[Column1]]))=TRUE,1,0)</f>
        <v>0</v>
      </c>
      <c r="O192" t="str">
        <f>IF(Table16[[#This Row],[cond2]]=1,MID(Table16[[#This Row],[Column1]],6,3),O191)</f>
        <v xml:space="preserve"> 32</v>
      </c>
      <c r="P192">
        <v>191</v>
      </c>
      <c r="Q192" t="s">
        <v>531</v>
      </c>
    </row>
    <row r="193" spans="11:17" hidden="1" x14ac:dyDescent="0.3">
      <c r="K193">
        <v>-1</v>
      </c>
      <c r="L193">
        <f>IF(AND(ISNUMBER(SEARCH(":",Table16[[#This Row],[Column1]]))=FALSE,ISNUMBER(SEARCH("Ronda",Table16[[#This Row],[Column1]]))=FALSE),1,0)</f>
        <v>1</v>
      </c>
      <c r="M193">
        <f>IF(Table16[[#This Row],[cond]]=1,M192+1,0)</f>
        <v>6</v>
      </c>
      <c r="N193">
        <f>IF(ISNUMBER(SEARCH("Ronda",Table16[[#This Row],[Column1]]))=TRUE,1,0)</f>
        <v>0</v>
      </c>
      <c r="O193" t="str">
        <f>IF(Table16[[#This Row],[cond2]]=1,MID(Table16[[#This Row],[Column1]],6,3),O192)</f>
        <v xml:space="preserve"> 32</v>
      </c>
      <c r="P193">
        <v>192</v>
      </c>
      <c r="Q193" t="s">
        <v>531</v>
      </c>
    </row>
    <row r="194" spans="11:17" hidden="1" x14ac:dyDescent="0.3">
      <c r="K194" t="s">
        <v>1510</v>
      </c>
      <c r="L194">
        <f>IF(AND(ISNUMBER(SEARCH(":",Table16[[#This Row],[Column1]]))=FALSE,ISNUMBER(SEARCH("Ronda",Table16[[#This Row],[Column1]]))=FALSE),1,0)</f>
        <v>0</v>
      </c>
      <c r="M194">
        <f>IF(Table16[[#This Row],[cond]]=1,M193+1,0)</f>
        <v>0</v>
      </c>
      <c r="N194">
        <f>IF(ISNUMBER(SEARCH("Ronda",Table16[[#This Row],[Column1]]))=TRUE,1,0)</f>
        <v>1</v>
      </c>
      <c r="O194" t="str">
        <f>IF(Table16[[#This Row],[cond2]]=1,MID(Table16[[#This Row],[Column1]],6,3),O193)</f>
        <v xml:space="preserve"> 31</v>
      </c>
      <c r="P194">
        <v>193</v>
      </c>
      <c r="Q194" t="s">
        <v>532</v>
      </c>
    </row>
    <row r="195" spans="11:17" hidden="1" x14ac:dyDescent="0.3">
      <c r="K195" t="s">
        <v>1511</v>
      </c>
      <c r="L195">
        <f>IF(AND(ISNUMBER(SEARCH(":",Table16[[#This Row],[Column1]]))=FALSE,ISNUMBER(SEARCH("Ronda",Table16[[#This Row],[Column1]]))=FALSE),1,0)</f>
        <v>0</v>
      </c>
      <c r="M195">
        <f>IF(Table16[[#This Row],[cond]]=1,M194+1,0)</f>
        <v>0</v>
      </c>
      <c r="N195">
        <f>IF(ISNUMBER(SEARCH("Ronda",Table16[[#This Row],[Column1]]))=TRUE,1,0)</f>
        <v>0</v>
      </c>
      <c r="O195" t="str">
        <f>IF(Table16[[#This Row],[cond2]]=1,MID(Table16[[#This Row],[Column1]],6,3),O194)</f>
        <v xml:space="preserve"> 31</v>
      </c>
      <c r="P195">
        <v>194</v>
      </c>
      <c r="Q195" t="s">
        <v>532</v>
      </c>
    </row>
    <row r="196" spans="11:17" hidden="1" x14ac:dyDescent="0.3">
      <c r="K196" t="s">
        <v>28</v>
      </c>
      <c r="L196">
        <f>IF(AND(ISNUMBER(SEARCH(":",Table16[[#This Row],[Column1]]))=FALSE,ISNUMBER(SEARCH("Ronda",Table16[[#This Row],[Column1]]))=FALSE),1,0)</f>
        <v>1</v>
      </c>
      <c r="M196">
        <f>IF(Table16[[#This Row],[cond]]=1,M195+1,0)</f>
        <v>1</v>
      </c>
      <c r="N196">
        <f>IF(ISNUMBER(SEARCH("Ronda",Table16[[#This Row],[Column1]]))=TRUE,1,0)</f>
        <v>0</v>
      </c>
      <c r="O196" t="str">
        <f>IF(Table16[[#This Row],[cond2]]=1,MID(Table16[[#This Row],[Column1]],6,3),O195)</f>
        <v xml:space="preserve"> 31</v>
      </c>
      <c r="P196">
        <v>195</v>
      </c>
      <c r="Q196" t="s">
        <v>532</v>
      </c>
    </row>
    <row r="197" spans="11:17" hidden="1" x14ac:dyDescent="0.3">
      <c r="K197" t="s">
        <v>303</v>
      </c>
      <c r="L197">
        <f>IF(AND(ISNUMBER(SEARCH(":",Table16[[#This Row],[Column1]]))=FALSE,ISNUMBER(SEARCH("Ronda",Table16[[#This Row],[Column1]]))=FALSE),1,0)</f>
        <v>1</v>
      </c>
      <c r="M197">
        <f>IF(Table16[[#This Row],[cond]]=1,M196+1,0)</f>
        <v>2</v>
      </c>
      <c r="N197">
        <f>IF(ISNUMBER(SEARCH("Ronda",Table16[[#This Row],[Column1]]))=TRUE,1,0)</f>
        <v>0</v>
      </c>
      <c r="O197" t="str">
        <f>IF(Table16[[#This Row],[cond2]]=1,MID(Table16[[#This Row],[Column1]],6,3),O196)</f>
        <v xml:space="preserve"> 31</v>
      </c>
      <c r="P197">
        <v>196</v>
      </c>
      <c r="Q197" t="s">
        <v>532</v>
      </c>
    </row>
    <row r="198" spans="11:17" hidden="1" x14ac:dyDescent="0.3">
      <c r="K198">
        <v>1</v>
      </c>
      <c r="L198">
        <f>IF(AND(ISNUMBER(SEARCH(":",Table16[[#This Row],[Column1]]))=FALSE,ISNUMBER(SEARCH("Ronda",Table16[[#This Row],[Column1]]))=FALSE),1,0)</f>
        <v>1</v>
      </c>
      <c r="M198">
        <f>IF(Table16[[#This Row],[cond]]=1,M197+1,0)</f>
        <v>3</v>
      </c>
      <c r="N198">
        <f>IF(ISNUMBER(SEARCH("Ronda",Table16[[#This Row],[Column1]]))=TRUE,1,0)</f>
        <v>0</v>
      </c>
      <c r="O198" t="str">
        <f>IF(Table16[[#This Row],[cond2]]=1,MID(Table16[[#This Row],[Column1]],6,3),O197)</f>
        <v xml:space="preserve"> 31</v>
      </c>
      <c r="P198">
        <v>197</v>
      </c>
      <c r="Q198" t="s">
        <v>532</v>
      </c>
    </row>
    <row r="199" spans="11:17" x14ac:dyDescent="0.3">
      <c r="K199">
        <v>1</v>
      </c>
      <c r="L199">
        <f>IF(AND(ISNUMBER(SEARCH(":",Table16[[#This Row],[Column1]]))=FALSE,ISNUMBER(SEARCH("Ronda",Table16[[#This Row],[Column1]]))=FALSE),1,0)</f>
        <v>1</v>
      </c>
      <c r="M199">
        <f>IF(Table16[[#This Row],[cond]]=1,M198+1,0)</f>
        <v>4</v>
      </c>
      <c r="N199">
        <f>IF(ISNUMBER(SEARCH("Ronda",Table16[[#This Row],[Column1]]))=TRUE,1,0)</f>
        <v>0</v>
      </c>
      <c r="O199" t="str">
        <f>IF(Table16[[#This Row],[cond2]]=1,MID(Table16[[#This Row],[Column1]],6,3),O198)</f>
        <v xml:space="preserve"> 31</v>
      </c>
      <c r="P199">
        <v>1986</v>
      </c>
      <c r="Q199" t="s">
        <v>559</v>
      </c>
    </row>
    <row r="200" spans="11:17" hidden="1" x14ac:dyDescent="0.3">
      <c r="K200">
        <v>0</v>
      </c>
      <c r="L200">
        <f>IF(AND(ISNUMBER(SEARCH(":",Table16[[#This Row],[Column1]]))=FALSE,ISNUMBER(SEARCH("Ronda",Table16[[#This Row],[Column1]]))=FALSE),1,0)</f>
        <v>1</v>
      </c>
      <c r="M200">
        <f>IF(Table16[[#This Row],[cond]]=1,M199+1,0)</f>
        <v>5</v>
      </c>
      <c r="N200">
        <f>IF(ISNUMBER(SEARCH("Ronda",Table16[[#This Row],[Column1]]))=TRUE,1,0)</f>
        <v>0</v>
      </c>
      <c r="O200" t="str">
        <f>IF(Table16[[#This Row],[cond2]]=1,MID(Table16[[#This Row],[Column1]],6,3),O199)</f>
        <v xml:space="preserve"> 31</v>
      </c>
      <c r="P200">
        <v>199</v>
      </c>
      <c r="Q200" t="s">
        <v>532</v>
      </c>
    </row>
    <row r="201" spans="11:17" hidden="1" x14ac:dyDescent="0.3">
      <c r="K201">
        <v>0</v>
      </c>
      <c r="L201">
        <f>IF(AND(ISNUMBER(SEARCH(":",Table16[[#This Row],[Column1]]))=FALSE,ISNUMBER(SEARCH("Ronda",Table16[[#This Row],[Column1]]))=FALSE),1,0)</f>
        <v>1</v>
      </c>
      <c r="M201">
        <f>IF(Table16[[#This Row],[cond]]=1,M200+1,0)</f>
        <v>6</v>
      </c>
      <c r="N201">
        <f>IF(ISNUMBER(SEARCH("Ronda",Table16[[#This Row],[Column1]]))=TRUE,1,0)</f>
        <v>0</v>
      </c>
      <c r="O201" t="str">
        <f>IF(Table16[[#This Row],[cond2]]=1,MID(Table16[[#This Row],[Column1]],6,3),O200)</f>
        <v xml:space="preserve"> 31</v>
      </c>
      <c r="P201">
        <v>200</v>
      </c>
      <c r="Q201" t="s">
        <v>532</v>
      </c>
    </row>
    <row r="202" spans="11:17" hidden="1" x14ac:dyDescent="0.3">
      <c r="K202" t="s">
        <v>1512</v>
      </c>
      <c r="L202">
        <f>IF(AND(ISNUMBER(SEARCH(":",Table16[[#This Row],[Column1]]))=FALSE,ISNUMBER(SEARCH("Ronda",Table16[[#This Row],[Column1]]))=FALSE),1,0)</f>
        <v>0</v>
      </c>
      <c r="M202">
        <f>IF(Table16[[#This Row],[cond]]=1,M201+1,0)</f>
        <v>0</v>
      </c>
      <c r="N202">
        <f>IF(ISNUMBER(SEARCH("Ronda",Table16[[#This Row],[Column1]]))=TRUE,1,0)</f>
        <v>0</v>
      </c>
      <c r="O202" t="str">
        <f>IF(Table16[[#This Row],[cond2]]=1,MID(Table16[[#This Row],[Column1]],6,3),O201)</f>
        <v xml:space="preserve"> 31</v>
      </c>
      <c r="P202">
        <v>201</v>
      </c>
      <c r="Q202" t="s">
        <v>532</v>
      </c>
    </row>
    <row r="203" spans="11:17" hidden="1" x14ac:dyDescent="0.3">
      <c r="K203" t="s">
        <v>1257</v>
      </c>
      <c r="L203">
        <f>IF(AND(ISNUMBER(SEARCH(":",Table16[[#This Row],[Column1]]))=FALSE,ISNUMBER(SEARCH("Ronda",Table16[[#This Row],[Column1]]))=FALSE),1,0)</f>
        <v>1</v>
      </c>
      <c r="M203">
        <f>IF(Table16[[#This Row],[cond]]=1,M202+1,0)</f>
        <v>1</v>
      </c>
      <c r="N203">
        <f>IF(ISNUMBER(SEARCH("Ronda",Table16[[#This Row],[Column1]]))=TRUE,1,0)</f>
        <v>0</v>
      </c>
      <c r="O203" t="str">
        <f>IF(Table16[[#This Row],[cond2]]=1,MID(Table16[[#This Row],[Column1]],6,3),O202)</f>
        <v xml:space="preserve"> 31</v>
      </c>
      <c r="P203">
        <v>202</v>
      </c>
      <c r="Q203" t="s">
        <v>532</v>
      </c>
    </row>
    <row r="204" spans="11:17" hidden="1" x14ac:dyDescent="0.3">
      <c r="K204" t="s">
        <v>1051</v>
      </c>
      <c r="L204">
        <f>IF(AND(ISNUMBER(SEARCH(":",Table16[[#This Row],[Column1]]))=FALSE,ISNUMBER(SEARCH("Ronda",Table16[[#This Row],[Column1]]))=FALSE),1,0)</f>
        <v>1</v>
      </c>
      <c r="M204">
        <f>IF(Table16[[#This Row],[cond]]=1,M203+1,0)</f>
        <v>2</v>
      </c>
      <c r="N204">
        <f>IF(ISNUMBER(SEARCH("Ronda",Table16[[#This Row],[Column1]]))=TRUE,1,0)</f>
        <v>0</v>
      </c>
      <c r="O204" t="str">
        <f>IF(Table16[[#This Row],[cond2]]=1,MID(Table16[[#This Row],[Column1]],6,3),O203)</f>
        <v xml:space="preserve"> 31</v>
      </c>
      <c r="P204">
        <v>203</v>
      </c>
      <c r="Q204" t="s">
        <v>532</v>
      </c>
    </row>
    <row r="205" spans="11:17" hidden="1" x14ac:dyDescent="0.3">
      <c r="K205">
        <v>1</v>
      </c>
      <c r="L205">
        <f>IF(AND(ISNUMBER(SEARCH(":",Table16[[#This Row],[Column1]]))=FALSE,ISNUMBER(SEARCH("Ronda",Table16[[#This Row],[Column1]]))=FALSE),1,0)</f>
        <v>1</v>
      </c>
      <c r="M205">
        <f>IF(Table16[[#This Row],[cond]]=1,M204+1,0)</f>
        <v>3</v>
      </c>
      <c r="N205">
        <f>IF(ISNUMBER(SEARCH("Ronda",Table16[[#This Row],[Column1]]))=TRUE,1,0)</f>
        <v>0</v>
      </c>
      <c r="O205" t="str">
        <f>IF(Table16[[#This Row],[cond2]]=1,MID(Table16[[#This Row],[Column1]],6,3),O204)</f>
        <v xml:space="preserve"> 31</v>
      </c>
      <c r="P205">
        <v>204</v>
      </c>
      <c r="Q205" t="s">
        <v>532</v>
      </c>
    </row>
    <row r="206" spans="11:17" x14ac:dyDescent="0.3">
      <c r="K206">
        <v>1</v>
      </c>
      <c r="L206">
        <f>IF(AND(ISNUMBER(SEARCH(":",Table16[[#This Row],[Column1]]))=FALSE,ISNUMBER(SEARCH("Ronda",Table16[[#This Row],[Column1]]))=FALSE),1,0)</f>
        <v>1</v>
      </c>
      <c r="M206">
        <f>IF(Table16[[#This Row],[cond]]=1,M205+1,0)</f>
        <v>4</v>
      </c>
      <c r="N206">
        <f>IF(ISNUMBER(SEARCH("Ronda",Table16[[#This Row],[Column1]]))=TRUE,1,0)</f>
        <v>0</v>
      </c>
      <c r="O206" t="str">
        <f>IF(Table16[[#This Row],[cond2]]=1,MID(Table16[[#This Row],[Column1]],6,3),O205)</f>
        <v xml:space="preserve"> 31</v>
      </c>
      <c r="P206">
        <v>1979</v>
      </c>
      <c r="Q206" t="s">
        <v>559</v>
      </c>
    </row>
    <row r="207" spans="11:17" hidden="1" x14ac:dyDescent="0.3">
      <c r="K207">
        <v>0</v>
      </c>
      <c r="L207">
        <f>IF(AND(ISNUMBER(SEARCH(":",Table16[[#This Row],[Column1]]))=FALSE,ISNUMBER(SEARCH("Ronda",Table16[[#This Row],[Column1]]))=FALSE),1,0)</f>
        <v>1</v>
      </c>
      <c r="M207">
        <f>IF(Table16[[#This Row],[cond]]=1,M206+1,0)</f>
        <v>5</v>
      </c>
      <c r="N207">
        <f>IF(ISNUMBER(SEARCH("Ronda",Table16[[#This Row],[Column1]]))=TRUE,1,0)</f>
        <v>0</v>
      </c>
      <c r="O207" t="str">
        <f>IF(Table16[[#This Row],[cond2]]=1,MID(Table16[[#This Row],[Column1]],6,3),O206)</f>
        <v xml:space="preserve"> 31</v>
      </c>
      <c r="P207">
        <v>206</v>
      </c>
      <c r="Q207" t="s">
        <v>532</v>
      </c>
    </row>
    <row r="208" spans="11:17" hidden="1" x14ac:dyDescent="0.3">
      <c r="K208">
        <v>0</v>
      </c>
      <c r="L208">
        <f>IF(AND(ISNUMBER(SEARCH(":",Table16[[#This Row],[Column1]]))=FALSE,ISNUMBER(SEARCH("Ronda",Table16[[#This Row],[Column1]]))=FALSE),1,0)</f>
        <v>1</v>
      </c>
      <c r="M208">
        <f>IF(Table16[[#This Row],[cond]]=1,M207+1,0)</f>
        <v>6</v>
      </c>
      <c r="N208">
        <f>IF(ISNUMBER(SEARCH("Ronda",Table16[[#This Row],[Column1]]))=TRUE,1,0)</f>
        <v>0</v>
      </c>
      <c r="O208" t="str">
        <f>IF(Table16[[#This Row],[cond2]]=1,MID(Table16[[#This Row],[Column1]],6,3),O207)</f>
        <v xml:space="preserve"> 31</v>
      </c>
      <c r="P208">
        <v>207</v>
      </c>
      <c r="Q208" t="s">
        <v>532</v>
      </c>
    </row>
    <row r="209" spans="11:17" hidden="1" x14ac:dyDescent="0.3">
      <c r="K209" t="s">
        <v>314</v>
      </c>
      <c r="L209">
        <f>IF(AND(ISNUMBER(SEARCH(":",Table16[[#This Row],[Column1]]))=FALSE,ISNUMBER(SEARCH("Ronda",Table16[[#This Row],[Column1]]))=FALSE),1,0)</f>
        <v>0</v>
      </c>
      <c r="M209">
        <f>IF(Table16[[#This Row],[cond]]=1,M208+1,0)</f>
        <v>0</v>
      </c>
      <c r="N209">
        <f>IF(ISNUMBER(SEARCH("Ronda",Table16[[#This Row],[Column1]]))=TRUE,1,0)</f>
        <v>0</v>
      </c>
      <c r="O209" t="str">
        <f>IF(Table16[[#This Row],[cond2]]=1,MID(Table16[[#This Row],[Column1]],6,3),O208)</f>
        <v xml:space="preserve"> 31</v>
      </c>
      <c r="P209">
        <v>208</v>
      </c>
      <c r="Q209" t="s">
        <v>532</v>
      </c>
    </row>
    <row r="210" spans="11:17" hidden="1" x14ac:dyDescent="0.3">
      <c r="K210" t="s">
        <v>1491</v>
      </c>
      <c r="L210">
        <f>IF(AND(ISNUMBER(SEARCH(":",Table16[[#This Row],[Column1]]))=FALSE,ISNUMBER(SEARCH("Ronda",Table16[[#This Row],[Column1]]))=FALSE),1,0)</f>
        <v>1</v>
      </c>
      <c r="M210">
        <f>IF(Table16[[#This Row],[cond]]=1,M209+1,0)</f>
        <v>1</v>
      </c>
      <c r="N210">
        <f>IF(ISNUMBER(SEARCH("Ronda",Table16[[#This Row],[Column1]]))=TRUE,1,0)</f>
        <v>0</v>
      </c>
      <c r="O210" t="str">
        <f>IF(Table16[[#This Row],[cond2]]=1,MID(Table16[[#This Row],[Column1]],6,3),O209)</f>
        <v xml:space="preserve"> 31</v>
      </c>
      <c r="P210">
        <v>209</v>
      </c>
      <c r="Q210" t="s">
        <v>532</v>
      </c>
    </row>
    <row r="211" spans="11:17" hidden="1" x14ac:dyDescent="0.3">
      <c r="K211" t="s">
        <v>1</v>
      </c>
      <c r="L211">
        <f>IF(AND(ISNUMBER(SEARCH(":",Table16[[#This Row],[Column1]]))=FALSE,ISNUMBER(SEARCH("Ronda",Table16[[#This Row],[Column1]]))=FALSE),1,0)</f>
        <v>1</v>
      </c>
      <c r="M211">
        <f>IF(Table16[[#This Row],[cond]]=1,M210+1,0)</f>
        <v>2</v>
      </c>
      <c r="N211">
        <f>IF(ISNUMBER(SEARCH("Ronda",Table16[[#This Row],[Column1]]))=TRUE,1,0)</f>
        <v>0</v>
      </c>
      <c r="O211" t="str">
        <f>IF(Table16[[#This Row],[cond2]]=1,MID(Table16[[#This Row],[Column1]],6,3),O210)</f>
        <v xml:space="preserve"> 31</v>
      </c>
      <c r="P211">
        <v>210</v>
      </c>
      <c r="Q211" t="s">
        <v>532</v>
      </c>
    </row>
    <row r="212" spans="11:17" hidden="1" x14ac:dyDescent="0.3">
      <c r="K212">
        <v>2</v>
      </c>
      <c r="L212">
        <f>IF(AND(ISNUMBER(SEARCH(":",Table16[[#This Row],[Column1]]))=FALSE,ISNUMBER(SEARCH("Ronda",Table16[[#This Row],[Column1]]))=FALSE),1,0)</f>
        <v>1</v>
      </c>
      <c r="M212">
        <f>IF(Table16[[#This Row],[cond]]=1,M211+1,0)</f>
        <v>3</v>
      </c>
      <c r="N212">
        <f>IF(ISNUMBER(SEARCH("Ronda",Table16[[#This Row],[Column1]]))=TRUE,1,0)</f>
        <v>0</v>
      </c>
      <c r="O212" t="str">
        <f>IF(Table16[[#This Row],[cond2]]=1,MID(Table16[[#This Row],[Column1]],6,3),O211)</f>
        <v xml:space="preserve"> 31</v>
      </c>
      <c r="P212">
        <v>211</v>
      </c>
      <c r="Q212" t="s">
        <v>532</v>
      </c>
    </row>
    <row r="213" spans="11:17" x14ac:dyDescent="0.3">
      <c r="K213">
        <v>2</v>
      </c>
      <c r="L213">
        <f>IF(AND(ISNUMBER(SEARCH(":",Table16[[#This Row],[Column1]]))=FALSE,ISNUMBER(SEARCH("Ronda",Table16[[#This Row],[Column1]]))=FALSE),1,0)</f>
        <v>1</v>
      </c>
      <c r="M213">
        <f>IF(Table16[[#This Row],[cond]]=1,M212+1,0)</f>
        <v>4</v>
      </c>
      <c r="N213">
        <f>IF(ISNUMBER(SEARCH("Ronda",Table16[[#This Row],[Column1]]))=TRUE,1,0)</f>
        <v>0</v>
      </c>
      <c r="O213" t="str">
        <f>IF(Table16[[#This Row],[cond2]]=1,MID(Table16[[#This Row],[Column1]],6,3),O212)</f>
        <v xml:space="preserve"> 31</v>
      </c>
      <c r="P213">
        <v>1972</v>
      </c>
      <c r="Q213" t="s">
        <v>559</v>
      </c>
    </row>
    <row r="214" spans="11:17" hidden="1" x14ac:dyDescent="0.3">
      <c r="K214">
        <v>-2</v>
      </c>
      <c r="L214">
        <f>IF(AND(ISNUMBER(SEARCH(":",Table16[[#This Row],[Column1]]))=FALSE,ISNUMBER(SEARCH("Ronda",Table16[[#This Row],[Column1]]))=FALSE),1,0)</f>
        <v>1</v>
      </c>
      <c r="M214">
        <f>IF(Table16[[#This Row],[cond]]=1,M213+1,0)</f>
        <v>5</v>
      </c>
      <c r="N214">
        <f>IF(ISNUMBER(SEARCH("Ronda",Table16[[#This Row],[Column1]]))=TRUE,1,0)</f>
        <v>0</v>
      </c>
      <c r="O214" t="str">
        <f>IF(Table16[[#This Row],[cond2]]=1,MID(Table16[[#This Row],[Column1]],6,3),O213)</f>
        <v xml:space="preserve"> 31</v>
      </c>
      <c r="P214">
        <v>213</v>
      </c>
      <c r="Q214" t="s">
        <v>532</v>
      </c>
    </row>
    <row r="215" spans="11:17" hidden="1" x14ac:dyDescent="0.3">
      <c r="K215">
        <v>-1</v>
      </c>
      <c r="L215">
        <f>IF(AND(ISNUMBER(SEARCH(":",Table16[[#This Row],[Column1]]))=FALSE,ISNUMBER(SEARCH("Ronda",Table16[[#This Row],[Column1]]))=FALSE),1,0)</f>
        <v>1</v>
      </c>
      <c r="M215">
        <f>IF(Table16[[#This Row],[cond]]=1,M214+1,0)</f>
        <v>6</v>
      </c>
      <c r="N215">
        <f>IF(ISNUMBER(SEARCH("Ronda",Table16[[#This Row],[Column1]]))=TRUE,1,0)</f>
        <v>0</v>
      </c>
      <c r="O215" t="str">
        <f>IF(Table16[[#This Row],[cond2]]=1,MID(Table16[[#This Row],[Column1]],6,3),O214)</f>
        <v xml:space="preserve"> 31</v>
      </c>
      <c r="P215">
        <v>214</v>
      </c>
      <c r="Q215" t="s">
        <v>532</v>
      </c>
    </row>
    <row r="216" spans="11:17" hidden="1" x14ac:dyDescent="0.3">
      <c r="K216" t="s">
        <v>1513</v>
      </c>
      <c r="L216">
        <f>IF(AND(ISNUMBER(SEARCH(":",Table16[[#This Row],[Column1]]))=FALSE,ISNUMBER(SEARCH("Ronda",Table16[[#This Row],[Column1]]))=FALSE),1,0)</f>
        <v>0</v>
      </c>
      <c r="M216">
        <f>IF(Table16[[#This Row],[cond]]=1,M215+1,0)</f>
        <v>0</v>
      </c>
      <c r="N216">
        <f>IF(ISNUMBER(SEARCH("Ronda",Table16[[#This Row],[Column1]]))=TRUE,1,0)</f>
        <v>0</v>
      </c>
      <c r="O216" t="str">
        <f>IF(Table16[[#This Row],[cond2]]=1,MID(Table16[[#This Row],[Column1]],6,3),O215)</f>
        <v xml:space="preserve"> 31</v>
      </c>
      <c r="P216">
        <v>215</v>
      </c>
      <c r="Q216" t="s">
        <v>532</v>
      </c>
    </row>
    <row r="217" spans="11:17" hidden="1" x14ac:dyDescent="0.3">
      <c r="K217" t="s">
        <v>2</v>
      </c>
      <c r="L217">
        <f>IF(AND(ISNUMBER(SEARCH(":",Table16[[#This Row],[Column1]]))=FALSE,ISNUMBER(SEARCH("Ronda",Table16[[#This Row],[Column1]]))=FALSE),1,0)</f>
        <v>1</v>
      </c>
      <c r="M217">
        <f>IF(Table16[[#This Row],[cond]]=1,M216+1,0)</f>
        <v>1</v>
      </c>
      <c r="N217">
        <f>IF(ISNUMBER(SEARCH("Ronda",Table16[[#This Row],[Column1]]))=TRUE,1,0)</f>
        <v>0</v>
      </c>
      <c r="O217" t="str">
        <f>IF(Table16[[#This Row],[cond2]]=1,MID(Table16[[#This Row],[Column1]],6,3),O216)</f>
        <v xml:space="preserve"> 31</v>
      </c>
      <c r="P217">
        <v>216</v>
      </c>
      <c r="Q217" t="s">
        <v>532</v>
      </c>
    </row>
    <row r="218" spans="11:17" hidden="1" x14ac:dyDescent="0.3">
      <c r="K218" t="s">
        <v>8</v>
      </c>
      <c r="L218">
        <f>IF(AND(ISNUMBER(SEARCH(":",Table16[[#This Row],[Column1]]))=FALSE,ISNUMBER(SEARCH("Ronda",Table16[[#This Row],[Column1]]))=FALSE),1,0)</f>
        <v>1</v>
      </c>
      <c r="M218">
        <f>IF(Table16[[#This Row],[cond]]=1,M217+1,0)</f>
        <v>2</v>
      </c>
      <c r="N218">
        <f>IF(ISNUMBER(SEARCH("Ronda",Table16[[#This Row],[Column1]]))=TRUE,1,0)</f>
        <v>0</v>
      </c>
      <c r="O218" t="str">
        <f>IF(Table16[[#This Row],[cond2]]=1,MID(Table16[[#This Row],[Column1]],6,3),O217)</f>
        <v xml:space="preserve"> 31</v>
      </c>
      <c r="P218">
        <v>217</v>
      </c>
      <c r="Q218" t="s">
        <v>532</v>
      </c>
    </row>
    <row r="219" spans="11:17" hidden="1" x14ac:dyDescent="0.3">
      <c r="K219">
        <v>1</v>
      </c>
      <c r="L219">
        <f>IF(AND(ISNUMBER(SEARCH(":",Table16[[#This Row],[Column1]]))=FALSE,ISNUMBER(SEARCH("Ronda",Table16[[#This Row],[Column1]]))=FALSE),1,0)</f>
        <v>1</v>
      </c>
      <c r="M219">
        <f>IF(Table16[[#This Row],[cond]]=1,M218+1,0)</f>
        <v>3</v>
      </c>
      <c r="N219">
        <f>IF(ISNUMBER(SEARCH("Ronda",Table16[[#This Row],[Column1]]))=TRUE,1,0)</f>
        <v>0</v>
      </c>
      <c r="O219" t="str">
        <f>IF(Table16[[#This Row],[cond2]]=1,MID(Table16[[#This Row],[Column1]],6,3),O218)</f>
        <v xml:space="preserve"> 31</v>
      </c>
      <c r="P219">
        <v>218</v>
      </c>
      <c r="Q219" t="s">
        <v>532</v>
      </c>
    </row>
    <row r="220" spans="11:17" x14ac:dyDescent="0.3">
      <c r="K220">
        <v>1</v>
      </c>
      <c r="L220">
        <f>IF(AND(ISNUMBER(SEARCH(":",Table16[[#This Row],[Column1]]))=FALSE,ISNUMBER(SEARCH("Ronda",Table16[[#This Row],[Column1]]))=FALSE),1,0)</f>
        <v>1</v>
      </c>
      <c r="M220">
        <f>IF(Table16[[#This Row],[cond]]=1,M219+1,0)</f>
        <v>4</v>
      </c>
      <c r="N220">
        <f>IF(ISNUMBER(SEARCH("Ronda",Table16[[#This Row],[Column1]]))=TRUE,1,0)</f>
        <v>0</v>
      </c>
      <c r="O220" t="str">
        <f>IF(Table16[[#This Row],[cond2]]=1,MID(Table16[[#This Row],[Column1]],6,3),O219)</f>
        <v xml:space="preserve"> 31</v>
      </c>
      <c r="P220">
        <v>1965</v>
      </c>
      <c r="Q220" t="s">
        <v>559</v>
      </c>
    </row>
    <row r="221" spans="11:17" hidden="1" x14ac:dyDescent="0.3">
      <c r="K221">
        <v>-1</v>
      </c>
      <c r="L221">
        <f>IF(AND(ISNUMBER(SEARCH(":",Table16[[#This Row],[Column1]]))=FALSE,ISNUMBER(SEARCH("Ronda",Table16[[#This Row],[Column1]]))=FALSE),1,0)</f>
        <v>1</v>
      </c>
      <c r="M221">
        <f>IF(Table16[[#This Row],[cond]]=1,M220+1,0)</f>
        <v>5</v>
      </c>
      <c r="N221">
        <f>IF(ISNUMBER(SEARCH("Ronda",Table16[[#This Row],[Column1]]))=TRUE,1,0)</f>
        <v>0</v>
      </c>
      <c r="O221" t="str">
        <f>IF(Table16[[#This Row],[cond2]]=1,MID(Table16[[#This Row],[Column1]],6,3),O220)</f>
        <v xml:space="preserve"> 31</v>
      </c>
      <c r="P221">
        <v>220</v>
      </c>
      <c r="Q221" t="s">
        <v>532</v>
      </c>
    </row>
    <row r="222" spans="11:17" hidden="1" x14ac:dyDescent="0.3">
      <c r="K222">
        <v>0</v>
      </c>
      <c r="L222">
        <f>IF(AND(ISNUMBER(SEARCH(":",Table16[[#This Row],[Column1]]))=FALSE,ISNUMBER(SEARCH("Ronda",Table16[[#This Row],[Column1]]))=FALSE),1,0)</f>
        <v>1</v>
      </c>
      <c r="M222">
        <f>IF(Table16[[#This Row],[cond]]=1,M221+1,0)</f>
        <v>6</v>
      </c>
      <c r="N222">
        <f>IF(ISNUMBER(SEARCH("Ronda",Table16[[#This Row],[Column1]]))=TRUE,1,0)</f>
        <v>0</v>
      </c>
      <c r="O222" t="str">
        <f>IF(Table16[[#This Row],[cond2]]=1,MID(Table16[[#This Row],[Column1]],6,3),O221)</f>
        <v xml:space="preserve"> 31</v>
      </c>
      <c r="P222">
        <v>221</v>
      </c>
      <c r="Q222" t="s">
        <v>532</v>
      </c>
    </row>
    <row r="223" spans="11:17" hidden="1" x14ac:dyDescent="0.3">
      <c r="K223" t="s">
        <v>1514</v>
      </c>
      <c r="L223">
        <f>IF(AND(ISNUMBER(SEARCH(":",Table16[[#This Row],[Column1]]))=FALSE,ISNUMBER(SEARCH("Ronda",Table16[[#This Row],[Column1]]))=FALSE),1,0)</f>
        <v>0</v>
      </c>
      <c r="M223">
        <f>IF(Table16[[#This Row],[cond]]=1,M222+1,0)</f>
        <v>0</v>
      </c>
      <c r="N223">
        <f>IF(ISNUMBER(SEARCH("Ronda",Table16[[#This Row],[Column1]]))=TRUE,1,0)</f>
        <v>0</v>
      </c>
      <c r="O223" t="str">
        <f>IF(Table16[[#This Row],[cond2]]=1,MID(Table16[[#This Row],[Column1]],6,3),O222)</f>
        <v xml:space="preserve"> 31</v>
      </c>
      <c r="P223">
        <v>222</v>
      </c>
      <c r="Q223" t="s">
        <v>532</v>
      </c>
    </row>
    <row r="224" spans="11:17" hidden="1" x14ac:dyDescent="0.3">
      <c r="K224" t="s">
        <v>1493</v>
      </c>
      <c r="L224">
        <f>IF(AND(ISNUMBER(SEARCH(":",Table16[[#This Row],[Column1]]))=FALSE,ISNUMBER(SEARCH("Ronda",Table16[[#This Row],[Column1]]))=FALSE),1,0)</f>
        <v>1</v>
      </c>
      <c r="M224">
        <f>IF(Table16[[#This Row],[cond]]=1,M223+1,0)</f>
        <v>1</v>
      </c>
      <c r="N224">
        <f>IF(ISNUMBER(SEARCH("Ronda",Table16[[#This Row],[Column1]]))=TRUE,1,0)</f>
        <v>0</v>
      </c>
      <c r="O224" t="str">
        <f>IF(Table16[[#This Row],[cond2]]=1,MID(Table16[[#This Row],[Column1]],6,3),O223)</f>
        <v xml:space="preserve"> 31</v>
      </c>
      <c r="P224">
        <v>223</v>
      </c>
      <c r="Q224" t="s">
        <v>532</v>
      </c>
    </row>
    <row r="225" spans="11:17" hidden="1" x14ac:dyDescent="0.3">
      <c r="K225" t="s">
        <v>14</v>
      </c>
      <c r="L225">
        <f>IF(AND(ISNUMBER(SEARCH(":",Table16[[#This Row],[Column1]]))=FALSE,ISNUMBER(SEARCH("Ronda",Table16[[#This Row],[Column1]]))=FALSE),1,0)</f>
        <v>1</v>
      </c>
      <c r="M225">
        <f>IF(Table16[[#This Row],[cond]]=1,M224+1,0)</f>
        <v>2</v>
      </c>
      <c r="N225">
        <f>IF(ISNUMBER(SEARCH("Ronda",Table16[[#This Row],[Column1]]))=TRUE,1,0)</f>
        <v>0</v>
      </c>
      <c r="O225" t="str">
        <f>IF(Table16[[#This Row],[cond2]]=1,MID(Table16[[#This Row],[Column1]],6,3),O224)</f>
        <v xml:space="preserve"> 31</v>
      </c>
      <c r="P225">
        <v>224</v>
      </c>
      <c r="Q225" t="s">
        <v>532</v>
      </c>
    </row>
    <row r="226" spans="11:17" hidden="1" x14ac:dyDescent="0.3">
      <c r="K226">
        <v>1</v>
      </c>
      <c r="L226">
        <f>IF(AND(ISNUMBER(SEARCH(":",Table16[[#This Row],[Column1]]))=FALSE,ISNUMBER(SEARCH("Ronda",Table16[[#This Row],[Column1]]))=FALSE),1,0)</f>
        <v>1</v>
      </c>
      <c r="M226">
        <f>IF(Table16[[#This Row],[cond]]=1,M225+1,0)</f>
        <v>3</v>
      </c>
      <c r="N226">
        <f>IF(ISNUMBER(SEARCH("Ronda",Table16[[#This Row],[Column1]]))=TRUE,1,0)</f>
        <v>0</v>
      </c>
      <c r="O226" t="str">
        <f>IF(Table16[[#This Row],[cond2]]=1,MID(Table16[[#This Row],[Column1]],6,3),O225)</f>
        <v xml:space="preserve"> 31</v>
      </c>
      <c r="P226">
        <v>225</v>
      </c>
      <c r="Q226" t="s">
        <v>532</v>
      </c>
    </row>
    <row r="227" spans="11:17" x14ac:dyDescent="0.3">
      <c r="K227">
        <v>0</v>
      </c>
      <c r="L227">
        <f>IF(AND(ISNUMBER(SEARCH(":",Table16[[#This Row],[Column1]]))=FALSE,ISNUMBER(SEARCH("Ronda",Table16[[#This Row],[Column1]]))=FALSE),1,0)</f>
        <v>1</v>
      </c>
      <c r="M227">
        <f>IF(Table16[[#This Row],[cond]]=1,M226+1,0)</f>
        <v>4</v>
      </c>
      <c r="N227">
        <f>IF(ISNUMBER(SEARCH("Ronda",Table16[[#This Row],[Column1]]))=TRUE,1,0)</f>
        <v>0</v>
      </c>
      <c r="O227" t="str">
        <f>IF(Table16[[#This Row],[cond2]]=1,MID(Table16[[#This Row],[Column1]],6,3),O226)</f>
        <v xml:space="preserve"> 31</v>
      </c>
      <c r="P227">
        <v>1958</v>
      </c>
      <c r="Q227" t="s">
        <v>559</v>
      </c>
    </row>
    <row r="228" spans="11:17" hidden="1" x14ac:dyDescent="0.3">
      <c r="K228">
        <v>-1</v>
      </c>
      <c r="L228">
        <f>IF(AND(ISNUMBER(SEARCH(":",Table16[[#This Row],[Column1]]))=FALSE,ISNUMBER(SEARCH("Ronda",Table16[[#This Row],[Column1]]))=FALSE),1,0)</f>
        <v>1</v>
      </c>
      <c r="M228">
        <f>IF(Table16[[#This Row],[cond]]=1,M227+1,0)</f>
        <v>5</v>
      </c>
      <c r="N228">
        <f>IF(ISNUMBER(SEARCH("Ronda",Table16[[#This Row],[Column1]]))=TRUE,1,0)</f>
        <v>0</v>
      </c>
      <c r="O228" t="str">
        <f>IF(Table16[[#This Row],[cond2]]=1,MID(Table16[[#This Row],[Column1]],6,3),O227)</f>
        <v xml:space="preserve"> 31</v>
      </c>
      <c r="P228">
        <v>227</v>
      </c>
      <c r="Q228" t="s">
        <v>532</v>
      </c>
    </row>
    <row r="229" spans="11:17" hidden="1" x14ac:dyDescent="0.3">
      <c r="K229">
        <v>0</v>
      </c>
      <c r="L229">
        <f>IF(AND(ISNUMBER(SEARCH(":",Table16[[#This Row],[Column1]]))=FALSE,ISNUMBER(SEARCH("Ronda",Table16[[#This Row],[Column1]]))=FALSE),1,0)</f>
        <v>1</v>
      </c>
      <c r="M229">
        <f>IF(Table16[[#This Row],[cond]]=1,M228+1,0)</f>
        <v>6</v>
      </c>
      <c r="N229">
        <f>IF(ISNUMBER(SEARCH("Ronda",Table16[[#This Row],[Column1]]))=TRUE,1,0)</f>
        <v>0</v>
      </c>
      <c r="O229" t="str">
        <f>IF(Table16[[#This Row],[cond2]]=1,MID(Table16[[#This Row],[Column1]],6,3),O228)</f>
        <v xml:space="preserve"> 31</v>
      </c>
      <c r="P229">
        <v>228</v>
      </c>
      <c r="Q229" t="s">
        <v>532</v>
      </c>
    </row>
    <row r="230" spans="11:17" hidden="1" x14ac:dyDescent="0.3">
      <c r="K230" t="s">
        <v>1515</v>
      </c>
      <c r="L230">
        <f>IF(AND(ISNUMBER(SEARCH(":",Table16[[#This Row],[Column1]]))=FALSE,ISNUMBER(SEARCH("Ronda",Table16[[#This Row],[Column1]]))=FALSE),1,0)</f>
        <v>0</v>
      </c>
      <c r="M230">
        <f>IF(Table16[[#This Row],[cond]]=1,M229+1,0)</f>
        <v>0</v>
      </c>
      <c r="N230">
        <f>IF(ISNUMBER(SEARCH("Ronda",Table16[[#This Row],[Column1]]))=TRUE,1,0)</f>
        <v>0</v>
      </c>
      <c r="O230" t="str">
        <f>IF(Table16[[#This Row],[cond2]]=1,MID(Table16[[#This Row],[Column1]],6,3),O229)</f>
        <v xml:space="preserve"> 31</v>
      </c>
      <c r="P230">
        <v>229</v>
      </c>
      <c r="Q230" t="s">
        <v>532</v>
      </c>
    </row>
    <row r="231" spans="11:17" hidden="1" x14ac:dyDescent="0.3">
      <c r="K231" t="s">
        <v>33</v>
      </c>
      <c r="L231">
        <f>IF(AND(ISNUMBER(SEARCH(":",Table16[[#This Row],[Column1]]))=FALSE,ISNUMBER(SEARCH("Ronda",Table16[[#This Row],[Column1]]))=FALSE),1,0)</f>
        <v>1</v>
      </c>
      <c r="M231">
        <f>IF(Table16[[#This Row],[cond]]=1,M230+1,0)</f>
        <v>1</v>
      </c>
      <c r="N231">
        <f>IF(ISNUMBER(SEARCH("Ronda",Table16[[#This Row],[Column1]]))=TRUE,1,0)</f>
        <v>0</v>
      </c>
      <c r="O231" t="str">
        <f>IF(Table16[[#This Row],[cond2]]=1,MID(Table16[[#This Row],[Column1]],6,3),O230)</f>
        <v xml:space="preserve"> 31</v>
      </c>
      <c r="P231">
        <v>230</v>
      </c>
      <c r="Q231" t="s">
        <v>532</v>
      </c>
    </row>
    <row r="232" spans="11:17" hidden="1" x14ac:dyDescent="0.3">
      <c r="K232" t="s">
        <v>5</v>
      </c>
      <c r="L232">
        <f>IF(AND(ISNUMBER(SEARCH(":",Table16[[#This Row],[Column1]]))=FALSE,ISNUMBER(SEARCH("Ronda",Table16[[#This Row],[Column1]]))=FALSE),1,0)</f>
        <v>1</v>
      </c>
      <c r="M232">
        <f>IF(Table16[[#This Row],[cond]]=1,M231+1,0)</f>
        <v>2</v>
      </c>
      <c r="N232">
        <f>IF(ISNUMBER(SEARCH("Ronda",Table16[[#This Row],[Column1]]))=TRUE,1,0)</f>
        <v>0</v>
      </c>
      <c r="O232" t="str">
        <f>IF(Table16[[#This Row],[cond2]]=1,MID(Table16[[#This Row],[Column1]],6,3),O231)</f>
        <v xml:space="preserve"> 31</v>
      </c>
      <c r="P232">
        <v>231</v>
      </c>
      <c r="Q232" t="s">
        <v>532</v>
      </c>
    </row>
    <row r="233" spans="11:17" hidden="1" x14ac:dyDescent="0.3">
      <c r="K233">
        <v>2</v>
      </c>
      <c r="L233">
        <f>IF(AND(ISNUMBER(SEARCH(":",Table16[[#This Row],[Column1]]))=FALSE,ISNUMBER(SEARCH("Ronda",Table16[[#This Row],[Column1]]))=FALSE),1,0)</f>
        <v>1</v>
      </c>
      <c r="M233">
        <f>IF(Table16[[#This Row],[cond]]=1,M232+1,0)</f>
        <v>3</v>
      </c>
      <c r="N233">
        <f>IF(ISNUMBER(SEARCH("Ronda",Table16[[#This Row],[Column1]]))=TRUE,1,0)</f>
        <v>0</v>
      </c>
      <c r="O233" t="str">
        <f>IF(Table16[[#This Row],[cond2]]=1,MID(Table16[[#This Row],[Column1]],6,3),O232)</f>
        <v xml:space="preserve"> 31</v>
      </c>
      <c r="P233">
        <v>232</v>
      </c>
      <c r="Q233" t="s">
        <v>532</v>
      </c>
    </row>
    <row r="234" spans="11:17" x14ac:dyDescent="0.3">
      <c r="K234">
        <v>3</v>
      </c>
      <c r="L234">
        <f>IF(AND(ISNUMBER(SEARCH(":",Table16[[#This Row],[Column1]]))=FALSE,ISNUMBER(SEARCH("Ronda",Table16[[#This Row],[Column1]]))=FALSE),1,0)</f>
        <v>1</v>
      </c>
      <c r="M234">
        <f>IF(Table16[[#This Row],[cond]]=1,M233+1,0)</f>
        <v>4</v>
      </c>
      <c r="N234">
        <f>IF(ISNUMBER(SEARCH("Ronda",Table16[[#This Row],[Column1]]))=TRUE,1,0)</f>
        <v>0</v>
      </c>
      <c r="O234" t="str">
        <f>IF(Table16[[#This Row],[cond2]]=1,MID(Table16[[#This Row],[Column1]],6,3),O233)</f>
        <v xml:space="preserve"> 31</v>
      </c>
      <c r="P234">
        <v>1951</v>
      </c>
      <c r="Q234" t="s">
        <v>559</v>
      </c>
    </row>
    <row r="235" spans="11:17" hidden="1" x14ac:dyDescent="0.3">
      <c r="K235">
        <v>0</v>
      </c>
      <c r="L235">
        <f>IF(AND(ISNUMBER(SEARCH(":",Table16[[#This Row],[Column1]]))=FALSE,ISNUMBER(SEARCH("Ronda",Table16[[#This Row],[Column1]]))=FALSE),1,0)</f>
        <v>1</v>
      </c>
      <c r="M235">
        <f>IF(Table16[[#This Row],[cond]]=1,M234+1,0)</f>
        <v>5</v>
      </c>
      <c r="N235">
        <f>IF(ISNUMBER(SEARCH("Ronda",Table16[[#This Row],[Column1]]))=TRUE,1,0)</f>
        <v>0</v>
      </c>
      <c r="O235" t="str">
        <f>IF(Table16[[#This Row],[cond2]]=1,MID(Table16[[#This Row],[Column1]],6,3),O234)</f>
        <v xml:space="preserve"> 31</v>
      </c>
      <c r="P235">
        <v>234</v>
      </c>
      <c r="Q235" t="s">
        <v>532</v>
      </c>
    </row>
    <row r="236" spans="11:17" hidden="1" x14ac:dyDescent="0.3">
      <c r="K236">
        <v>-1</v>
      </c>
      <c r="L236">
        <f>IF(AND(ISNUMBER(SEARCH(":",Table16[[#This Row],[Column1]]))=FALSE,ISNUMBER(SEARCH("Ronda",Table16[[#This Row],[Column1]]))=FALSE),1,0)</f>
        <v>1</v>
      </c>
      <c r="M236">
        <f>IF(Table16[[#This Row],[cond]]=1,M235+1,0)</f>
        <v>6</v>
      </c>
      <c r="N236">
        <f>IF(ISNUMBER(SEARCH("Ronda",Table16[[#This Row],[Column1]]))=TRUE,1,0)</f>
        <v>0</v>
      </c>
      <c r="O236" t="str">
        <f>IF(Table16[[#This Row],[cond2]]=1,MID(Table16[[#This Row],[Column1]],6,3),O235)</f>
        <v xml:space="preserve"> 31</v>
      </c>
      <c r="P236">
        <v>235</v>
      </c>
      <c r="Q236" t="s">
        <v>532</v>
      </c>
    </row>
    <row r="237" spans="11:17" hidden="1" x14ac:dyDescent="0.3">
      <c r="K237" t="s">
        <v>1516</v>
      </c>
      <c r="L237">
        <f>IF(AND(ISNUMBER(SEARCH(":",Table16[[#This Row],[Column1]]))=FALSE,ISNUMBER(SEARCH("Ronda",Table16[[#This Row],[Column1]]))=FALSE),1,0)</f>
        <v>0</v>
      </c>
      <c r="M237">
        <f>IF(Table16[[#This Row],[cond]]=1,M236+1,0)</f>
        <v>0</v>
      </c>
      <c r="N237">
        <f>IF(ISNUMBER(SEARCH("Ronda",Table16[[#This Row],[Column1]]))=TRUE,1,0)</f>
        <v>0</v>
      </c>
      <c r="O237" t="str">
        <f>IF(Table16[[#This Row],[cond2]]=1,MID(Table16[[#This Row],[Column1]],6,3),O236)</f>
        <v xml:space="preserve"> 31</v>
      </c>
      <c r="P237">
        <v>236</v>
      </c>
      <c r="Q237" t="s">
        <v>532</v>
      </c>
    </row>
    <row r="238" spans="11:17" hidden="1" x14ac:dyDescent="0.3">
      <c r="K238" t="s">
        <v>4</v>
      </c>
      <c r="L238">
        <f>IF(AND(ISNUMBER(SEARCH(":",Table16[[#This Row],[Column1]]))=FALSE,ISNUMBER(SEARCH("Ronda",Table16[[#This Row],[Column1]]))=FALSE),1,0)</f>
        <v>1</v>
      </c>
      <c r="M238">
        <f>IF(Table16[[#This Row],[cond]]=1,M237+1,0)</f>
        <v>1</v>
      </c>
      <c r="N238">
        <f>IF(ISNUMBER(SEARCH("Ronda",Table16[[#This Row],[Column1]]))=TRUE,1,0)</f>
        <v>0</v>
      </c>
      <c r="O238" t="str">
        <f>IF(Table16[[#This Row],[cond2]]=1,MID(Table16[[#This Row],[Column1]],6,3),O237)</f>
        <v xml:space="preserve"> 31</v>
      </c>
      <c r="P238">
        <v>237</v>
      </c>
      <c r="Q238" t="s">
        <v>532</v>
      </c>
    </row>
    <row r="239" spans="11:17" hidden="1" x14ac:dyDescent="0.3">
      <c r="K239" t="s">
        <v>7</v>
      </c>
      <c r="L239">
        <f>IF(AND(ISNUMBER(SEARCH(":",Table16[[#This Row],[Column1]]))=FALSE,ISNUMBER(SEARCH("Ronda",Table16[[#This Row],[Column1]]))=FALSE),1,0)</f>
        <v>1</v>
      </c>
      <c r="M239">
        <f>IF(Table16[[#This Row],[cond]]=1,M238+1,0)</f>
        <v>2</v>
      </c>
      <c r="N239">
        <f>IF(ISNUMBER(SEARCH("Ronda",Table16[[#This Row],[Column1]]))=TRUE,1,0)</f>
        <v>0</v>
      </c>
      <c r="O239" t="str">
        <f>IF(Table16[[#This Row],[cond2]]=1,MID(Table16[[#This Row],[Column1]],6,3),O238)</f>
        <v xml:space="preserve"> 31</v>
      </c>
      <c r="P239">
        <v>238</v>
      </c>
      <c r="Q239" t="s">
        <v>532</v>
      </c>
    </row>
    <row r="240" spans="11:17" hidden="1" x14ac:dyDescent="0.3">
      <c r="K240">
        <v>0</v>
      </c>
      <c r="L240">
        <f>IF(AND(ISNUMBER(SEARCH(":",Table16[[#This Row],[Column1]]))=FALSE,ISNUMBER(SEARCH("Ronda",Table16[[#This Row],[Column1]]))=FALSE),1,0)</f>
        <v>1</v>
      </c>
      <c r="M240">
        <f>IF(Table16[[#This Row],[cond]]=1,M239+1,0)</f>
        <v>3</v>
      </c>
      <c r="N240">
        <f>IF(ISNUMBER(SEARCH("Ronda",Table16[[#This Row],[Column1]]))=TRUE,1,0)</f>
        <v>0</v>
      </c>
      <c r="O240" t="str">
        <f>IF(Table16[[#This Row],[cond2]]=1,MID(Table16[[#This Row],[Column1]],6,3),O239)</f>
        <v xml:space="preserve"> 31</v>
      </c>
      <c r="P240">
        <v>239</v>
      </c>
      <c r="Q240" t="s">
        <v>532</v>
      </c>
    </row>
    <row r="241" spans="11:17" x14ac:dyDescent="0.3">
      <c r="K241">
        <v>3</v>
      </c>
      <c r="L241">
        <f>IF(AND(ISNUMBER(SEARCH(":",Table16[[#This Row],[Column1]]))=FALSE,ISNUMBER(SEARCH("Ronda",Table16[[#This Row],[Column1]]))=FALSE),1,0)</f>
        <v>1</v>
      </c>
      <c r="M241">
        <f>IF(Table16[[#This Row],[cond]]=1,M240+1,0)</f>
        <v>4</v>
      </c>
      <c r="N241">
        <f>IF(ISNUMBER(SEARCH("Ronda",Table16[[#This Row],[Column1]]))=TRUE,1,0)</f>
        <v>0</v>
      </c>
      <c r="O241" t="str">
        <f>IF(Table16[[#This Row],[cond2]]=1,MID(Table16[[#This Row],[Column1]],6,3),O240)</f>
        <v xml:space="preserve"> 31</v>
      </c>
      <c r="P241">
        <v>1944</v>
      </c>
      <c r="Q241" t="s">
        <v>559</v>
      </c>
    </row>
    <row r="242" spans="11:17" hidden="1" x14ac:dyDescent="0.3">
      <c r="K242">
        <v>0</v>
      </c>
      <c r="L242">
        <f>IF(AND(ISNUMBER(SEARCH(":",Table16[[#This Row],[Column1]]))=FALSE,ISNUMBER(SEARCH("Ronda",Table16[[#This Row],[Column1]]))=FALSE),1,0)</f>
        <v>1</v>
      </c>
      <c r="M242">
        <f>IF(Table16[[#This Row],[cond]]=1,M241+1,0)</f>
        <v>5</v>
      </c>
      <c r="N242">
        <f>IF(ISNUMBER(SEARCH("Ronda",Table16[[#This Row],[Column1]]))=TRUE,1,0)</f>
        <v>0</v>
      </c>
      <c r="O242" t="str">
        <f>IF(Table16[[#This Row],[cond2]]=1,MID(Table16[[#This Row],[Column1]],6,3),O241)</f>
        <v xml:space="preserve"> 31</v>
      </c>
      <c r="P242">
        <v>241</v>
      </c>
      <c r="Q242" t="s">
        <v>532</v>
      </c>
    </row>
    <row r="243" spans="11:17" hidden="1" x14ac:dyDescent="0.3">
      <c r="K243">
        <v>-1</v>
      </c>
      <c r="L243">
        <f>IF(AND(ISNUMBER(SEARCH(":",Table16[[#This Row],[Column1]]))=FALSE,ISNUMBER(SEARCH("Ronda",Table16[[#This Row],[Column1]]))=FALSE),1,0)</f>
        <v>1</v>
      </c>
      <c r="M243">
        <f>IF(Table16[[#This Row],[cond]]=1,M242+1,0)</f>
        <v>6</v>
      </c>
      <c r="N243">
        <f>IF(ISNUMBER(SEARCH("Ronda",Table16[[#This Row],[Column1]]))=TRUE,1,0)</f>
        <v>0</v>
      </c>
      <c r="O243" t="str">
        <f>IF(Table16[[#This Row],[cond2]]=1,MID(Table16[[#This Row],[Column1]],6,3),O242)</f>
        <v xml:space="preserve"> 31</v>
      </c>
      <c r="P243">
        <v>242</v>
      </c>
      <c r="Q243" t="s">
        <v>532</v>
      </c>
    </row>
    <row r="244" spans="11:17" hidden="1" x14ac:dyDescent="0.3">
      <c r="K244" t="s">
        <v>1517</v>
      </c>
      <c r="L244">
        <f>IF(AND(ISNUMBER(SEARCH(":",Table16[[#This Row],[Column1]]))=FALSE,ISNUMBER(SEARCH("Ronda",Table16[[#This Row],[Column1]]))=FALSE),1,0)</f>
        <v>0</v>
      </c>
      <c r="M244">
        <f>IF(Table16[[#This Row],[cond]]=1,M243+1,0)</f>
        <v>0</v>
      </c>
      <c r="N244">
        <f>IF(ISNUMBER(SEARCH("Ronda",Table16[[#This Row],[Column1]]))=TRUE,1,0)</f>
        <v>0</v>
      </c>
      <c r="O244" t="str">
        <f>IF(Table16[[#This Row],[cond2]]=1,MID(Table16[[#This Row],[Column1]],6,3),O243)</f>
        <v xml:space="preserve"> 31</v>
      </c>
      <c r="P244">
        <v>243</v>
      </c>
      <c r="Q244" t="s">
        <v>532</v>
      </c>
    </row>
    <row r="245" spans="11:17" hidden="1" x14ac:dyDescent="0.3">
      <c r="K245" t="s">
        <v>13</v>
      </c>
      <c r="L245">
        <f>IF(AND(ISNUMBER(SEARCH(":",Table16[[#This Row],[Column1]]))=FALSE,ISNUMBER(SEARCH("Ronda",Table16[[#This Row],[Column1]]))=FALSE),1,0)</f>
        <v>1</v>
      </c>
      <c r="M245">
        <f>IF(Table16[[#This Row],[cond]]=1,M244+1,0)</f>
        <v>1</v>
      </c>
      <c r="N245">
        <f>IF(ISNUMBER(SEARCH("Ronda",Table16[[#This Row],[Column1]]))=TRUE,1,0)</f>
        <v>0</v>
      </c>
      <c r="O245" t="str">
        <f>IF(Table16[[#This Row],[cond2]]=1,MID(Table16[[#This Row],[Column1]],6,3),O244)</f>
        <v xml:space="preserve"> 31</v>
      </c>
      <c r="P245">
        <v>244</v>
      </c>
      <c r="Q245" t="s">
        <v>532</v>
      </c>
    </row>
    <row r="246" spans="11:17" hidden="1" x14ac:dyDescent="0.3">
      <c r="K246" t="s">
        <v>6</v>
      </c>
      <c r="L246">
        <f>IF(AND(ISNUMBER(SEARCH(":",Table16[[#This Row],[Column1]]))=FALSE,ISNUMBER(SEARCH("Ronda",Table16[[#This Row],[Column1]]))=FALSE),1,0)</f>
        <v>1</v>
      </c>
      <c r="M246">
        <f>IF(Table16[[#This Row],[cond]]=1,M245+1,0)</f>
        <v>2</v>
      </c>
      <c r="N246">
        <f>IF(ISNUMBER(SEARCH("Ronda",Table16[[#This Row],[Column1]]))=TRUE,1,0)</f>
        <v>0</v>
      </c>
      <c r="O246" t="str">
        <f>IF(Table16[[#This Row],[cond2]]=1,MID(Table16[[#This Row],[Column1]],6,3),O245)</f>
        <v xml:space="preserve"> 31</v>
      </c>
      <c r="P246">
        <v>245</v>
      </c>
      <c r="Q246" t="s">
        <v>532</v>
      </c>
    </row>
    <row r="247" spans="11:17" hidden="1" x14ac:dyDescent="0.3">
      <c r="K247">
        <v>1</v>
      </c>
      <c r="L247">
        <f>IF(AND(ISNUMBER(SEARCH(":",Table16[[#This Row],[Column1]]))=FALSE,ISNUMBER(SEARCH("Ronda",Table16[[#This Row],[Column1]]))=FALSE),1,0)</f>
        <v>1</v>
      </c>
      <c r="M247">
        <f>IF(Table16[[#This Row],[cond]]=1,M246+1,0)</f>
        <v>3</v>
      </c>
      <c r="N247">
        <f>IF(ISNUMBER(SEARCH("Ronda",Table16[[#This Row],[Column1]]))=TRUE,1,0)</f>
        <v>0</v>
      </c>
      <c r="O247" t="str">
        <f>IF(Table16[[#This Row],[cond2]]=1,MID(Table16[[#This Row],[Column1]],6,3),O246)</f>
        <v xml:space="preserve"> 31</v>
      </c>
      <c r="P247">
        <v>246</v>
      </c>
      <c r="Q247" t="s">
        <v>532</v>
      </c>
    </row>
    <row r="248" spans="11:17" x14ac:dyDescent="0.3">
      <c r="K248">
        <v>1</v>
      </c>
      <c r="L248">
        <f>IF(AND(ISNUMBER(SEARCH(":",Table16[[#This Row],[Column1]]))=FALSE,ISNUMBER(SEARCH("Ronda",Table16[[#This Row],[Column1]]))=FALSE),1,0)</f>
        <v>1</v>
      </c>
      <c r="M248">
        <f>IF(Table16[[#This Row],[cond]]=1,M247+1,0)</f>
        <v>4</v>
      </c>
      <c r="N248">
        <f>IF(ISNUMBER(SEARCH("Ronda",Table16[[#This Row],[Column1]]))=TRUE,1,0)</f>
        <v>0</v>
      </c>
      <c r="O248" t="str">
        <f>IF(Table16[[#This Row],[cond2]]=1,MID(Table16[[#This Row],[Column1]],6,3),O247)</f>
        <v xml:space="preserve"> 31</v>
      </c>
      <c r="P248">
        <v>1937</v>
      </c>
      <c r="Q248" t="s">
        <v>559</v>
      </c>
    </row>
    <row r="249" spans="11:17" hidden="1" x14ac:dyDescent="0.3">
      <c r="K249">
        <v>0</v>
      </c>
      <c r="L249">
        <f>IF(AND(ISNUMBER(SEARCH(":",Table16[[#This Row],[Column1]]))=FALSE,ISNUMBER(SEARCH("Ronda",Table16[[#This Row],[Column1]]))=FALSE),1,0)</f>
        <v>1</v>
      </c>
      <c r="M249">
        <f>IF(Table16[[#This Row],[cond]]=1,M248+1,0)</f>
        <v>5</v>
      </c>
      <c r="N249">
        <f>IF(ISNUMBER(SEARCH("Ronda",Table16[[#This Row],[Column1]]))=TRUE,1,0)</f>
        <v>0</v>
      </c>
      <c r="O249" t="str">
        <f>IF(Table16[[#This Row],[cond2]]=1,MID(Table16[[#This Row],[Column1]],6,3),O248)</f>
        <v xml:space="preserve"> 31</v>
      </c>
      <c r="P249">
        <v>248</v>
      </c>
      <c r="Q249" t="s">
        <v>532</v>
      </c>
    </row>
    <row r="250" spans="11:17" hidden="1" x14ac:dyDescent="0.3">
      <c r="K250">
        <v>-1</v>
      </c>
      <c r="L250">
        <f>IF(AND(ISNUMBER(SEARCH(":",Table16[[#This Row],[Column1]]))=FALSE,ISNUMBER(SEARCH("Ronda",Table16[[#This Row],[Column1]]))=FALSE),1,0)</f>
        <v>1</v>
      </c>
      <c r="M250">
        <f>IF(Table16[[#This Row],[cond]]=1,M249+1,0)</f>
        <v>6</v>
      </c>
      <c r="N250">
        <f>IF(ISNUMBER(SEARCH("Ronda",Table16[[#This Row],[Column1]]))=TRUE,1,0)</f>
        <v>0</v>
      </c>
      <c r="O250" t="str">
        <f>IF(Table16[[#This Row],[cond2]]=1,MID(Table16[[#This Row],[Column1]],6,3),O249)</f>
        <v xml:space="preserve"> 31</v>
      </c>
      <c r="P250">
        <v>249</v>
      </c>
      <c r="Q250" t="s">
        <v>532</v>
      </c>
    </row>
    <row r="251" spans="11:17" hidden="1" x14ac:dyDescent="0.3">
      <c r="K251" t="s">
        <v>1517</v>
      </c>
      <c r="L251">
        <f>IF(AND(ISNUMBER(SEARCH(":",Table16[[#This Row],[Column1]]))=FALSE,ISNUMBER(SEARCH("Ronda",Table16[[#This Row],[Column1]]))=FALSE),1,0)</f>
        <v>0</v>
      </c>
      <c r="M251">
        <f>IF(Table16[[#This Row],[cond]]=1,M250+1,0)</f>
        <v>0</v>
      </c>
      <c r="N251">
        <f>IF(ISNUMBER(SEARCH("Ronda",Table16[[#This Row],[Column1]]))=TRUE,1,0)</f>
        <v>0</v>
      </c>
      <c r="O251" t="str">
        <f>IF(Table16[[#This Row],[cond2]]=1,MID(Table16[[#This Row],[Column1]],6,3),O250)</f>
        <v xml:space="preserve"> 31</v>
      </c>
      <c r="P251">
        <v>250</v>
      </c>
      <c r="Q251" t="s">
        <v>532</v>
      </c>
    </row>
    <row r="252" spans="11:17" hidden="1" x14ac:dyDescent="0.3">
      <c r="K252" t="s">
        <v>10</v>
      </c>
      <c r="L252">
        <f>IF(AND(ISNUMBER(SEARCH(":",Table16[[#This Row],[Column1]]))=FALSE,ISNUMBER(SEARCH("Ronda",Table16[[#This Row],[Column1]]))=FALSE),1,0)</f>
        <v>1</v>
      </c>
      <c r="M252">
        <f>IF(Table16[[#This Row],[cond]]=1,M251+1,0)</f>
        <v>1</v>
      </c>
      <c r="N252">
        <f>IF(ISNUMBER(SEARCH("Ronda",Table16[[#This Row],[Column1]]))=TRUE,1,0)</f>
        <v>0</v>
      </c>
      <c r="O252" t="str">
        <f>IF(Table16[[#This Row],[cond2]]=1,MID(Table16[[#This Row],[Column1]],6,3),O251)</f>
        <v xml:space="preserve"> 31</v>
      </c>
      <c r="P252">
        <v>251</v>
      </c>
      <c r="Q252" t="s">
        <v>532</v>
      </c>
    </row>
    <row r="253" spans="11:17" hidden="1" x14ac:dyDescent="0.3">
      <c r="K253" t="s">
        <v>36</v>
      </c>
      <c r="L253">
        <f>IF(AND(ISNUMBER(SEARCH(":",Table16[[#This Row],[Column1]]))=FALSE,ISNUMBER(SEARCH("Ronda",Table16[[#This Row],[Column1]]))=FALSE),1,0)</f>
        <v>1</v>
      </c>
      <c r="M253">
        <f>IF(Table16[[#This Row],[cond]]=1,M252+1,0)</f>
        <v>2</v>
      </c>
      <c r="N253">
        <f>IF(ISNUMBER(SEARCH("Ronda",Table16[[#This Row],[Column1]]))=TRUE,1,0)</f>
        <v>0</v>
      </c>
      <c r="O253" t="str">
        <f>IF(Table16[[#This Row],[cond2]]=1,MID(Table16[[#This Row],[Column1]],6,3),O252)</f>
        <v xml:space="preserve"> 31</v>
      </c>
      <c r="P253">
        <v>252</v>
      </c>
      <c r="Q253" t="s">
        <v>532</v>
      </c>
    </row>
    <row r="254" spans="11:17" hidden="1" x14ac:dyDescent="0.3">
      <c r="K254">
        <v>0</v>
      </c>
      <c r="L254">
        <f>IF(AND(ISNUMBER(SEARCH(":",Table16[[#This Row],[Column1]]))=FALSE,ISNUMBER(SEARCH("Ronda",Table16[[#This Row],[Column1]]))=FALSE),1,0)</f>
        <v>1</v>
      </c>
      <c r="M254">
        <f>IF(Table16[[#This Row],[cond]]=1,M253+1,0)</f>
        <v>3</v>
      </c>
      <c r="N254">
        <f>IF(ISNUMBER(SEARCH("Ronda",Table16[[#This Row],[Column1]]))=TRUE,1,0)</f>
        <v>0</v>
      </c>
      <c r="O254" t="str">
        <f>IF(Table16[[#This Row],[cond2]]=1,MID(Table16[[#This Row],[Column1]],6,3),O253)</f>
        <v xml:space="preserve"> 31</v>
      </c>
      <c r="P254">
        <v>253</v>
      </c>
      <c r="Q254" t="s">
        <v>532</v>
      </c>
    </row>
    <row r="255" spans="11:17" x14ac:dyDescent="0.3">
      <c r="K255">
        <v>0</v>
      </c>
      <c r="L255">
        <f>IF(AND(ISNUMBER(SEARCH(":",Table16[[#This Row],[Column1]]))=FALSE,ISNUMBER(SEARCH("Ronda",Table16[[#This Row],[Column1]]))=FALSE),1,0)</f>
        <v>1</v>
      </c>
      <c r="M255">
        <f>IF(Table16[[#This Row],[cond]]=1,M254+1,0)</f>
        <v>4</v>
      </c>
      <c r="N255">
        <f>IF(ISNUMBER(SEARCH("Ronda",Table16[[#This Row],[Column1]]))=TRUE,1,0)</f>
        <v>0</v>
      </c>
      <c r="O255" t="str">
        <f>IF(Table16[[#This Row],[cond2]]=1,MID(Table16[[#This Row],[Column1]],6,3),O254)</f>
        <v xml:space="preserve"> 31</v>
      </c>
      <c r="P255">
        <v>1929</v>
      </c>
      <c r="Q255" t="s">
        <v>558</v>
      </c>
    </row>
    <row r="256" spans="11:17" hidden="1" x14ac:dyDescent="0.3">
      <c r="K256">
        <v>0</v>
      </c>
      <c r="L256">
        <f>IF(AND(ISNUMBER(SEARCH(":",Table16[[#This Row],[Column1]]))=FALSE,ISNUMBER(SEARCH("Ronda",Table16[[#This Row],[Column1]]))=FALSE),1,0)</f>
        <v>1</v>
      </c>
      <c r="M256">
        <f>IF(Table16[[#This Row],[cond]]=1,M255+1,0)</f>
        <v>5</v>
      </c>
      <c r="N256">
        <f>IF(ISNUMBER(SEARCH("Ronda",Table16[[#This Row],[Column1]]))=TRUE,1,0)</f>
        <v>0</v>
      </c>
      <c r="O256" t="str">
        <f>IF(Table16[[#This Row],[cond2]]=1,MID(Table16[[#This Row],[Column1]],6,3),O255)</f>
        <v xml:space="preserve"> 31</v>
      </c>
      <c r="P256">
        <v>255</v>
      </c>
      <c r="Q256" t="s">
        <v>532</v>
      </c>
    </row>
    <row r="257" spans="11:17" hidden="1" x14ac:dyDescent="0.3">
      <c r="K257">
        <v>-1</v>
      </c>
      <c r="L257">
        <f>IF(AND(ISNUMBER(SEARCH(":",Table16[[#This Row],[Column1]]))=FALSE,ISNUMBER(SEARCH("Ronda",Table16[[#This Row],[Column1]]))=FALSE),1,0)</f>
        <v>1</v>
      </c>
      <c r="M257">
        <f>IF(Table16[[#This Row],[cond]]=1,M256+1,0)</f>
        <v>6</v>
      </c>
      <c r="N257">
        <f>IF(ISNUMBER(SEARCH("Ronda",Table16[[#This Row],[Column1]]))=TRUE,1,0)</f>
        <v>0</v>
      </c>
      <c r="O257" t="str">
        <f>IF(Table16[[#This Row],[cond2]]=1,MID(Table16[[#This Row],[Column1]],6,3),O256)</f>
        <v xml:space="preserve"> 31</v>
      </c>
      <c r="P257">
        <v>256</v>
      </c>
      <c r="Q257" t="s">
        <v>532</v>
      </c>
    </row>
    <row r="258" spans="11:17" hidden="1" x14ac:dyDescent="0.3">
      <c r="K258" t="s">
        <v>1518</v>
      </c>
      <c r="L258">
        <f>IF(AND(ISNUMBER(SEARCH(":",Table16[[#This Row],[Column1]]))=FALSE,ISNUMBER(SEARCH("Ronda",Table16[[#This Row],[Column1]]))=FALSE),1,0)</f>
        <v>0</v>
      </c>
      <c r="M258">
        <f>IF(Table16[[#This Row],[cond]]=1,M257+1,0)</f>
        <v>0</v>
      </c>
      <c r="N258">
        <f>IF(ISNUMBER(SEARCH("Ronda",Table16[[#This Row],[Column1]]))=TRUE,1,0)</f>
        <v>1</v>
      </c>
      <c r="O258" t="str">
        <f>IF(Table16[[#This Row],[cond2]]=1,MID(Table16[[#This Row],[Column1]],6,3),O257)</f>
        <v xml:space="preserve"> 30</v>
      </c>
      <c r="P258">
        <v>257</v>
      </c>
      <c r="Q258" t="s">
        <v>533</v>
      </c>
    </row>
    <row r="259" spans="11:17" hidden="1" x14ac:dyDescent="0.3">
      <c r="K259" t="s">
        <v>89</v>
      </c>
      <c r="L259">
        <f>IF(AND(ISNUMBER(SEARCH(":",Table16[[#This Row],[Column1]]))=FALSE,ISNUMBER(SEARCH("Ronda",Table16[[#This Row],[Column1]]))=FALSE),1,0)</f>
        <v>0</v>
      </c>
      <c r="M259">
        <f>IF(Table16[[#This Row],[cond]]=1,M258+1,0)</f>
        <v>0</v>
      </c>
      <c r="N259">
        <f>IF(ISNUMBER(SEARCH("Ronda",Table16[[#This Row],[Column1]]))=TRUE,1,0)</f>
        <v>0</v>
      </c>
      <c r="O259" t="str">
        <f>IF(Table16[[#This Row],[cond2]]=1,MID(Table16[[#This Row],[Column1]],6,3),O258)</f>
        <v xml:space="preserve"> 30</v>
      </c>
      <c r="P259">
        <v>258</v>
      </c>
      <c r="Q259" t="s">
        <v>533</v>
      </c>
    </row>
    <row r="260" spans="11:17" hidden="1" x14ac:dyDescent="0.3">
      <c r="K260" t="s">
        <v>7</v>
      </c>
      <c r="L260">
        <f>IF(AND(ISNUMBER(SEARCH(":",Table16[[#This Row],[Column1]]))=FALSE,ISNUMBER(SEARCH("Ronda",Table16[[#This Row],[Column1]]))=FALSE),1,0)</f>
        <v>1</v>
      </c>
      <c r="M260">
        <f>IF(Table16[[#This Row],[cond]]=1,M259+1,0)</f>
        <v>1</v>
      </c>
      <c r="N260">
        <f>IF(ISNUMBER(SEARCH("Ronda",Table16[[#This Row],[Column1]]))=TRUE,1,0)</f>
        <v>0</v>
      </c>
      <c r="O260" t="str">
        <f>IF(Table16[[#This Row],[cond2]]=1,MID(Table16[[#This Row],[Column1]],6,3),O259)</f>
        <v xml:space="preserve"> 30</v>
      </c>
      <c r="P260">
        <v>259</v>
      </c>
      <c r="Q260" t="s">
        <v>533</v>
      </c>
    </row>
    <row r="261" spans="11:17" hidden="1" x14ac:dyDescent="0.3">
      <c r="K261" t="s">
        <v>5</v>
      </c>
      <c r="L261">
        <f>IF(AND(ISNUMBER(SEARCH(":",Table16[[#This Row],[Column1]]))=FALSE,ISNUMBER(SEARCH("Ronda",Table16[[#This Row],[Column1]]))=FALSE),1,0)</f>
        <v>1</v>
      </c>
      <c r="M261">
        <f>IF(Table16[[#This Row],[cond]]=1,M260+1,0)</f>
        <v>2</v>
      </c>
      <c r="N261">
        <f>IF(ISNUMBER(SEARCH("Ronda",Table16[[#This Row],[Column1]]))=TRUE,1,0)</f>
        <v>0</v>
      </c>
      <c r="O261" t="str">
        <f>IF(Table16[[#This Row],[cond2]]=1,MID(Table16[[#This Row],[Column1]],6,3),O260)</f>
        <v xml:space="preserve"> 30</v>
      </c>
      <c r="P261">
        <v>260</v>
      </c>
      <c r="Q261" t="s">
        <v>533</v>
      </c>
    </row>
    <row r="262" spans="11:17" hidden="1" x14ac:dyDescent="0.3">
      <c r="K262">
        <v>2</v>
      </c>
      <c r="L262">
        <f>IF(AND(ISNUMBER(SEARCH(":",Table16[[#This Row],[Column1]]))=FALSE,ISNUMBER(SEARCH("Ronda",Table16[[#This Row],[Column1]]))=FALSE),1,0)</f>
        <v>1</v>
      </c>
      <c r="M262">
        <f>IF(Table16[[#This Row],[cond]]=1,M261+1,0)</f>
        <v>3</v>
      </c>
      <c r="N262">
        <f>IF(ISNUMBER(SEARCH("Ronda",Table16[[#This Row],[Column1]]))=TRUE,1,0)</f>
        <v>0</v>
      </c>
      <c r="O262" t="str">
        <f>IF(Table16[[#This Row],[cond2]]=1,MID(Table16[[#This Row],[Column1]],6,3),O261)</f>
        <v xml:space="preserve"> 30</v>
      </c>
      <c r="P262">
        <v>261</v>
      </c>
      <c r="Q262" t="s">
        <v>533</v>
      </c>
    </row>
    <row r="263" spans="11:17" x14ac:dyDescent="0.3">
      <c r="K263">
        <v>1</v>
      </c>
      <c r="L263">
        <f>IF(AND(ISNUMBER(SEARCH(":",Table16[[#This Row],[Column1]]))=FALSE,ISNUMBER(SEARCH("Ronda",Table16[[#This Row],[Column1]]))=FALSE),1,0)</f>
        <v>1</v>
      </c>
      <c r="M263">
        <f>IF(Table16[[#This Row],[cond]]=1,M262+1,0)</f>
        <v>4</v>
      </c>
      <c r="N263">
        <f>IF(ISNUMBER(SEARCH("Ronda",Table16[[#This Row],[Column1]]))=TRUE,1,0)</f>
        <v>0</v>
      </c>
      <c r="O263" t="str">
        <f>IF(Table16[[#This Row],[cond2]]=1,MID(Table16[[#This Row],[Column1]],6,3),O262)</f>
        <v xml:space="preserve"> 30</v>
      </c>
      <c r="P263">
        <v>1922</v>
      </c>
      <c r="Q263" t="s">
        <v>558</v>
      </c>
    </row>
    <row r="264" spans="11:17" hidden="1" x14ac:dyDescent="0.3">
      <c r="K264">
        <v>0</v>
      </c>
      <c r="L264">
        <f>IF(AND(ISNUMBER(SEARCH(":",Table16[[#This Row],[Column1]]))=FALSE,ISNUMBER(SEARCH("Ronda",Table16[[#This Row],[Column1]]))=FALSE),1,0)</f>
        <v>1</v>
      </c>
      <c r="M264">
        <f>IF(Table16[[#This Row],[cond]]=1,M263+1,0)</f>
        <v>5</v>
      </c>
      <c r="N264">
        <f>IF(ISNUMBER(SEARCH("Ronda",Table16[[#This Row],[Column1]]))=TRUE,1,0)</f>
        <v>0</v>
      </c>
      <c r="O264" t="str">
        <f>IF(Table16[[#This Row],[cond2]]=1,MID(Table16[[#This Row],[Column1]],6,3),O263)</f>
        <v xml:space="preserve"> 30</v>
      </c>
      <c r="P264">
        <v>263</v>
      </c>
      <c r="Q264" t="s">
        <v>533</v>
      </c>
    </row>
    <row r="265" spans="11:17" hidden="1" x14ac:dyDescent="0.3">
      <c r="K265">
        <v>0</v>
      </c>
      <c r="L265">
        <f>IF(AND(ISNUMBER(SEARCH(":",Table16[[#This Row],[Column1]]))=FALSE,ISNUMBER(SEARCH("Ronda",Table16[[#This Row],[Column1]]))=FALSE),1,0)</f>
        <v>1</v>
      </c>
      <c r="M265">
        <f>IF(Table16[[#This Row],[cond]]=1,M264+1,0)</f>
        <v>6</v>
      </c>
      <c r="N265">
        <f>IF(ISNUMBER(SEARCH("Ronda",Table16[[#This Row],[Column1]]))=TRUE,1,0)</f>
        <v>0</v>
      </c>
      <c r="O265" t="str">
        <f>IF(Table16[[#This Row],[cond2]]=1,MID(Table16[[#This Row],[Column1]],6,3),O264)</f>
        <v xml:space="preserve"> 30</v>
      </c>
      <c r="P265">
        <v>264</v>
      </c>
      <c r="Q265" t="s">
        <v>533</v>
      </c>
    </row>
    <row r="266" spans="11:17" hidden="1" x14ac:dyDescent="0.3">
      <c r="K266" t="s">
        <v>1519</v>
      </c>
      <c r="L266">
        <f>IF(AND(ISNUMBER(SEARCH(":",Table16[[#This Row],[Column1]]))=FALSE,ISNUMBER(SEARCH("Ronda",Table16[[#This Row],[Column1]]))=FALSE),1,0)</f>
        <v>0</v>
      </c>
      <c r="M266">
        <f>IF(Table16[[#This Row],[cond]]=1,M265+1,0)</f>
        <v>0</v>
      </c>
      <c r="N266">
        <f>IF(ISNUMBER(SEARCH("Ronda",Table16[[#This Row],[Column1]]))=TRUE,1,0)</f>
        <v>0</v>
      </c>
      <c r="O266" t="str">
        <f>IF(Table16[[#This Row],[cond2]]=1,MID(Table16[[#This Row],[Column1]],6,3),O265)</f>
        <v xml:space="preserve"> 30</v>
      </c>
      <c r="P266">
        <v>265</v>
      </c>
      <c r="Q266" t="s">
        <v>533</v>
      </c>
    </row>
    <row r="267" spans="11:17" hidden="1" x14ac:dyDescent="0.3">
      <c r="K267" t="s">
        <v>14</v>
      </c>
      <c r="L267">
        <f>IF(AND(ISNUMBER(SEARCH(":",Table16[[#This Row],[Column1]]))=FALSE,ISNUMBER(SEARCH("Ronda",Table16[[#This Row],[Column1]]))=FALSE),1,0)</f>
        <v>1</v>
      </c>
      <c r="M267">
        <f>IF(Table16[[#This Row],[cond]]=1,M266+1,0)</f>
        <v>1</v>
      </c>
      <c r="N267">
        <f>IF(ISNUMBER(SEARCH("Ronda",Table16[[#This Row],[Column1]]))=TRUE,1,0)</f>
        <v>0</v>
      </c>
      <c r="O267" t="str">
        <f>IF(Table16[[#This Row],[cond2]]=1,MID(Table16[[#This Row],[Column1]],6,3),O266)</f>
        <v xml:space="preserve"> 30</v>
      </c>
      <c r="P267">
        <v>266</v>
      </c>
      <c r="Q267" t="s">
        <v>533</v>
      </c>
    </row>
    <row r="268" spans="11:17" hidden="1" x14ac:dyDescent="0.3">
      <c r="K268" t="s">
        <v>4</v>
      </c>
      <c r="L268">
        <f>IF(AND(ISNUMBER(SEARCH(":",Table16[[#This Row],[Column1]]))=FALSE,ISNUMBER(SEARCH("Ronda",Table16[[#This Row],[Column1]]))=FALSE),1,0)</f>
        <v>1</v>
      </c>
      <c r="M268">
        <f>IF(Table16[[#This Row],[cond]]=1,M267+1,0)</f>
        <v>2</v>
      </c>
      <c r="N268">
        <f>IF(ISNUMBER(SEARCH("Ronda",Table16[[#This Row],[Column1]]))=TRUE,1,0)</f>
        <v>0</v>
      </c>
      <c r="O268" t="str">
        <f>IF(Table16[[#This Row],[cond2]]=1,MID(Table16[[#This Row],[Column1]],6,3),O267)</f>
        <v xml:space="preserve"> 30</v>
      </c>
      <c r="P268">
        <v>267</v>
      </c>
      <c r="Q268" t="s">
        <v>533</v>
      </c>
    </row>
    <row r="269" spans="11:17" hidden="1" x14ac:dyDescent="0.3">
      <c r="K269">
        <v>0</v>
      </c>
      <c r="L269">
        <f>IF(AND(ISNUMBER(SEARCH(":",Table16[[#This Row],[Column1]]))=FALSE,ISNUMBER(SEARCH("Ronda",Table16[[#This Row],[Column1]]))=FALSE),1,0)</f>
        <v>1</v>
      </c>
      <c r="M269">
        <f>IF(Table16[[#This Row],[cond]]=1,M268+1,0)</f>
        <v>3</v>
      </c>
      <c r="N269">
        <f>IF(ISNUMBER(SEARCH("Ronda",Table16[[#This Row],[Column1]]))=TRUE,1,0)</f>
        <v>0</v>
      </c>
      <c r="O269" t="str">
        <f>IF(Table16[[#This Row],[cond2]]=1,MID(Table16[[#This Row],[Column1]],6,3),O268)</f>
        <v xml:space="preserve"> 30</v>
      </c>
      <c r="P269">
        <v>268</v>
      </c>
      <c r="Q269" t="s">
        <v>533</v>
      </c>
    </row>
    <row r="270" spans="11:17" x14ac:dyDescent="0.3">
      <c r="K270">
        <v>2</v>
      </c>
      <c r="L270">
        <f>IF(AND(ISNUMBER(SEARCH(":",Table16[[#This Row],[Column1]]))=FALSE,ISNUMBER(SEARCH("Ronda",Table16[[#This Row],[Column1]]))=FALSE),1,0)</f>
        <v>1</v>
      </c>
      <c r="M270">
        <f>IF(Table16[[#This Row],[cond]]=1,M269+1,0)</f>
        <v>4</v>
      </c>
      <c r="N270">
        <f>IF(ISNUMBER(SEARCH("Ronda",Table16[[#This Row],[Column1]]))=TRUE,1,0)</f>
        <v>0</v>
      </c>
      <c r="O270" t="str">
        <f>IF(Table16[[#This Row],[cond2]]=1,MID(Table16[[#This Row],[Column1]],6,3),O269)</f>
        <v xml:space="preserve"> 30</v>
      </c>
      <c r="P270">
        <v>1915</v>
      </c>
      <c r="Q270" t="s">
        <v>558</v>
      </c>
    </row>
    <row r="271" spans="11:17" hidden="1" x14ac:dyDescent="0.3">
      <c r="K271">
        <v>0</v>
      </c>
      <c r="L271">
        <f>IF(AND(ISNUMBER(SEARCH(":",Table16[[#This Row],[Column1]]))=FALSE,ISNUMBER(SEARCH("Ronda",Table16[[#This Row],[Column1]]))=FALSE),1,0)</f>
        <v>1</v>
      </c>
      <c r="M271">
        <f>IF(Table16[[#This Row],[cond]]=1,M270+1,0)</f>
        <v>5</v>
      </c>
      <c r="N271">
        <f>IF(ISNUMBER(SEARCH("Ronda",Table16[[#This Row],[Column1]]))=TRUE,1,0)</f>
        <v>0</v>
      </c>
      <c r="O271" t="str">
        <f>IF(Table16[[#This Row],[cond2]]=1,MID(Table16[[#This Row],[Column1]],6,3),O270)</f>
        <v xml:space="preserve"> 30</v>
      </c>
      <c r="P271">
        <v>270</v>
      </c>
      <c r="Q271" t="s">
        <v>533</v>
      </c>
    </row>
    <row r="272" spans="11:17" hidden="1" x14ac:dyDescent="0.3">
      <c r="K272">
        <v>0</v>
      </c>
      <c r="L272">
        <f>IF(AND(ISNUMBER(SEARCH(":",Table16[[#This Row],[Column1]]))=FALSE,ISNUMBER(SEARCH("Ronda",Table16[[#This Row],[Column1]]))=FALSE),1,0)</f>
        <v>1</v>
      </c>
      <c r="M272">
        <f>IF(Table16[[#This Row],[cond]]=1,M271+1,0)</f>
        <v>6</v>
      </c>
      <c r="N272">
        <f>IF(ISNUMBER(SEARCH("Ronda",Table16[[#This Row],[Column1]]))=TRUE,1,0)</f>
        <v>0</v>
      </c>
      <c r="O272" t="str">
        <f>IF(Table16[[#This Row],[cond2]]=1,MID(Table16[[#This Row],[Column1]],6,3),O271)</f>
        <v xml:space="preserve"> 30</v>
      </c>
      <c r="P272">
        <v>271</v>
      </c>
      <c r="Q272" t="s">
        <v>533</v>
      </c>
    </row>
    <row r="273" spans="11:17" hidden="1" x14ac:dyDescent="0.3">
      <c r="K273" t="s">
        <v>1519</v>
      </c>
      <c r="L273">
        <f>IF(AND(ISNUMBER(SEARCH(":",Table16[[#This Row],[Column1]]))=FALSE,ISNUMBER(SEARCH("Ronda",Table16[[#This Row],[Column1]]))=FALSE),1,0)</f>
        <v>0</v>
      </c>
      <c r="M273">
        <f>IF(Table16[[#This Row],[cond]]=1,M272+1,0)</f>
        <v>0</v>
      </c>
      <c r="N273">
        <f>IF(ISNUMBER(SEARCH("Ronda",Table16[[#This Row],[Column1]]))=TRUE,1,0)</f>
        <v>0</v>
      </c>
      <c r="O273" t="str">
        <f>IF(Table16[[#This Row],[cond2]]=1,MID(Table16[[#This Row],[Column1]],6,3),O272)</f>
        <v xml:space="preserve"> 30</v>
      </c>
      <c r="P273">
        <v>272</v>
      </c>
      <c r="Q273" t="s">
        <v>533</v>
      </c>
    </row>
    <row r="274" spans="11:17" hidden="1" x14ac:dyDescent="0.3">
      <c r="K274" t="s">
        <v>1051</v>
      </c>
      <c r="L274">
        <f>IF(AND(ISNUMBER(SEARCH(":",Table16[[#This Row],[Column1]]))=FALSE,ISNUMBER(SEARCH("Ronda",Table16[[#This Row],[Column1]]))=FALSE),1,0)</f>
        <v>1</v>
      </c>
      <c r="M274">
        <f>IF(Table16[[#This Row],[cond]]=1,M273+1,0)</f>
        <v>1</v>
      </c>
      <c r="N274">
        <f>IF(ISNUMBER(SEARCH("Ronda",Table16[[#This Row],[Column1]]))=TRUE,1,0)</f>
        <v>0</v>
      </c>
      <c r="O274" t="str">
        <f>IF(Table16[[#This Row],[cond2]]=1,MID(Table16[[#This Row],[Column1]],6,3),O273)</f>
        <v xml:space="preserve"> 30</v>
      </c>
      <c r="P274">
        <v>273</v>
      </c>
      <c r="Q274" t="s">
        <v>533</v>
      </c>
    </row>
    <row r="275" spans="11:17" hidden="1" x14ac:dyDescent="0.3">
      <c r="K275" t="s">
        <v>28</v>
      </c>
      <c r="L275">
        <f>IF(AND(ISNUMBER(SEARCH(":",Table16[[#This Row],[Column1]]))=FALSE,ISNUMBER(SEARCH("Ronda",Table16[[#This Row],[Column1]]))=FALSE),1,0)</f>
        <v>1</v>
      </c>
      <c r="M275">
        <f>IF(Table16[[#This Row],[cond]]=1,M274+1,0)</f>
        <v>2</v>
      </c>
      <c r="N275">
        <f>IF(ISNUMBER(SEARCH("Ronda",Table16[[#This Row],[Column1]]))=TRUE,1,0)</f>
        <v>0</v>
      </c>
      <c r="O275" t="str">
        <f>IF(Table16[[#This Row],[cond2]]=1,MID(Table16[[#This Row],[Column1]],6,3),O274)</f>
        <v xml:space="preserve"> 30</v>
      </c>
      <c r="P275">
        <v>274</v>
      </c>
      <c r="Q275" t="s">
        <v>533</v>
      </c>
    </row>
    <row r="276" spans="11:17" hidden="1" x14ac:dyDescent="0.3">
      <c r="K276">
        <v>3</v>
      </c>
      <c r="L276">
        <f>IF(AND(ISNUMBER(SEARCH(":",Table16[[#This Row],[Column1]]))=FALSE,ISNUMBER(SEARCH("Ronda",Table16[[#This Row],[Column1]]))=FALSE),1,0)</f>
        <v>1</v>
      </c>
      <c r="M276">
        <f>IF(Table16[[#This Row],[cond]]=1,M275+1,0)</f>
        <v>3</v>
      </c>
      <c r="N276">
        <f>IF(ISNUMBER(SEARCH("Ronda",Table16[[#This Row],[Column1]]))=TRUE,1,0)</f>
        <v>0</v>
      </c>
      <c r="O276" t="str">
        <f>IF(Table16[[#This Row],[cond2]]=1,MID(Table16[[#This Row],[Column1]],6,3),O275)</f>
        <v xml:space="preserve"> 30</v>
      </c>
      <c r="P276">
        <v>275</v>
      </c>
      <c r="Q276" t="s">
        <v>533</v>
      </c>
    </row>
    <row r="277" spans="11:17" x14ac:dyDescent="0.3">
      <c r="K277">
        <v>0</v>
      </c>
      <c r="L277">
        <f>IF(AND(ISNUMBER(SEARCH(":",Table16[[#This Row],[Column1]]))=FALSE,ISNUMBER(SEARCH("Ronda",Table16[[#This Row],[Column1]]))=FALSE),1,0)</f>
        <v>1</v>
      </c>
      <c r="M277">
        <f>IF(Table16[[#This Row],[cond]]=1,M276+1,0)</f>
        <v>4</v>
      </c>
      <c r="N277">
        <f>IF(ISNUMBER(SEARCH("Ronda",Table16[[#This Row],[Column1]]))=TRUE,1,0)</f>
        <v>0</v>
      </c>
      <c r="O277" t="str">
        <f>IF(Table16[[#This Row],[cond2]]=1,MID(Table16[[#This Row],[Column1]],6,3),O276)</f>
        <v xml:space="preserve"> 30</v>
      </c>
      <c r="P277">
        <v>1908</v>
      </c>
      <c r="Q277" t="s">
        <v>558</v>
      </c>
    </row>
    <row r="278" spans="11:17" hidden="1" x14ac:dyDescent="0.3">
      <c r="K278">
        <v>-1</v>
      </c>
      <c r="L278">
        <f>IF(AND(ISNUMBER(SEARCH(":",Table16[[#This Row],[Column1]]))=FALSE,ISNUMBER(SEARCH("Ronda",Table16[[#This Row],[Column1]]))=FALSE),1,0)</f>
        <v>1</v>
      </c>
      <c r="M278">
        <f>IF(Table16[[#This Row],[cond]]=1,M277+1,0)</f>
        <v>5</v>
      </c>
      <c r="N278">
        <f>IF(ISNUMBER(SEARCH("Ronda",Table16[[#This Row],[Column1]]))=TRUE,1,0)</f>
        <v>0</v>
      </c>
      <c r="O278" t="str">
        <f>IF(Table16[[#This Row],[cond2]]=1,MID(Table16[[#This Row],[Column1]],6,3),O277)</f>
        <v xml:space="preserve"> 30</v>
      </c>
      <c r="P278">
        <v>277</v>
      </c>
      <c r="Q278" t="s">
        <v>533</v>
      </c>
    </row>
    <row r="279" spans="11:17" hidden="1" x14ac:dyDescent="0.3">
      <c r="K279">
        <v>-1</v>
      </c>
      <c r="L279">
        <f>IF(AND(ISNUMBER(SEARCH(":",Table16[[#This Row],[Column1]]))=FALSE,ISNUMBER(SEARCH("Ronda",Table16[[#This Row],[Column1]]))=FALSE),1,0)</f>
        <v>1</v>
      </c>
      <c r="M279">
        <f>IF(Table16[[#This Row],[cond]]=1,M278+1,0)</f>
        <v>6</v>
      </c>
      <c r="N279">
        <f>IF(ISNUMBER(SEARCH("Ronda",Table16[[#This Row],[Column1]]))=TRUE,1,0)</f>
        <v>0</v>
      </c>
      <c r="O279" t="str">
        <f>IF(Table16[[#This Row],[cond2]]=1,MID(Table16[[#This Row],[Column1]],6,3),O278)</f>
        <v xml:space="preserve"> 30</v>
      </c>
      <c r="P279">
        <v>278</v>
      </c>
      <c r="Q279" t="s">
        <v>533</v>
      </c>
    </row>
    <row r="280" spans="11:17" hidden="1" x14ac:dyDescent="0.3">
      <c r="K280" t="s">
        <v>1520</v>
      </c>
      <c r="L280">
        <f>IF(AND(ISNUMBER(SEARCH(":",Table16[[#This Row],[Column1]]))=FALSE,ISNUMBER(SEARCH("Ronda",Table16[[#This Row],[Column1]]))=FALSE),1,0)</f>
        <v>0</v>
      </c>
      <c r="M280">
        <f>IF(Table16[[#This Row],[cond]]=1,M279+1,0)</f>
        <v>0</v>
      </c>
      <c r="N280">
        <f>IF(ISNUMBER(SEARCH("Ronda",Table16[[#This Row],[Column1]]))=TRUE,1,0)</f>
        <v>0</v>
      </c>
      <c r="O280" t="str">
        <f>IF(Table16[[#This Row],[cond2]]=1,MID(Table16[[#This Row],[Column1]],6,3),O279)</f>
        <v xml:space="preserve"> 30</v>
      </c>
      <c r="P280">
        <v>279</v>
      </c>
      <c r="Q280" t="s">
        <v>533</v>
      </c>
    </row>
    <row r="281" spans="11:17" hidden="1" x14ac:dyDescent="0.3">
      <c r="K281" t="s">
        <v>36</v>
      </c>
      <c r="L281">
        <f>IF(AND(ISNUMBER(SEARCH(":",Table16[[#This Row],[Column1]]))=FALSE,ISNUMBER(SEARCH("Ronda",Table16[[#This Row],[Column1]]))=FALSE),1,0)</f>
        <v>1</v>
      </c>
      <c r="M281">
        <f>IF(Table16[[#This Row],[cond]]=1,M280+1,0)</f>
        <v>1</v>
      </c>
      <c r="N281">
        <f>IF(ISNUMBER(SEARCH("Ronda",Table16[[#This Row],[Column1]]))=TRUE,1,0)</f>
        <v>0</v>
      </c>
      <c r="O281" t="str">
        <f>IF(Table16[[#This Row],[cond2]]=1,MID(Table16[[#This Row],[Column1]],6,3),O280)</f>
        <v xml:space="preserve"> 30</v>
      </c>
      <c r="P281">
        <v>280</v>
      </c>
      <c r="Q281" t="s">
        <v>533</v>
      </c>
    </row>
    <row r="282" spans="11:17" hidden="1" x14ac:dyDescent="0.3">
      <c r="K282" t="s">
        <v>1491</v>
      </c>
      <c r="L282">
        <f>IF(AND(ISNUMBER(SEARCH(":",Table16[[#This Row],[Column1]]))=FALSE,ISNUMBER(SEARCH("Ronda",Table16[[#This Row],[Column1]]))=FALSE),1,0)</f>
        <v>1</v>
      </c>
      <c r="M282">
        <f>IF(Table16[[#This Row],[cond]]=1,M281+1,0)</f>
        <v>2</v>
      </c>
      <c r="N282">
        <f>IF(ISNUMBER(SEARCH("Ronda",Table16[[#This Row],[Column1]]))=TRUE,1,0)</f>
        <v>0</v>
      </c>
      <c r="O282" t="str">
        <f>IF(Table16[[#This Row],[cond2]]=1,MID(Table16[[#This Row],[Column1]],6,3),O281)</f>
        <v xml:space="preserve"> 30</v>
      </c>
      <c r="P282">
        <v>281</v>
      </c>
      <c r="Q282" t="s">
        <v>533</v>
      </c>
    </row>
    <row r="283" spans="11:17" hidden="1" x14ac:dyDescent="0.3">
      <c r="K283">
        <v>0</v>
      </c>
      <c r="L283">
        <f>IF(AND(ISNUMBER(SEARCH(":",Table16[[#This Row],[Column1]]))=FALSE,ISNUMBER(SEARCH("Ronda",Table16[[#This Row],[Column1]]))=FALSE),1,0)</f>
        <v>1</v>
      </c>
      <c r="M283">
        <f>IF(Table16[[#This Row],[cond]]=1,M282+1,0)</f>
        <v>3</v>
      </c>
      <c r="N283">
        <f>IF(ISNUMBER(SEARCH("Ronda",Table16[[#This Row],[Column1]]))=TRUE,1,0)</f>
        <v>0</v>
      </c>
      <c r="O283" t="str">
        <f>IF(Table16[[#This Row],[cond2]]=1,MID(Table16[[#This Row],[Column1]],6,3),O282)</f>
        <v xml:space="preserve"> 30</v>
      </c>
      <c r="P283">
        <v>282</v>
      </c>
      <c r="Q283" t="s">
        <v>533</v>
      </c>
    </row>
    <row r="284" spans="11:17" x14ac:dyDescent="0.3">
      <c r="K284">
        <v>1</v>
      </c>
      <c r="L284">
        <f>IF(AND(ISNUMBER(SEARCH(":",Table16[[#This Row],[Column1]]))=FALSE,ISNUMBER(SEARCH("Ronda",Table16[[#This Row],[Column1]]))=FALSE),1,0)</f>
        <v>1</v>
      </c>
      <c r="M284">
        <f>IF(Table16[[#This Row],[cond]]=1,M283+1,0)</f>
        <v>4</v>
      </c>
      <c r="N284">
        <f>IF(ISNUMBER(SEARCH("Ronda",Table16[[#This Row],[Column1]]))=TRUE,1,0)</f>
        <v>0</v>
      </c>
      <c r="O284" t="str">
        <f>IF(Table16[[#This Row],[cond2]]=1,MID(Table16[[#This Row],[Column1]],6,3),O283)</f>
        <v xml:space="preserve"> 30</v>
      </c>
      <c r="P284">
        <v>1901</v>
      </c>
      <c r="Q284" t="s">
        <v>558</v>
      </c>
    </row>
    <row r="285" spans="11:17" hidden="1" x14ac:dyDescent="0.3">
      <c r="K285">
        <v>0</v>
      </c>
      <c r="L285">
        <f>IF(AND(ISNUMBER(SEARCH(":",Table16[[#This Row],[Column1]]))=FALSE,ISNUMBER(SEARCH("Ronda",Table16[[#This Row],[Column1]]))=FALSE),1,0)</f>
        <v>1</v>
      </c>
      <c r="M285">
        <f>IF(Table16[[#This Row],[cond]]=1,M284+1,0)</f>
        <v>5</v>
      </c>
      <c r="N285">
        <f>IF(ISNUMBER(SEARCH("Ronda",Table16[[#This Row],[Column1]]))=TRUE,1,0)</f>
        <v>0</v>
      </c>
      <c r="O285" t="str">
        <f>IF(Table16[[#This Row],[cond2]]=1,MID(Table16[[#This Row],[Column1]],6,3),O284)</f>
        <v xml:space="preserve"> 30</v>
      </c>
      <c r="P285">
        <v>284</v>
      </c>
      <c r="Q285" t="s">
        <v>533</v>
      </c>
    </row>
    <row r="286" spans="11:17" hidden="1" x14ac:dyDescent="0.3">
      <c r="K286">
        <v>0</v>
      </c>
      <c r="L286">
        <f>IF(AND(ISNUMBER(SEARCH(":",Table16[[#This Row],[Column1]]))=FALSE,ISNUMBER(SEARCH("Ronda",Table16[[#This Row],[Column1]]))=FALSE),1,0)</f>
        <v>1</v>
      </c>
      <c r="M286">
        <f>IF(Table16[[#This Row],[cond]]=1,M285+1,0)</f>
        <v>6</v>
      </c>
      <c r="N286">
        <f>IF(ISNUMBER(SEARCH("Ronda",Table16[[#This Row],[Column1]]))=TRUE,1,0)</f>
        <v>0</v>
      </c>
      <c r="O286" t="str">
        <f>IF(Table16[[#This Row],[cond2]]=1,MID(Table16[[#This Row],[Column1]],6,3),O285)</f>
        <v xml:space="preserve"> 30</v>
      </c>
      <c r="P286">
        <v>285</v>
      </c>
      <c r="Q286" t="s">
        <v>533</v>
      </c>
    </row>
    <row r="287" spans="11:17" hidden="1" x14ac:dyDescent="0.3">
      <c r="K287" t="s">
        <v>1521</v>
      </c>
      <c r="L287">
        <f>IF(AND(ISNUMBER(SEARCH(":",Table16[[#This Row],[Column1]]))=FALSE,ISNUMBER(SEARCH("Ronda",Table16[[#This Row],[Column1]]))=FALSE),1,0)</f>
        <v>0</v>
      </c>
      <c r="M287">
        <f>IF(Table16[[#This Row],[cond]]=1,M286+1,0)</f>
        <v>0</v>
      </c>
      <c r="N287">
        <f>IF(ISNUMBER(SEARCH("Ronda",Table16[[#This Row],[Column1]]))=TRUE,1,0)</f>
        <v>0</v>
      </c>
      <c r="O287" t="str">
        <f>IF(Table16[[#This Row],[cond2]]=1,MID(Table16[[#This Row],[Column1]],6,3),O286)</f>
        <v xml:space="preserve"> 30</v>
      </c>
      <c r="P287">
        <v>286</v>
      </c>
      <c r="Q287" t="s">
        <v>533</v>
      </c>
    </row>
    <row r="288" spans="11:17" hidden="1" x14ac:dyDescent="0.3">
      <c r="K288" t="s">
        <v>8</v>
      </c>
      <c r="L288">
        <f>IF(AND(ISNUMBER(SEARCH(":",Table16[[#This Row],[Column1]]))=FALSE,ISNUMBER(SEARCH("Ronda",Table16[[#This Row],[Column1]]))=FALSE),1,0)</f>
        <v>1</v>
      </c>
      <c r="M288">
        <f>IF(Table16[[#This Row],[cond]]=1,M287+1,0)</f>
        <v>1</v>
      </c>
      <c r="N288">
        <f>IF(ISNUMBER(SEARCH("Ronda",Table16[[#This Row],[Column1]]))=TRUE,1,0)</f>
        <v>0</v>
      </c>
      <c r="O288" t="str">
        <f>IF(Table16[[#This Row],[cond2]]=1,MID(Table16[[#This Row],[Column1]],6,3),O287)</f>
        <v xml:space="preserve"> 30</v>
      </c>
      <c r="P288">
        <v>287</v>
      </c>
      <c r="Q288" t="s">
        <v>533</v>
      </c>
    </row>
    <row r="289" spans="11:17" hidden="1" x14ac:dyDescent="0.3">
      <c r="K289" t="s">
        <v>1257</v>
      </c>
      <c r="L289">
        <f>IF(AND(ISNUMBER(SEARCH(":",Table16[[#This Row],[Column1]]))=FALSE,ISNUMBER(SEARCH("Ronda",Table16[[#This Row],[Column1]]))=FALSE),1,0)</f>
        <v>1</v>
      </c>
      <c r="M289">
        <f>IF(Table16[[#This Row],[cond]]=1,M288+1,0)</f>
        <v>2</v>
      </c>
      <c r="N289">
        <f>IF(ISNUMBER(SEARCH("Ronda",Table16[[#This Row],[Column1]]))=TRUE,1,0)</f>
        <v>0</v>
      </c>
      <c r="O289" t="str">
        <f>IF(Table16[[#This Row],[cond2]]=1,MID(Table16[[#This Row],[Column1]],6,3),O288)</f>
        <v xml:space="preserve"> 30</v>
      </c>
      <c r="P289">
        <v>288</v>
      </c>
      <c r="Q289" t="s">
        <v>533</v>
      </c>
    </row>
    <row r="290" spans="11:17" hidden="1" x14ac:dyDescent="0.3">
      <c r="K290">
        <v>3</v>
      </c>
      <c r="L290">
        <f>IF(AND(ISNUMBER(SEARCH(":",Table16[[#This Row],[Column1]]))=FALSE,ISNUMBER(SEARCH("Ronda",Table16[[#This Row],[Column1]]))=FALSE),1,0)</f>
        <v>1</v>
      </c>
      <c r="M290">
        <f>IF(Table16[[#This Row],[cond]]=1,M289+1,0)</f>
        <v>3</v>
      </c>
      <c r="N290">
        <f>IF(ISNUMBER(SEARCH("Ronda",Table16[[#This Row],[Column1]]))=TRUE,1,0)</f>
        <v>0</v>
      </c>
      <c r="O290" t="str">
        <f>IF(Table16[[#This Row],[cond2]]=1,MID(Table16[[#This Row],[Column1]],6,3),O289)</f>
        <v xml:space="preserve"> 30</v>
      </c>
      <c r="P290">
        <v>289</v>
      </c>
      <c r="Q290" t="s">
        <v>533</v>
      </c>
    </row>
    <row r="291" spans="11:17" x14ac:dyDescent="0.3">
      <c r="K291">
        <v>1</v>
      </c>
      <c r="L291">
        <f>IF(AND(ISNUMBER(SEARCH(":",Table16[[#This Row],[Column1]]))=FALSE,ISNUMBER(SEARCH("Ronda",Table16[[#This Row],[Column1]]))=FALSE),1,0)</f>
        <v>1</v>
      </c>
      <c r="M291">
        <f>IF(Table16[[#This Row],[cond]]=1,M290+1,0)</f>
        <v>4</v>
      </c>
      <c r="N291">
        <f>IF(ISNUMBER(SEARCH("Ronda",Table16[[#This Row],[Column1]]))=TRUE,1,0)</f>
        <v>0</v>
      </c>
      <c r="O291" t="str">
        <f>IF(Table16[[#This Row],[cond2]]=1,MID(Table16[[#This Row],[Column1]],6,3),O290)</f>
        <v xml:space="preserve"> 30</v>
      </c>
      <c r="P291">
        <v>1894</v>
      </c>
      <c r="Q291" t="s">
        <v>558</v>
      </c>
    </row>
    <row r="292" spans="11:17" hidden="1" x14ac:dyDescent="0.3">
      <c r="K292">
        <v>-1</v>
      </c>
      <c r="L292">
        <f>IF(AND(ISNUMBER(SEARCH(":",Table16[[#This Row],[Column1]]))=FALSE,ISNUMBER(SEARCH("Ronda",Table16[[#This Row],[Column1]]))=FALSE),1,0)</f>
        <v>1</v>
      </c>
      <c r="M292">
        <f>IF(Table16[[#This Row],[cond]]=1,M291+1,0)</f>
        <v>5</v>
      </c>
      <c r="N292">
        <f>IF(ISNUMBER(SEARCH("Ronda",Table16[[#This Row],[Column1]]))=TRUE,1,0)</f>
        <v>0</v>
      </c>
      <c r="O292" t="str">
        <f>IF(Table16[[#This Row],[cond2]]=1,MID(Table16[[#This Row],[Column1]],6,3),O291)</f>
        <v xml:space="preserve"> 30</v>
      </c>
      <c r="P292">
        <v>291</v>
      </c>
      <c r="Q292" t="s">
        <v>533</v>
      </c>
    </row>
    <row r="293" spans="11:17" hidden="1" x14ac:dyDescent="0.3">
      <c r="K293">
        <v>-1</v>
      </c>
      <c r="L293">
        <f>IF(AND(ISNUMBER(SEARCH(":",Table16[[#This Row],[Column1]]))=FALSE,ISNUMBER(SEARCH("Ronda",Table16[[#This Row],[Column1]]))=FALSE),1,0)</f>
        <v>1</v>
      </c>
      <c r="M293">
        <f>IF(Table16[[#This Row],[cond]]=1,M292+1,0)</f>
        <v>6</v>
      </c>
      <c r="N293">
        <f>IF(ISNUMBER(SEARCH("Ronda",Table16[[#This Row],[Column1]]))=TRUE,1,0)</f>
        <v>0</v>
      </c>
      <c r="O293" t="str">
        <f>IF(Table16[[#This Row],[cond2]]=1,MID(Table16[[#This Row],[Column1]],6,3),O292)</f>
        <v xml:space="preserve"> 30</v>
      </c>
      <c r="P293">
        <v>292</v>
      </c>
      <c r="Q293" t="s">
        <v>533</v>
      </c>
    </row>
    <row r="294" spans="11:17" hidden="1" x14ac:dyDescent="0.3">
      <c r="K294" t="s">
        <v>1522</v>
      </c>
      <c r="L294">
        <f>IF(AND(ISNUMBER(SEARCH(":",Table16[[#This Row],[Column1]]))=FALSE,ISNUMBER(SEARCH("Ronda",Table16[[#This Row],[Column1]]))=FALSE),1,0)</f>
        <v>0</v>
      </c>
      <c r="M294">
        <f>IF(Table16[[#This Row],[cond]]=1,M293+1,0)</f>
        <v>0</v>
      </c>
      <c r="N294">
        <f>IF(ISNUMBER(SEARCH("Ronda",Table16[[#This Row],[Column1]]))=TRUE,1,0)</f>
        <v>0</v>
      </c>
      <c r="O294" t="str">
        <f>IF(Table16[[#This Row],[cond2]]=1,MID(Table16[[#This Row],[Column1]],6,3),O293)</f>
        <v xml:space="preserve"> 30</v>
      </c>
      <c r="P294">
        <v>293</v>
      </c>
      <c r="Q294" t="s">
        <v>533</v>
      </c>
    </row>
    <row r="295" spans="11:17" hidden="1" x14ac:dyDescent="0.3">
      <c r="K295" t="s">
        <v>303</v>
      </c>
      <c r="L295">
        <f>IF(AND(ISNUMBER(SEARCH(":",Table16[[#This Row],[Column1]]))=FALSE,ISNUMBER(SEARCH("Ronda",Table16[[#This Row],[Column1]]))=FALSE),1,0)</f>
        <v>1</v>
      </c>
      <c r="M295">
        <f>IF(Table16[[#This Row],[cond]]=1,M294+1,0)</f>
        <v>1</v>
      </c>
      <c r="N295">
        <f>IF(ISNUMBER(SEARCH("Ronda",Table16[[#This Row],[Column1]]))=TRUE,1,0)</f>
        <v>0</v>
      </c>
      <c r="O295" t="str">
        <f>IF(Table16[[#This Row],[cond2]]=1,MID(Table16[[#This Row],[Column1]],6,3),O294)</f>
        <v xml:space="preserve"> 30</v>
      </c>
      <c r="P295">
        <v>294</v>
      </c>
      <c r="Q295" t="s">
        <v>533</v>
      </c>
    </row>
    <row r="296" spans="11:17" hidden="1" x14ac:dyDescent="0.3">
      <c r="K296" t="s">
        <v>2</v>
      </c>
      <c r="L296">
        <f>IF(AND(ISNUMBER(SEARCH(":",Table16[[#This Row],[Column1]]))=FALSE,ISNUMBER(SEARCH("Ronda",Table16[[#This Row],[Column1]]))=FALSE),1,0)</f>
        <v>1</v>
      </c>
      <c r="M296">
        <f>IF(Table16[[#This Row],[cond]]=1,M295+1,0)</f>
        <v>2</v>
      </c>
      <c r="N296">
        <f>IF(ISNUMBER(SEARCH("Ronda",Table16[[#This Row],[Column1]]))=TRUE,1,0)</f>
        <v>0</v>
      </c>
      <c r="O296" t="str">
        <f>IF(Table16[[#This Row],[cond2]]=1,MID(Table16[[#This Row],[Column1]],6,3),O295)</f>
        <v xml:space="preserve"> 30</v>
      </c>
      <c r="P296">
        <v>295</v>
      </c>
      <c r="Q296" t="s">
        <v>533</v>
      </c>
    </row>
    <row r="297" spans="11:17" hidden="1" x14ac:dyDescent="0.3">
      <c r="K297">
        <v>0</v>
      </c>
      <c r="L297">
        <f>IF(AND(ISNUMBER(SEARCH(":",Table16[[#This Row],[Column1]]))=FALSE,ISNUMBER(SEARCH("Ronda",Table16[[#This Row],[Column1]]))=FALSE),1,0)</f>
        <v>1</v>
      </c>
      <c r="M297">
        <f>IF(Table16[[#This Row],[cond]]=1,M296+1,0)</f>
        <v>3</v>
      </c>
      <c r="N297">
        <f>IF(ISNUMBER(SEARCH("Ronda",Table16[[#This Row],[Column1]]))=TRUE,1,0)</f>
        <v>0</v>
      </c>
      <c r="O297" t="str">
        <f>IF(Table16[[#This Row],[cond2]]=1,MID(Table16[[#This Row],[Column1]],6,3),O296)</f>
        <v xml:space="preserve"> 30</v>
      </c>
      <c r="P297">
        <v>296</v>
      </c>
      <c r="Q297" t="s">
        <v>533</v>
      </c>
    </row>
    <row r="298" spans="11:17" x14ac:dyDescent="0.3">
      <c r="K298">
        <v>2</v>
      </c>
      <c r="L298">
        <f>IF(AND(ISNUMBER(SEARCH(":",Table16[[#This Row],[Column1]]))=FALSE,ISNUMBER(SEARCH("Ronda",Table16[[#This Row],[Column1]]))=FALSE),1,0)</f>
        <v>1</v>
      </c>
      <c r="M298">
        <f>IF(Table16[[#This Row],[cond]]=1,M297+1,0)</f>
        <v>4</v>
      </c>
      <c r="N298">
        <f>IF(ISNUMBER(SEARCH("Ronda",Table16[[#This Row],[Column1]]))=TRUE,1,0)</f>
        <v>0</v>
      </c>
      <c r="O298" t="str">
        <f>IF(Table16[[#This Row],[cond2]]=1,MID(Table16[[#This Row],[Column1]],6,3),O297)</f>
        <v xml:space="preserve"> 30</v>
      </c>
      <c r="P298">
        <v>1887</v>
      </c>
      <c r="Q298" t="s">
        <v>558</v>
      </c>
    </row>
    <row r="299" spans="11:17" hidden="1" x14ac:dyDescent="0.3">
      <c r="K299">
        <v>0</v>
      </c>
      <c r="L299">
        <f>IF(AND(ISNUMBER(SEARCH(":",Table16[[#This Row],[Column1]]))=FALSE,ISNUMBER(SEARCH("Ronda",Table16[[#This Row],[Column1]]))=FALSE),1,0)</f>
        <v>1</v>
      </c>
      <c r="M299">
        <f>IF(Table16[[#This Row],[cond]]=1,M298+1,0)</f>
        <v>5</v>
      </c>
      <c r="N299">
        <f>IF(ISNUMBER(SEARCH("Ronda",Table16[[#This Row],[Column1]]))=TRUE,1,0)</f>
        <v>0</v>
      </c>
      <c r="O299" t="str">
        <f>IF(Table16[[#This Row],[cond2]]=1,MID(Table16[[#This Row],[Column1]],6,3),O298)</f>
        <v xml:space="preserve"> 30</v>
      </c>
      <c r="P299">
        <v>298</v>
      </c>
      <c r="Q299" t="s">
        <v>533</v>
      </c>
    </row>
    <row r="300" spans="11:17" hidden="1" x14ac:dyDescent="0.3">
      <c r="K300">
        <v>-2</v>
      </c>
      <c r="L300">
        <f>IF(AND(ISNUMBER(SEARCH(":",Table16[[#This Row],[Column1]]))=FALSE,ISNUMBER(SEARCH("Ronda",Table16[[#This Row],[Column1]]))=FALSE),1,0)</f>
        <v>1</v>
      </c>
      <c r="M300">
        <f>IF(Table16[[#This Row],[cond]]=1,M299+1,0)</f>
        <v>6</v>
      </c>
      <c r="N300">
        <f>IF(ISNUMBER(SEARCH("Ronda",Table16[[#This Row],[Column1]]))=TRUE,1,0)</f>
        <v>0</v>
      </c>
      <c r="O300" t="str">
        <f>IF(Table16[[#This Row],[cond2]]=1,MID(Table16[[#This Row],[Column1]],6,3),O299)</f>
        <v xml:space="preserve"> 30</v>
      </c>
      <c r="P300">
        <v>299</v>
      </c>
      <c r="Q300" t="s">
        <v>533</v>
      </c>
    </row>
    <row r="301" spans="11:17" hidden="1" x14ac:dyDescent="0.3">
      <c r="K301" t="s">
        <v>1523</v>
      </c>
      <c r="L301">
        <f>IF(AND(ISNUMBER(SEARCH(":",Table16[[#This Row],[Column1]]))=FALSE,ISNUMBER(SEARCH("Ronda",Table16[[#This Row],[Column1]]))=FALSE),1,0)</f>
        <v>0</v>
      </c>
      <c r="M301">
        <f>IF(Table16[[#This Row],[cond]]=1,M300+1,0)</f>
        <v>0</v>
      </c>
      <c r="N301">
        <f>IF(ISNUMBER(SEARCH("Ronda",Table16[[#This Row],[Column1]]))=TRUE,1,0)</f>
        <v>0</v>
      </c>
      <c r="O301" t="str">
        <f>IF(Table16[[#This Row],[cond2]]=1,MID(Table16[[#This Row],[Column1]],6,3),O300)</f>
        <v xml:space="preserve"> 30</v>
      </c>
      <c r="P301">
        <v>300</v>
      </c>
      <c r="Q301" t="s">
        <v>533</v>
      </c>
    </row>
    <row r="302" spans="11:17" hidden="1" x14ac:dyDescent="0.3">
      <c r="K302" t="s">
        <v>1</v>
      </c>
      <c r="L302">
        <f>IF(AND(ISNUMBER(SEARCH(":",Table16[[#This Row],[Column1]]))=FALSE,ISNUMBER(SEARCH("Ronda",Table16[[#This Row],[Column1]]))=FALSE),1,0)</f>
        <v>1</v>
      </c>
      <c r="M302">
        <f>IF(Table16[[#This Row],[cond]]=1,M301+1,0)</f>
        <v>1</v>
      </c>
      <c r="N302">
        <f>IF(ISNUMBER(SEARCH("Ronda",Table16[[#This Row],[Column1]]))=TRUE,1,0)</f>
        <v>0</v>
      </c>
      <c r="O302" t="str">
        <f>IF(Table16[[#This Row],[cond2]]=1,MID(Table16[[#This Row],[Column1]],6,3),O301)</f>
        <v xml:space="preserve"> 30</v>
      </c>
      <c r="P302">
        <v>301</v>
      </c>
      <c r="Q302" t="s">
        <v>533</v>
      </c>
    </row>
    <row r="303" spans="11:17" hidden="1" x14ac:dyDescent="0.3">
      <c r="K303" t="s">
        <v>33</v>
      </c>
      <c r="L303">
        <f>IF(AND(ISNUMBER(SEARCH(":",Table16[[#This Row],[Column1]]))=FALSE,ISNUMBER(SEARCH("Ronda",Table16[[#This Row],[Column1]]))=FALSE),1,0)</f>
        <v>1</v>
      </c>
      <c r="M303">
        <f>IF(Table16[[#This Row],[cond]]=1,M302+1,0)</f>
        <v>2</v>
      </c>
      <c r="N303">
        <f>IF(ISNUMBER(SEARCH("Ronda",Table16[[#This Row],[Column1]]))=TRUE,1,0)</f>
        <v>0</v>
      </c>
      <c r="O303" t="str">
        <f>IF(Table16[[#This Row],[cond2]]=1,MID(Table16[[#This Row],[Column1]],6,3),O302)</f>
        <v xml:space="preserve"> 30</v>
      </c>
      <c r="P303">
        <v>302</v>
      </c>
      <c r="Q303" t="s">
        <v>533</v>
      </c>
    </row>
    <row r="304" spans="11:17" hidden="1" x14ac:dyDescent="0.3">
      <c r="K304">
        <v>2</v>
      </c>
      <c r="L304">
        <f>IF(AND(ISNUMBER(SEARCH(":",Table16[[#This Row],[Column1]]))=FALSE,ISNUMBER(SEARCH("Ronda",Table16[[#This Row],[Column1]]))=FALSE),1,0)</f>
        <v>1</v>
      </c>
      <c r="M304">
        <f>IF(Table16[[#This Row],[cond]]=1,M303+1,0)</f>
        <v>3</v>
      </c>
      <c r="N304">
        <f>IF(ISNUMBER(SEARCH("Ronda",Table16[[#This Row],[Column1]]))=TRUE,1,0)</f>
        <v>0</v>
      </c>
      <c r="O304" t="str">
        <f>IF(Table16[[#This Row],[cond2]]=1,MID(Table16[[#This Row],[Column1]],6,3),O303)</f>
        <v xml:space="preserve"> 30</v>
      </c>
      <c r="P304">
        <v>303</v>
      </c>
      <c r="Q304" t="s">
        <v>533</v>
      </c>
    </row>
    <row r="305" spans="11:17" x14ac:dyDescent="0.3">
      <c r="K305">
        <v>1</v>
      </c>
      <c r="L305">
        <f>IF(AND(ISNUMBER(SEARCH(":",Table16[[#This Row],[Column1]]))=FALSE,ISNUMBER(SEARCH("Ronda",Table16[[#This Row],[Column1]]))=FALSE),1,0)</f>
        <v>1</v>
      </c>
      <c r="M305">
        <f>IF(Table16[[#This Row],[cond]]=1,M304+1,0)</f>
        <v>4</v>
      </c>
      <c r="N305">
        <f>IF(ISNUMBER(SEARCH("Ronda",Table16[[#This Row],[Column1]]))=TRUE,1,0)</f>
        <v>0</v>
      </c>
      <c r="O305" t="str">
        <f>IF(Table16[[#This Row],[cond2]]=1,MID(Table16[[#This Row],[Column1]],6,3),O304)</f>
        <v xml:space="preserve"> 30</v>
      </c>
      <c r="P305">
        <v>1880</v>
      </c>
      <c r="Q305" t="s">
        <v>558</v>
      </c>
    </row>
    <row r="306" spans="11:17" hidden="1" x14ac:dyDescent="0.3">
      <c r="K306">
        <v>-2</v>
      </c>
      <c r="L306">
        <f>IF(AND(ISNUMBER(SEARCH(":",Table16[[#This Row],[Column1]]))=FALSE,ISNUMBER(SEARCH("Ronda",Table16[[#This Row],[Column1]]))=FALSE),1,0)</f>
        <v>1</v>
      </c>
      <c r="M306">
        <f>IF(Table16[[#This Row],[cond]]=1,M305+1,0)</f>
        <v>5</v>
      </c>
      <c r="N306">
        <f>IF(ISNUMBER(SEARCH("Ronda",Table16[[#This Row],[Column1]]))=TRUE,1,0)</f>
        <v>0</v>
      </c>
      <c r="O306" t="str">
        <f>IF(Table16[[#This Row],[cond2]]=1,MID(Table16[[#This Row],[Column1]],6,3),O305)</f>
        <v xml:space="preserve"> 30</v>
      </c>
      <c r="P306">
        <v>305</v>
      </c>
      <c r="Q306" t="s">
        <v>533</v>
      </c>
    </row>
    <row r="307" spans="11:17" hidden="1" x14ac:dyDescent="0.3">
      <c r="K307">
        <v>0</v>
      </c>
      <c r="L307">
        <f>IF(AND(ISNUMBER(SEARCH(":",Table16[[#This Row],[Column1]]))=FALSE,ISNUMBER(SEARCH("Ronda",Table16[[#This Row],[Column1]]))=FALSE),1,0)</f>
        <v>1</v>
      </c>
      <c r="M307">
        <f>IF(Table16[[#This Row],[cond]]=1,M306+1,0)</f>
        <v>6</v>
      </c>
      <c r="N307">
        <f>IF(ISNUMBER(SEARCH("Ronda",Table16[[#This Row],[Column1]]))=TRUE,1,0)</f>
        <v>0</v>
      </c>
      <c r="O307" t="str">
        <f>IF(Table16[[#This Row],[cond2]]=1,MID(Table16[[#This Row],[Column1]],6,3),O306)</f>
        <v xml:space="preserve"> 30</v>
      </c>
      <c r="P307">
        <v>306</v>
      </c>
      <c r="Q307" t="s">
        <v>533</v>
      </c>
    </row>
    <row r="308" spans="11:17" hidden="1" x14ac:dyDescent="0.3">
      <c r="K308" t="s">
        <v>1524</v>
      </c>
      <c r="L308">
        <f>IF(AND(ISNUMBER(SEARCH(":",Table16[[#This Row],[Column1]]))=FALSE,ISNUMBER(SEARCH("Ronda",Table16[[#This Row],[Column1]]))=FALSE),1,0)</f>
        <v>0</v>
      </c>
      <c r="M308">
        <f>IF(Table16[[#This Row],[cond]]=1,M307+1,0)</f>
        <v>0</v>
      </c>
      <c r="N308">
        <f>IF(ISNUMBER(SEARCH("Ronda",Table16[[#This Row],[Column1]]))=TRUE,1,0)</f>
        <v>0</v>
      </c>
      <c r="O308" t="str">
        <f>IF(Table16[[#This Row],[cond2]]=1,MID(Table16[[#This Row],[Column1]],6,3),O307)</f>
        <v xml:space="preserve"> 30</v>
      </c>
      <c r="P308">
        <v>307</v>
      </c>
      <c r="Q308" t="s">
        <v>533</v>
      </c>
    </row>
    <row r="309" spans="11:17" hidden="1" x14ac:dyDescent="0.3">
      <c r="K309" t="s">
        <v>6</v>
      </c>
      <c r="L309">
        <f>IF(AND(ISNUMBER(SEARCH(":",Table16[[#This Row],[Column1]]))=FALSE,ISNUMBER(SEARCH("Ronda",Table16[[#This Row],[Column1]]))=FALSE),1,0)</f>
        <v>1</v>
      </c>
      <c r="M309">
        <f>IF(Table16[[#This Row],[cond]]=1,M308+1,0)</f>
        <v>1</v>
      </c>
      <c r="N309">
        <f>IF(ISNUMBER(SEARCH("Ronda",Table16[[#This Row],[Column1]]))=TRUE,1,0)</f>
        <v>0</v>
      </c>
      <c r="O309" t="str">
        <f>IF(Table16[[#This Row],[cond2]]=1,MID(Table16[[#This Row],[Column1]],6,3),O308)</f>
        <v xml:space="preserve"> 30</v>
      </c>
      <c r="P309">
        <v>308</v>
      </c>
      <c r="Q309" t="s">
        <v>533</v>
      </c>
    </row>
    <row r="310" spans="11:17" hidden="1" x14ac:dyDescent="0.3">
      <c r="K310" t="s">
        <v>1493</v>
      </c>
      <c r="L310">
        <f>IF(AND(ISNUMBER(SEARCH(":",Table16[[#This Row],[Column1]]))=FALSE,ISNUMBER(SEARCH("Ronda",Table16[[#This Row],[Column1]]))=FALSE),1,0)</f>
        <v>1</v>
      </c>
      <c r="M310">
        <f>IF(Table16[[#This Row],[cond]]=1,M309+1,0)</f>
        <v>2</v>
      </c>
      <c r="N310">
        <f>IF(ISNUMBER(SEARCH("Ronda",Table16[[#This Row],[Column1]]))=TRUE,1,0)</f>
        <v>0</v>
      </c>
      <c r="O310" t="str">
        <f>IF(Table16[[#This Row],[cond2]]=1,MID(Table16[[#This Row],[Column1]],6,3),O309)</f>
        <v xml:space="preserve"> 30</v>
      </c>
      <c r="P310">
        <v>309</v>
      </c>
      <c r="Q310" t="s">
        <v>533</v>
      </c>
    </row>
    <row r="311" spans="11:17" hidden="1" x14ac:dyDescent="0.3">
      <c r="K311">
        <v>1</v>
      </c>
      <c r="L311">
        <f>IF(AND(ISNUMBER(SEARCH(":",Table16[[#This Row],[Column1]]))=FALSE,ISNUMBER(SEARCH("Ronda",Table16[[#This Row],[Column1]]))=FALSE),1,0)</f>
        <v>1</v>
      </c>
      <c r="M311">
        <f>IF(Table16[[#This Row],[cond]]=1,M310+1,0)</f>
        <v>3</v>
      </c>
      <c r="N311">
        <f>IF(ISNUMBER(SEARCH("Ronda",Table16[[#This Row],[Column1]]))=TRUE,1,0)</f>
        <v>0</v>
      </c>
      <c r="O311" t="str">
        <f>IF(Table16[[#This Row],[cond2]]=1,MID(Table16[[#This Row],[Column1]],6,3),O310)</f>
        <v xml:space="preserve"> 30</v>
      </c>
      <c r="P311">
        <v>310</v>
      </c>
      <c r="Q311" t="s">
        <v>533</v>
      </c>
    </row>
    <row r="312" spans="11:17" x14ac:dyDescent="0.3">
      <c r="K312">
        <v>0</v>
      </c>
      <c r="L312">
        <f>IF(AND(ISNUMBER(SEARCH(":",Table16[[#This Row],[Column1]]))=FALSE,ISNUMBER(SEARCH("Ronda",Table16[[#This Row],[Column1]]))=FALSE),1,0)</f>
        <v>1</v>
      </c>
      <c r="M312">
        <f>IF(Table16[[#This Row],[cond]]=1,M311+1,0)</f>
        <v>4</v>
      </c>
      <c r="N312">
        <f>IF(ISNUMBER(SEARCH("Ronda",Table16[[#This Row],[Column1]]))=TRUE,1,0)</f>
        <v>0</v>
      </c>
      <c r="O312" t="str">
        <f>IF(Table16[[#This Row],[cond2]]=1,MID(Table16[[#This Row],[Column1]],6,3),O311)</f>
        <v xml:space="preserve"> 30</v>
      </c>
      <c r="P312">
        <v>1873</v>
      </c>
      <c r="Q312" t="s">
        <v>558</v>
      </c>
    </row>
    <row r="313" spans="11:17" hidden="1" x14ac:dyDescent="0.3">
      <c r="K313">
        <v>0</v>
      </c>
      <c r="L313">
        <f>IF(AND(ISNUMBER(SEARCH(":",Table16[[#This Row],[Column1]]))=FALSE,ISNUMBER(SEARCH("Ronda",Table16[[#This Row],[Column1]]))=FALSE),1,0)</f>
        <v>1</v>
      </c>
      <c r="M313">
        <f>IF(Table16[[#This Row],[cond]]=1,M312+1,0)</f>
        <v>5</v>
      </c>
      <c r="N313">
        <f>IF(ISNUMBER(SEARCH("Ronda",Table16[[#This Row],[Column1]]))=TRUE,1,0)</f>
        <v>0</v>
      </c>
      <c r="O313" t="str">
        <f>IF(Table16[[#This Row],[cond2]]=1,MID(Table16[[#This Row],[Column1]],6,3),O312)</f>
        <v xml:space="preserve"> 30</v>
      </c>
      <c r="P313">
        <v>312</v>
      </c>
      <c r="Q313" t="s">
        <v>533</v>
      </c>
    </row>
    <row r="314" spans="11:17" hidden="1" x14ac:dyDescent="0.3">
      <c r="K314">
        <v>0</v>
      </c>
      <c r="L314">
        <f>IF(AND(ISNUMBER(SEARCH(":",Table16[[#This Row],[Column1]]))=FALSE,ISNUMBER(SEARCH("Ronda",Table16[[#This Row],[Column1]]))=FALSE),1,0)</f>
        <v>1</v>
      </c>
      <c r="M314">
        <f>IF(Table16[[#This Row],[cond]]=1,M313+1,0)</f>
        <v>6</v>
      </c>
      <c r="N314">
        <f>IF(ISNUMBER(SEARCH("Ronda",Table16[[#This Row],[Column1]]))=TRUE,1,0)</f>
        <v>0</v>
      </c>
      <c r="O314" t="str">
        <f>IF(Table16[[#This Row],[cond2]]=1,MID(Table16[[#This Row],[Column1]],6,3),O313)</f>
        <v xml:space="preserve"> 30</v>
      </c>
      <c r="P314">
        <v>313</v>
      </c>
      <c r="Q314" t="s">
        <v>533</v>
      </c>
    </row>
    <row r="315" spans="11:17" hidden="1" x14ac:dyDescent="0.3">
      <c r="K315" t="s">
        <v>587</v>
      </c>
      <c r="L315">
        <f>IF(AND(ISNUMBER(SEARCH(":",Table16[[#This Row],[Column1]]))=FALSE,ISNUMBER(SEARCH("Ronda",Table16[[#This Row],[Column1]]))=FALSE),1,0)</f>
        <v>0</v>
      </c>
      <c r="M315">
        <f>IF(Table16[[#This Row],[cond]]=1,M314+1,0)</f>
        <v>0</v>
      </c>
      <c r="N315">
        <f>IF(ISNUMBER(SEARCH("Ronda",Table16[[#This Row],[Column1]]))=TRUE,1,0)</f>
        <v>0</v>
      </c>
      <c r="O315" t="str">
        <f>IF(Table16[[#This Row],[cond2]]=1,MID(Table16[[#This Row],[Column1]],6,3),O314)</f>
        <v xml:space="preserve"> 30</v>
      </c>
      <c r="P315">
        <v>314</v>
      </c>
      <c r="Q315" t="s">
        <v>533</v>
      </c>
    </row>
    <row r="316" spans="11:17" hidden="1" x14ac:dyDescent="0.3">
      <c r="K316" t="s">
        <v>10</v>
      </c>
      <c r="L316">
        <f>IF(AND(ISNUMBER(SEARCH(":",Table16[[#This Row],[Column1]]))=FALSE,ISNUMBER(SEARCH("Ronda",Table16[[#This Row],[Column1]]))=FALSE),1,0)</f>
        <v>1</v>
      </c>
      <c r="M316">
        <f>IF(Table16[[#This Row],[cond]]=1,M315+1,0)</f>
        <v>1</v>
      </c>
      <c r="N316">
        <f>IF(ISNUMBER(SEARCH("Ronda",Table16[[#This Row],[Column1]]))=TRUE,1,0)</f>
        <v>0</v>
      </c>
      <c r="O316" t="str">
        <f>IF(Table16[[#This Row],[cond2]]=1,MID(Table16[[#This Row],[Column1]],6,3),O315)</f>
        <v xml:space="preserve"> 30</v>
      </c>
      <c r="P316">
        <v>315</v>
      </c>
      <c r="Q316" t="s">
        <v>533</v>
      </c>
    </row>
    <row r="317" spans="11:17" hidden="1" x14ac:dyDescent="0.3">
      <c r="K317" t="s">
        <v>13</v>
      </c>
      <c r="L317">
        <f>IF(AND(ISNUMBER(SEARCH(":",Table16[[#This Row],[Column1]]))=FALSE,ISNUMBER(SEARCH("Ronda",Table16[[#This Row],[Column1]]))=FALSE),1,0)</f>
        <v>1</v>
      </c>
      <c r="M317">
        <f>IF(Table16[[#This Row],[cond]]=1,M316+1,0)</f>
        <v>2</v>
      </c>
      <c r="N317">
        <f>IF(ISNUMBER(SEARCH("Ronda",Table16[[#This Row],[Column1]]))=TRUE,1,0)</f>
        <v>0</v>
      </c>
      <c r="O317" t="str">
        <f>IF(Table16[[#This Row],[cond2]]=1,MID(Table16[[#This Row],[Column1]],6,3),O316)</f>
        <v xml:space="preserve"> 30</v>
      </c>
      <c r="P317">
        <v>316</v>
      </c>
      <c r="Q317" t="s">
        <v>533</v>
      </c>
    </row>
    <row r="318" spans="11:17" hidden="1" x14ac:dyDescent="0.3">
      <c r="K318">
        <v>1</v>
      </c>
      <c r="L318">
        <f>IF(AND(ISNUMBER(SEARCH(":",Table16[[#This Row],[Column1]]))=FALSE,ISNUMBER(SEARCH("Ronda",Table16[[#This Row],[Column1]]))=FALSE),1,0)</f>
        <v>1</v>
      </c>
      <c r="M318">
        <f>IF(Table16[[#This Row],[cond]]=1,M317+1,0)</f>
        <v>3</v>
      </c>
      <c r="N318">
        <f>IF(ISNUMBER(SEARCH("Ronda",Table16[[#This Row],[Column1]]))=TRUE,1,0)</f>
        <v>0</v>
      </c>
      <c r="O318" t="str">
        <f>IF(Table16[[#This Row],[cond2]]=1,MID(Table16[[#This Row],[Column1]],6,3),O317)</f>
        <v xml:space="preserve"> 30</v>
      </c>
      <c r="P318">
        <v>317</v>
      </c>
      <c r="Q318" t="s">
        <v>533</v>
      </c>
    </row>
    <row r="319" spans="11:17" x14ac:dyDescent="0.3">
      <c r="K319">
        <v>1</v>
      </c>
      <c r="L319">
        <f>IF(AND(ISNUMBER(SEARCH(":",Table16[[#This Row],[Column1]]))=FALSE,ISNUMBER(SEARCH("Ronda",Table16[[#This Row],[Column1]]))=FALSE),1,0)</f>
        <v>1</v>
      </c>
      <c r="M319">
        <f>IF(Table16[[#This Row],[cond]]=1,M318+1,0)</f>
        <v>4</v>
      </c>
      <c r="N319">
        <f>IF(ISNUMBER(SEARCH("Ronda",Table16[[#This Row],[Column1]]))=TRUE,1,0)</f>
        <v>0</v>
      </c>
      <c r="O319" t="str">
        <f>IF(Table16[[#This Row],[cond2]]=1,MID(Table16[[#This Row],[Column1]],6,3),O318)</f>
        <v xml:space="preserve"> 30</v>
      </c>
      <c r="P319">
        <v>1865</v>
      </c>
      <c r="Q319" t="s">
        <v>562</v>
      </c>
    </row>
    <row r="320" spans="11:17" hidden="1" x14ac:dyDescent="0.3">
      <c r="K320">
        <v>0</v>
      </c>
      <c r="L320">
        <f>IF(AND(ISNUMBER(SEARCH(":",Table16[[#This Row],[Column1]]))=FALSE,ISNUMBER(SEARCH("Ronda",Table16[[#This Row],[Column1]]))=FALSE),1,0)</f>
        <v>1</v>
      </c>
      <c r="M320">
        <f>IF(Table16[[#This Row],[cond]]=1,M319+1,0)</f>
        <v>5</v>
      </c>
      <c r="N320">
        <f>IF(ISNUMBER(SEARCH("Ronda",Table16[[#This Row],[Column1]]))=TRUE,1,0)</f>
        <v>0</v>
      </c>
      <c r="O320" t="str">
        <f>IF(Table16[[#This Row],[cond2]]=1,MID(Table16[[#This Row],[Column1]],6,3),O319)</f>
        <v xml:space="preserve"> 30</v>
      </c>
      <c r="P320">
        <v>319</v>
      </c>
      <c r="Q320" t="s">
        <v>533</v>
      </c>
    </row>
    <row r="321" spans="11:17" hidden="1" x14ac:dyDescent="0.3">
      <c r="K321">
        <v>0</v>
      </c>
      <c r="L321">
        <f>IF(AND(ISNUMBER(SEARCH(":",Table16[[#This Row],[Column1]]))=FALSE,ISNUMBER(SEARCH("Ronda",Table16[[#This Row],[Column1]]))=FALSE),1,0)</f>
        <v>1</v>
      </c>
      <c r="M321">
        <f>IF(Table16[[#This Row],[cond]]=1,M320+1,0)</f>
        <v>6</v>
      </c>
      <c r="N321">
        <f>IF(ISNUMBER(SEARCH("Ronda",Table16[[#This Row],[Column1]]))=TRUE,1,0)</f>
        <v>0</v>
      </c>
      <c r="O321" t="str">
        <f>IF(Table16[[#This Row],[cond2]]=1,MID(Table16[[#This Row],[Column1]],6,3),O320)</f>
        <v xml:space="preserve"> 30</v>
      </c>
      <c r="P321">
        <v>320</v>
      </c>
      <c r="Q321" t="s">
        <v>533</v>
      </c>
    </row>
    <row r="322" spans="11:17" hidden="1" x14ac:dyDescent="0.3">
      <c r="K322" t="s">
        <v>1525</v>
      </c>
      <c r="L322">
        <f>IF(AND(ISNUMBER(SEARCH(":",Table16[[#This Row],[Column1]]))=FALSE,ISNUMBER(SEARCH("Ronda",Table16[[#This Row],[Column1]]))=FALSE),1,0)</f>
        <v>0</v>
      </c>
      <c r="M322">
        <f>IF(Table16[[#This Row],[cond]]=1,M321+1,0)</f>
        <v>0</v>
      </c>
      <c r="N322">
        <f>IF(ISNUMBER(SEARCH("Ronda",Table16[[#This Row],[Column1]]))=TRUE,1,0)</f>
        <v>1</v>
      </c>
      <c r="O322" t="str">
        <f>IF(Table16[[#This Row],[cond2]]=1,MID(Table16[[#This Row],[Column1]],6,3),O321)</f>
        <v xml:space="preserve"> 29</v>
      </c>
      <c r="P322">
        <v>321</v>
      </c>
      <c r="Q322" t="s">
        <v>534</v>
      </c>
    </row>
    <row r="323" spans="11:17" hidden="1" x14ac:dyDescent="0.3">
      <c r="K323" t="s">
        <v>1526</v>
      </c>
      <c r="L323">
        <f>IF(AND(ISNUMBER(SEARCH(":",Table16[[#This Row],[Column1]]))=FALSE,ISNUMBER(SEARCH("Ronda",Table16[[#This Row],[Column1]]))=FALSE),1,0)</f>
        <v>0</v>
      </c>
      <c r="M323">
        <f>IF(Table16[[#This Row],[cond]]=1,M322+1,0)</f>
        <v>0</v>
      </c>
      <c r="N323">
        <f>IF(ISNUMBER(SEARCH("Ronda",Table16[[#This Row],[Column1]]))=TRUE,1,0)</f>
        <v>0</v>
      </c>
      <c r="O323" t="str">
        <f>IF(Table16[[#This Row],[cond2]]=1,MID(Table16[[#This Row],[Column1]],6,3),O322)</f>
        <v xml:space="preserve"> 29</v>
      </c>
      <c r="P323">
        <v>322</v>
      </c>
      <c r="Q323" t="s">
        <v>534</v>
      </c>
    </row>
    <row r="324" spans="11:17" hidden="1" x14ac:dyDescent="0.3">
      <c r="K324" t="s">
        <v>1491</v>
      </c>
      <c r="L324">
        <f>IF(AND(ISNUMBER(SEARCH(":",Table16[[#This Row],[Column1]]))=FALSE,ISNUMBER(SEARCH("Ronda",Table16[[#This Row],[Column1]]))=FALSE),1,0)</f>
        <v>1</v>
      </c>
      <c r="M324">
        <f>IF(Table16[[#This Row],[cond]]=1,M323+1,0)</f>
        <v>1</v>
      </c>
      <c r="N324">
        <f>IF(ISNUMBER(SEARCH("Ronda",Table16[[#This Row],[Column1]]))=TRUE,1,0)</f>
        <v>0</v>
      </c>
      <c r="O324" t="str">
        <f>IF(Table16[[#This Row],[cond2]]=1,MID(Table16[[#This Row],[Column1]],6,3),O323)</f>
        <v xml:space="preserve"> 29</v>
      </c>
      <c r="P324">
        <v>323</v>
      </c>
      <c r="Q324" t="s">
        <v>534</v>
      </c>
    </row>
    <row r="325" spans="11:17" hidden="1" x14ac:dyDescent="0.3">
      <c r="K325" t="s">
        <v>14</v>
      </c>
      <c r="L325">
        <f>IF(AND(ISNUMBER(SEARCH(":",Table16[[#This Row],[Column1]]))=FALSE,ISNUMBER(SEARCH("Ronda",Table16[[#This Row],[Column1]]))=FALSE),1,0)</f>
        <v>1</v>
      </c>
      <c r="M325">
        <f>IF(Table16[[#This Row],[cond]]=1,M324+1,0)</f>
        <v>2</v>
      </c>
      <c r="N325">
        <f>IF(ISNUMBER(SEARCH("Ronda",Table16[[#This Row],[Column1]]))=TRUE,1,0)</f>
        <v>0</v>
      </c>
      <c r="O325" t="str">
        <f>IF(Table16[[#This Row],[cond2]]=1,MID(Table16[[#This Row],[Column1]],6,3),O324)</f>
        <v xml:space="preserve"> 29</v>
      </c>
      <c r="P325">
        <v>324</v>
      </c>
      <c r="Q325" t="s">
        <v>534</v>
      </c>
    </row>
    <row r="326" spans="11:17" hidden="1" x14ac:dyDescent="0.3">
      <c r="K326">
        <v>1</v>
      </c>
      <c r="L326">
        <f>IF(AND(ISNUMBER(SEARCH(":",Table16[[#This Row],[Column1]]))=FALSE,ISNUMBER(SEARCH("Ronda",Table16[[#This Row],[Column1]]))=FALSE),1,0)</f>
        <v>1</v>
      </c>
      <c r="M326">
        <f>IF(Table16[[#This Row],[cond]]=1,M325+1,0)</f>
        <v>3</v>
      </c>
      <c r="N326">
        <f>IF(ISNUMBER(SEARCH("Ronda",Table16[[#This Row],[Column1]]))=TRUE,1,0)</f>
        <v>0</v>
      </c>
      <c r="O326" t="str">
        <f>IF(Table16[[#This Row],[cond2]]=1,MID(Table16[[#This Row],[Column1]],6,3),O325)</f>
        <v xml:space="preserve"> 29</v>
      </c>
      <c r="P326">
        <v>325</v>
      </c>
      <c r="Q326" t="s">
        <v>534</v>
      </c>
    </row>
    <row r="327" spans="11:17" x14ac:dyDescent="0.3">
      <c r="K327">
        <v>2</v>
      </c>
      <c r="L327">
        <f>IF(AND(ISNUMBER(SEARCH(":",Table16[[#This Row],[Column1]]))=FALSE,ISNUMBER(SEARCH("Ronda",Table16[[#This Row],[Column1]]))=FALSE),1,0)</f>
        <v>1</v>
      </c>
      <c r="M327">
        <f>IF(Table16[[#This Row],[cond]]=1,M326+1,0)</f>
        <v>4</v>
      </c>
      <c r="N327">
        <f>IF(ISNUMBER(SEARCH("Ronda",Table16[[#This Row],[Column1]]))=TRUE,1,0)</f>
        <v>0</v>
      </c>
      <c r="O327" t="str">
        <f>IF(Table16[[#This Row],[cond2]]=1,MID(Table16[[#This Row],[Column1]],6,3),O326)</f>
        <v xml:space="preserve"> 29</v>
      </c>
      <c r="P327">
        <v>1857</v>
      </c>
      <c r="Q327" t="s">
        <v>557</v>
      </c>
    </row>
    <row r="328" spans="11:17" hidden="1" x14ac:dyDescent="0.3">
      <c r="K328">
        <v>-1</v>
      </c>
      <c r="L328">
        <f>IF(AND(ISNUMBER(SEARCH(":",Table16[[#This Row],[Column1]]))=FALSE,ISNUMBER(SEARCH("Ronda",Table16[[#This Row],[Column1]]))=FALSE),1,0)</f>
        <v>1</v>
      </c>
      <c r="M328">
        <f>IF(Table16[[#This Row],[cond]]=1,M327+1,0)</f>
        <v>5</v>
      </c>
      <c r="N328">
        <f>IF(ISNUMBER(SEARCH("Ronda",Table16[[#This Row],[Column1]]))=TRUE,1,0)</f>
        <v>0</v>
      </c>
      <c r="O328" t="str">
        <f>IF(Table16[[#This Row],[cond2]]=1,MID(Table16[[#This Row],[Column1]],6,3),O327)</f>
        <v xml:space="preserve"> 29</v>
      </c>
      <c r="P328">
        <v>327</v>
      </c>
      <c r="Q328" t="s">
        <v>534</v>
      </c>
    </row>
    <row r="329" spans="11:17" hidden="1" x14ac:dyDescent="0.3">
      <c r="K329">
        <v>0</v>
      </c>
      <c r="L329">
        <f>IF(AND(ISNUMBER(SEARCH(":",Table16[[#This Row],[Column1]]))=FALSE,ISNUMBER(SEARCH("Ronda",Table16[[#This Row],[Column1]]))=FALSE),1,0)</f>
        <v>1</v>
      </c>
      <c r="M329">
        <f>IF(Table16[[#This Row],[cond]]=1,M328+1,0)</f>
        <v>6</v>
      </c>
      <c r="N329">
        <f>IF(ISNUMBER(SEARCH("Ronda",Table16[[#This Row],[Column1]]))=TRUE,1,0)</f>
        <v>0</v>
      </c>
      <c r="O329" t="str">
        <f>IF(Table16[[#This Row],[cond2]]=1,MID(Table16[[#This Row],[Column1]],6,3),O328)</f>
        <v xml:space="preserve"> 29</v>
      </c>
      <c r="P329">
        <v>328</v>
      </c>
      <c r="Q329" t="s">
        <v>534</v>
      </c>
    </row>
    <row r="330" spans="11:17" hidden="1" x14ac:dyDescent="0.3">
      <c r="K330" t="s">
        <v>1527</v>
      </c>
      <c r="L330">
        <f>IF(AND(ISNUMBER(SEARCH(":",Table16[[#This Row],[Column1]]))=FALSE,ISNUMBER(SEARCH("Ronda",Table16[[#This Row],[Column1]]))=FALSE),1,0)</f>
        <v>0</v>
      </c>
      <c r="M330">
        <f>IF(Table16[[#This Row],[cond]]=1,M329+1,0)</f>
        <v>0</v>
      </c>
      <c r="N330">
        <f>IF(ISNUMBER(SEARCH("Ronda",Table16[[#This Row],[Column1]]))=TRUE,1,0)</f>
        <v>0</v>
      </c>
      <c r="O330" t="str">
        <f>IF(Table16[[#This Row],[cond2]]=1,MID(Table16[[#This Row],[Column1]],6,3),O329)</f>
        <v xml:space="preserve"> 29</v>
      </c>
      <c r="P330">
        <v>329</v>
      </c>
      <c r="Q330" t="s">
        <v>534</v>
      </c>
    </row>
    <row r="331" spans="11:17" hidden="1" x14ac:dyDescent="0.3">
      <c r="K331" t="s">
        <v>33</v>
      </c>
      <c r="L331">
        <f>IF(AND(ISNUMBER(SEARCH(":",Table16[[#This Row],[Column1]]))=FALSE,ISNUMBER(SEARCH("Ronda",Table16[[#This Row],[Column1]]))=FALSE),1,0)</f>
        <v>1</v>
      </c>
      <c r="M331">
        <f>IF(Table16[[#This Row],[cond]]=1,M330+1,0)</f>
        <v>1</v>
      </c>
      <c r="N331">
        <f>IF(ISNUMBER(SEARCH("Ronda",Table16[[#This Row],[Column1]]))=TRUE,1,0)</f>
        <v>0</v>
      </c>
      <c r="O331" t="str">
        <f>IF(Table16[[#This Row],[cond2]]=1,MID(Table16[[#This Row],[Column1]],6,3),O330)</f>
        <v xml:space="preserve"> 29</v>
      </c>
      <c r="P331">
        <v>330</v>
      </c>
      <c r="Q331" t="s">
        <v>534</v>
      </c>
    </row>
    <row r="332" spans="11:17" hidden="1" x14ac:dyDescent="0.3">
      <c r="K332" t="s">
        <v>8</v>
      </c>
      <c r="L332">
        <f>IF(AND(ISNUMBER(SEARCH(":",Table16[[#This Row],[Column1]]))=FALSE,ISNUMBER(SEARCH("Ronda",Table16[[#This Row],[Column1]]))=FALSE),1,0)</f>
        <v>1</v>
      </c>
      <c r="M332">
        <f>IF(Table16[[#This Row],[cond]]=1,M331+1,0)</f>
        <v>2</v>
      </c>
      <c r="N332">
        <f>IF(ISNUMBER(SEARCH("Ronda",Table16[[#This Row],[Column1]]))=TRUE,1,0)</f>
        <v>0</v>
      </c>
      <c r="O332" t="str">
        <f>IF(Table16[[#This Row],[cond2]]=1,MID(Table16[[#This Row],[Column1]],6,3),O331)</f>
        <v xml:space="preserve"> 29</v>
      </c>
      <c r="P332">
        <v>331</v>
      </c>
      <c r="Q332" t="s">
        <v>534</v>
      </c>
    </row>
    <row r="333" spans="11:17" hidden="1" x14ac:dyDescent="0.3">
      <c r="K333">
        <v>1</v>
      </c>
      <c r="L333">
        <f>IF(AND(ISNUMBER(SEARCH(":",Table16[[#This Row],[Column1]]))=FALSE,ISNUMBER(SEARCH("Ronda",Table16[[#This Row],[Column1]]))=FALSE),1,0)</f>
        <v>1</v>
      </c>
      <c r="M333">
        <f>IF(Table16[[#This Row],[cond]]=1,M332+1,0)</f>
        <v>3</v>
      </c>
      <c r="N333">
        <f>IF(ISNUMBER(SEARCH("Ronda",Table16[[#This Row],[Column1]]))=TRUE,1,0)</f>
        <v>0</v>
      </c>
      <c r="O333" t="str">
        <f>IF(Table16[[#This Row],[cond2]]=1,MID(Table16[[#This Row],[Column1]],6,3),O332)</f>
        <v xml:space="preserve"> 29</v>
      </c>
      <c r="P333">
        <v>332</v>
      </c>
      <c r="Q333" t="s">
        <v>534</v>
      </c>
    </row>
    <row r="334" spans="11:17" x14ac:dyDescent="0.3">
      <c r="K334">
        <v>1</v>
      </c>
      <c r="L334">
        <f>IF(AND(ISNUMBER(SEARCH(":",Table16[[#This Row],[Column1]]))=FALSE,ISNUMBER(SEARCH("Ronda",Table16[[#This Row],[Column1]]))=FALSE),1,0)</f>
        <v>1</v>
      </c>
      <c r="M334">
        <f>IF(Table16[[#This Row],[cond]]=1,M333+1,0)</f>
        <v>4</v>
      </c>
      <c r="N334">
        <f>IF(ISNUMBER(SEARCH("Ronda",Table16[[#This Row],[Column1]]))=TRUE,1,0)</f>
        <v>0</v>
      </c>
      <c r="O334" t="str">
        <f>IF(Table16[[#This Row],[cond2]]=1,MID(Table16[[#This Row],[Column1]],6,3),O333)</f>
        <v xml:space="preserve"> 29</v>
      </c>
      <c r="P334">
        <v>1850</v>
      </c>
      <c r="Q334" t="s">
        <v>557</v>
      </c>
    </row>
    <row r="335" spans="11:17" hidden="1" x14ac:dyDescent="0.3">
      <c r="K335">
        <v>-1</v>
      </c>
      <c r="L335">
        <f>IF(AND(ISNUMBER(SEARCH(":",Table16[[#This Row],[Column1]]))=FALSE,ISNUMBER(SEARCH("Ronda",Table16[[#This Row],[Column1]]))=FALSE),1,0)</f>
        <v>1</v>
      </c>
      <c r="M335">
        <f>IF(Table16[[#This Row],[cond]]=1,M334+1,0)</f>
        <v>5</v>
      </c>
      <c r="N335">
        <f>IF(ISNUMBER(SEARCH("Ronda",Table16[[#This Row],[Column1]]))=TRUE,1,0)</f>
        <v>0</v>
      </c>
      <c r="O335" t="str">
        <f>IF(Table16[[#This Row],[cond2]]=1,MID(Table16[[#This Row],[Column1]],6,3),O334)</f>
        <v xml:space="preserve"> 29</v>
      </c>
      <c r="P335">
        <v>334</v>
      </c>
      <c r="Q335" t="s">
        <v>534</v>
      </c>
    </row>
    <row r="336" spans="11:17" hidden="1" x14ac:dyDescent="0.3">
      <c r="K336">
        <v>0</v>
      </c>
      <c r="L336">
        <f>IF(AND(ISNUMBER(SEARCH(":",Table16[[#This Row],[Column1]]))=FALSE,ISNUMBER(SEARCH("Ronda",Table16[[#This Row],[Column1]]))=FALSE),1,0)</f>
        <v>1</v>
      </c>
      <c r="M336">
        <f>IF(Table16[[#This Row],[cond]]=1,M335+1,0)</f>
        <v>6</v>
      </c>
      <c r="N336">
        <f>IF(ISNUMBER(SEARCH("Ronda",Table16[[#This Row],[Column1]]))=TRUE,1,0)</f>
        <v>0</v>
      </c>
      <c r="O336" t="str">
        <f>IF(Table16[[#This Row],[cond2]]=1,MID(Table16[[#This Row],[Column1]],6,3),O335)</f>
        <v xml:space="preserve"> 29</v>
      </c>
      <c r="P336">
        <v>335</v>
      </c>
      <c r="Q336" t="s">
        <v>534</v>
      </c>
    </row>
    <row r="337" spans="11:17" hidden="1" x14ac:dyDescent="0.3">
      <c r="K337" t="s">
        <v>1528</v>
      </c>
      <c r="L337">
        <f>IF(AND(ISNUMBER(SEARCH(":",Table16[[#This Row],[Column1]]))=FALSE,ISNUMBER(SEARCH("Ronda",Table16[[#This Row],[Column1]]))=FALSE),1,0)</f>
        <v>0</v>
      </c>
      <c r="M337">
        <f>IF(Table16[[#This Row],[cond]]=1,M336+1,0)</f>
        <v>0</v>
      </c>
      <c r="N337">
        <f>IF(ISNUMBER(SEARCH("Ronda",Table16[[#This Row],[Column1]]))=TRUE,1,0)</f>
        <v>0</v>
      </c>
      <c r="O337" t="str">
        <f>IF(Table16[[#This Row],[cond2]]=1,MID(Table16[[#This Row],[Column1]],6,3),O336)</f>
        <v xml:space="preserve"> 29</v>
      </c>
      <c r="P337">
        <v>336</v>
      </c>
      <c r="Q337" t="s">
        <v>534</v>
      </c>
    </row>
    <row r="338" spans="11:17" hidden="1" x14ac:dyDescent="0.3">
      <c r="K338" t="s">
        <v>2</v>
      </c>
      <c r="L338">
        <f>IF(AND(ISNUMBER(SEARCH(":",Table16[[#This Row],[Column1]]))=FALSE,ISNUMBER(SEARCH("Ronda",Table16[[#This Row],[Column1]]))=FALSE),1,0)</f>
        <v>1</v>
      </c>
      <c r="M338">
        <f>IF(Table16[[#This Row],[cond]]=1,M337+1,0)</f>
        <v>1</v>
      </c>
      <c r="N338">
        <f>IF(ISNUMBER(SEARCH("Ronda",Table16[[#This Row],[Column1]]))=TRUE,1,0)</f>
        <v>0</v>
      </c>
      <c r="O338" t="str">
        <f>IF(Table16[[#This Row],[cond2]]=1,MID(Table16[[#This Row],[Column1]],6,3),O337)</f>
        <v xml:space="preserve"> 29</v>
      </c>
      <c r="P338">
        <v>337</v>
      </c>
      <c r="Q338" t="s">
        <v>534</v>
      </c>
    </row>
    <row r="339" spans="11:17" hidden="1" x14ac:dyDescent="0.3">
      <c r="K339" t="s">
        <v>1051</v>
      </c>
      <c r="L339">
        <f>IF(AND(ISNUMBER(SEARCH(":",Table16[[#This Row],[Column1]]))=FALSE,ISNUMBER(SEARCH("Ronda",Table16[[#This Row],[Column1]]))=FALSE),1,0)</f>
        <v>1</v>
      </c>
      <c r="M339">
        <f>IF(Table16[[#This Row],[cond]]=1,M338+1,0)</f>
        <v>2</v>
      </c>
      <c r="N339">
        <f>IF(ISNUMBER(SEARCH("Ronda",Table16[[#This Row],[Column1]]))=TRUE,1,0)</f>
        <v>0</v>
      </c>
      <c r="O339" t="str">
        <f>IF(Table16[[#This Row],[cond2]]=1,MID(Table16[[#This Row],[Column1]],6,3),O338)</f>
        <v xml:space="preserve"> 29</v>
      </c>
      <c r="P339">
        <v>338</v>
      </c>
      <c r="Q339" t="s">
        <v>534</v>
      </c>
    </row>
    <row r="340" spans="11:17" hidden="1" x14ac:dyDescent="0.3">
      <c r="K340">
        <v>2</v>
      </c>
      <c r="L340">
        <f>IF(AND(ISNUMBER(SEARCH(":",Table16[[#This Row],[Column1]]))=FALSE,ISNUMBER(SEARCH("Ronda",Table16[[#This Row],[Column1]]))=FALSE),1,0)</f>
        <v>1</v>
      </c>
      <c r="M340">
        <f>IF(Table16[[#This Row],[cond]]=1,M339+1,0)</f>
        <v>3</v>
      </c>
      <c r="N340">
        <f>IF(ISNUMBER(SEARCH("Ronda",Table16[[#This Row],[Column1]]))=TRUE,1,0)</f>
        <v>0</v>
      </c>
      <c r="O340" t="str">
        <f>IF(Table16[[#This Row],[cond2]]=1,MID(Table16[[#This Row],[Column1]],6,3),O339)</f>
        <v xml:space="preserve"> 29</v>
      </c>
      <c r="P340">
        <v>339</v>
      </c>
      <c r="Q340" t="s">
        <v>534</v>
      </c>
    </row>
    <row r="341" spans="11:17" x14ac:dyDescent="0.3">
      <c r="K341">
        <v>0</v>
      </c>
      <c r="L341">
        <f>IF(AND(ISNUMBER(SEARCH(":",Table16[[#This Row],[Column1]]))=FALSE,ISNUMBER(SEARCH("Ronda",Table16[[#This Row],[Column1]]))=FALSE),1,0)</f>
        <v>1</v>
      </c>
      <c r="M341">
        <f>IF(Table16[[#This Row],[cond]]=1,M340+1,0)</f>
        <v>4</v>
      </c>
      <c r="N341">
        <f>IF(ISNUMBER(SEARCH("Ronda",Table16[[#This Row],[Column1]]))=TRUE,1,0)</f>
        <v>0</v>
      </c>
      <c r="O341" t="str">
        <f>IF(Table16[[#This Row],[cond2]]=1,MID(Table16[[#This Row],[Column1]],6,3),O340)</f>
        <v xml:space="preserve"> 29</v>
      </c>
      <c r="P341">
        <v>1843</v>
      </c>
      <c r="Q341" t="s">
        <v>557</v>
      </c>
    </row>
    <row r="342" spans="11:17" hidden="1" x14ac:dyDescent="0.3">
      <c r="K342">
        <v>-1</v>
      </c>
      <c r="L342">
        <f>IF(AND(ISNUMBER(SEARCH(":",Table16[[#This Row],[Column1]]))=FALSE,ISNUMBER(SEARCH("Ronda",Table16[[#This Row],[Column1]]))=FALSE),1,0)</f>
        <v>1</v>
      </c>
      <c r="M342">
        <f>IF(Table16[[#This Row],[cond]]=1,M341+1,0)</f>
        <v>5</v>
      </c>
      <c r="N342">
        <f>IF(ISNUMBER(SEARCH("Ronda",Table16[[#This Row],[Column1]]))=TRUE,1,0)</f>
        <v>0</v>
      </c>
      <c r="O342" t="str">
        <f>IF(Table16[[#This Row],[cond2]]=1,MID(Table16[[#This Row],[Column1]],6,3),O341)</f>
        <v xml:space="preserve"> 29</v>
      </c>
      <c r="P342">
        <v>341</v>
      </c>
      <c r="Q342" t="s">
        <v>534</v>
      </c>
    </row>
    <row r="343" spans="11:17" hidden="1" x14ac:dyDescent="0.3">
      <c r="K343">
        <v>0</v>
      </c>
      <c r="L343">
        <f>IF(AND(ISNUMBER(SEARCH(":",Table16[[#This Row],[Column1]]))=FALSE,ISNUMBER(SEARCH("Ronda",Table16[[#This Row],[Column1]]))=FALSE),1,0)</f>
        <v>1</v>
      </c>
      <c r="M343">
        <f>IF(Table16[[#This Row],[cond]]=1,M342+1,0)</f>
        <v>6</v>
      </c>
      <c r="N343">
        <f>IF(ISNUMBER(SEARCH("Ronda",Table16[[#This Row],[Column1]]))=TRUE,1,0)</f>
        <v>0</v>
      </c>
      <c r="O343" t="str">
        <f>IF(Table16[[#This Row],[cond2]]=1,MID(Table16[[#This Row],[Column1]],6,3),O342)</f>
        <v xml:space="preserve"> 29</v>
      </c>
      <c r="P343">
        <v>342</v>
      </c>
      <c r="Q343" t="s">
        <v>534</v>
      </c>
    </row>
    <row r="344" spans="11:17" hidden="1" x14ac:dyDescent="0.3">
      <c r="K344" t="s">
        <v>1528</v>
      </c>
      <c r="L344">
        <f>IF(AND(ISNUMBER(SEARCH(":",Table16[[#This Row],[Column1]]))=FALSE,ISNUMBER(SEARCH("Ronda",Table16[[#This Row],[Column1]]))=FALSE),1,0)</f>
        <v>0</v>
      </c>
      <c r="M344">
        <f>IF(Table16[[#This Row],[cond]]=1,M343+1,0)</f>
        <v>0</v>
      </c>
      <c r="N344">
        <f>IF(ISNUMBER(SEARCH("Ronda",Table16[[#This Row],[Column1]]))=TRUE,1,0)</f>
        <v>0</v>
      </c>
      <c r="O344" t="str">
        <f>IF(Table16[[#This Row],[cond2]]=1,MID(Table16[[#This Row],[Column1]],6,3),O343)</f>
        <v xml:space="preserve"> 29</v>
      </c>
      <c r="P344">
        <v>343</v>
      </c>
      <c r="Q344" t="s">
        <v>534</v>
      </c>
    </row>
    <row r="345" spans="11:17" hidden="1" x14ac:dyDescent="0.3">
      <c r="K345" t="s">
        <v>1257</v>
      </c>
      <c r="L345">
        <f>IF(AND(ISNUMBER(SEARCH(":",Table16[[#This Row],[Column1]]))=FALSE,ISNUMBER(SEARCH("Ronda",Table16[[#This Row],[Column1]]))=FALSE),1,0)</f>
        <v>1</v>
      </c>
      <c r="M345">
        <f>IF(Table16[[#This Row],[cond]]=1,M344+1,0)</f>
        <v>1</v>
      </c>
      <c r="N345">
        <f>IF(ISNUMBER(SEARCH("Ronda",Table16[[#This Row],[Column1]]))=TRUE,1,0)</f>
        <v>0</v>
      </c>
      <c r="O345" t="str">
        <f>IF(Table16[[#This Row],[cond2]]=1,MID(Table16[[#This Row],[Column1]],6,3),O344)</f>
        <v xml:space="preserve"> 29</v>
      </c>
      <c r="P345">
        <v>344</v>
      </c>
      <c r="Q345" t="s">
        <v>534</v>
      </c>
    </row>
    <row r="346" spans="11:17" hidden="1" x14ac:dyDescent="0.3">
      <c r="K346" t="s">
        <v>303</v>
      </c>
      <c r="L346">
        <f>IF(AND(ISNUMBER(SEARCH(":",Table16[[#This Row],[Column1]]))=FALSE,ISNUMBER(SEARCH("Ronda",Table16[[#This Row],[Column1]]))=FALSE),1,0)</f>
        <v>1</v>
      </c>
      <c r="M346">
        <f>IF(Table16[[#This Row],[cond]]=1,M345+1,0)</f>
        <v>2</v>
      </c>
      <c r="N346">
        <f>IF(ISNUMBER(SEARCH("Ronda",Table16[[#This Row],[Column1]]))=TRUE,1,0)</f>
        <v>0</v>
      </c>
      <c r="O346" t="str">
        <f>IF(Table16[[#This Row],[cond2]]=1,MID(Table16[[#This Row],[Column1]],6,3),O345)</f>
        <v xml:space="preserve"> 29</v>
      </c>
      <c r="P346">
        <v>345</v>
      </c>
      <c r="Q346" t="s">
        <v>534</v>
      </c>
    </row>
    <row r="347" spans="11:17" hidden="1" x14ac:dyDescent="0.3">
      <c r="K347">
        <v>2</v>
      </c>
      <c r="L347">
        <f>IF(AND(ISNUMBER(SEARCH(":",Table16[[#This Row],[Column1]]))=FALSE,ISNUMBER(SEARCH("Ronda",Table16[[#This Row],[Column1]]))=FALSE),1,0)</f>
        <v>1</v>
      </c>
      <c r="M347">
        <f>IF(Table16[[#This Row],[cond]]=1,M346+1,0)</f>
        <v>3</v>
      </c>
      <c r="N347">
        <f>IF(ISNUMBER(SEARCH("Ronda",Table16[[#This Row],[Column1]]))=TRUE,1,0)</f>
        <v>0</v>
      </c>
      <c r="O347" t="str">
        <f>IF(Table16[[#This Row],[cond2]]=1,MID(Table16[[#This Row],[Column1]],6,3),O346)</f>
        <v xml:space="preserve"> 29</v>
      </c>
      <c r="P347">
        <v>346</v>
      </c>
      <c r="Q347" t="s">
        <v>534</v>
      </c>
    </row>
    <row r="348" spans="11:17" x14ac:dyDescent="0.3">
      <c r="K348">
        <v>0</v>
      </c>
      <c r="L348">
        <f>IF(AND(ISNUMBER(SEARCH(":",Table16[[#This Row],[Column1]]))=FALSE,ISNUMBER(SEARCH("Ronda",Table16[[#This Row],[Column1]]))=FALSE),1,0)</f>
        <v>1</v>
      </c>
      <c r="M348">
        <f>IF(Table16[[#This Row],[cond]]=1,M347+1,0)</f>
        <v>4</v>
      </c>
      <c r="N348">
        <f>IF(ISNUMBER(SEARCH("Ronda",Table16[[#This Row],[Column1]]))=TRUE,1,0)</f>
        <v>0</v>
      </c>
      <c r="O348" t="str">
        <f>IF(Table16[[#This Row],[cond2]]=1,MID(Table16[[#This Row],[Column1]],6,3),O347)</f>
        <v xml:space="preserve"> 29</v>
      </c>
      <c r="P348">
        <v>1836</v>
      </c>
      <c r="Q348" t="s">
        <v>557</v>
      </c>
    </row>
    <row r="349" spans="11:17" hidden="1" x14ac:dyDescent="0.3">
      <c r="K349">
        <v>-2</v>
      </c>
      <c r="L349">
        <f>IF(AND(ISNUMBER(SEARCH(":",Table16[[#This Row],[Column1]]))=FALSE,ISNUMBER(SEARCH("Ronda",Table16[[#This Row],[Column1]]))=FALSE),1,0)</f>
        <v>1</v>
      </c>
      <c r="M349">
        <f>IF(Table16[[#This Row],[cond]]=1,M348+1,0)</f>
        <v>5</v>
      </c>
      <c r="N349">
        <f>IF(ISNUMBER(SEARCH("Ronda",Table16[[#This Row],[Column1]]))=TRUE,1,0)</f>
        <v>0</v>
      </c>
      <c r="O349" t="str">
        <f>IF(Table16[[#This Row],[cond2]]=1,MID(Table16[[#This Row],[Column1]],6,3),O348)</f>
        <v xml:space="preserve"> 29</v>
      </c>
      <c r="P349">
        <v>348</v>
      </c>
      <c r="Q349" t="s">
        <v>534</v>
      </c>
    </row>
    <row r="350" spans="11:17" hidden="1" x14ac:dyDescent="0.3">
      <c r="K350">
        <v>-2</v>
      </c>
      <c r="L350">
        <f>IF(AND(ISNUMBER(SEARCH(":",Table16[[#This Row],[Column1]]))=FALSE,ISNUMBER(SEARCH("Ronda",Table16[[#This Row],[Column1]]))=FALSE),1,0)</f>
        <v>1</v>
      </c>
      <c r="M350">
        <f>IF(Table16[[#This Row],[cond]]=1,M349+1,0)</f>
        <v>6</v>
      </c>
      <c r="N350">
        <f>IF(ISNUMBER(SEARCH("Ronda",Table16[[#This Row],[Column1]]))=TRUE,1,0)</f>
        <v>0</v>
      </c>
      <c r="O350" t="str">
        <f>IF(Table16[[#This Row],[cond2]]=1,MID(Table16[[#This Row],[Column1]],6,3),O349)</f>
        <v xml:space="preserve"> 29</v>
      </c>
      <c r="P350">
        <v>349</v>
      </c>
      <c r="Q350" t="s">
        <v>534</v>
      </c>
    </row>
    <row r="351" spans="11:17" hidden="1" x14ac:dyDescent="0.3">
      <c r="K351" t="s">
        <v>1528</v>
      </c>
      <c r="L351">
        <f>IF(AND(ISNUMBER(SEARCH(":",Table16[[#This Row],[Column1]]))=FALSE,ISNUMBER(SEARCH("Ronda",Table16[[#This Row],[Column1]]))=FALSE),1,0)</f>
        <v>0</v>
      </c>
      <c r="M351">
        <f>IF(Table16[[#This Row],[cond]]=1,M350+1,0)</f>
        <v>0</v>
      </c>
      <c r="N351">
        <f>IF(ISNUMBER(SEARCH("Ronda",Table16[[#This Row],[Column1]]))=TRUE,1,0)</f>
        <v>0</v>
      </c>
      <c r="O351" t="str">
        <f>IF(Table16[[#This Row],[cond2]]=1,MID(Table16[[#This Row],[Column1]],6,3),O350)</f>
        <v xml:space="preserve"> 29</v>
      </c>
      <c r="P351">
        <v>350</v>
      </c>
      <c r="Q351" t="s">
        <v>534</v>
      </c>
    </row>
    <row r="352" spans="11:17" hidden="1" x14ac:dyDescent="0.3">
      <c r="K352" t="s">
        <v>5</v>
      </c>
      <c r="L352">
        <f>IF(AND(ISNUMBER(SEARCH(":",Table16[[#This Row],[Column1]]))=FALSE,ISNUMBER(SEARCH("Ronda",Table16[[#This Row],[Column1]]))=FALSE),1,0)</f>
        <v>1</v>
      </c>
      <c r="M352">
        <f>IF(Table16[[#This Row],[cond]]=1,M351+1,0)</f>
        <v>1</v>
      </c>
      <c r="N352">
        <f>IF(ISNUMBER(SEARCH("Ronda",Table16[[#This Row],[Column1]]))=TRUE,1,0)</f>
        <v>0</v>
      </c>
      <c r="O352" t="str">
        <f>IF(Table16[[#This Row],[cond2]]=1,MID(Table16[[#This Row],[Column1]],6,3),O351)</f>
        <v xml:space="preserve"> 29</v>
      </c>
      <c r="P352">
        <v>351</v>
      </c>
      <c r="Q352" t="s">
        <v>534</v>
      </c>
    </row>
    <row r="353" spans="11:17" hidden="1" x14ac:dyDescent="0.3">
      <c r="K353" t="s">
        <v>1</v>
      </c>
      <c r="L353">
        <f>IF(AND(ISNUMBER(SEARCH(":",Table16[[#This Row],[Column1]]))=FALSE,ISNUMBER(SEARCH("Ronda",Table16[[#This Row],[Column1]]))=FALSE),1,0)</f>
        <v>1</v>
      </c>
      <c r="M353">
        <f>IF(Table16[[#This Row],[cond]]=1,M352+1,0)</f>
        <v>2</v>
      </c>
      <c r="N353">
        <f>IF(ISNUMBER(SEARCH("Ronda",Table16[[#This Row],[Column1]]))=TRUE,1,0)</f>
        <v>0</v>
      </c>
      <c r="O353" t="str">
        <f>IF(Table16[[#This Row],[cond2]]=1,MID(Table16[[#This Row],[Column1]],6,3),O352)</f>
        <v xml:space="preserve"> 29</v>
      </c>
      <c r="P353">
        <v>352</v>
      </c>
      <c r="Q353" t="s">
        <v>534</v>
      </c>
    </row>
    <row r="354" spans="11:17" hidden="1" x14ac:dyDescent="0.3">
      <c r="K354">
        <v>1</v>
      </c>
      <c r="L354">
        <f>IF(AND(ISNUMBER(SEARCH(":",Table16[[#This Row],[Column1]]))=FALSE,ISNUMBER(SEARCH("Ronda",Table16[[#This Row],[Column1]]))=FALSE),1,0)</f>
        <v>1</v>
      </c>
      <c r="M354">
        <f>IF(Table16[[#This Row],[cond]]=1,M353+1,0)</f>
        <v>3</v>
      </c>
      <c r="N354">
        <f>IF(ISNUMBER(SEARCH("Ronda",Table16[[#This Row],[Column1]]))=TRUE,1,0)</f>
        <v>0</v>
      </c>
      <c r="O354" t="str">
        <f>IF(Table16[[#This Row],[cond2]]=1,MID(Table16[[#This Row],[Column1]],6,3),O353)</f>
        <v xml:space="preserve"> 29</v>
      </c>
      <c r="P354">
        <v>353</v>
      </c>
      <c r="Q354" t="s">
        <v>534</v>
      </c>
    </row>
    <row r="355" spans="11:17" x14ac:dyDescent="0.3">
      <c r="K355">
        <v>2</v>
      </c>
      <c r="L355">
        <f>IF(AND(ISNUMBER(SEARCH(":",Table16[[#This Row],[Column1]]))=FALSE,ISNUMBER(SEARCH("Ronda",Table16[[#This Row],[Column1]]))=FALSE),1,0)</f>
        <v>1</v>
      </c>
      <c r="M355">
        <f>IF(Table16[[#This Row],[cond]]=1,M354+1,0)</f>
        <v>4</v>
      </c>
      <c r="N355">
        <f>IF(ISNUMBER(SEARCH("Ronda",Table16[[#This Row],[Column1]]))=TRUE,1,0)</f>
        <v>0</v>
      </c>
      <c r="O355" t="str">
        <f>IF(Table16[[#This Row],[cond2]]=1,MID(Table16[[#This Row],[Column1]],6,3),O354)</f>
        <v xml:space="preserve"> 29</v>
      </c>
      <c r="P355">
        <v>1829</v>
      </c>
      <c r="Q355" t="s">
        <v>557</v>
      </c>
    </row>
    <row r="356" spans="11:17" hidden="1" x14ac:dyDescent="0.3">
      <c r="K356">
        <v>-1</v>
      </c>
      <c r="L356">
        <f>IF(AND(ISNUMBER(SEARCH(":",Table16[[#This Row],[Column1]]))=FALSE,ISNUMBER(SEARCH("Ronda",Table16[[#This Row],[Column1]]))=FALSE),1,0)</f>
        <v>1</v>
      </c>
      <c r="M356">
        <f>IF(Table16[[#This Row],[cond]]=1,M355+1,0)</f>
        <v>5</v>
      </c>
      <c r="N356">
        <f>IF(ISNUMBER(SEARCH("Ronda",Table16[[#This Row],[Column1]]))=TRUE,1,0)</f>
        <v>0</v>
      </c>
      <c r="O356" t="str">
        <f>IF(Table16[[#This Row],[cond2]]=1,MID(Table16[[#This Row],[Column1]],6,3),O355)</f>
        <v xml:space="preserve"> 29</v>
      </c>
      <c r="P356">
        <v>355</v>
      </c>
      <c r="Q356" t="s">
        <v>534</v>
      </c>
    </row>
    <row r="357" spans="11:17" hidden="1" x14ac:dyDescent="0.3">
      <c r="K357">
        <v>0</v>
      </c>
      <c r="L357">
        <f>IF(AND(ISNUMBER(SEARCH(":",Table16[[#This Row],[Column1]]))=FALSE,ISNUMBER(SEARCH("Ronda",Table16[[#This Row],[Column1]]))=FALSE),1,0)</f>
        <v>1</v>
      </c>
      <c r="M357">
        <f>IF(Table16[[#This Row],[cond]]=1,M356+1,0)</f>
        <v>6</v>
      </c>
      <c r="N357">
        <f>IF(ISNUMBER(SEARCH("Ronda",Table16[[#This Row],[Column1]]))=TRUE,1,0)</f>
        <v>0</v>
      </c>
      <c r="O357" t="str">
        <f>IF(Table16[[#This Row],[cond2]]=1,MID(Table16[[#This Row],[Column1]],6,3),O356)</f>
        <v xml:space="preserve"> 29</v>
      </c>
      <c r="P357">
        <v>356</v>
      </c>
      <c r="Q357" t="s">
        <v>534</v>
      </c>
    </row>
    <row r="358" spans="11:17" hidden="1" x14ac:dyDescent="0.3">
      <c r="K358" t="s">
        <v>93</v>
      </c>
      <c r="L358">
        <f>IF(AND(ISNUMBER(SEARCH(":",Table16[[#This Row],[Column1]]))=FALSE,ISNUMBER(SEARCH("Ronda",Table16[[#This Row],[Column1]]))=FALSE),1,0)</f>
        <v>0</v>
      </c>
      <c r="M358">
        <f>IF(Table16[[#This Row],[cond]]=1,M357+1,0)</f>
        <v>0</v>
      </c>
      <c r="N358">
        <f>IF(ISNUMBER(SEARCH("Ronda",Table16[[#This Row],[Column1]]))=TRUE,1,0)</f>
        <v>0</v>
      </c>
      <c r="O358" t="str">
        <f>IF(Table16[[#This Row],[cond2]]=1,MID(Table16[[#This Row],[Column1]],6,3),O357)</f>
        <v xml:space="preserve"> 29</v>
      </c>
      <c r="P358">
        <v>357</v>
      </c>
      <c r="Q358" t="s">
        <v>534</v>
      </c>
    </row>
    <row r="359" spans="11:17" hidden="1" x14ac:dyDescent="0.3">
      <c r="K359" t="s">
        <v>1493</v>
      </c>
      <c r="L359">
        <f>IF(AND(ISNUMBER(SEARCH(":",Table16[[#This Row],[Column1]]))=FALSE,ISNUMBER(SEARCH("Ronda",Table16[[#This Row],[Column1]]))=FALSE),1,0)</f>
        <v>1</v>
      </c>
      <c r="M359">
        <f>IF(Table16[[#This Row],[cond]]=1,M358+1,0)</f>
        <v>1</v>
      </c>
      <c r="N359">
        <f>IF(ISNUMBER(SEARCH("Ronda",Table16[[#This Row],[Column1]]))=TRUE,1,0)</f>
        <v>0</v>
      </c>
      <c r="O359" t="str">
        <f>IF(Table16[[#This Row],[cond2]]=1,MID(Table16[[#This Row],[Column1]],6,3),O358)</f>
        <v xml:space="preserve"> 29</v>
      </c>
      <c r="P359">
        <v>358</v>
      </c>
      <c r="Q359" t="s">
        <v>534</v>
      </c>
    </row>
    <row r="360" spans="11:17" hidden="1" x14ac:dyDescent="0.3">
      <c r="K360" t="s">
        <v>36</v>
      </c>
      <c r="L360">
        <f>IF(AND(ISNUMBER(SEARCH(":",Table16[[#This Row],[Column1]]))=FALSE,ISNUMBER(SEARCH("Ronda",Table16[[#This Row],[Column1]]))=FALSE),1,0)</f>
        <v>1</v>
      </c>
      <c r="M360">
        <f>IF(Table16[[#This Row],[cond]]=1,M359+1,0)</f>
        <v>2</v>
      </c>
      <c r="N360">
        <f>IF(ISNUMBER(SEARCH("Ronda",Table16[[#This Row],[Column1]]))=TRUE,1,0)</f>
        <v>0</v>
      </c>
      <c r="O360" t="str">
        <f>IF(Table16[[#This Row],[cond2]]=1,MID(Table16[[#This Row],[Column1]],6,3),O359)</f>
        <v xml:space="preserve"> 29</v>
      </c>
      <c r="P360">
        <v>359</v>
      </c>
      <c r="Q360" t="s">
        <v>534</v>
      </c>
    </row>
    <row r="361" spans="11:17" hidden="1" x14ac:dyDescent="0.3">
      <c r="K361">
        <v>2</v>
      </c>
      <c r="L361">
        <f>IF(AND(ISNUMBER(SEARCH(":",Table16[[#This Row],[Column1]]))=FALSE,ISNUMBER(SEARCH("Ronda",Table16[[#This Row],[Column1]]))=FALSE),1,0)</f>
        <v>1</v>
      </c>
      <c r="M361">
        <f>IF(Table16[[#This Row],[cond]]=1,M360+1,0)</f>
        <v>3</v>
      </c>
      <c r="N361">
        <f>IF(ISNUMBER(SEARCH("Ronda",Table16[[#This Row],[Column1]]))=TRUE,1,0)</f>
        <v>0</v>
      </c>
      <c r="O361" t="str">
        <f>IF(Table16[[#This Row],[cond2]]=1,MID(Table16[[#This Row],[Column1]],6,3),O360)</f>
        <v xml:space="preserve"> 29</v>
      </c>
      <c r="P361">
        <v>360</v>
      </c>
      <c r="Q361" t="s">
        <v>534</v>
      </c>
    </row>
    <row r="362" spans="11:17" x14ac:dyDescent="0.3">
      <c r="K362">
        <v>2</v>
      </c>
      <c r="L362">
        <f>IF(AND(ISNUMBER(SEARCH(":",Table16[[#This Row],[Column1]]))=FALSE,ISNUMBER(SEARCH("Ronda",Table16[[#This Row],[Column1]]))=FALSE),1,0)</f>
        <v>1</v>
      </c>
      <c r="M362">
        <f>IF(Table16[[#This Row],[cond]]=1,M361+1,0)</f>
        <v>4</v>
      </c>
      <c r="N362">
        <f>IF(ISNUMBER(SEARCH("Ronda",Table16[[#This Row],[Column1]]))=TRUE,1,0)</f>
        <v>0</v>
      </c>
      <c r="O362" t="str">
        <f>IF(Table16[[#This Row],[cond2]]=1,MID(Table16[[#This Row],[Column1]],6,3),O361)</f>
        <v xml:space="preserve"> 29</v>
      </c>
      <c r="P362">
        <v>1822</v>
      </c>
      <c r="Q362" t="s">
        <v>557</v>
      </c>
    </row>
    <row r="363" spans="11:17" hidden="1" x14ac:dyDescent="0.3">
      <c r="K363">
        <v>0</v>
      </c>
      <c r="L363">
        <f>IF(AND(ISNUMBER(SEARCH(":",Table16[[#This Row],[Column1]]))=FALSE,ISNUMBER(SEARCH("Ronda",Table16[[#This Row],[Column1]]))=FALSE),1,0)</f>
        <v>1</v>
      </c>
      <c r="M363">
        <f>IF(Table16[[#This Row],[cond]]=1,M362+1,0)</f>
        <v>5</v>
      </c>
      <c r="N363">
        <f>IF(ISNUMBER(SEARCH("Ronda",Table16[[#This Row],[Column1]]))=TRUE,1,0)</f>
        <v>0</v>
      </c>
      <c r="O363" t="str">
        <f>IF(Table16[[#This Row],[cond2]]=1,MID(Table16[[#This Row],[Column1]],6,3),O362)</f>
        <v xml:space="preserve"> 29</v>
      </c>
      <c r="P363">
        <v>362</v>
      </c>
      <c r="Q363" t="s">
        <v>534</v>
      </c>
    </row>
    <row r="364" spans="11:17" hidden="1" x14ac:dyDescent="0.3">
      <c r="K364">
        <v>-1</v>
      </c>
      <c r="L364">
        <f>IF(AND(ISNUMBER(SEARCH(":",Table16[[#This Row],[Column1]]))=FALSE,ISNUMBER(SEARCH("Ronda",Table16[[#This Row],[Column1]]))=FALSE),1,0)</f>
        <v>1</v>
      </c>
      <c r="M364">
        <f>IF(Table16[[#This Row],[cond]]=1,M363+1,0)</f>
        <v>6</v>
      </c>
      <c r="N364">
        <f>IF(ISNUMBER(SEARCH("Ronda",Table16[[#This Row],[Column1]]))=TRUE,1,0)</f>
        <v>0</v>
      </c>
      <c r="O364" t="str">
        <f>IF(Table16[[#This Row],[cond2]]=1,MID(Table16[[#This Row],[Column1]],6,3),O363)</f>
        <v xml:space="preserve"> 29</v>
      </c>
      <c r="P364">
        <v>363</v>
      </c>
      <c r="Q364" t="s">
        <v>534</v>
      </c>
    </row>
    <row r="365" spans="11:17" hidden="1" x14ac:dyDescent="0.3">
      <c r="K365" t="s">
        <v>1529</v>
      </c>
      <c r="L365">
        <f>IF(AND(ISNUMBER(SEARCH(":",Table16[[#This Row],[Column1]]))=FALSE,ISNUMBER(SEARCH("Ronda",Table16[[#This Row],[Column1]]))=FALSE),1,0)</f>
        <v>0</v>
      </c>
      <c r="M365">
        <f>IF(Table16[[#This Row],[cond]]=1,M364+1,0)</f>
        <v>0</v>
      </c>
      <c r="N365">
        <f>IF(ISNUMBER(SEARCH("Ronda",Table16[[#This Row],[Column1]]))=TRUE,1,0)</f>
        <v>0</v>
      </c>
      <c r="O365" t="str">
        <f>IF(Table16[[#This Row],[cond2]]=1,MID(Table16[[#This Row],[Column1]],6,3),O364)</f>
        <v xml:space="preserve"> 29</v>
      </c>
      <c r="P365">
        <v>364</v>
      </c>
      <c r="Q365" t="s">
        <v>534</v>
      </c>
    </row>
    <row r="366" spans="11:17" hidden="1" x14ac:dyDescent="0.3">
      <c r="K366" t="s">
        <v>13</v>
      </c>
      <c r="L366">
        <f>IF(AND(ISNUMBER(SEARCH(":",Table16[[#This Row],[Column1]]))=FALSE,ISNUMBER(SEARCH("Ronda",Table16[[#This Row],[Column1]]))=FALSE),1,0)</f>
        <v>1</v>
      </c>
      <c r="M366">
        <f>IF(Table16[[#This Row],[cond]]=1,M365+1,0)</f>
        <v>1</v>
      </c>
      <c r="N366">
        <f>IF(ISNUMBER(SEARCH("Ronda",Table16[[#This Row],[Column1]]))=TRUE,1,0)</f>
        <v>0</v>
      </c>
      <c r="O366" t="str">
        <f>IF(Table16[[#This Row],[cond2]]=1,MID(Table16[[#This Row],[Column1]],6,3),O365)</f>
        <v xml:space="preserve"> 29</v>
      </c>
      <c r="P366">
        <v>365</v>
      </c>
      <c r="Q366" t="s">
        <v>534</v>
      </c>
    </row>
    <row r="367" spans="11:17" hidden="1" x14ac:dyDescent="0.3">
      <c r="K367" t="s">
        <v>7</v>
      </c>
      <c r="L367">
        <f>IF(AND(ISNUMBER(SEARCH(":",Table16[[#This Row],[Column1]]))=FALSE,ISNUMBER(SEARCH("Ronda",Table16[[#This Row],[Column1]]))=FALSE),1,0)</f>
        <v>1</v>
      </c>
      <c r="M367">
        <f>IF(Table16[[#This Row],[cond]]=1,M366+1,0)</f>
        <v>2</v>
      </c>
      <c r="N367">
        <f>IF(ISNUMBER(SEARCH("Ronda",Table16[[#This Row],[Column1]]))=TRUE,1,0)</f>
        <v>0</v>
      </c>
      <c r="O367" t="str">
        <f>IF(Table16[[#This Row],[cond2]]=1,MID(Table16[[#This Row],[Column1]],6,3),O366)</f>
        <v xml:space="preserve"> 29</v>
      </c>
      <c r="P367">
        <v>366</v>
      </c>
      <c r="Q367" t="s">
        <v>534</v>
      </c>
    </row>
    <row r="368" spans="11:17" hidden="1" x14ac:dyDescent="0.3">
      <c r="K368">
        <v>0</v>
      </c>
      <c r="L368">
        <f>IF(AND(ISNUMBER(SEARCH(":",Table16[[#This Row],[Column1]]))=FALSE,ISNUMBER(SEARCH("Ronda",Table16[[#This Row],[Column1]]))=FALSE),1,0)</f>
        <v>1</v>
      </c>
      <c r="M368">
        <f>IF(Table16[[#This Row],[cond]]=1,M367+1,0)</f>
        <v>3</v>
      </c>
      <c r="N368">
        <f>IF(ISNUMBER(SEARCH("Ronda",Table16[[#This Row],[Column1]]))=TRUE,1,0)</f>
        <v>0</v>
      </c>
      <c r="O368" t="str">
        <f>IF(Table16[[#This Row],[cond2]]=1,MID(Table16[[#This Row],[Column1]],6,3),O367)</f>
        <v xml:space="preserve"> 29</v>
      </c>
      <c r="P368">
        <v>367</v>
      </c>
      <c r="Q368" t="s">
        <v>534</v>
      </c>
    </row>
    <row r="369" spans="11:17" x14ac:dyDescent="0.3">
      <c r="K369">
        <v>0</v>
      </c>
      <c r="L369">
        <f>IF(AND(ISNUMBER(SEARCH(":",Table16[[#This Row],[Column1]]))=FALSE,ISNUMBER(SEARCH("Ronda",Table16[[#This Row],[Column1]]))=FALSE),1,0)</f>
        <v>1</v>
      </c>
      <c r="M369">
        <f>IF(Table16[[#This Row],[cond]]=1,M368+1,0)</f>
        <v>4</v>
      </c>
      <c r="N369">
        <f>IF(ISNUMBER(SEARCH("Ronda",Table16[[#This Row],[Column1]]))=TRUE,1,0)</f>
        <v>0</v>
      </c>
      <c r="O369" t="str">
        <f>IF(Table16[[#This Row],[cond2]]=1,MID(Table16[[#This Row],[Column1]],6,3),O368)</f>
        <v xml:space="preserve"> 29</v>
      </c>
      <c r="P369">
        <v>1815</v>
      </c>
      <c r="Q369" t="s">
        <v>557</v>
      </c>
    </row>
    <row r="370" spans="11:17" hidden="1" x14ac:dyDescent="0.3">
      <c r="K370">
        <v>0</v>
      </c>
      <c r="L370">
        <f>IF(AND(ISNUMBER(SEARCH(":",Table16[[#This Row],[Column1]]))=FALSE,ISNUMBER(SEARCH("Ronda",Table16[[#This Row],[Column1]]))=FALSE),1,0)</f>
        <v>1</v>
      </c>
      <c r="M370">
        <f>IF(Table16[[#This Row],[cond]]=1,M369+1,0)</f>
        <v>5</v>
      </c>
      <c r="N370">
        <f>IF(ISNUMBER(SEARCH("Ronda",Table16[[#This Row],[Column1]]))=TRUE,1,0)</f>
        <v>0</v>
      </c>
      <c r="O370" t="str">
        <f>IF(Table16[[#This Row],[cond2]]=1,MID(Table16[[#This Row],[Column1]],6,3),O369)</f>
        <v xml:space="preserve"> 29</v>
      </c>
      <c r="P370">
        <v>369</v>
      </c>
      <c r="Q370" t="s">
        <v>534</v>
      </c>
    </row>
    <row r="371" spans="11:17" hidden="1" x14ac:dyDescent="0.3">
      <c r="K371">
        <v>0</v>
      </c>
      <c r="L371">
        <f>IF(AND(ISNUMBER(SEARCH(":",Table16[[#This Row],[Column1]]))=FALSE,ISNUMBER(SEARCH("Ronda",Table16[[#This Row],[Column1]]))=FALSE),1,0)</f>
        <v>1</v>
      </c>
      <c r="M371">
        <f>IF(Table16[[#This Row],[cond]]=1,M370+1,0)</f>
        <v>6</v>
      </c>
      <c r="N371">
        <f>IF(ISNUMBER(SEARCH("Ronda",Table16[[#This Row],[Column1]]))=TRUE,1,0)</f>
        <v>0</v>
      </c>
      <c r="O371" t="str">
        <f>IF(Table16[[#This Row],[cond2]]=1,MID(Table16[[#This Row],[Column1]],6,3),O370)</f>
        <v xml:space="preserve"> 29</v>
      </c>
      <c r="P371">
        <v>370</v>
      </c>
      <c r="Q371" t="s">
        <v>534</v>
      </c>
    </row>
    <row r="372" spans="11:17" hidden="1" x14ac:dyDescent="0.3">
      <c r="K372" t="s">
        <v>1530</v>
      </c>
      <c r="L372">
        <f>IF(AND(ISNUMBER(SEARCH(":",Table16[[#This Row],[Column1]]))=FALSE,ISNUMBER(SEARCH("Ronda",Table16[[#This Row],[Column1]]))=FALSE),1,0)</f>
        <v>0</v>
      </c>
      <c r="M372">
        <f>IF(Table16[[#This Row],[cond]]=1,M371+1,0)</f>
        <v>0</v>
      </c>
      <c r="N372">
        <f>IF(ISNUMBER(SEARCH("Ronda",Table16[[#This Row],[Column1]]))=TRUE,1,0)</f>
        <v>0</v>
      </c>
      <c r="O372" t="str">
        <f>IF(Table16[[#This Row],[cond2]]=1,MID(Table16[[#This Row],[Column1]],6,3),O371)</f>
        <v xml:space="preserve"> 29</v>
      </c>
      <c r="P372">
        <v>371</v>
      </c>
      <c r="Q372" t="s">
        <v>534</v>
      </c>
    </row>
    <row r="373" spans="11:17" hidden="1" x14ac:dyDescent="0.3">
      <c r="K373" t="s">
        <v>4</v>
      </c>
      <c r="L373">
        <f>IF(AND(ISNUMBER(SEARCH(":",Table16[[#This Row],[Column1]]))=FALSE,ISNUMBER(SEARCH("Ronda",Table16[[#This Row],[Column1]]))=FALSE),1,0)</f>
        <v>1</v>
      </c>
      <c r="M373">
        <f>IF(Table16[[#This Row],[cond]]=1,M372+1,0)</f>
        <v>1</v>
      </c>
      <c r="N373">
        <f>IF(ISNUMBER(SEARCH("Ronda",Table16[[#This Row],[Column1]]))=TRUE,1,0)</f>
        <v>0</v>
      </c>
      <c r="O373" t="str">
        <f>IF(Table16[[#This Row],[cond2]]=1,MID(Table16[[#This Row],[Column1]],6,3),O372)</f>
        <v xml:space="preserve"> 29</v>
      </c>
      <c r="P373">
        <v>372</v>
      </c>
      <c r="Q373" t="s">
        <v>534</v>
      </c>
    </row>
    <row r="374" spans="11:17" hidden="1" x14ac:dyDescent="0.3">
      <c r="K374" t="s">
        <v>6</v>
      </c>
      <c r="L374">
        <f>IF(AND(ISNUMBER(SEARCH(":",Table16[[#This Row],[Column1]]))=FALSE,ISNUMBER(SEARCH("Ronda",Table16[[#This Row],[Column1]]))=FALSE),1,0)</f>
        <v>1</v>
      </c>
      <c r="M374">
        <f>IF(Table16[[#This Row],[cond]]=1,M373+1,0)</f>
        <v>2</v>
      </c>
      <c r="N374">
        <f>IF(ISNUMBER(SEARCH("Ronda",Table16[[#This Row],[Column1]]))=TRUE,1,0)</f>
        <v>0</v>
      </c>
      <c r="O374" t="str">
        <f>IF(Table16[[#This Row],[cond2]]=1,MID(Table16[[#This Row],[Column1]],6,3),O373)</f>
        <v xml:space="preserve"> 29</v>
      </c>
      <c r="P374">
        <v>373</v>
      </c>
      <c r="Q374" t="s">
        <v>534</v>
      </c>
    </row>
    <row r="375" spans="11:17" hidden="1" x14ac:dyDescent="0.3">
      <c r="K375">
        <v>1</v>
      </c>
      <c r="L375">
        <f>IF(AND(ISNUMBER(SEARCH(":",Table16[[#This Row],[Column1]]))=FALSE,ISNUMBER(SEARCH("Ronda",Table16[[#This Row],[Column1]]))=FALSE),1,0)</f>
        <v>1</v>
      </c>
      <c r="M375">
        <f>IF(Table16[[#This Row],[cond]]=1,M374+1,0)</f>
        <v>3</v>
      </c>
      <c r="N375">
        <f>IF(ISNUMBER(SEARCH("Ronda",Table16[[#This Row],[Column1]]))=TRUE,1,0)</f>
        <v>0</v>
      </c>
      <c r="O375" t="str">
        <f>IF(Table16[[#This Row],[cond2]]=1,MID(Table16[[#This Row],[Column1]],6,3),O374)</f>
        <v xml:space="preserve"> 29</v>
      </c>
      <c r="P375">
        <v>374</v>
      </c>
      <c r="Q375" t="s">
        <v>534</v>
      </c>
    </row>
    <row r="376" spans="11:17" x14ac:dyDescent="0.3">
      <c r="K376">
        <v>0</v>
      </c>
      <c r="L376">
        <f>IF(AND(ISNUMBER(SEARCH(":",Table16[[#This Row],[Column1]]))=FALSE,ISNUMBER(SEARCH("Ronda",Table16[[#This Row],[Column1]]))=FALSE),1,0)</f>
        <v>1</v>
      </c>
      <c r="M376">
        <f>IF(Table16[[#This Row],[cond]]=1,M375+1,0)</f>
        <v>4</v>
      </c>
      <c r="N376">
        <f>IF(ISNUMBER(SEARCH("Ronda",Table16[[#This Row],[Column1]]))=TRUE,1,0)</f>
        <v>0</v>
      </c>
      <c r="O376" t="str">
        <f>IF(Table16[[#This Row],[cond2]]=1,MID(Table16[[#This Row],[Column1]],6,3),O375)</f>
        <v xml:space="preserve"> 29</v>
      </c>
      <c r="P376">
        <v>1808</v>
      </c>
      <c r="Q376" t="s">
        <v>557</v>
      </c>
    </row>
    <row r="377" spans="11:17" hidden="1" x14ac:dyDescent="0.3">
      <c r="K377">
        <v>0</v>
      </c>
      <c r="L377">
        <f>IF(AND(ISNUMBER(SEARCH(":",Table16[[#This Row],[Column1]]))=FALSE,ISNUMBER(SEARCH("Ronda",Table16[[#This Row],[Column1]]))=FALSE),1,0)</f>
        <v>1</v>
      </c>
      <c r="M377">
        <f>IF(Table16[[#This Row],[cond]]=1,M376+1,0)</f>
        <v>5</v>
      </c>
      <c r="N377">
        <f>IF(ISNUMBER(SEARCH("Ronda",Table16[[#This Row],[Column1]]))=TRUE,1,0)</f>
        <v>0</v>
      </c>
      <c r="O377" t="str">
        <f>IF(Table16[[#This Row],[cond2]]=1,MID(Table16[[#This Row],[Column1]],6,3),O376)</f>
        <v xml:space="preserve"> 29</v>
      </c>
      <c r="P377">
        <v>376</v>
      </c>
      <c r="Q377" t="s">
        <v>534</v>
      </c>
    </row>
    <row r="378" spans="11:17" hidden="1" x14ac:dyDescent="0.3">
      <c r="K378">
        <v>-1</v>
      </c>
      <c r="L378">
        <f>IF(AND(ISNUMBER(SEARCH(":",Table16[[#This Row],[Column1]]))=FALSE,ISNUMBER(SEARCH("Ronda",Table16[[#This Row],[Column1]]))=FALSE),1,0)</f>
        <v>1</v>
      </c>
      <c r="M378">
        <f>IF(Table16[[#This Row],[cond]]=1,M377+1,0)</f>
        <v>6</v>
      </c>
      <c r="N378">
        <f>IF(ISNUMBER(SEARCH("Ronda",Table16[[#This Row],[Column1]]))=TRUE,1,0)</f>
        <v>0</v>
      </c>
      <c r="O378" t="str">
        <f>IF(Table16[[#This Row],[cond2]]=1,MID(Table16[[#This Row],[Column1]],6,3),O377)</f>
        <v xml:space="preserve"> 29</v>
      </c>
      <c r="P378">
        <v>377</v>
      </c>
      <c r="Q378" t="s">
        <v>534</v>
      </c>
    </row>
    <row r="379" spans="11:17" hidden="1" x14ac:dyDescent="0.3">
      <c r="K379" t="s">
        <v>1531</v>
      </c>
      <c r="L379">
        <f>IF(AND(ISNUMBER(SEARCH(":",Table16[[#This Row],[Column1]]))=FALSE,ISNUMBER(SEARCH("Ronda",Table16[[#This Row],[Column1]]))=FALSE),1,0)</f>
        <v>0</v>
      </c>
      <c r="M379">
        <f>IF(Table16[[#This Row],[cond]]=1,M378+1,0)</f>
        <v>0</v>
      </c>
      <c r="N379">
        <f>IF(ISNUMBER(SEARCH("Ronda",Table16[[#This Row],[Column1]]))=TRUE,1,0)</f>
        <v>0</v>
      </c>
      <c r="O379" t="str">
        <f>IF(Table16[[#This Row],[cond2]]=1,MID(Table16[[#This Row],[Column1]],6,3),O378)</f>
        <v xml:space="preserve"> 29</v>
      </c>
      <c r="P379">
        <v>378</v>
      </c>
      <c r="Q379" t="s">
        <v>534</v>
      </c>
    </row>
    <row r="380" spans="11:17" hidden="1" x14ac:dyDescent="0.3">
      <c r="K380" t="s">
        <v>28</v>
      </c>
      <c r="L380">
        <f>IF(AND(ISNUMBER(SEARCH(":",Table16[[#This Row],[Column1]]))=FALSE,ISNUMBER(SEARCH("Ronda",Table16[[#This Row],[Column1]]))=FALSE),1,0)</f>
        <v>1</v>
      </c>
      <c r="M380">
        <f>IF(Table16[[#This Row],[cond]]=1,M379+1,0)</f>
        <v>1</v>
      </c>
      <c r="N380">
        <f>IF(ISNUMBER(SEARCH("Ronda",Table16[[#This Row],[Column1]]))=TRUE,1,0)</f>
        <v>0</v>
      </c>
      <c r="O380" t="str">
        <f>IF(Table16[[#This Row],[cond2]]=1,MID(Table16[[#This Row],[Column1]],6,3),O379)</f>
        <v xml:space="preserve"> 29</v>
      </c>
      <c r="P380">
        <v>379</v>
      </c>
      <c r="Q380" t="s">
        <v>534</v>
      </c>
    </row>
    <row r="381" spans="11:17" hidden="1" x14ac:dyDescent="0.3">
      <c r="K381" t="s">
        <v>10</v>
      </c>
      <c r="L381">
        <f>IF(AND(ISNUMBER(SEARCH(":",Table16[[#This Row],[Column1]]))=FALSE,ISNUMBER(SEARCH("Ronda",Table16[[#This Row],[Column1]]))=FALSE),1,0)</f>
        <v>1</v>
      </c>
      <c r="M381">
        <f>IF(Table16[[#This Row],[cond]]=1,M380+1,0)</f>
        <v>2</v>
      </c>
      <c r="N381">
        <f>IF(ISNUMBER(SEARCH("Ronda",Table16[[#This Row],[Column1]]))=TRUE,1,0)</f>
        <v>0</v>
      </c>
      <c r="O381" t="str">
        <f>IF(Table16[[#This Row],[cond2]]=1,MID(Table16[[#This Row],[Column1]],6,3),O380)</f>
        <v xml:space="preserve"> 29</v>
      </c>
      <c r="P381">
        <v>380</v>
      </c>
      <c r="Q381" t="s">
        <v>534</v>
      </c>
    </row>
    <row r="382" spans="11:17" hidden="1" x14ac:dyDescent="0.3">
      <c r="K382">
        <v>0</v>
      </c>
      <c r="L382">
        <f>IF(AND(ISNUMBER(SEARCH(":",Table16[[#This Row],[Column1]]))=FALSE,ISNUMBER(SEARCH("Ronda",Table16[[#This Row],[Column1]]))=FALSE),1,0)</f>
        <v>1</v>
      </c>
      <c r="M382">
        <f>IF(Table16[[#This Row],[cond]]=1,M381+1,0)</f>
        <v>3</v>
      </c>
      <c r="N382">
        <f>IF(ISNUMBER(SEARCH("Ronda",Table16[[#This Row],[Column1]]))=TRUE,1,0)</f>
        <v>0</v>
      </c>
      <c r="O382" t="str">
        <f>IF(Table16[[#This Row],[cond2]]=1,MID(Table16[[#This Row],[Column1]],6,3),O381)</f>
        <v xml:space="preserve"> 29</v>
      </c>
      <c r="P382">
        <v>381</v>
      </c>
      <c r="Q382" t="s">
        <v>534</v>
      </c>
    </row>
    <row r="383" spans="11:17" x14ac:dyDescent="0.3">
      <c r="K383">
        <v>0</v>
      </c>
      <c r="L383">
        <f>IF(AND(ISNUMBER(SEARCH(":",Table16[[#This Row],[Column1]]))=FALSE,ISNUMBER(SEARCH("Ronda",Table16[[#This Row],[Column1]]))=FALSE),1,0)</f>
        <v>1</v>
      </c>
      <c r="M383">
        <f>IF(Table16[[#This Row],[cond]]=1,M382+1,0)</f>
        <v>4</v>
      </c>
      <c r="N383">
        <f>IF(ISNUMBER(SEARCH("Ronda",Table16[[#This Row],[Column1]]))=TRUE,1,0)</f>
        <v>0</v>
      </c>
      <c r="O383" t="str">
        <f>IF(Table16[[#This Row],[cond2]]=1,MID(Table16[[#This Row],[Column1]],6,3),O382)</f>
        <v xml:space="preserve"> 29</v>
      </c>
      <c r="P383">
        <v>1801</v>
      </c>
      <c r="Q383" t="s">
        <v>557</v>
      </c>
    </row>
    <row r="384" spans="11:17" hidden="1" x14ac:dyDescent="0.3">
      <c r="K384">
        <v>0</v>
      </c>
      <c r="L384">
        <f>IF(AND(ISNUMBER(SEARCH(":",Table16[[#This Row],[Column1]]))=FALSE,ISNUMBER(SEARCH("Ronda",Table16[[#This Row],[Column1]]))=FALSE),1,0)</f>
        <v>1</v>
      </c>
      <c r="M384">
        <f>IF(Table16[[#This Row],[cond]]=1,M383+1,0)</f>
        <v>5</v>
      </c>
      <c r="N384">
        <f>IF(ISNUMBER(SEARCH("Ronda",Table16[[#This Row],[Column1]]))=TRUE,1,0)</f>
        <v>0</v>
      </c>
      <c r="O384" t="str">
        <f>IF(Table16[[#This Row],[cond2]]=1,MID(Table16[[#This Row],[Column1]],6,3),O383)</f>
        <v xml:space="preserve"> 29</v>
      </c>
      <c r="P384">
        <v>383</v>
      </c>
      <c r="Q384" t="s">
        <v>534</v>
      </c>
    </row>
    <row r="385" spans="11:17" hidden="1" x14ac:dyDescent="0.3">
      <c r="K385">
        <v>0</v>
      </c>
      <c r="L385">
        <f>IF(AND(ISNUMBER(SEARCH(":",Table16[[#This Row],[Column1]]))=FALSE,ISNUMBER(SEARCH("Ronda",Table16[[#This Row],[Column1]]))=FALSE),1,0)</f>
        <v>1</v>
      </c>
      <c r="M385">
        <f>IF(Table16[[#This Row],[cond]]=1,M384+1,0)</f>
        <v>6</v>
      </c>
      <c r="N385">
        <f>IF(ISNUMBER(SEARCH("Ronda",Table16[[#This Row],[Column1]]))=TRUE,1,0)</f>
        <v>0</v>
      </c>
      <c r="O385" t="str">
        <f>IF(Table16[[#This Row],[cond2]]=1,MID(Table16[[#This Row],[Column1]],6,3),O384)</f>
        <v xml:space="preserve"> 29</v>
      </c>
      <c r="P385">
        <v>384</v>
      </c>
      <c r="Q385" t="s">
        <v>534</v>
      </c>
    </row>
    <row r="386" spans="11:17" hidden="1" x14ac:dyDescent="0.3">
      <c r="K386" t="s">
        <v>1532</v>
      </c>
      <c r="L386">
        <f>IF(AND(ISNUMBER(SEARCH(":",Table16[[#This Row],[Column1]]))=FALSE,ISNUMBER(SEARCH("Ronda",Table16[[#This Row],[Column1]]))=FALSE),1,0)</f>
        <v>0</v>
      </c>
      <c r="M386">
        <f>IF(Table16[[#This Row],[cond]]=1,M385+1,0)</f>
        <v>0</v>
      </c>
      <c r="N386">
        <f>IF(ISNUMBER(SEARCH("Ronda",Table16[[#This Row],[Column1]]))=TRUE,1,0)</f>
        <v>1</v>
      </c>
      <c r="O386" t="str">
        <f>IF(Table16[[#This Row],[cond2]]=1,MID(Table16[[#This Row],[Column1]],6,3),O385)</f>
        <v xml:space="preserve"> 28</v>
      </c>
      <c r="P386">
        <v>385</v>
      </c>
      <c r="Q386" t="s">
        <v>535</v>
      </c>
    </row>
    <row r="387" spans="11:17" hidden="1" x14ac:dyDescent="0.3">
      <c r="K387" t="s">
        <v>1533</v>
      </c>
      <c r="L387">
        <f>IF(AND(ISNUMBER(SEARCH(":",Table16[[#This Row],[Column1]]))=FALSE,ISNUMBER(SEARCH("Ronda",Table16[[#This Row],[Column1]]))=FALSE),1,0)</f>
        <v>0</v>
      </c>
      <c r="M387">
        <f>IF(Table16[[#This Row],[cond]]=1,M386+1,0)</f>
        <v>0</v>
      </c>
      <c r="N387">
        <f>IF(ISNUMBER(SEARCH("Ronda",Table16[[#This Row],[Column1]]))=TRUE,1,0)</f>
        <v>0</v>
      </c>
      <c r="O387" t="str">
        <f>IF(Table16[[#This Row],[cond2]]=1,MID(Table16[[#This Row],[Column1]],6,3),O386)</f>
        <v xml:space="preserve"> 28</v>
      </c>
      <c r="P387">
        <v>386</v>
      </c>
      <c r="Q387" t="s">
        <v>535</v>
      </c>
    </row>
    <row r="388" spans="11:17" hidden="1" x14ac:dyDescent="0.3">
      <c r="K388" t="s">
        <v>8</v>
      </c>
      <c r="L388">
        <f>IF(AND(ISNUMBER(SEARCH(":",Table16[[#This Row],[Column1]]))=FALSE,ISNUMBER(SEARCH("Ronda",Table16[[#This Row],[Column1]]))=FALSE),1,0)</f>
        <v>1</v>
      </c>
      <c r="M388">
        <f>IF(Table16[[#This Row],[cond]]=1,M387+1,0)</f>
        <v>1</v>
      </c>
      <c r="N388">
        <f>IF(ISNUMBER(SEARCH("Ronda",Table16[[#This Row],[Column1]]))=TRUE,1,0)</f>
        <v>0</v>
      </c>
      <c r="O388" t="str">
        <f>IF(Table16[[#This Row],[cond2]]=1,MID(Table16[[#This Row],[Column1]],6,3),O387)</f>
        <v xml:space="preserve"> 28</v>
      </c>
      <c r="P388">
        <v>387</v>
      </c>
      <c r="Q388" t="s">
        <v>535</v>
      </c>
    </row>
    <row r="389" spans="11:17" hidden="1" x14ac:dyDescent="0.3">
      <c r="K389" t="s">
        <v>1</v>
      </c>
      <c r="L389">
        <f>IF(AND(ISNUMBER(SEARCH(":",Table16[[#This Row],[Column1]]))=FALSE,ISNUMBER(SEARCH("Ronda",Table16[[#This Row],[Column1]]))=FALSE),1,0)</f>
        <v>1</v>
      </c>
      <c r="M389">
        <f>IF(Table16[[#This Row],[cond]]=1,M388+1,0)</f>
        <v>2</v>
      </c>
      <c r="N389">
        <f>IF(ISNUMBER(SEARCH("Ronda",Table16[[#This Row],[Column1]]))=TRUE,1,0)</f>
        <v>0</v>
      </c>
      <c r="O389" t="str">
        <f>IF(Table16[[#This Row],[cond2]]=1,MID(Table16[[#This Row],[Column1]],6,3),O388)</f>
        <v xml:space="preserve"> 28</v>
      </c>
      <c r="P389">
        <v>388</v>
      </c>
      <c r="Q389" t="s">
        <v>535</v>
      </c>
    </row>
    <row r="390" spans="11:17" hidden="1" x14ac:dyDescent="0.3">
      <c r="K390">
        <v>1</v>
      </c>
      <c r="L390">
        <f>IF(AND(ISNUMBER(SEARCH(":",Table16[[#This Row],[Column1]]))=FALSE,ISNUMBER(SEARCH("Ronda",Table16[[#This Row],[Column1]]))=FALSE),1,0)</f>
        <v>1</v>
      </c>
      <c r="M390">
        <f>IF(Table16[[#This Row],[cond]]=1,M389+1,0)</f>
        <v>3</v>
      </c>
      <c r="N390">
        <f>IF(ISNUMBER(SEARCH("Ronda",Table16[[#This Row],[Column1]]))=TRUE,1,0)</f>
        <v>0</v>
      </c>
      <c r="O390" t="str">
        <f>IF(Table16[[#This Row],[cond2]]=1,MID(Table16[[#This Row],[Column1]],6,3),O389)</f>
        <v xml:space="preserve"> 28</v>
      </c>
      <c r="P390">
        <v>389</v>
      </c>
      <c r="Q390" t="s">
        <v>535</v>
      </c>
    </row>
    <row r="391" spans="11:17" x14ac:dyDescent="0.3">
      <c r="K391">
        <v>0</v>
      </c>
      <c r="L391">
        <f>IF(AND(ISNUMBER(SEARCH(":",Table16[[#This Row],[Column1]]))=FALSE,ISNUMBER(SEARCH("Ronda",Table16[[#This Row],[Column1]]))=FALSE),1,0)</f>
        <v>1</v>
      </c>
      <c r="M391">
        <f>IF(Table16[[#This Row],[cond]]=1,M390+1,0)</f>
        <v>4</v>
      </c>
      <c r="N391">
        <f>IF(ISNUMBER(SEARCH("Ronda",Table16[[#This Row],[Column1]]))=TRUE,1,0)</f>
        <v>0</v>
      </c>
      <c r="O391" t="str">
        <f>IF(Table16[[#This Row],[cond2]]=1,MID(Table16[[#This Row],[Column1]],6,3),O390)</f>
        <v xml:space="preserve"> 28</v>
      </c>
      <c r="P391">
        <v>1793</v>
      </c>
      <c r="Q391" t="s">
        <v>550</v>
      </c>
    </row>
    <row r="392" spans="11:17" hidden="1" x14ac:dyDescent="0.3">
      <c r="K392">
        <v>0</v>
      </c>
      <c r="L392">
        <f>IF(AND(ISNUMBER(SEARCH(":",Table16[[#This Row],[Column1]]))=FALSE,ISNUMBER(SEARCH("Ronda",Table16[[#This Row],[Column1]]))=FALSE),1,0)</f>
        <v>1</v>
      </c>
      <c r="M392">
        <f>IF(Table16[[#This Row],[cond]]=1,M391+1,0)</f>
        <v>5</v>
      </c>
      <c r="N392">
        <f>IF(ISNUMBER(SEARCH("Ronda",Table16[[#This Row],[Column1]]))=TRUE,1,0)</f>
        <v>0</v>
      </c>
      <c r="O392" t="str">
        <f>IF(Table16[[#This Row],[cond2]]=1,MID(Table16[[#This Row],[Column1]],6,3),O391)</f>
        <v xml:space="preserve"> 28</v>
      </c>
      <c r="P392">
        <v>391</v>
      </c>
      <c r="Q392" t="s">
        <v>535</v>
      </c>
    </row>
    <row r="393" spans="11:17" hidden="1" x14ac:dyDescent="0.3">
      <c r="K393">
        <v>0</v>
      </c>
      <c r="L393">
        <f>IF(AND(ISNUMBER(SEARCH(":",Table16[[#This Row],[Column1]]))=FALSE,ISNUMBER(SEARCH("Ronda",Table16[[#This Row],[Column1]]))=FALSE),1,0)</f>
        <v>1</v>
      </c>
      <c r="M393">
        <f>IF(Table16[[#This Row],[cond]]=1,M392+1,0)</f>
        <v>6</v>
      </c>
      <c r="N393">
        <f>IF(ISNUMBER(SEARCH("Ronda",Table16[[#This Row],[Column1]]))=TRUE,1,0)</f>
        <v>0</v>
      </c>
      <c r="O393" t="str">
        <f>IF(Table16[[#This Row],[cond2]]=1,MID(Table16[[#This Row],[Column1]],6,3),O392)</f>
        <v xml:space="preserve"> 28</v>
      </c>
      <c r="P393">
        <v>392</v>
      </c>
      <c r="Q393" t="s">
        <v>535</v>
      </c>
    </row>
    <row r="394" spans="11:17" hidden="1" x14ac:dyDescent="0.3">
      <c r="K394" t="s">
        <v>1534</v>
      </c>
      <c r="L394">
        <f>IF(AND(ISNUMBER(SEARCH(":",Table16[[#This Row],[Column1]]))=FALSE,ISNUMBER(SEARCH("Ronda",Table16[[#This Row],[Column1]]))=FALSE),1,0)</f>
        <v>0</v>
      </c>
      <c r="M394">
        <f>IF(Table16[[#This Row],[cond]]=1,M393+1,0)</f>
        <v>0</v>
      </c>
      <c r="N394">
        <f>IF(ISNUMBER(SEARCH("Ronda",Table16[[#This Row],[Column1]]))=TRUE,1,0)</f>
        <v>0</v>
      </c>
      <c r="O394" t="str">
        <f>IF(Table16[[#This Row],[cond2]]=1,MID(Table16[[#This Row],[Column1]],6,3),O393)</f>
        <v xml:space="preserve"> 28</v>
      </c>
      <c r="P394">
        <v>393</v>
      </c>
      <c r="Q394" t="s">
        <v>535</v>
      </c>
    </row>
    <row r="395" spans="11:17" hidden="1" x14ac:dyDescent="0.3">
      <c r="K395" t="s">
        <v>14</v>
      </c>
      <c r="L395">
        <f>IF(AND(ISNUMBER(SEARCH(":",Table16[[#This Row],[Column1]]))=FALSE,ISNUMBER(SEARCH("Ronda",Table16[[#This Row],[Column1]]))=FALSE),1,0)</f>
        <v>1</v>
      </c>
      <c r="M395">
        <f>IF(Table16[[#This Row],[cond]]=1,M394+1,0)</f>
        <v>1</v>
      </c>
      <c r="N395">
        <f>IF(ISNUMBER(SEARCH("Ronda",Table16[[#This Row],[Column1]]))=TRUE,1,0)</f>
        <v>0</v>
      </c>
      <c r="O395" t="str">
        <f>IF(Table16[[#This Row],[cond2]]=1,MID(Table16[[#This Row],[Column1]],6,3),O394)</f>
        <v xml:space="preserve"> 28</v>
      </c>
      <c r="P395">
        <v>394</v>
      </c>
      <c r="Q395" t="s">
        <v>535</v>
      </c>
    </row>
    <row r="396" spans="11:17" hidden="1" x14ac:dyDescent="0.3">
      <c r="K396" t="s">
        <v>2</v>
      </c>
      <c r="L396">
        <f>IF(AND(ISNUMBER(SEARCH(":",Table16[[#This Row],[Column1]]))=FALSE,ISNUMBER(SEARCH("Ronda",Table16[[#This Row],[Column1]]))=FALSE),1,0)</f>
        <v>1</v>
      </c>
      <c r="M396">
        <f>IF(Table16[[#This Row],[cond]]=1,M395+1,0)</f>
        <v>2</v>
      </c>
      <c r="N396">
        <f>IF(ISNUMBER(SEARCH("Ronda",Table16[[#This Row],[Column1]]))=TRUE,1,0)</f>
        <v>0</v>
      </c>
      <c r="O396" t="str">
        <f>IF(Table16[[#This Row],[cond2]]=1,MID(Table16[[#This Row],[Column1]],6,3),O395)</f>
        <v xml:space="preserve"> 28</v>
      </c>
      <c r="P396">
        <v>395</v>
      </c>
      <c r="Q396" t="s">
        <v>535</v>
      </c>
    </row>
    <row r="397" spans="11:17" hidden="1" x14ac:dyDescent="0.3">
      <c r="K397">
        <v>1</v>
      </c>
      <c r="L397">
        <f>IF(AND(ISNUMBER(SEARCH(":",Table16[[#This Row],[Column1]]))=FALSE,ISNUMBER(SEARCH("Ronda",Table16[[#This Row],[Column1]]))=FALSE),1,0)</f>
        <v>1</v>
      </c>
      <c r="M397">
        <f>IF(Table16[[#This Row],[cond]]=1,M396+1,0)</f>
        <v>3</v>
      </c>
      <c r="N397">
        <f>IF(ISNUMBER(SEARCH("Ronda",Table16[[#This Row],[Column1]]))=TRUE,1,0)</f>
        <v>0</v>
      </c>
      <c r="O397" t="str">
        <f>IF(Table16[[#This Row],[cond2]]=1,MID(Table16[[#This Row],[Column1]],6,3),O396)</f>
        <v xml:space="preserve"> 28</v>
      </c>
      <c r="P397">
        <v>396</v>
      </c>
      <c r="Q397" t="s">
        <v>535</v>
      </c>
    </row>
    <row r="398" spans="11:17" x14ac:dyDescent="0.3">
      <c r="K398">
        <v>0</v>
      </c>
      <c r="L398">
        <f>IF(AND(ISNUMBER(SEARCH(":",Table16[[#This Row],[Column1]]))=FALSE,ISNUMBER(SEARCH("Ronda",Table16[[#This Row],[Column1]]))=FALSE),1,0)</f>
        <v>1</v>
      </c>
      <c r="M398">
        <f>IF(Table16[[#This Row],[cond]]=1,M397+1,0)</f>
        <v>4</v>
      </c>
      <c r="N398">
        <f>IF(ISNUMBER(SEARCH("Ronda",Table16[[#This Row],[Column1]]))=TRUE,1,0)</f>
        <v>0</v>
      </c>
      <c r="O398" t="str">
        <f>IF(Table16[[#This Row],[cond2]]=1,MID(Table16[[#This Row],[Column1]],6,3),O397)</f>
        <v xml:space="preserve"> 28</v>
      </c>
      <c r="P398">
        <v>1786</v>
      </c>
      <c r="Q398" t="s">
        <v>550</v>
      </c>
    </row>
    <row r="399" spans="11:17" hidden="1" x14ac:dyDescent="0.3">
      <c r="K399">
        <v>-1</v>
      </c>
      <c r="L399">
        <f>IF(AND(ISNUMBER(SEARCH(":",Table16[[#This Row],[Column1]]))=FALSE,ISNUMBER(SEARCH("Ronda",Table16[[#This Row],[Column1]]))=FALSE),1,0)</f>
        <v>1</v>
      </c>
      <c r="M399">
        <f>IF(Table16[[#This Row],[cond]]=1,M398+1,0)</f>
        <v>5</v>
      </c>
      <c r="N399">
        <f>IF(ISNUMBER(SEARCH("Ronda",Table16[[#This Row],[Column1]]))=TRUE,1,0)</f>
        <v>0</v>
      </c>
      <c r="O399" t="str">
        <f>IF(Table16[[#This Row],[cond2]]=1,MID(Table16[[#This Row],[Column1]],6,3),O398)</f>
        <v xml:space="preserve"> 28</v>
      </c>
      <c r="P399">
        <v>398</v>
      </c>
      <c r="Q399" t="s">
        <v>535</v>
      </c>
    </row>
    <row r="400" spans="11:17" hidden="1" x14ac:dyDescent="0.3">
      <c r="K400">
        <v>-1</v>
      </c>
      <c r="L400">
        <f>IF(AND(ISNUMBER(SEARCH(":",Table16[[#This Row],[Column1]]))=FALSE,ISNUMBER(SEARCH("Ronda",Table16[[#This Row],[Column1]]))=FALSE),1,0)</f>
        <v>1</v>
      </c>
      <c r="M400">
        <f>IF(Table16[[#This Row],[cond]]=1,M399+1,0)</f>
        <v>6</v>
      </c>
      <c r="N400">
        <f>IF(ISNUMBER(SEARCH("Ronda",Table16[[#This Row],[Column1]]))=TRUE,1,0)</f>
        <v>0</v>
      </c>
      <c r="O400" t="str">
        <f>IF(Table16[[#This Row],[cond2]]=1,MID(Table16[[#This Row],[Column1]],6,3),O399)</f>
        <v xml:space="preserve"> 28</v>
      </c>
      <c r="P400">
        <v>399</v>
      </c>
      <c r="Q400" t="s">
        <v>535</v>
      </c>
    </row>
    <row r="401" spans="11:17" hidden="1" x14ac:dyDescent="0.3">
      <c r="K401" t="s">
        <v>1535</v>
      </c>
      <c r="L401">
        <f>IF(AND(ISNUMBER(SEARCH(":",Table16[[#This Row],[Column1]]))=FALSE,ISNUMBER(SEARCH("Ronda",Table16[[#This Row],[Column1]]))=FALSE),1,0)</f>
        <v>0</v>
      </c>
      <c r="M401">
        <f>IF(Table16[[#This Row],[cond]]=1,M400+1,0)</f>
        <v>0</v>
      </c>
      <c r="N401">
        <f>IF(ISNUMBER(SEARCH("Ronda",Table16[[#This Row],[Column1]]))=TRUE,1,0)</f>
        <v>0</v>
      </c>
      <c r="O401" t="str">
        <f>IF(Table16[[#This Row],[cond2]]=1,MID(Table16[[#This Row],[Column1]],6,3),O400)</f>
        <v xml:space="preserve"> 28</v>
      </c>
      <c r="P401">
        <v>400</v>
      </c>
      <c r="Q401" t="s">
        <v>535</v>
      </c>
    </row>
    <row r="402" spans="11:17" hidden="1" x14ac:dyDescent="0.3">
      <c r="K402" t="s">
        <v>36</v>
      </c>
      <c r="L402">
        <f>IF(AND(ISNUMBER(SEARCH(":",Table16[[#This Row],[Column1]]))=FALSE,ISNUMBER(SEARCH("Ronda",Table16[[#This Row],[Column1]]))=FALSE),1,0)</f>
        <v>1</v>
      </c>
      <c r="M402">
        <f>IF(Table16[[#This Row],[cond]]=1,M401+1,0)</f>
        <v>1</v>
      </c>
      <c r="N402">
        <f>IF(ISNUMBER(SEARCH("Ronda",Table16[[#This Row],[Column1]]))=TRUE,1,0)</f>
        <v>0</v>
      </c>
      <c r="O402" t="str">
        <f>IF(Table16[[#This Row],[cond2]]=1,MID(Table16[[#This Row],[Column1]],6,3),O401)</f>
        <v xml:space="preserve"> 28</v>
      </c>
      <c r="P402">
        <v>401</v>
      </c>
      <c r="Q402" t="s">
        <v>535</v>
      </c>
    </row>
    <row r="403" spans="11:17" hidden="1" x14ac:dyDescent="0.3">
      <c r="K403" t="s">
        <v>1257</v>
      </c>
      <c r="L403">
        <f>IF(AND(ISNUMBER(SEARCH(":",Table16[[#This Row],[Column1]]))=FALSE,ISNUMBER(SEARCH("Ronda",Table16[[#This Row],[Column1]]))=FALSE),1,0)</f>
        <v>1</v>
      </c>
      <c r="M403">
        <f>IF(Table16[[#This Row],[cond]]=1,M402+1,0)</f>
        <v>2</v>
      </c>
      <c r="N403">
        <f>IF(ISNUMBER(SEARCH("Ronda",Table16[[#This Row],[Column1]]))=TRUE,1,0)</f>
        <v>0</v>
      </c>
      <c r="O403" t="str">
        <f>IF(Table16[[#This Row],[cond2]]=1,MID(Table16[[#This Row],[Column1]],6,3),O402)</f>
        <v xml:space="preserve"> 28</v>
      </c>
      <c r="P403">
        <v>402</v>
      </c>
      <c r="Q403" t="s">
        <v>535</v>
      </c>
    </row>
    <row r="404" spans="11:17" hidden="1" x14ac:dyDescent="0.3">
      <c r="K404">
        <v>0</v>
      </c>
      <c r="L404">
        <f>IF(AND(ISNUMBER(SEARCH(":",Table16[[#This Row],[Column1]]))=FALSE,ISNUMBER(SEARCH("Ronda",Table16[[#This Row],[Column1]]))=FALSE),1,0)</f>
        <v>1</v>
      </c>
      <c r="M404">
        <f>IF(Table16[[#This Row],[cond]]=1,M403+1,0)</f>
        <v>3</v>
      </c>
      <c r="N404">
        <f>IF(ISNUMBER(SEARCH("Ronda",Table16[[#This Row],[Column1]]))=TRUE,1,0)</f>
        <v>0</v>
      </c>
      <c r="O404" t="str">
        <f>IF(Table16[[#This Row],[cond2]]=1,MID(Table16[[#This Row],[Column1]],6,3),O403)</f>
        <v xml:space="preserve"> 28</v>
      </c>
      <c r="P404">
        <v>403</v>
      </c>
      <c r="Q404" t="s">
        <v>535</v>
      </c>
    </row>
    <row r="405" spans="11:17" x14ac:dyDescent="0.3">
      <c r="K405">
        <v>1</v>
      </c>
      <c r="L405">
        <f>IF(AND(ISNUMBER(SEARCH(":",Table16[[#This Row],[Column1]]))=FALSE,ISNUMBER(SEARCH("Ronda",Table16[[#This Row],[Column1]]))=FALSE),1,0)</f>
        <v>1</v>
      </c>
      <c r="M405">
        <f>IF(Table16[[#This Row],[cond]]=1,M404+1,0)</f>
        <v>4</v>
      </c>
      <c r="N405">
        <f>IF(ISNUMBER(SEARCH("Ronda",Table16[[#This Row],[Column1]]))=TRUE,1,0)</f>
        <v>0</v>
      </c>
      <c r="O405" t="str">
        <f>IF(Table16[[#This Row],[cond2]]=1,MID(Table16[[#This Row],[Column1]],6,3),O404)</f>
        <v xml:space="preserve"> 28</v>
      </c>
      <c r="P405">
        <v>1779</v>
      </c>
      <c r="Q405" t="s">
        <v>550</v>
      </c>
    </row>
    <row r="406" spans="11:17" hidden="1" x14ac:dyDescent="0.3">
      <c r="K406">
        <v>0</v>
      </c>
      <c r="L406">
        <f>IF(AND(ISNUMBER(SEARCH(":",Table16[[#This Row],[Column1]]))=FALSE,ISNUMBER(SEARCH("Ronda",Table16[[#This Row],[Column1]]))=FALSE),1,0)</f>
        <v>1</v>
      </c>
      <c r="M406">
        <f>IF(Table16[[#This Row],[cond]]=1,M405+1,0)</f>
        <v>5</v>
      </c>
      <c r="N406">
        <f>IF(ISNUMBER(SEARCH("Ronda",Table16[[#This Row],[Column1]]))=TRUE,1,0)</f>
        <v>0</v>
      </c>
      <c r="O406" t="str">
        <f>IF(Table16[[#This Row],[cond2]]=1,MID(Table16[[#This Row],[Column1]],6,3),O405)</f>
        <v xml:space="preserve"> 28</v>
      </c>
      <c r="P406">
        <v>405</v>
      </c>
      <c r="Q406" t="s">
        <v>535</v>
      </c>
    </row>
    <row r="407" spans="11:17" hidden="1" x14ac:dyDescent="0.3">
      <c r="K407">
        <v>0</v>
      </c>
      <c r="L407">
        <f>IF(AND(ISNUMBER(SEARCH(":",Table16[[#This Row],[Column1]]))=FALSE,ISNUMBER(SEARCH("Ronda",Table16[[#This Row],[Column1]]))=FALSE),1,0)</f>
        <v>1</v>
      </c>
      <c r="M407">
        <f>IF(Table16[[#This Row],[cond]]=1,M406+1,0)</f>
        <v>6</v>
      </c>
      <c r="N407">
        <f>IF(ISNUMBER(SEARCH("Ronda",Table16[[#This Row],[Column1]]))=TRUE,1,0)</f>
        <v>0</v>
      </c>
      <c r="O407" t="str">
        <f>IF(Table16[[#This Row],[cond2]]=1,MID(Table16[[#This Row],[Column1]],6,3),O406)</f>
        <v xml:space="preserve"> 28</v>
      </c>
      <c r="P407">
        <v>406</v>
      </c>
      <c r="Q407" t="s">
        <v>535</v>
      </c>
    </row>
    <row r="408" spans="11:17" hidden="1" x14ac:dyDescent="0.3">
      <c r="K408" t="s">
        <v>1536</v>
      </c>
      <c r="L408">
        <f>IF(AND(ISNUMBER(SEARCH(":",Table16[[#This Row],[Column1]]))=FALSE,ISNUMBER(SEARCH("Ronda",Table16[[#This Row],[Column1]]))=FALSE),1,0)</f>
        <v>0</v>
      </c>
      <c r="M408">
        <f>IF(Table16[[#This Row],[cond]]=1,M407+1,0)</f>
        <v>0</v>
      </c>
      <c r="N408">
        <f>IF(ISNUMBER(SEARCH("Ronda",Table16[[#This Row],[Column1]]))=TRUE,1,0)</f>
        <v>0</v>
      </c>
      <c r="O408" t="str">
        <f>IF(Table16[[#This Row],[cond2]]=1,MID(Table16[[#This Row],[Column1]],6,3),O407)</f>
        <v xml:space="preserve"> 28</v>
      </c>
      <c r="P408">
        <v>407</v>
      </c>
      <c r="Q408" t="s">
        <v>535</v>
      </c>
    </row>
    <row r="409" spans="11:17" hidden="1" x14ac:dyDescent="0.3">
      <c r="K409" t="s">
        <v>303</v>
      </c>
      <c r="L409">
        <f>IF(AND(ISNUMBER(SEARCH(":",Table16[[#This Row],[Column1]]))=FALSE,ISNUMBER(SEARCH("Ronda",Table16[[#This Row],[Column1]]))=FALSE),1,0)</f>
        <v>1</v>
      </c>
      <c r="M409">
        <f>IF(Table16[[#This Row],[cond]]=1,M408+1,0)</f>
        <v>1</v>
      </c>
      <c r="N409">
        <f>IF(ISNUMBER(SEARCH("Ronda",Table16[[#This Row],[Column1]]))=TRUE,1,0)</f>
        <v>0</v>
      </c>
      <c r="O409" t="str">
        <f>IF(Table16[[#This Row],[cond2]]=1,MID(Table16[[#This Row],[Column1]],6,3),O408)</f>
        <v xml:space="preserve"> 28</v>
      </c>
      <c r="P409">
        <v>408</v>
      </c>
      <c r="Q409" t="s">
        <v>535</v>
      </c>
    </row>
    <row r="410" spans="11:17" hidden="1" x14ac:dyDescent="0.3">
      <c r="K410" t="s">
        <v>5</v>
      </c>
      <c r="L410">
        <f>IF(AND(ISNUMBER(SEARCH(":",Table16[[#This Row],[Column1]]))=FALSE,ISNUMBER(SEARCH("Ronda",Table16[[#This Row],[Column1]]))=FALSE),1,0)</f>
        <v>1</v>
      </c>
      <c r="M410">
        <f>IF(Table16[[#This Row],[cond]]=1,M409+1,0)</f>
        <v>2</v>
      </c>
      <c r="N410">
        <f>IF(ISNUMBER(SEARCH("Ronda",Table16[[#This Row],[Column1]]))=TRUE,1,0)</f>
        <v>0</v>
      </c>
      <c r="O410" t="str">
        <f>IF(Table16[[#This Row],[cond2]]=1,MID(Table16[[#This Row],[Column1]],6,3),O409)</f>
        <v xml:space="preserve"> 28</v>
      </c>
      <c r="P410">
        <v>409</v>
      </c>
      <c r="Q410" t="s">
        <v>535</v>
      </c>
    </row>
    <row r="411" spans="11:17" hidden="1" x14ac:dyDescent="0.3">
      <c r="K411">
        <v>2</v>
      </c>
      <c r="L411">
        <f>IF(AND(ISNUMBER(SEARCH(":",Table16[[#This Row],[Column1]]))=FALSE,ISNUMBER(SEARCH("Ronda",Table16[[#This Row],[Column1]]))=FALSE),1,0)</f>
        <v>1</v>
      </c>
      <c r="M411">
        <f>IF(Table16[[#This Row],[cond]]=1,M410+1,0)</f>
        <v>3</v>
      </c>
      <c r="N411">
        <f>IF(ISNUMBER(SEARCH("Ronda",Table16[[#This Row],[Column1]]))=TRUE,1,0)</f>
        <v>0</v>
      </c>
      <c r="O411" t="str">
        <f>IF(Table16[[#This Row],[cond2]]=1,MID(Table16[[#This Row],[Column1]],6,3),O410)</f>
        <v xml:space="preserve"> 28</v>
      </c>
      <c r="P411">
        <v>410</v>
      </c>
      <c r="Q411" t="s">
        <v>535</v>
      </c>
    </row>
    <row r="412" spans="11:17" x14ac:dyDescent="0.3">
      <c r="K412">
        <v>4</v>
      </c>
      <c r="L412">
        <f>IF(AND(ISNUMBER(SEARCH(":",Table16[[#This Row],[Column1]]))=FALSE,ISNUMBER(SEARCH("Ronda",Table16[[#This Row],[Column1]]))=FALSE),1,0)</f>
        <v>1</v>
      </c>
      <c r="M412">
        <f>IF(Table16[[#This Row],[cond]]=1,M411+1,0)</f>
        <v>4</v>
      </c>
      <c r="N412">
        <f>IF(ISNUMBER(SEARCH("Ronda",Table16[[#This Row],[Column1]]))=TRUE,1,0)</f>
        <v>0</v>
      </c>
      <c r="O412" t="str">
        <f>IF(Table16[[#This Row],[cond2]]=1,MID(Table16[[#This Row],[Column1]],6,3),O411)</f>
        <v xml:space="preserve"> 28</v>
      </c>
      <c r="P412">
        <v>1772</v>
      </c>
      <c r="Q412" t="s">
        <v>550</v>
      </c>
    </row>
    <row r="413" spans="11:17" hidden="1" x14ac:dyDescent="0.3">
      <c r="K413">
        <v>-1</v>
      </c>
      <c r="L413">
        <f>IF(AND(ISNUMBER(SEARCH(":",Table16[[#This Row],[Column1]]))=FALSE,ISNUMBER(SEARCH("Ronda",Table16[[#This Row],[Column1]]))=FALSE),1,0)</f>
        <v>1</v>
      </c>
      <c r="M413">
        <f>IF(Table16[[#This Row],[cond]]=1,M412+1,0)</f>
        <v>5</v>
      </c>
      <c r="N413">
        <f>IF(ISNUMBER(SEARCH("Ronda",Table16[[#This Row],[Column1]]))=TRUE,1,0)</f>
        <v>0</v>
      </c>
      <c r="O413" t="str">
        <f>IF(Table16[[#This Row],[cond2]]=1,MID(Table16[[#This Row],[Column1]],6,3),O412)</f>
        <v xml:space="preserve"> 28</v>
      </c>
      <c r="P413">
        <v>412</v>
      </c>
      <c r="Q413" t="s">
        <v>535</v>
      </c>
    </row>
    <row r="414" spans="11:17" hidden="1" x14ac:dyDescent="0.3">
      <c r="K414">
        <v>-1</v>
      </c>
      <c r="L414">
        <f>IF(AND(ISNUMBER(SEARCH(":",Table16[[#This Row],[Column1]]))=FALSE,ISNUMBER(SEARCH("Ronda",Table16[[#This Row],[Column1]]))=FALSE),1,0)</f>
        <v>1</v>
      </c>
      <c r="M414">
        <f>IF(Table16[[#This Row],[cond]]=1,M413+1,0)</f>
        <v>6</v>
      </c>
      <c r="N414">
        <f>IF(ISNUMBER(SEARCH("Ronda",Table16[[#This Row],[Column1]]))=TRUE,1,0)</f>
        <v>0</v>
      </c>
      <c r="O414" t="str">
        <f>IF(Table16[[#This Row],[cond2]]=1,MID(Table16[[#This Row],[Column1]],6,3),O413)</f>
        <v xml:space="preserve"> 28</v>
      </c>
      <c r="P414">
        <v>413</v>
      </c>
      <c r="Q414" t="s">
        <v>535</v>
      </c>
    </row>
    <row r="415" spans="11:17" hidden="1" x14ac:dyDescent="0.3">
      <c r="K415" t="s">
        <v>1537</v>
      </c>
      <c r="L415">
        <f>IF(AND(ISNUMBER(SEARCH(":",Table16[[#This Row],[Column1]]))=FALSE,ISNUMBER(SEARCH("Ronda",Table16[[#This Row],[Column1]]))=FALSE),1,0)</f>
        <v>0</v>
      </c>
      <c r="M415">
        <f>IF(Table16[[#This Row],[cond]]=1,M414+1,0)</f>
        <v>0</v>
      </c>
      <c r="N415">
        <f>IF(ISNUMBER(SEARCH("Ronda",Table16[[#This Row],[Column1]]))=TRUE,1,0)</f>
        <v>0</v>
      </c>
      <c r="O415" t="str">
        <f>IF(Table16[[#This Row],[cond2]]=1,MID(Table16[[#This Row],[Column1]],6,3),O414)</f>
        <v xml:space="preserve"> 28</v>
      </c>
      <c r="P415">
        <v>414</v>
      </c>
      <c r="Q415" t="s">
        <v>535</v>
      </c>
    </row>
    <row r="416" spans="11:17" hidden="1" x14ac:dyDescent="0.3">
      <c r="K416" t="s">
        <v>7</v>
      </c>
      <c r="L416">
        <f>IF(AND(ISNUMBER(SEARCH(":",Table16[[#This Row],[Column1]]))=FALSE,ISNUMBER(SEARCH("Ronda",Table16[[#This Row],[Column1]]))=FALSE),1,0)</f>
        <v>1</v>
      </c>
      <c r="M416">
        <f>IF(Table16[[#This Row],[cond]]=1,M415+1,0)</f>
        <v>1</v>
      </c>
      <c r="N416">
        <f>IF(ISNUMBER(SEARCH("Ronda",Table16[[#This Row],[Column1]]))=TRUE,1,0)</f>
        <v>0</v>
      </c>
      <c r="O416" t="str">
        <f>IF(Table16[[#This Row],[cond2]]=1,MID(Table16[[#This Row],[Column1]],6,3),O415)</f>
        <v xml:space="preserve"> 28</v>
      </c>
      <c r="P416">
        <v>415</v>
      </c>
      <c r="Q416" t="s">
        <v>535</v>
      </c>
    </row>
    <row r="417" spans="11:17" hidden="1" x14ac:dyDescent="0.3">
      <c r="K417" t="s">
        <v>1493</v>
      </c>
      <c r="L417">
        <f>IF(AND(ISNUMBER(SEARCH(":",Table16[[#This Row],[Column1]]))=FALSE,ISNUMBER(SEARCH("Ronda",Table16[[#This Row],[Column1]]))=FALSE),1,0)</f>
        <v>1</v>
      </c>
      <c r="M417">
        <f>IF(Table16[[#This Row],[cond]]=1,M416+1,0)</f>
        <v>2</v>
      </c>
      <c r="N417">
        <f>IF(ISNUMBER(SEARCH("Ronda",Table16[[#This Row],[Column1]]))=TRUE,1,0)</f>
        <v>0</v>
      </c>
      <c r="O417" t="str">
        <f>IF(Table16[[#This Row],[cond2]]=1,MID(Table16[[#This Row],[Column1]],6,3),O416)</f>
        <v xml:space="preserve"> 28</v>
      </c>
      <c r="P417">
        <v>416</v>
      </c>
      <c r="Q417" t="s">
        <v>535</v>
      </c>
    </row>
    <row r="418" spans="11:17" hidden="1" x14ac:dyDescent="0.3">
      <c r="K418">
        <v>2</v>
      </c>
      <c r="L418">
        <f>IF(AND(ISNUMBER(SEARCH(":",Table16[[#This Row],[Column1]]))=FALSE,ISNUMBER(SEARCH("Ronda",Table16[[#This Row],[Column1]]))=FALSE),1,0)</f>
        <v>1</v>
      </c>
      <c r="M418">
        <f>IF(Table16[[#This Row],[cond]]=1,M417+1,0)</f>
        <v>3</v>
      </c>
      <c r="N418">
        <f>IF(ISNUMBER(SEARCH("Ronda",Table16[[#This Row],[Column1]]))=TRUE,1,0)</f>
        <v>0</v>
      </c>
      <c r="O418" t="str">
        <f>IF(Table16[[#This Row],[cond2]]=1,MID(Table16[[#This Row],[Column1]],6,3),O417)</f>
        <v xml:space="preserve"> 28</v>
      </c>
      <c r="P418">
        <v>417</v>
      </c>
      <c r="Q418" t="s">
        <v>535</v>
      </c>
    </row>
    <row r="419" spans="11:17" x14ac:dyDescent="0.3">
      <c r="K419">
        <v>1</v>
      </c>
      <c r="L419">
        <f>IF(AND(ISNUMBER(SEARCH(":",Table16[[#This Row],[Column1]]))=FALSE,ISNUMBER(SEARCH("Ronda",Table16[[#This Row],[Column1]]))=FALSE),1,0)</f>
        <v>1</v>
      </c>
      <c r="M419">
        <f>IF(Table16[[#This Row],[cond]]=1,M418+1,0)</f>
        <v>4</v>
      </c>
      <c r="N419">
        <f>IF(ISNUMBER(SEARCH("Ronda",Table16[[#This Row],[Column1]]))=TRUE,1,0)</f>
        <v>0</v>
      </c>
      <c r="O419" t="str">
        <f>IF(Table16[[#This Row],[cond2]]=1,MID(Table16[[#This Row],[Column1]],6,3),O418)</f>
        <v xml:space="preserve"> 28</v>
      </c>
      <c r="P419">
        <v>1765</v>
      </c>
      <c r="Q419" t="s">
        <v>550</v>
      </c>
    </row>
    <row r="420" spans="11:17" hidden="1" x14ac:dyDescent="0.3">
      <c r="K420">
        <v>0</v>
      </c>
      <c r="L420">
        <f>IF(AND(ISNUMBER(SEARCH(":",Table16[[#This Row],[Column1]]))=FALSE,ISNUMBER(SEARCH("Ronda",Table16[[#This Row],[Column1]]))=FALSE),1,0)</f>
        <v>1</v>
      </c>
      <c r="M420">
        <f>IF(Table16[[#This Row],[cond]]=1,M419+1,0)</f>
        <v>5</v>
      </c>
      <c r="N420">
        <f>IF(ISNUMBER(SEARCH("Ronda",Table16[[#This Row],[Column1]]))=TRUE,1,0)</f>
        <v>0</v>
      </c>
      <c r="O420" t="str">
        <f>IF(Table16[[#This Row],[cond2]]=1,MID(Table16[[#This Row],[Column1]],6,3),O419)</f>
        <v xml:space="preserve"> 28</v>
      </c>
      <c r="P420">
        <v>419</v>
      </c>
      <c r="Q420" t="s">
        <v>535</v>
      </c>
    </row>
    <row r="421" spans="11:17" hidden="1" x14ac:dyDescent="0.3">
      <c r="K421">
        <v>-1</v>
      </c>
      <c r="L421">
        <f>IF(AND(ISNUMBER(SEARCH(":",Table16[[#This Row],[Column1]]))=FALSE,ISNUMBER(SEARCH("Ronda",Table16[[#This Row],[Column1]]))=FALSE),1,0)</f>
        <v>1</v>
      </c>
      <c r="M421">
        <f>IF(Table16[[#This Row],[cond]]=1,M420+1,0)</f>
        <v>6</v>
      </c>
      <c r="N421">
        <f>IF(ISNUMBER(SEARCH("Ronda",Table16[[#This Row],[Column1]]))=TRUE,1,0)</f>
        <v>0</v>
      </c>
      <c r="O421" t="str">
        <f>IF(Table16[[#This Row],[cond2]]=1,MID(Table16[[#This Row],[Column1]],6,3),O420)</f>
        <v xml:space="preserve"> 28</v>
      </c>
      <c r="P421">
        <v>420</v>
      </c>
      <c r="Q421" t="s">
        <v>535</v>
      </c>
    </row>
    <row r="422" spans="11:17" hidden="1" x14ac:dyDescent="0.3">
      <c r="K422" t="s">
        <v>1538</v>
      </c>
      <c r="L422">
        <f>IF(AND(ISNUMBER(SEARCH(":",Table16[[#This Row],[Column1]]))=FALSE,ISNUMBER(SEARCH("Ronda",Table16[[#This Row],[Column1]]))=FALSE),1,0)</f>
        <v>0</v>
      </c>
      <c r="M422">
        <f>IF(Table16[[#This Row],[cond]]=1,M421+1,0)</f>
        <v>0</v>
      </c>
      <c r="N422">
        <f>IF(ISNUMBER(SEARCH("Ronda",Table16[[#This Row],[Column1]]))=TRUE,1,0)</f>
        <v>0</v>
      </c>
      <c r="O422" t="str">
        <f>IF(Table16[[#This Row],[cond2]]=1,MID(Table16[[#This Row],[Column1]],6,3),O421)</f>
        <v xml:space="preserve"> 28</v>
      </c>
      <c r="P422">
        <v>421</v>
      </c>
      <c r="Q422" t="s">
        <v>535</v>
      </c>
    </row>
    <row r="423" spans="11:17" hidden="1" x14ac:dyDescent="0.3">
      <c r="K423" t="s">
        <v>13</v>
      </c>
      <c r="L423">
        <f>IF(AND(ISNUMBER(SEARCH(":",Table16[[#This Row],[Column1]]))=FALSE,ISNUMBER(SEARCH("Ronda",Table16[[#This Row],[Column1]]))=FALSE),1,0)</f>
        <v>1</v>
      </c>
      <c r="M423">
        <f>IF(Table16[[#This Row],[cond]]=1,M422+1,0)</f>
        <v>1</v>
      </c>
      <c r="N423">
        <f>IF(ISNUMBER(SEARCH("Ronda",Table16[[#This Row],[Column1]]))=TRUE,1,0)</f>
        <v>0</v>
      </c>
      <c r="O423" t="str">
        <f>IF(Table16[[#This Row],[cond2]]=1,MID(Table16[[#This Row],[Column1]],6,3),O422)</f>
        <v xml:space="preserve"> 28</v>
      </c>
      <c r="P423">
        <v>422</v>
      </c>
      <c r="Q423" t="s">
        <v>535</v>
      </c>
    </row>
    <row r="424" spans="11:17" hidden="1" x14ac:dyDescent="0.3">
      <c r="K424" t="s">
        <v>28</v>
      </c>
      <c r="L424">
        <f>IF(AND(ISNUMBER(SEARCH(":",Table16[[#This Row],[Column1]]))=FALSE,ISNUMBER(SEARCH("Ronda",Table16[[#This Row],[Column1]]))=FALSE),1,0)</f>
        <v>1</v>
      </c>
      <c r="M424">
        <f>IF(Table16[[#This Row],[cond]]=1,M423+1,0)</f>
        <v>2</v>
      </c>
      <c r="N424">
        <f>IF(ISNUMBER(SEARCH("Ronda",Table16[[#This Row],[Column1]]))=TRUE,1,0)</f>
        <v>0</v>
      </c>
      <c r="O424" t="str">
        <f>IF(Table16[[#This Row],[cond2]]=1,MID(Table16[[#This Row],[Column1]],6,3),O423)</f>
        <v xml:space="preserve"> 28</v>
      </c>
      <c r="P424">
        <v>423</v>
      </c>
      <c r="Q424" t="s">
        <v>535</v>
      </c>
    </row>
    <row r="425" spans="11:17" hidden="1" x14ac:dyDescent="0.3">
      <c r="K425">
        <v>2</v>
      </c>
      <c r="L425">
        <f>IF(AND(ISNUMBER(SEARCH(":",Table16[[#This Row],[Column1]]))=FALSE,ISNUMBER(SEARCH("Ronda",Table16[[#This Row],[Column1]]))=FALSE),1,0)</f>
        <v>1</v>
      </c>
      <c r="M425">
        <f>IF(Table16[[#This Row],[cond]]=1,M424+1,0)</f>
        <v>3</v>
      </c>
      <c r="N425">
        <f>IF(ISNUMBER(SEARCH("Ronda",Table16[[#This Row],[Column1]]))=TRUE,1,0)</f>
        <v>0</v>
      </c>
      <c r="O425" t="str">
        <f>IF(Table16[[#This Row],[cond2]]=1,MID(Table16[[#This Row],[Column1]],6,3),O424)</f>
        <v xml:space="preserve"> 28</v>
      </c>
      <c r="P425">
        <v>424</v>
      </c>
      <c r="Q425" t="s">
        <v>535</v>
      </c>
    </row>
    <row r="426" spans="11:17" x14ac:dyDescent="0.3">
      <c r="K426">
        <v>1</v>
      </c>
      <c r="L426">
        <f>IF(AND(ISNUMBER(SEARCH(":",Table16[[#This Row],[Column1]]))=FALSE,ISNUMBER(SEARCH("Ronda",Table16[[#This Row],[Column1]]))=FALSE),1,0)</f>
        <v>1</v>
      </c>
      <c r="M426">
        <f>IF(Table16[[#This Row],[cond]]=1,M425+1,0)</f>
        <v>4</v>
      </c>
      <c r="N426">
        <f>IF(ISNUMBER(SEARCH("Ronda",Table16[[#This Row],[Column1]]))=TRUE,1,0)</f>
        <v>0</v>
      </c>
      <c r="O426" t="str">
        <f>IF(Table16[[#This Row],[cond2]]=1,MID(Table16[[#This Row],[Column1]],6,3),O425)</f>
        <v xml:space="preserve"> 28</v>
      </c>
      <c r="P426">
        <v>1758</v>
      </c>
      <c r="Q426" t="s">
        <v>550</v>
      </c>
    </row>
    <row r="427" spans="11:17" hidden="1" x14ac:dyDescent="0.3">
      <c r="K427">
        <v>-1</v>
      </c>
      <c r="L427">
        <f>IF(AND(ISNUMBER(SEARCH(":",Table16[[#This Row],[Column1]]))=FALSE,ISNUMBER(SEARCH("Ronda",Table16[[#This Row],[Column1]]))=FALSE),1,0)</f>
        <v>1</v>
      </c>
      <c r="M427">
        <f>IF(Table16[[#This Row],[cond]]=1,M426+1,0)</f>
        <v>5</v>
      </c>
      <c r="N427">
        <f>IF(ISNUMBER(SEARCH("Ronda",Table16[[#This Row],[Column1]]))=TRUE,1,0)</f>
        <v>0</v>
      </c>
      <c r="O427" t="str">
        <f>IF(Table16[[#This Row],[cond2]]=1,MID(Table16[[#This Row],[Column1]],6,3),O426)</f>
        <v xml:space="preserve"> 28</v>
      </c>
      <c r="P427">
        <v>426</v>
      </c>
      <c r="Q427" t="s">
        <v>535</v>
      </c>
    </row>
    <row r="428" spans="11:17" hidden="1" x14ac:dyDescent="0.3">
      <c r="K428">
        <v>-1</v>
      </c>
      <c r="L428">
        <f>IF(AND(ISNUMBER(SEARCH(":",Table16[[#This Row],[Column1]]))=FALSE,ISNUMBER(SEARCH("Ronda",Table16[[#This Row],[Column1]]))=FALSE),1,0)</f>
        <v>1</v>
      </c>
      <c r="M428">
        <f>IF(Table16[[#This Row],[cond]]=1,M427+1,0)</f>
        <v>6</v>
      </c>
      <c r="N428">
        <f>IF(ISNUMBER(SEARCH("Ronda",Table16[[#This Row],[Column1]]))=TRUE,1,0)</f>
        <v>0</v>
      </c>
      <c r="O428" t="str">
        <f>IF(Table16[[#This Row],[cond2]]=1,MID(Table16[[#This Row],[Column1]],6,3),O427)</f>
        <v xml:space="preserve"> 28</v>
      </c>
      <c r="P428">
        <v>427</v>
      </c>
      <c r="Q428" t="s">
        <v>535</v>
      </c>
    </row>
    <row r="429" spans="11:17" hidden="1" x14ac:dyDescent="0.3">
      <c r="K429" t="s">
        <v>1539</v>
      </c>
      <c r="L429">
        <f>IF(AND(ISNUMBER(SEARCH(":",Table16[[#This Row],[Column1]]))=FALSE,ISNUMBER(SEARCH("Ronda",Table16[[#This Row],[Column1]]))=FALSE),1,0)</f>
        <v>0</v>
      </c>
      <c r="M429">
        <f>IF(Table16[[#This Row],[cond]]=1,M428+1,0)</f>
        <v>0</v>
      </c>
      <c r="N429">
        <f>IF(ISNUMBER(SEARCH("Ronda",Table16[[#This Row],[Column1]]))=TRUE,1,0)</f>
        <v>0</v>
      </c>
      <c r="O429" t="str">
        <f>IF(Table16[[#This Row],[cond2]]=1,MID(Table16[[#This Row],[Column1]],6,3),O428)</f>
        <v xml:space="preserve"> 28</v>
      </c>
      <c r="P429">
        <v>428</v>
      </c>
      <c r="Q429" t="s">
        <v>535</v>
      </c>
    </row>
    <row r="430" spans="11:17" hidden="1" x14ac:dyDescent="0.3">
      <c r="K430" t="s">
        <v>10</v>
      </c>
      <c r="L430">
        <f>IF(AND(ISNUMBER(SEARCH(":",Table16[[#This Row],[Column1]]))=FALSE,ISNUMBER(SEARCH("Ronda",Table16[[#This Row],[Column1]]))=FALSE),1,0)</f>
        <v>1</v>
      </c>
      <c r="M430">
        <f>IF(Table16[[#This Row],[cond]]=1,M429+1,0)</f>
        <v>1</v>
      </c>
      <c r="N430">
        <f>IF(ISNUMBER(SEARCH("Ronda",Table16[[#This Row],[Column1]]))=TRUE,1,0)</f>
        <v>0</v>
      </c>
      <c r="O430" t="str">
        <f>IF(Table16[[#This Row],[cond2]]=1,MID(Table16[[#This Row],[Column1]],6,3),O429)</f>
        <v xml:space="preserve"> 28</v>
      </c>
      <c r="P430">
        <v>429</v>
      </c>
      <c r="Q430" t="s">
        <v>535</v>
      </c>
    </row>
    <row r="431" spans="11:17" hidden="1" x14ac:dyDescent="0.3">
      <c r="K431" t="s">
        <v>4</v>
      </c>
      <c r="L431">
        <f>IF(AND(ISNUMBER(SEARCH(":",Table16[[#This Row],[Column1]]))=FALSE,ISNUMBER(SEARCH("Ronda",Table16[[#This Row],[Column1]]))=FALSE),1,0)</f>
        <v>1</v>
      </c>
      <c r="M431">
        <f>IF(Table16[[#This Row],[cond]]=1,M430+1,0)</f>
        <v>2</v>
      </c>
      <c r="N431">
        <f>IF(ISNUMBER(SEARCH("Ronda",Table16[[#This Row],[Column1]]))=TRUE,1,0)</f>
        <v>0</v>
      </c>
      <c r="O431" t="str">
        <f>IF(Table16[[#This Row],[cond2]]=1,MID(Table16[[#This Row],[Column1]],6,3),O430)</f>
        <v xml:space="preserve"> 28</v>
      </c>
      <c r="P431">
        <v>430</v>
      </c>
      <c r="Q431" t="s">
        <v>535</v>
      </c>
    </row>
    <row r="432" spans="11:17" hidden="1" x14ac:dyDescent="0.3">
      <c r="K432">
        <v>1</v>
      </c>
      <c r="L432">
        <f>IF(AND(ISNUMBER(SEARCH(":",Table16[[#This Row],[Column1]]))=FALSE,ISNUMBER(SEARCH("Ronda",Table16[[#This Row],[Column1]]))=FALSE),1,0)</f>
        <v>1</v>
      </c>
      <c r="M432">
        <f>IF(Table16[[#This Row],[cond]]=1,M431+1,0)</f>
        <v>3</v>
      </c>
      <c r="N432">
        <f>IF(ISNUMBER(SEARCH("Ronda",Table16[[#This Row],[Column1]]))=TRUE,1,0)</f>
        <v>0</v>
      </c>
      <c r="O432" t="str">
        <f>IF(Table16[[#This Row],[cond2]]=1,MID(Table16[[#This Row],[Column1]],6,3),O431)</f>
        <v xml:space="preserve"> 28</v>
      </c>
      <c r="P432">
        <v>431</v>
      </c>
      <c r="Q432" t="s">
        <v>535</v>
      </c>
    </row>
    <row r="433" spans="11:17" x14ac:dyDescent="0.3">
      <c r="K433">
        <v>1</v>
      </c>
      <c r="L433">
        <f>IF(AND(ISNUMBER(SEARCH(":",Table16[[#This Row],[Column1]]))=FALSE,ISNUMBER(SEARCH("Ronda",Table16[[#This Row],[Column1]]))=FALSE),1,0)</f>
        <v>1</v>
      </c>
      <c r="M433">
        <f>IF(Table16[[#This Row],[cond]]=1,M432+1,0)</f>
        <v>4</v>
      </c>
      <c r="N433">
        <f>IF(ISNUMBER(SEARCH("Ronda",Table16[[#This Row],[Column1]]))=TRUE,1,0)</f>
        <v>0</v>
      </c>
      <c r="O433" t="str">
        <f>IF(Table16[[#This Row],[cond2]]=1,MID(Table16[[#This Row],[Column1]],6,3),O432)</f>
        <v xml:space="preserve"> 28</v>
      </c>
      <c r="P433">
        <v>1751</v>
      </c>
      <c r="Q433" t="s">
        <v>550</v>
      </c>
    </row>
    <row r="434" spans="11:17" hidden="1" x14ac:dyDescent="0.3">
      <c r="K434">
        <v>-1</v>
      </c>
      <c r="L434">
        <f>IF(AND(ISNUMBER(SEARCH(":",Table16[[#This Row],[Column1]]))=FALSE,ISNUMBER(SEARCH("Ronda",Table16[[#This Row],[Column1]]))=FALSE),1,0)</f>
        <v>1</v>
      </c>
      <c r="M434">
        <f>IF(Table16[[#This Row],[cond]]=1,M433+1,0)</f>
        <v>5</v>
      </c>
      <c r="N434">
        <f>IF(ISNUMBER(SEARCH("Ronda",Table16[[#This Row],[Column1]]))=TRUE,1,0)</f>
        <v>0</v>
      </c>
      <c r="O434" t="str">
        <f>IF(Table16[[#This Row],[cond2]]=1,MID(Table16[[#This Row],[Column1]],6,3),O433)</f>
        <v xml:space="preserve"> 28</v>
      </c>
      <c r="P434">
        <v>433</v>
      </c>
      <c r="Q434" t="s">
        <v>535</v>
      </c>
    </row>
    <row r="435" spans="11:17" hidden="1" x14ac:dyDescent="0.3">
      <c r="K435">
        <v>0</v>
      </c>
      <c r="L435">
        <f>IF(AND(ISNUMBER(SEARCH(":",Table16[[#This Row],[Column1]]))=FALSE,ISNUMBER(SEARCH("Ronda",Table16[[#This Row],[Column1]]))=FALSE),1,0)</f>
        <v>1</v>
      </c>
      <c r="M435">
        <f>IF(Table16[[#This Row],[cond]]=1,M434+1,0)</f>
        <v>6</v>
      </c>
      <c r="N435">
        <f>IF(ISNUMBER(SEARCH("Ronda",Table16[[#This Row],[Column1]]))=TRUE,1,0)</f>
        <v>0</v>
      </c>
      <c r="O435" t="str">
        <f>IF(Table16[[#This Row],[cond2]]=1,MID(Table16[[#This Row],[Column1]],6,3),O434)</f>
        <v xml:space="preserve"> 28</v>
      </c>
      <c r="P435">
        <v>434</v>
      </c>
      <c r="Q435" t="s">
        <v>535</v>
      </c>
    </row>
    <row r="436" spans="11:17" hidden="1" x14ac:dyDescent="0.3">
      <c r="K436" t="s">
        <v>1540</v>
      </c>
      <c r="L436">
        <f>IF(AND(ISNUMBER(SEARCH(":",Table16[[#This Row],[Column1]]))=FALSE,ISNUMBER(SEARCH("Ronda",Table16[[#This Row],[Column1]]))=FALSE),1,0)</f>
        <v>0</v>
      </c>
      <c r="M436">
        <f>IF(Table16[[#This Row],[cond]]=1,M435+1,0)</f>
        <v>0</v>
      </c>
      <c r="N436">
        <f>IF(ISNUMBER(SEARCH("Ronda",Table16[[#This Row],[Column1]]))=TRUE,1,0)</f>
        <v>0</v>
      </c>
      <c r="O436" t="str">
        <f>IF(Table16[[#This Row],[cond2]]=1,MID(Table16[[#This Row],[Column1]],6,3),O435)</f>
        <v xml:space="preserve"> 28</v>
      </c>
      <c r="P436">
        <v>435</v>
      </c>
      <c r="Q436" t="s">
        <v>535</v>
      </c>
    </row>
    <row r="437" spans="11:17" hidden="1" x14ac:dyDescent="0.3">
      <c r="K437" t="s">
        <v>1051</v>
      </c>
      <c r="L437">
        <f>IF(AND(ISNUMBER(SEARCH(":",Table16[[#This Row],[Column1]]))=FALSE,ISNUMBER(SEARCH("Ronda",Table16[[#This Row],[Column1]]))=FALSE),1,0)</f>
        <v>1</v>
      </c>
      <c r="M437">
        <f>IF(Table16[[#This Row],[cond]]=1,M436+1,0)</f>
        <v>1</v>
      </c>
      <c r="N437">
        <f>IF(ISNUMBER(SEARCH("Ronda",Table16[[#This Row],[Column1]]))=TRUE,1,0)</f>
        <v>0</v>
      </c>
      <c r="O437" t="str">
        <f>IF(Table16[[#This Row],[cond2]]=1,MID(Table16[[#This Row],[Column1]],6,3),O436)</f>
        <v xml:space="preserve"> 28</v>
      </c>
      <c r="P437">
        <v>436</v>
      </c>
      <c r="Q437" t="s">
        <v>535</v>
      </c>
    </row>
    <row r="438" spans="11:17" hidden="1" x14ac:dyDescent="0.3">
      <c r="K438" t="s">
        <v>33</v>
      </c>
      <c r="L438">
        <f>IF(AND(ISNUMBER(SEARCH(":",Table16[[#This Row],[Column1]]))=FALSE,ISNUMBER(SEARCH("Ronda",Table16[[#This Row],[Column1]]))=FALSE),1,0)</f>
        <v>1</v>
      </c>
      <c r="M438">
        <f>IF(Table16[[#This Row],[cond]]=1,M437+1,0)</f>
        <v>2</v>
      </c>
      <c r="N438">
        <f>IF(ISNUMBER(SEARCH("Ronda",Table16[[#This Row],[Column1]]))=TRUE,1,0)</f>
        <v>0</v>
      </c>
      <c r="O438" t="str">
        <f>IF(Table16[[#This Row],[cond2]]=1,MID(Table16[[#This Row],[Column1]],6,3),O437)</f>
        <v xml:space="preserve"> 28</v>
      </c>
      <c r="P438">
        <v>437</v>
      </c>
      <c r="Q438" t="s">
        <v>535</v>
      </c>
    </row>
    <row r="439" spans="11:17" hidden="1" x14ac:dyDescent="0.3">
      <c r="K439">
        <v>0</v>
      </c>
      <c r="L439">
        <f>IF(AND(ISNUMBER(SEARCH(":",Table16[[#This Row],[Column1]]))=FALSE,ISNUMBER(SEARCH("Ronda",Table16[[#This Row],[Column1]]))=FALSE),1,0)</f>
        <v>1</v>
      </c>
      <c r="M439">
        <f>IF(Table16[[#This Row],[cond]]=1,M438+1,0)</f>
        <v>3</v>
      </c>
      <c r="N439">
        <f>IF(ISNUMBER(SEARCH("Ronda",Table16[[#This Row],[Column1]]))=TRUE,1,0)</f>
        <v>0</v>
      </c>
      <c r="O439" t="str">
        <f>IF(Table16[[#This Row],[cond2]]=1,MID(Table16[[#This Row],[Column1]],6,3),O438)</f>
        <v xml:space="preserve"> 28</v>
      </c>
      <c r="P439">
        <v>438</v>
      </c>
      <c r="Q439" t="s">
        <v>535</v>
      </c>
    </row>
    <row r="440" spans="11:17" x14ac:dyDescent="0.3">
      <c r="K440">
        <v>3</v>
      </c>
      <c r="L440">
        <f>IF(AND(ISNUMBER(SEARCH(":",Table16[[#This Row],[Column1]]))=FALSE,ISNUMBER(SEARCH("Ronda",Table16[[#This Row],[Column1]]))=FALSE),1,0)</f>
        <v>1</v>
      </c>
      <c r="M440">
        <f>IF(Table16[[#This Row],[cond]]=1,M439+1,0)</f>
        <v>4</v>
      </c>
      <c r="N440">
        <f>IF(ISNUMBER(SEARCH("Ronda",Table16[[#This Row],[Column1]]))=TRUE,1,0)</f>
        <v>0</v>
      </c>
      <c r="O440" t="str">
        <f>IF(Table16[[#This Row],[cond2]]=1,MID(Table16[[#This Row],[Column1]],6,3),O439)</f>
        <v xml:space="preserve"> 28</v>
      </c>
      <c r="P440">
        <v>1744</v>
      </c>
      <c r="Q440" t="s">
        <v>550</v>
      </c>
    </row>
    <row r="441" spans="11:17" hidden="1" x14ac:dyDescent="0.3">
      <c r="K441">
        <v>0</v>
      </c>
      <c r="L441">
        <f>IF(AND(ISNUMBER(SEARCH(":",Table16[[#This Row],[Column1]]))=FALSE,ISNUMBER(SEARCH("Ronda",Table16[[#This Row],[Column1]]))=FALSE),1,0)</f>
        <v>1</v>
      </c>
      <c r="M441">
        <f>IF(Table16[[#This Row],[cond]]=1,M440+1,0)</f>
        <v>5</v>
      </c>
      <c r="N441">
        <f>IF(ISNUMBER(SEARCH("Ronda",Table16[[#This Row],[Column1]]))=TRUE,1,0)</f>
        <v>0</v>
      </c>
      <c r="O441" t="str">
        <f>IF(Table16[[#This Row],[cond2]]=1,MID(Table16[[#This Row],[Column1]],6,3),O440)</f>
        <v xml:space="preserve"> 28</v>
      </c>
      <c r="P441">
        <v>440</v>
      </c>
      <c r="Q441" t="s">
        <v>535</v>
      </c>
    </row>
    <row r="442" spans="11:17" hidden="1" x14ac:dyDescent="0.3">
      <c r="K442">
        <v>0</v>
      </c>
      <c r="L442">
        <f>IF(AND(ISNUMBER(SEARCH(":",Table16[[#This Row],[Column1]]))=FALSE,ISNUMBER(SEARCH("Ronda",Table16[[#This Row],[Column1]]))=FALSE),1,0)</f>
        <v>1</v>
      </c>
      <c r="M442">
        <f>IF(Table16[[#This Row],[cond]]=1,M441+1,0)</f>
        <v>6</v>
      </c>
      <c r="N442">
        <f>IF(ISNUMBER(SEARCH("Ronda",Table16[[#This Row],[Column1]]))=TRUE,1,0)</f>
        <v>0</v>
      </c>
      <c r="O442" t="str">
        <f>IF(Table16[[#This Row],[cond2]]=1,MID(Table16[[#This Row],[Column1]],6,3),O441)</f>
        <v xml:space="preserve"> 28</v>
      </c>
      <c r="P442">
        <v>441</v>
      </c>
      <c r="Q442" t="s">
        <v>535</v>
      </c>
    </row>
    <row r="443" spans="11:17" hidden="1" x14ac:dyDescent="0.3">
      <c r="K443" t="s">
        <v>100</v>
      </c>
      <c r="L443">
        <f>IF(AND(ISNUMBER(SEARCH(":",Table16[[#This Row],[Column1]]))=FALSE,ISNUMBER(SEARCH("Ronda",Table16[[#This Row],[Column1]]))=FALSE),1,0)</f>
        <v>0</v>
      </c>
      <c r="M443">
        <f>IF(Table16[[#This Row],[cond]]=1,M442+1,0)</f>
        <v>0</v>
      </c>
      <c r="N443">
        <f>IF(ISNUMBER(SEARCH("Ronda",Table16[[#This Row],[Column1]]))=TRUE,1,0)</f>
        <v>0</v>
      </c>
      <c r="O443" t="str">
        <f>IF(Table16[[#This Row],[cond2]]=1,MID(Table16[[#This Row],[Column1]],6,3),O442)</f>
        <v xml:space="preserve"> 28</v>
      </c>
      <c r="P443">
        <v>442</v>
      </c>
      <c r="Q443" t="s">
        <v>535</v>
      </c>
    </row>
    <row r="444" spans="11:17" hidden="1" x14ac:dyDescent="0.3">
      <c r="K444" t="s">
        <v>6</v>
      </c>
      <c r="L444">
        <f>IF(AND(ISNUMBER(SEARCH(":",Table16[[#This Row],[Column1]]))=FALSE,ISNUMBER(SEARCH("Ronda",Table16[[#This Row],[Column1]]))=FALSE),1,0)</f>
        <v>1</v>
      </c>
      <c r="M444">
        <f>IF(Table16[[#This Row],[cond]]=1,M443+1,0)</f>
        <v>1</v>
      </c>
      <c r="N444">
        <f>IF(ISNUMBER(SEARCH("Ronda",Table16[[#This Row],[Column1]]))=TRUE,1,0)</f>
        <v>0</v>
      </c>
      <c r="O444" t="str">
        <f>IF(Table16[[#This Row],[cond2]]=1,MID(Table16[[#This Row],[Column1]],6,3),O443)</f>
        <v xml:space="preserve"> 28</v>
      </c>
      <c r="P444">
        <v>443</v>
      </c>
      <c r="Q444" t="s">
        <v>535</v>
      </c>
    </row>
    <row r="445" spans="11:17" hidden="1" x14ac:dyDescent="0.3">
      <c r="K445" t="s">
        <v>1491</v>
      </c>
      <c r="L445">
        <f>IF(AND(ISNUMBER(SEARCH(":",Table16[[#This Row],[Column1]]))=FALSE,ISNUMBER(SEARCH("Ronda",Table16[[#This Row],[Column1]]))=FALSE),1,0)</f>
        <v>1</v>
      </c>
      <c r="M445">
        <f>IF(Table16[[#This Row],[cond]]=1,M444+1,0)</f>
        <v>2</v>
      </c>
      <c r="N445">
        <f>IF(ISNUMBER(SEARCH("Ronda",Table16[[#This Row],[Column1]]))=TRUE,1,0)</f>
        <v>0</v>
      </c>
      <c r="O445" t="str">
        <f>IF(Table16[[#This Row],[cond2]]=1,MID(Table16[[#This Row],[Column1]],6,3),O444)</f>
        <v xml:space="preserve"> 28</v>
      </c>
      <c r="P445">
        <v>444</v>
      </c>
      <c r="Q445" t="s">
        <v>535</v>
      </c>
    </row>
    <row r="446" spans="11:17" hidden="1" x14ac:dyDescent="0.3">
      <c r="K446">
        <v>0</v>
      </c>
      <c r="L446">
        <f>IF(AND(ISNUMBER(SEARCH(":",Table16[[#This Row],[Column1]]))=FALSE,ISNUMBER(SEARCH("Ronda",Table16[[#This Row],[Column1]]))=FALSE),1,0)</f>
        <v>1</v>
      </c>
      <c r="M446">
        <f>IF(Table16[[#This Row],[cond]]=1,M445+1,0)</f>
        <v>3</v>
      </c>
      <c r="N446">
        <f>IF(ISNUMBER(SEARCH("Ronda",Table16[[#This Row],[Column1]]))=TRUE,1,0)</f>
        <v>0</v>
      </c>
      <c r="O446" t="str">
        <f>IF(Table16[[#This Row],[cond2]]=1,MID(Table16[[#This Row],[Column1]],6,3),O445)</f>
        <v xml:space="preserve"> 28</v>
      </c>
      <c r="P446">
        <v>445</v>
      </c>
      <c r="Q446" t="s">
        <v>535</v>
      </c>
    </row>
    <row r="447" spans="11:17" x14ac:dyDescent="0.3">
      <c r="K447">
        <v>0</v>
      </c>
      <c r="L447">
        <f>IF(AND(ISNUMBER(SEARCH(":",Table16[[#This Row],[Column1]]))=FALSE,ISNUMBER(SEARCH("Ronda",Table16[[#This Row],[Column1]]))=FALSE),1,0)</f>
        <v>1</v>
      </c>
      <c r="M447">
        <f>IF(Table16[[#This Row],[cond]]=1,M446+1,0)</f>
        <v>4</v>
      </c>
      <c r="N447">
        <f>IF(ISNUMBER(SEARCH("Ronda",Table16[[#This Row],[Column1]]))=TRUE,1,0)</f>
        <v>0</v>
      </c>
      <c r="O447" t="str">
        <f>IF(Table16[[#This Row],[cond2]]=1,MID(Table16[[#This Row],[Column1]],6,3),O446)</f>
        <v xml:space="preserve"> 28</v>
      </c>
      <c r="P447">
        <v>1736</v>
      </c>
      <c r="Q447" t="s">
        <v>556</v>
      </c>
    </row>
    <row r="448" spans="11:17" hidden="1" x14ac:dyDescent="0.3">
      <c r="K448">
        <v>0</v>
      </c>
      <c r="L448">
        <f>IF(AND(ISNUMBER(SEARCH(":",Table16[[#This Row],[Column1]]))=FALSE,ISNUMBER(SEARCH("Ronda",Table16[[#This Row],[Column1]]))=FALSE),1,0)</f>
        <v>1</v>
      </c>
      <c r="M448">
        <f>IF(Table16[[#This Row],[cond]]=1,M447+1,0)</f>
        <v>5</v>
      </c>
      <c r="N448">
        <f>IF(ISNUMBER(SEARCH("Ronda",Table16[[#This Row],[Column1]]))=TRUE,1,0)</f>
        <v>0</v>
      </c>
      <c r="O448" t="str">
        <f>IF(Table16[[#This Row],[cond2]]=1,MID(Table16[[#This Row],[Column1]],6,3),O447)</f>
        <v xml:space="preserve"> 28</v>
      </c>
      <c r="P448">
        <v>447</v>
      </c>
      <c r="Q448" t="s">
        <v>535</v>
      </c>
    </row>
    <row r="449" spans="11:17" hidden="1" x14ac:dyDescent="0.3">
      <c r="K449">
        <v>0</v>
      </c>
      <c r="L449">
        <f>IF(AND(ISNUMBER(SEARCH(":",Table16[[#This Row],[Column1]]))=FALSE,ISNUMBER(SEARCH("Ronda",Table16[[#This Row],[Column1]]))=FALSE),1,0)</f>
        <v>1</v>
      </c>
      <c r="M449">
        <f>IF(Table16[[#This Row],[cond]]=1,M448+1,0)</f>
        <v>6</v>
      </c>
      <c r="N449">
        <f>IF(ISNUMBER(SEARCH("Ronda",Table16[[#This Row],[Column1]]))=TRUE,1,0)</f>
        <v>0</v>
      </c>
      <c r="O449" t="str">
        <f>IF(Table16[[#This Row],[cond2]]=1,MID(Table16[[#This Row],[Column1]],6,3),O448)</f>
        <v xml:space="preserve"> 28</v>
      </c>
      <c r="P449">
        <v>448</v>
      </c>
      <c r="Q449" t="s">
        <v>535</v>
      </c>
    </row>
    <row r="450" spans="11:17" hidden="1" x14ac:dyDescent="0.3">
      <c r="K450" t="s">
        <v>1541</v>
      </c>
      <c r="L450">
        <f>IF(AND(ISNUMBER(SEARCH(":",Table16[[#This Row],[Column1]]))=FALSE,ISNUMBER(SEARCH("Ronda",Table16[[#This Row],[Column1]]))=FALSE),1,0)</f>
        <v>0</v>
      </c>
      <c r="M450">
        <f>IF(Table16[[#This Row],[cond]]=1,M449+1,0)</f>
        <v>0</v>
      </c>
      <c r="N450">
        <f>IF(ISNUMBER(SEARCH("Ronda",Table16[[#This Row],[Column1]]))=TRUE,1,0)</f>
        <v>1</v>
      </c>
      <c r="O450" t="str">
        <f>IF(Table16[[#This Row],[cond2]]=1,MID(Table16[[#This Row],[Column1]],6,3),O449)</f>
        <v xml:space="preserve"> 27</v>
      </c>
      <c r="P450">
        <v>449</v>
      </c>
      <c r="Q450" t="s">
        <v>536</v>
      </c>
    </row>
    <row r="451" spans="11:17" hidden="1" x14ac:dyDescent="0.3">
      <c r="K451" t="s">
        <v>1542</v>
      </c>
      <c r="L451">
        <f>IF(AND(ISNUMBER(SEARCH(":",Table16[[#This Row],[Column1]]))=FALSE,ISNUMBER(SEARCH("Ronda",Table16[[#This Row],[Column1]]))=FALSE),1,0)</f>
        <v>0</v>
      </c>
      <c r="M451">
        <f>IF(Table16[[#This Row],[cond]]=1,M450+1,0)</f>
        <v>0</v>
      </c>
      <c r="N451">
        <f>IF(ISNUMBER(SEARCH("Ronda",Table16[[#This Row],[Column1]]))=TRUE,1,0)</f>
        <v>0</v>
      </c>
      <c r="O451" t="str">
        <f>IF(Table16[[#This Row],[cond2]]=1,MID(Table16[[#This Row],[Column1]],6,3),O450)</f>
        <v xml:space="preserve"> 27</v>
      </c>
      <c r="P451">
        <v>450</v>
      </c>
      <c r="Q451" t="s">
        <v>536</v>
      </c>
    </row>
    <row r="452" spans="11:17" hidden="1" x14ac:dyDescent="0.3">
      <c r="K452" t="s">
        <v>5</v>
      </c>
      <c r="L452">
        <f>IF(AND(ISNUMBER(SEARCH(":",Table16[[#This Row],[Column1]]))=FALSE,ISNUMBER(SEARCH("Ronda",Table16[[#This Row],[Column1]]))=FALSE),1,0)</f>
        <v>1</v>
      </c>
      <c r="M452">
        <f>IF(Table16[[#This Row],[cond]]=1,M451+1,0)</f>
        <v>1</v>
      </c>
      <c r="N452">
        <f>IF(ISNUMBER(SEARCH("Ronda",Table16[[#This Row],[Column1]]))=TRUE,1,0)</f>
        <v>0</v>
      </c>
      <c r="O452" t="str">
        <f>IF(Table16[[#This Row],[cond2]]=1,MID(Table16[[#This Row],[Column1]],6,3),O451)</f>
        <v xml:space="preserve"> 27</v>
      </c>
      <c r="P452">
        <v>451</v>
      </c>
      <c r="Q452" t="s">
        <v>536</v>
      </c>
    </row>
    <row r="453" spans="11:17" hidden="1" x14ac:dyDescent="0.3">
      <c r="K453" t="s">
        <v>8</v>
      </c>
      <c r="L453">
        <f>IF(AND(ISNUMBER(SEARCH(":",Table16[[#This Row],[Column1]]))=FALSE,ISNUMBER(SEARCH("Ronda",Table16[[#This Row],[Column1]]))=FALSE),1,0)</f>
        <v>1</v>
      </c>
      <c r="M453">
        <f>IF(Table16[[#This Row],[cond]]=1,M452+1,0)</f>
        <v>2</v>
      </c>
      <c r="N453">
        <f>IF(ISNUMBER(SEARCH("Ronda",Table16[[#This Row],[Column1]]))=TRUE,1,0)</f>
        <v>0</v>
      </c>
      <c r="O453" t="str">
        <f>IF(Table16[[#This Row],[cond2]]=1,MID(Table16[[#This Row],[Column1]],6,3),O452)</f>
        <v xml:space="preserve"> 27</v>
      </c>
      <c r="P453">
        <v>452</v>
      </c>
      <c r="Q453" t="s">
        <v>536</v>
      </c>
    </row>
    <row r="454" spans="11:17" hidden="1" x14ac:dyDescent="0.3">
      <c r="K454">
        <v>0</v>
      </c>
      <c r="L454">
        <f>IF(AND(ISNUMBER(SEARCH(":",Table16[[#This Row],[Column1]]))=FALSE,ISNUMBER(SEARCH("Ronda",Table16[[#This Row],[Column1]]))=FALSE),1,0)</f>
        <v>1</v>
      </c>
      <c r="M454">
        <f>IF(Table16[[#This Row],[cond]]=1,M453+1,0)</f>
        <v>3</v>
      </c>
      <c r="N454">
        <f>IF(ISNUMBER(SEARCH("Ronda",Table16[[#This Row],[Column1]]))=TRUE,1,0)</f>
        <v>0</v>
      </c>
      <c r="O454" t="str">
        <f>IF(Table16[[#This Row],[cond2]]=1,MID(Table16[[#This Row],[Column1]],6,3),O453)</f>
        <v xml:space="preserve"> 27</v>
      </c>
      <c r="P454">
        <v>453</v>
      </c>
      <c r="Q454" t="s">
        <v>536</v>
      </c>
    </row>
    <row r="455" spans="11:17" x14ac:dyDescent="0.3">
      <c r="K455">
        <v>2</v>
      </c>
      <c r="L455">
        <f>IF(AND(ISNUMBER(SEARCH(":",Table16[[#This Row],[Column1]]))=FALSE,ISNUMBER(SEARCH("Ronda",Table16[[#This Row],[Column1]]))=FALSE),1,0)</f>
        <v>1</v>
      </c>
      <c r="M455">
        <f>IF(Table16[[#This Row],[cond]]=1,M454+1,0)</f>
        <v>4</v>
      </c>
      <c r="N455">
        <f>IF(ISNUMBER(SEARCH("Ronda",Table16[[#This Row],[Column1]]))=TRUE,1,0)</f>
        <v>0</v>
      </c>
      <c r="O455" t="str">
        <f>IF(Table16[[#This Row],[cond2]]=1,MID(Table16[[#This Row],[Column1]],6,3),O454)</f>
        <v xml:space="preserve"> 27</v>
      </c>
      <c r="P455">
        <v>1729</v>
      </c>
      <c r="Q455" t="s">
        <v>556</v>
      </c>
    </row>
    <row r="456" spans="11:17" hidden="1" x14ac:dyDescent="0.3">
      <c r="K456">
        <v>0</v>
      </c>
      <c r="L456">
        <f>IF(AND(ISNUMBER(SEARCH(":",Table16[[#This Row],[Column1]]))=FALSE,ISNUMBER(SEARCH("Ronda",Table16[[#This Row],[Column1]]))=FALSE),1,0)</f>
        <v>1</v>
      </c>
      <c r="M456">
        <f>IF(Table16[[#This Row],[cond]]=1,M455+1,0)</f>
        <v>5</v>
      </c>
      <c r="N456">
        <f>IF(ISNUMBER(SEARCH("Ronda",Table16[[#This Row],[Column1]]))=TRUE,1,0)</f>
        <v>0</v>
      </c>
      <c r="O456" t="str">
        <f>IF(Table16[[#This Row],[cond2]]=1,MID(Table16[[#This Row],[Column1]],6,3),O455)</f>
        <v xml:space="preserve"> 27</v>
      </c>
      <c r="P456">
        <v>455</v>
      </c>
      <c r="Q456" t="s">
        <v>536</v>
      </c>
    </row>
    <row r="457" spans="11:17" hidden="1" x14ac:dyDescent="0.3">
      <c r="K457">
        <v>-1</v>
      </c>
      <c r="L457">
        <f>IF(AND(ISNUMBER(SEARCH(":",Table16[[#This Row],[Column1]]))=FALSE,ISNUMBER(SEARCH("Ronda",Table16[[#This Row],[Column1]]))=FALSE),1,0)</f>
        <v>1</v>
      </c>
      <c r="M457">
        <f>IF(Table16[[#This Row],[cond]]=1,M456+1,0)</f>
        <v>6</v>
      </c>
      <c r="N457">
        <f>IF(ISNUMBER(SEARCH("Ronda",Table16[[#This Row],[Column1]]))=TRUE,1,0)</f>
        <v>0</v>
      </c>
      <c r="O457" t="str">
        <f>IF(Table16[[#This Row],[cond2]]=1,MID(Table16[[#This Row],[Column1]],6,3),O456)</f>
        <v xml:space="preserve"> 27</v>
      </c>
      <c r="P457">
        <v>456</v>
      </c>
      <c r="Q457" t="s">
        <v>536</v>
      </c>
    </row>
    <row r="458" spans="11:17" hidden="1" x14ac:dyDescent="0.3">
      <c r="K458" t="s">
        <v>1543</v>
      </c>
      <c r="L458">
        <f>IF(AND(ISNUMBER(SEARCH(":",Table16[[#This Row],[Column1]]))=FALSE,ISNUMBER(SEARCH("Ronda",Table16[[#This Row],[Column1]]))=FALSE),1,0)</f>
        <v>0</v>
      </c>
      <c r="M458">
        <f>IF(Table16[[#This Row],[cond]]=1,M457+1,0)</f>
        <v>0</v>
      </c>
      <c r="N458">
        <f>IF(ISNUMBER(SEARCH("Ronda",Table16[[#This Row],[Column1]]))=TRUE,1,0)</f>
        <v>0</v>
      </c>
      <c r="O458" t="str">
        <f>IF(Table16[[#This Row],[cond2]]=1,MID(Table16[[#This Row],[Column1]],6,3),O457)</f>
        <v xml:space="preserve"> 27</v>
      </c>
      <c r="P458">
        <v>457</v>
      </c>
      <c r="Q458" t="s">
        <v>536</v>
      </c>
    </row>
    <row r="459" spans="11:17" hidden="1" x14ac:dyDescent="0.3">
      <c r="K459" t="s">
        <v>1257</v>
      </c>
      <c r="L459">
        <f>IF(AND(ISNUMBER(SEARCH(":",Table16[[#This Row],[Column1]]))=FALSE,ISNUMBER(SEARCH("Ronda",Table16[[#This Row],[Column1]]))=FALSE),1,0)</f>
        <v>1</v>
      </c>
      <c r="M459">
        <f>IF(Table16[[#This Row],[cond]]=1,M458+1,0)</f>
        <v>1</v>
      </c>
      <c r="N459">
        <f>IF(ISNUMBER(SEARCH("Ronda",Table16[[#This Row],[Column1]]))=TRUE,1,0)</f>
        <v>0</v>
      </c>
      <c r="O459" t="str">
        <f>IF(Table16[[#This Row],[cond2]]=1,MID(Table16[[#This Row],[Column1]],6,3),O458)</f>
        <v xml:space="preserve"> 27</v>
      </c>
      <c r="P459">
        <v>458</v>
      </c>
      <c r="Q459" t="s">
        <v>536</v>
      </c>
    </row>
    <row r="460" spans="11:17" hidden="1" x14ac:dyDescent="0.3">
      <c r="K460" t="s">
        <v>14</v>
      </c>
      <c r="L460">
        <f>IF(AND(ISNUMBER(SEARCH(":",Table16[[#This Row],[Column1]]))=FALSE,ISNUMBER(SEARCH("Ronda",Table16[[#This Row],[Column1]]))=FALSE),1,0)</f>
        <v>1</v>
      </c>
      <c r="M460">
        <f>IF(Table16[[#This Row],[cond]]=1,M459+1,0)</f>
        <v>2</v>
      </c>
      <c r="N460">
        <f>IF(ISNUMBER(SEARCH("Ronda",Table16[[#This Row],[Column1]]))=TRUE,1,0)</f>
        <v>0</v>
      </c>
      <c r="O460" t="str">
        <f>IF(Table16[[#This Row],[cond2]]=1,MID(Table16[[#This Row],[Column1]],6,3),O459)</f>
        <v xml:space="preserve"> 27</v>
      </c>
      <c r="P460">
        <v>459</v>
      </c>
      <c r="Q460" t="s">
        <v>536</v>
      </c>
    </row>
    <row r="461" spans="11:17" hidden="1" x14ac:dyDescent="0.3">
      <c r="K461">
        <v>0</v>
      </c>
      <c r="L461">
        <f>IF(AND(ISNUMBER(SEARCH(":",Table16[[#This Row],[Column1]]))=FALSE,ISNUMBER(SEARCH("Ronda",Table16[[#This Row],[Column1]]))=FALSE),1,0)</f>
        <v>1</v>
      </c>
      <c r="M461">
        <f>IF(Table16[[#This Row],[cond]]=1,M460+1,0)</f>
        <v>3</v>
      </c>
      <c r="N461">
        <f>IF(ISNUMBER(SEARCH("Ronda",Table16[[#This Row],[Column1]]))=TRUE,1,0)</f>
        <v>0</v>
      </c>
      <c r="O461" t="str">
        <f>IF(Table16[[#This Row],[cond2]]=1,MID(Table16[[#This Row],[Column1]],6,3),O460)</f>
        <v xml:space="preserve"> 27</v>
      </c>
      <c r="P461">
        <v>460</v>
      </c>
      <c r="Q461" t="s">
        <v>536</v>
      </c>
    </row>
    <row r="462" spans="11:17" x14ac:dyDescent="0.3">
      <c r="K462">
        <v>1</v>
      </c>
      <c r="L462">
        <f>IF(AND(ISNUMBER(SEARCH(":",Table16[[#This Row],[Column1]]))=FALSE,ISNUMBER(SEARCH("Ronda",Table16[[#This Row],[Column1]]))=FALSE),1,0)</f>
        <v>1</v>
      </c>
      <c r="M462">
        <f>IF(Table16[[#This Row],[cond]]=1,M461+1,0)</f>
        <v>4</v>
      </c>
      <c r="N462">
        <f>IF(ISNUMBER(SEARCH("Ronda",Table16[[#This Row],[Column1]]))=TRUE,1,0)</f>
        <v>0</v>
      </c>
      <c r="O462" t="str">
        <f>IF(Table16[[#This Row],[cond2]]=1,MID(Table16[[#This Row],[Column1]],6,3),O461)</f>
        <v xml:space="preserve"> 27</v>
      </c>
      <c r="P462">
        <v>1722</v>
      </c>
      <c r="Q462" t="s">
        <v>556</v>
      </c>
    </row>
    <row r="463" spans="11:17" hidden="1" x14ac:dyDescent="0.3">
      <c r="K463">
        <v>0</v>
      </c>
      <c r="L463">
        <f>IF(AND(ISNUMBER(SEARCH(":",Table16[[#This Row],[Column1]]))=FALSE,ISNUMBER(SEARCH("Ronda",Table16[[#This Row],[Column1]]))=FALSE),1,0)</f>
        <v>1</v>
      </c>
      <c r="M463">
        <f>IF(Table16[[#This Row],[cond]]=1,M462+1,0)</f>
        <v>5</v>
      </c>
      <c r="N463">
        <f>IF(ISNUMBER(SEARCH("Ronda",Table16[[#This Row],[Column1]]))=TRUE,1,0)</f>
        <v>0</v>
      </c>
      <c r="O463" t="str">
        <f>IF(Table16[[#This Row],[cond2]]=1,MID(Table16[[#This Row],[Column1]],6,3),O462)</f>
        <v xml:space="preserve"> 27</v>
      </c>
      <c r="P463">
        <v>462</v>
      </c>
      <c r="Q463" t="s">
        <v>536</v>
      </c>
    </row>
    <row r="464" spans="11:17" hidden="1" x14ac:dyDescent="0.3">
      <c r="K464">
        <v>-1</v>
      </c>
      <c r="L464">
        <f>IF(AND(ISNUMBER(SEARCH(":",Table16[[#This Row],[Column1]]))=FALSE,ISNUMBER(SEARCH("Ronda",Table16[[#This Row],[Column1]]))=FALSE),1,0)</f>
        <v>1</v>
      </c>
      <c r="M464">
        <f>IF(Table16[[#This Row],[cond]]=1,M463+1,0)</f>
        <v>6</v>
      </c>
      <c r="N464">
        <f>IF(ISNUMBER(SEARCH("Ronda",Table16[[#This Row],[Column1]]))=TRUE,1,0)</f>
        <v>0</v>
      </c>
      <c r="O464" t="str">
        <f>IF(Table16[[#This Row],[cond2]]=1,MID(Table16[[#This Row],[Column1]],6,3),O463)</f>
        <v xml:space="preserve"> 27</v>
      </c>
      <c r="P464">
        <v>463</v>
      </c>
      <c r="Q464" t="s">
        <v>536</v>
      </c>
    </row>
    <row r="465" spans="11:17" hidden="1" x14ac:dyDescent="0.3">
      <c r="K465" t="s">
        <v>105</v>
      </c>
      <c r="L465">
        <f>IF(AND(ISNUMBER(SEARCH(":",Table16[[#This Row],[Column1]]))=FALSE,ISNUMBER(SEARCH("Ronda",Table16[[#This Row],[Column1]]))=FALSE),1,0)</f>
        <v>0</v>
      </c>
      <c r="M465">
        <f>IF(Table16[[#This Row],[cond]]=1,M464+1,0)</f>
        <v>0</v>
      </c>
      <c r="N465">
        <f>IF(ISNUMBER(SEARCH("Ronda",Table16[[#This Row],[Column1]]))=TRUE,1,0)</f>
        <v>0</v>
      </c>
      <c r="O465" t="str">
        <f>IF(Table16[[#This Row],[cond2]]=1,MID(Table16[[#This Row],[Column1]],6,3),O464)</f>
        <v xml:space="preserve"> 27</v>
      </c>
      <c r="P465">
        <v>464</v>
      </c>
      <c r="Q465" t="s">
        <v>536</v>
      </c>
    </row>
    <row r="466" spans="11:17" hidden="1" x14ac:dyDescent="0.3">
      <c r="K466" t="s">
        <v>4</v>
      </c>
      <c r="L466">
        <f>IF(AND(ISNUMBER(SEARCH(":",Table16[[#This Row],[Column1]]))=FALSE,ISNUMBER(SEARCH("Ronda",Table16[[#This Row],[Column1]]))=FALSE),1,0)</f>
        <v>1</v>
      </c>
      <c r="M466">
        <f>IF(Table16[[#This Row],[cond]]=1,M465+1,0)</f>
        <v>1</v>
      </c>
      <c r="N466">
        <f>IF(ISNUMBER(SEARCH("Ronda",Table16[[#This Row],[Column1]]))=TRUE,1,0)</f>
        <v>0</v>
      </c>
      <c r="O466" t="str">
        <f>IF(Table16[[#This Row],[cond2]]=1,MID(Table16[[#This Row],[Column1]],6,3),O465)</f>
        <v xml:space="preserve"> 27</v>
      </c>
      <c r="P466">
        <v>465</v>
      </c>
      <c r="Q466" t="s">
        <v>536</v>
      </c>
    </row>
    <row r="467" spans="11:17" hidden="1" x14ac:dyDescent="0.3">
      <c r="K467" t="s">
        <v>13</v>
      </c>
      <c r="L467">
        <f>IF(AND(ISNUMBER(SEARCH(":",Table16[[#This Row],[Column1]]))=FALSE,ISNUMBER(SEARCH("Ronda",Table16[[#This Row],[Column1]]))=FALSE),1,0)</f>
        <v>1</v>
      </c>
      <c r="M467">
        <f>IF(Table16[[#This Row],[cond]]=1,M466+1,0)</f>
        <v>2</v>
      </c>
      <c r="N467">
        <f>IF(ISNUMBER(SEARCH("Ronda",Table16[[#This Row],[Column1]]))=TRUE,1,0)</f>
        <v>0</v>
      </c>
      <c r="O467" t="str">
        <f>IF(Table16[[#This Row],[cond2]]=1,MID(Table16[[#This Row],[Column1]],6,3),O466)</f>
        <v xml:space="preserve"> 27</v>
      </c>
      <c r="P467">
        <v>466</v>
      </c>
      <c r="Q467" t="s">
        <v>536</v>
      </c>
    </row>
    <row r="468" spans="11:17" hidden="1" x14ac:dyDescent="0.3">
      <c r="K468">
        <v>0</v>
      </c>
      <c r="L468">
        <f>IF(AND(ISNUMBER(SEARCH(":",Table16[[#This Row],[Column1]]))=FALSE,ISNUMBER(SEARCH("Ronda",Table16[[#This Row],[Column1]]))=FALSE),1,0)</f>
        <v>1</v>
      </c>
      <c r="M468">
        <f>IF(Table16[[#This Row],[cond]]=1,M467+1,0)</f>
        <v>3</v>
      </c>
      <c r="N468">
        <f>IF(ISNUMBER(SEARCH("Ronda",Table16[[#This Row],[Column1]]))=TRUE,1,0)</f>
        <v>0</v>
      </c>
      <c r="O468" t="str">
        <f>IF(Table16[[#This Row],[cond2]]=1,MID(Table16[[#This Row],[Column1]],6,3),O467)</f>
        <v xml:space="preserve"> 27</v>
      </c>
      <c r="P468">
        <v>467</v>
      </c>
      <c r="Q468" t="s">
        <v>536</v>
      </c>
    </row>
    <row r="469" spans="11:17" x14ac:dyDescent="0.3">
      <c r="K469">
        <v>1</v>
      </c>
      <c r="L469">
        <f>IF(AND(ISNUMBER(SEARCH(":",Table16[[#This Row],[Column1]]))=FALSE,ISNUMBER(SEARCH("Ronda",Table16[[#This Row],[Column1]]))=FALSE),1,0)</f>
        <v>1</v>
      </c>
      <c r="M469">
        <f>IF(Table16[[#This Row],[cond]]=1,M468+1,0)</f>
        <v>4</v>
      </c>
      <c r="N469">
        <f>IF(ISNUMBER(SEARCH("Ronda",Table16[[#This Row],[Column1]]))=TRUE,1,0)</f>
        <v>0</v>
      </c>
      <c r="O469" t="str">
        <f>IF(Table16[[#This Row],[cond2]]=1,MID(Table16[[#This Row],[Column1]],6,3),O468)</f>
        <v xml:space="preserve"> 27</v>
      </c>
      <c r="P469">
        <v>1715</v>
      </c>
      <c r="Q469" t="s">
        <v>556</v>
      </c>
    </row>
    <row r="470" spans="11:17" hidden="1" x14ac:dyDescent="0.3">
      <c r="K470">
        <v>0</v>
      </c>
      <c r="L470">
        <f>IF(AND(ISNUMBER(SEARCH(":",Table16[[#This Row],[Column1]]))=FALSE,ISNUMBER(SEARCH("Ronda",Table16[[#This Row],[Column1]]))=FALSE),1,0)</f>
        <v>1</v>
      </c>
      <c r="M470">
        <f>IF(Table16[[#This Row],[cond]]=1,M469+1,0)</f>
        <v>5</v>
      </c>
      <c r="N470">
        <f>IF(ISNUMBER(SEARCH("Ronda",Table16[[#This Row],[Column1]]))=TRUE,1,0)</f>
        <v>0</v>
      </c>
      <c r="O470" t="str">
        <f>IF(Table16[[#This Row],[cond2]]=1,MID(Table16[[#This Row],[Column1]],6,3),O469)</f>
        <v xml:space="preserve"> 27</v>
      </c>
      <c r="P470">
        <v>469</v>
      </c>
      <c r="Q470" t="s">
        <v>536</v>
      </c>
    </row>
    <row r="471" spans="11:17" hidden="1" x14ac:dyDescent="0.3">
      <c r="K471">
        <v>0</v>
      </c>
      <c r="L471">
        <f>IF(AND(ISNUMBER(SEARCH(":",Table16[[#This Row],[Column1]]))=FALSE,ISNUMBER(SEARCH("Ronda",Table16[[#This Row],[Column1]]))=FALSE),1,0)</f>
        <v>1</v>
      </c>
      <c r="M471">
        <f>IF(Table16[[#This Row],[cond]]=1,M470+1,0)</f>
        <v>6</v>
      </c>
      <c r="N471">
        <f>IF(ISNUMBER(SEARCH("Ronda",Table16[[#This Row],[Column1]]))=TRUE,1,0)</f>
        <v>0</v>
      </c>
      <c r="O471" t="str">
        <f>IF(Table16[[#This Row],[cond2]]=1,MID(Table16[[#This Row],[Column1]],6,3),O470)</f>
        <v xml:space="preserve"> 27</v>
      </c>
      <c r="P471">
        <v>470</v>
      </c>
      <c r="Q471" t="s">
        <v>536</v>
      </c>
    </row>
    <row r="472" spans="11:17" hidden="1" x14ac:dyDescent="0.3">
      <c r="K472" t="s">
        <v>1544</v>
      </c>
      <c r="L472">
        <f>IF(AND(ISNUMBER(SEARCH(":",Table16[[#This Row],[Column1]]))=FALSE,ISNUMBER(SEARCH("Ronda",Table16[[#This Row],[Column1]]))=FALSE),1,0)</f>
        <v>0</v>
      </c>
      <c r="M472">
        <f>IF(Table16[[#This Row],[cond]]=1,M471+1,0)</f>
        <v>0</v>
      </c>
      <c r="N472">
        <f>IF(ISNUMBER(SEARCH("Ronda",Table16[[#This Row],[Column1]]))=TRUE,1,0)</f>
        <v>0</v>
      </c>
      <c r="O472" t="str">
        <f>IF(Table16[[#This Row],[cond2]]=1,MID(Table16[[#This Row],[Column1]],6,3),O471)</f>
        <v xml:space="preserve"> 27</v>
      </c>
      <c r="P472">
        <v>471</v>
      </c>
      <c r="Q472" t="s">
        <v>536</v>
      </c>
    </row>
    <row r="473" spans="11:17" hidden="1" x14ac:dyDescent="0.3">
      <c r="K473" t="s">
        <v>2</v>
      </c>
      <c r="L473">
        <f>IF(AND(ISNUMBER(SEARCH(":",Table16[[#This Row],[Column1]]))=FALSE,ISNUMBER(SEARCH("Ronda",Table16[[#This Row],[Column1]]))=FALSE),1,0)</f>
        <v>1</v>
      </c>
      <c r="M473">
        <f>IF(Table16[[#This Row],[cond]]=1,M472+1,0)</f>
        <v>1</v>
      </c>
      <c r="N473">
        <f>IF(ISNUMBER(SEARCH("Ronda",Table16[[#This Row],[Column1]]))=TRUE,1,0)</f>
        <v>0</v>
      </c>
      <c r="O473" t="str">
        <f>IF(Table16[[#This Row],[cond2]]=1,MID(Table16[[#This Row],[Column1]],6,3),O472)</f>
        <v xml:space="preserve"> 27</v>
      </c>
      <c r="P473">
        <v>472</v>
      </c>
      <c r="Q473" t="s">
        <v>536</v>
      </c>
    </row>
    <row r="474" spans="11:17" hidden="1" x14ac:dyDescent="0.3">
      <c r="K474" t="s">
        <v>36</v>
      </c>
      <c r="L474">
        <f>IF(AND(ISNUMBER(SEARCH(":",Table16[[#This Row],[Column1]]))=FALSE,ISNUMBER(SEARCH("Ronda",Table16[[#This Row],[Column1]]))=FALSE),1,0)</f>
        <v>1</v>
      </c>
      <c r="M474">
        <f>IF(Table16[[#This Row],[cond]]=1,M473+1,0)</f>
        <v>2</v>
      </c>
      <c r="N474">
        <f>IF(ISNUMBER(SEARCH("Ronda",Table16[[#This Row],[Column1]]))=TRUE,1,0)</f>
        <v>0</v>
      </c>
      <c r="O474" t="str">
        <f>IF(Table16[[#This Row],[cond2]]=1,MID(Table16[[#This Row],[Column1]],6,3),O473)</f>
        <v xml:space="preserve"> 27</v>
      </c>
      <c r="P474">
        <v>473</v>
      </c>
      <c r="Q474" t="s">
        <v>536</v>
      </c>
    </row>
    <row r="475" spans="11:17" hidden="1" x14ac:dyDescent="0.3">
      <c r="K475">
        <v>1</v>
      </c>
      <c r="L475">
        <f>IF(AND(ISNUMBER(SEARCH(":",Table16[[#This Row],[Column1]]))=FALSE,ISNUMBER(SEARCH("Ronda",Table16[[#This Row],[Column1]]))=FALSE),1,0)</f>
        <v>1</v>
      </c>
      <c r="M475">
        <f>IF(Table16[[#This Row],[cond]]=1,M474+1,0)</f>
        <v>3</v>
      </c>
      <c r="N475">
        <f>IF(ISNUMBER(SEARCH("Ronda",Table16[[#This Row],[Column1]]))=TRUE,1,0)</f>
        <v>0</v>
      </c>
      <c r="O475" t="str">
        <f>IF(Table16[[#This Row],[cond2]]=1,MID(Table16[[#This Row],[Column1]],6,3),O474)</f>
        <v xml:space="preserve"> 27</v>
      </c>
      <c r="P475">
        <v>474</v>
      </c>
      <c r="Q475" t="s">
        <v>536</v>
      </c>
    </row>
    <row r="476" spans="11:17" x14ac:dyDescent="0.3">
      <c r="K476">
        <v>0</v>
      </c>
      <c r="L476">
        <f>IF(AND(ISNUMBER(SEARCH(":",Table16[[#This Row],[Column1]]))=FALSE,ISNUMBER(SEARCH("Ronda",Table16[[#This Row],[Column1]]))=FALSE),1,0)</f>
        <v>1</v>
      </c>
      <c r="M476">
        <f>IF(Table16[[#This Row],[cond]]=1,M475+1,0)</f>
        <v>4</v>
      </c>
      <c r="N476">
        <f>IF(ISNUMBER(SEARCH("Ronda",Table16[[#This Row],[Column1]]))=TRUE,1,0)</f>
        <v>0</v>
      </c>
      <c r="O476" t="str">
        <f>IF(Table16[[#This Row],[cond2]]=1,MID(Table16[[#This Row],[Column1]],6,3),O475)</f>
        <v xml:space="preserve"> 27</v>
      </c>
      <c r="P476">
        <v>1708</v>
      </c>
      <c r="Q476" t="s">
        <v>556</v>
      </c>
    </row>
    <row r="477" spans="11:17" hidden="1" x14ac:dyDescent="0.3">
      <c r="K477">
        <v>0</v>
      </c>
      <c r="L477">
        <f>IF(AND(ISNUMBER(SEARCH(":",Table16[[#This Row],[Column1]]))=FALSE,ISNUMBER(SEARCH("Ronda",Table16[[#This Row],[Column1]]))=FALSE),1,0)</f>
        <v>1</v>
      </c>
      <c r="M477">
        <f>IF(Table16[[#This Row],[cond]]=1,M476+1,0)</f>
        <v>5</v>
      </c>
      <c r="N477">
        <f>IF(ISNUMBER(SEARCH("Ronda",Table16[[#This Row],[Column1]]))=TRUE,1,0)</f>
        <v>0</v>
      </c>
      <c r="O477" t="str">
        <f>IF(Table16[[#This Row],[cond2]]=1,MID(Table16[[#This Row],[Column1]],6,3),O476)</f>
        <v xml:space="preserve"> 27</v>
      </c>
      <c r="P477">
        <v>476</v>
      </c>
      <c r="Q477" t="s">
        <v>536</v>
      </c>
    </row>
    <row r="478" spans="11:17" hidden="1" x14ac:dyDescent="0.3">
      <c r="K478">
        <v>-1</v>
      </c>
      <c r="L478">
        <f>IF(AND(ISNUMBER(SEARCH(":",Table16[[#This Row],[Column1]]))=FALSE,ISNUMBER(SEARCH("Ronda",Table16[[#This Row],[Column1]]))=FALSE),1,0)</f>
        <v>1</v>
      </c>
      <c r="M478">
        <f>IF(Table16[[#This Row],[cond]]=1,M477+1,0)</f>
        <v>6</v>
      </c>
      <c r="N478">
        <f>IF(ISNUMBER(SEARCH("Ronda",Table16[[#This Row],[Column1]]))=TRUE,1,0)</f>
        <v>0</v>
      </c>
      <c r="O478" t="str">
        <f>IF(Table16[[#This Row],[cond2]]=1,MID(Table16[[#This Row],[Column1]],6,3),O477)</f>
        <v xml:space="preserve"> 27</v>
      </c>
      <c r="P478">
        <v>477</v>
      </c>
      <c r="Q478" t="s">
        <v>536</v>
      </c>
    </row>
    <row r="479" spans="11:17" hidden="1" x14ac:dyDescent="0.3">
      <c r="K479" t="s">
        <v>1544</v>
      </c>
      <c r="L479">
        <f>IF(AND(ISNUMBER(SEARCH(":",Table16[[#This Row],[Column1]]))=FALSE,ISNUMBER(SEARCH("Ronda",Table16[[#This Row],[Column1]]))=FALSE),1,0)</f>
        <v>0</v>
      </c>
      <c r="M479">
        <f>IF(Table16[[#This Row],[cond]]=1,M478+1,0)</f>
        <v>0</v>
      </c>
      <c r="N479">
        <f>IF(ISNUMBER(SEARCH("Ronda",Table16[[#This Row],[Column1]]))=TRUE,1,0)</f>
        <v>0</v>
      </c>
      <c r="O479" t="str">
        <f>IF(Table16[[#This Row],[cond2]]=1,MID(Table16[[#This Row],[Column1]],6,3),O478)</f>
        <v xml:space="preserve"> 27</v>
      </c>
      <c r="P479">
        <v>478</v>
      </c>
      <c r="Q479" t="s">
        <v>536</v>
      </c>
    </row>
    <row r="480" spans="11:17" hidden="1" x14ac:dyDescent="0.3">
      <c r="K480" t="s">
        <v>1493</v>
      </c>
      <c r="L480">
        <f>IF(AND(ISNUMBER(SEARCH(":",Table16[[#This Row],[Column1]]))=FALSE,ISNUMBER(SEARCH("Ronda",Table16[[#This Row],[Column1]]))=FALSE),1,0)</f>
        <v>1</v>
      </c>
      <c r="M480">
        <f>IF(Table16[[#This Row],[cond]]=1,M479+1,0)</f>
        <v>1</v>
      </c>
      <c r="N480">
        <f>IF(ISNUMBER(SEARCH("Ronda",Table16[[#This Row],[Column1]]))=TRUE,1,0)</f>
        <v>0</v>
      </c>
      <c r="O480" t="str">
        <f>IF(Table16[[#This Row],[cond2]]=1,MID(Table16[[#This Row],[Column1]],6,3),O479)</f>
        <v xml:space="preserve"> 27</v>
      </c>
      <c r="P480">
        <v>479</v>
      </c>
      <c r="Q480" t="s">
        <v>536</v>
      </c>
    </row>
    <row r="481" spans="11:17" hidden="1" x14ac:dyDescent="0.3">
      <c r="K481" t="s">
        <v>10</v>
      </c>
      <c r="L481">
        <f>IF(AND(ISNUMBER(SEARCH(":",Table16[[#This Row],[Column1]]))=FALSE,ISNUMBER(SEARCH("Ronda",Table16[[#This Row],[Column1]]))=FALSE),1,0)</f>
        <v>1</v>
      </c>
      <c r="M481">
        <f>IF(Table16[[#This Row],[cond]]=1,M480+1,0)</f>
        <v>2</v>
      </c>
      <c r="N481">
        <f>IF(ISNUMBER(SEARCH("Ronda",Table16[[#This Row],[Column1]]))=TRUE,1,0)</f>
        <v>0</v>
      </c>
      <c r="O481" t="str">
        <f>IF(Table16[[#This Row],[cond2]]=1,MID(Table16[[#This Row],[Column1]],6,3),O480)</f>
        <v xml:space="preserve"> 27</v>
      </c>
      <c r="P481">
        <v>480</v>
      </c>
      <c r="Q481" t="s">
        <v>536</v>
      </c>
    </row>
    <row r="482" spans="11:17" hidden="1" x14ac:dyDescent="0.3">
      <c r="K482">
        <v>2</v>
      </c>
      <c r="L482">
        <f>IF(AND(ISNUMBER(SEARCH(":",Table16[[#This Row],[Column1]]))=FALSE,ISNUMBER(SEARCH("Ronda",Table16[[#This Row],[Column1]]))=FALSE),1,0)</f>
        <v>1</v>
      </c>
      <c r="M482">
        <f>IF(Table16[[#This Row],[cond]]=1,M481+1,0)</f>
        <v>3</v>
      </c>
      <c r="N482">
        <f>IF(ISNUMBER(SEARCH("Ronda",Table16[[#This Row],[Column1]]))=TRUE,1,0)</f>
        <v>0</v>
      </c>
      <c r="O482" t="str">
        <f>IF(Table16[[#This Row],[cond2]]=1,MID(Table16[[#This Row],[Column1]],6,3),O481)</f>
        <v xml:space="preserve"> 27</v>
      </c>
      <c r="P482">
        <v>481</v>
      </c>
      <c r="Q482" t="s">
        <v>536</v>
      </c>
    </row>
    <row r="483" spans="11:17" x14ac:dyDescent="0.3">
      <c r="K483">
        <v>0</v>
      </c>
      <c r="L483">
        <f>IF(AND(ISNUMBER(SEARCH(":",Table16[[#This Row],[Column1]]))=FALSE,ISNUMBER(SEARCH("Ronda",Table16[[#This Row],[Column1]]))=FALSE),1,0)</f>
        <v>1</v>
      </c>
      <c r="M483">
        <f>IF(Table16[[#This Row],[cond]]=1,M482+1,0)</f>
        <v>4</v>
      </c>
      <c r="N483">
        <f>IF(ISNUMBER(SEARCH("Ronda",Table16[[#This Row],[Column1]]))=TRUE,1,0)</f>
        <v>0</v>
      </c>
      <c r="O483" t="str">
        <f>IF(Table16[[#This Row],[cond2]]=1,MID(Table16[[#This Row],[Column1]],6,3),O482)</f>
        <v xml:space="preserve"> 27</v>
      </c>
      <c r="P483">
        <v>1701</v>
      </c>
      <c r="Q483" t="s">
        <v>556</v>
      </c>
    </row>
    <row r="484" spans="11:17" hidden="1" x14ac:dyDescent="0.3">
      <c r="K484">
        <v>-1</v>
      </c>
      <c r="L484">
        <f>IF(AND(ISNUMBER(SEARCH(":",Table16[[#This Row],[Column1]]))=FALSE,ISNUMBER(SEARCH("Ronda",Table16[[#This Row],[Column1]]))=FALSE),1,0)</f>
        <v>1</v>
      </c>
      <c r="M484">
        <f>IF(Table16[[#This Row],[cond]]=1,M483+1,0)</f>
        <v>5</v>
      </c>
      <c r="N484">
        <f>IF(ISNUMBER(SEARCH("Ronda",Table16[[#This Row],[Column1]]))=TRUE,1,0)</f>
        <v>0</v>
      </c>
      <c r="O484" t="str">
        <f>IF(Table16[[#This Row],[cond2]]=1,MID(Table16[[#This Row],[Column1]],6,3),O483)</f>
        <v xml:space="preserve"> 27</v>
      </c>
      <c r="P484">
        <v>483</v>
      </c>
      <c r="Q484" t="s">
        <v>536</v>
      </c>
    </row>
    <row r="485" spans="11:17" hidden="1" x14ac:dyDescent="0.3">
      <c r="K485">
        <v>0</v>
      </c>
      <c r="L485">
        <f>IF(AND(ISNUMBER(SEARCH(":",Table16[[#This Row],[Column1]]))=FALSE,ISNUMBER(SEARCH("Ronda",Table16[[#This Row],[Column1]]))=FALSE),1,0)</f>
        <v>1</v>
      </c>
      <c r="M485">
        <f>IF(Table16[[#This Row],[cond]]=1,M484+1,0)</f>
        <v>6</v>
      </c>
      <c r="N485">
        <f>IF(ISNUMBER(SEARCH("Ronda",Table16[[#This Row],[Column1]]))=TRUE,1,0)</f>
        <v>0</v>
      </c>
      <c r="O485" t="str">
        <f>IF(Table16[[#This Row],[cond2]]=1,MID(Table16[[#This Row],[Column1]],6,3),O484)</f>
        <v xml:space="preserve"> 27</v>
      </c>
      <c r="P485">
        <v>484</v>
      </c>
      <c r="Q485" t="s">
        <v>536</v>
      </c>
    </row>
    <row r="486" spans="11:17" hidden="1" x14ac:dyDescent="0.3">
      <c r="K486" t="s">
        <v>1545</v>
      </c>
      <c r="L486">
        <f>IF(AND(ISNUMBER(SEARCH(":",Table16[[#This Row],[Column1]]))=FALSE,ISNUMBER(SEARCH("Ronda",Table16[[#This Row],[Column1]]))=FALSE),1,0)</f>
        <v>0</v>
      </c>
      <c r="M486">
        <f>IF(Table16[[#This Row],[cond]]=1,M485+1,0)</f>
        <v>0</v>
      </c>
      <c r="N486">
        <f>IF(ISNUMBER(SEARCH("Ronda",Table16[[#This Row],[Column1]]))=TRUE,1,0)</f>
        <v>0</v>
      </c>
      <c r="O486" t="str">
        <f>IF(Table16[[#This Row],[cond2]]=1,MID(Table16[[#This Row],[Column1]],6,3),O485)</f>
        <v xml:space="preserve"> 27</v>
      </c>
      <c r="P486">
        <v>485</v>
      </c>
      <c r="Q486" t="s">
        <v>536</v>
      </c>
    </row>
    <row r="487" spans="11:17" hidden="1" x14ac:dyDescent="0.3">
      <c r="K487" t="s">
        <v>33</v>
      </c>
      <c r="L487">
        <f>IF(AND(ISNUMBER(SEARCH(":",Table16[[#This Row],[Column1]]))=FALSE,ISNUMBER(SEARCH("Ronda",Table16[[#This Row],[Column1]]))=FALSE),1,0)</f>
        <v>1</v>
      </c>
      <c r="M487">
        <f>IF(Table16[[#This Row],[cond]]=1,M486+1,0)</f>
        <v>1</v>
      </c>
      <c r="N487">
        <f>IF(ISNUMBER(SEARCH("Ronda",Table16[[#This Row],[Column1]]))=TRUE,1,0)</f>
        <v>0</v>
      </c>
      <c r="O487" t="str">
        <f>IF(Table16[[#This Row],[cond2]]=1,MID(Table16[[#This Row],[Column1]],6,3),O486)</f>
        <v xml:space="preserve"> 27</v>
      </c>
      <c r="P487">
        <v>486</v>
      </c>
      <c r="Q487" t="s">
        <v>536</v>
      </c>
    </row>
    <row r="488" spans="11:17" hidden="1" x14ac:dyDescent="0.3">
      <c r="K488" t="s">
        <v>303</v>
      </c>
      <c r="L488">
        <f>IF(AND(ISNUMBER(SEARCH(":",Table16[[#This Row],[Column1]]))=FALSE,ISNUMBER(SEARCH("Ronda",Table16[[#This Row],[Column1]]))=FALSE),1,0)</f>
        <v>1</v>
      </c>
      <c r="M488">
        <f>IF(Table16[[#This Row],[cond]]=1,M487+1,0)</f>
        <v>2</v>
      </c>
      <c r="N488">
        <f>IF(ISNUMBER(SEARCH("Ronda",Table16[[#This Row],[Column1]]))=TRUE,1,0)</f>
        <v>0</v>
      </c>
      <c r="O488" t="str">
        <f>IF(Table16[[#This Row],[cond2]]=1,MID(Table16[[#This Row],[Column1]],6,3),O487)</f>
        <v xml:space="preserve"> 27</v>
      </c>
      <c r="P488">
        <v>487</v>
      </c>
      <c r="Q488" t="s">
        <v>536</v>
      </c>
    </row>
    <row r="489" spans="11:17" hidden="1" x14ac:dyDescent="0.3">
      <c r="K489">
        <v>2</v>
      </c>
      <c r="L489">
        <f>IF(AND(ISNUMBER(SEARCH(":",Table16[[#This Row],[Column1]]))=FALSE,ISNUMBER(SEARCH("Ronda",Table16[[#This Row],[Column1]]))=FALSE),1,0)</f>
        <v>1</v>
      </c>
      <c r="M489">
        <f>IF(Table16[[#This Row],[cond]]=1,M488+1,0)</f>
        <v>3</v>
      </c>
      <c r="N489">
        <f>IF(ISNUMBER(SEARCH("Ronda",Table16[[#This Row],[Column1]]))=TRUE,1,0)</f>
        <v>0</v>
      </c>
      <c r="O489" t="str">
        <f>IF(Table16[[#This Row],[cond2]]=1,MID(Table16[[#This Row],[Column1]],6,3),O488)</f>
        <v xml:space="preserve"> 27</v>
      </c>
      <c r="P489">
        <v>488</v>
      </c>
      <c r="Q489" t="s">
        <v>536</v>
      </c>
    </row>
    <row r="490" spans="11:17" x14ac:dyDescent="0.3">
      <c r="K490">
        <v>0</v>
      </c>
      <c r="L490">
        <f>IF(AND(ISNUMBER(SEARCH(":",Table16[[#This Row],[Column1]]))=FALSE,ISNUMBER(SEARCH("Ronda",Table16[[#This Row],[Column1]]))=FALSE),1,0)</f>
        <v>1</v>
      </c>
      <c r="M490">
        <f>IF(Table16[[#This Row],[cond]]=1,M489+1,0)</f>
        <v>4</v>
      </c>
      <c r="N490">
        <f>IF(ISNUMBER(SEARCH("Ronda",Table16[[#This Row],[Column1]]))=TRUE,1,0)</f>
        <v>0</v>
      </c>
      <c r="O490" t="str">
        <f>IF(Table16[[#This Row],[cond2]]=1,MID(Table16[[#This Row],[Column1]],6,3),O489)</f>
        <v xml:space="preserve"> 27</v>
      </c>
      <c r="P490">
        <v>1694</v>
      </c>
      <c r="Q490" t="s">
        <v>556</v>
      </c>
    </row>
    <row r="491" spans="11:17" hidden="1" x14ac:dyDescent="0.3">
      <c r="K491">
        <v>-2</v>
      </c>
      <c r="L491">
        <f>IF(AND(ISNUMBER(SEARCH(":",Table16[[#This Row],[Column1]]))=FALSE,ISNUMBER(SEARCH("Ronda",Table16[[#This Row],[Column1]]))=FALSE),1,0)</f>
        <v>1</v>
      </c>
      <c r="M491">
        <f>IF(Table16[[#This Row],[cond]]=1,M490+1,0)</f>
        <v>5</v>
      </c>
      <c r="N491">
        <f>IF(ISNUMBER(SEARCH("Ronda",Table16[[#This Row],[Column1]]))=TRUE,1,0)</f>
        <v>0</v>
      </c>
      <c r="O491" t="str">
        <f>IF(Table16[[#This Row],[cond2]]=1,MID(Table16[[#This Row],[Column1]],6,3),O490)</f>
        <v xml:space="preserve"> 27</v>
      </c>
      <c r="P491">
        <v>490</v>
      </c>
      <c r="Q491" t="s">
        <v>536</v>
      </c>
    </row>
    <row r="492" spans="11:17" hidden="1" x14ac:dyDescent="0.3">
      <c r="K492">
        <v>-3</v>
      </c>
      <c r="L492">
        <f>IF(AND(ISNUMBER(SEARCH(":",Table16[[#This Row],[Column1]]))=FALSE,ISNUMBER(SEARCH("Ronda",Table16[[#This Row],[Column1]]))=FALSE),1,0)</f>
        <v>1</v>
      </c>
      <c r="M492">
        <f>IF(Table16[[#This Row],[cond]]=1,M491+1,0)</f>
        <v>6</v>
      </c>
      <c r="N492">
        <f>IF(ISNUMBER(SEARCH("Ronda",Table16[[#This Row],[Column1]]))=TRUE,1,0)</f>
        <v>0</v>
      </c>
      <c r="O492" t="str">
        <f>IF(Table16[[#This Row],[cond2]]=1,MID(Table16[[#This Row],[Column1]],6,3),O491)</f>
        <v xml:space="preserve"> 27</v>
      </c>
      <c r="P492">
        <v>491</v>
      </c>
      <c r="Q492" t="s">
        <v>536</v>
      </c>
    </row>
    <row r="493" spans="11:17" hidden="1" x14ac:dyDescent="0.3">
      <c r="K493" t="s">
        <v>1545</v>
      </c>
      <c r="L493">
        <f>IF(AND(ISNUMBER(SEARCH(":",Table16[[#This Row],[Column1]]))=FALSE,ISNUMBER(SEARCH("Ronda",Table16[[#This Row],[Column1]]))=FALSE),1,0)</f>
        <v>0</v>
      </c>
      <c r="M493">
        <f>IF(Table16[[#This Row],[cond]]=1,M492+1,0)</f>
        <v>0</v>
      </c>
      <c r="N493">
        <f>IF(ISNUMBER(SEARCH("Ronda",Table16[[#This Row],[Column1]]))=TRUE,1,0)</f>
        <v>0</v>
      </c>
      <c r="O493" t="str">
        <f>IF(Table16[[#This Row],[cond2]]=1,MID(Table16[[#This Row],[Column1]],6,3),O492)</f>
        <v xml:space="preserve"> 27</v>
      </c>
      <c r="P493">
        <v>492</v>
      </c>
      <c r="Q493" t="s">
        <v>536</v>
      </c>
    </row>
    <row r="494" spans="11:17" hidden="1" x14ac:dyDescent="0.3">
      <c r="K494" t="s">
        <v>1</v>
      </c>
      <c r="L494">
        <f>IF(AND(ISNUMBER(SEARCH(":",Table16[[#This Row],[Column1]]))=FALSE,ISNUMBER(SEARCH("Ronda",Table16[[#This Row],[Column1]]))=FALSE),1,0)</f>
        <v>1</v>
      </c>
      <c r="M494">
        <f>IF(Table16[[#This Row],[cond]]=1,M493+1,0)</f>
        <v>1</v>
      </c>
      <c r="N494">
        <f>IF(ISNUMBER(SEARCH("Ronda",Table16[[#This Row],[Column1]]))=TRUE,1,0)</f>
        <v>0</v>
      </c>
      <c r="O494" t="str">
        <f>IF(Table16[[#This Row],[cond2]]=1,MID(Table16[[#This Row],[Column1]],6,3),O493)</f>
        <v xml:space="preserve"> 27</v>
      </c>
      <c r="P494">
        <v>493</v>
      </c>
      <c r="Q494" t="s">
        <v>536</v>
      </c>
    </row>
    <row r="495" spans="11:17" hidden="1" x14ac:dyDescent="0.3">
      <c r="K495" t="s">
        <v>1051</v>
      </c>
      <c r="L495">
        <f>IF(AND(ISNUMBER(SEARCH(":",Table16[[#This Row],[Column1]]))=FALSE,ISNUMBER(SEARCH("Ronda",Table16[[#This Row],[Column1]]))=FALSE),1,0)</f>
        <v>1</v>
      </c>
      <c r="M495">
        <f>IF(Table16[[#This Row],[cond]]=1,M494+1,0)</f>
        <v>2</v>
      </c>
      <c r="N495">
        <f>IF(ISNUMBER(SEARCH("Ronda",Table16[[#This Row],[Column1]]))=TRUE,1,0)</f>
        <v>0</v>
      </c>
      <c r="O495" t="str">
        <f>IF(Table16[[#This Row],[cond2]]=1,MID(Table16[[#This Row],[Column1]],6,3),O494)</f>
        <v xml:space="preserve"> 27</v>
      </c>
      <c r="P495">
        <v>494</v>
      </c>
      <c r="Q495" t="s">
        <v>536</v>
      </c>
    </row>
    <row r="496" spans="11:17" hidden="1" x14ac:dyDescent="0.3">
      <c r="K496">
        <v>1</v>
      </c>
      <c r="L496">
        <f>IF(AND(ISNUMBER(SEARCH(":",Table16[[#This Row],[Column1]]))=FALSE,ISNUMBER(SEARCH("Ronda",Table16[[#This Row],[Column1]]))=FALSE),1,0)</f>
        <v>1</v>
      </c>
      <c r="M496">
        <f>IF(Table16[[#This Row],[cond]]=1,M495+1,0)</f>
        <v>3</v>
      </c>
      <c r="N496">
        <f>IF(ISNUMBER(SEARCH("Ronda",Table16[[#This Row],[Column1]]))=TRUE,1,0)</f>
        <v>0</v>
      </c>
      <c r="O496" t="str">
        <f>IF(Table16[[#This Row],[cond2]]=1,MID(Table16[[#This Row],[Column1]],6,3),O495)</f>
        <v xml:space="preserve"> 27</v>
      </c>
      <c r="P496">
        <v>495</v>
      </c>
      <c r="Q496" t="s">
        <v>536</v>
      </c>
    </row>
    <row r="497" spans="11:17" x14ac:dyDescent="0.3">
      <c r="K497">
        <v>0</v>
      </c>
      <c r="L497">
        <f>IF(AND(ISNUMBER(SEARCH(":",Table16[[#This Row],[Column1]]))=FALSE,ISNUMBER(SEARCH("Ronda",Table16[[#This Row],[Column1]]))=FALSE),1,0)</f>
        <v>1</v>
      </c>
      <c r="M497">
        <f>IF(Table16[[#This Row],[cond]]=1,M496+1,0)</f>
        <v>4</v>
      </c>
      <c r="N497">
        <f>IF(ISNUMBER(SEARCH("Ronda",Table16[[#This Row],[Column1]]))=TRUE,1,0)</f>
        <v>0</v>
      </c>
      <c r="O497" t="str">
        <f>IF(Table16[[#This Row],[cond2]]=1,MID(Table16[[#This Row],[Column1]],6,3),O496)</f>
        <v xml:space="preserve"> 27</v>
      </c>
      <c r="P497">
        <v>1687</v>
      </c>
      <c r="Q497" t="s">
        <v>556</v>
      </c>
    </row>
    <row r="498" spans="11:17" hidden="1" x14ac:dyDescent="0.3">
      <c r="K498">
        <v>-1</v>
      </c>
      <c r="L498">
        <f>IF(AND(ISNUMBER(SEARCH(":",Table16[[#This Row],[Column1]]))=FALSE,ISNUMBER(SEARCH("Ronda",Table16[[#This Row],[Column1]]))=FALSE),1,0)</f>
        <v>1</v>
      </c>
      <c r="M498">
        <f>IF(Table16[[#This Row],[cond]]=1,M497+1,0)</f>
        <v>5</v>
      </c>
      <c r="N498">
        <f>IF(ISNUMBER(SEARCH("Ronda",Table16[[#This Row],[Column1]]))=TRUE,1,0)</f>
        <v>0</v>
      </c>
      <c r="O498" t="str">
        <f>IF(Table16[[#This Row],[cond2]]=1,MID(Table16[[#This Row],[Column1]],6,3),O497)</f>
        <v xml:space="preserve"> 27</v>
      </c>
      <c r="P498">
        <v>497</v>
      </c>
      <c r="Q498" t="s">
        <v>536</v>
      </c>
    </row>
    <row r="499" spans="11:17" hidden="1" x14ac:dyDescent="0.3">
      <c r="K499">
        <v>0</v>
      </c>
      <c r="L499">
        <f>IF(AND(ISNUMBER(SEARCH(":",Table16[[#This Row],[Column1]]))=FALSE,ISNUMBER(SEARCH("Ronda",Table16[[#This Row],[Column1]]))=FALSE),1,0)</f>
        <v>1</v>
      </c>
      <c r="M499">
        <f>IF(Table16[[#This Row],[cond]]=1,M498+1,0)</f>
        <v>6</v>
      </c>
      <c r="N499">
        <f>IF(ISNUMBER(SEARCH("Ronda",Table16[[#This Row],[Column1]]))=TRUE,1,0)</f>
        <v>0</v>
      </c>
      <c r="O499" t="str">
        <f>IF(Table16[[#This Row],[cond2]]=1,MID(Table16[[#This Row],[Column1]],6,3),O498)</f>
        <v xml:space="preserve"> 27</v>
      </c>
      <c r="P499">
        <v>498</v>
      </c>
      <c r="Q499" t="s">
        <v>536</v>
      </c>
    </row>
    <row r="500" spans="11:17" hidden="1" x14ac:dyDescent="0.3">
      <c r="K500" t="s">
        <v>1546</v>
      </c>
      <c r="L500">
        <f>IF(AND(ISNUMBER(SEARCH(":",Table16[[#This Row],[Column1]]))=FALSE,ISNUMBER(SEARCH("Ronda",Table16[[#This Row],[Column1]]))=FALSE),1,0)</f>
        <v>0</v>
      </c>
      <c r="M500">
        <f>IF(Table16[[#This Row],[cond]]=1,M499+1,0)</f>
        <v>0</v>
      </c>
      <c r="N500">
        <f>IF(ISNUMBER(SEARCH("Ronda",Table16[[#This Row],[Column1]]))=TRUE,1,0)</f>
        <v>0</v>
      </c>
      <c r="O500" t="str">
        <f>IF(Table16[[#This Row],[cond2]]=1,MID(Table16[[#This Row],[Column1]],6,3),O499)</f>
        <v xml:space="preserve"> 27</v>
      </c>
      <c r="P500">
        <v>499</v>
      </c>
      <c r="Q500" t="s">
        <v>536</v>
      </c>
    </row>
    <row r="501" spans="11:17" hidden="1" x14ac:dyDescent="0.3">
      <c r="K501" t="s">
        <v>1491</v>
      </c>
      <c r="L501">
        <f>IF(AND(ISNUMBER(SEARCH(":",Table16[[#This Row],[Column1]]))=FALSE,ISNUMBER(SEARCH("Ronda",Table16[[#This Row],[Column1]]))=FALSE),1,0)</f>
        <v>1</v>
      </c>
      <c r="M501">
        <f>IF(Table16[[#This Row],[cond]]=1,M500+1,0)</f>
        <v>1</v>
      </c>
      <c r="N501">
        <f>IF(ISNUMBER(SEARCH("Ronda",Table16[[#This Row],[Column1]]))=TRUE,1,0)</f>
        <v>0</v>
      </c>
      <c r="O501" t="str">
        <f>IF(Table16[[#This Row],[cond2]]=1,MID(Table16[[#This Row],[Column1]],6,3),O500)</f>
        <v xml:space="preserve"> 27</v>
      </c>
      <c r="P501">
        <v>500</v>
      </c>
      <c r="Q501" t="s">
        <v>536</v>
      </c>
    </row>
    <row r="502" spans="11:17" hidden="1" x14ac:dyDescent="0.3">
      <c r="K502" t="s">
        <v>7</v>
      </c>
      <c r="L502">
        <f>IF(AND(ISNUMBER(SEARCH(":",Table16[[#This Row],[Column1]]))=FALSE,ISNUMBER(SEARCH("Ronda",Table16[[#This Row],[Column1]]))=FALSE),1,0)</f>
        <v>1</v>
      </c>
      <c r="M502">
        <f>IF(Table16[[#This Row],[cond]]=1,M501+1,0)</f>
        <v>2</v>
      </c>
      <c r="N502">
        <f>IF(ISNUMBER(SEARCH("Ronda",Table16[[#This Row],[Column1]]))=TRUE,1,0)</f>
        <v>0</v>
      </c>
      <c r="O502" t="str">
        <f>IF(Table16[[#This Row],[cond2]]=1,MID(Table16[[#This Row],[Column1]],6,3),O501)</f>
        <v xml:space="preserve"> 27</v>
      </c>
      <c r="P502">
        <v>501</v>
      </c>
      <c r="Q502" t="s">
        <v>536</v>
      </c>
    </row>
    <row r="503" spans="11:17" hidden="1" x14ac:dyDescent="0.3">
      <c r="K503">
        <v>0</v>
      </c>
      <c r="L503">
        <f>IF(AND(ISNUMBER(SEARCH(":",Table16[[#This Row],[Column1]]))=FALSE,ISNUMBER(SEARCH("Ronda",Table16[[#This Row],[Column1]]))=FALSE),1,0)</f>
        <v>1</v>
      </c>
      <c r="M503">
        <f>IF(Table16[[#This Row],[cond]]=1,M502+1,0)</f>
        <v>3</v>
      </c>
      <c r="N503">
        <f>IF(ISNUMBER(SEARCH("Ronda",Table16[[#This Row],[Column1]]))=TRUE,1,0)</f>
        <v>0</v>
      </c>
      <c r="O503" t="str">
        <f>IF(Table16[[#This Row],[cond2]]=1,MID(Table16[[#This Row],[Column1]],6,3),O502)</f>
        <v xml:space="preserve"> 27</v>
      </c>
      <c r="P503">
        <v>502</v>
      </c>
      <c r="Q503" t="s">
        <v>536</v>
      </c>
    </row>
    <row r="504" spans="11:17" x14ac:dyDescent="0.3">
      <c r="K504">
        <v>2</v>
      </c>
      <c r="L504">
        <f>IF(AND(ISNUMBER(SEARCH(":",Table16[[#This Row],[Column1]]))=FALSE,ISNUMBER(SEARCH("Ronda",Table16[[#This Row],[Column1]]))=FALSE),1,0)</f>
        <v>1</v>
      </c>
      <c r="M504">
        <f>IF(Table16[[#This Row],[cond]]=1,M503+1,0)</f>
        <v>4</v>
      </c>
      <c r="N504">
        <f>IF(ISNUMBER(SEARCH("Ronda",Table16[[#This Row],[Column1]]))=TRUE,1,0)</f>
        <v>0</v>
      </c>
      <c r="O504" t="str">
        <f>IF(Table16[[#This Row],[cond2]]=1,MID(Table16[[#This Row],[Column1]],6,3),O503)</f>
        <v xml:space="preserve"> 27</v>
      </c>
      <c r="P504">
        <v>1680</v>
      </c>
      <c r="Q504" t="s">
        <v>556</v>
      </c>
    </row>
    <row r="505" spans="11:17" hidden="1" x14ac:dyDescent="0.3">
      <c r="K505">
        <v>0</v>
      </c>
      <c r="L505">
        <f>IF(AND(ISNUMBER(SEARCH(":",Table16[[#This Row],[Column1]]))=FALSE,ISNUMBER(SEARCH("Ronda",Table16[[#This Row],[Column1]]))=FALSE),1,0)</f>
        <v>1</v>
      </c>
      <c r="M505">
        <f>IF(Table16[[#This Row],[cond]]=1,M504+1,0)</f>
        <v>5</v>
      </c>
      <c r="N505">
        <f>IF(ISNUMBER(SEARCH("Ronda",Table16[[#This Row],[Column1]]))=TRUE,1,0)</f>
        <v>0</v>
      </c>
      <c r="O505" t="str">
        <f>IF(Table16[[#This Row],[cond2]]=1,MID(Table16[[#This Row],[Column1]],6,3),O504)</f>
        <v xml:space="preserve"> 27</v>
      </c>
      <c r="P505">
        <v>504</v>
      </c>
      <c r="Q505" t="s">
        <v>536</v>
      </c>
    </row>
    <row r="506" spans="11:17" hidden="1" x14ac:dyDescent="0.3">
      <c r="K506">
        <v>-1</v>
      </c>
      <c r="L506">
        <f>IF(AND(ISNUMBER(SEARCH(":",Table16[[#This Row],[Column1]]))=FALSE,ISNUMBER(SEARCH("Ronda",Table16[[#This Row],[Column1]]))=FALSE),1,0)</f>
        <v>1</v>
      </c>
      <c r="M506">
        <f>IF(Table16[[#This Row],[cond]]=1,M505+1,0)</f>
        <v>6</v>
      </c>
      <c r="N506">
        <f>IF(ISNUMBER(SEARCH("Ronda",Table16[[#This Row],[Column1]]))=TRUE,1,0)</f>
        <v>0</v>
      </c>
      <c r="O506" t="str">
        <f>IF(Table16[[#This Row],[cond2]]=1,MID(Table16[[#This Row],[Column1]],6,3),O505)</f>
        <v xml:space="preserve"> 27</v>
      </c>
      <c r="P506">
        <v>505</v>
      </c>
      <c r="Q506" t="s">
        <v>536</v>
      </c>
    </row>
    <row r="507" spans="11:17" hidden="1" x14ac:dyDescent="0.3">
      <c r="K507" t="s">
        <v>1547</v>
      </c>
      <c r="L507">
        <f>IF(AND(ISNUMBER(SEARCH(":",Table16[[#This Row],[Column1]]))=FALSE,ISNUMBER(SEARCH("Ronda",Table16[[#This Row],[Column1]]))=FALSE),1,0)</f>
        <v>0</v>
      </c>
      <c r="M507">
        <f>IF(Table16[[#This Row],[cond]]=1,M506+1,0)</f>
        <v>0</v>
      </c>
      <c r="N507">
        <f>IF(ISNUMBER(SEARCH("Ronda",Table16[[#This Row],[Column1]]))=TRUE,1,0)</f>
        <v>0</v>
      </c>
      <c r="O507" t="str">
        <f>IF(Table16[[#This Row],[cond2]]=1,MID(Table16[[#This Row],[Column1]],6,3),O506)</f>
        <v xml:space="preserve"> 27</v>
      </c>
      <c r="P507">
        <v>506</v>
      </c>
      <c r="Q507" t="s">
        <v>536</v>
      </c>
    </row>
    <row r="508" spans="11:17" hidden="1" x14ac:dyDescent="0.3">
      <c r="K508" t="s">
        <v>28</v>
      </c>
      <c r="L508">
        <f>IF(AND(ISNUMBER(SEARCH(":",Table16[[#This Row],[Column1]]))=FALSE,ISNUMBER(SEARCH("Ronda",Table16[[#This Row],[Column1]]))=FALSE),1,0)</f>
        <v>1</v>
      </c>
      <c r="M508">
        <f>IF(Table16[[#This Row],[cond]]=1,M507+1,0)</f>
        <v>1</v>
      </c>
      <c r="N508">
        <f>IF(ISNUMBER(SEARCH("Ronda",Table16[[#This Row],[Column1]]))=TRUE,1,0)</f>
        <v>0</v>
      </c>
      <c r="O508" t="str">
        <f>IF(Table16[[#This Row],[cond2]]=1,MID(Table16[[#This Row],[Column1]],6,3),O507)</f>
        <v xml:space="preserve"> 27</v>
      </c>
      <c r="P508">
        <v>507</v>
      </c>
      <c r="Q508" t="s">
        <v>536</v>
      </c>
    </row>
    <row r="509" spans="11:17" hidden="1" x14ac:dyDescent="0.3">
      <c r="K509" t="s">
        <v>6</v>
      </c>
      <c r="L509">
        <f>IF(AND(ISNUMBER(SEARCH(":",Table16[[#This Row],[Column1]]))=FALSE,ISNUMBER(SEARCH("Ronda",Table16[[#This Row],[Column1]]))=FALSE),1,0)</f>
        <v>1</v>
      </c>
      <c r="M509">
        <f>IF(Table16[[#This Row],[cond]]=1,M508+1,0)</f>
        <v>2</v>
      </c>
      <c r="N509">
        <f>IF(ISNUMBER(SEARCH("Ronda",Table16[[#This Row],[Column1]]))=TRUE,1,0)</f>
        <v>0</v>
      </c>
      <c r="O509" t="str">
        <f>IF(Table16[[#This Row],[cond2]]=1,MID(Table16[[#This Row],[Column1]],6,3),O508)</f>
        <v xml:space="preserve"> 27</v>
      </c>
      <c r="P509">
        <v>508</v>
      </c>
      <c r="Q509" t="s">
        <v>536</v>
      </c>
    </row>
    <row r="510" spans="11:17" hidden="1" x14ac:dyDescent="0.3">
      <c r="K510">
        <v>2</v>
      </c>
      <c r="L510">
        <f>IF(AND(ISNUMBER(SEARCH(":",Table16[[#This Row],[Column1]]))=FALSE,ISNUMBER(SEARCH("Ronda",Table16[[#This Row],[Column1]]))=FALSE),1,0)</f>
        <v>1</v>
      </c>
      <c r="M510">
        <f>IF(Table16[[#This Row],[cond]]=1,M509+1,0)</f>
        <v>3</v>
      </c>
      <c r="N510">
        <f>IF(ISNUMBER(SEARCH("Ronda",Table16[[#This Row],[Column1]]))=TRUE,1,0)</f>
        <v>0</v>
      </c>
      <c r="O510" t="str">
        <f>IF(Table16[[#This Row],[cond2]]=1,MID(Table16[[#This Row],[Column1]],6,3),O509)</f>
        <v xml:space="preserve"> 27</v>
      </c>
      <c r="P510">
        <v>509</v>
      </c>
      <c r="Q510" t="s">
        <v>536</v>
      </c>
    </row>
    <row r="511" spans="11:17" x14ac:dyDescent="0.3">
      <c r="K511">
        <v>1</v>
      </c>
      <c r="L511">
        <f>IF(AND(ISNUMBER(SEARCH(":",Table16[[#This Row],[Column1]]))=FALSE,ISNUMBER(SEARCH("Ronda",Table16[[#This Row],[Column1]]))=FALSE),1,0)</f>
        <v>1</v>
      </c>
      <c r="M511">
        <f>IF(Table16[[#This Row],[cond]]=1,M510+1,0)</f>
        <v>4</v>
      </c>
      <c r="N511">
        <f>IF(ISNUMBER(SEARCH("Ronda",Table16[[#This Row],[Column1]]))=TRUE,1,0)</f>
        <v>0</v>
      </c>
      <c r="O511" t="str">
        <f>IF(Table16[[#This Row],[cond2]]=1,MID(Table16[[#This Row],[Column1]],6,3),O510)</f>
        <v xml:space="preserve"> 27</v>
      </c>
      <c r="P511">
        <v>1672</v>
      </c>
      <c r="Q511" t="s">
        <v>550</v>
      </c>
    </row>
    <row r="512" spans="11:17" hidden="1" x14ac:dyDescent="0.3">
      <c r="K512">
        <v>-2</v>
      </c>
      <c r="L512">
        <f>IF(AND(ISNUMBER(SEARCH(":",Table16[[#This Row],[Column1]]))=FALSE,ISNUMBER(SEARCH("Ronda",Table16[[#This Row],[Column1]]))=FALSE),1,0)</f>
        <v>1</v>
      </c>
      <c r="M512">
        <f>IF(Table16[[#This Row],[cond]]=1,M511+1,0)</f>
        <v>5</v>
      </c>
      <c r="N512">
        <f>IF(ISNUMBER(SEARCH("Ronda",Table16[[#This Row],[Column1]]))=TRUE,1,0)</f>
        <v>0</v>
      </c>
      <c r="O512" t="str">
        <f>IF(Table16[[#This Row],[cond2]]=1,MID(Table16[[#This Row],[Column1]],6,3),O511)</f>
        <v xml:space="preserve"> 27</v>
      </c>
      <c r="P512">
        <v>511</v>
      </c>
      <c r="Q512" t="s">
        <v>536</v>
      </c>
    </row>
    <row r="513" spans="11:17" hidden="1" x14ac:dyDescent="0.3">
      <c r="K513">
        <v>0</v>
      </c>
      <c r="L513">
        <f>IF(AND(ISNUMBER(SEARCH(":",Table16[[#This Row],[Column1]]))=FALSE,ISNUMBER(SEARCH("Ronda",Table16[[#This Row],[Column1]]))=FALSE),1,0)</f>
        <v>1</v>
      </c>
      <c r="M513">
        <f>IF(Table16[[#This Row],[cond]]=1,M512+1,0)</f>
        <v>6</v>
      </c>
      <c r="N513">
        <f>IF(ISNUMBER(SEARCH("Ronda",Table16[[#This Row],[Column1]]))=TRUE,1,0)</f>
        <v>0</v>
      </c>
      <c r="O513" t="str">
        <f>IF(Table16[[#This Row],[cond2]]=1,MID(Table16[[#This Row],[Column1]],6,3),O512)</f>
        <v xml:space="preserve"> 27</v>
      </c>
      <c r="P513">
        <v>512</v>
      </c>
      <c r="Q513" t="s">
        <v>536</v>
      </c>
    </row>
    <row r="514" spans="11:17" hidden="1" x14ac:dyDescent="0.3">
      <c r="K514" t="s">
        <v>1548</v>
      </c>
      <c r="L514">
        <f>IF(AND(ISNUMBER(SEARCH(":",Table16[[#This Row],[Column1]]))=FALSE,ISNUMBER(SEARCH("Ronda",Table16[[#This Row],[Column1]]))=FALSE),1,0)</f>
        <v>0</v>
      </c>
      <c r="M514">
        <f>IF(Table16[[#This Row],[cond]]=1,M513+1,0)</f>
        <v>0</v>
      </c>
      <c r="N514">
        <f>IF(ISNUMBER(SEARCH("Ronda",Table16[[#This Row],[Column1]]))=TRUE,1,0)</f>
        <v>1</v>
      </c>
      <c r="O514" t="str">
        <f>IF(Table16[[#This Row],[cond2]]=1,MID(Table16[[#This Row],[Column1]],6,3),O513)</f>
        <v xml:space="preserve"> 26</v>
      </c>
      <c r="P514">
        <v>513</v>
      </c>
      <c r="Q514" t="s">
        <v>537</v>
      </c>
    </row>
    <row r="515" spans="11:17" hidden="1" x14ac:dyDescent="0.3">
      <c r="K515" t="s">
        <v>334</v>
      </c>
      <c r="L515">
        <f>IF(AND(ISNUMBER(SEARCH(":",Table16[[#This Row],[Column1]]))=FALSE,ISNUMBER(SEARCH("Ronda",Table16[[#This Row],[Column1]]))=FALSE),1,0)</f>
        <v>0</v>
      </c>
      <c r="M515">
        <f>IF(Table16[[#This Row],[cond]]=1,M514+1,0)</f>
        <v>0</v>
      </c>
      <c r="N515">
        <f>IF(ISNUMBER(SEARCH("Ronda",Table16[[#This Row],[Column1]]))=TRUE,1,0)</f>
        <v>0</v>
      </c>
      <c r="O515" t="str">
        <f>IF(Table16[[#This Row],[cond2]]=1,MID(Table16[[#This Row],[Column1]],6,3),O514)</f>
        <v xml:space="preserve"> 26</v>
      </c>
      <c r="P515">
        <v>514</v>
      </c>
      <c r="Q515" t="s">
        <v>537</v>
      </c>
    </row>
    <row r="516" spans="11:17" hidden="1" x14ac:dyDescent="0.3">
      <c r="K516" t="s">
        <v>7</v>
      </c>
      <c r="L516">
        <f>IF(AND(ISNUMBER(SEARCH(":",Table16[[#This Row],[Column1]]))=FALSE,ISNUMBER(SEARCH("Ronda",Table16[[#This Row],[Column1]]))=FALSE),1,0)</f>
        <v>1</v>
      </c>
      <c r="M516">
        <f>IF(Table16[[#This Row],[cond]]=1,M515+1,0)</f>
        <v>1</v>
      </c>
      <c r="N516">
        <f>IF(ISNUMBER(SEARCH("Ronda",Table16[[#This Row],[Column1]]))=TRUE,1,0)</f>
        <v>0</v>
      </c>
      <c r="O516" t="str">
        <f>IF(Table16[[#This Row],[cond2]]=1,MID(Table16[[#This Row],[Column1]],6,3),O515)</f>
        <v xml:space="preserve"> 26</v>
      </c>
      <c r="P516">
        <v>515</v>
      </c>
      <c r="Q516" t="s">
        <v>537</v>
      </c>
    </row>
    <row r="517" spans="11:17" hidden="1" x14ac:dyDescent="0.3">
      <c r="K517" t="s">
        <v>1257</v>
      </c>
      <c r="L517">
        <f>IF(AND(ISNUMBER(SEARCH(":",Table16[[#This Row],[Column1]]))=FALSE,ISNUMBER(SEARCH("Ronda",Table16[[#This Row],[Column1]]))=FALSE),1,0)</f>
        <v>1</v>
      </c>
      <c r="M517">
        <f>IF(Table16[[#This Row],[cond]]=1,M516+1,0)</f>
        <v>2</v>
      </c>
      <c r="N517">
        <f>IF(ISNUMBER(SEARCH("Ronda",Table16[[#This Row],[Column1]]))=TRUE,1,0)</f>
        <v>0</v>
      </c>
      <c r="O517" t="str">
        <f>IF(Table16[[#This Row],[cond2]]=1,MID(Table16[[#This Row],[Column1]],6,3),O516)</f>
        <v xml:space="preserve"> 26</v>
      </c>
      <c r="P517">
        <v>516</v>
      </c>
      <c r="Q517" t="s">
        <v>537</v>
      </c>
    </row>
    <row r="518" spans="11:17" hidden="1" x14ac:dyDescent="0.3">
      <c r="K518">
        <v>1</v>
      </c>
      <c r="L518">
        <f>IF(AND(ISNUMBER(SEARCH(":",Table16[[#This Row],[Column1]]))=FALSE,ISNUMBER(SEARCH("Ronda",Table16[[#This Row],[Column1]]))=FALSE),1,0)</f>
        <v>1</v>
      </c>
      <c r="M518">
        <f>IF(Table16[[#This Row],[cond]]=1,M517+1,0)</f>
        <v>3</v>
      </c>
      <c r="N518">
        <f>IF(ISNUMBER(SEARCH("Ronda",Table16[[#This Row],[Column1]]))=TRUE,1,0)</f>
        <v>0</v>
      </c>
      <c r="O518" t="str">
        <f>IF(Table16[[#This Row],[cond2]]=1,MID(Table16[[#This Row],[Column1]],6,3),O517)</f>
        <v xml:space="preserve"> 26</v>
      </c>
      <c r="P518">
        <v>517</v>
      </c>
      <c r="Q518" t="s">
        <v>537</v>
      </c>
    </row>
    <row r="519" spans="11:17" x14ac:dyDescent="0.3">
      <c r="K519">
        <v>0</v>
      </c>
      <c r="L519">
        <f>IF(AND(ISNUMBER(SEARCH(":",Table16[[#This Row],[Column1]]))=FALSE,ISNUMBER(SEARCH("Ronda",Table16[[#This Row],[Column1]]))=FALSE),1,0)</f>
        <v>1</v>
      </c>
      <c r="M519">
        <f>IF(Table16[[#This Row],[cond]]=1,M518+1,0)</f>
        <v>4</v>
      </c>
      <c r="N519">
        <f>IF(ISNUMBER(SEARCH("Ronda",Table16[[#This Row],[Column1]]))=TRUE,1,0)</f>
        <v>0</v>
      </c>
      <c r="O519" t="str">
        <f>IF(Table16[[#This Row],[cond2]]=1,MID(Table16[[#This Row],[Column1]],6,3),O518)</f>
        <v xml:space="preserve"> 26</v>
      </c>
      <c r="P519">
        <v>1664</v>
      </c>
      <c r="Q519" t="s">
        <v>553</v>
      </c>
    </row>
    <row r="520" spans="11:17" hidden="1" x14ac:dyDescent="0.3">
      <c r="K520">
        <v>-1</v>
      </c>
      <c r="L520">
        <f>IF(AND(ISNUMBER(SEARCH(":",Table16[[#This Row],[Column1]]))=FALSE,ISNUMBER(SEARCH("Ronda",Table16[[#This Row],[Column1]]))=FALSE),1,0)</f>
        <v>1</v>
      </c>
      <c r="M520">
        <f>IF(Table16[[#This Row],[cond]]=1,M519+1,0)</f>
        <v>5</v>
      </c>
      <c r="N520">
        <f>IF(ISNUMBER(SEARCH("Ronda",Table16[[#This Row],[Column1]]))=TRUE,1,0)</f>
        <v>0</v>
      </c>
      <c r="O520" t="str">
        <f>IF(Table16[[#This Row],[cond2]]=1,MID(Table16[[#This Row],[Column1]],6,3),O519)</f>
        <v xml:space="preserve"> 26</v>
      </c>
      <c r="P520">
        <v>519</v>
      </c>
      <c r="Q520" t="s">
        <v>537</v>
      </c>
    </row>
    <row r="521" spans="11:17" hidden="1" x14ac:dyDescent="0.3">
      <c r="K521">
        <v>-1</v>
      </c>
      <c r="L521">
        <f>IF(AND(ISNUMBER(SEARCH(":",Table16[[#This Row],[Column1]]))=FALSE,ISNUMBER(SEARCH("Ronda",Table16[[#This Row],[Column1]]))=FALSE),1,0)</f>
        <v>1</v>
      </c>
      <c r="M521">
        <f>IF(Table16[[#This Row],[cond]]=1,M520+1,0)</f>
        <v>6</v>
      </c>
      <c r="N521">
        <f>IF(ISNUMBER(SEARCH("Ronda",Table16[[#This Row],[Column1]]))=TRUE,1,0)</f>
        <v>0</v>
      </c>
      <c r="O521" t="str">
        <f>IF(Table16[[#This Row],[cond2]]=1,MID(Table16[[#This Row],[Column1]],6,3),O520)</f>
        <v xml:space="preserve"> 26</v>
      </c>
      <c r="P521">
        <v>520</v>
      </c>
      <c r="Q521" t="s">
        <v>537</v>
      </c>
    </row>
    <row r="522" spans="11:17" hidden="1" x14ac:dyDescent="0.3">
      <c r="K522" t="s">
        <v>1549</v>
      </c>
      <c r="L522">
        <f>IF(AND(ISNUMBER(SEARCH(":",Table16[[#This Row],[Column1]]))=FALSE,ISNUMBER(SEARCH("Ronda",Table16[[#This Row],[Column1]]))=FALSE),1,0)</f>
        <v>0</v>
      </c>
      <c r="M522">
        <f>IF(Table16[[#This Row],[cond]]=1,M521+1,0)</f>
        <v>0</v>
      </c>
      <c r="N522">
        <f>IF(ISNUMBER(SEARCH("Ronda",Table16[[#This Row],[Column1]]))=TRUE,1,0)</f>
        <v>0</v>
      </c>
      <c r="O522" t="str">
        <f>IF(Table16[[#This Row],[cond2]]=1,MID(Table16[[#This Row],[Column1]],6,3),O521)</f>
        <v xml:space="preserve"> 26</v>
      </c>
      <c r="P522">
        <v>521</v>
      </c>
      <c r="Q522" t="s">
        <v>537</v>
      </c>
    </row>
    <row r="523" spans="11:17" hidden="1" x14ac:dyDescent="0.3">
      <c r="K523" t="s">
        <v>13</v>
      </c>
      <c r="L523">
        <f>IF(AND(ISNUMBER(SEARCH(":",Table16[[#This Row],[Column1]]))=FALSE,ISNUMBER(SEARCH("Ronda",Table16[[#This Row],[Column1]]))=FALSE),1,0)</f>
        <v>1</v>
      </c>
      <c r="M523">
        <f>IF(Table16[[#This Row],[cond]]=1,M522+1,0)</f>
        <v>1</v>
      </c>
      <c r="N523">
        <f>IF(ISNUMBER(SEARCH("Ronda",Table16[[#This Row],[Column1]]))=TRUE,1,0)</f>
        <v>0</v>
      </c>
      <c r="O523" t="str">
        <f>IF(Table16[[#This Row],[cond2]]=1,MID(Table16[[#This Row],[Column1]],6,3),O522)</f>
        <v xml:space="preserve"> 26</v>
      </c>
      <c r="P523">
        <v>522</v>
      </c>
      <c r="Q523" t="s">
        <v>537</v>
      </c>
    </row>
    <row r="524" spans="11:17" hidden="1" x14ac:dyDescent="0.3">
      <c r="K524" t="s">
        <v>1493</v>
      </c>
      <c r="L524">
        <f>IF(AND(ISNUMBER(SEARCH(":",Table16[[#This Row],[Column1]]))=FALSE,ISNUMBER(SEARCH("Ronda",Table16[[#This Row],[Column1]]))=FALSE),1,0)</f>
        <v>1</v>
      </c>
      <c r="M524">
        <f>IF(Table16[[#This Row],[cond]]=1,M523+1,0)</f>
        <v>2</v>
      </c>
      <c r="N524">
        <f>IF(ISNUMBER(SEARCH("Ronda",Table16[[#This Row],[Column1]]))=TRUE,1,0)</f>
        <v>0</v>
      </c>
      <c r="O524" t="str">
        <f>IF(Table16[[#This Row],[cond2]]=1,MID(Table16[[#This Row],[Column1]],6,3),O523)</f>
        <v xml:space="preserve"> 26</v>
      </c>
      <c r="P524">
        <v>523</v>
      </c>
      <c r="Q524" t="s">
        <v>537</v>
      </c>
    </row>
    <row r="525" spans="11:17" hidden="1" x14ac:dyDescent="0.3">
      <c r="K525">
        <v>1</v>
      </c>
      <c r="L525">
        <f>IF(AND(ISNUMBER(SEARCH(":",Table16[[#This Row],[Column1]]))=FALSE,ISNUMBER(SEARCH("Ronda",Table16[[#This Row],[Column1]]))=FALSE),1,0)</f>
        <v>1</v>
      </c>
      <c r="M525">
        <f>IF(Table16[[#This Row],[cond]]=1,M524+1,0)</f>
        <v>3</v>
      </c>
      <c r="N525">
        <f>IF(ISNUMBER(SEARCH("Ronda",Table16[[#This Row],[Column1]]))=TRUE,1,0)</f>
        <v>0</v>
      </c>
      <c r="O525" t="str">
        <f>IF(Table16[[#This Row],[cond2]]=1,MID(Table16[[#This Row],[Column1]],6,3),O524)</f>
        <v xml:space="preserve"> 26</v>
      </c>
      <c r="P525">
        <v>524</v>
      </c>
      <c r="Q525" t="s">
        <v>537</v>
      </c>
    </row>
    <row r="526" spans="11:17" x14ac:dyDescent="0.3">
      <c r="K526">
        <v>1</v>
      </c>
      <c r="L526">
        <f>IF(AND(ISNUMBER(SEARCH(":",Table16[[#This Row],[Column1]]))=FALSE,ISNUMBER(SEARCH("Ronda",Table16[[#This Row],[Column1]]))=FALSE),1,0)</f>
        <v>1</v>
      </c>
      <c r="M526">
        <f>IF(Table16[[#This Row],[cond]]=1,M525+1,0)</f>
        <v>4</v>
      </c>
      <c r="N526">
        <f>IF(ISNUMBER(SEARCH("Ronda",Table16[[#This Row],[Column1]]))=TRUE,1,0)</f>
        <v>0</v>
      </c>
      <c r="O526" t="str">
        <f>IF(Table16[[#This Row],[cond2]]=1,MID(Table16[[#This Row],[Column1]],6,3),O525)</f>
        <v xml:space="preserve"> 26</v>
      </c>
      <c r="P526">
        <v>1657</v>
      </c>
      <c r="Q526" t="s">
        <v>553</v>
      </c>
    </row>
    <row r="527" spans="11:17" hidden="1" x14ac:dyDescent="0.3">
      <c r="K527">
        <v>-1</v>
      </c>
      <c r="L527">
        <f>IF(AND(ISNUMBER(SEARCH(":",Table16[[#This Row],[Column1]]))=FALSE,ISNUMBER(SEARCH("Ronda",Table16[[#This Row],[Column1]]))=FALSE),1,0)</f>
        <v>1</v>
      </c>
      <c r="M527">
        <f>IF(Table16[[#This Row],[cond]]=1,M526+1,0)</f>
        <v>5</v>
      </c>
      <c r="N527">
        <f>IF(ISNUMBER(SEARCH("Ronda",Table16[[#This Row],[Column1]]))=TRUE,1,0)</f>
        <v>0</v>
      </c>
      <c r="O527" t="str">
        <f>IF(Table16[[#This Row],[cond2]]=1,MID(Table16[[#This Row],[Column1]],6,3),O526)</f>
        <v xml:space="preserve"> 26</v>
      </c>
      <c r="P527">
        <v>526</v>
      </c>
      <c r="Q527" t="s">
        <v>537</v>
      </c>
    </row>
    <row r="528" spans="11:17" hidden="1" x14ac:dyDescent="0.3">
      <c r="K528">
        <v>0</v>
      </c>
      <c r="L528">
        <f>IF(AND(ISNUMBER(SEARCH(":",Table16[[#This Row],[Column1]]))=FALSE,ISNUMBER(SEARCH("Ronda",Table16[[#This Row],[Column1]]))=FALSE),1,0)</f>
        <v>1</v>
      </c>
      <c r="M528">
        <f>IF(Table16[[#This Row],[cond]]=1,M527+1,0)</f>
        <v>6</v>
      </c>
      <c r="N528">
        <f>IF(ISNUMBER(SEARCH("Ronda",Table16[[#This Row],[Column1]]))=TRUE,1,0)</f>
        <v>0</v>
      </c>
      <c r="O528" t="str">
        <f>IF(Table16[[#This Row],[cond2]]=1,MID(Table16[[#This Row],[Column1]],6,3),O527)</f>
        <v xml:space="preserve"> 26</v>
      </c>
      <c r="P528">
        <v>527</v>
      </c>
      <c r="Q528" t="s">
        <v>537</v>
      </c>
    </row>
    <row r="529" spans="11:17" hidden="1" x14ac:dyDescent="0.3">
      <c r="K529" t="s">
        <v>1550</v>
      </c>
      <c r="L529">
        <f>IF(AND(ISNUMBER(SEARCH(":",Table16[[#This Row],[Column1]]))=FALSE,ISNUMBER(SEARCH("Ronda",Table16[[#This Row],[Column1]]))=FALSE),1,0)</f>
        <v>0</v>
      </c>
      <c r="M529">
        <f>IF(Table16[[#This Row],[cond]]=1,M528+1,0)</f>
        <v>0</v>
      </c>
      <c r="N529">
        <f>IF(ISNUMBER(SEARCH("Ronda",Table16[[#This Row],[Column1]]))=TRUE,1,0)</f>
        <v>0</v>
      </c>
      <c r="O529" t="str">
        <f>IF(Table16[[#This Row],[cond2]]=1,MID(Table16[[#This Row],[Column1]],6,3),O528)</f>
        <v xml:space="preserve"> 26</v>
      </c>
      <c r="P529">
        <v>528</v>
      </c>
      <c r="Q529" t="s">
        <v>537</v>
      </c>
    </row>
    <row r="530" spans="11:17" hidden="1" x14ac:dyDescent="0.3">
      <c r="K530" t="s">
        <v>1051</v>
      </c>
      <c r="L530">
        <f>IF(AND(ISNUMBER(SEARCH(":",Table16[[#This Row],[Column1]]))=FALSE,ISNUMBER(SEARCH("Ronda",Table16[[#This Row],[Column1]]))=FALSE),1,0)</f>
        <v>1</v>
      </c>
      <c r="M530">
        <f>IF(Table16[[#This Row],[cond]]=1,M529+1,0)</f>
        <v>1</v>
      </c>
      <c r="N530">
        <f>IF(ISNUMBER(SEARCH("Ronda",Table16[[#This Row],[Column1]]))=TRUE,1,0)</f>
        <v>0</v>
      </c>
      <c r="O530" t="str">
        <f>IF(Table16[[#This Row],[cond2]]=1,MID(Table16[[#This Row],[Column1]],6,3),O529)</f>
        <v xml:space="preserve"> 26</v>
      </c>
      <c r="P530">
        <v>529</v>
      </c>
      <c r="Q530" t="s">
        <v>537</v>
      </c>
    </row>
    <row r="531" spans="11:17" hidden="1" x14ac:dyDescent="0.3">
      <c r="K531" t="s">
        <v>5</v>
      </c>
      <c r="L531">
        <f>IF(AND(ISNUMBER(SEARCH(":",Table16[[#This Row],[Column1]]))=FALSE,ISNUMBER(SEARCH("Ronda",Table16[[#This Row],[Column1]]))=FALSE),1,0)</f>
        <v>1</v>
      </c>
      <c r="M531">
        <f>IF(Table16[[#This Row],[cond]]=1,M530+1,0)</f>
        <v>2</v>
      </c>
      <c r="N531">
        <f>IF(ISNUMBER(SEARCH("Ronda",Table16[[#This Row],[Column1]]))=TRUE,1,0)</f>
        <v>0</v>
      </c>
      <c r="O531" t="str">
        <f>IF(Table16[[#This Row],[cond2]]=1,MID(Table16[[#This Row],[Column1]],6,3),O530)</f>
        <v xml:space="preserve"> 26</v>
      </c>
      <c r="P531">
        <v>530</v>
      </c>
      <c r="Q531" t="s">
        <v>537</v>
      </c>
    </row>
    <row r="532" spans="11:17" hidden="1" x14ac:dyDescent="0.3">
      <c r="K532">
        <v>5</v>
      </c>
      <c r="L532">
        <f>IF(AND(ISNUMBER(SEARCH(":",Table16[[#This Row],[Column1]]))=FALSE,ISNUMBER(SEARCH("Ronda",Table16[[#This Row],[Column1]]))=FALSE),1,0)</f>
        <v>1</v>
      </c>
      <c r="M532">
        <f>IF(Table16[[#This Row],[cond]]=1,M531+1,0)</f>
        <v>3</v>
      </c>
      <c r="N532">
        <f>IF(ISNUMBER(SEARCH("Ronda",Table16[[#This Row],[Column1]]))=TRUE,1,0)</f>
        <v>0</v>
      </c>
      <c r="O532" t="str">
        <f>IF(Table16[[#This Row],[cond2]]=1,MID(Table16[[#This Row],[Column1]],6,3),O531)</f>
        <v xml:space="preserve"> 26</v>
      </c>
      <c r="P532">
        <v>531</v>
      </c>
      <c r="Q532" t="s">
        <v>537</v>
      </c>
    </row>
    <row r="533" spans="11:17" x14ac:dyDescent="0.3">
      <c r="K533">
        <v>2</v>
      </c>
      <c r="L533">
        <f>IF(AND(ISNUMBER(SEARCH(":",Table16[[#This Row],[Column1]]))=FALSE,ISNUMBER(SEARCH("Ronda",Table16[[#This Row],[Column1]]))=FALSE),1,0)</f>
        <v>1</v>
      </c>
      <c r="M533">
        <f>IF(Table16[[#This Row],[cond]]=1,M532+1,0)</f>
        <v>4</v>
      </c>
      <c r="N533">
        <f>IF(ISNUMBER(SEARCH("Ronda",Table16[[#This Row],[Column1]]))=TRUE,1,0)</f>
        <v>0</v>
      </c>
      <c r="O533" t="str">
        <f>IF(Table16[[#This Row],[cond2]]=1,MID(Table16[[#This Row],[Column1]],6,3),O532)</f>
        <v xml:space="preserve"> 26</v>
      </c>
      <c r="P533">
        <v>1650</v>
      </c>
      <c r="Q533" t="s">
        <v>553</v>
      </c>
    </row>
    <row r="534" spans="11:17" hidden="1" x14ac:dyDescent="0.3">
      <c r="K534">
        <v>-2</v>
      </c>
      <c r="L534">
        <f>IF(AND(ISNUMBER(SEARCH(":",Table16[[#This Row],[Column1]]))=FALSE,ISNUMBER(SEARCH("Ronda",Table16[[#This Row],[Column1]]))=FALSE),1,0)</f>
        <v>1</v>
      </c>
      <c r="M534">
        <f>IF(Table16[[#This Row],[cond]]=1,M533+1,0)</f>
        <v>5</v>
      </c>
      <c r="N534">
        <f>IF(ISNUMBER(SEARCH("Ronda",Table16[[#This Row],[Column1]]))=TRUE,1,0)</f>
        <v>0</v>
      </c>
      <c r="O534" t="str">
        <f>IF(Table16[[#This Row],[cond2]]=1,MID(Table16[[#This Row],[Column1]],6,3),O533)</f>
        <v xml:space="preserve"> 26</v>
      </c>
      <c r="P534">
        <v>533</v>
      </c>
      <c r="Q534" t="s">
        <v>537</v>
      </c>
    </row>
    <row r="535" spans="11:17" hidden="1" x14ac:dyDescent="0.3">
      <c r="K535">
        <v>0</v>
      </c>
      <c r="L535">
        <f>IF(AND(ISNUMBER(SEARCH(":",Table16[[#This Row],[Column1]]))=FALSE,ISNUMBER(SEARCH("Ronda",Table16[[#This Row],[Column1]]))=FALSE),1,0)</f>
        <v>1</v>
      </c>
      <c r="M535">
        <f>IF(Table16[[#This Row],[cond]]=1,M534+1,0)</f>
        <v>6</v>
      </c>
      <c r="N535">
        <f>IF(ISNUMBER(SEARCH("Ronda",Table16[[#This Row],[Column1]]))=TRUE,1,0)</f>
        <v>0</v>
      </c>
      <c r="O535" t="str">
        <f>IF(Table16[[#This Row],[cond2]]=1,MID(Table16[[#This Row],[Column1]],6,3),O534)</f>
        <v xml:space="preserve"> 26</v>
      </c>
      <c r="P535">
        <v>534</v>
      </c>
      <c r="Q535" t="s">
        <v>537</v>
      </c>
    </row>
    <row r="536" spans="11:17" hidden="1" x14ac:dyDescent="0.3">
      <c r="K536" t="s">
        <v>1551</v>
      </c>
      <c r="L536">
        <f>IF(AND(ISNUMBER(SEARCH(":",Table16[[#This Row],[Column1]]))=FALSE,ISNUMBER(SEARCH("Ronda",Table16[[#This Row],[Column1]]))=FALSE),1,0)</f>
        <v>0</v>
      </c>
      <c r="M536">
        <f>IF(Table16[[#This Row],[cond]]=1,M535+1,0)</f>
        <v>0</v>
      </c>
      <c r="N536">
        <f>IF(ISNUMBER(SEARCH("Ronda",Table16[[#This Row],[Column1]]))=TRUE,1,0)</f>
        <v>0</v>
      </c>
      <c r="O536" t="str">
        <f>IF(Table16[[#This Row],[cond2]]=1,MID(Table16[[#This Row],[Column1]],6,3),O535)</f>
        <v xml:space="preserve"> 26</v>
      </c>
      <c r="P536">
        <v>535</v>
      </c>
      <c r="Q536" t="s">
        <v>537</v>
      </c>
    </row>
    <row r="537" spans="11:17" hidden="1" x14ac:dyDescent="0.3">
      <c r="K537" t="s">
        <v>36</v>
      </c>
      <c r="L537">
        <f>IF(AND(ISNUMBER(SEARCH(":",Table16[[#This Row],[Column1]]))=FALSE,ISNUMBER(SEARCH("Ronda",Table16[[#This Row],[Column1]]))=FALSE),1,0)</f>
        <v>1</v>
      </c>
      <c r="M537">
        <f>IF(Table16[[#This Row],[cond]]=1,M536+1,0)</f>
        <v>1</v>
      </c>
      <c r="N537">
        <f>IF(ISNUMBER(SEARCH("Ronda",Table16[[#This Row],[Column1]]))=TRUE,1,0)</f>
        <v>0</v>
      </c>
      <c r="O537" t="str">
        <f>IF(Table16[[#This Row],[cond2]]=1,MID(Table16[[#This Row],[Column1]],6,3),O536)</f>
        <v xml:space="preserve"> 26</v>
      </c>
      <c r="P537">
        <v>536</v>
      </c>
      <c r="Q537" t="s">
        <v>537</v>
      </c>
    </row>
    <row r="538" spans="11:17" hidden="1" x14ac:dyDescent="0.3">
      <c r="K538" t="s">
        <v>33</v>
      </c>
      <c r="L538">
        <f>IF(AND(ISNUMBER(SEARCH(":",Table16[[#This Row],[Column1]]))=FALSE,ISNUMBER(SEARCH("Ronda",Table16[[#This Row],[Column1]]))=FALSE),1,0)</f>
        <v>1</v>
      </c>
      <c r="M538">
        <f>IF(Table16[[#This Row],[cond]]=1,M537+1,0)</f>
        <v>2</v>
      </c>
      <c r="N538">
        <f>IF(ISNUMBER(SEARCH("Ronda",Table16[[#This Row],[Column1]]))=TRUE,1,0)</f>
        <v>0</v>
      </c>
      <c r="O538" t="str">
        <f>IF(Table16[[#This Row],[cond2]]=1,MID(Table16[[#This Row],[Column1]],6,3),O537)</f>
        <v xml:space="preserve"> 26</v>
      </c>
      <c r="P538">
        <v>537</v>
      </c>
      <c r="Q538" t="s">
        <v>537</v>
      </c>
    </row>
    <row r="539" spans="11:17" hidden="1" x14ac:dyDescent="0.3">
      <c r="K539">
        <v>1</v>
      </c>
      <c r="L539">
        <f>IF(AND(ISNUMBER(SEARCH(":",Table16[[#This Row],[Column1]]))=FALSE,ISNUMBER(SEARCH("Ronda",Table16[[#This Row],[Column1]]))=FALSE),1,0)</f>
        <v>1</v>
      </c>
      <c r="M539">
        <f>IF(Table16[[#This Row],[cond]]=1,M538+1,0)</f>
        <v>3</v>
      </c>
      <c r="N539">
        <f>IF(ISNUMBER(SEARCH("Ronda",Table16[[#This Row],[Column1]]))=TRUE,1,0)</f>
        <v>0</v>
      </c>
      <c r="O539" t="str">
        <f>IF(Table16[[#This Row],[cond2]]=1,MID(Table16[[#This Row],[Column1]],6,3),O538)</f>
        <v xml:space="preserve"> 26</v>
      </c>
      <c r="P539">
        <v>538</v>
      </c>
      <c r="Q539" t="s">
        <v>537</v>
      </c>
    </row>
    <row r="540" spans="11:17" x14ac:dyDescent="0.3">
      <c r="K540">
        <v>3</v>
      </c>
      <c r="L540">
        <f>IF(AND(ISNUMBER(SEARCH(":",Table16[[#This Row],[Column1]]))=FALSE,ISNUMBER(SEARCH("Ronda",Table16[[#This Row],[Column1]]))=FALSE),1,0)</f>
        <v>1</v>
      </c>
      <c r="M540">
        <f>IF(Table16[[#This Row],[cond]]=1,M539+1,0)</f>
        <v>4</v>
      </c>
      <c r="N540">
        <f>IF(ISNUMBER(SEARCH("Ronda",Table16[[#This Row],[Column1]]))=TRUE,1,0)</f>
        <v>0</v>
      </c>
      <c r="O540" t="str">
        <f>IF(Table16[[#This Row],[cond2]]=1,MID(Table16[[#This Row],[Column1]],6,3),O539)</f>
        <v xml:space="preserve"> 26</v>
      </c>
      <c r="P540">
        <v>1643</v>
      </c>
      <c r="Q540" t="s">
        <v>553</v>
      </c>
    </row>
    <row r="541" spans="11:17" hidden="1" x14ac:dyDescent="0.3">
      <c r="K541">
        <v>0</v>
      </c>
      <c r="L541">
        <f>IF(AND(ISNUMBER(SEARCH(":",Table16[[#This Row],[Column1]]))=FALSE,ISNUMBER(SEARCH("Ronda",Table16[[#This Row],[Column1]]))=FALSE),1,0)</f>
        <v>1</v>
      </c>
      <c r="M541">
        <f>IF(Table16[[#This Row],[cond]]=1,M540+1,0)</f>
        <v>5</v>
      </c>
      <c r="N541">
        <f>IF(ISNUMBER(SEARCH("Ronda",Table16[[#This Row],[Column1]]))=TRUE,1,0)</f>
        <v>0</v>
      </c>
      <c r="O541" t="str">
        <f>IF(Table16[[#This Row],[cond2]]=1,MID(Table16[[#This Row],[Column1]],6,3),O540)</f>
        <v xml:space="preserve"> 26</v>
      </c>
      <c r="P541">
        <v>540</v>
      </c>
      <c r="Q541" t="s">
        <v>537</v>
      </c>
    </row>
    <row r="542" spans="11:17" hidden="1" x14ac:dyDescent="0.3">
      <c r="K542">
        <v>-1</v>
      </c>
      <c r="L542">
        <f>IF(AND(ISNUMBER(SEARCH(":",Table16[[#This Row],[Column1]]))=FALSE,ISNUMBER(SEARCH("Ronda",Table16[[#This Row],[Column1]]))=FALSE),1,0)</f>
        <v>1</v>
      </c>
      <c r="M542">
        <f>IF(Table16[[#This Row],[cond]]=1,M541+1,0)</f>
        <v>6</v>
      </c>
      <c r="N542">
        <f>IF(ISNUMBER(SEARCH("Ronda",Table16[[#This Row],[Column1]]))=TRUE,1,0)</f>
        <v>0</v>
      </c>
      <c r="O542" t="str">
        <f>IF(Table16[[#This Row],[cond2]]=1,MID(Table16[[#This Row],[Column1]],6,3),O541)</f>
        <v xml:space="preserve"> 26</v>
      </c>
      <c r="P542">
        <v>541</v>
      </c>
      <c r="Q542" t="s">
        <v>537</v>
      </c>
    </row>
    <row r="543" spans="11:17" hidden="1" x14ac:dyDescent="0.3">
      <c r="K543" t="s">
        <v>115</v>
      </c>
      <c r="L543">
        <f>IF(AND(ISNUMBER(SEARCH(":",Table16[[#This Row],[Column1]]))=FALSE,ISNUMBER(SEARCH("Ronda",Table16[[#This Row],[Column1]]))=FALSE),1,0)</f>
        <v>0</v>
      </c>
      <c r="M543">
        <f>IF(Table16[[#This Row],[cond]]=1,M542+1,0)</f>
        <v>0</v>
      </c>
      <c r="N543">
        <f>IF(ISNUMBER(SEARCH("Ronda",Table16[[#This Row],[Column1]]))=TRUE,1,0)</f>
        <v>0</v>
      </c>
      <c r="O543" t="str">
        <f>IF(Table16[[#This Row],[cond2]]=1,MID(Table16[[#This Row],[Column1]],6,3),O542)</f>
        <v xml:space="preserve"> 26</v>
      </c>
      <c r="P543">
        <v>542</v>
      </c>
      <c r="Q543" t="s">
        <v>537</v>
      </c>
    </row>
    <row r="544" spans="11:17" hidden="1" x14ac:dyDescent="0.3">
      <c r="K544" t="s">
        <v>6</v>
      </c>
      <c r="L544">
        <f>IF(AND(ISNUMBER(SEARCH(":",Table16[[#This Row],[Column1]]))=FALSE,ISNUMBER(SEARCH("Ronda",Table16[[#This Row],[Column1]]))=FALSE),1,0)</f>
        <v>1</v>
      </c>
      <c r="M544">
        <f>IF(Table16[[#This Row],[cond]]=1,M543+1,0)</f>
        <v>1</v>
      </c>
      <c r="N544">
        <f>IF(ISNUMBER(SEARCH("Ronda",Table16[[#This Row],[Column1]]))=TRUE,1,0)</f>
        <v>0</v>
      </c>
      <c r="O544" t="str">
        <f>IF(Table16[[#This Row],[cond2]]=1,MID(Table16[[#This Row],[Column1]],6,3),O543)</f>
        <v xml:space="preserve"> 26</v>
      </c>
      <c r="P544">
        <v>543</v>
      </c>
      <c r="Q544" t="s">
        <v>537</v>
      </c>
    </row>
    <row r="545" spans="11:17" hidden="1" x14ac:dyDescent="0.3">
      <c r="K545" t="s">
        <v>2</v>
      </c>
      <c r="L545">
        <f>IF(AND(ISNUMBER(SEARCH(":",Table16[[#This Row],[Column1]]))=FALSE,ISNUMBER(SEARCH("Ronda",Table16[[#This Row],[Column1]]))=FALSE),1,0)</f>
        <v>1</v>
      </c>
      <c r="M545">
        <f>IF(Table16[[#This Row],[cond]]=1,M544+1,0)</f>
        <v>2</v>
      </c>
      <c r="N545">
        <f>IF(ISNUMBER(SEARCH("Ronda",Table16[[#This Row],[Column1]]))=TRUE,1,0)</f>
        <v>0</v>
      </c>
      <c r="O545" t="str">
        <f>IF(Table16[[#This Row],[cond2]]=1,MID(Table16[[#This Row],[Column1]],6,3),O544)</f>
        <v xml:space="preserve"> 26</v>
      </c>
      <c r="P545">
        <v>544</v>
      </c>
      <c r="Q545" t="s">
        <v>537</v>
      </c>
    </row>
    <row r="546" spans="11:17" hidden="1" x14ac:dyDescent="0.3">
      <c r="K546">
        <v>0</v>
      </c>
      <c r="L546">
        <f>IF(AND(ISNUMBER(SEARCH(":",Table16[[#This Row],[Column1]]))=FALSE,ISNUMBER(SEARCH("Ronda",Table16[[#This Row],[Column1]]))=FALSE),1,0)</f>
        <v>1</v>
      </c>
      <c r="M546">
        <f>IF(Table16[[#This Row],[cond]]=1,M545+1,0)</f>
        <v>3</v>
      </c>
      <c r="N546">
        <f>IF(ISNUMBER(SEARCH("Ronda",Table16[[#This Row],[Column1]]))=TRUE,1,0)</f>
        <v>0</v>
      </c>
      <c r="O546" t="str">
        <f>IF(Table16[[#This Row],[cond2]]=1,MID(Table16[[#This Row],[Column1]],6,3),O545)</f>
        <v xml:space="preserve"> 26</v>
      </c>
      <c r="P546">
        <v>545</v>
      </c>
      <c r="Q546" t="s">
        <v>537</v>
      </c>
    </row>
    <row r="547" spans="11:17" x14ac:dyDescent="0.3">
      <c r="K547">
        <v>3</v>
      </c>
      <c r="L547">
        <f>IF(AND(ISNUMBER(SEARCH(":",Table16[[#This Row],[Column1]]))=FALSE,ISNUMBER(SEARCH("Ronda",Table16[[#This Row],[Column1]]))=FALSE),1,0)</f>
        <v>1</v>
      </c>
      <c r="M547">
        <f>IF(Table16[[#This Row],[cond]]=1,M546+1,0)</f>
        <v>4</v>
      </c>
      <c r="N547">
        <f>IF(ISNUMBER(SEARCH("Ronda",Table16[[#This Row],[Column1]]))=TRUE,1,0)</f>
        <v>0</v>
      </c>
      <c r="O547" t="str">
        <f>IF(Table16[[#This Row],[cond2]]=1,MID(Table16[[#This Row],[Column1]],6,3),O546)</f>
        <v xml:space="preserve"> 26</v>
      </c>
      <c r="P547">
        <v>1636</v>
      </c>
      <c r="Q547" t="s">
        <v>553</v>
      </c>
    </row>
    <row r="548" spans="11:17" hidden="1" x14ac:dyDescent="0.3">
      <c r="K548">
        <v>0</v>
      </c>
      <c r="L548">
        <f>IF(AND(ISNUMBER(SEARCH(":",Table16[[#This Row],[Column1]]))=FALSE,ISNUMBER(SEARCH("Ronda",Table16[[#This Row],[Column1]]))=FALSE),1,0)</f>
        <v>1</v>
      </c>
      <c r="M548">
        <f>IF(Table16[[#This Row],[cond]]=1,M547+1,0)</f>
        <v>5</v>
      </c>
      <c r="N548">
        <f>IF(ISNUMBER(SEARCH("Ronda",Table16[[#This Row],[Column1]]))=TRUE,1,0)</f>
        <v>0</v>
      </c>
      <c r="O548" t="str">
        <f>IF(Table16[[#This Row],[cond2]]=1,MID(Table16[[#This Row],[Column1]],6,3),O547)</f>
        <v xml:space="preserve"> 26</v>
      </c>
      <c r="P548">
        <v>547</v>
      </c>
      <c r="Q548" t="s">
        <v>537</v>
      </c>
    </row>
    <row r="549" spans="11:17" hidden="1" x14ac:dyDescent="0.3">
      <c r="K549">
        <v>-3</v>
      </c>
      <c r="L549">
        <f>IF(AND(ISNUMBER(SEARCH(":",Table16[[#This Row],[Column1]]))=FALSE,ISNUMBER(SEARCH("Ronda",Table16[[#This Row],[Column1]]))=FALSE),1,0)</f>
        <v>1</v>
      </c>
      <c r="M549">
        <f>IF(Table16[[#This Row],[cond]]=1,M548+1,0)</f>
        <v>6</v>
      </c>
      <c r="N549">
        <f>IF(ISNUMBER(SEARCH("Ronda",Table16[[#This Row],[Column1]]))=TRUE,1,0)</f>
        <v>0</v>
      </c>
      <c r="O549" t="str">
        <f>IF(Table16[[#This Row],[cond2]]=1,MID(Table16[[#This Row],[Column1]],6,3),O548)</f>
        <v xml:space="preserve"> 26</v>
      </c>
      <c r="P549">
        <v>548</v>
      </c>
      <c r="Q549" t="s">
        <v>537</v>
      </c>
    </row>
    <row r="550" spans="11:17" hidden="1" x14ac:dyDescent="0.3">
      <c r="K550" t="s">
        <v>1552</v>
      </c>
      <c r="L550">
        <f>IF(AND(ISNUMBER(SEARCH(":",Table16[[#This Row],[Column1]]))=FALSE,ISNUMBER(SEARCH("Ronda",Table16[[#This Row],[Column1]]))=FALSE),1,0)</f>
        <v>0</v>
      </c>
      <c r="M550">
        <f>IF(Table16[[#This Row],[cond]]=1,M549+1,0)</f>
        <v>0</v>
      </c>
      <c r="N550">
        <f>IF(ISNUMBER(SEARCH("Ronda",Table16[[#This Row],[Column1]]))=TRUE,1,0)</f>
        <v>0</v>
      </c>
      <c r="O550" t="str">
        <f>IF(Table16[[#This Row],[cond2]]=1,MID(Table16[[#This Row],[Column1]],6,3),O549)</f>
        <v xml:space="preserve"> 26</v>
      </c>
      <c r="P550">
        <v>549</v>
      </c>
      <c r="Q550" t="s">
        <v>537</v>
      </c>
    </row>
    <row r="551" spans="11:17" hidden="1" x14ac:dyDescent="0.3">
      <c r="K551" t="s">
        <v>303</v>
      </c>
      <c r="L551">
        <f>IF(AND(ISNUMBER(SEARCH(":",Table16[[#This Row],[Column1]]))=FALSE,ISNUMBER(SEARCH("Ronda",Table16[[#This Row],[Column1]]))=FALSE),1,0)</f>
        <v>1</v>
      </c>
      <c r="M551">
        <f>IF(Table16[[#This Row],[cond]]=1,M550+1,0)</f>
        <v>1</v>
      </c>
      <c r="N551">
        <f>IF(ISNUMBER(SEARCH("Ronda",Table16[[#This Row],[Column1]]))=TRUE,1,0)</f>
        <v>0</v>
      </c>
      <c r="O551" t="str">
        <f>IF(Table16[[#This Row],[cond2]]=1,MID(Table16[[#This Row],[Column1]],6,3),O550)</f>
        <v xml:space="preserve"> 26</v>
      </c>
      <c r="P551">
        <v>550</v>
      </c>
      <c r="Q551" t="s">
        <v>537</v>
      </c>
    </row>
    <row r="552" spans="11:17" hidden="1" x14ac:dyDescent="0.3">
      <c r="K552" t="s">
        <v>8</v>
      </c>
      <c r="L552">
        <f>IF(AND(ISNUMBER(SEARCH(":",Table16[[#This Row],[Column1]]))=FALSE,ISNUMBER(SEARCH("Ronda",Table16[[#This Row],[Column1]]))=FALSE),1,0)</f>
        <v>1</v>
      </c>
      <c r="M552">
        <f>IF(Table16[[#This Row],[cond]]=1,M551+1,0)</f>
        <v>2</v>
      </c>
      <c r="N552">
        <f>IF(ISNUMBER(SEARCH("Ronda",Table16[[#This Row],[Column1]]))=TRUE,1,0)</f>
        <v>0</v>
      </c>
      <c r="O552" t="str">
        <f>IF(Table16[[#This Row],[cond2]]=1,MID(Table16[[#This Row],[Column1]],6,3),O551)</f>
        <v xml:space="preserve"> 26</v>
      </c>
      <c r="P552">
        <v>551</v>
      </c>
      <c r="Q552" t="s">
        <v>537</v>
      </c>
    </row>
    <row r="553" spans="11:17" hidden="1" x14ac:dyDescent="0.3">
      <c r="K553">
        <v>0</v>
      </c>
      <c r="L553">
        <f>IF(AND(ISNUMBER(SEARCH(":",Table16[[#This Row],[Column1]]))=FALSE,ISNUMBER(SEARCH("Ronda",Table16[[#This Row],[Column1]]))=FALSE),1,0)</f>
        <v>1</v>
      </c>
      <c r="M553">
        <f>IF(Table16[[#This Row],[cond]]=1,M552+1,0)</f>
        <v>3</v>
      </c>
      <c r="N553">
        <f>IF(ISNUMBER(SEARCH("Ronda",Table16[[#This Row],[Column1]]))=TRUE,1,0)</f>
        <v>0</v>
      </c>
      <c r="O553" t="str">
        <f>IF(Table16[[#This Row],[cond2]]=1,MID(Table16[[#This Row],[Column1]],6,3),O552)</f>
        <v xml:space="preserve"> 26</v>
      </c>
      <c r="P553">
        <v>552</v>
      </c>
      <c r="Q553" t="s">
        <v>537</v>
      </c>
    </row>
    <row r="554" spans="11:17" x14ac:dyDescent="0.3">
      <c r="K554">
        <v>0</v>
      </c>
      <c r="L554">
        <f>IF(AND(ISNUMBER(SEARCH(":",Table16[[#This Row],[Column1]]))=FALSE,ISNUMBER(SEARCH("Ronda",Table16[[#This Row],[Column1]]))=FALSE),1,0)</f>
        <v>1</v>
      </c>
      <c r="M554">
        <f>IF(Table16[[#This Row],[cond]]=1,M553+1,0)</f>
        <v>4</v>
      </c>
      <c r="N554">
        <f>IF(ISNUMBER(SEARCH("Ronda",Table16[[#This Row],[Column1]]))=TRUE,1,0)</f>
        <v>0</v>
      </c>
      <c r="O554" t="str">
        <f>IF(Table16[[#This Row],[cond2]]=1,MID(Table16[[#This Row],[Column1]],6,3),O553)</f>
        <v xml:space="preserve"> 26</v>
      </c>
      <c r="P554">
        <v>1629</v>
      </c>
      <c r="Q554" t="s">
        <v>553</v>
      </c>
    </row>
    <row r="555" spans="11:17" hidden="1" x14ac:dyDescent="0.3">
      <c r="K555">
        <v>0</v>
      </c>
      <c r="L555">
        <f>IF(AND(ISNUMBER(SEARCH(":",Table16[[#This Row],[Column1]]))=FALSE,ISNUMBER(SEARCH("Ronda",Table16[[#This Row],[Column1]]))=FALSE),1,0)</f>
        <v>1</v>
      </c>
      <c r="M555">
        <f>IF(Table16[[#This Row],[cond]]=1,M554+1,0)</f>
        <v>5</v>
      </c>
      <c r="N555">
        <f>IF(ISNUMBER(SEARCH("Ronda",Table16[[#This Row],[Column1]]))=TRUE,1,0)</f>
        <v>0</v>
      </c>
      <c r="O555" t="str">
        <f>IF(Table16[[#This Row],[cond2]]=1,MID(Table16[[#This Row],[Column1]],6,3),O554)</f>
        <v xml:space="preserve"> 26</v>
      </c>
      <c r="P555">
        <v>554</v>
      </c>
      <c r="Q555" t="s">
        <v>537</v>
      </c>
    </row>
    <row r="556" spans="11:17" hidden="1" x14ac:dyDescent="0.3">
      <c r="K556">
        <v>-1</v>
      </c>
      <c r="L556">
        <f>IF(AND(ISNUMBER(SEARCH(":",Table16[[#This Row],[Column1]]))=FALSE,ISNUMBER(SEARCH("Ronda",Table16[[#This Row],[Column1]]))=FALSE),1,0)</f>
        <v>1</v>
      </c>
      <c r="M556">
        <f>IF(Table16[[#This Row],[cond]]=1,M555+1,0)</f>
        <v>6</v>
      </c>
      <c r="N556">
        <f>IF(ISNUMBER(SEARCH("Ronda",Table16[[#This Row],[Column1]]))=TRUE,1,0)</f>
        <v>0</v>
      </c>
      <c r="O556" t="str">
        <f>IF(Table16[[#This Row],[cond2]]=1,MID(Table16[[#This Row],[Column1]],6,3),O555)</f>
        <v xml:space="preserve"> 26</v>
      </c>
      <c r="P556">
        <v>555</v>
      </c>
      <c r="Q556" t="s">
        <v>537</v>
      </c>
    </row>
    <row r="557" spans="11:17" hidden="1" x14ac:dyDescent="0.3">
      <c r="K557" t="s">
        <v>1553</v>
      </c>
      <c r="L557">
        <f>IF(AND(ISNUMBER(SEARCH(":",Table16[[#This Row],[Column1]]))=FALSE,ISNUMBER(SEARCH("Ronda",Table16[[#This Row],[Column1]]))=FALSE),1,0)</f>
        <v>0</v>
      </c>
      <c r="M557">
        <f>IF(Table16[[#This Row],[cond]]=1,M556+1,0)</f>
        <v>0</v>
      </c>
      <c r="N557">
        <f>IF(ISNUMBER(SEARCH("Ronda",Table16[[#This Row],[Column1]]))=TRUE,1,0)</f>
        <v>0</v>
      </c>
      <c r="O557" t="str">
        <f>IF(Table16[[#This Row],[cond2]]=1,MID(Table16[[#This Row],[Column1]],6,3),O556)</f>
        <v xml:space="preserve"> 26</v>
      </c>
      <c r="P557">
        <v>556</v>
      </c>
      <c r="Q557" t="s">
        <v>537</v>
      </c>
    </row>
    <row r="558" spans="11:17" hidden="1" x14ac:dyDescent="0.3">
      <c r="K558" t="s">
        <v>28</v>
      </c>
      <c r="L558">
        <f>IF(AND(ISNUMBER(SEARCH(":",Table16[[#This Row],[Column1]]))=FALSE,ISNUMBER(SEARCH("Ronda",Table16[[#This Row],[Column1]]))=FALSE),1,0)</f>
        <v>1</v>
      </c>
      <c r="M558">
        <f>IF(Table16[[#This Row],[cond]]=1,M557+1,0)</f>
        <v>1</v>
      </c>
      <c r="N558">
        <f>IF(ISNUMBER(SEARCH("Ronda",Table16[[#This Row],[Column1]]))=TRUE,1,0)</f>
        <v>0</v>
      </c>
      <c r="O558" t="str">
        <f>IF(Table16[[#This Row],[cond2]]=1,MID(Table16[[#This Row],[Column1]],6,3),O557)</f>
        <v xml:space="preserve"> 26</v>
      </c>
      <c r="P558">
        <v>557</v>
      </c>
      <c r="Q558" t="s">
        <v>537</v>
      </c>
    </row>
    <row r="559" spans="11:17" hidden="1" x14ac:dyDescent="0.3">
      <c r="K559" t="s">
        <v>4</v>
      </c>
      <c r="L559">
        <f>IF(AND(ISNUMBER(SEARCH(":",Table16[[#This Row],[Column1]]))=FALSE,ISNUMBER(SEARCH("Ronda",Table16[[#This Row],[Column1]]))=FALSE),1,0)</f>
        <v>1</v>
      </c>
      <c r="M559">
        <f>IF(Table16[[#This Row],[cond]]=1,M558+1,0)</f>
        <v>2</v>
      </c>
      <c r="N559">
        <f>IF(ISNUMBER(SEARCH("Ronda",Table16[[#This Row],[Column1]]))=TRUE,1,0)</f>
        <v>0</v>
      </c>
      <c r="O559" t="str">
        <f>IF(Table16[[#This Row],[cond2]]=1,MID(Table16[[#This Row],[Column1]],6,3),O558)</f>
        <v xml:space="preserve"> 26</v>
      </c>
      <c r="P559">
        <v>558</v>
      </c>
      <c r="Q559" t="s">
        <v>537</v>
      </c>
    </row>
    <row r="560" spans="11:17" hidden="1" x14ac:dyDescent="0.3">
      <c r="K560">
        <v>3</v>
      </c>
      <c r="L560">
        <f>IF(AND(ISNUMBER(SEARCH(":",Table16[[#This Row],[Column1]]))=FALSE,ISNUMBER(SEARCH("Ronda",Table16[[#This Row],[Column1]]))=FALSE),1,0)</f>
        <v>1</v>
      </c>
      <c r="M560">
        <f>IF(Table16[[#This Row],[cond]]=1,M559+1,0)</f>
        <v>3</v>
      </c>
      <c r="N560">
        <f>IF(ISNUMBER(SEARCH("Ronda",Table16[[#This Row],[Column1]]))=TRUE,1,0)</f>
        <v>0</v>
      </c>
      <c r="O560" t="str">
        <f>IF(Table16[[#This Row],[cond2]]=1,MID(Table16[[#This Row],[Column1]],6,3),O559)</f>
        <v xml:space="preserve"> 26</v>
      </c>
      <c r="P560">
        <v>559</v>
      </c>
      <c r="Q560" t="s">
        <v>537</v>
      </c>
    </row>
    <row r="561" spans="11:17" x14ac:dyDescent="0.3">
      <c r="K561">
        <v>1</v>
      </c>
      <c r="L561">
        <f>IF(AND(ISNUMBER(SEARCH(":",Table16[[#This Row],[Column1]]))=FALSE,ISNUMBER(SEARCH("Ronda",Table16[[#This Row],[Column1]]))=FALSE),1,0)</f>
        <v>1</v>
      </c>
      <c r="M561">
        <f>IF(Table16[[#This Row],[cond]]=1,M560+1,0)</f>
        <v>4</v>
      </c>
      <c r="N561">
        <f>IF(ISNUMBER(SEARCH("Ronda",Table16[[#This Row],[Column1]]))=TRUE,1,0)</f>
        <v>0</v>
      </c>
      <c r="O561" t="str">
        <f>IF(Table16[[#This Row],[cond2]]=1,MID(Table16[[#This Row],[Column1]],6,3),O560)</f>
        <v xml:space="preserve"> 26</v>
      </c>
      <c r="P561">
        <v>1622</v>
      </c>
      <c r="Q561" t="s">
        <v>553</v>
      </c>
    </row>
    <row r="562" spans="11:17" hidden="1" x14ac:dyDescent="0.3">
      <c r="K562">
        <v>-2</v>
      </c>
      <c r="L562">
        <f>IF(AND(ISNUMBER(SEARCH(":",Table16[[#This Row],[Column1]]))=FALSE,ISNUMBER(SEARCH("Ronda",Table16[[#This Row],[Column1]]))=FALSE),1,0)</f>
        <v>1</v>
      </c>
      <c r="M562">
        <f>IF(Table16[[#This Row],[cond]]=1,M561+1,0)</f>
        <v>5</v>
      </c>
      <c r="N562">
        <f>IF(ISNUMBER(SEARCH("Ronda",Table16[[#This Row],[Column1]]))=TRUE,1,0)</f>
        <v>0</v>
      </c>
      <c r="O562" t="str">
        <f>IF(Table16[[#This Row],[cond2]]=1,MID(Table16[[#This Row],[Column1]],6,3),O561)</f>
        <v xml:space="preserve"> 26</v>
      </c>
      <c r="P562">
        <v>561</v>
      </c>
      <c r="Q562" t="s">
        <v>537</v>
      </c>
    </row>
    <row r="563" spans="11:17" hidden="1" x14ac:dyDescent="0.3">
      <c r="K563">
        <v>-1</v>
      </c>
      <c r="L563">
        <f>IF(AND(ISNUMBER(SEARCH(":",Table16[[#This Row],[Column1]]))=FALSE,ISNUMBER(SEARCH("Ronda",Table16[[#This Row],[Column1]]))=FALSE),1,0)</f>
        <v>1</v>
      </c>
      <c r="M563">
        <f>IF(Table16[[#This Row],[cond]]=1,M562+1,0)</f>
        <v>6</v>
      </c>
      <c r="N563">
        <f>IF(ISNUMBER(SEARCH("Ronda",Table16[[#This Row],[Column1]]))=TRUE,1,0)</f>
        <v>0</v>
      </c>
      <c r="O563" t="str">
        <f>IF(Table16[[#This Row],[cond2]]=1,MID(Table16[[#This Row],[Column1]],6,3),O562)</f>
        <v xml:space="preserve"> 26</v>
      </c>
      <c r="P563">
        <v>562</v>
      </c>
      <c r="Q563" t="s">
        <v>537</v>
      </c>
    </row>
    <row r="564" spans="11:17" hidden="1" x14ac:dyDescent="0.3">
      <c r="K564" t="s">
        <v>1554</v>
      </c>
      <c r="L564">
        <f>IF(AND(ISNUMBER(SEARCH(":",Table16[[#This Row],[Column1]]))=FALSE,ISNUMBER(SEARCH("Ronda",Table16[[#This Row],[Column1]]))=FALSE),1,0)</f>
        <v>0</v>
      </c>
      <c r="M564">
        <f>IF(Table16[[#This Row],[cond]]=1,M563+1,0)</f>
        <v>0</v>
      </c>
      <c r="N564">
        <f>IF(ISNUMBER(SEARCH("Ronda",Table16[[#This Row],[Column1]]))=TRUE,1,0)</f>
        <v>0</v>
      </c>
      <c r="O564" t="str">
        <f>IF(Table16[[#This Row],[cond2]]=1,MID(Table16[[#This Row],[Column1]],6,3),O563)</f>
        <v xml:space="preserve"> 26</v>
      </c>
      <c r="P564">
        <v>563</v>
      </c>
      <c r="Q564" t="s">
        <v>537</v>
      </c>
    </row>
    <row r="565" spans="11:17" hidden="1" x14ac:dyDescent="0.3">
      <c r="K565" t="s">
        <v>10</v>
      </c>
      <c r="L565">
        <f>IF(AND(ISNUMBER(SEARCH(":",Table16[[#This Row],[Column1]]))=FALSE,ISNUMBER(SEARCH("Ronda",Table16[[#This Row],[Column1]]))=FALSE),1,0)</f>
        <v>1</v>
      </c>
      <c r="M565">
        <f>IF(Table16[[#This Row],[cond]]=1,M564+1,0)</f>
        <v>1</v>
      </c>
      <c r="N565">
        <f>IF(ISNUMBER(SEARCH("Ronda",Table16[[#This Row],[Column1]]))=TRUE,1,0)</f>
        <v>0</v>
      </c>
      <c r="O565" t="str">
        <f>IF(Table16[[#This Row],[cond2]]=1,MID(Table16[[#This Row],[Column1]],6,3),O564)</f>
        <v xml:space="preserve"> 26</v>
      </c>
      <c r="P565">
        <v>564</v>
      </c>
      <c r="Q565" t="s">
        <v>537</v>
      </c>
    </row>
    <row r="566" spans="11:17" hidden="1" x14ac:dyDescent="0.3">
      <c r="K566" t="s">
        <v>1491</v>
      </c>
      <c r="L566">
        <f>IF(AND(ISNUMBER(SEARCH(":",Table16[[#This Row],[Column1]]))=FALSE,ISNUMBER(SEARCH("Ronda",Table16[[#This Row],[Column1]]))=FALSE),1,0)</f>
        <v>1</v>
      </c>
      <c r="M566">
        <f>IF(Table16[[#This Row],[cond]]=1,M565+1,0)</f>
        <v>2</v>
      </c>
      <c r="N566">
        <f>IF(ISNUMBER(SEARCH("Ronda",Table16[[#This Row],[Column1]]))=TRUE,1,0)</f>
        <v>0</v>
      </c>
      <c r="O566" t="str">
        <f>IF(Table16[[#This Row],[cond2]]=1,MID(Table16[[#This Row],[Column1]],6,3),O565)</f>
        <v xml:space="preserve"> 26</v>
      </c>
      <c r="P566">
        <v>565</v>
      </c>
      <c r="Q566" t="s">
        <v>537</v>
      </c>
    </row>
    <row r="567" spans="11:17" hidden="1" x14ac:dyDescent="0.3">
      <c r="K567">
        <v>1</v>
      </c>
      <c r="L567">
        <f>IF(AND(ISNUMBER(SEARCH(":",Table16[[#This Row],[Column1]]))=FALSE,ISNUMBER(SEARCH("Ronda",Table16[[#This Row],[Column1]]))=FALSE),1,0)</f>
        <v>1</v>
      </c>
      <c r="M567">
        <f>IF(Table16[[#This Row],[cond]]=1,M566+1,0)</f>
        <v>3</v>
      </c>
      <c r="N567">
        <f>IF(ISNUMBER(SEARCH("Ronda",Table16[[#This Row],[Column1]]))=TRUE,1,0)</f>
        <v>0</v>
      </c>
      <c r="O567" t="str">
        <f>IF(Table16[[#This Row],[cond2]]=1,MID(Table16[[#This Row],[Column1]],6,3),O566)</f>
        <v xml:space="preserve"> 26</v>
      </c>
      <c r="P567">
        <v>566</v>
      </c>
      <c r="Q567" t="s">
        <v>537</v>
      </c>
    </row>
    <row r="568" spans="11:17" x14ac:dyDescent="0.3">
      <c r="K568">
        <v>1</v>
      </c>
      <c r="L568">
        <f>IF(AND(ISNUMBER(SEARCH(":",Table16[[#This Row],[Column1]]))=FALSE,ISNUMBER(SEARCH("Ronda",Table16[[#This Row],[Column1]]))=FALSE),1,0)</f>
        <v>1</v>
      </c>
      <c r="M568">
        <f>IF(Table16[[#This Row],[cond]]=1,M567+1,0)</f>
        <v>4</v>
      </c>
      <c r="N568">
        <f>IF(ISNUMBER(SEARCH("Ronda",Table16[[#This Row],[Column1]]))=TRUE,1,0)</f>
        <v>0</v>
      </c>
      <c r="O568" t="str">
        <f>IF(Table16[[#This Row],[cond2]]=1,MID(Table16[[#This Row],[Column1]],6,3),O567)</f>
        <v xml:space="preserve"> 26</v>
      </c>
      <c r="P568">
        <v>1615</v>
      </c>
      <c r="Q568" t="s">
        <v>553</v>
      </c>
    </row>
    <row r="569" spans="11:17" hidden="1" x14ac:dyDescent="0.3">
      <c r="K569">
        <v>-1</v>
      </c>
      <c r="L569">
        <f>IF(AND(ISNUMBER(SEARCH(":",Table16[[#This Row],[Column1]]))=FALSE,ISNUMBER(SEARCH("Ronda",Table16[[#This Row],[Column1]]))=FALSE),1,0)</f>
        <v>1</v>
      </c>
      <c r="M569">
        <f>IF(Table16[[#This Row],[cond]]=1,M568+1,0)</f>
        <v>5</v>
      </c>
      <c r="N569">
        <f>IF(ISNUMBER(SEARCH("Ronda",Table16[[#This Row],[Column1]]))=TRUE,1,0)</f>
        <v>0</v>
      </c>
      <c r="O569" t="str">
        <f>IF(Table16[[#This Row],[cond2]]=1,MID(Table16[[#This Row],[Column1]],6,3),O568)</f>
        <v xml:space="preserve"> 26</v>
      </c>
      <c r="P569">
        <v>568</v>
      </c>
      <c r="Q569" t="s">
        <v>537</v>
      </c>
    </row>
    <row r="570" spans="11:17" hidden="1" x14ac:dyDescent="0.3">
      <c r="K570">
        <v>0</v>
      </c>
      <c r="L570">
        <f>IF(AND(ISNUMBER(SEARCH(":",Table16[[#This Row],[Column1]]))=FALSE,ISNUMBER(SEARCH("Ronda",Table16[[#This Row],[Column1]]))=FALSE),1,0)</f>
        <v>1</v>
      </c>
      <c r="M570">
        <f>IF(Table16[[#This Row],[cond]]=1,M569+1,0)</f>
        <v>6</v>
      </c>
      <c r="N570">
        <f>IF(ISNUMBER(SEARCH("Ronda",Table16[[#This Row],[Column1]]))=TRUE,1,0)</f>
        <v>0</v>
      </c>
      <c r="O570" t="str">
        <f>IF(Table16[[#This Row],[cond2]]=1,MID(Table16[[#This Row],[Column1]],6,3),O569)</f>
        <v xml:space="preserve"> 26</v>
      </c>
      <c r="P570">
        <v>569</v>
      </c>
      <c r="Q570" t="s">
        <v>537</v>
      </c>
    </row>
    <row r="571" spans="11:17" hidden="1" x14ac:dyDescent="0.3">
      <c r="K571" t="s">
        <v>856</v>
      </c>
      <c r="L571">
        <f>IF(AND(ISNUMBER(SEARCH(":",Table16[[#This Row],[Column1]]))=FALSE,ISNUMBER(SEARCH("Ronda",Table16[[#This Row],[Column1]]))=FALSE),1,0)</f>
        <v>0</v>
      </c>
      <c r="M571">
        <f>IF(Table16[[#This Row],[cond]]=1,M570+1,0)</f>
        <v>0</v>
      </c>
      <c r="N571">
        <f>IF(ISNUMBER(SEARCH("Ronda",Table16[[#This Row],[Column1]]))=TRUE,1,0)</f>
        <v>0</v>
      </c>
      <c r="O571" t="str">
        <f>IF(Table16[[#This Row],[cond2]]=1,MID(Table16[[#This Row],[Column1]],6,3),O570)</f>
        <v xml:space="preserve"> 26</v>
      </c>
      <c r="P571">
        <v>570</v>
      </c>
      <c r="Q571" t="s">
        <v>537</v>
      </c>
    </row>
    <row r="572" spans="11:17" hidden="1" x14ac:dyDescent="0.3">
      <c r="K572" t="s">
        <v>14</v>
      </c>
      <c r="L572">
        <f>IF(AND(ISNUMBER(SEARCH(":",Table16[[#This Row],[Column1]]))=FALSE,ISNUMBER(SEARCH("Ronda",Table16[[#This Row],[Column1]]))=FALSE),1,0)</f>
        <v>1</v>
      </c>
      <c r="M572">
        <f>IF(Table16[[#This Row],[cond]]=1,M571+1,0)</f>
        <v>1</v>
      </c>
      <c r="N572">
        <f>IF(ISNUMBER(SEARCH("Ronda",Table16[[#This Row],[Column1]]))=TRUE,1,0)</f>
        <v>0</v>
      </c>
      <c r="O572" t="str">
        <f>IF(Table16[[#This Row],[cond2]]=1,MID(Table16[[#This Row],[Column1]],6,3),O571)</f>
        <v xml:space="preserve"> 26</v>
      </c>
      <c r="P572">
        <v>571</v>
      </c>
      <c r="Q572" t="s">
        <v>537</v>
      </c>
    </row>
    <row r="573" spans="11:17" hidden="1" x14ac:dyDescent="0.3">
      <c r="K573" t="s">
        <v>1</v>
      </c>
      <c r="L573">
        <f>IF(AND(ISNUMBER(SEARCH(":",Table16[[#This Row],[Column1]]))=FALSE,ISNUMBER(SEARCH("Ronda",Table16[[#This Row],[Column1]]))=FALSE),1,0)</f>
        <v>1</v>
      </c>
      <c r="M573">
        <f>IF(Table16[[#This Row],[cond]]=1,M572+1,0)</f>
        <v>2</v>
      </c>
      <c r="N573">
        <f>IF(ISNUMBER(SEARCH("Ronda",Table16[[#This Row],[Column1]]))=TRUE,1,0)</f>
        <v>0</v>
      </c>
      <c r="O573" t="str">
        <f>IF(Table16[[#This Row],[cond2]]=1,MID(Table16[[#This Row],[Column1]],6,3),O572)</f>
        <v xml:space="preserve"> 26</v>
      </c>
      <c r="P573">
        <v>572</v>
      </c>
      <c r="Q573" t="s">
        <v>537</v>
      </c>
    </row>
    <row r="574" spans="11:17" hidden="1" x14ac:dyDescent="0.3">
      <c r="K574">
        <v>3</v>
      </c>
      <c r="L574">
        <f>IF(AND(ISNUMBER(SEARCH(":",Table16[[#This Row],[Column1]]))=FALSE,ISNUMBER(SEARCH("Ronda",Table16[[#This Row],[Column1]]))=FALSE),1,0)</f>
        <v>1</v>
      </c>
      <c r="M574">
        <f>IF(Table16[[#This Row],[cond]]=1,M573+1,0)</f>
        <v>3</v>
      </c>
      <c r="N574">
        <f>IF(ISNUMBER(SEARCH("Ronda",Table16[[#This Row],[Column1]]))=TRUE,1,0)</f>
        <v>0</v>
      </c>
      <c r="O574" t="str">
        <f>IF(Table16[[#This Row],[cond2]]=1,MID(Table16[[#This Row],[Column1]],6,3),O573)</f>
        <v xml:space="preserve"> 26</v>
      </c>
      <c r="P574">
        <v>573</v>
      </c>
      <c r="Q574" t="s">
        <v>537</v>
      </c>
    </row>
    <row r="575" spans="11:17" x14ac:dyDescent="0.3">
      <c r="K575">
        <v>1</v>
      </c>
      <c r="L575">
        <f>IF(AND(ISNUMBER(SEARCH(":",Table16[[#This Row],[Column1]]))=FALSE,ISNUMBER(SEARCH("Ronda",Table16[[#This Row],[Column1]]))=FALSE),1,0)</f>
        <v>1</v>
      </c>
      <c r="M575">
        <f>IF(Table16[[#This Row],[cond]]=1,M574+1,0)</f>
        <v>4</v>
      </c>
      <c r="N575">
        <f>IF(ISNUMBER(SEARCH("Ronda",Table16[[#This Row],[Column1]]))=TRUE,1,0)</f>
        <v>0</v>
      </c>
      <c r="O575" t="str">
        <f>IF(Table16[[#This Row],[cond2]]=1,MID(Table16[[#This Row],[Column1]],6,3),O574)</f>
        <v xml:space="preserve"> 26</v>
      </c>
      <c r="P575">
        <v>1608</v>
      </c>
      <c r="Q575" t="s">
        <v>553</v>
      </c>
    </row>
    <row r="576" spans="11:17" hidden="1" x14ac:dyDescent="0.3">
      <c r="K576">
        <v>-1</v>
      </c>
      <c r="L576">
        <f>IF(AND(ISNUMBER(SEARCH(":",Table16[[#This Row],[Column1]]))=FALSE,ISNUMBER(SEARCH("Ronda",Table16[[#This Row],[Column1]]))=FALSE),1,0)</f>
        <v>1</v>
      </c>
      <c r="M576">
        <f>IF(Table16[[#This Row],[cond]]=1,M575+1,0)</f>
        <v>5</v>
      </c>
      <c r="N576">
        <f>IF(ISNUMBER(SEARCH("Ronda",Table16[[#This Row],[Column1]]))=TRUE,1,0)</f>
        <v>0</v>
      </c>
      <c r="O576" t="str">
        <f>IF(Table16[[#This Row],[cond2]]=1,MID(Table16[[#This Row],[Column1]],6,3),O575)</f>
        <v xml:space="preserve"> 26</v>
      </c>
      <c r="P576">
        <v>575</v>
      </c>
      <c r="Q576" t="s">
        <v>537</v>
      </c>
    </row>
    <row r="577" spans="11:17" hidden="1" x14ac:dyDescent="0.3">
      <c r="K577">
        <v>0</v>
      </c>
      <c r="L577">
        <f>IF(AND(ISNUMBER(SEARCH(":",Table16[[#This Row],[Column1]]))=FALSE,ISNUMBER(SEARCH("Ronda",Table16[[#This Row],[Column1]]))=FALSE),1,0)</f>
        <v>1</v>
      </c>
      <c r="M577">
        <f>IF(Table16[[#This Row],[cond]]=1,M576+1,0)</f>
        <v>6</v>
      </c>
      <c r="N577">
        <f>IF(ISNUMBER(SEARCH("Ronda",Table16[[#This Row],[Column1]]))=TRUE,1,0)</f>
        <v>0</v>
      </c>
      <c r="O577" t="str">
        <f>IF(Table16[[#This Row],[cond2]]=1,MID(Table16[[#This Row],[Column1]],6,3),O576)</f>
        <v xml:space="preserve"> 26</v>
      </c>
      <c r="P577">
        <v>576</v>
      </c>
      <c r="Q577" t="s">
        <v>537</v>
      </c>
    </row>
    <row r="578" spans="11:17" hidden="1" x14ac:dyDescent="0.3">
      <c r="K578" t="s">
        <v>1555</v>
      </c>
      <c r="L578">
        <f>IF(AND(ISNUMBER(SEARCH(":",Table16[[#This Row],[Column1]]))=FALSE,ISNUMBER(SEARCH("Ronda",Table16[[#This Row],[Column1]]))=FALSE),1,0)</f>
        <v>0</v>
      </c>
      <c r="M578">
        <f>IF(Table16[[#This Row],[cond]]=1,M577+1,0)</f>
        <v>0</v>
      </c>
      <c r="N578">
        <f>IF(ISNUMBER(SEARCH("Ronda",Table16[[#This Row],[Column1]]))=TRUE,1,0)</f>
        <v>1</v>
      </c>
      <c r="O578" t="str">
        <f>IF(Table16[[#This Row],[cond2]]=1,MID(Table16[[#This Row],[Column1]],6,3),O577)</f>
        <v xml:space="preserve"> 25</v>
      </c>
      <c r="P578">
        <v>577</v>
      </c>
      <c r="Q578" t="s">
        <v>538</v>
      </c>
    </row>
    <row r="579" spans="11:17" hidden="1" x14ac:dyDescent="0.3">
      <c r="K579" t="s">
        <v>1556</v>
      </c>
      <c r="L579">
        <f>IF(AND(ISNUMBER(SEARCH(":",Table16[[#This Row],[Column1]]))=FALSE,ISNUMBER(SEARCH("Ronda",Table16[[#This Row],[Column1]]))=FALSE),1,0)</f>
        <v>0</v>
      </c>
      <c r="M579">
        <f>IF(Table16[[#This Row],[cond]]=1,M578+1,0)</f>
        <v>0</v>
      </c>
      <c r="N579">
        <f>IF(ISNUMBER(SEARCH("Ronda",Table16[[#This Row],[Column1]]))=TRUE,1,0)</f>
        <v>0</v>
      </c>
      <c r="O579" t="str">
        <f>IF(Table16[[#This Row],[cond2]]=1,MID(Table16[[#This Row],[Column1]],6,3),O578)</f>
        <v xml:space="preserve"> 25</v>
      </c>
      <c r="P579">
        <v>578</v>
      </c>
      <c r="Q579" t="s">
        <v>538</v>
      </c>
    </row>
    <row r="580" spans="11:17" hidden="1" x14ac:dyDescent="0.3">
      <c r="K580" t="s">
        <v>33</v>
      </c>
      <c r="L580">
        <f>IF(AND(ISNUMBER(SEARCH(":",Table16[[#This Row],[Column1]]))=FALSE,ISNUMBER(SEARCH("Ronda",Table16[[#This Row],[Column1]]))=FALSE),1,0)</f>
        <v>1</v>
      </c>
      <c r="M580">
        <f>IF(Table16[[#This Row],[cond]]=1,M579+1,0)</f>
        <v>1</v>
      </c>
      <c r="N580">
        <f>IF(ISNUMBER(SEARCH("Ronda",Table16[[#This Row],[Column1]]))=TRUE,1,0)</f>
        <v>0</v>
      </c>
      <c r="O580" t="str">
        <f>IF(Table16[[#This Row],[cond2]]=1,MID(Table16[[#This Row],[Column1]],6,3),O579)</f>
        <v xml:space="preserve"> 25</v>
      </c>
      <c r="P580">
        <v>579</v>
      </c>
      <c r="Q580" t="s">
        <v>538</v>
      </c>
    </row>
    <row r="581" spans="11:17" hidden="1" x14ac:dyDescent="0.3">
      <c r="K581" t="s">
        <v>7</v>
      </c>
      <c r="L581">
        <f>IF(AND(ISNUMBER(SEARCH(":",Table16[[#This Row],[Column1]]))=FALSE,ISNUMBER(SEARCH("Ronda",Table16[[#This Row],[Column1]]))=FALSE),1,0)</f>
        <v>1</v>
      </c>
      <c r="M581">
        <f>IF(Table16[[#This Row],[cond]]=1,M580+1,0)</f>
        <v>2</v>
      </c>
      <c r="N581">
        <f>IF(ISNUMBER(SEARCH("Ronda",Table16[[#This Row],[Column1]]))=TRUE,1,0)</f>
        <v>0</v>
      </c>
      <c r="O581" t="str">
        <f>IF(Table16[[#This Row],[cond2]]=1,MID(Table16[[#This Row],[Column1]],6,3),O580)</f>
        <v xml:space="preserve"> 25</v>
      </c>
      <c r="P581">
        <v>580</v>
      </c>
      <c r="Q581" t="s">
        <v>538</v>
      </c>
    </row>
    <row r="582" spans="11:17" hidden="1" x14ac:dyDescent="0.3">
      <c r="K582">
        <v>1</v>
      </c>
      <c r="L582">
        <f>IF(AND(ISNUMBER(SEARCH(":",Table16[[#This Row],[Column1]]))=FALSE,ISNUMBER(SEARCH("Ronda",Table16[[#This Row],[Column1]]))=FALSE),1,0)</f>
        <v>1</v>
      </c>
      <c r="M582">
        <f>IF(Table16[[#This Row],[cond]]=1,M581+1,0)</f>
        <v>3</v>
      </c>
      <c r="N582">
        <f>IF(ISNUMBER(SEARCH("Ronda",Table16[[#This Row],[Column1]]))=TRUE,1,0)</f>
        <v>0</v>
      </c>
      <c r="O582" t="str">
        <f>IF(Table16[[#This Row],[cond2]]=1,MID(Table16[[#This Row],[Column1]],6,3),O581)</f>
        <v xml:space="preserve"> 25</v>
      </c>
      <c r="P582">
        <v>581</v>
      </c>
      <c r="Q582" t="s">
        <v>538</v>
      </c>
    </row>
    <row r="583" spans="11:17" x14ac:dyDescent="0.3">
      <c r="K583">
        <v>0</v>
      </c>
      <c r="L583">
        <f>IF(AND(ISNUMBER(SEARCH(":",Table16[[#This Row],[Column1]]))=FALSE,ISNUMBER(SEARCH("Ronda",Table16[[#This Row],[Column1]]))=FALSE),1,0)</f>
        <v>1</v>
      </c>
      <c r="M583">
        <f>IF(Table16[[#This Row],[cond]]=1,M582+1,0)</f>
        <v>4</v>
      </c>
      <c r="N583">
        <f>IF(ISNUMBER(SEARCH("Ronda",Table16[[#This Row],[Column1]]))=TRUE,1,0)</f>
        <v>0</v>
      </c>
      <c r="O583" t="str">
        <f>IF(Table16[[#This Row],[cond2]]=1,MID(Table16[[#This Row],[Column1]],6,3),O582)</f>
        <v xml:space="preserve"> 25</v>
      </c>
      <c r="P583">
        <v>1600</v>
      </c>
      <c r="Q583" t="s">
        <v>555</v>
      </c>
    </row>
    <row r="584" spans="11:17" hidden="1" x14ac:dyDescent="0.3">
      <c r="K584">
        <v>0</v>
      </c>
      <c r="L584">
        <f>IF(AND(ISNUMBER(SEARCH(":",Table16[[#This Row],[Column1]]))=FALSE,ISNUMBER(SEARCH("Ronda",Table16[[#This Row],[Column1]]))=FALSE),1,0)</f>
        <v>1</v>
      </c>
      <c r="M584">
        <f>IF(Table16[[#This Row],[cond]]=1,M583+1,0)</f>
        <v>5</v>
      </c>
      <c r="N584">
        <f>IF(ISNUMBER(SEARCH("Ronda",Table16[[#This Row],[Column1]]))=TRUE,1,0)</f>
        <v>0</v>
      </c>
      <c r="O584" t="str">
        <f>IF(Table16[[#This Row],[cond2]]=1,MID(Table16[[#This Row],[Column1]],6,3),O583)</f>
        <v xml:space="preserve"> 25</v>
      </c>
      <c r="P584">
        <v>583</v>
      </c>
      <c r="Q584" t="s">
        <v>538</v>
      </c>
    </row>
    <row r="585" spans="11:17" hidden="1" x14ac:dyDescent="0.3">
      <c r="K585">
        <v>-1</v>
      </c>
      <c r="L585">
        <f>IF(AND(ISNUMBER(SEARCH(":",Table16[[#This Row],[Column1]]))=FALSE,ISNUMBER(SEARCH("Ronda",Table16[[#This Row],[Column1]]))=FALSE),1,0)</f>
        <v>1</v>
      </c>
      <c r="M585">
        <f>IF(Table16[[#This Row],[cond]]=1,M584+1,0)</f>
        <v>6</v>
      </c>
      <c r="N585">
        <f>IF(ISNUMBER(SEARCH("Ronda",Table16[[#This Row],[Column1]]))=TRUE,1,0)</f>
        <v>0</v>
      </c>
      <c r="O585" t="str">
        <f>IF(Table16[[#This Row],[cond2]]=1,MID(Table16[[#This Row],[Column1]],6,3),O584)</f>
        <v xml:space="preserve"> 25</v>
      </c>
      <c r="P585">
        <v>584</v>
      </c>
      <c r="Q585" t="s">
        <v>538</v>
      </c>
    </row>
    <row r="586" spans="11:17" hidden="1" x14ac:dyDescent="0.3">
      <c r="K586" t="s">
        <v>1557</v>
      </c>
      <c r="L586">
        <f>IF(AND(ISNUMBER(SEARCH(":",Table16[[#This Row],[Column1]]))=FALSE,ISNUMBER(SEARCH("Ronda",Table16[[#This Row],[Column1]]))=FALSE),1,0)</f>
        <v>0</v>
      </c>
      <c r="M586">
        <f>IF(Table16[[#This Row],[cond]]=1,M585+1,0)</f>
        <v>0</v>
      </c>
      <c r="N586">
        <f>IF(ISNUMBER(SEARCH("Ronda",Table16[[#This Row],[Column1]]))=TRUE,1,0)</f>
        <v>0</v>
      </c>
      <c r="O586" t="str">
        <f>IF(Table16[[#This Row],[cond2]]=1,MID(Table16[[#This Row],[Column1]],6,3),O585)</f>
        <v xml:space="preserve"> 25</v>
      </c>
      <c r="P586">
        <v>585</v>
      </c>
      <c r="Q586" t="s">
        <v>538</v>
      </c>
    </row>
    <row r="587" spans="11:17" hidden="1" x14ac:dyDescent="0.3">
      <c r="K587" t="s">
        <v>2</v>
      </c>
      <c r="L587">
        <f>IF(AND(ISNUMBER(SEARCH(":",Table16[[#This Row],[Column1]]))=FALSE,ISNUMBER(SEARCH("Ronda",Table16[[#This Row],[Column1]]))=FALSE),1,0)</f>
        <v>1</v>
      </c>
      <c r="M587">
        <f>IF(Table16[[#This Row],[cond]]=1,M586+1,0)</f>
        <v>1</v>
      </c>
      <c r="N587">
        <f>IF(ISNUMBER(SEARCH("Ronda",Table16[[#This Row],[Column1]]))=TRUE,1,0)</f>
        <v>0</v>
      </c>
      <c r="O587" t="str">
        <f>IF(Table16[[#This Row],[cond2]]=1,MID(Table16[[#This Row],[Column1]],6,3),O586)</f>
        <v xml:space="preserve"> 25</v>
      </c>
      <c r="P587">
        <v>586</v>
      </c>
      <c r="Q587" t="s">
        <v>538</v>
      </c>
    </row>
    <row r="588" spans="11:17" hidden="1" x14ac:dyDescent="0.3">
      <c r="K588" t="s">
        <v>10</v>
      </c>
      <c r="L588">
        <f>IF(AND(ISNUMBER(SEARCH(":",Table16[[#This Row],[Column1]]))=FALSE,ISNUMBER(SEARCH("Ronda",Table16[[#This Row],[Column1]]))=FALSE),1,0)</f>
        <v>1</v>
      </c>
      <c r="M588">
        <f>IF(Table16[[#This Row],[cond]]=1,M587+1,0)</f>
        <v>2</v>
      </c>
      <c r="N588">
        <f>IF(ISNUMBER(SEARCH("Ronda",Table16[[#This Row],[Column1]]))=TRUE,1,0)</f>
        <v>0</v>
      </c>
      <c r="O588" t="str">
        <f>IF(Table16[[#This Row],[cond2]]=1,MID(Table16[[#This Row],[Column1]],6,3),O587)</f>
        <v xml:space="preserve"> 25</v>
      </c>
      <c r="P588">
        <v>587</v>
      </c>
      <c r="Q588" t="s">
        <v>538</v>
      </c>
    </row>
    <row r="589" spans="11:17" hidden="1" x14ac:dyDescent="0.3">
      <c r="K589">
        <v>1</v>
      </c>
      <c r="L589">
        <f>IF(AND(ISNUMBER(SEARCH(":",Table16[[#This Row],[Column1]]))=FALSE,ISNUMBER(SEARCH("Ronda",Table16[[#This Row],[Column1]]))=FALSE),1,0)</f>
        <v>1</v>
      </c>
      <c r="M589">
        <f>IF(Table16[[#This Row],[cond]]=1,M588+1,0)</f>
        <v>3</v>
      </c>
      <c r="N589">
        <f>IF(ISNUMBER(SEARCH("Ronda",Table16[[#This Row],[Column1]]))=TRUE,1,0)</f>
        <v>0</v>
      </c>
      <c r="O589" t="str">
        <f>IF(Table16[[#This Row],[cond2]]=1,MID(Table16[[#This Row],[Column1]],6,3),O588)</f>
        <v xml:space="preserve"> 25</v>
      </c>
      <c r="P589">
        <v>588</v>
      </c>
      <c r="Q589" t="s">
        <v>538</v>
      </c>
    </row>
    <row r="590" spans="11:17" x14ac:dyDescent="0.3">
      <c r="K590">
        <v>0</v>
      </c>
      <c r="L590">
        <f>IF(AND(ISNUMBER(SEARCH(":",Table16[[#This Row],[Column1]]))=FALSE,ISNUMBER(SEARCH("Ronda",Table16[[#This Row],[Column1]]))=FALSE),1,0)</f>
        <v>1</v>
      </c>
      <c r="M590">
        <f>IF(Table16[[#This Row],[cond]]=1,M589+1,0)</f>
        <v>4</v>
      </c>
      <c r="N590">
        <f>IF(ISNUMBER(SEARCH("Ronda",Table16[[#This Row],[Column1]]))=TRUE,1,0)</f>
        <v>0</v>
      </c>
      <c r="O590" t="str">
        <f>IF(Table16[[#This Row],[cond2]]=1,MID(Table16[[#This Row],[Column1]],6,3),O589)</f>
        <v xml:space="preserve"> 25</v>
      </c>
      <c r="P590">
        <v>1593</v>
      </c>
      <c r="Q590" t="s">
        <v>555</v>
      </c>
    </row>
    <row r="591" spans="11:17" hidden="1" x14ac:dyDescent="0.3">
      <c r="K591">
        <v>-1</v>
      </c>
      <c r="L591">
        <f>IF(AND(ISNUMBER(SEARCH(":",Table16[[#This Row],[Column1]]))=FALSE,ISNUMBER(SEARCH("Ronda",Table16[[#This Row],[Column1]]))=FALSE),1,0)</f>
        <v>1</v>
      </c>
      <c r="M591">
        <f>IF(Table16[[#This Row],[cond]]=1,M590+1,0)</f>
        <v>5</v>
      </c>
      <c r="N591">
        <f>IF(ISNUMBER(SEARCH("Ronda",Table16[[#This Row],[Column1]]))=TRUE,1,0)</f>
        <v>0</v>
      </c>
      <c r="O591" t="str">
        <f>IF(Table16[[#This Row],[cond2]]=1,MID(Table16[[#This Row],[Column1]],6,3),O590)</f>
        <v xml:space="preserve"> 25</v>
      </c>
      <c r="P591">
        <v>590</v>
      </c>
      <c r="Q591" t="s">
        <v>538</v>
      </c>
    </row>
    <row r="592" spans="11:17" hidden="1" x14ac:dyDescent="0.3">
      <c r="K592">
        <v>0</v>
      </c>
      <c r="L592">
        <f>IF(AND(ISNUMBER(SEARCH(":",Table16[[#This Row],[Column1]]))=FALSE,ISNUMBER(SEARCH("Ronda",Table16[[#This Row],[Column1]]))=FALSE),1,0)</f>
        <v>1</v>
      </c>
      <c r="M592">
        <f>IF(Table16[[#This Row],[cond]]=1,M591+1,0)</f>
        <v>6</v>
      </c>
      <c r="N592">
        <f>IF(ISNUMBER(SEARCH("Ronda",Table16[[#This Row],[Column1]]))=TRUE,1,0)</f>
        <v>0</v>
      </c>
      <c r="O592" t="str">
        <f>IF(Table16[[#This Row],[cond2]]=1,MID(Table16[[#This Row],[Column1]],6,3),O591)</f>
        <v xml:space="preserve"> 25</v>
      </c>
      <c r="P592">
        <v>591</v>
      </c>
      <c r="Q592" t="s">
        <v>538</v>
      </c>
    </row>
    <row r="593" spans="11:17" hidden="1" x14ac:dyDescent="0.3">
      <c r="K593" t="s">
        <v>1558</v>
      </c>
      <c r="L593">
        <f>IF(AND(ISNUMBER(SEARCH(":",Table16[[#This Row],[Column1]]))=FALSE,ISNUMBER(SEARCH("Ronda",Table16[[#This Row],[Column1]]))=FALSE),1,0)</f>
        <v>0</v>
      </c>
      <c r="M593">
        <f>IF(Table16[[#This Row],[cond]]=1,M592+1,0)</f>
        <v>0</v>
      </c>
      <c r="N593">
        <f>IF(ISNUMBER(SEARCH("Ronda",Table16[[#This Row],[Column1]]))=TRUE,1,0)</f>
        <v>0</v>
      </c>
      <c r="O593" t="str">
        <f>IF(Table16[[#This Row],[cond2]]=1,MID(Table16[[#This Row],[Column1]],6,3),O592)</f>
        <v xml:space="preserve"> 25</v>
      </c>
      <c r="P593">
        <v>592</v>
      </c>
      <c r="Q593" t="s">
        <v>538</v>
      </c>
    </row>
    <row r="594" spans="11:17" hidden="1" x14ac:dyDescent="0.3">
      <c r="K594" t="s">
        <v>1491</v>
      </c>
      <c r="L594">
        <f>IF(AND(ISNUMBER(SEARCH(":",Table16[[#This Row],[Column1]]))=FALSE,ISNUMBER(SEARCH("Ronda",Table16[[#This Row],[Column1]]))=FALSE),1,0)</f>
        <v>1</v>
      </c>
      <c r="M594">
        <f>IF(Table16[[#This Row],[cond]]=1,M593+1,0)</f>
        <v>1</v>
      </c>
      <c r="N594">
        <f>IF(ISNUMBER(SEARCH("Ronda",Table16[[#This Row],[Column1]]))=TRUE,1,0)</f>
        <v>0</v>
      </c>
      <c r="O594" t="str">
        <f>IF(Table16[[#This Row],[cond2]]=1,MID(Table16[[#This Row],[Column1]],6,3),O593)</f>
        <v xml:space="preserve"> 25</v>
      </c>
      <c r="P594">
        <v>593</v>
      </c>
      <c r="Q594" t="s">
        <v>538</v>
      </c>
    </row>
    <row r="595" spans="11:17" hidden="1" x14ac:dyDescent="0.3">
      <c r="K595" t="s">
        <v>13</v>
      </c>
      <c r="L595">
        <f>IF(AND(ISNUMBER(SEARCH(":",Table16[[#This Row],[Column1]]))=FALSE,ISNUMBER(SEARCH("Ronda",Table16[[#This Row],[Column1]]))=FALSE),1,0)</f>
        <v>1</v>
      </c>
      <c r="M595">
        <f>IF(Table16[[#This Row],[cond]]=1,M594+1,0)</f>
        <v>2</v>
      </c>
      <c r="N595">
        <f>IF(ISNUMBER(SEARCH("Ronda",Table16[[#This Row],[Column1]]))=TRUE,1,0)</f>
        <v>0</v>
      </c>
      <c r="O595" t="str">
        <f>IF(Table16[[#This Row],[cond2]]=1,MID(Table16[[#This Row],[Column1]],6,3),O594)</f>
        <v xml:space="preserve"> 25</v>
      </c>
      <c r="P595">
        <v>594</v>
      </c>
      <c r="Q595" t="s">
        <v>538</v>
      </c>
    </row>
    <row r="596" spans="11:17" hidden="1" x14ac:dyDescent="0.3">
      <c r="K596">
        <v>1</v>
      </c>
      <c r="L596">
        <f>IF(AND(ISNUMBER(SEARCH(":",Table16[[#This Row],[Column1]]))=FALSE,ISNUMBER(SEARCH("Ronda",Table16[[#This Row],[Column1]]))=FALSE),1,0)</f>
        <v>1</v>
      </c>
      <c r="M596">
        <f>IF(Table16[[#This Row],[cond]]=1,M595+1,0)</f>
        <v>3</v>
      </c>
      <c r="N596">
        <f>IF(ISNUMBER(SEARCH("Ronda",Table16[[#This Row],[Column1]]))=TRUE,1,0)</f>
        <v>0</v>
      </c>
      <c r="O596" t="str">
        <f>IF(Table16[[#This Row],[cond2]]=1,MID(Table16[[#This Row],[Column1]],6,3),O595)</f>
        <v xml:space="preserve"> 25</v>
      </c>
      <c r="P596">
        <v>595</v>
      </c>
      <c r="Q596" t="s">
        <v>538</v>
      </c>
    </row>
    <row r="597" spans="11:17" x14ac:dyDescent="0.3">
      <c r="K597">
        <v>0</v>
      </c>
      <c r="L597">
        <f>IF(AND(ISNUMBER(SEARCH(":",Table16[[#This Row],[Column1]]))=FALSE,ISNUMBER(SEARCH("Ronda",Table16[[#This Row],[Column1]]))=FALSE),1,0)</f>
        <v>1</v>
      </c>
      <c r="M597">
        <f>IF(Table16[[#This Row],[cond]]=1,M596+1,0)</f>
        <v>4</v>
      </c>
      <c r="N597">
        <f>IF(ISNUMBER(SEARCH("Ronda",Table16[[#This Row],[Column1]]))=TRUE,1,0)</f>
        <v>0</v>
      </c>
      <c r="O597" t="str">
        <f>IF(Table16[[#This Row],[cond2]]=1,MID(Table16[[#This Row],[Column1]],6,3),O596)</f>
        <v xml:space="preserve"> 25</v>
      </c>
      <c r="P597">
        <v>1586</v>
      </c>
      <c r="Q597" t="s">
        <v>555</v>
      </c>
    </row>
    <row r="598" spans="11:17" hidden="1" x14ac:dyDescent="0.3">
      <c r="K598">
        <v>-1</v>
      </c>
      <c r="L598">
        <f>IF(AND(ISNUMBER(SEARCH(":",Table16[[#This Row],[Column1]]))=FALSE,ISNUMBER(SEARCH("Ronda",Table16[[#This Row],[Column1]]))=FALSE),1,0)</f>
        <v>1</v>
      </c>
      <c r="M598">
        <f>IF(Table16[[#This Row],[cond]]=1,M597+1,0)</f>
        <v>5</v>
      </c>
      <c r="N598">
        <f>IF(ISNUMBER(SEARCH("Ronda",Table16[[#This Row],[Column1]]))=TRUE,1,0)</f>
        <v>0</v>
      </c>
      <c r="O598" t="str">
        <f>IF(Table16[[#This Row],[cond2]]=1,MID(Table16[[#This Row],[Column1]],6,3),O597)</f>
        <v xml:space="preserve"> 25</v>
      </c>
      <c r="P598">
        <v>597</v>
      </c>
      <c r="Q598" t="s">
        <v>538</v>
      </c>
    </row>
    <row r="599" spans="11:17" hidden="1" x14ac:dyDescent="0.3">
      <c r="K599">
        <v>-1</v>
      </c>
      <c r="L599">
        <f>IF(AND(ISNUMBER(SEARCH(":",Table16[[#This Row],[Column1]]))=FALSE,ISNUMBER(SEARCH("Ronda",Table16[[#This Row],[Column1]]))=FALSE),1,0)</f>
        <v>1</v>
      </c>
      <c r="M599">
        <f>IF(Table16[[#This Row],[cond]]=1,M598+1,0)</f>
        <v>6</v>
      </c>
      <c r="N599">
        <f>IF(ISNUMBER(SEARCH("Ronda",Table16[[#This Row],[Column1]]))=TRUE,1,0)</f>
        <v>0</v>
      </c>
      <c r="O599" t="str">
        <f>IF(Table16[[#This Row],[cond2]]=1,MID(Table16[[#This Row],[Column1]],6,3),O598)</f>
        <v xml:space="preserve"> 25</v>
      </c>
      <c r="P599">
        <v>598</v>
      </c>
      <c r="Q599" t="s">
        <v>538</v>
      </c>
    </row>
    <row r="600" spans="11:17" hidden="1" x14ac:dyDescent="0.3">
      <c r="K600" t="s">
        <v>1559</v>
      </c>
      <c r="L600">
        <f>IF(AND(ISNUMBER(SEARCH(":",Table16[[#This Row],[Column1]]))=FALSE,ISNUMBER(SEARCH("Ronda",Table16[[#This Row],[Column1]]))=FALSE),1,0)</f>
        <v>0</v>
      </c>
      <c r="M600">
        <f>IF(Table16[[#This Row],[cond]]=1,M599+1,0)</f>
        <v>0</v>
      </c>
      <c r="N600">
        <f>IF(ISNUMBER(SEARCH("Ronda",Table16[[#This Row],[Column1]]))=TRUE,1,0)</f>
        <v>0</v>
      </c>
      <c r="O600" t="str">
        <f>IF(Table16[[#This Row],[cond2]]=1,MID(Table16[[#This Row],[Column1]],6,3),O599)</f>
        <v xml:space="preserve"> 25</v>
      </c>
      <c r="P600">
        <v>599</v>
      </c>
      <c r="Q600" t="s">
        <v>538</v>
      </c>
    </row>
    <row r="601" spans="11:17" hidden="1" x14ac:dyDescent="0.3">
      <c r="K601" t="s">
        <v>1257</v>
      </c>
      <c r="L601">
        <f>IF(AND(ISNUMBER(SEARCH(":",Table16[[#This Row],[Column1]]))=FALSE,ISNUMBER(SEARCH("Ronda",Table16[[#This Row],[Column1]]))=FALSE),1,0)</f>
        <v>1</v>
      </c>
      <c r="M601">
        <f>IF(Table16[[#This Row],[cond]]=1,M600+1,0)</f>
        <v>1</v>
      </c>
      <c r="N601">
        <f>IF(ISNUMBER(SEARCH("Ronda",Table16[[#This Row],[Column1]]))=TRUE,1,0)</f>
        <v>0</v>
      </c>
      <c r="O601" t="str">
        <f>IF(Table16[[#This Row],[cond2]]=1,MID(Table16[[#This Row],[Column1]],6,3),O600)</f>
        <v xml:space="preserve"> 25</v>
      </c>
      <c r="P601">
        <v>600</v>
      </c>
      <c r="Q601" t="s">
        <v>538</v>
      </c>
    </row>
    <row r="602" spans="11:17" hidden="1" x14ac:dyDescent="0.3">
      <c r="K602" t="s">
        <v>6</v>
      </c>
      <c r="L602">
        <f>IF(AND(ISNUMBER(SEARCH(":",Table16[[#This Row],[Column1]]))=FALSE,ISNUMBER(SEARCH("Ronda",Table16[[#This Row],[Column1]]))=FALSE),1,0)</f>
        <v>1</v>
      </c>
      <c r="M602">
        <f>IF(Table16[[#This Row],[cond]]=1,M601+1,0)</f>
        <v>2</v>
      </c>
      <c r="N602">
        <f>IF(ISNUMBER(SEARCH("Ronda",Table16[[#This Row],[Column1]]))=TRUE,1,0)</f>
        <v>0</v>
      </c>
      <c r="O602" t="str">
        <f>IF(Table16[[#This Row],[cond2]]=1,MID(Table16[[#This Row],[Column1]],6,3),O601)</f>
        <v xml:space="preserve"> 25</v>
      </c>
      <c r="P602">
        <v>601</v>
      </c>
      <c r="Q602" t="s">
        <v>538</v>
      </c>
    </row>
    <row r="603" spans="11:17" hidden="1" x14ac:dyDescent="0.3">
      <c r="K603">
        <v>2</v>
      </c>
      <c r="L603">
        <f>IF(AND(ISNUMBER(SEARCH(":",Table16[[#This Row],[Column1]]))=FALSE,ISNUMBER(SEARCH("Ronda",Table16[[#This Row],[Column1]]))=FALSE),1,0)</f>
        <v>1</v>
      </c>
      <c r="M603">
        <f>IF(Table16[[#This Row],[cond]]=1,M602+1,0)</f>
        <v>3</v>
      </c>
      <c r="N603">
        <f>IF(ISNUMBER(SEARCH("Ronda",Table16[[#This Row],[Column1]]))=TRUE,1,0)</f>
        <v>0</v>
      </c>
      <c r="O603" t="str">
        <f>IF(Table16[[#This Row],[cond2]]=1,MID(Table16[[#This Row],[Column1]],6,3),O602)</f>
        <v xml:space="preserve"> 25</v>
      </c>
      <c r="P603">
        <v>602</v>
      </c>
      <c r="Q603" t="s">
        <v>538</v>
      </c>
    </row>
    <row r="604" spans="11:17" x14ac:dyDescent="0.3">
      <c r="K604">
        <v>0</v>
      </c>
      <c r="L604">
        <f>IF(AND(ISNUMBER(SEARCH(":",Table16[[#This Row],[Column1]]))=FALSE,ISNUMBER(SEARCH("Ronda",Table16[[#This Row],[Column1]]))=FALSE),1,0)</f>
        <v>1</v>
      </c>
      <c r="M604">
        <f>IF(Table16[[#This Row],[cond]]=1,M603+1,0)</f>
        <v>4</v>
      </c>
      <c r="N604">
        <f>IF(ISNUMBER(SEARCH("Ronda",Table16[[#This Row],[Column1]]))=TRUE,1,0)</f>
        <v>0</v>
      </c>
      <c r="O604" t="str">
        <f>IF(Table16[[#This Row],[cond2]]=1,MID(Table16[[#This Row],[Column1]],6,3),O603)</f>
        <v xml:space="preserve"> 25</v>
      </c>
      <c r="P604">
        <v>1579</v>
      </c>
      <c r="Q604" t="s">
        <v>555</v>
      </c>
    </row>
    <row r="605" spans="11:17" hidden="1" x14ac:dyDescent="0.3">
      <c r="K605">
        <v>-1</v>
      </c>
      <c r="L605">
        <f>IF(AND(ISNUMBER(SEARCH(":",Table16[[#This Row],[Column1]]))=FALSE,ISNUMBER(SEARCH("Ronda",Table16[[#This Row],[Column1]]))=FALSE),1,0)</f>
        <v>1</v>
      </c>
      <c r="M605">
        <f>IF(Table16[[#This Row],[cond]]=1,M604+1,0)</f>
        <v>5</v>
      </c>
      <c r="N605">
        <f>IF(ISNUMBER(SEARCH("Ronda",Table16[[#This Row],[Column1]]))=TRUE,1,0)</f>
        <v>0</v>
      </c>
      <c r="O605" t="str">
        <f>IF(Table16[[#This Row],[cond2]]=1,MID(Table16[[#This Row],[Column1]],6,3),O604)</f>
        <v xml:space="preserve"> 25</v>
      </c>
      <c r="P605">
        <v>604</v>
      </c>
      <c r="Q605" t="s">
        <v>538</v>
      </c>
    </row>
    <row r="606" spans="11:17" hidden="1" x14ac:dyDescent="0.3">
      <c r="K606">
        <v>0</v>
      </c>
      <c r="L606">
        <f>IF(AND(ISNUMBER(SEARCH(":",Table16[[#This Row],[Column1]]))=FALSE,ISNUMBER(SEARCH("Ronda",Table16[[#This Row],[Column1]]))=FALSE),1,0)</f>
        <v>1</v>
      </c>
      <c r="M606">
        <f>IF(Table16[[#This Row],[cond]]=1,M605+1,0)</f>
        <v>6</v>
      </c>
      <c r="N606">
        <f>IF(ISNUMBER(SEARCH("Ronda",Table16[[#This Row],[Column1]]))=TRUE,1,0)</f>
        <v>0</v>
      </c>
      <c r="O606" t="str">
        <f>IF(Table16[[#This Row],[cond2]]=1,MID(Table16[[#This Row],[Column1]],6,3),O605)</f>
        <v xml:space="preserve"> 25</v>
      </c>
      <c r="P606">
        <v>605</v>
      </c>
      <c r="Q606" t="s">
        <v>538</v>
      </c>
    </row>
    <row r="607" spans="11:17" hidden="1" x14ac:dyDescent="0.3">
      <c r="K607" t="s">
        <v>1560</v>
      </c>
      <c r="L607">
        <f>IF(AND(ISNUMBER(SEARCH(":",Table16[[#This Row],[Column1]]))=FALSE,ISNUMBER(SEARCH("Ronda",Table16[[#This Row],[Column1]]))=FALSE),1,0)</f>
        <v>0</v>
      </c>
      <c r="M607">
        <f>IF(Table16[[#This Row],[cond]]=1,M606+1,0)</f>
        <v>0</v>
      </c>
      <c r="N607">
        <f>IF(ISNUMBER(SEARCH("Ronda",Table16[[#This Row],[Column1]]))=TRUE,1,0)</f>
        <v>0</v>
      </c>
      <c r="O607" t="str">
        <f>IF(Table16[[#This Row],[cond2]]=1,MID(Table16[[#This Row],[Column1]],6,3),O606)</f>
        <v xml:space="preserve"> 25</v>
      </c>
      <c r="P607">
        <v>606</v>
      </c>
      <c r="Q607" t="s">
        <v>538</v>
      </c>
    </row>
    <row r="608" spans="11:17" hidden="1" x14ac:dyDescent="0.3">
      <c r="K608" t="s">
        <v>1</v>
      </c>
      <c r="L608">
        <f>IF(AND(ISNUMBER(SEARCH(":",Table16[[#This Row],[Column1]]))=FALSE,ISNUMBER(SEARCH("Ronda",Table16[[#This Row],[Column1]]))=FALSE),1,0)</f>
        <v>1</v>
      </c>
      <c r="M608">
        <f>IF(Table16[[#This Row],[cond]]=1,M607+1,0)</f>
        <v>1</v>
      </c>
      <c r="N608">
        <f>IF(ISNUMBER(SEARCH("Ronda",Table16[[#This Row],[Column1]]))=TRUE,1,0)</f>
        <v>0</v>
      </c>
      <c r="O608" t="str">
        <f>IF(Table16[[#This Row],[cond2]]=1,MID(Table16[[#This Row],[Column1]],6,3),O607)</f>
        <v xml:space="preserve"> 25</v>
      </c>
      <c r="P608">
        <v>607</v>
      </c>
      <c r="Q608" t="s">
        <v>538</v>
      </c>
    </row>
    <row r="609" spans="11:17" hidden="1" x14ac:dyDescent="0.3">
      <c r="K609" t="s">
        <v>303</v>
      </c>
      <c r="L609">
        <f>IF(AND(ISNUMBER(SEARCH(":",Table16[[#This Row],[Column1]]))=FALSE,ISNUMBER(SEARCH("Ronda",Table16[[#This Row],[Column1]]))=FALSE),1,0)</f>
        <v>1</v>
      </c>
      <c r="M609">
        <f>IF(Table16[[#This Row],[cond]]=1,M608+1,0)</f>
        <v>2</v>
      </c>
      <c r="N609">
        <f>IF(ISNUMBER(SEARCH("Ronda",Table16[[#This Row],[Column1]]))=TRUE,1,0)</f>
        <v>0</v>
      </c>
      <c r="O609" t="str">
        <f>IF(Table16[[#This Row],[cond2]]=1,MID(Table16[[#This Row],[Column1]],6,3),O608)</f>
        <v xml:space="preserve"> 25</v>
      </c>
      <c r="P609">
        <v>608</v>
      </c>
      <c r="Q609" t="s">
        <v>538</v>
      </c>
    </row>
    <row r="610" spans="11:17" hidden="1" x14ac:dyDescent="0.3">
      <c r="K610">
        <v>1</v>
      </c>
      <c r="L610">
        <f>IF(AND(ISNUMBER(SEARCH(":",Table16[[#This Row],[Column1]]))=FALSE,ISNUMBER(SEARCH("Ronda",Table16[[#This Row],[Column1]]))=FALSE),1,0)</f>
        <v>1</v>
      </c>
      <c r="M610">
        <f>IF(Table16[[#This Row],[cond]]=1,M609+1,0)</f>
        <v>3</v>
      </c>
      <c r="N610">
        <f>IF(ISNUMBER(SEARCH("Ronda",Table16[[#This Row],[Column1]]))=TRUE,1,0)</f>
        <v>0</v>
      </c>
      <c r="O610" t="str">
        <f>IF(Table16[[#This Row],[cond2]]=1,MID(Table16[[#This Row],[Column1]],6,3),O609)</f>
        <v xml:space="preserve"> 25</v>
      </c>
      <c r="P610">
        <v>609</v>
      </c>
      <c r="Q610" t="s">
        <v>538</v>
      </c>
    </row>
    <row r="611" spans="11:17" x14ac:dyDescent="0.3">
      <c r="K611">
        <v>1</v>
      </c>
      <c r="L611">
        <f>IF(AND(ISNUMBER(SEARCH(":",Table16[[#This Row],[Column1]]))=FALSE,ISNUMBER(SEARCH("Ronda",Table16[[#This Row],[Column1]]))=FALSE),1,0)</f>
        <v>1</v>
      </c>
      <c r="M611">
        <f>IF(Table16[[#This Row],[cond]]=1,M610+1,0)</f>
        <v>4</v>
      </c>
      <c r="N611">
        <f>IF(ISNUMBER(SEARCH("Ronda",Table16[[#This Row],[Column1]]))=TRUE,1,0)</f>
        <v>0</v>
      </c>
      <c r="O611" t="str">
        <f>IF(Table16[[#This Row],[cond2]]=1,MID(Table16[[#This Row],[Column1]],6,3),O610)</f>
        <v xml:space="preserve"> 25</v>
      </c>
      <c r="P611">
        <v>1572</v>
      </c>
      <c r="Q611" t="s">
        <v>555</v>
      </c>
    </row>
    <row r="612" spans="11:17" hidden="1" x14ac:dyDescent="0.3">
      <c r="K612">
        <v>-1</v>
      </c>
      <c r="L612">
        <f>IF(AND(ISNUMBER(SEARCH(":",Table16[[#This Row],[Column1]]))=FALSE,ISNUMBER(SEARCH("Ronda",Table16[[#This Row],[Column1]]))=FALSE),1,0)</f>
        <v>1</v>
      </c>
      <c r="M612">
        <f>IF(Table16[[#This Row],[cond]]=1,M611+1,0)</f>
        <v>5</v>
      </c>
      <c r="N612">
        <f>IF(ISNUMBER(SEARCH("Ronda",Table16[[#This Row],[Column1]]))=TRUE,1,0)</f>
        <v>0</v>
      </c>
      <c r="O612" t="str">
        <f>IF(Table16[[#This Row],[cond2]]=1,MID(Table16[[#This Row],[Column1]],6,3),O611)</f>
        <v xml:space="preserve"> 25</v>
      </c>
      <c r="P612">
        <v>611</v>
      </c>
      <c r="Q612" t="s">
        <v>538</v>
      </c>
    </row>
    <row r="613" spans="11:17" hidden="1" x14ac:dyDescent="0.3">
      <c r="K613">
        <v>-1</v>
      </c>
      <c r="L613">
        <f>IF(AND(ISNUMBER(SEARCH(":",Table16[[#This Row],[Column1]]))=FALSE,ISNUMBER(SEARCH("Ronda",Table16[[#This Row],[Column1]]))=FALSE),1,0)</f>
        <v>1</v>
      </c>
      <c r="M613">
        <f>IF(Table16[[#This Row],[cond]]=1,M612+1,0)</f>
        <v>6</v>
      </c>
      <c r="N613">
        <f>IF(ISNUMBER(SEARCH("Ronda",Table16[[#This Row],[Column1]]))=TRUE,1,0)</f>
        <v>0</v>
      </c>
      <c r="O613" t="str">
        <f>IF(Table16[[#This Row],[cond2]]=1,MID(Table16[[#This Row],[Column1]],6,3),O612)</f>
        <v xml:space="preserve"> 25</v>
      </c>
      <c r="P613">
        <v>612</v>
      </c>
      <c r="Q613" t="s">
        <v>538</v>
      </c>
    </row>
    <row r="614" spans="11:17" hidden="1" x14ac:dyDescent="0.3">
      <c r="K614" t="s">
        <v>1561</v>
      </c>
      <c r="L614">
        <f>IF(AND(ISNUMBER(SEARCH(":",Table16[[#This Row],[Column1]]))=FALSE,ISNUMBER(SEARCH("Ronda",Table16[[#This Row],[Column1]]))=FALSE),1,0)</f>
        <v>0</v>
      </c>
      <c r="M614">
        <f>IF(Table16[[#This Row],[cond]]=1,M613+1,0)</f>
        <v>0</v>
      </c>
      <c r="N614">
        <f>IF(ISNUMBER(SEARCH("Ronda",Table16[[#This Row],[Column1]]))=TRUE,1,0)</f>
        <v>0</v>
      </c>
      <c r="O614" t="str">
        <f>IF(Table16[[#This Row],[cond2]]=1,MID(Table16[[#This Row],[Column1]],6,3),O613)</f>
        <v xml:space="preserve"> 25</v>
      </c>
      <c r="P614">
        <v>613</v>
      </c>
      <c r="Q614" t="s">
        <v>538</v>
      </c>
    </row>
    <row r="615" spans="11:17" hidden="1" x14ac:dyDescent="0.3">
      <c r="K615" t="s">
        <v>1493</v>
      </c>
      <c r="L615">
        <f>IF(AND(ISNUMBER(SEARCH(":",Table16[[#This Row],[Column1]]))=FALSE,ISNUMBER(SEARCH("Ronda",Table16[[#This Row],[Column1]]))=FALSE),1,0)</f>
        <v>1</v>
      </c>
      <c r="M615">
        <f>IF(Table16[[#This Row],[cond]]=1,M614+1,0)</f>
        <v>1</v>
      </c>
      <c r="N615">
        <f>IF(ISNUMBER(SEARCH("Ronda",Table16[[#This Row],[Column1]]))=TRUE,1,0)</f>
        <v>0</v>
      </c>
      <c r="O615" t="str">
        <f>IF(Table16[[#This Row],[cond2]]=1,MID(Table16[[#This Row],[Column1]],6,3),O614)</f>
        <v xml:space="preserve"> 25</v>
      </c>
      <c r="P615">
        <v>614</v>
      </c>
      <c r="Q615" t="s">
        <v>538</v>
      </c>
    </row>
    <row r="616" spans="11:17" hidden="1" x14ac:dyDescent="0.3">
      <c r="K616" t="s">
        <v>28</v>
      </c>
      <c r="L616">
        <f>IF(AND(ISNUMBER(SEARCH(":",Table16[[#This Row],[Column1]]))=FALSE,ISNUMBER(SEARCH("Ronda",Table16[[#This Row],[Column1]]))=FALSE),1,0)</f>
        <v>1</v>
      </c>
      <c r="M616">
        <f>IF(Table16[[#This Row],[cond]]=1,M615+1,0)</f>
        <v>2</v>
      </c>
      <c r="N616">
        <f>IF(ISNUMBER(SEARCH("Ronda",Table16[[#This Row],[Column1]]))=TRUE,1,0)</f>
        <v>0</v>
      </c>
      <c r="O616" t="str">
        <f>IF(Table16[[#This Row],[cond2]]=1,MID(Table16[[#This Row],[Column1]],6,3),O615)</f>
        <v xml:space="preserve"> 25</v>
      </c>
      <c r="P616">
        <v>615</v>
      </c>
      <c r="Q616" t="s">
        <v>538</v>
      </c>
    </row>
    <row r="617" spans="11:17" hidden="1" x14ac:dyDescent="0.3">
      <c r="K617">
        <v>0</v>
      </c>
      <c r="L617">
        <f>IF(AND(ISNUMBER(SEARCH(":",Table16[[#This Row],[Column1]]))=FALSE,ISNUMBER(SEARCH("Ronda",Table16[[#This Row],[Column1]]))=FALSE),1,0)</f>
        <v>1</v>
      </c>
      <c r="M617">
        <f>IF(Table16[[#This Row],[cond]]=1,M616+1,0)</f>
        <v>3</v>
      </c>
      <c r="N617">
        <f>IF(ISNUMBER(SEARCH("Ronda",Table16[[#This Row],[Column1]]))=TRUE,1,0)</f>
        <v>0</v>
      </c>
      <c r="O617" t="str">
        <f>IF(Table16[[#This Row],[cond2]]=1,MID(Table16[[#This Row],[Column1]],6,3),O616)</f>
        <v xml:space="preserve"> 25</v>
      </c>
      <c r="P617">
        <v>616</v>
      </c>
      <c r="Q617" t="s">
        <v>538</v>
      </c>
    </row>
    <row r="618" spans="11:17" x14ac:dyDescent="0.3">
      <c r="K618">
        <v>2</v>
      </c>
      <c r="L618">
        <f>IF(AND(ISNUMBER(SEARCH(":",Table16[[#This Row],[Column1]]))=FALSE,ISNUMBER(SEARCH("Ronda",Table16[[#This Row],[Column1]]))=FALSE),1,0)</f>
        <v>1</v>
      </c>
      <c r="M618">
        <f>IF(Table16[[#This Row],[cond]]=1,M617+1,0)</f>
        <v>4</v>
      </c>
      <c r="N618">
        <f>IF(ISNUMBER(SEARCH("Ronda",Table16[[#This Row],[Column1]]))=TRUE,1,0)</f>
        <v>0</v>
      </c>
      <c r="O618" t="str">
        <f>IF(Table16[[#This Row],[cond2]]=1,MID(Table16[[#This Row],[Column1]],6,3),O617)</f>
        <v xml:space="preserve"> 25</v>
      </c>
      <c r="P618">
        <v>1565</v>
      </c>
      <c r="Q618" t="s">
        <v>555</v>
      </c>
    </row>
    <row r="619" spans="11:17" hidden="1" x14ac:dyDescent="0.3">
      <c r="K619">
        <v>0</v>
      </c>
      <c r="L619">
        <f>IF(AND(ISNUMBER(SEARCH(":",Table16[[#This Row],[Column1]]))=FALSE,ISNUMBER(SEARCH("Ronda",Table16[[#This Row],[Column1]]))=FALSE),1,0)</f>
        <v>1</v>
      </c>
      <c r="M619">
        <f>IF(Table16[[#This Row],[cond]]=1,M618+1,0)</f>
        <v>5</v>
      </c>
      <c r="N619">
        <f>IF(ISNUMBER(SEARCH("Ronda",Table16[[#This Row],[Column1]]))=TRUE,1,0)</f>
        <v>0</v>
      </c>
      <c r="O619" t="str">
        <f>IF(Table16[[#This Row],[cond2]]=1,MID(Table16[[#This Row],[Column1]],6,3),O618)</f>
        <v xml:space="preserve"> 25</v>
      </c>
      <c r="P619">
        <v>618</v>
      </c>
      <c r="Q619" t="s">
        <v>538</v>
      </c>
    </row>
    <row r="620" spans="11:17" hidden="1" x14ac:dyDescent="0.3">
      <c r="K620">
        <v>-1</v>
      </c>
      <c r="L620">
        <f>IF(AND(ISNUMBER(SEARCH(":",Table16[[#This Row],[Column1]]))=FALSE,ISNUMBER(SEARCH("Ronda",Table16[[#This Row],[Column1]]))=FALSE),1,0)</f>
        <v>1</v>
      </c>
      <c r="M620">
        <f>IF(Table16[[#This Row],[cond]]=1,M619+1,0)</f>
        <v>6</v>
      </c>
      <c r="N620">
        <f>IF(ISNUMBER(SEARCH("Ronda",Table16[[#This Row],[Column1]]))=TRUE,1,0)</f>
        <v>0</v>
      </c>
      <c r="O620" t="str">
        <f>IF(Table16[[#This Row],[cond2]]=1,MID(Table16[[#This Row],[Column1]],6,3),O619)</f>
        <v xml:space="preserve"> 25</v>
      </c>
      <c r="P620">
        <v>619</v>
      </c>
      <c r="Q620" t="s">
        <v>538</v>
      </c>
    </row>
    <row r="621" spans="11:17" hidden="1" x14ac:dyDescent="0.3">
      <c r="K621" t="s">
        <v>123</v>
      </c>
      <c r="L621">
        <f>IF(AND(ISNUMBER(SEARCH(":",Table16[[#This Row],[Column1]]))=FALSE,ISNUMBER(SEARCH("Ronda",Table16[[#This Row],[Column1]]))=FALSE),1,0)</f>
        <v>0</v>
      </c>
      <c r="M621">
        <f>IF(Table16[[#This Row],[cond]]=1,M620+1,0)</f>
        <v>0</v>
      </c>
      <c r="N621">
        <f>IF(ISNUMBER(SEARCH("Ronda",Table16[[#This Row],[Column1]]))=TRUE,1,0)</f>
        <v>0</v>
      </c>
      <c r="O621" t="str">
        <f>IF(Table16[[#This Row],[cond2]]=1,MID(Table16[[#This Row],[Column1]],6,3),O620)</f>
        <v xml:space="preserve"> 25</v>
      </c>
      <c r="P621">
        <v>620</v>
      </c>
      <c r="Q621" t="s">
        <v>538</v>
      </c>
    </row>
    <row r="622" spans="11:17" hidden="1" x14ac:dyDescent="0.3">
      <c r="K622" t="s">
        <v>8</v>
      </c>
      <c r="L622">
        <f>IF(AND(ISNUMBER(SEARCH(":",Table16[[#This Row],[Column1]]))=FALSE,ISNUMBER(SEARCH("Ronda",Table16[[#This Row],[Column1]]))=FALSE),1,0)</f>
        <v>1</v>
      </c>
      <c r="M622">
        <f>IF(Table16[[#This Row],[cond]]=1,M621+1,0)</f>
        <v>1</v>
      </c>
      <c r="N622">
        <f>IF(ISNUMBER(SEARCH("Ronda",Table16[[#This Row],[Column1]]))=TRUE,1,0)</f>
        <v>0</v>
      </c>
      <c r="O622" t="str">
        <f>IF(Table16[[#This Row],[cond2]]=1,MID(Table16[[#This Row],[Column1]],6,3),O621)</f>
        <v xml:space="preserve"> 25</v>
      </c>
      <c r="P622">
        <v>621</v>
      </c>
      <c r="Q622" t="s">
        <v>538</v>
      </c>
    </row>
    <row r="623" spans="11:17" hidden="1" x14ac:dyDescent="0.3">
      <c r="K623" t="s">
        <v>1051</v>
      </c>
      <c r="L623">
        <f>IF(AND(ISNUMBER(SEARCH(":",Table16[[#This Row],[Column1]]))=FALSE,ISNUMBER(SEARCH("Ronda",Table16[[#This Row],[Column1]]))=FALSE),1,0)</f>
        <v>1</v>
      </c>
      <c r="M623">
        <f>IF(Table16[[#This Row],[cond]]=1,M622+1,0)</f>
        <v>2</v>
      </c>
      <c r="N623">
        <f>IF(ISNUMBER(SEARCH("Ronda",Table16[[#This Row],[Column1]]))=TRUE,1,0)</f>
        <v>0</v>
      </c>
      <c r="O623" t="str">
        <f>IF(Table16[[#This Row],[cond2]]=1,MID(Table16[[#This Row],[Column1]],6,3),O622)</f>
        <v xml:space="preserve"> 25</v>
      </c>
      <c r="P623">
        <v>622</v>
      </c>
      <c r="Q623" t="s">
        <v>538</v>
      </c>
    </row>
    <row r="624" spans="11:17" hidden="1" x14ac:dyDescent="0.3">
      <c r="K624">
        <v>2</v>
      </c>
      <c r="L624">
        <f>IF(AND(ISNUMBER(SEARCH(":",Table16[[#This Row],[Column1]]))=FALSE,ISNUMBER(SEARCH("Ronda",Table16[[#This Row],[Column1]]))=FALSE),1,0)</f>
        <v>1</v>
      </c>
      <c r="M624">
        <f>IF(Table16[[#This Row],[cond]]=1,M623+1,0)</f>
        <v>3</v>
      </c>
      <c r="N624">
        <f>IF(ISNUMBER(SEARCH("Ronda",Table16[[#This Row],[Column1]]))=TRUE,1,0)</f>
        <v>0</v>
      </c>
      <c r="O624" t="str">
        <f>IF(Table16[[#This Row],[cond2]]=1,MID(Table16[[#This Row],[Column1]],6,3),O623)</f>
        <v xml:space="preserve"> 25</v>
      </c>
      <c r="P624">
        <v>623</v>
      </c>
      <c r="Q624" t="s">
        <v>538</v>
      </c>
    </row>
    <row r="625" spans="11:17" x14ac:dyDescent="0.3">
      <c r="K625">
        <v>0</v>
      </c>
      <c r="L625">
        <f>IF(AND(ISNUMBER(SEARCH(":",Table16[[#This Row],[Column1]]))=FALSE,ISNUMBER(SEARCH("Ronda",Table16[[#This Row],[Column1]]))=FALSE),1,0)</f>
        <v>1</v>
      </c>
      <c r="M625">
        <f>IF(Table16[[#This Row],[cond]]=1,M624+1,0)</f>
        <v>4</v>
      </c>
      <c r="N625">
        <f>IF(ISNUMBER(SEARCH("Ronda",Table16[[#This Row],[Column1]]))=TRUE,1,0)</f>
        <v>0</v>
      </c>
      <c r="O625" t="str">
        <f>IF(Table16[[#This Row],[cond2]]=1,MID(Table16[[#This Row],[Column1]],6,3),O624)</f>
        <v xml:space="preserve"> 25</v>
      </c>
      <c r="P625">
        <v>1558</v>
      </c>
      <c r="Q625" t="s">
        <v>555</v>
      </c>
    </row>
    <row r="626" spans="11:17" hidden="1" x14ac:dyDescent="0.3">
      <c r="K626">
        <v>0</v>
      </c>
      <c r="L626">
        <f>IF(AND(ISNUMBER(SEARCH(":",Table16[[#This Row],[Column1]]))=FALSE,ISNUMBER(SEARCH("Ronda",Table16[[#This Row],[Column1]]))=FALSE),1,0)</f>
        <v>1</v>
      </c>
      <c r="M626">
        <f>IF(Table16[[#This Row],[cond]]=1,M625+1,0)</f>
        <v>5</v>
      </c>
      <c r="N626">
        <f>IF(ISNUMBER(SEARCH("Ronda",Table16[[#This Row],[Column1]]))=TRUE,1,0)</f>
        <v>0</v>
      </c>
      <c r="O626" t="str">
        <f>IF(Table16[[#This Row],[cond2]]=1,MID(Table16[[#This Row],[Column1]],6,3),O625)</f>
        <v xml:space="preserve"> 25</v>
      </c>
      <c r="P626">
        <v>625</v>
      </c>
      <c r="Q626" t="s">
        <v>538</v>
      </c>
    </row>
    <row r="627" spans="11:17" hidden="1" x14ac:dyDescent="0.3">
      <c r="K627">
        <v>0</v>
      </c>
      <c r="L627">
        <f>IF(AND(ISNUMBER(SEARCH(":",Table16[[#This Row],[Column1]]))=FALSE,ISNUMBER(SEARCH("Ronda",Table16[[#This Row],[Column1]]))=FALSE),1,0)</f>
        <v>1</v>
      </c>
      <c r="M627">
        <f>IF(Table16[[#This Row],[cond]]=1,M626+1,0)</f>
        <v>6</v>
      </c>
      <c r="N627">
        <f>IF(ISNUMBER(SEARCH("Ronda",Table16[[#This Row],[Column1]]))=TRUE,1,0)</f>
        <v>0</v>
      </c>
      <c r="O627" t="str">
        <f>IF(Table16[[#This Row],[cond2]]=1,MID(Table16[[#This Row],[Column1]],6,3),O626)</f>
        <v xml:space="preserve"> 25</v>
      </c>
      <c r="P627">
        <v>626</v>
      </c>
      <c r="Q627" t="s">
        <v>538</v>
      </c>
    </row>
    <row r="628" spans="11:17" hidden="1" x14ac:dyDescent="0.3">
      <c r="K628" t="s">
        <v>124</v>
      </c>
      <c r="L628">
        <f>IF(AND(ISNUMBER(SEARCH(":",Table16[[#This Row],[Column1]]))=FALSE,ISNUMBER(SEARCH("Ronda",Table16[[#This Row],[Column1]]))=FALSE),1,0)</f>
        <v>0</v>
      </c>
      <c r="M628">
        <f>IF(Table16[[#This Row],[cond]]=1,M627+1,0)</f>
        <v>0</v>
      </c>
      <c r="N628">
        <f>IF(ISNUMBER(SEARCH("Ronda",Table16[[#This Row],[Column1]]))=TRUE,1,0)</f>
        <v>0</v>
      </c>
      <c r="O628" t="str">
        <f>IF(Table16[[#This Row],[cond2]]=1,MID(Table16[[#This Row],[Column1]],6,3),O627)</f>
        <v xml:space="preserve"> 25</v>
      </c>
      <c r="P628">
        <v>627</v>
      </c>
      <c r="Q628" t="s">
        <v>538</v>
      </c>
    </row>
    <row r="629" spans="11:17" hidden="1" x14ac:dyDescent="0.3">
      <c r="K629" t="s">
        <v>4</v>
      </c>
      <c r="L629">
        <f>IF(AND(ISNUMBER(SEARCH(":",Table16[[#This Row],[Column1]]))=FALSE,ISNUMBER(SEARCH("Ronda",Table16[[#This Row],[Column1]]))=FALSE),1,0)</f>
        <v>1</v>
      </c>
      <c r="M629">
        <f>IF(Table16[[#This Row],[cond]]=1,M628+1,0)</f>
        <v>1</v>
      </c>
      <c r="N629">
        <f>IF(ISNUMBER(SEARCH("Ronda",Table16[[#This Row],[Column1]]))=TRUE,1,0)</f>
        <v>0</v>
      </c>
      <c r="O629" t="str">
        <f>IF(Table16[[#This Row],[cond2]]=1,MID(Table16[[#This Row],[Column1]],6,3),O628)</f>
        <v xml:space="preserve"> 25</v>
      </c>
      <c r="P629">
        <v>628</v>
      </c>
      <c r="Q629" t="s">
        <v>538</v>
      </c>
    </row>
    <row r="630" spans="11:17" hidden="1" x14ac:dyDescent="0.3">
      <c r="K630" t="s">
        <v>36</v>
      </c>
      <c r="L630">
        <f>IF(AND(ISNUMBER(SEARCH(":",Table16[[#This Row],[Column1]]))=FALSE,ISNUMBER(SEARCH("Ronda",Table16[[#This Row],[Column1]]))=FALSE),1,0)</f>
        <v>1</v>
      </c>
      <c r="M630">
        <f>IF(Table16[[#This Row],[cond]]=1,M629+1,0)</f>
        <v>2</v>
      </c>
      <c r="N630">
        <f>IF(ISNUMBER(SEARCH("Ronda",Table16[[#This Row],[Column1]]))=TRUE,1,0)</f>
        <v>0</v>
      </c>
      <c r="O630" t="str">
        <f>IF(Table16[[#This Row],[cond2]]=1,MID(Table16[[#This Row],[Column1]],6,3),O629)</f>
        <v xml:space="preserve"> 25</v>
      </c>
      <c r="P630">
        <v>629</v>
      </c>
      <c r="Q630" t="s">
        <v>538</v>
      </c>
    </row>
    <row r="631" spans="11:17" hidden="1" x14ac:dyDescent="0.3">
      <c r="K631">
        <v>0</v>
      </c>
      <c r="L631">
        <f>IF(AND(ISNUMBER(SEARCH(":",Table16[[#This Row],[Column1]]))=FALSE,ISNUMBER(SEARCH("Ronda",Table16[[#This Row],[Column1]]))=FALSE),1,0)</f>
        <v>1</v>
      </c>
      <c r="M631">
        <f>IF(Table16[[#This Row],[cond]]=1,M630+1,0)</f>
        <v>3</v>
      </c>
      <c r="N631">
        <f>IF(ISNUMBER(SEARCH("Ronda",Table16[[#This Row],[Column1]]))=TRUE,1,0)</f>
        <v>0</v>
      </c>
      <c r="O631" t="str">
        <f>IF(Table16[[#This Row],[cond2]]=1,MID(Table16[[#This Row],[Column1]],6,3),O630)</f>
        <v xml:space="preserve"> 25</v>
      </c>
      <c r="P631">
        <v>630</v>
      </c>
      <c r="Q631" t="s">
        <v>538</v>
      </c>
    </row>
    <row r="632" spans="11:17" x14ac:dyDescent="0.3">
      <c r="K632">
        <v>4</v>
      </c>
      <c r="L632">
        <f>IF(AND(ISNUMBER(SEARCH(":",Table16[[#This Row],[Column1]]))=FALSE,ISNUMBER(SEARCH("Ronda",Table16[[#This Row],[Column1]]))=FALSE),1,0)</f>
        <v>1</v>
      </c>
      <c r="M632">
        <f>IF(Table16[[#This Row],[cond]]=1,M631+1,0)</f>
        <v>4</v>
      </c>
      <c r="N632">
        <f>IF(ISNUMBER(SEARCH("Ronda",Table16[[#This Row],[Column1]]))=TRUE,1,0)</f>
        <v>0</v>
      </c>
      <c r="O632" t="str">
        <f>IF(Table16[[#This Row],[cond2]]=1,MID(Table16[[#This Row],[Column1]],6,3),O631)</f>
        <v xml:space="preserve"> 25</v>
      </c>
      <c r="P632">
        <v>1551</v>
      </c>
      <c r="Q632" t="s">
        <v>555</v>
      </c>
    </row>
    <row r="633" spans="11:17" hidden="1" x14ac:dyDescent="0.3">
      <c r="K633">
        <v>0</v>
      </c>
      <c r="L633">
        <f>IF(AND(ISNUMBER(SEARCH(":",Table16[[#This Row],[Column1]]))=FALSE,ISNUMBER(SEARCH("Ronda",Table16[[#This Row],[Column1]]))=FALSE),1,0)</f>
        <v>1</v>
      </c>
      <c r="M633">
        <f>IF(Table16[[#This Row],[cond]]=1,M632+1,0)</f>
        <v>5</v>
      </c>
      <c r="N633">
        <f>IF(ISNUMBER(SEARCH("Ronda",Table16[[#This Row],[Column1]]))=TRUE,1,0)</f>
        <v>0</v>
      </c>
      <c r="O633" t="str">
        <f>IF(Table16[[#This Row],[cond2]]=1,MID(Table16[[#This Row],[Column1]],6,3),O632)</f>
        <v xml:space="preserve"> 25</v>
      </c>
      <c r="P633">
        <v>632</v>
      </c>
      <c r="Q633" t="s">
        <v>538</v>
      </c>
    </row>
    <row r="634" spans="11:17" hidden="1" x14ac:dyDescent="0.3">
      <c r="K634">
        <v>0</v>
      </c>
      <c r="L634">
        <f>IF(AND(ISNUMBER(SEARCH(":",Table16[[#This Row],[Column1]]))=FALSE,ISNUMBER(SEARCH("Ronda",Table16[[#This Row],[Column1]]))=FALSE),1,0)</f>
        <v>1</v>
      </c>
      <c r="M634">
        <f>IF(Table16[[#This Row],[cond]]=1,M633+1,0)</f>
        <v>6</v>
      </c>
      <c r="N634">
        <f>IF(ISNUMBER(SEARCH("Ronda",Table16[[#This Row],[Column1]]))=TRUE,1,0)</f>
        <v>0</v>
      </c>
      <c r="O634" t="str">
        <f>IF(Table16[[#This Row],[cond2]]=1,MID(Table16[[#This Row],[Column1]],6,3),O633)</f>
        <v xml:space="preserve"> 25</v>
      </c>
      <c r="P634">
        <v>633</v>
      </c>
      <c r="Q634" t="s">
        <v>538</v>
      </c>
    </row>
    <row r="635" spans="11:17" hidden="1" x14ac:dyDescent="0.3">
      <c r="K635" t="s">
        <v>1562</v>
      </c>
      <c r="L635">
        <f>IF(AND(ISNUMBER(SEARCH(":",Table16[[#This Row],[Column1]]))=FALSE,ISNUMBER(SEARCH("Ronda",Table16[[#This Row],[Column1]]))=FALSE),1,0)</f>
        <v>0</v>
      </c>
      <c r="M635">
        <f>IF(Table16[[#This Row],[cond]]=1,M634+1,0)</f>
        <v>0</v>
      </c>
      <c r="N635">
        <f>IF(ISNUMBER(SEARCH("Ronda",Table16[[#This Row],[Column1]]))=TRUE,1,0)</f>
        <v>0</v>
      </c>
      <c r="O635" t="str">
        <f>IF(Table16[[#This Row],[cond2]]=1,MID(Table16[[#This Row],[Column1]],6,3),O634)</f>
        <v xml:space="preserve"> 25</v>
      </c>
      <c r="P635">
        <v>634</v>
      </c>
      <c r="Q635" t="s">
        <v>538</v>
      </c>
    </row>
    <row r="636" spans="11:17" hidden="1" x14ac:dyDescent="0.3">
      <c r="K636" t="s">
        <v>5</v>
      </c>
      <c r="L636">
        <f>IF(AND(ISNUMBER(SEARCH(":",Table16[[#This Row],[Column1]]))=FALSE,ISNUMBER(SEARCH("Ronda",Table16[[#This Row],[Column1]]))=FALSE),1,0)</f>
        <v>1</v>
      </c>
      <c r="M636">
        <f>IF(Table16[[#This Row],[cond]]=1,M635+1,0)</f>
        <v>1</v>
      </c>
      <c r="N636">
        <f>IF(ISNUMBER(SEARCH("Ronda",Table16[[#This Row],[Column1]]))=TRUE,1,0)</f>
        <v>0</v>
      </c>
      <c r="O636" t="str">
        <f>IF(Table16[[#This Row],[cond2]]=1,MID(Table16[[#This Row],[Column1]],6,3),O635)</f>
        <v xml:space="preserve"> 25</v>
      </c>
      <c r="P636">
        <v>635</v>
      </c>
      <c r="Q636" t="s">
        <v>538</v>
      </c>
    </row>
    <row r="637" spans="11:17" hidden="1" x14ac:dyDescent="0.3">
      <c r="K637" t="s">
        <v>14</v>
      </c>
      <c r="L637">
        <f>IF(AND(ISNUMBER(SEARCH(":",Table16[[#This Row],[Column1]]))=FALSE,ISNUMBER(SEARCH("Ronda",Table16[[#This Row],[Column1]]))=FALSE),1,0)</f>
        <v>1</v>
      </c>
      <c r="M637">
        <f>IF(Table16[[#This Row],[cond]]=1,M636+1,0)</f>
        <v>2</v>
      </c>
      <c r="N637">
        <f>IF(ISNUMBER(SEARCH("Ronda",Table16[[#This Row],[Column1]]))=TRUE,1,0)</f>
        <v>0</v>
      </c>
      <c r="O637" t="str">
        <f>IF(Table16[[#This Row],[cond2]]=1,MID(Table16[[#This Row],[Column1]],6,3),O636)</f>
        <v xml:space="preserve"> 25</v>
      </c>
      <c r="P637">
        <v>636</v>
      </c>
      <c r="Q637" t="s">
        <v>538</v>
      </c>
    </row>
    <row r="638" spans="11:17" hidden="1" x14ac:dyDescent="0.3">
      <c r="K638">
        <v>1</v>
      </c>
      <c r="L638">
        <f>IF(AND(ISNUMBER(SEARCH(":",Table16[[#This Row],[Column1]]))=FALSE,ISNUMBER(SEARCH("Ronda",Table16[[#This Row],[Column1]]))=FALSE),1,0)</f>
        <v>1</v>
      </c>
      <c r="M638">
        <f>IF(Table16[[#This Row],[cond]]=1,M637+1,0)</f>
        <v>3</v>
      </c>
      <c r="N638">
        <f>IF(ISNUMBER(SEARCH("Ronda",Table16[[#This Row],[Column1]]))=TRUE,1,0)</f>
        <v>0</v>
      </c>
      <c r="O638" t="str">
        <f>IF(Table16[[#This Row],[cond2]]=1,MID(Table16[[#This Row],[Column1]],6,3),O637)</f>
        <v xml:space="preserve"> 25</v>
      </c>
      <c r="P638">
        <v>637</v>
      </c>
      <c r="Q638" t="s">
        <v>538</v>
      </c>
    </row>
    <row r="639" spans="11:17" x14ac:dyDescent="0.3">
      <c r="K639">
        <v>0</v>
      </c>
      <c r="L639">
        <f>IF(AND(ISNUMBER(SEARCH(":",Table16[[#This Row],[Column1]]))=FALSE,ISNUMBER(SEARCH("Ronda",Table16[[#This Row],[Column1]]))=FALSE),1,0)</f>
        <v>1</v>
      </c>
      <c r="M639">
        <f>IF(Table16[[#This Row],[cond]]=1,M638+1,0)</f>
        <v>4</v>
      </c>
      <c r="N639">
        <f>IF(ISNUMBER(SEARCH("Ronda",Table16[[#This Row],[Column1]]))=TRUE,1,0)</f>
        <v>0</v>
      </c>
      <c r="O639" t="str">
        <f>IF(Table16[[#This Row],[cond2]]=1,MID(Table16[[#This Row],[Column1]],6,3),O638)</f>
        <v xml:space="preserve"> 25</v>
      </c>
      <c r="P639">
        <v>1544</v>
      </c>
      <c r="Q639" t="s">
        <v>555</v>
      </c>
    </row>
    <row r="640" spans="11:17" hidden="1" x14ac:dyDescent="0.3">
      <c r="K640">
        <v>0</v>
      </c>
      <c r="L640">
        <f>IF(AND(ISNUMBER(SEARCH(":",Table16[[#This Row],[Column1]]))=FALSE,ISNUMBER(SEARCH("Ronda",Table16[[#This Row],[Column1]]))=FALSE),1,0)</f>
        <v>1</v>
      </c>
      <c r="M640">
        <f>IF(Table16[[#This Row],[cond]]=1,M639+1,0)</f>
        <v>5</v>
      </c>
      <c r="N640">
        <f>IF(ISNUMBER(SEARCH("Ronda",Table16[[#This Row],[Column1]]))=TRUE,1,0)</f>
        <v>0</v>
      </c>
      <c r="O640" t="str">
        <f>IF(Table16[[#This Row],[cond2]]=1,MID(Table16[[#This Row],[Column1]],6,3),O639)</f>
        <v xml:space="preserve"> 25</v>
      </c>
      <c r="P640">
        <v>639</v>
      </c>
      <c r="Q640" t="s">
        <v>538</v>
      </c>
    </row>
    <row r="641" spans="11:17" hidden="1" x14ac:dyDescent="0.3">
      <c r="K641">
        <v>-2</v>
      </c>
      <c r="L641">
        <f>IF(AND(ISNUMBER(SEARCH(":",Table16[[#This Row],[Column1]]))=FALSE,ISNUMBER(SEARCH("Ronda",Table16[[#This Row],[Column1]]))=FALSE),1,0)</f>
        <v>1</v>
      </c>
      <c r="M641">
        <f>IF(Table16[[#This Row],[cond]]=1,M640+1,0)</f>
        <v>6</v>
      </c>
      <c r="N641">
        <f>IF(ISNUMBER(SEARCH("Ronda",Table16[[#This Row],[Column1]]))=TRUE,1,0)</f>
        <v>0</v>
      </c>
      <c r="O641" t="str">
        <f>IF(Table16[[#This Row],[cond2]]=1,MID(Table16[[#This Row],[Column1]],6,3),O640)</f>
        <v xml:space="preserve"> 25</v>
      </c>
      <c r="P641">
        <v>640</v>
      </c>
      <c r="Q641" t="s">
        <v>538</v>
      </c>
    </row>
    <row r="642" spans="11:17" hidden="1" x14ac:dyDescent="0.3">
      <c r="K642" t="s">
        <v>1563</v>
      </c>
      <c r="L642">
        <f>IF(AND(ISNUMBER(SEARCH(":",Table16[[#This Row],[Column1]]))=FALSE,ISNUMBER(SEARCH("Ronda",Table16[[#This Row],[Column1]]))=FALSE),1,0)</f>
        <v>0</v>
      </c>
      <c r="M642">
        <f>IF(Table16[[#This Row],[cond]]=1,M641+1,0)</f>
        <v>0</v>
      </c>
      <c r="N642">
        <f>IF(ISNUMBER(SEARCH("Ronda",Table16[[#This Row],[Column1]]))=TRUE,1,0)</f>
        <v>1</v>
      </c>
      <c r="O642" t="str">
        <f>IF(Table16[[#This Row],[cond2]]=1,MID(Table16[[#This Row],[Column1]],6,3),O641)</f>
        <v xml:space="preserve"> 24</v>
      </c>
      <c r="P642">
        <v>641</v>
      </c>
      <c r="Q642" t="s">
        <v>539</v>
      </c>
    </row>
    <row r="643" spans="11:17" hidden="1" x14ac:dyDescent="0.3">
      <c r="K643" t="s">
        <v>1564</v>
      </c>
      <c r="L643">
        <f>IF(AND(ISNUMBER(SEARCH(":",Table16[[#This Row],[Column1]]))=FALSE,ISNUMBER(SEARCH("Ronda",Table16[[#This Row],[Column1]]))=FALSE),1,0)</f>
        <v>0</v>
      </c>
      <c r="M643">
        <f>IF(Table16[[#This Row],[cond]]=1,M642+1,0)</f>
        <v>0</v>
      </c>
      <c r="N643">
        <f>IF(ISNUMBER(SEARCH("Ronda",Table16[[#This Row],[Column1]]))=TRUE,1,0)</f>
        <v>0</v>
      </c>
      <c r="O643" t="str">
        <f>IF(Table16[[#This Row],[cond2]]=1,MID(Table16[[#This Row],[Column1]],6,3),O642)</f>
        <v xml:space="preserve"> 24</v>
      </c>
      <c r="P643">
        <v>642</v>
      </c>
      <c r="Q643" t="s">
        <v>539</v>
      </c>
    </row>
    <row r="644" spans="11:17" hidden="1" x14ac:dyDescent="0.3">
      <c r="K644" t="s">
        <v>13</v>
      </c>
      <c r="L644">
        <f>IF(AND(ISNUMBER(SEARCH(":",Table16[[#This Row],[Column1]]))=FALSE,ISNUMBER(SEARCH("Ronda",Table16[[#This Row],[Column1]]))=FALSE),1,0)</f>
        <v>1</v>
      </c>
      <c r="M644">
        <f>IF(Table16[[#This Row],[cond]]=1,M643+1,0)</f>
        <v>1</v>
      </c>
      <c r="N644">
        <f>IF(ISNUMBER(SEARCH("Ronda",Table16[[#This Row],[Column1]]))=TRUE,1,0)</f>
        <v>0</v>
      </c>
      <c r="O644" t="str">
        <f>IF(Table16[[#This Row],[cond2]]=1,MID(Table16[[#This Row],[Column1]],6,3),O643)</f>
        <v xml:space="preserve"> 24</v>
      </c>
      <c r="P644">
        <v>643</v>
      </c>
      <c r="Q644" t="s">
        <v>539</v>
      </c>
    </row>
    <row r="645" spans="11:17" hidden="1" x14ac:dyDescent="0.3">
      <c r="K645" t="s">
        <v>2</v>
      </c>
      <c r="L645">
        <f>IF(AND(ISNUMBER(SEARCH(":",Table16[[#This Row],[Column1]]))=FALSE,ISNUMBER(SEARCH("Ronda",Table16[[#This Row],[Column1]]))=FALSE),1,0)</f>
        <v>1</v>
      </c>
      <c r="M645">
        <f>IF(Table16[[#This Row],[cond]]=1,M644+1,0)</f>
        <v>2</v>
      </c>
      <c r="N645">
        <f>IF(ISNUMBER(SEARCH("Ronda",Table16[[#This Row],[Column1]]))=TRUE,1,0)</f>
        <v>0</v>
      </c>
      <c r="O645" t="str">
        <f>IF(Table16[[#This Row],[cond2]]=1,MID(Table16[[#This Row],[Column1]],6,3),O644)</f>
        <v xml:space="preserve"> 24</v>
      </c>
      <c r="P645">
        <v>644</v>
      </c>
      <c r="Q645" t="s">
        <v>539</v>
      </c>
    </row>
    <row r="646" spans="11:17" hidden="1" x14ac:dyDescent="0.3">
      <c r="K646">
        <v>0</v>
      </c>
      <c r="L646">
        <f>IF(AND(ISNUMBER(SEARCH(":",Table16[[#This Row],[Column1]]))=FALSE,ISNUMBER(SEARCH("Ronda",Table16[[#This Row],[Column1]]))=FALSE),1,0)</f>
        <v>1</v>
      </c>
      <c r="M646">
        <f>IF(Table16[[#This Row],[cond]]=1,M645+1,0)</f>
        <v>3</v>
      </c>
      <c r="N646">
        <f>IF(ISNUMBER(SEARCH("Ronda",Table16[[#This Row],[Column1]]))=TRUE,1,0)</f>
        <v>0</v>
      </c>
      <c r="O646" t="str">
        <f>IF(Table16[[#This Row],[cond2]]=1,MID(Table16[[#This Row],[Column1]],6,3),O645)</f>
        <v xml:space="preserve"> 24</v>
      </c>
      <c r="P646">
        <v>645</v>
      </c>
      <c r="Q646" t="s">
        <v>539</v>
      </c>
    </row>
    <row r="647" spans="11:17" x14ac:dyDescent="0.3">
      <c r="K647">
        <v>0</v>
      </c>
      <c r="L647">
        <f>IF(AND(ISNUMBER(SEARCH(":",Table16[[#This Row],[Column1]]))=FALSE,ISNUMBER(SEARCH("Ronda",Table16[[#This Row],[Column1]]))=FALSE),1,0)</f>
        <v>1</v>
      </c>
      <c r="M647">
        <f>IF(Table16[[#This Row],[cond]]=1,M646+1,0)</f>
        <v>4</v>
      </c>
      <c r="N647">
        <f>IF(ISNUMBER(SEARCH("Ronda",Table16[[#This Row],[Column1]]))=TRUE,1,0)</f>
        <v>0</v>
      </c>
      <c r="O647" t="str">
        <f>IF(Table16[[#This Row],[cond2]]=1,MID(Table16[[#This Row],[Column1]],6,3),O646)</f>
        <v xml:space="preserve"> 24</v>
      </c>
      <c r="P647">
        <v>1536</v>
      </c>
      <c r="Q647" t="s">
        <v>554</v>
      </c>
    </row>
    <row r="648" spans="11:17" hidden="1" x14ac:dyDescent="0.3">
      <c r="K648">
        <v>0</v>
      </c>
      <c r="L648">
        <f>IF(AND(ISNUMBER(SEARCH(":",Table16[[#This Row],[Column1]]))=FALSE,ISNUMBER(SEARCH("Ronda",Table16[[#This Row],[Column1]]))=FALSE),1,0)</f>
        <v>1</v>
      </c>
      <c r="M648">
        <f>IF(Table16[[#This Row],[cond]]=1,M647+1,0)</f>
        <v>5</v>
      </c>
      <c r="N648">
        <f>IF(ISNUMBER(SEARCH("Ronda",Table16[[#This Row],[Column1]]))=TRUE,1,0)</f>
        <v>0</v>
      </c>
      <c r="O648" t="str">
        <f>IF(Table16[[#This Row],[cond2]]=1,MID(Table16[[#This Row],[Column1]],6,3),O647)</f>
        <v xml:space="preserve"> 24</v>
      </c>
      <c r="P648">
        <v>647</v>
      </c>
      <c r="Q648" t="s">
        <v>539</v>
      </c>
    </row>
    <row r="649" spans="11:17" hidden="1" x14ac:dyDescent="0.3">
      <c r="K649">
        <v>-1</v>
      </c>
      <c r="L649">
        <f>IF(AND(ISNUMBER(SEARCH(":",Table16[[#This Row],[Column1]]))=FALSE,ISNUMBER(SEARCH("Ronda",Table16[[#This Row],[Column1]]))=FALSE),1,0)</f>
        <v>1</v>
      </c>
      <c r="M649">
        <f>IF(Table16[[#This Row],[cond]]=1,M648+1,0)</f>
        <v>6</v>
      </c>
      <c r="N649">
        <f>IF(ISNUMBER(SEARCH("Ronda",Table16[[#This Row],[Column1]]))=TRUE,1,0)</f>
        <v>0</v>
      </c>
      <c r="O649" t="str">
        <f>IF(Table16[[#This Row],[cond2]]=1,MID(Table16[[#This Row],[Column1]],6,3),O648)</f>
        <v xml:space="preserve"> 24</v>
      </c>
      <c r="P649">
        <v>648</v>
      </c>
      <c r="Q649" t="s">
        <v>539</v>
      </c>
    </row>
    <row r="650" spans="11:17" hidden="1" x14ac:dyDescent="0.3">
      <c r="K650" t="s">
        <v>1565</v>
      </c>
      <c r="L650">
        <f>IF(AND(ISNUMBER(SEARCH(":",Table16[[#This Row],[Column1]]))=FALSE,ISNUMBER(SEARCH("Ronda",Table16[[#This Row],[Column1]]))=FALSE),1,0)</f>
        <v>0</v>
      </c>
      <c r="M650">
        <f>IF(Table16[[#This Row],[cond]]=1,M649+1,0)</f>
        <v>0</v>
      </c>
      <c r="N650">
        <f>IF(ISNUMBER(SEARCH("Ronda",Table16[[#This Row],[Column1]]))=TRUE,1,0)</f>
        <v>0</v>
      </c>
      <c r="O650" t="str">
        <f>IF(Table16[[#This Row],[cond2]]=1,MID(Table16[[#This Row],[Column1]],6,3),O649)</f>
        <v xml:space="preserve"> 24</v>
      </c>
      <c r="P650">
        <v>649</v>
      </c>
      <c r="Q650" t="s">
        <v>539</v>
      </c>
    </row>
    <row r="651" spans="11:17" hidden="1" x14ac:dyDescent="0.3">
      <c r="K651" t="s">
        <v>28</v>
      </c>
      <c r="L651">
        <f>IF(AND(ISNUMBER(SEARCH(":",Table16[[#This Row],[Column1]]))=FALSE,ISNUMBER(SEARCH("Ronda",Table16[[#This Row],[Column1]]))=FALSE),1,0)</f>
        <v>1</v>
      </c>
      <c r="M651">
        <f>IF(Table16[[#This Row],[cond]]=1,M650+1,0)</f>
        <v>1</v>
      </c>
      <c r="N651">
        <f>IF(ISNUMBER(SEARCH("Ronda",Table16[[#This Row],[Column1]]))=TRUE,1,0)</f>
        <v>0</v>
      </c>
      <c r="O651" t="str">
        <f>IF(Table16[[#This Row],[cond2]]=1,MID(Table16[[#This Row],[Column1]],6,3),O650)</f>
        <v xml:space="preserve"> 24</v>
      </c>
      <c r="P651">
        <v>650</v>
      </c>
      <c r="Q651" t="s">
        <v>539</v>
      </c>
    </row>
    <row r="652" spans="11:17" hidden="1" x14ac:dyDescent="0.3">
      <c r="K652" t="s">
        <v>1491</v>
      </c>
      <c r="L652">
        <f>IF(AND(ISNUMBER(SEARCH(":",Table16[[#This Row],[Column1]]))=FALSE,ISNUMBER(SEARCH("Ronda",Table16[[#This Row],[Column1]]))=FALSE),1,0)</f>
        <v>1</v>
      </c>
      <c r="M652">
        <f>IF(Table16[[#This Row],[cond]]=1,M651+1,0)</f>
        <v>2</v>
      </c>
      <c r="N652">
        <f>IF(ISNUMBER(SEARCH("Ronda",Table16[[#This Row],[Column1]]))=TRUE,1,0)</f>
        <v>0</v>
      </c>
      <c r="O652" t="str">
        <f>IF(Table16[[#This Row],[cond2]]=1,MID(Table16[[#This Row],[Column1]],6,3),O651)</f>
        <v xml:space="preserve"> 24</v>
      </c>
      <c r="P652">
        <v>651</v>
      </c>
      <c r="Q652" t="s">
        <v>539</v>
      </c>
    </row>
    <row r="653" spans="11:17" hidden="1" x14ac:dyDescent="0.3">
      <c r="K653">
        <v>0</v>
      </c>
      <c r="L653">
        <f>IF(AND(ISNUMBER(SEARCH(":",Table16[[#This Row],[Column1]]))=FALSE,ISNUMBER(SEARCH("Ronda",Table16[[#This Row],[Column1]]))=FALSE),1,0)</f>
        <v>1</v>
      </c>
      <c r="M653">
        <f>IF(Table16[[#This Row],[cond]]=1,M652+1,0)</f>
        <v>3</v>
      </c>
      <c r="N653">
        <f>IF(ISNUMBER(SEARCH("Ronda",Table16[[#This Row],[Column1]]))=TRUE,1,0)</f>
        <v>0</v>
      </c>
      <c r="O653" t="str">
        <f>IF(Table16[[#This Row],[cond2]]=1,MID(Table16[[#This Row],[Column1]],6,3),O652)</f>
        <v xml:space="preserve"> 24</v>
      </c>
      <c r="P653">
        <v>652</v>
      </c>
      <c r="Q653" t="s">
        <v>539</v>
      </c>
    </row>
    <row r="654" spans="11:17" x14ac:dyDescent="0.3">
      <c r="K654">
        <v>1</v>
      </c>
      <c r="L654">
        <f>IF(AND(ISNUMBER(SEARCH(":",Table16[[#This Row],[Column1]]))=FALSE,ISNUMBER(SEARCH("Ronda",Table16[[#This Row],[Column1]]))=FALSE),1,0)</f>
        <v>1</v>
      </c>
      <c r="M654">
        <f>IF(Table16[[#This Row],[cond]]=1,M653+1,0)</f>
        <v>4</v>
      </c>
      <c r="N654">
        <f>IF(ISNUMBER(SEARCH("Ronda",Table16[[#This Row],[Column1]]))=TRUE,1,0)</f>
        <v>0</v>
      </c>
      <c r="O654" t="str">
        <f>IF(Table16[[#This Row],[cond2]]=1,MID(Table16[[#This Row],[Column1]],6,3),O653)</f>
        <v xml:space="preserve"> 24</v>
      </c>
      <c r="P654">
        <v>1529</v>
      </c>
      <c r="Q654" t="s">
        <v>554</v>
      </c>
    </row>
    <row r="655" spans="11:17" hidden="1" x14ac:dyDescent="0.3">
      <c r="K655">
        <v>0</v>
      </c>
      <c r="L655">
        <f>IF(AND(ISNUMBER(SEARCH(":",Table16[[#This Row],[Column1]]))=FALSE,ISNUMBER(SEARCH("Ronda",Table16[[#This Row],[Column1]]))=FALSE),1,0)</f>
        <v>1</v>
      </c>
      <c r="M655">
        <f>IF(Table16[[#This Row],[cond]]=1,M654+1,0)</f>
        <v>5</v>
      </c>
      <c r="N655">
        <f>IF(ISNUMBER(SEARCH("Ronda",Table16[[#This Row],[Column1]]))=TRUE,1,0)</f>
        <v>0</v>
      </c>
      <c r="O655" t="str">
        <f>IF(Table16[[#This Row],[cond2]]=1,MID(Table16[[#This Row],[Column1]],6,3),O654)</f>
        <v xml:space="preserve"> 24</v>
      </c>
      <c r="P655">
        <v>654</v>
      </c>
      <c r="Q655" t="s">
        <v>539</v>
      </c>
    </row>
    <row r="656" spans="11:17" hidden="1" x14ac:dyDescent="0.3">
      <c r="K656">
        <v>-1</v>
      </c>
      <c r="L656">
        <f>IF(AND(ISNUMBER(SEARCH(":",Table16[[#This Row],[Column1]]))=FALSE,ISNUMBER(SEARCH("Ronda",Table16[[#This Row],[Column1]]))=FALSE),1,0)</f>
        <v>1</v>
      </c>
      <c r="M656">
        <f>IF(Table16[[#This Row],[cond]]=1,M655+1,0)</f>
        <v>6</v>
      </c>
      <c r="N656">
        <f>IF(ISNUMBER(SEARCH("Ronda",Table16[[#This Row],[Column1]]))=TRUE,1,0)</f>
        <v>0</v>
      </c>
      <c r="O656" t="str">
        <f>IF(Table16[[#This Row],[cond2]]=1,MID(Table16[[#This Row],[Column1]],6,3),O655)</f>
        <v xml:space="preserve"> 24</v>
      </c>
      <c r="P656">
        <v>655</v>
      </c>
      <c r="Q656" t="s">
        <v>539</v>
      </c>
    </row>
    <row r="657" spans="11:17" hidden="1" x14ac:dyDescent="0.3">
      <c r="K657" t="s">
        <v>1565</v>
      </c>
      <c r="L657">
        <f>IF(AND(ISNUMBER(SEARCH(":",Table16[[#This Row],[Column1]]))=FALSE,ISNUMBER(SEARCH("Ronda",Table16[[#This Row],[Column1]]))=FALSE),1,0)</f>
        <v>0</v>
      </c>
      <c r="M657">
        <f>IF(Table16[[#This Row],[cond]]=1,M656+1,0)</f>
        <v>0</v>
      </c>
      <c r="N657">
        <f>IF(ISNUMBER(SEARCH("Ronda",Table16[[#This Row],[Column1]]))=TRUE,1,0)</f>
        <v>0</v>
      </c>
      <c r="O657" t="str">
        <f>IF(Table16[[#This Row],[cond2]]=1,MID(Table16[[#This Row],[Column1]],6,3),O656)</f>
        <v xml:space="preserve"> 24</v>
      </c>
      <c r="P657">
        <v>656</v>
      </c>
      <c r="Q657" t="s">
        <v>539</v>
      </c>
    </row>
    <row r="658" spans="11:17" hidden="1" x14ac:dyDescent="0.3">
      <c r="K658" t="s">
        <v>10</v>
      </c>
      <c r="L658">
        <f>IF(AND(ISNUMBER(SEARCH(":",Table16[[#This Row],[Column1]]))=FALSE,ISNUMBER(SEARCH("Ronda",Table16[[#This Row],[Column1]]))=FALSE),1,0)</f>
        <v>1</v>
      </c>
      <c r="M658">
        <f>IF(Table16[[#This Row],[cond]]=1,M657+1,0)</f>
        <v>1</v>
      </c>
      <c r="N658">
        <f>IF(ISNUMBER(SEARCH("Ronda",Table16[[#This Row],[Column1]]))=TRUE,1,0)</f>
        <v>0</v>
      </c>
      <c r="O658" t="str">
        <f>IF(Table16[[#This Row],[cond2]]=1,MID(Table16[[#This Row],[Column1]],6,3),O657)</f>
        <v xml:space="preserve"> 24</v>
      </c>
      <c r="P658">
        <v>657</v>
      </c>
      <c r="Q658" t="s">
        <v>539</v>
      </c>
    </row>
    <row r="659" spans="11:17" hidden="1" x14ac:dyDescent="0.3">
      <c r="K659" t="s">
        <v>1257</v>
      </c>
      <c r="L659">
        <f>IF(AND(ISNUMBER(SEARCH(":",Table16[[#This Row],[Column1]]))=FALSE,ISNUMBER(SEARCH("Ronda",Table16[[#This Row],[Column1]]))=FALSE),1,0)</f>
        <v>1</v>
      </c>
      <c r="M659">
        <f>IF(Table16[[#This Row],[cond]]=1,M658+1,0)</f>
        <v>2</v>
      </c>
      <c r="N659">
        <f>IF(ISNUMBER(SEARCH("Ronda",Table16[[#This Row],[Column1]]))=TRUE,1,0)</f>
        <v>0</v>
      </c>
      <c r="O659" t="str">
        <f>IF(Table16[[#This Row],[cond2]]=1,MID(Table16[[#This Row],[Column1]],6,3),O658)</f>
        <v xml:space="preserve"> 24</v>
      </c>
      <c r="P659">
        <v>658</v>
      </c>
      <c r="Q659" t="s">
        <v>539</v>
      </c>
    </row>
    <row r="660" spans="11:17" hidden="1" x14ac:dyDescent="0.3">
      <c r="K660">
        <v>0</v>
      </c>
      <c r="L660">
        <f>IF(AND(ISNUMBER(SEARCH(":",Table16[[#This Row],[Column1]]))=FALSE,ISNUMBER(SEARCH("Ronda",Table16[[#This Row],[Column1]]))=FALSE),1,0)</f>
        <v>1</v>
      </c>
      <c r="M660">
        <f>IF(Table16[[#This Row],[cond]]=1,M659+1,0)</f>
        <v>3</v>
      </c>
      <c r="N660">
        <f>IF(ISNUMBER(SEARCH("Ronda",Table16[[#This Row],[Column1]]))=TRUE,1,0)</f>
        <v>0</v>
      </c>
      <c r="O660" t="str">
        <f>IF(Table16[[#This Row],[cond2]]=1,MID(Table16[[#This Row],[Column1]],6,3),O659)</f>
        <v xml:space="preserve"> 24</v>
      </c>
      <c r="P660">
        <v>659</v>
      </c>
      <c r="Q660" t="s">
        <v>539</v>
      </c>
    </row>
    <row r="661" spans="11:17" x14ac:dyDescent="0.3">
      <c r="K661">
        <v>1</v>
      </c>
      <c r="L661">
        <f>IF(AND(ISNUMBER(SEARCH(":",Table16[[#This Row],[Column1]]))=FALSE,ISNUMBER(SEARCH("Ronda",Table16[[#This Row],[Column1]]))=FALSE),1,0)</f>
        <v>1</v>
      </c>
      <c r="M661">
        <f>IF(Table16[[#This Row],[cond]]=1,M660+1,0)</f>
        <v>4</v>
      </c>
      <c r="N661">
        <f>IF(ISNUMBER(SEARCH("Ronda",Table16[[#This Row],[Column1]]))=TRUE,1,0)</f>
        <v>0</v>
      </c>
      <c r="O661" t="str">
        <f>IF(Table16[[#This Row],[cond2]]=1,MID(Table16[[#This Row],[Column1]],6,3),O660)</f>
        <v xml:space="preserve"> 24</v>
      </c>
      <c r="P661">
        <v>1522</v>
      </c>
      <c r="Q661" t="s">
        <v>554</v>
      </c>
    </row>
    <row r="662" spans="11:17" hidden="1" x14ac:dyDescent="0.3">
      <c r="K662">
        <v>0</v>
      </c>
      <c r="L662">
        <f>IF(AND(ISNUMBER(SEARCH(":",Table16[[#This Row],[Column1]]))=FALSE,ISNUMBER(SEARCH("Ronda",Table16[[#This Row],[Column1]]))=FALSE),1,0)</f>
        <v>1</v>
      </c>
      <c r="M662">
        <f>IF(Table16[[#This Row],[cond]]=1,M661+1,0)</f>
        <v>5</v>
      </c>
      <c r="N662">
        <f>IF(ISNUMBER(SEARCH("Ronda",Table16[[#This Row],[Column1]]))=TRUE,1,0)</f>
        <v>0</v>
      </c>
      <c r="O662" t="str">
        <f>IF(Table16[[#This Row],[cond2]]=1,MID(Table16[[#This Row],[Column1]],6,3),O661)</f>
        <v xml:space="preserve"> 24</v>
      </c>
      <c r="P662">
        <v>661</v>
      </c>
      <c r="Q662" t="s">
        <v>539</v>
      </c>
    </row>
    <row r="663" spans="11:17" hidden="1" x14ac:dyDescent="0.3">
      <c r="K663">
        <v>-2</v>
      </c>
      <c r="L663">
        <f>IF(AND(ISNUMBER(SEARCH(":",Table16[[#This Row],[Column1]]))=FALSE,ISNUMBER(SEARCH("Ronda",Table16[[#This Row],[Column1]]))=FALSE),1,0)</f>
        <v>1</v>
      </c>
      <c r="M663">
        <f>IF(Table16[[#This Row],[cond]]=1,M662+1,0)</f>
        <v>6</v>
      </c>
      <c r="N663">
        <f>IF(ISNUMBER(SEARCH("Ronda",Table16[[#This Row],[Column1]]))=TRUE,1,0)</f>
        <v>0</v>
      </c>
      <c r="O663" t="str">
        <f>IF(Table16[[#This Row],[cond2]]=1,MID(Table16[[#This Row],[Column1]],6,3),O662)</f>
        <v xml:space="preserve"> 24</v>
      </c>
      <c r="P663">
        <v>662</v>
      </c>
      <c r="Q663" t="s">
        <v>539</v>
      </c>
    </row>
    <row r="664" spans="11:17" hidden="1" x14ac:dyDescent="0.3">
      <c r="K664" t="s">
        <v>1566</v>
      </c>
      <c r="L664">
        <f>IF(AND(ISNUMBER(SEARCH(":",Table16[[#This Row],[Column1]]))=FALSE,ISNUMBER(SEARCH("Ronda",Table16[[#This Row],[Column1]]))=FALSE),1,0)</f>
        <v>0</v>
      </c>
      <c r="M664">
        <f>IF(Table16[[#This Row],[cond]]=1,M663+1,0)</f>
        <v>0</v>
      </c>
      <c r="N664">
        <f>IF(ISNUMBER(SEARCH("Ronda",Table16[[#This Row],[Column1]]))=TRUE,1,0)</f>
        <v>0</v>
      </c>
      <c r="O664" t="str">
        <f>IF(Table16[[#This Row],[cond2]]=1,MID(Table16[[#This Row],[Column1]],6,3),O663)</f>
        <v xml:space="preserve"> 24</v>
      </c>
      <c r="P664">
        <v>663</v>
      </c>
      <c r="Q664" t="s">
        <v>539</v>
      </c>
    </row>
    <row r="665" spans="11:17" hidden="1" x14ac:dyDescent="0.3">
      <c r="K665" t="s">
        <v>4</v>
      </c>
      <c r="L665">
        <f>IF(AND(ISNUMBER(SEARCH(":",Table16[[#This Row],[Column1]]))=FALSE,ISNUMBER(SEARCH("Ronda",Table16[[#This Row],[Column1]]))=FALSE),1,0)</f>
        <v>1</v>
      </c>
      <c r="M665">
        <f>IF(Table16[[#This Row],[cond]]=1,M664+1,0)</f>
        <v>1</v>
      </c>
      <c r="N665">
        <f>IF(ISNUMBER(SEARCH("Ronda",Table16[[#This Row],[Column1]]))=TRUE,1,0)</f>
        <v>0</v>
      </c>
      <c r="O665" t="str">
        <f>IF(Table16[[#This Row],[cond2]]=1,MID(Table16[[#This Row],[Column1]],6,3),O664)</f>
        <v xml:space="preserve"> 24</v>
      </c>
      <c r="P665">
        <v>664</v>
      </c>
      <c r="Q665" t="s">
        <v>539</v>
      </c>
    </row>
    <row r="666" spans="11:17" hidden="1" x14ac:dyDescent="0.3">
      <c r="K666" t="s">
        <v>1493</v>
      </c>
      <c r="L666">
        <f>IF(AND(ISNUMBER(SEARCH(":",Table16[[#This Row],[Column1]]))=FALSE,ISNUMBER(SEARCH("Ronda",Table16[[#This Row],[Column1]]))=FALSE),1,0)</f>
        <v>1</v>
      </c>
      <c r="M666">
        <f>IF(Table16[[#This Row],[cond]]=1,M665+1,0)</f>
        <v>2</v>
      </c>
      <c r="N666">
        <f>IF(ISNUMBER(SEARCH("Ronda",Table16[[#This Row],[Column1]]))=TRUE,1,0)</f>
        <v>0</v>
      </c>
      <c r="O666" t="str">
        <f>IF(Table16[[#This Row],[cond2]]=1,MID(Table16[[#This Row],[Column1]],6,3),O665)</f>
        <v xml:space="preserve"> 24</v>
      </c>
      <c r="P666">
        <v>665</v>
      </c>
      <c r="Q666" t="s">
        <v>539</v>
      </c>
    </row>
    <row r="667" spans="11:17" hidden="1" x14ac:dyDescent="0.3">
      <c r="K667">
        <v>0</v>
      </c>
      <c r="L667">
        <f>IF(AND(ISNUMBER(SEARCH(":",Table16[[#This Row],[Column1]]))=FALSE,ISNUMBER(SEARCH("Ronda",Table16[[#This Row],[Column1]]))=FALSE),1,0)</f>
        <v>1</v>
      </c>
      <c r="M667">
        <f>IF(Table16[[#This Row],[cond]]=1,M666+1,0)</f>
        <v>3</v>
      </c>
      <c r="N667">
        <f>IF(ISNUMBER(SEARCH("Ronda",Table16[[#This Row],[Column1]]))=TRUE,1,0)</f>
        <v>0</v>
      </c>
      <c r="O667" t="str">
        <f>IF(Table16[[#This Row],[cond2]]=1,MID(Table16[[#This Row],[Column1]],6,3),O666)</f>
        <v xml:space="preserve"> 24</v>
      </c>
      <c r="P667">
        <v>666</v>
      </c>
      <c r="Q667" t="s">
        <v>539</v>
      </c>
    </row>
    <row r="668" spans="11:17" x14ac:dyDescent="0.3">
      <c r="K668">
        <v>2</v>
      </c>
      <c r="L668">
        <f>IF(AND(ISNUMBER(SEARCH(":",Table16[[#This Row],[Column1]]))=FALSE,ISNUMBER(SEARCH("Ronda",Table16[[#This Row],[Column1]]))=FALSE),1,0)</f>
        <v>1</v>
      </c>
      <c r="M668">
        <f>IF(Table16[[#This Row],[cond]]=1,M667+1,0)</f>
        <v>4</v>
      </c>
      <c r="N668">
        <f>IF(ISNUMBER(SEARCH("Ronda",Table16[[#This Row],[Column1]]))=TRUE,1,0)</f>
        <v>0</v>
      </c>
      <c r="O668" t="str">
        <f>IF(Table16[[#This Row],[cond2]]=1,MID(Table16[[#This Row],[Column1]],6,3),O667)</f>
        <v xml:space="preserve"> 24</v>
      </c>
      <c r="P668">
        <v>1515</v>
      </c>
      <c r="Q668" t="s">
        <v>554</v>
      </c>
    </row>
    <row r="669" spans="11:17" hidden="1" x14ac:dyDescent="0.3">
      <c r="K669">
        <v>0</v>
      </c>
      <c r="L669">
        <f>IF(AND(ISNUMBER(SEARCH(":",Table16[[#This Row],[Column1]]))=FALSE,ISNUMBER(SEARCH("Ronda",Table16[[#This Row],[Column1]]))=FALSE),1,0)</f>
        <v>1</v>
      </c>
      <c r="M669">
        <f>IF(Table16[[#This Row],[cond]]=1,M668+1,0)</f>
        <v>5</v>
      </c>
      <c r="N669">
        <f>IF(ISNUMBER(SEARCH("Ronda",Table16[[#This Row],[Column1]]))=TRUE,1,0)</f>
        <v>0</v>
      </c>
      <c r="O669" t="str">
        <f>IF(Table16[[#This Row],[cond2]]=1,MID(Table16[[#This Row],[Column1]],6,3),O668)</f>
        <v xml:space="preserve"> 24</v>
      </c>
      <c r="P669">
        <v>668</v>
      </c>
      <c r="Q669" t="s">
        <v>539</v>
      </c>
    </row>
    <row r="670" spans="11:17" hidden="1" x14ac:dyDescent="0.3">
      <c r="K670">
        <v>0</v>
      </c>
      <c r="L670">
        <f>IF(AND(ISNUMBER(SEARCH(":",Table16[[#This Row],[Column1]]))=FALSE,ISNUMBER(SEARCH("Ronda",Table16[[#This Row],[Column1]]))=FALSE),1,0)</f>
        <v>1</v>
      </c>
      <c r="M670">
        <f>IF(Table16[[#This Row],[cond]]=1,M669+1,0)</f>
        <v>6</v>
      </c>
      <c r="N670">
        <f>IF(ISNUMBER(SEARCH("Ronda",Table16[[#This Row],[Column1]]))=TRUE,1,0)</f>
        <v>0</v>
      </c>
      <c r="O670" t="str">
        <f>IF(Table16[[#This Row],[cond2]]=1,MID(Table16[[#This Row],[Column1]],6,3),O669)</f>
        <v xml:space="preserve"> 24</v>
      </c>
      <c r="P670">
        <v>669</v>
      </c>
      <c r="Q670" t="s">
        <v>539</v>
      </c>
    </row>
    <row r="671" spans="11:17" hidden="1" x14ac:dyDescent="0.3">
      <c r="K671" t="s">
        <v>133</v>
      </c>
      <c r="L671">
        <f>IF(AND(ISNUMBER(SEARCH(":",Table16[[#This Row],[Column1]]))=FALSE,ISNUMBER(SEARCH("Ronda",Table16[[#This Row],[Column1]]))=FALSE),1,0)</f>
        <v>0</v>
      </c>
      <c r="M671">
        <f>IF(Table16[[#This Row],[cond]]=1,M670+1,0)</f>
        <v>0</v>
      </c>
      <c r="N671">
        <f>IF(ISNUMBER(SEARCH("Ronda",Table16[[#This Row],[Column1]]))=TRUE,1,0)</f>
        <v>0</v>
      </c>
      <c r="O671" t="str">
        <f>IF(Table16[[#This Row],[cond2]]=1,MID(Table16[[#This Row],[Column1]],6,3),O670)</f>
        <v xml:space="preserve"> 24</v>
      </c>
      <c r="P671">
        <v>670</v>
      </c>
      <c r="Q671" t="s">
        <v>539</v>
      </c>
    </row>
    <row r="672" spans="11:17" hidden="1" x14ac:dyDescent="0.3">
      <c r="K672" t="s">
        <v>7</v>
      </c>
      <c r="L672">
        <f>IF(AND(ISNUMBER(SEARCH(":",Table16[[#This Row],[Column1]]))=FALSE,ISNUMBER(SEARCH("Ronda",Table16[[#This Row],[Column1]]))=FALSE),1,0)</f>
        <v>1</v>
      </c>
      <c r="M672">
        <f>IF(Table16[[#This Row],[cond]]=1,M671+1,0)</f>
        <v>1</v>
      </c>
      <c r="N672">
        <f>IF(ISNUMBER(SEARCH("Ronda",Table16[[#This Row],[Column1]]))=TRUE,1,0)</f>
        <v>0</v>
      </c>
      <c r="O672" t="str">
        <f>IF(Table16[[#This Row],[cond2]]=1,MID(Table16[[#This Row],[Column1]],6,3),O671)</f>
        <v xml:space="preserve"> 24</v>
      </c>
      <c r="P672">
        <v>671</v>
      </c>
      <c r="Q672" t="s">
        <v>539</v>
      </c>
    </row>
    <row r="673" spans="11:17" hidden="1" x14ac:dyDescent="0.3">
      <c r="K673" t="s">
        <v>1</v>
      </c>
      <c r="L673">
        <f>IF(AND(ISNUMBER(SEARCH(":",Table16[[#This Row],[Column1]]))=FALSE,ISNUMBER(SEARCH("Ronda",Table16[[#This Row],[Column1]]))=FALSE),1,0)</f>
        <v>1</v>
      </c>
      <c r="M673">
        <f>IF(Table16[[#This Row],[cond]]=1,M672+1,0)</f>
        <v>2</v>
      </c>
      <c r="N673">
        <f>IF(ISNUMBER(SEARCH("Ronda",Table16[[#This Row],[Column1]]))=TRUE,1,0)</f>
        <v>0</v>
      </c>
      <c r="O673" t="str">
        <f>IF(Table16[[#This Row],[cond2]]=1,MID(Table16[[#This Row],[Column1]],6,3),O672)</f>
        <v xml:space="preserve"> 24</v>
      </c>
      <c r="P673">
        <v>672</v>
      </c>
      <c r="Q673" t="s">
        <v>539</v>
      </c>
    </row>
    <row r="674" spans="11:17" hidden="1" x14ac:dyDescent="0.3">
      <c r="K674">
        <v>1</v>
      </c>
      <c r="L674">
        <f>IF(AND(ISNUMBER(SEARCH(":",Table16[[#This Row],[Column1]]))=FALSE,ISNUMBER(SEARCH("Ronda",Table16[[#This Row],[Column1]]))=FALSE),1,0)</f>
        <v>1</v>
      </c>
      <c r="M674">
        <f>IF(Table16[[#This Row],[cond]]=1,M673+1,0)</f>
        <v>3</v>
      </c>
      <c r="N674">
        <f>IF(ISNUMBER(SEARCH("Ronda",Table16[[#This Row],[Column1]]))=TRUE,1,0)</f>
        <v>0</v>
      </c>
      <c r="O674" t="str">
        <f>IF(Table16[[#This Row],[cond2]]=1,MID(Table16[[#This Row],[Column1]],6,3),O673)</f>
        <v xml:space="preserve"> 24</v>
      </c>
      <c r="P674">
        <v>673</v>
      </c>
      <c r="Q674" t="s">
        <v>539</v>
      </c>
    </row>
    <row r="675" spans="11:17" x14ac:dyDescent="0.3">
      <c r="K675">
        <v>3</v>
      </c>
      <c r="L675">
        <f>IF(AND(ISNUMBER(SEARCH(":",Table16[[#This Row],[Column1]]))=FALSE,ISNUMBER(SEARCH("Ronda",Table16[[#This Row],[Column1]]))=FALSE),1,0)</f>
        <v>1</v>
      </c>
      <c r="M675">
        <f>IF(Table16[[#This Row],[cond]]=1,M674+1,0)</f>
        <v>4</v>
      </c>
      <c r="N675">
        <f>IF(ISNUMBER(SEARCH("Ronda",Table16[[#This Row],[Column1]]))=TRUE,1,0)</f>
        <v>0</v>
      </c>
      <c r="O675" t="str">
        <f>IF(Table16[[#This Row],[cond2]]=1,MID(Table16[[#This Row],[Column1]],6,3),O674)</f>
        <v xml:space="preserve"> 24</v>
      </c>
      <c r="P675">
        <v>1508</v>
      </c>
      <c r="Q675" t="s">
        <v>554</v>
      </c>
    </row>
    <row r="676" spans="11:17" hidden="1" x14ac:dyDescent="0.3">
      <c r="K676">
        <v>-1</v>
      </c>
      <c r="L676">
        <f>IF(AND(ISNUMBER(SEARCH(":",Table16[[#This Row],[Column1]]))=FALSE,ISNUMBER(SEARCH("Ronda",Table16[[#This Row],[Column1]]))=FALSE),1,0)</f>
        <v>1</v>
      </c>
      <c r="M676">
        <f>IF(Table16[[#This Row],[cond]]=1,M675+1,0)</f>
        <v>5</v>
      </c>
      <c r="N676">
        <f>IF(ISNUMBER(SEARCH("Ronda",Table16[[#This Row],[Column1]]))=TRUE,1,0)</f>
        <v>0</v>
      </c>
      <c r="O676" t="str">
        <f>IF(Table16[[#This Row],[cond2]]=1,MID(Table16[[#This Row],[Column1]],6,3),O675)</f>
        <v xml:space="preserve"> 24</v>
      </c>
      <c r="P676">
        <v>675</v>
      </c>
      <c r="Q676" t="s">
        <v>539</v>
      </c>
    </row>
    <row r="677" spans="11:17" hidden="1" x14ac:dyDescent="0.3">
      <c r="K677">
        <v>0</v>
      </c>
      <c r="L677">
        <f>IF(AND(ISNUMBER(SEARCH(":",Table16[[#This Row],[Column1]]))=FALSE,ISNUMBER(SEARCH("Ronda",Table16[[#This Row],[Column1]]))=FALSE),1,0)</f>
        <v>1</v>
      </c>
      <c r="M677">
        <f>IF(Table16[[#This Row],[cond]]=1,M676+1,0)</f>
        <v>6</v>
      </c>
      <c r="N677">
        <f>IF(ISNUMBER(SEARCH("Ronda",Table16[[#This Row],[Column1]]))=TRUE,1,0)</f>
        <v>0</v>
      </c>
      <c r="O677" t="str">
        <f>IF(Table16[[#This Row],[cond2]]=1,MID(Table16[[#This Row],[Column1]],6,3),O676)</f>
        <v xml:space="preserve"> 24</v>
      </c>
      <c r="P677">
        <v>676</v>
      </c>
      <c r="Q677" t="s">
        <v>539</v>
      </c>
    </row>
    <row r="678" spans="11:17" hidden="1" x14ac:dyDescent="0.3">
      <c r="K678" t="s">
        <v>1567</v>
      </c>
      <c r="L678">
        <f>IF(AND(ISNUMBER(SEARCH(":",Table16[[#This Row],[Column1]]))=FALSE,ISNUMBER(SEARCH("Ronda",Table16[[#This Row],[Column1]]))=FALSE),1,0)</f>
        <v>0</v>
      </c>
      <c r="M678">
        <f>IF(Table16[[#This Row],[cond]]=1,M677+1,0)</f>
        <v>0</v>
      </c>
      <c r="N678">
        <f>IF(ISNUMBER(SEARCH("Ronda",Table16[[#This Row],[Column1]]))=TRUE,1,0)</f>
        <v>0</v>
      </c>
      <c r="O678" t="str">
        <f>IF(Table16[[#This Row],[cond2]]=1,MID(Table16[[#This Row],[Column1]],6,3),O677)</f>
        <v xml:space="preserve"> 24</v>
      </c>
      <c r="P678">
        <v>677</v>
      </c>
      <c r="Q678" t="s">
        <v>539</v>
      </c>
    </row>
    <row r="679" spans="11:17" hidden="1" x14ac:dyDescent="0.3">
      <c r="K679" t="s">
        <v>14</v>
      </c>
      <c r="L679">
        <f>IF(AND(ISNUMBER(SEARCH(":",Table16[[#This Row],[Column1]]))=FALSE,ISNUMBER(SEARCH("Ronda",Table16[[#This Row],[Column1]]))=FALSE),1,0)</f>
        <v>1</v>
      </c>
      <c r="M679">
        <f>IF(Table16[[#This Row],[cond]]=1,M678+1,0)</f>
        <v>1</v>
      </c>
      <c r="N679">
        <f>IF(ISNUMBER(SEARCH("Ronda",Table16[[#This Row],[Column1]]))=TRUE,1,0)</f>
        <v>0</v>
      </c>
      <c r="O679" t="str">
        <f>IF(Table16[[#This Row],[cond2]]=1,MID(Table16[[#This Row],[Column1]],6,3),O678)</f>
        <v xml:space="preserve"> 24</v>
      </c>
      <c r="P679">
        <v>678</v>
      </c>
      <c r="Q679" t="s">
        <v>539</v>
      </c>
    </row>
    <row r="680" spans="11:17" hidden="1" x14ac:dyDescent="0.3">
      <c r="K680" t="s">
        <v>8</v>
      </c>
      <c r="L680">
        <f>IF(AND(ISNUMBER(SEARCH(":",Table16[[#This Row],[Column1]]))=FALSE,ISNUMBER(SEARCH("Ronda",Table16[[#This Row],[Column1]]))=FALSE),1,0)</f>
        <v>1</v>
      </c>
      <c r="M680">
        <f>IF(Table16[[#This Row],[cond]]=1,M679+1,0)</f>
        <v>2</v>
      </c>
      <c r="N680">
        <f>IF(ISNUMBER(SEARCH("Ronda",Table16[[#This Row],[Column1]]))=TRUE,1,0)</f>
        <v>0</v>
      </c>
      <c r="O680" t="str">
        <f>IF(Table16[[#This Row],[cond2]]=1,MID(Table16[[#This Row],[Column1]],6,3),O679)</f>
        <v xml:space="preserve"> 24</v>
      </c>
      <c r="P680">
        <v>679</v>
      </c>
      <c r="Q680" t="s">
        <v>539</v>
      </c>
    </row>
    <row r="681" spans="11:17" hidden="1" x14ac:dyDescent="0.3">
      <c r="K681">
        <v>1</v>
      </c>
      <c r="L681">
        <f>IF(AND(ISNUMBER(SEARCH(":",Table16[[#This Row],[Column1]]))=FALSE,ISNUMBER(SEARCH("Ronda",Table16[[#This Row],[Column1]]))=FALSE),1,0)</f>
        <v>1</v>
      </c>
      <c r="M681">
        <f>IF(Table16[[#This Row],[cond]]=1,M680+1,0)</f>
        <v>3</v>
      </c>
      <c r="N681">
        <f>IF(ISNUMBER(SEARCH("Ronda",Table16[[#This Row],[Column1]]))=TRUE,1,0)</f>
        <v>0</v>
      </c>
      <c r="O681" t="str">
        <f>IF(Table16[[#This Row],[cond2]]=1,MID(Table16[[#This Row],[Column1]],6,3),O680)</f>
        <v xml:space="preserve"> 24</v>
      </c>
      <c r="P681">
        <v>680</v>
      </c>
      <c r="Q681" t="s">
        <v>539</v>
      </c>
    </row>
    <row r="682" spans="11:17" x14ac:dyDescent="0.3">
      <c r="K682">
        <v>4</v>
      </c>
      <c r="L682">
        <f>IF(AND(ISNUMBER(SEARCH(":",Table16[[#This Row],[Column1]]))=FALSE,ISNUMBER(SEARCH("Ronda",Table16[[#This Row],[Column1]]))=FALSE),1,0)</f>
        <v>1</v>
      </c>
      <c r="M682">
        <f>IF(Table16[[#This Row],[cond]]=1,M681+1,0)</f>
        <v>4</v>
      </c>
      <c r="N682">
        <f>IF(ISNUMBER(SEARCH("Ronda",Table16[[#This Row],[Column1]]))=TRUE,1,0)</f>
        <v>0</v>
      </c>
      <c r="O682" t="str">
        <f>IF(Table16[[#This Row],[cond2]]=1,MID(Table16[[#This Row],[Column1]],6,3),O681)</f>
        <v xml:space="preserve"> 24</v>
      </c>
      <c r="P682">
        <v>1501</v>
      </c>
      <c r="Q682" t="s">
        <v>554</v>
      </c>
    </row>
    <row r="683" spans="11:17" hidden="1" x14ac:dyDescent="0.3">
      <c r="K683">
        <v>0</v>
      </c>
      <c r="L683">
        <f>IF(AND(ISNUMBER(SEARCH(":",Table16[[#This Row],[Column1]]))=FALSE,ISNUMBER(SEARCH("Ronda",Table16[[#This Row],[Column1]]))=FALSE),1,0)</f>
        <v>1</v>
      </c>
      <c r="M683">
        <f>IF(Table16[[#This Row],[cond]]=1,M682+1,0)</f>
        <v>5</v>
      </c>
      <c r="N683">
        <f>IF(ISNUMBER(SEARCH("Ronda",Table16[[#This Row],[Column1]]))=TRUE,1,0)</f>
        <v>0</v>
      </c>
      <c r="O683" t="str">
        <f>IF(Table16[[#This Row],[cond2]]=1,MID(Table16[[#This Row],[Column1]],6,3),O682)</f>
        <v xml:space="preserve"> 24</v>
      </c>
      <c r="P683">
        <v>682</v>
      </c>
      <c r="Q683" t="s">
        <v>539</v>
      </c>
    </row>
    <row r="684" spans="11:17" hidden="1" x14ac:dyDescent="0.3">
      <c r="K684">
        <v>-1</v>
      </c>
      <c r="L684">
        <f>IF(AND(ISNUMBER(SEARCH(":",Table16[[#This Row],[Column1]]))=FALSE,ISNUMBER(SEARCH("Ronda",Table16[[#This Row],[Column1]]))=FALSE),1,0)</f>
        <v>1</v>
      </c>
      <c r="M684">
        <f>IF(Table16[[#This Row],[cond]]=1,M683+1,0)</f>
        <v>6</v>
      </c>
      <c r="N684">
        <f>IF(ISNUMBER(SEARCH("Ronda",Table16[[#This Row],[Column1]]))=TRUE,1,0)</f>
        <v>0</v>
      </c>
      <c r="O684" t="str">
        <f>IF(Table16[[#This Row],[cond2]]=1,MID(Table16[[#This Row],[Column1]],6,3),O683)</f>
        <v xml:space="preserve"> 24</v>
      </c>
      <c r="P684">
        <v>683</v>
      </c>
      <c r="Q684" t="s">
        <v>539</v>
      </c>
    </row>
    <row r="685" spans="11:17" hidden="1" x14ac:dyDescent="0.3">
      <c r="K685" t="s">
        <v>1568</v>
      </c>
      <c r="L685">
        <f>IF(AND(ISNUMBER(SEARCH(":",Table16[[#This Row],[Column1]]))=FALSE,ISNUMBER(SEARCH("Ronda",Table16[[#This Row],[Column1]]))=FALSE),1,0)</f>
        <v>0</v>
      </c>
      <c r="M685">
        <f>IF(Table16[[#This Row],[cond]]=1,M684+1,0)</f>
        <v>0</v>
      </c>
      <c r="N685">
        <f>IF(ISNUMBER(SEARCH("Ronda",Table16[[#This Row],[Column1]]))=TRUE,1,0)</f>
        <v>0</v>
      </c>
      <c r="O685" t="str">
        <f>IF(Table16[[#This Row],[cond2]]=1,MID(Table16[[#This Row],[Column1]],6,3),O684)</f>
        <v xml:space="preserve"> 24</v>
      </c>
      <c r="P685">
        <v>684</v>
      </c>
      <c r="Q685" t="s">
        <v>539</v>
      </c>
    </row>
    <row r="686" spans="11:17" hidden="1" x14ac:dyDescent="0.3">
      <c r="K686" t="s">
        <v>6</v>
      </c>
      <c r="L686">
        <f>IF(AND(ISNUMBER(SEARCH(":",Table16[[#This Row],[Column1]]))=FALSE,ISNUMBER(SEARCH("Ronda",Table16[[#This Row],[Column1]]))=FALSE),1,0)</f>
        <v>1</v>
      </c>
      <c r="M686">
        <f>IF(Table16[[#This Row],[cond]]=1,M685+1,0)</f>
        <v>1</v>
      </c>
      <c r="N686">
        <f>IF(ISNUMBER(SEARCH("Ronda",Table16[[#This Row],[Column1]]))=TRUE,1,0)</f>
        <v>0</v>
      </c>
      <c r="O686" t="str">
        <f>IF(Table16[[#This Row],[cond2]]=1,MID(Table16[[#This Row],[Column1]],6,3),O685)</f>
        <v xml:space="preserve"> 24</v>
      </c>
      <c r="P686">
        <v>685</v>
      </c>
      <c r="Q686" t="s">
        <v>539</v>
      </c>
    </row>
    <row r="687" spans="11:17" hidden="1" x14ac:dyDescent="0.3">
      <c r="K687" t="s">
        <v>33</v>
      </c>
      <c r="L687">
        <f>IF(AND(ISNUMBER(SEARCH(":",Table16[[#This Row],[Column1]]))=FALSE,ISNUMBER(SEARCH("Ronda",Table16[[#This Row],[Column1]]))=FALSE),1,0)</f>
        <v>1</v>
      </c>
      <c r="M687">
        <f>IF(Table16[[#This Row],[cond]]=1,M686+1,0)</f>
        <v>2</v>
      </c>
      <c r="N687">
        <f>IF(ISNUMBER(SEARCH("Ronda",Table16[[#This Row],[Column1]]))=TRUE,1,0)</f>
        <v>0</v>
      </c>
      <c r="O687" t="str">
        <f>IF(Table16[[#This Row],[cond2]]=1,MID(Table16[[#This Row],[Column1]],6,3),O686)</f>
        <v xml:space="preserve"> 24</v>
      </c>
      <c r="P687">
        <v>686</v>
      </c>
      <c r="Q687" t="s">
        <v>539</v>
      </c>
    </row>
    <row r="688" spans="11:17" hidden="1" x14ac:dyDescent="0.3">
      <c r="K688">
        <v>3</v>
      </c>
      <c r="L688">
        <f>IF(AND(ISNUMBER(SEARCH(":",Table16[[#This Row],[Column1]]))=FALSE,ISNUMBER(SEARCH("Ronda",Table16[[#This Row],[Column1]]))=FALSE),1,0)</f>
        <v>1</v>
      </c>
      <c r="M688">
        <f>IF(Table16[[#This Row],[cond]]=1,M687+1,0)</f>
        <v>3</v>
      </c>
      <c r="N688">
        <f>IF(ISNUMBER(SEARCH("Ronda",Table16[[#This Row],[Column1]]))=TRUE,1,0)</f>
        <v>0</v>
      </c>
      <c r="O688" t="str">
        <f>IF(Table16[[#This Row],[cond2]]=1,MID(Table16[[#This Row],[Column1]],6,3),O687)</f>
        <v xml:space="preserve"> 24</v>
      </c>
      <c r="P688">
        <v>687</v>
      </c>
      <c r="Q688" t="s">
        <v>539</v>
      </c>
    </row>
    <row r="689" spans="11:17" x14ac:dyDescent="0.3">
      <c r="K689">
        <v>1</v>
      </c>
      <c r="L689">
        <f>IF(AND(ISNUMBER(SEARCH(":",Table16[[#This Row],[Column1]]))=FALSE,ISNUMBER(SEARCH("Ronda",Table16[[#This Row],[Column1]]))=FALSE),1,0)</f>
        <v>1</v>
      </c>
      <c r="M689">
        <f>IF(Table16[[#This Row],[cond]]=1,M688+1,0)</f>
        <v>4</v>
      </c>
      <c r="N689">
        <f>IF(ISNUMBER(SEARCH("Ronda",Table16[[#This Row],[Column1]]))=TRUE,1,0)</f>
        <v>0</v>
      </c>
      <c r="O689" t="str">
        <f>IF(Table16[[#This Row],[cond2]]=1,MID(Table16[[#This Row],[Column1]],6,3),O688)</f>
        <v xml:space="preserve"> 24</v>
      </c>
      <c r="P689">
        <v>1494</v>
      </c>
      <c r="Q689" t="s">
        <v>554</v>
      </c>
    </row>
    <row r="690" spans="11:17" hidden="1" x14ac:dyDescent="0.3">
      <c r="K690">
        <v>-3</v>
      </c>
      <c r="L690">
        <f>IF(AND(ISNUMBER(SEARCH(":",Table16[[#This Row],[Column1]]))=FALSE,ISNUMBER(SEARCH("Ronda",Table16[[#This Row],[Column1]]))=FALSE),1,0)</f>
        <v>1</v>
      </c>
      <c r="M690">
        <f>IF(Table16[[#This Row],[cond]]=1,M689+1,0)</f>
        <v>5</v>
      </c>
      <c r="N690">
        <f>IF(ISNUMBER(SEARCH("Ronda",Table16[[#This Row],[Column1]]))=TRUE,1,0)</f>
        <v>0</v>
      </c>
      <c r="O690" t="str">
        <f>IF(Table16[[#This Row],[cond2]]=1,MID(Table16[[#This Row],[Column1]],6,3),O689)</f>
        <v xml:space="preserve"> 24</v>
      </c>
      <c r="P690">
        <v>689</v>
      </c>
      <c r="Q690" t="s">
        <v>539</v>
      </c>
    </row>
    <row r="691" spans="11:17" hidden="1" x14ac:dyDescent="0.3">
      <c r="K691">
        <v>0</v>
      </c>
      <c r="L691">
        <f>IF(AND(ISNUMBER(SEARCH(":",Table16[[#This Row],[Column1]]))=FALSE,ISNUMBER(SEARCH("Ronda",Table16[[#This Row],[Column1]]))=FALSE),1,0)</f>
        <v>1</v>
      </c>
      <c r="M691">
        <f>IF(Table16[[#This Row],[cond]]=1,M690+1,0)</f>
        <v>6</v>
      </c>
      <c r="N691">
        <f>IF(ISNUMBER(SEARCH("Ronda",Table16[[#This Row],[Column1]]))=TRUE,1,0)</f>
        <v>0</v>
      </c>
      <c r="O691" t="str">
        <f>IF(Table16[[#This Row],[cond2]]=1,MID(Table16[[#This Row],[Column1]],6,3),O690)</f>
        <v xml:space="preserve"> 24</v>
      </c>
      <c r="P691">
        <v>690</v>
      </c>
      <c r="Q691" t="s">
        <v>539</v>
      </c>
    </row>
    <row r="692" spans="11:17" hidden="1" x14ac:dyDescent="0.3">
      <c r="K692" t="s">
        <v>1568</v>
      </c>
      <c r="L692">
        <f>IF(AND(ISNUMBER(SEARCH(":",Table16[[#This Row],[Column1]]))=FALSE,ISNUMBER(SEARCH("Ronda",Table16[[#This Row],[Column1]]))=FALSE),1,0)</f>
        <v>0</v>
      </c>
      <c r="M692">
        <f>IF(Table16[[#This Row],[cond]]=1,M691+1,0)</f>
        <v>0</v>
      </c>
      <c r="N692">
        <f>IF(ISNUMBER(SEARCH("Ronda",Table16[[#This Row],[Column1]]))=TRUE,1,0)</f>
        <v>0</v>
      </c>
      <c r="O692" t="str">
        <f>IF(Table16[[#This Row],[cond2]]=1,MID(Table16[[#This Row],[Column1]],6,3),O691)</f>
        <v xml:space="preserve"> 24</v>
      </c>
      <c r="P692">
        <v>691</v>
      </c>
      <c r="Q692" t="s">
        <v>539</v>
      </c>
    </row>
    <row r="693" spans="11:17" hidden="1" x14ac:dyDescent="0.3">
      <c r="K693" t="s">
        <v>1051</v>
      </c>
      <c r="L693">
        <f>IF(AND(ISNUMBER(SEARCH(":",Table16[[#This Row],[Column1]]))=FALSE,ISNUMBER(SEARCH("Ronda",Table16[[#This Row],[Column1]]))=FALSE),1,0)</f>
        <v>1</v>
      </c>
      <c r="M693">
        <f>IF(Table16[[#This Row],[cond]]=1,M692+1,0)</f>
        <v>1</v>
      </c>
      <c r="N693">
        <f>IF(ISNUMBER(SEARCH("Ronda",Table16[[#This Row],[Column1]]))=TRUE,1,0)</f>
        <v>0</v>
      </c>
      <c r="O693" t="str">
        <f>IF(Table16[[#This Row],[cond2]]=1,MID(Table16[[#This Row],[Column1]],6,3),O692)</f>
        <v xml:space="preserve"> 24</v>
      </c>
      <c r="P693">
        <v>692</v>
      </c>
      <c r="Q693" t="s">
        <v>539</v>
      </c>
    </row>
    <row r="694" spans="11:17" hidden="1" x14ac:dyDescent="0.3">
      <c r="K694" t="s">
        <v>303</v>
      </c>
      <c r="L694">
        <f>IF(AND(ISNUMBER(SEARCH(":",Table16[[#This Row],[Column1]]))=FALSE,ISNUMBER(SEARCH("Ronda",Table16[[#This Row],[Column1]]))=FALSE),1,0)</f>
        <v>1</v>
      </c>
      <c r="M694">
        <f>IF(Table16[[#This Row],[cond]]=1,M693+1,0)</f>
        <v>2</v>
      </c>
      <c r="N694">
        <f>IF(ISNUMBER(SEARCH("Ronda",Table16[[#This Row],[Column1]]))=TRUE,1,0)</f>
        <v>0</v>
      </c>
      <c r="O694" t="str">
        <f>IF(Table16[[#This Row],[cond2]]=1,MID(Table16[[#This Row],[Column1]],6,3),O693)</f>
        <v xml:space="preserve"> 24</v>
      </c>
      <c r="P694">
        <v>693</v>
      </c>
      <c r="Q694" t="s">
        <v>539</v>
      </c>
    </row>
    <row r="695" spans="11:17" hidden="1" x14ac:dyDescent="0.3">
      <c r="K695">
        <v>1</v>
      </c>
      <c r="L695">
        <f>IF(AND(ISNUMBER(SEARCH(":",Table16[[#This Row],[Column1]]))=FALSE,ISNUMBER(SEARCH("Ronda",Table16[[#This Row],[Column1]]))=FALSE),1,0)</f>
        <v>1</v>
      </c>
      <c r="M695">
        <f>IF(Table16[[#This Row],[cond]]=1,M694+1,0)</f>
        <v>3</v>
      </c>
      <c r="N695">
        <f>IF(ISNUMBER(SEARCH("Ronda",Table16[[#This Row],[Column1]]))=TRUE,1,0)</f>
        <v>0</v>
      </c>
      <c r="O695" t="str">
        <f>IF(Table16[[#This Row],[cond2]]=1,MID(Table16[[#This Row],[Column1]],6,3),O694)</f>
        <v xml:space="preserve"> 24</v>
      </c>
      <c r="P695">
        <v>694</v>
      </c>
      <c r="Q695" t="s">
        <v>539</v>
      </c>
    </row>
    <row r="696" spans="11:17" x14ac:dyDescent="0.3">
      <c r="K696">
        <v>0</v>
      </c>
      <c r="L696">
        <f>IF(AND(ISNUMBER(SEARCH(":",Table16[[#This Row],[Column1]]))=FALSE,ISNUMBER(SEARCH("Ronda",Table16[[#This Row],[Column1]]))=FALSE),1,0)</f>
        <v>1</v>
      </c>
      <c r="M696">
        <f>IF(Table16[[#This Row],[cond]]=1,M695+1,0)</f>
        <v>4</v>
      </c>
      <c r="N696">
        <f>IF(ISNUMBER(SEARCH("Ronda",Table16[[#This Row],[Column1]]))=TRUE,1,0)</f>
        <v>0</v>
      </c>
      <c r="O696" t="str">
        <f>IF(Table16[[#This Row],[cond2]]=1,MID(Table16[[#This Row],[Column1]],6,3),O695)</f>
        <v xml:space="preserve"> 24</v>
      </c>
      <c r="P696">
        <v>1487</v>
      </c>
      <c r="Q696" t="s">
        <v>554</v>
      </c>
    </row>
    <row r="697" spans="11:17" hidden="1" x14ac:dyDescent="0.3">
      <c r="K697">
        <v>0</v>
      </c>
      <c r="L697">
        <f>IF(AND(ISNUMBER(SEARCH(":",Table16[[#This Row],[Column1]]))=FALSE,ISNUMBER(SEARCH("Ronda",Table16[[#This Row],[Column1]]))=FALSE),1,0)</f>
        <v>1</v>
      </c>
      <c r="M697">
        <f>IF(Table16[[#This Row],[cond]]=1,M696+1,0)</f>
        <v>5</v>
      </c>
      <c r="N697">
        <f>IF(ISNUMBER(SEARCH("Ronda",Table16[[#This Row],[Column1]]))=TRUE,1,0)</f>
        <v>0</v>
      </c>
      <c r="O697" t="str">
        <f>IF(Table16[[#This Row],[cond2]]=1,MID(Table16[[#This Row],[Column1]],6,3),O696)</f>
        <v xml:space="preserve"> 24</v>
      </c>
      <c r="P697">
        <v>696</v>
      </c>
      <c r="Q697" t="s">
        <v>539</v>
      </c>
    </row>
    <row r="698" spans="11:17" hidden="1" x14ac:dyDescent="0.3">
      <c r="K698">
        <v>-1</v>
      </c>
      <c r="L698">
        <f>IF(AND(ISNUMBER(SEARCH(":",Table16[[#This Row],[Column1]]))=FALSE,ISNUMBER(SEARCH("Ronda",Table16[[#This Row],[Column1]]))=FALSE),1,0)</f>
        <v>1</v>
      </c>
      <c r="M698">
        <f>IF(Table16[[#This Row],[cond]]=1,M697+1,0)</f>
        <v>6</v>
      </c>
      <c r="N698">
        <f>IF(ISNUMBER(SEARCH("Ronda",Table16[[#This Row],[Column1]]))=TRUE,1,0)</f>
        <v>0</v>
      </c>
      <c r="O698" t="str">
        <f>IF(Table16[[#This Row],[cond2]]=1,MID(Table16[[#This Row],[Column1]],6,3),O697)</f>
        <v xml:space="preserve"> 24</v>
      </c>
      <c r="P698">
        <v>697</v>
      </c>
      <c r="Q698" t="s">
        <v>539</v>
      </c>
    </row>
    <row r="699" spans="11:17" hidden="1" x14ac:dyDescent="0.3">
      <c r="K699" t="s">
        <v>1569</v>
      </c>
      <c r="L699">
        <f>IF(AND(ISNUMBER(SEARCH(":",Table16[[#This Row],[Column1]]))=FALSE,ISNUMBER(SEARCH("Ronda",Table16[[#This Row],[Column1]]))=FALSE),1,0)</f>
        <v>0</v>
      </c>
      <c r="M699">
        <f>IF(Table16[[#This Row],[cond]]=1,M698+1,0)</f>
        <v>0</v>
      </c>
      <c r="N699">
        <f>IF(ISNUMBER(SEARCH("Ronda",Table16[[#This Row],[Column1]]))=TRUE,1,0)</f>
        <v>0</v>
      </c>
      <c r="O699" t="str">
        <f>IF(Table16[[#This Row],[cond2]]=1,MID(Table16[[#This Row],[Column1]],6,3),O698)</f>
        <v xml:space="preserve"> 24</v>
      </c>
      <c r="P699">
        <v>698</v>
      </c>
      <c r="Q699" t="s">
        <v>539</v>
      </c>
    </row>
    <row r="700" spans="11:17" hidden="1" x14ac:dyDescent="0.3">
      <c r="K700" t="s">
        <v>36</v>
      </c>
      <c r="L700">
        <f>IF(AND(ISNUMBER(SEARCH(":",Table16[[#This Row],[Column1]]))=FALSE,ISNUMBER(SEARCH("Ronda",Table16[[#This Row],[Column1]]))=FALSE),1,0)</f>
        <v>1</v>
      </c>
      <c r="M700">
        <f>IF(Table16[[#This Row],[cond]]=1,M699+1,0)</f>
        <v>1</v>
      </c>
      <c r="N700">
        <f>IF(ISNUMBER(SEARCH("Ronda",Table16[[#This Row],[Column1]]))=TRUE,1,0)</f>
        <v>0</v>
      </c>
      <c r="O700" t="str">
        <f>IF(Table16[[#This Row],[cond2]]=1,MID(Table16[[#This Row],[Column1]],6,3),O699)</f>
        <v xml:space="preserve"> 24</v>
      </c>
      <c r="P700">
        <v>699</v>
      </c>
      <c r="Q700" t="s">
        <v>539</v>
      </c>
    </row>
    <row r="701" spans="11:17" hidden="1" x14ac:dyDescent="0.3">
      <c r="K701" t="s">
        <v>5</v>
      </c>
      <c r="L701">
        <f>IF(AND(ISNUMBER(SEARCH(":",Table16[[#This Row],[Column1]]))=FALSE,ISNUMBER(SEARCH("Ronda",Table16[[#This Row],[Column1]]))=FALSE),1,0)</f>
        <v>1</v>
      </c>
      <c r="M701">
        <f>IF(Table16[[#This Row],[cond]]=1,M700+1,0)</f>
        <v>2</v>
      </c>
      <c r="N701">
        <f>IF(ISNUMBER(SEARCH("Ronda",Table16[[#This Row],[Column1]]))=TRUE,1,0)</f>
        <v>0</v>
      </c>
      <c r="O701" t="str">
        <f>IF(Table16[[#This Row],[cond2]]=1,MID(Table16[[#This Row],[Column1]],6,3),O700)</f>
        <v xml:space="preserve"> 24</v>
      </c>
      <c r="P701">
        <v>700</v>
      </c>
      <c r="Q701" t="s">
        <v>539</v>
      </c>
    </row>
    <row r="702" spans="11:17" hidden="1" x14ac:dyDescent="0.3">
      <c r="K702">
        <v>2</v>
      </c>
      <c r="L702">
        <f>IF(AND(ISNUMBER(SEARCH(":",Table16[[#This Row],[Column1]]))=FALSE,ISNUMBER(SEARCH("Ronda",Table16[[#This Row],[Column1]]))=FALSE),1,0)</f>
        <v>1</v>
      </c>
      <c r="M702">
        <f>IF(Table16[[#This Row],[cond]]=1,M701+1,0)</f>
        <v>3</v>
      </c>
      <c r="N702">
        <f>IF(ISNUMBER(SEARCH("Ronda",Table16[[#This Row],[Column1]]))=TRUE,1,0)</f>
        <v>0</v>
      </c>
      <c r="O702" t="str">
        <f>IF(Table16[[#This Row],[cond2]]=1,MID(Table16[[#This Row],[Column1]],6,3),O701)</f>
        <v xml:space="preserve"> 24</v>
      </c>
      <c r="P702">
        <v>701</v>
      </c>
      <c r="Q702" t="s">
        <v>539</v>
      </c>
    </row>
    <row r="703" spans="11:17" x14ac:dyDescent="0.3">
      <c r="K703">
        <v>3</v>
      </c>
      <c r="L703">
        <f>IF(AND(ISNUMBER(SEARCH(":",Table16[[#This Row],[Column1]]))=FALSE,ISNUMBER(SEARCH("Ronda",Table16[[#This Row],[Column1]]))=FALSE),1,0)</f>
        <v>1</v>
      </c>
      <c r="M703">
        <f>IF(Table16[[#This Row],[cond]]=1,M702+1,0)</f>
        <v>4</v>
      </c>
      <c r="N703">
        <f>IF(ISNUMBER(SEARCH("Ronda",Table16[[#This Row],[Column1]]))=TRUE,1,0)</f>
        <v>0</v>
      </c>
      <c r="O703" t="str">
        <f>IF(Table16[[#This Row],[cond2]]=1,MID(Table16[[#This Row],[Column1]],6,3),O702)</f>
        <v xml:space="preserve"> 24</v>
      </c>
      <c r="P703">
        <v>1480</v>
      </c>
      <c r="Q703" t="s">
        <v>554</v>
      </c>
    </row>
    <row r="704" spans="11:17" hidden="1" x14ac:dyDescent="0.3">
      <c r="K704">
        <v>0</v>
      </c>
      <c r="L704">
        <f>IF(AND(ISNUMBER(SEARCH(":",Table16[[#This Row],[Column1]]))=FALSE,ISNUMBER(SEARCH("Ronda",Table16[[#This Row],[Column1]]))=FALSE),1,0)</f>
        <v>1</v>
      </c>
      <c r="M704">
        <f>IF(Table16[[#This Row],[cond]]=1,M703+1,0)</f>
        <v>5</v>
      </c>
      <c r="N704">
        <f>IF(ISNUMBER(SEARCH("Ronda",Table16[[#This Row],[Column1]]))=TRUE,1,0)</f>
        <v>0</v>
      </c>
      <c r="O704" t="str">
        <f>IF(Table16[[#This Row],[cond2]]=1,MID(Table16[[#This Row],[Column1]],6,3),O703)</f>
        <v xml:space="preserve"> 24</v>
      </c>
      <c r="P704">
        <v>703</v>
      </c>
      <c r="Q704" t="s">
        <v>539</v>
      </c>
    </row>
    <row r="705" spans="11:17" hidden="1" x14ac:dyDescent="0.3">
      <c r="K705">
        <v>0</v>
      </c>
      <c r="L705">
        <f>IF(AND(ISNUMBER(SEARCH(":",Table16[[#This Row],[Column1]]))=FALSE,ISNUMBER(SEARCH("Ronda",Table16[[#This Row],[Column1]]))=FALSE),1,0)</f>
        <v>1</v>
      </c>
      <c r="M705">
        <f>IF(Table16[[#This Row],[cond]]=1,M704+1,0)</f>
        <v>6</v>
      </c>
      <c r="N705">
        <f>IF(ISNUMBER(SEARCH("Ronda",Table16[[#This Row],[Column1]]))=TRUE,1,0)</f>
        <v>0</v>
      </c>
      <c r="O705" t="str">
        <f>IF(Table16[[#This Row],[cond2]]=1,MID(Table16[[#This Row],[Column1]],6,3),O704)</f>
        <v xml:space="preserve"> 24</v>
      </c>
      <c r="P705">
        <v>704</v>
      </c>
      <c r="Q705" t="s">
        <v>539</v>
      </c>
    </row>
    <row r="706" spans="11:17" hidden="1" x14ac:dyDescent="0.3">
      <c r="K706" t="s">
        <v>1570</v>
      </c>
      <c r="L706">
        <f>IF(AND(ISNUMBER(SEARCH(":",Table16[[#This Row],[Column1]]))=FALSE,ISNUMBER(SEARCH("Ronda",Table16[[#This Row],[Column1]]))=FALSE),1,0)</f>
        <v>0</v>
      </c>
      <c r="M706">
        <f>IF(Table16[[#This Row],[cond]]=1,M705+1,0)</f>
        <v>0</v>
      </c>
      <c r="N706">
        <f>IF(ISNUMBER(SEARCH("Ronda",Table16[[#This Row],[Column1]]))=TRUE,1,0)</f>
        <v>1</v>
      </c>
      <c r="O706" t="str">
        <f>IF(Table16[[#This Row],[cond2]]=1,MID(Table16[[#This Row],[Column1]],6,3),O705)</f>
        <v xml:space="preserve"> 23</v>
      </c>
      <c r="P706">
        <v>705</v>
      </c>
      <c r="Q706" t="s">
        <v>540</v>
      </c>
    </row>
    <row r="707" spans="11:17" hidden="1" x14ac:dyDescent="0.3">
      <c r="K707" t="s">
        <v>1571</v>
      </c>
      <c r="L707">
        <f>IF(AND(ISNUMBER(SEARCH(":",Table16[[#This Row],[Column1]]))=FALSE,ISNUMBER(SEARCH("Ronda",Table16[[#This Row],[Column1]]))=FALSE),1,0)</f>
        <v>0</v>
      </c>
      <c r="M707">
        <f>IF(Table16[[#This Row],[cond]]=1,M706+1,0)</f>
        <v>0</v>
      </c>
      <c r="N707">
        <f>IF(ISNUMBER(SEARCH("Ronda",Table16[[#This Row],[Column1]]))=TRUE,1,0)</f>
        <v>0</v>
      </c>
      <c r="O707" t="str">
        <f>IF(Table16[[#This Row],[cond2]]=1,MID(Table16[[#This Row],[Column1]],6,3),O706)</f>
        <v xml:space="preserve"> 23</v>
      </c>
      <c r="P707">
        <v>706</v>
      </c>
      <c r="Q707" t="s">
        <v>540</v>
      </c>
    </row>
    <row r="708" spans="11:17" hidden="1" x14ac:dyDescent="0.3">
      <c r="K708" t="s">
        <v>1257</v>
      </c>
      <c r="L708">
        <f>IF(AND(ISNUMBER(SEARCH(":",Table16[[#This Row],[Column1]]))=FALSE,ISNUMBER(SEARCH("Ronda",Table16[[#This Row],[Column1]]))=FALSE),1,0)</f>
        <v>1</v>
      </c>
      <c r="M708">
        <f>IF(Table16[[#This Row],[cond]]=1,M707+1,0)</f>
        <v>1</v>
      </c>
      <c r="N708">
        <f>IF(ISNUMBER(SEARCH("Ronda",Table16[[#This Row],[Column1]]))=TRUE,1,0)</f>
        <v>0</v>
      </c>
      <c r="O708" t="str">
        <f>IF(Table16[[#This Row],[cond2]]=1,MID(Table16[[#This Row],[Column1]],6,3),O707)</f>
        <v xml:space="preserve"> 23</v>
      </c>
      <c r="P708">
        <v>707</v>
      </c>
      <c r="Q708" t="s">
        <v>540</v>
      </c>
    </row>
    <row r="709" spans="11:17" hidden="1" x14ac:dyDescent="0.3">
      <c r="K709" t="s">
        <v>13</v>
      </c>
      <c r="L709">
        <f>IF(AND(ISNUMBER(SEARCH(":",Table16[[#This Row],[Column1]]))=FALSE,ISNUMBER(SEARCH("Ronda",Table16[[#This Row],[Column1]]))=FALSE),1,0)</f>
        <v>1</v>
      </c>
      <c r="M709">
        <f>IF(Table16[[#This Row],[cond]]=1,M708+1,0)</f>
        <v>2</v>
      </c>
      <c r="N709">
        <f>IF(ISNUMBER(SEARCH("Ronda",Table16[[#This Row],[Column1]]))=TRUE,1,0)</f>
        <v>0</v>
      </c>
      <c r="O709" t="str">
        <f>IF(Table16[[#This Row],[cond2]]=1,MID(Table16[[#This Row],[Column1]],6,3),O708)</f>
        <v xml:space="preserve"> 23</v>
      </c>
      <c r="P709">
        <v>708</v>
      </c>
      <c r="Q709" t="s">
        <v>540</v>
      </c>
    </row>
    <row r="710" spans="11:17" hidden="1" x14ac:dyDescent="0.3">
      <c r="K710">
        <v>2</v>
      </c>
      <c r="L710">
        <f>IF(AND(ISNUMBER(SEARCH(":",Table16[[#This Row],[Column1]]))=FALSE,ISNUMBER(SEARCH("Ronda",Table16[[#This Row],[Column1]]))=FALSE),1,0)</f>
        <v>1</v>
      </c>
      <c r="M710">
        <f>IF(Table16[[#This Row],[cond]]=1,M709+1,0)</f>
        <v>3</v>
      </c>
      <c r="N710">
        <f>IF(ISNUMBER(SEARCH("Ronda",Table16[[#This Row],[Column1]]))=TRUE,1,0)</f>
        <v>0</v>
      </c>
      <c r="O710" t="str">
        <f>IF(Table16[[#This Row],[cond2]]=1,MID(Table16[[#This Row],[Column1]],6,3),O709)</f>
        <v xml:space="preserve"> 23</v>
      </c>
      <c r="P710">
        <v>709</v>
      </c>
      <c r="Q710" t="s">
        <v>540</v>
      </c>
    </row>
    <row r="711" spans="11:17" x14ac:dyDescent="0.3">
      <c r="K711">
        <v>0</v>
      </c>
      <c r="L711">
        <f>IF(AND(ISNUMBER(SEARCH(":",Table16[[#This Row],[Column1]]))=FALSE,ISNUMBER(SEARCH("Ronda",Table16[[#This Row],[Column1]]))=FALSE),1,0)</f>
        <v>1</v>
      </c>
      <c r="M711">
        <f>IF(Table16[[#This Row],[cond]]=1,M710+1,0)</f>
        <v>4</v>
      </c>
      <c r="N711">
        <f>IF(ISNUMBER(SEARCH("Ronda",Table16[[#This Row],[Column1]]))=TRUE,1,0)</f>
        <v>0</v>
      </c>
      <c r="O711" t="str">
        <f>IF(Table16[[#This Row],[cond2]]=1,MID(Table16[[#This Row],[Column1]],6,3),O710)</f>
        <v xml:space="preserve"> 23</v>
      </c>
      <c r="P711">
        <v>1472</v>
      </c>
      <c r="Q711" t="s">
        <v>552</v>
      </c>
    </row>
    <row r="712" spans="11:17" hidden="1" x14ac:dyDescent="0.3">
      <c r="K712">
        <v>-1</v>
      </c>
      <c r="L712">
        <f>IF(AND(ISNUMBER(SEARCH(":",Table16[[#This Row],[Column1]]))=FALSE,ISNUMBER(SEARCH("Ronda",Table16[[#This Row],[Column1]]))=FALSE),1,0)</f>
        <v>1</v>
      </c>
      <c r="M712">
        <f>IF(Table16[[#This Row],[cond]]=1,M711+1,0)</f>
        <v>5</v>
      </c>
      <c r="N712">
        <f>IF(ISNUMBER(SEARCH("Ronda",Table16[[#This Row],[Column1]]))=TRUE,1,0)</f>
        <v>0</v>
      </c>
      <c r="O712" t="str">
        <f>IF(Table16[[#This Row],[cond2]]=1,MID(Table16[[#This Row],[Column1]],6,3),O711)</f>
        <v xml:space="preserve"> 23</v>
      </c>
      <c r="P712">
        <v>711</v>
      </c>
      <c r="Q712" t="s">
        <v>540</v>
      </c>
    </row>
    <row r="713" spans="11:17" hidden="1" x14ac:dyDescent="0.3">
      <c r="K713">
        <v>-2</v>
      </c>
      <c r="L713">
        <f>IF(AND(ISNUMBER(SEARCH(":",Table16[[#This Row],[Column1]]))=FALSE,ISNUMBER(SEARCH("Ronda",Table16[[#This Row],[Column1]]))=FALSE),1,0)</f>
        <v>1</v>
      </c>
      <c r="M713">
        <f>IF(Table16[[#This Row],[cond]]=1,M712+1,0)</f>
        <v>6</v>
      </c>
      <c r="N713">
        <f>IF(ISNUMBER(SEARCH("Ronda",Table16[[#This Row],[Column1]]))=TRUE,1,0)</f>
        <v>0</v>
      </c>
      <c r="O713" t="str">
        <f>IF(Table16[[#This Row],[cond2]]=1,MID(Table16[[#This Row],[Column1]],6,3),O712)</f>
        <v xml:space="preserve"> 23</v>
      </c>
      <c r="P713">
        <v>712</v>
      </c>
      <c r="Q713" t="s">
        <v>540</v>
      </c>
    </row>
    <row r="714" spans="11:17" hidden="1" x14ac:dyDescent="0.3">
      <c r="K714" t="s">
        <v>353</v>
      </c>
      <c r="L714">
        <f>IF(AND(ISNUMBER(SEARCH(":",Table16[[#This Row],[Column1]]))=FALSE,ISNUMBER(SEARCH("Ronda",Table16[[#This Row],[Column1]]))=FALSE),1,0)</f>
        <v>0</v>
      </c>
      <c r="M714">
        <f>IF(Table16[[#This Row],[cond]]=1,M713+1,0)</f>
        <v>0</v>
      </c>
      <c r="N714">
        <f>IF(ISNUMBER(SEARCH("Ronda",Table16[[#This Row],[Column1]]))=TRUE,1,0)</f>
        <v>0</v>
      </c>
      <c r="O714" t="str">
        <f>IF(Table16[[#This Row],[cond2]]=1,MID(Table16[[#This Row],[Column1]],6,3),O713)</f>
        <v xml:space="preserve"> 23</v>
      </c>
      <c r="P714">
        <v>713</v>
      </c>
      <c r="Q714" t="s">
        <v>540</v>
      </c>
    </row>
    <row r="715" spans="11:17" hidden="1" x14ac:dyDescent="0.3">
      <c r="K715" t="s">
        <v>8</v>
      </c>
      <c r="L715">
        <f>IF(AND(ISNUMBER(SEARCH(":",Table16[[#This Row],[Column1]]))=FALSE,ISNUMBER(SEARCH("Ronda",Table16[[#This Row],[Column1]]))=FALSE),1,0)</f>
        <v>1</v>
      </c>
      <c r="M715">
        <f>IF(Table16[[#This Row],[cond]]=1,M714+1,0)</f>
        <v>1</v>
      </c>
      <c r="N715">
        <f>IF(ISNUMBER(SEARCH("Ronda",Table16[[#This Row],[Column1]]))=TRUE,1,0)</f>
        <v>0</v>
      </c>
      <c r="O715" t="str">
        <f>IF(Table16[[#This Row],[cond2]]=1,MID(Table16[[#This Row],[Column1]],6,3),O714)</f>
        <v xml:space="preserve"> 23</v>
      </c>
      <c r="P715">
        <v>714</v>
      </c>
      <c r="Q715" t="s">
        <v>540</v>
      </c>
    </row>
    <row r="716" spans="11:17" hidden="1" x14ac:dyDescent="0.3">
      <c r="K716" t="s">
        <v>6</v>
      </c>
      <c r="L716">
        <f>IF(AND(ISNUMBER(SEARCH(":",Table16[[#This Row],[Column1]]))=FALSE,ISNUMBER(SEARCH("Ronda",Table16[[#This Row],[Column1]]))=FALSE),1,0)</f>
        <v>1</v>
      </c>
      <c r="M716">
        <f>IF(Table16[[#This Row],[cond]]=1,M715+1,0)</f>
        <v>2</v>
      </c>
      <c r="N716">
        <f>IF(ISNUMBER(SEARCH("Ronda",Table16[[#This Row],[Column1]]))=TRUE,1,0)</f>
        <v>0</v>
      </c>
      <c r="O716" t="str">
        <f>IF(Table16[[#This Row],[cond2]]=1,MID(Table16[[#This Row],[Column1]],6,3),O715)</f>
        <v xml:space="preserve"> 23</v>
      </c>
      <c r="P716">
        <v>715</v>
      </c>
      <c r="Q716" t="s">
        <v>540</v>
      </c>
    </row>
    <row r="717" spans="11:17" hidden="1" x14ac:dyDescent="0.3">
      <c r="K717">
        <v>2</v>
      </c>
      <c r="L717">
        <f>IF(AND(ISNUMBER(SEARCH(":",Table16[[#This Row],[Column1]]))=FALSE,ISNUMBER(SEARCH("Ronda",Table16[[#This Row],[Column1]]))=FALSE),1,0)</f>
        <v>1</v>
      </c>
      <c r="M717">
        <f>IF(Table16[[#This Row],[cond]]=1,M716+1,0)</f>
        <v>3</v>
      </c>
      <c r="N717">
        <f>IF(ISNUMBER(SEARCH("Ronda",Table16[[#This Row],[Column1]]))=TRUE,1,0)</f>
        <v>0</v>
      </c>
      <c r="O717" t="str">
        <f>IF(Table16[[#This Row],[cond2]]=1,MID(Table16[[#This Row],[Column1]],6,3),O716)</f>
        <v xml:space="preserve"> 23</v>
      </c>
      <c r="P717">
        <v>716</v>
      </c>
      <c r="Q717" t="s">
        <v>540</v>
      </c>
    </row>
    <row r="718" spans="11:17" x14ac:dyDescent="0.3">
      <c r="K718">
        <v>0</v>
      </c>
      <c r="L718">
        <f>IF(AND(ISNUMBER(SEARCH(":",Table16[[#This Row],[Column1]]))=FALSE,ISNUMBER(SEARCH("Ronda",Table16[[#This Row],[Column1]]))=FALSE),1,0)</f>
        <v>1</v>
      </c>
      <c r="M718">
        <f>IF(Table16[[#This Row],[cond]]=1,M717+1,0)</f>
        <v>4</v>
      </c>
      <c r="N718">
        <f>IF(ISNUMBER(SEARCH("Ronda",Table16[[#This Row],[Column1]]))=TRUE,1,0)</f>
        <v>0</v>
      </c>
      <c r="O718" t="str">
        <f>IF(Table16[[#This Row],[cond2]]=1,MID(Table16[[#This Row],[Column1]],6,3),O717)</f>
        <v xml:space="preserve"> 23</v>
      </c>
      <c r="P718">
        <v>1465</v>
      </c>
      <c r="Q718" t="s">
        <v>552</v>
      </c>
    </row>
    <row r="719" spans="11:17" hidden="1" x14ac:dyDescent="0.3">
      <c r="K719">
        <v>0</v>
      </c>
      <c r="L719">
        <f>IF(AND(ISNUMBER(SEARCH(":",Table16[[#This Row],[Column1]]))=FALSE,ISNUMBER(SEARCH("Ronda",Table16[[#This Row],[Column1]]))=FALSE),1,0)</f>
        <v>1</v>
      </c>
      <c r="M719">
        <f>IF(Table16[[#This Row],[cond]]=1,M718+1,0)</f>
        <v>5</v>
      </c>
      <c r="N719">
        <f>IF(ISNUMBER(SEARCH("Ronda",Table16[[#This Row],[Column1]]))=TRUE,1,0)</f>
        <v>0</v>
      </c>
      <c r="O719" t="str">
        <f>IF(Table16[[#This Row],[cond2]]=1,MID(Table16[[#This Row],[Column1]],6,3),O718)</f>
        <v xml:space="preserve"> 23</v>
      </c>
      <c r="P719">
        <v>718</v>
      </c>
      <c r="Q719" t="s">
        <v>540</v>
      </c>
    </row>
    <row r="720" spans="11:17" hidden="1" x14ac:dyDescent="0.3">
      <c r="K720">
        <v>0</v>
      </c>
      <c r="L720">
        <f>IF(AND(ISNUMBER(SEARCH(":",Table16[[#This Row],[Column1]]))=FALSE,ISNUMBER(SEARCH("Ronda",Table16[[#This Row],[Column1]]))=FALSE),1,0)</f>
        <v>1</v>
      </c>
      <c r="M720">
        <f>IF(Table16[[#This Row],[cond]]=1,M719+1,0)</f>
        <v>6</v>
      </c>
      <c r="N720">
        <f>IF(ISNUMBER(SEARCH("Ronda",Table16[[#This Row],[Column1]]))=TRUE,1,0)</f>
        <v>0</v>
      </c>
      <c r="O720" t="str">
        <f>IF(Table16[[#This Row],[cond2]]=1,MID(Table16[[#This Row],[Column1]],6,3),O719)</f>
        <v xml:space="preserve"> 23</v>
      </c>
      <c r="P720">
        <v>719</v>
      </c>
      <c r="Q720" t="s">
        <v>540</v>
      </c>
    </row>
    <row r="721" spans="11:17" hidden="1" x14ac:dyDescent="0.3">
      <c r="K721" t="s">
        <v>1572</v>
      </c>
      <c r="L721">
        <f>IF(AND(ISNUMBER(SEARCH(":",Table16[[#This Row],[Column1]]))=FALSE,ISNUMBER(SEARCH("Ronda",Table16[[#This Row],[Column1]]))=FALSE),1,0)</f>
        <v>0</v>
      </c>
      <c r="M721">
        <f>IF(Table16[[#This Row],[cond]]=1,M720+1,0)</f>
        <v>0</v>
      </c>
      <c r="N721">
        <f>IF(ISNUMBER(SEARCH("Ronda",Table16[[#This Row],[Column1]]))=TRUE,1,0)</f>
        <v>0</v>
      </c>
      <c r="O721" t="str">
        <f>IF(Table16[[#This Row],[cond2]]=1,MID(Table16[[#This Row],[Column1]],6,3),O720)</f>
        <v xml:space="preserve"> 23</v>
      </c>
      <c r="P721">
        <v>720</v>
      </c>
      <c r="Q721" t="s">
        <v>540</v>
      </c>
    </row>
    <row r="722" spans="11:17" hidden="1" x14ac:dyDescent="0.3">
      <c r="K722" t="s">
        <v>1</v>
      </c>
      <c r="L722">
        <f>IF(AND(ISNUMBER(SEARCH(":",Table16[[#This Row],[Column1]]))=FALSE,ISNUMBER(SEARCH("Ronda",Table16[[#This Row],[Column1]]))=FALSE),1,0)</f>
        <v>1</v>
      </c>
      <c r="M722">
        <f>IF(Table16[[#This Row],[cond]]=1,M721+1,0)</f>
        <v>1</v>
      </c>
      <c r="N722">
        <f>IF(ISNUMBER(SEARCH("Ronda",Table16[[#This Row],[Column1]]))=TRUE,1,0)</f>
        <v>0</v>
      </c>
      <c r="O722" t="str">
        <f>IF(Table16[[#This Row],[cond2]]=1,MID(Table16[[#This Row],[Column1]],6,3),O721)</f>
        <v xml:space="preserve"> 23</v>
      </c>
      <c r="P722">
        <v>721</v>
      </c>
      <c r="Q722" t="s">
        <v>540</v>
      </c>
    </row>
    <row r="723" spans="11:17" hidden="1" x14ac:dyDescent="0.3">
      <c r="K723" t="s">
        <v>36</v>
      </c>
      <c r="L723">
        <f>IF(AND(ISNUMBER(SEARCH(":",Table16[[#This Row],[Column1]]))=FALSE,ISNUMBER(SEARCH("Ronda",Table16[[#This Row],[Column1]]))=FALSE),1,0)</f>
        <v>1</v>
      </c>
      <c r="M723">
        <f>IF(Table16[[#This Row],[cond]]=1,M722+1,0)</f>
        <v>2</v>
      </c>
      <c r="N723">
        <f>IF(ISNUMBER(SEARCH("Ronda",Table16[[#This Row],[Column1]]))=TRUE,1,0)</f>
        <v>0</v>
      </c>
      <c r="O723" t="str">
        <f>IF(Table16[[#This Row],[cond2]]=1,MID(Table16[[#This Row],[Column1]],6,3),O722)</f>
        <v xml:space="preserve"> 23</v>
      </c>
      <c r="P723">
        <v>722</v>
      </c>
      <c r="Q723" t="s">
        <v>540</v>
      </c>
    </row>
    <row r="724" spans="11:17" hidden="1" x14ac:dyDescent="0.3">
      <c r="K724">
        <v>2</v>
      </c>
      <c r="L724">
        <f>IF(AND(ISNUMBER(SEARCH(":",Table16[[#This Row],[Column1]]))=FALSE,ISNUMBER(SEARCH("Ronda",Table16[[#This Row],[Column1]]))=FALSE),1,0)</f>
        <v>1</v>
      </c>
      <c r="M724">
        <f>IF(Table16[[#This Row],[cond]]=1,M723+1,0)</f>
        <v>3</v>
      </c>
      <c r="N724">
        <f>IF(ISNUMBER(SEARCH("Ronda",Table16[[#This Row],[Column1]]))=TRUE,1,0)</f>
        <v>0</v>
      </c>
      <c r="O724" t="str">
        <f>IF(Table16[[#This Row],[cond2]]=1,MID(Table16[[#This Row],[Column1]],6,3),O723)</f>
        <v xml:space="preserve"> 23</v>
      </c>
      <c r="P724">
        <v>723</v>
      </c>
      <c r="Q724" t="s">
        <v>540</v>
      </c>
    </row>
    <row r="725" spans="11:17" x14ac:dyDescent="0.3">
      <c r="K725">
        <v>0</v>
      </c>
      <c r="L725">
        <f>IF(AND(ISNUMBER(SEARCH(":",Table16[[#This Row],[Column1]]))=FALSE,ISNUMBER(SEARCH("Ronda",Table16[[#This Row],[Column1]]))=FALSE),1,0)</f>
        <v>1</v>
      </c>
      <c r="M725">
        <f>IF(Table16[[#This Row],[cond]]=1,M724+1,0)</f>
        <v>4</v>
      </c>
      <c r="N725">
        <f>IF(ISNUMBER(SEARCH("Ronda",Table16[[#This Row],[Column1]]))=TRUE,1,0)</f>
        <v>0</v>
      </c>
      <c r="O725" t="str">
        <f>IF(Table16[[#This Row],[cond2]]=1,MID(Table16[[#This Row],[Column1]],6,3),O724)</f>
        <v xml:space="preserve"> 23</v>
      </c>
      <c r="P725">
        <v>1458</v>
      </c>
      <c r="Q725" t="s">
        <v>552</v>
      </c>
    </row>
    <row r="726" spans="11:17" hidden="1" x14ac:dyDescent="0.3">
      <c r="K726">
        <v>-1</v>
      </c>
      <c r="L726">
        <f>IF(AND(ISNUMBER(SEARCH(":",Table16[[#This Row],[Column1]]))=FALSE,ISNUMBER(SEARCH("Ronda",Table16[[#This Row],[Column1]]))=FALSE),1,0)</f>
        <v>1</v>
      </c>
      <c r="M726">
        <f>IF(Table16[[#This Row],[cond]]=1,M725+1,0)</f>
        <v>5</v>
      </c>
      <c r="N726">
        <f>IF(ISNUMBER(SEARCH("Ronda",Table16[[#This Row],[Column1]]))=TRUE,1,0)</f>
        <v>0</v>
      </c>
      <c r="O726" t="str">
        <f>IF(Table16[[#This Row],[cond2]]=1,MID(Table16[[#This Row],[Column1]],6,3),O725)</f>
        <v xml:space="preserve"> 23</v>
      </c>
      <c r="P726">
        <v>725</v>
      </c>
      <c r="Q726" t="s">
        <v>540</v>
      </c>
    </row>
    <row r="727" spans="11:17" hidden="1" x14ac:dyDescent="0.3">
      <c r="K727">
        <v>-3</v>
      </c>
      <c r="L727">
        <f>IF(AND(ISNUMBER(SEARCH(":",Table16[[#This Row],[Column1]]))=FALSE,ISNUMBER(SEARCH("Ronda",Table16[[#This Row],[Column1]]))=FALSE),1,0)</f>
        <v>1</v>
      </c>
      <c r="M727">
        <f>IF(Table16[[#This Row],[cond]]=1,M726+1,0)</f>
        <v>6</v>
      </c>
      <c r="N727">
        <f>IF(ISNUMBER(SEARCH("Ronda",Table16[[#This Row],[Column1]]))=TRUE,1,0)</f>
        <v>0</v>
      </c>
      <c r="O727" t="str">
        <f>IF(Table16[[#This Row],[cond2]]=1,MID(Table16[[#This Row],[Column1]],6,3),O726)</f>
        <v xml:space="preserve"> 23</v>
      </c>
      <c r="P727">
        <v>726</v>
      </c>
      <c r="Q727" t="s">
        <v>540</v>
      </c>
    </row>
    <row r="728" spans="11:17" hidden="1" x14ac:dyDescent="0.3">
      <c r="K728" t="s">
        <v>1573</v>
      </c>
      <c r="L728">
        <f>IF(AND(ISNUMBER(SEARCH(":",Table16[[#This Row],[Column1]]))=FALSE,ISNUMBER(SEARCH("Ronda",Table16[[#This Row],[Column1]]))=FALSE),1,0)</f>
        <v>0</v>
      </c>
      <c r="M728">
        <f>IF(Table16[[#This Row],[cond]]=1,M727+1,0)</f>
        <v>0</v>
      </c>
      <c r="N728">
        <f>IF(ISNUMBER(SEARCH("Ronda",Table16[[#This Row],[Column1]]))=TRUE,1,0)</f>
        <v>0</v>
      </c>
      <c r="O728" t="str">
        <f>IF(Table16[[#This Row],[cond2]]=1,MID(Table16[[#This Row],[Column1]],6,3),O727)</f>
        <v xml:space="preserve"> 23</v>
      </c>
      <c r="P728">
        <v>727</v>
      </c>
      <c r="Q728" t="s">
        <v>540</v>
      </c>
    </row>
    <row r="729" spans="11:17" hidden="1" x14ac:dyDescent="0.3">
      <c r="K729" t="s">
        <v>33</v>
      </c>
      <c r="L729">
        <f>IF(AND(ISNUMBER(SEARCH(":",Table16[[#This Row],[Column1]]))=FALSE,ISNUMBER(SEARCH("Ronda",Table16[[#This Row],[Column1]]))=FALSE),1,0)</f>
        <v>1</v>
      </c>
      <c r="M729">
        <f>IF(Table16[[#This Row],[cond]]=1,M728+1,0)</f>
        <v>1</v>
      </c>
      <c r="N729">
        <f>IF(ISNUMBER(SEARCH("Ronda",Table16[[#This Row],[Column1]]))=TRUE,1,0)</f>
        <v>0</v>
      </c>
      <c r="O729" t="str">
        <f>IF(Table16[[#This Row],[cond2]]=1,MID(Table16[[#This Row],[Column1]],6,3),O728)</f>
        <v xml:space="preserve"> 23</v>
      </c>
      <c r="P729">
        <v>728</v>
      </c>
      <c r="Q729" t="s">
        <v>540</v>
      </c>
    </row>
    <row r="730" spans="11:17" hidden="1" x14ac:dyDescent="0.3">
      <c r="K730" t="s">
        <v>4</v>
      </c>
      <c r="L730">
        <f>IF(AND(ISNUMBER(SEARCH(":",Table16[[#This Row],[Column1]]))=FALSE,ISNUMBER(SEARCH("Ronda",Table16[[#This Row],[Column1]]))=FALSE),1,0)</f>
        <v>1</v>
      </c>
      <c r="M730">
        <f>IF(Table16[[#This Row],[cond]]=1,M729+1,0)</f>
        <v>2</v>
      </c>
      <c r="N730">
        <f>IF(ISNUMBER(SEARCH("Ronda",Table16[[#This Row],[Column1]]))=TRUE,1,0)</f>
        <v>0</v>
      </c>
      <c r="O730" t="str">
        <f>IF(Table16[[#This Row],[cond2]]=1,MID(Table16[[#This Row],[Column1]],6,3),O729)</f>
        <v xml:space="preserve"> 23</v>
      </c>
      <c r="P730">
        <v>729</v>
      </c>
      <c r="Q730" t="s">
        <v>540</v>
      </c>
    </row>
    <row r="731" spans="11:17" hidden="1" x14ac:dyDescent="0.3">
      <c r="K731">
        <v>1</v>
      </c>
      <c r="L731">
        <f>IF(AND(ISNUMBER(SEARCH(":",Table16[[#This Row],[Column1]]))=FALSE,ISNUMBER(SEARCH("Ronda",Table16[[#This Row],[Column1]]))=FALSE),1,0)</f>
        <v>1</v>
      </c>
      <c r="M731">
        <f>IF(Table16[[#This Row],[cond]]=1,M730+1,0)</f>
        <v>3</v>
      </c>
      <c r="N731">
        <f>IF(ISNUMBER(SEARCH("Ronda",Table16[[#This Row],[Column1]]))=TRUE,1,0)</f>
        <v>0</v>
      </c>
      <c r="O731" t="str">
        <f>IF(Table16[[#This Row],[cond2]]=1,MID(Table16[[#This Row],[Column1]],6,3),O730)</f>
        <v xml:space="preserve"> 23</v>
      </c>
      <c r="P731">
        <v>730</v>
      </c>
      <c r="Q731" t="s">
        <v>540</v>
      </c>
    </row>
    <row r="732" spans="11:17" x14ac:dyDescent="0.3">
      <c r="K732">
        <v>0</v>
      </c>
      <c r="L732">
        <f>IF(AND(ISNUMBER(SEARCH(":",Table16[[#This Row],[Column1]]))=FALSE,ISNUMBER(SEARCH("Ronda",Table16[[#This Row],[Column1]]))=FALSE),1,0)</f>
        <v>1</v>
      </c>
      <c r="M732">
        <f>IF(Table16[[#This Row],[cond]]=1,M731+1,0)</f>
        <v>4</v>
      </c>
      <c r="N732">
        <f>IF(ISNUMBER(SEARCH("Ronda",Table16[[#This Row],[Column1]]))=TRUE,1,0)</f>
        <v>0</v>
      </c>
      <c r="O732" t="str">
        <f>IF(Table16[[#This Row],[cond2]]=1,MID(Table16[[#This Row],[Column1]],6,3),O731)</f>
        <v xml:space="preserve"> 23</v>
      </c>
      <c r="P732">
        <v>1451</v>
      </c>
      <c r="Q732" t="s">
        <v>552</v>
      </c>
    </row>
    <row r="733" spans="11:17" hidden="1" x14ac:dyDescent="0.3">
      <c r="K733">
        <v>0</v>
      </c>
      <c r="L733">
        <f>IF(AND(ISNUMBER(SEARCH(":",Table16[[#This Row],[Column1]]))=FALSE,ISNUMBER(SEARCH("Ronda",Table16[[#This Row],[Column1]]))=FALSE),1,0)</f>
        <v>1</v>
      </c>
      <c r="M733">
        <f>IF(Table16[[#This Row],[cond]]=1,M732+1,0)</f>
        <v>5</v>
      </c>
      <c r="N733">
        <f>IF(ISNUMBER(SEARCH("Ronda",Table16[[#This Row],[Column1]]))=TRUE,1,0)</f>
        <v>0</v>
      </c>
      <c r="O733" t="str">
        <f>IF(Table16[[#This Row],[cond2]]=1,MID(Table16[[#This Row],[Column1]],6,3),O732)</f>
        <v xml:space="preserve"> 23</v>
      </c>
      <c r="P733">
        <v>732</v>
      </c>
      <c r="Q733" t="s">
        <v>540</v>
      </c>
    </row>
    <row r="734" spans="11:17" hidden="1" x14ac:dyDescent="0.3">
      <c r="K734">
        <v>-1</v>
      </c>
      <c r="L734">
        <f>IF(AND(ISNUMBER(SEARCH(":",Table16[[#This Row],[Column1]]))=FALSE,ISNUMBER(SEARCH("Ronda",Table16[[#This Row],[Column1]]))=FALSE),1,0)</f>
        <v>1</v>
      </c>
      <c r="M734">
        <f>IF(Table16[[#This Row],[cond]]=1,M733+1,0)</f>
        <v>6</v>
      </c>
      <c r="N734">
        <f>IF(ISNUMBER(SEARCH("Ronda",Table16[[#This Row],[Column1]]))=TRUE,1,0)</f>
        <v>0</v>
      </c>
      <c r="O734" t="str">
        <f>IF(Table16[[#This Row],[cond2]]=1,MID(Table16[[#This Row],[Column1]],6,3),O733)</f>
        <v xml:space="preserve"> 23</v>
      </c>
      <c r="P734">
        <v>733</v>
      </c>
      <c r="Q734" t="s">
        <v>540</v>
      </c>
    </row>
    <row r="735" spans="11:17" hidden="1" x14ac:dyDescent="0.3">
      <c r="K735" t="s">
        <v>141</v>
      </c>
      <c r="L735">
        <f>IF(AND(ISNUMBER(SEARCH(":",Table16[[#This Row],[Column1]]))=FALSE,ISNUMBER(SEARCH("Ronda",Table16[[#This Row],[Column1]]))=FALSE),1,0)</f>
        <v>0</v>
      </c>
      <c r="M735">
        <f>IF(Table16[[#This Row],[cond]]=1,M734+1,0)</f>
        <v>0</v>
      </c>
      <c r="N735">
        <f>IF(ISNUMBER(SEARCH("Ronda",Table16[[#This Row],[Column1]]))=TRUE,1,0)</f>
        <v>0</v>
      </c>
      <c r="O735" t="str">
        <f>IF(Table16[[#This Row],[cond2]]=1,MID(Table16[[#This Row],[Column1]],6,3),O734)</f>
        <v xml:space="preserve"> 23</v>
      </c>
      <c r="P735">
        <v>734</v>
      </c>
      <c r="Q735" t="s">
        <v>540</v>
      </c>
    </row>
    <row r="736" spans="11:17" hidden="1" x14ac:dyDescent="0.3">
      <c r="K736" t="s">
        <v>303</v>
      </c>
      <c r="L736">
        <f>IF(AND(ISNUMBER(SEARCH(":",Table16[[#This Row],[Column1]]))=FALSE,ISNUMBER(SEARCH("Ronda",Table16[[#This Row],[Column1]]))=FALSE),1,0)</f>
        <v>1</v>
      </c>
      <c r="M736">
        <f>IF(Table16[[#This Row],[cond]]=1,M735+1,0)</f>
        <v>1</v>
      </c>
      <c r="N736">
        <f>IF(ISNUMBER(SEARCH("Ronda",Table16[[#This Row],[Column1]]))=TRUE,1,0)</f>
        <v>0</v>
      </c>
      <c r="O736" t="str">
        <f>IF(Table16[[#This Row],[cond2]]=1,MID(Table16[[#This Row],[Column1]],6,3),O735)</f>
        <v xml:space="preserve"> 23</v>
      </c>
      <c r="P736">
        <v>735</v>
      </c>
      <c r="Q736" t="s">
        <v>540</v>
      </c>
    </row>
    <row r="737" spans="11:17" hidden="1" x14ac:dyDescent="0.3">
      <c r="K737" t="s">
        <v>7</v>
      </c>
      <c r="L737">
        <f>IF(AND(ISNUMBER(SEARCH(":",Table16[[#This Row],[Column1]]))=FALSE,ISNUMBER(SEARCH("Ronda",Table16[[#This Row],[Column1]]))=FALSE),1,0)</f>
        <v>1</v>
      </c>
      <c r="M737">
        <f>IF(Table16[[#This Row],[cond]]=1,M736+1,0)</f>
        <v>2</v>
      </c>
      <c r="N737">
        <f>IF(ISNUMBER(SEARCH("Ronda",Table16[[#This Row],[Column1]]))=TRUE,1,0)</f>
        <v>0</v>
      </c>
      <c r="O737" t="str">
        <f>IF(Table16[[#This Row],[cond2]]=1,MID(Table16[[#This Row],[Column1]],6,3),O736)</f>
        <v xml:space="preserve"> 23</v>
      </c>
      <c r="P737">
        <v>736</v>
      </c>
      <c r="Q737" t="s">
        <v>540</v>
      </c>
    </row>
    <row r="738" spans="11:17" hidden="1" x14ac:dyDescent="0.3">
      <c r="K738">
        <v>0</v>
      </c>
      <c r="L738">
        <f>IF(AND(ISNUMBER(SEARCH(":",Table16[[#This Row],[Column1]]))=FALSE,ISNUMBER(SEARCH("Ronda",Table16[[#This Row],[Column1]]))=FALSE),1,0)</f>
        <v>1</v>
      </c>
      <c r="M738">
        <f>IF(Table16[[#This Row],[cond]]=1,M737+1,0)</f>
        <v>3</v>
      </c>
      <c r="N738">
        <f>IF(ISNUMBER(SEARCH("Ronda",Table16[[#This Row],[Column1]]))=TRUE,1,0)</f>
        <v>0</v>
      </c>
      <c r="O738" t="str">
        <f>IF(Table16[[#This Row],[cond2]]=1,MID(Table16[[#This Row],[Column1]],6,3),O737)</f>
        <v xml:space="preserve"> 23</v>
      </c>
      <c r="P738">
        <v>737</v>
      </c>
      <c r="Q738" t="s">
        <v>540</v>
      </c>
    </row>
    <row r="739" spans="11:17" x14ac:dyDescent="0.3">
      <c r="K739">
        <v>0</v>
      </c>
      <c r="L739">
        <f>IF(AND(ISNUMBER(SEARCH(":",Table16[[#This Row],[Column1]]))=FALSE,ISNUMBER(SEARCH("Ronda",Table16[[#This Row],[Column1]]))=FALSE),1,0)</f>
        <v>1</v>
      </c>
      <c r="M739">
        <f>IF(Table16[[#This Row],[cond]]=1,M738+1,0)</f>
        <v>4</v>
      </c>
      <c r="N739">
        <f>IF(ISNUMBER(SEARCH("Ronda",Table16[[#This Row],[Column1]]))=TRUE,1,0)</f>
        <v>0</v>
      </c>
      <c r="O739" t="str">
        <f>IF(Table16[[#This Row],[cond2]]=1,MID(Table16[[#This Row],[Column1]],6,3),O738)</f>
        <v xml:space="preserve"> 23</v>
      </c>
      <c r="P739">
        <v>1444</v>
      </c>
      <c r="Q739" t="s">
        <v>552</v>
      </c>
    </row>
    <row r="740" spans="11:17" hidden="1" x14ac:dyDescent="0.3">
      <c r="K740">
        <v>0</v>
      </c>
      <c r="L740">
        <f>IF(AND(ISNUMBER(SEARCH(":",Table16[[#This Row],[Column1]]))=FALSE,ISNUMBER(SEARCH("Ronda",Table16[[#This Row],[Column1]]))=FALSE),1,0)</f>
        <v>1</v>
      </c>
      <c r="M740">
        <f>IF(Table16[[#This Row],[cond]]=1,M739+1,0)</f>
        <v>5</v>
      </c>
      <c r="N740">
        <f>IF(ISNUMBER(SEARCH("Ronda",Table16[[#This Row],[Column1]]))=TRUE,1,0)</f>
        <v>0</v>
      </c>
      <c r="O740" t="str">
        <f>IF(Table16[[#This Row],[cond2]]=1,MID(Table16[[#This Row],[Column1]],6,3),O739)</f>
        <v xml:space="preserve"> 23</v>
      </c>
      <c r="P740">
        <v>739</v>
      </c>
      <c r="Q740" t="s">
        <v>540</v>
      </c>
    </row>
    <row r="741" spans="11:17" hidden="1" x14ac:dyDescent="0.3">
      <c r="K741">
        <v>0</v>
      </c>
      <c r="L741">
        <f>IF(AND(ISNUMBER(SEARCH(":",Table16[[#This Row],[Column1]]))=FALSE,ISNUMBER(SEARCH("Ronda",Table16[[#This Row],[Column1]]))=FALSE),1,0)</f>
        <v>1</v>
      </c>
      <c r="M741">
        <f>IF(Table16[[#This Row],[cond]]=1,M740+1,0)</f>
        <v>6</v>
      </c>
      <c r="N741">
        <f>IF(ISNUMBER(SEARCH("Ronda",Table16[[#This Row],[Column1]]))=TRUE,1,0)</f>
        <v>0</v>
      </c>
      <c r="O741" t="str">
        <f>IF(Table16[[#This Row],[cond2]]=1,MID(Table16[[#This Row],[Column1]],6,3),O740)</f>
        <v xml:space="preserve"> 23</v>
      </c>
      <c r="P741">
        <v>740</v>
      </c>
      <c r="Q741" t="s">
        <v>540</v>
      </c>
    </row>
    <row r="742" spans="11:17" hidden="1" x14ac:dyDescent="0.3">
      <c r="K742" t="s">
        <v>626</v>
      </c>
      <c r="L742">
        <f>IF(AND(ISNUMBER(SEARCH(":",Table16[[#This Row],[Column1]]))=FALSE,ISNUMBER(SEARCH("Ronda",Table16[[#This Row],[Column1]]))=FALSE),1,0)</f>
        <v>0</v>
      </c>
      <c r="M742">
        <f>IF(Table16[[#This Row],[cond]]=1,M741+1,0)</f>
        <v>0</v>
      </c>
      <c r="N742">
        <f>IF(ISNUMBER(SEARCH("Ronda",Table16[[#This Row],[Column1]]))=TRUE,1,0)</f>
        <v>0</v>
      </c>
      <c r="O742" t="str">
        <f>IF(Table16[[#This Row],[cond2]]=1,MID(Table16[[#This Row],[Column1]],6,3),O741)</f>
        <v xml:space="preserve"> 23</v>
      </c>
      <c r="P742">
        <v>741</v>
      </c>
      <c r="Q742" t="s">
        <v>540</v>
      </c>
    </row>
    <row r="743" spans="11:17" hidden="1" x14ac:dyDescent="0.3">
      <c r="K743" t="s">
        <v>2</v>
      </c>
      <c r="L743">
        <f>IF(AND(ISNUMBER(SEARCH(":",Table16[[#This Row],[Column1]]))=FALSE,ISNUMBER(SEARCH("Ronda",Table16[[#This Row],[Column1]]))=FALSE),1,0)</f>
        <v>1</v>
      </c>
      <c r="M743">
        <f>IF(Table16[[#This Row],[cond]]=1,M742+1,0)</f>
        <v>1</v>
      </c>
      <c r="N743">
        <f>IF(ISNUMBER(SEARCH("Ronda",Table16[[#This Row],[Column1]]))=TRUE,1,0)</f>
        <v>0</v>
      </c>
      <c r="O743" t="str">
        <f>IF(Table16[[#This Row],[cond2]]=1,MID(Table16[[#This Row],[Column1]],6,3),O742)</f>
        <v xml:space="preserve"> 23</v>
      </c>
      <c r="P743">
        <v>742</v>
      </c>
      <c r="Q743" t="s">
        <v>540</v>
      </c>
    </row>
    <row r="744" spans="11:17" hidden="1" x14ac:dyDescent="0.3">
      <c r="K744" t="s">
        <v>28</v>
      </c>
      <c r="L744">
        <f>IF(AND(ISNUMBER(SEARCH(":",Table16[[#This Row],[Column1]]))=FALSE,ISNUMBER(SEARCH("Ronda",Table16[[#This Row],[Column1]]))=FALSE),1,0)</f>
        <v>1</v>
      </c>
      <c r="M744">
        <f>IF(Table16[[#This Row],[cond]]=1,M743+1,0)</f>
        <v>2</v>
      </c>
      <c r="N744">
        <f>IF(ISNUMBER(SEARCH("Ronda",Table16[[#This Row],[Column1]]))=TRUE,1,0)</f>
        <v>0</v>
      </c>
      <c r="O744" t="str">
        <f>IF(Table16[[#This Row],[cond2]]=1,MID(Table16[[#This Row],[Column1]],6,3),O743)</f>
        <v xml:space="preserve"> 23</v>
      </c>
      <c r="P744">
        <v>743</v>
      </c>
      <c r="Q744" t="s">
        <v>540</v>
      </c>
    </row>
    <row r="745" spans="11:17" hidden="1" x14ac:dyDescent="0.3">
      <c r="K745">
        <v>2</v>
      </c>
      <c r="L745">
        <f>IF(AND(ISNUMBER(SEARCH(":",Table16[[#This Row],[Column1]]))=FALSE,ISNUMBER(SEARCH("Ronda",Table16[[#This Row],[Column1]]))=FALSE),1,0)</f>
        <v>1</v>
      </c>
      <c r="M745">
        <f>IF(Table16[[#This Row],[cond]]=1,M744+1,0)</f>
        <v>3</v>
      </c>
      <c r="N745">
        <f>IF(ISNUMBER(SEARCH("Ronda",Table16[[#This Row],[Column1]]))=TRUE,1,0)</f>
        <v>0</v>
      </c>
      <c r="O745" t="str">
        <f>IF(Table16[[#This Row],[cond2]]=1,MID(Table16[[#This Row],[Column1]],6,3),O744)</f>
        <v xml:space="preserve"> 23</v>
      </c>
      <c r="P745">
        <v>744</v>
      </c>
      <c r="Q745" t="s">
        <v>540</v>
      </c>
    </row>
    <row r="746" spans="11:17" x14ac:dyDescent="0.3">
      <c r="K746">
        <v>1</v>
      </c>
      <c r="L746">
        <f>IF(AND(ISNUMBER(SEARCH(":",Table16[[#This Row],[Column1]]))=FALSE,ISNUMBER(SEARCH("Ronda",Table16[[#This Row],[Column1]]))=FALSE),1,0)</f>
        <v>1</v>
      </c>
      <c r="M746">
        <f>IF(Table16[[#This Row],[cond]]=1,M745+1,0)</f>
        <v>4</v>
      </c>
      <c r="N746">
        <f>IF(ISNUMBER(SEARCH("Ronda",Table16[[#This Row],[Column1]]))=TRUE,1,0)</f>
        <v>0</v>
      </c>
      <c r="O746" t="str">
        <f>IF(Table16[[#This Row],[cond2]]=1,MID(Table16[[#This Row],[Column1]],6,3),O745)</f>
        <v xml:space="preserve"> 23</v>
      </c>
      <c r="P746">
        <v>1437</v>
      </c>
      <c r="Q746" t="s">
        <v>552</v>
      </c>
    </row>
    <row r="747" spans="11:17" hidden="1" x14ac:dyDescent="0.3">
      <c r="K747">
        <v>-1</v>
      </c>
      <c r="L747">
        <f>IF(AND(ISNUMBER(SEARCH(":",Table16[[#This Row],[Column1]]))=FALSE,ISNUMBER(SEARCH("Ronda",Table16[[#This Row],[Column1]]))=FALSE),1,0)</f>
        <v>1</v>
      </c>
      <c r="M747">
        <f>IF(Table16[[#This Row],[cond]]=1,M746+1,0)</f>
        <v>5</v>
      </c>
      <c r="N747">
        <f>IF(ISNUMBER(SEARCH("Ronda",Table16[[#This Row],[Column1]]))=TRUE,1,0)</f>
        <v>0</v>
      </c>
      <c r="O747" t="str">
        <f>IF(Table16[[#This Row],[cond2]]=1,MID(Table16[[#This Row],[Column1]],6,3),O746)</f>
        <v xml:space="preserve"> 23</v>
      </c>
      <c r="P747">
        <v>746</v>
      </c>
      <c r="Q747" t="s">
        <v>540</v>
      </c>
    </row>
    <row r="748" spans="11:17" hidden="1" x14ac:dyDescent="0.3">
      <c r="K748">
        <v>0</v>
      </c>
      <c r="L748">
        <f>IF(AND(ISNUMBER(SEARCH(":",Table16[[#This Row],[Column1]]))=FALSE,ISNUMBER(SEARCH("Ronda",Table16[[#This Row],[Column1]]))=FALSE),1,0)</f>
        <v>1</v>
      </c>
      <c r="M748">
        <f>IF(Table16[[#This Row],[cond]]=1,M747+1,0)</f>
        <v>6</v>
      </c>
      <c r="N748">
        <f>IF(ISNUMBER(SEARCH("Ronda",Table16[[#This Row],[Column1]]))=TRUE,1,0)</f>
        <v>0</v>
      </c>
      <c r="O748" t="str">
        <f>IF(Table16[[#This Row],[cond2]]=1,MID(Table16[[#This Row],[Column1]],6,3),O747)</f>
        <v xml:space="preserve"> 23</v>
      </c>
      <c r="P748">
        <v>747</v>
      </c>
      <c r="Q748" t="s">
        <v>540</v>
      </c>
    </row>
    <row r="749" spans="11:17" hidden="1" x14ac:dyDescent="0.3">
      <c r="K749" t="s">
        <v>626</v>
      </c>
      <c r="L749">
        <f>IF(AND(ISNUMBER(SEARCH(":",Table16[[#This Row],[Column1]]))=FALSE,ISNUMBER(SEARCH("Ronda",Table16[[#This Row],[Column1]]))=FALSE),1,0)</f>
        <v>0</v>
      </c>
      <c r="M749">
        <f>IF(Table16[[#This Row],[cond]]=1,M748+1,0)</f>
        <v>0</v>
      </c>
      <c r="N749">
        <f>IF(ISNUMBER(SEARCH("Ronda",Table16[[#This Row],[Column1]]))=TRUE,1,0)</f>
        <v>0</v>
      </c>
      <c r="O749" t="str">
        <f>IF(Table16[[#This Row],[cond2]]=1,MID(Table16[[#This Row],[Column1]],6,3),O748)</f>
        <v xml:space="preserve"> 23</v>
      </c>
      <c r="P749">
        <v>748</v>
      </c>
      <c r="Q749" t="s">
        <v>540</v>
      </c>
    </row>
    <row r="750" spans="11:17" hidden="1" x14ac:dyDescent="0.3">
      <c r="K750" t="s">
        <v>1051</v>
      </c>
      <c r="L750">
        <f>IF(AND(ISNUMBER(SEARCH(":",Table16[[#This Row],[Column1]]))=FALSE,ISNUMBER(SEARCH("Ronda",Table16[[#This Row],[Column1]]))=FALSE),1,0)</f>
        <v>1</v>
      </c>
      <c r="M750">
        <f>IF(Table16[[#This Row],[cond]]=1,M749+1,0)</f>
        <v>1</v>
      </c>
      <c r="N750">
        <f>IF(ISNUMBER(SEARCH("Ronda",Table16[[#This Row],[Column1]]))=TRUE,1,0)</f>
        <v>0</v>
      </c>
      <c r="O750" t="str">
        <f>IF(Table16[[#This Row],[cond2]]=1,MID(Table16[[#This Row],[Column1]],6,3),O749)</f>
        <v xml:space="preserve"> 23</v>
      </c>
      <c r="P750">
        <v>749</v>
      </c>
      <c r="Q750" t="s">
        <v>540</v>
      </c>
    </row>
    <row r="751" spans="11:17" hidden="1" x14ac:dyDescent="0.3">
      <c r="K751" t="s">
        <v>14</v>
      </c>
      <c r="L751">
        <f>IF(AND(ISNUMBER(SEARCH(":",Table16[[#This Row],[Column1]]))=FALSE,ISNUMBER(SEARCH("Ronda",Table16[[#This Row],[Column1]]))=FALSE),1,0)</f>
        <v>1</v>
      </c>
      <c r="M751">
        <f>IF(Table16[[#This Row],[cond]]=1,M750+1,0)</f>
        <v>2</v>
      </c>
      <c r="N751">
        <f>IF(ISNUMBER(SEARCH("Ronda",Table16[[#This Row],[Column1]]))=TRUE,1,0)</f>
        <v>0</v>
      </c>
      <c r="O751" t="str">
        <f>IF(Table16[[#This Row],[cond2]]=1,MID(Table16[[#This Row],[Column1]],6,3),O750)</f>
        <v xml:space="preserve"> 23</v>
      </c>
      <c r="P751">
        <v>750</v>
      </c>
      <c r="Q751" t="s">
        <v>540</v>
      </c>
    </row>
    <row r="752" spans="11:17" hidden="1" x14ac:dyDescent="0.3">
      <c r="K752">
        <v>2</v>
      </c>
      <c r="L752">
        <f>IF(AND(ISNUMBER(SEARCH(":",Table16[[#This Row],[Column1]]))=FALSE,ISNUMBER(SEARCH("Ronda",Table16[[#This Row],[Column1]]))=FALSE),1,0)</f>
        <v>1</v>
      </c>
      <c r="M752">
        <f>IF(Table16[[#This Row],[cond]]=1,M751+1,0)</f>
        <v>3</v>
      </c>
      <c r="N752">
        <f>IF(ISNUMBER(SEARCH("Ronda",Table16[[#This Row],[Column1]]))=TRUE,1,0)</f>
        <v>0</v>
      </c>
      <c r="O752" t="str">
        <f>IF(Table16[[#This Row],[cond2]]=1,MID(Table16[[#This Row],[Column1]],6,3),O751)</f>
        <v xml:space="preserve"> 23</v>
      </c>
      <c r="P752">
        <v>751</v>
      </c>
      <c r="Q752" t="s">
        <v>540</v>
      </c>
    </row>
    <row r="753" spans="11:17" x14ac:dyDescent="0.3">
      <c r="K753">
        <v>0</v>
      </c>
      <c r="L753">
        <f>IF(AND(ISNUMBER(SEARCH(":",Table16[[#This Row],[Column1]]))=FALSE,ISNUMBER(SEARCH("Ronda",Table16[[#This Row],[Column1]]))=FALSE),1,0)</f>
        <v>1</v>
      </c>
      <c r="M753">
        <f>IF(Table16[[#This Row],[cond]]=1,M752+1,0)</f>
        <v>4</v>
      </c>
      <c r="N753">
        <f>IF(ISNUMBER(SEARCH("Ronda",Table16[[#This Row],[Column1]]))=TRUE,1,0)</f>
        <v>0</v>
      </c>
      <c r="O753" t="str">
        <f>IF(Table16[[#This Row],[cond2]]=1,MID(Table16[[#This Row],[Column1]],6,3),O752)</f>
        <v xml:space="preserve"> 23</v>
      </c>
      <c r="P753">
        <v>1430</v>
      </c>
      <c r="Q753" t="s">
        <v>552</v>
      </c>
    </row>
    <row r="754" spans="11:17" hidden="1" x14ac:dyDescent="0.3">
      <c r="K754">
        <v>-1</v>
      </c>
      <c r="L754">
        <f>IF(AND(ISNUMBER(SEARCH(":",Table16[[#This Row],[Column1]]))=FALSE,ISNUMBER(SEARCH("Ronda",Table16[[#This Row],[Column1]]))=FALSE),1,0)</f>
        <v>1</v>
      </c>
      <c r="M754">
        <f>IF(Table16[[#This Row],[cond]]=1,M753+1,0)</f>
        <v>5</v>
      </c>
      <c r="N754">
        <f>IF(ISNUMBER(SEARCH("Ronda",Table16[[#This Row],[Column1]]))=TRUE,1,0)</f>
        <v>0</v>
      </c>
      <c r="O754" t="str">
        <f>IF(Table16[[#This Row],[cond2]]=1,MID(Table16[[#This Row],[Column1]],6,3),O753)</f>
        <v xml:space="preserve"> 23</v>
      </c>
      <c r="P754">
        <v>753</v>
      </c>
      <c r="Q754" t="s">
        <v>540</v>
      </c>
    </row>
    <row r="755" spans="11:17" hidden="1" x14ac:dyDescent="0.3">
      <c r="K755">
        <v>0</v>
      </c>
      <c r="L755">
        <f>IF(AND(ISNUMBER(SEARCH(":",Table16[[#This Row],[Column1]]))=FALSE,ISNUMBER(SEARCH("Ronda",Table16[[#This Row],[Column1]]))=FALSE),1,0)</f>
        <v>1</v>
      </c>
      <c r="M755">
        <f>IF(Table16[[#This Row],[cond]]=1,M754+1,0)</f>
        <v>6</v>
      </c>
      <c r="N755">
        <f>IF(ISNUMBER(SEARCH("Ronda",Table16[[#This Row],[Column1]]))=TRUE,1,0)</f>
        <v>0</v>
      </c>
      <c r="O755" t="str">
        <f>IF(Table16[[#This Row],[cond2]]=1,MID(Table16[[#This Row],[Column1]],6,3),O754)</f>
        <v xml:space="preserve"> 23</v>
      </c>
      <c r="P755">
        <v>754</v>
      </c>
      <c r="Q755" t="s">
        <v>540</v>
      </c>
    </row>
    <row r="756" spans="11:17" hidden="1" x14ac:dyDescent="0.3">
      <c r="K756" t="s">
        <v>1574</v>
      </c>
      <c r="L756">
        <f>IF(AND(ISNUMBER(SEARCH(":",Table16[[#This Row],[Column1]]))=FALSE,ISNUMBER(SEARCH("Ronda",Table16[[#This Row],[Column1]]))=FALSE),1,0)</f>
        <v>0</v>
      </c>
      <c r="M756">
        <f>IF(Table16[[#This Row],[cond]]=1,M755+1,0)</f>
        <v>0</v>
      </c>
      <c r="N756">
        <f>IF(ISNUMBER(SEARCH("Ronda",Table16[[#This Row],[Column1]]))=TRUE,1,0)</f>
        <v>0</v>
      </c>
      <c r="O756" t="str">
        <f>IF(Table16[[#This Row],[cond2]]=1,MID(Table16[[#This Row],[Column1]],6,3),O755)</f>
        <v xml:space="preserve"> 23</v>
      </c>
      <c r="P756">
        <v>755</v>
      </c>
      <c r="Q756" t="s">
        <v>540</v>
      </c>
    </row>
    <row r="757" spans="11:17" hidden="1" x14ac:dyDescent="0.3">
      <c r="K757" t="s">
        <v>1491</v>
      </c>
      <c r="L757">
        <f>IF(AND(ISNUMBER(SEARCH(":",Table16[[#This Row],[Column1]]))=FALSE,ISNUMBER(SEARCH("Ronda",Table16[[#This Row],[Column1]]))=FALSE),1,0)</f>
        <v>1</v>
      </c>
      <c r="M757">
        <f>IF(Table16[[#This Row],[cond]]=1,M756+1,0)</f>
        <v>1</v>
      </c>
      <c r="N757">
        <f>IF(ISNUMBER(SEARCH("Ronda",Table16[[#This Row],[Column1]]))=TRUE,1,0)</f>
        <v>0</v>
      </c>
      <c r="O757" t="str">
        <f>IF(Table16[[#This Row],[cond2]]=1,MID(Table16[[#This Row],[Column1]],6,3),O756)</f>
        <v xml:space="preserve"> 23</v>
      </c>
      <c r="P757">
        <v>756</v>
      </c>
      <c r="Q757" t="s">
        <v>540</v>
      </c>
    </row>
    <row r="758" spans="11:17" hidden="1" x14ac:dyDescent="0.3">
      <c r="K758" t="s">
        <v>1493</v>
      </c>
      <c r="L758">
        <f>IF(AND(ISNUMBER(SEARCH(":",Table16[[#This Row],[Column1]]))=FALSE,ISNUMBER(SEARCH("Ronda",Table16[[#This Row],[Column1]]))=FALSE),1,0)</f>
        <v>1</v>
      </c>
      <c r="M758">
        <f>IF(Table16[[#This Row],[cond]]=1,M757+1,0)</f>
        <v>2</v>
      </c>
      <c r="N758">
        <f>IF(ISNUMBER(SEARCH("Ronda",Table16[[#This Row],[Column1]]))=TRUE,1,0)</f>
        <v>0</v>
      </c>
      <c r="O758" t="str">
        <f>IF(Table16[[#This Row],[cond2]]=1,MID(Table16[[#This Row],[Column1]],6,3),O757)</f>
        <v xml:space="preserve"> 23</v>
      </c>
      <c r="P758">
        <v>757</v>
      </c>
      <c r="Q758" t="s">
        <v>540</v>
      </c>
    </row>
    <row r="759" spans="11:17" hidden="1" x14ac:dyDescent="0.3">
      <c r="K759">
        <v>0</v>
      </c>
      <c r="L759">
        <f>IF(AND(ISNUMBER(SEARCH(":",Table16[[#This Row],[Column1]]))=FALSE,ISNUMBER(SEARCH("Ronda",Table16[[#This Row],[Column1]]))=FALSE),1,0)</f>
        <v>1</v>
      </c>
      <c r="M759">
        <f>IF(Table16[[#This Row],[cond]]=1,M758+1,0)</f>
        <v>3</v>
      </c>
      <c r="N759">
        <f>IF(ISNUMBER(SEARCH("Ronda",Table16[[#This Row],[Column1]]))=TRUE,1,0)</f>
        <v>0</v>
      </c>
      <c r="O759" t="str">
        <f>IF(Table16[[#This Row],[cond2]]=1,MID(Table16[[#This Row],[Column1]],6,3),O758)</f>
        <v xml:space="preserve"> 23</v>
      </c>
      <c r="P759">
        <v>758</v>
      </c>
      <c r="Q759" t="s">
        <v>540</v>
      </c>
    </row>
    <row r="760" spans="11:17" x14ac:dyDescent="0.3">
      <c r="K760">
        <v>0</v>
      </c>
      <c r="L760">
        <f>IF(AND(ISNUMBER(SEARCH(":",Table16[[#This Row],[Column1]]))=FALSE,ISNUMBER(SEARCH("Ronda",Table16[[#This Row],[Column1]]))=FALSE),1,0)</f>
        <v>1</v>
      </c>
      <c r="M760">
        <f>IF(Table16[[#This Row],[cond]]=1,M759+1,0)</f>
        <v>4</v>
      </c>
      <c r="N760">
        <f>IF(ISNUMBER(SEARCH("Ronda",Table16[[#This Row],[Column1]]))=TRUE,1,0)</f>
        <v>0</v>
      </c>
      <c r="O760" t="str">
        <f>IF(Table16[[#This Row],[cond2]]=1,MID(Table16[[#This Row],[Column1]],6,3),O759)</f>
        <v xml:space="preserve"> 23</v>
      </c>
      <c r="P760">
        <v>1423</v>
      </c>
      <c r="Q760" t="s">
        <v>552</v>
      </c>
    </row>
    <row r="761" spans="11:17" hidden="1" x14ac:dyDescent="0.3">
      <c r="K761">
        <v>0</v>
      </c>
      <c r="L761">
        <f>IF(AND(ISNUMBER(SEARCH(":",Table16[[#This Row],[Column1]]))=FALSE,ISNUMBER(SEARCH("Ronda",Table16[[#This Row],[Column1]]))=FALSE),1,0)</f>
        <v>1</v>
      </c>
      <c r="M761">
        <f>IF(Table16[[#This Row],[cond]]=1,M760+1,0)</f>
        <v>5</v>
      </c>
      <c r="N761">
        <f>IF(ISNUMBER(SEARCH("Ronda",Table16[[#This Row],[Column1]]))=TRUE,1,0)</f>
        <v>0</v>
      </c>
      <c r="O761" t="str">
        <f>IF(Table16[[#This Row],[cond2]]=1,MID(Table16[[#This Row],[Column1]],6,3),O760)</f>
        <v xml:space="preserve"> 23</v>
      </c>
      <c r="P761">
        <v>760</v>
      </c>
      <c r="Q761" t="s">
        <v>540</v>
      </c>
    </row>
    <row r="762" spans="11:17" hidden="1" x14ac:dyDescent="0.3">
      <c r="K762">
        <v>0</v>
      </c>
      <c r="L762">
        <f>IF(AND(ISNUMBER(SEARCH(":",Table16[[#This Row],[Column1]]))=FALSE,ISNUMBER(SEARCH("Ronda",Table16[[#This Row],[Column1]]))=FALSE),1,0)</f>
        <v>1</v>
      </c>
      <c r="M762">
        <f>IF(Table16[[#This Row],[cond]]=1,M761+1,0)</f>
        <v>6</v>
      </c>
      <c r="N762">
        <f>IF(ISNUMBER(SEARCH("Ronda",Table16[[#This Row],[Column1]]))=TRUE,1,0)</f>
        <v>0</v>
      </c>
      <c r="O762" t="str">
        <f>IF(Table16[[#This Row],[cond2]]=1,MID(Table16[[#This Row],[Column1]],6,3),O761)</f>
        <v xml:space="preserve"> 23</v>
      </c>
      <c r="P762">
        <v>761</v>
      </c>
      <c r="Q762" t="s">
        <v>540</v>
      </c>
    </row>
    <row r="763" spans="11:17" hidden="1" x14ac:dyDescent="0.3">
      <c r="K763" t="s">
        <v>1575</v>
      </c>
      <c r="L763">
        <f>IF(AND(ISNUMBER(SEARCH(":",Table16[[#This Row],[Column1]]))=FALSE,ISNUMBER(SEARCH("Ronda",Table16[[#This Row],[Column1]]))=FALSE),1,0)</f>
        <v>0</v>
      </c>
      <c r="M763">
        <f>IF(Table16[[#This Row],[cond]]=1,M762+1,0)</f>
        <v>0</v>
      </c>
      <c r="N763">
        <f>IF(ISNUMBER(SEARCH("Ronda",Table16[[#This Row],[Column1]]))=TRUE,1,0)</f>
        <v>0</v>
      </c>
      <c r="O763" t="str">
        <f>IF(Table16[[#This Row],[cond2]]=1,MID(Table16[[#This Row],[Column1]],6,3),O762)</f>
        <v xml:space="preserve"> 23</v>
      </c>
      <c r="P763">
        <v>762</v>
      </c>
      <c r="Q763" t="s">
        <v>540</v>
      </c>
    </row>
    <row r="764" spans="11:17" hidden="1" x14ac:dyDescent="0.3">
      <c r="K764" t="s">
        <v>5</v>
      </c>
      <c r="L764">
        <f>IF(AND(ISNUMBER(SEARCH(":",Table16[[#This Row],[Column1]]))=FALSE,ISNUMBER(SEARCH("Ronda",Table16[[#This Row],[Column1]]))=FALSE),1,0)</f>
        <v>1</v>
      </c>
      <c r="M764">
        <f>IF(Table16[[#This Row],[cond]]=1,M763+1,0)</f>
        <v>1</v>
      </c>
      <c r="N764">
        <f>IF(ISNUMBER(SEARCH("Ronda",Table16[[#This Row],[Column1]]))=TRUE,1,0)</f>
        <v>0</v>
      </c>
      <c r="O764" t="str">
        <f>IF(Table16[[#This Row],[cond2]]=1,MID(Table16[[#This Row],[Column1]],6,3),O763)</f>
        <v xml:space="preserve"> 23</v>
      </c>
      <c r="P764">
        <v>763</v>
      </c>
      <c r="Q764" t="s">
        <v>540</v>
      </c>
    </row>
    <row r="765" spans="11:17" hidden="1" x14ac:dyDescent="0.3">
      <c r="K765" t="s">
        <v>10</v>
      </c>
      <c r="L765">
        <f>IF(AND(ISNUMBER(SEARCH(":",Table16[[#This Row],[Column1]]))=FALSE,ISNUMBER(SEARCH("Ronda",Table16[[#This Row],[Column1]]))=FALSE),1,0)</f>
        <v>1</v>
      </c>
      <c r="M765">
        <f>IF(Table16[[#This Row],[cond]]=1,M764+1,0)</f>
        <v>2</v>
      </c>
      <c r="N765">
        <f>IF(ISNUMBER(SEARCH("Ronda",Table16[[#This Row],[Column1]]))=TRUE,1,0)</f>
        <v>0</v>
      </c>
      <c r="O765" t="str">
        <f>IF(Table16[[#This Row],[cond2]]=1,MID(Table16[[#This Row],[Column1]],6,3),O764)</f>
        <v xml:space="preserve"> 23</v>
      </c>
      <c r="P765">
        <v>764</v>
      </c>
      <c r="Q765" t="s">
        <v>540</v>
      </c>
    </row>
    <row r="766" spans="11:17" hidden="1" x14ac:dyDescent="0.3">
      <c r="K766">
        <v>1</v>
      </c>
      <c r="L766">
        <f>IF(AND(ISNUMBER(SEARCH(":",Table16[[#This Row],[Column1]]))=FALSE,ISNUMBER(SEARCH("Ronda",Table16[[#This Row],[Column1]]))=FALSE),1,0)</f>
        <v>1</v>
      </c>
      <c r="M766">
        <f>IF(Table16[[#This Row],[cond]]=1,M765+1,0)</f>
        <v>3</v>
      </c>
      <c r="N766">
        <f>IF(ISNUMBER(SEARCH("Ronda",Table16[[#This Row],[Column1]]))=TRUE,1,0)</f>
        <v>0</v>
      </c>
      <c r="O766" t="str">
        <f>IF(Table16[[#This Row],[cond2]]=1,MID(Table16[[#This Row],[Column1]],6,3),O765)</f>
        <v xml:space="preserve"> 23</v>
      </c>
      <c r="P766">
        <v>765</v>
      </c>
      <c r="Q766" t="s">
        <v>540</v>
      </c>
    </row>
    <row r="767" spans="11:17" x14ac:dyDescent="0.3">
      <c r="K767">
        <v>1</v>
      </c>
      <c r="L767">
        <f>IF(AND(ISNUMBER(SEARCH(":",Table16[[#This Row],[Column1]]))=FALSE,ISNUMBER(SEARCH("Ronda",Table16[[#This Row],[Column1]]))=FALSE),1,0)</f>
        <v>1</v>
      </c>
      <c r="M767">
        <f>IF(Table16[[#This Row],[cond]]=1,M766+1,0)</f>
        <v>4</v>
      </c>
      <c r="N767">
        <f>IF(ISNUMBER(SEARCH("Ronda",Table16[[#This Row],[Column1]]))=TRUE,1,0)</f>
        <v>0</v>
      </c>
      <c r="O767" t="str">
        <f>IF(Table16[[#This Row],[cond2]]=1,MID(Table16[[#This Row],[Column1]],6,3),O766)</f>
        <v xml:space="preserve"> 23</v>
      </c>
      <c r="P767">
        <v>1415</v>
      </c>
      <c r="Q767" t="s">
        <v>551</v>
      </c>
    </row>
    <row r="768" spans="11:17" hidden="1" x14ac:dyDescent="0.3">
      <c r="K768">
        <v>-1</v>
      </c>
      <c r="L768">
        <f>IF(AND(ISNUMBER(SEARCH(":",Table16[[#This Row],[Column1]]))=FALSE,ISNUMBER(SEARCH("Ronda",Table16[[#This Row],[Column1]]))=FALSE),1,0)</f>
        <v>1</v>
      </c>
      <c r="M768">
        <f>IF(Table16[[#This Row],[cond]]=1,M767+1,0)</f>
        <v>5</v>
      </c>
      <c r="N768">
        <f>IF(ISNUMBER(SEARCH("Ronda",Table16[[#This Row],[Column1]]))=TRUE,1,0)</f>
        <v>0</v>
      </c>
      <c r="O768" t="str">
        <f>IF(Table16[[#This Row],[cond2]]=1,MID(Table16[[#This Row],[Column1]],6,3),O767)</f>
        <v xml:space="preserve"> 23</v>
      </c>
      <c r="P768">
        <v>767</v>
      </c>
      <c r="Q768" t="s">
        <v>540</v>
      </c>
    </row>
    <row r="769" spans="11:17" hidden="1" x14ac:dyDescent="0.3">
      <c r="K769">
        <v>0</v>
      </c>
      <c r="L769">
        <f>IF(AND(ISNUMBER(SEARCH(":",Table16[[#This Row],[Column1]]))=FALSE,ISNUMBER(SEARCH("Ronda",Table16[[#This Row],[Column1]]))=FALSE),1,0)</f>
        <v>1</v>
      </c>
      <c r="M769">
        <f>IF(Table16[[#This Row],[cond]]=1,M768+1,0)</f>
        <v>6</v>
      </c>
      <c r="N769">
        <f>IF(ISNUMBER(SEARCH("Ronda",Table16[[#This Row],[Column1]]))=TRUE,1,0)</f>
        <v>0</v>
      </c>
      <c r="O769" t="str">
        <f>IF(Table16[[#This Row],[cond2]]=1,MID(Table16[[#This Row],[Column1]],6,3),O768)</f>
        <v xml:space="preserve"> 23</v>
      </c>
      <c r="P769">
        <v>768</v>
      </c>
      <c r="Q769" t="s">
        <v>540</v>
      </c>
    </row>
    <row r="770" spans="11:17" hidden="1" x14ac:dyDescent="0.3">
      <c r="K770" t="s">
        <v>1576</v>
      </c>
      <c r="L770">
        <f>IF(AND(ISNUMBER(SEARCH(":",Table16[[#This Row],[Column1]]))=FALSE,ISNUMBER(SEARCH("Ronda",Table16[[#This Row],[Column1]]))=FALSE),1,0)</f>
        <v>0</v>
      </c>
      <c r="M770">
        <f>IF(Table16[[#This Row],[cond]]=1,M769+1,0)</f>
        <v>0</v>
      </c>
      <c r="N770">
        <f>IF(ISNUMBER(SEARCH("Ronda",Table16[[#This Row],[Column1]]))=TRUE,1,0)</f>
        <v>1</v>
      </c>
      <c r="O770" t="str">
        <f>IF(Table16[[#This Row],[cond2]]=1,MID(Table16[[#This Row],[Column1]],6,3),O769)</f>
        <v xml:space="preserve"> 22</v>
      </c>
      <c r="P770">
        <v>769</v>
      </c>
      <c r="Q770" t="s">
        <v>541</v>
      </c>
    </row>
    <row r="771" spans="11:17" hidden="1" x14ac:dyDescent="0.3">
      <c r="K771" t="s">
        <v>1577</v>
      </c>
      <c r="L771">
        <f>IF(AND(ISNUMBER(SEARCH(":",Table16[[#This Row],[Column1]]))=FALSE,ISNUMBER(SEARCH("Ronda",Table16[[#This Row],[Column1]]))=FALSE),1,0)</f>
        <v>0</v>
      </c>
      <c r="M771">
        <f>IF(Table16[[#This Row],[cond]]=1,M770+1,0)</f>
        <v>0</v>
      </c>
      <c r="N771">
        <f>IF(ISNUMBER(SEARCH("Ronda",Table16[[#This Row],[Column1]]))=TRUE,1,0)</f>
        <v>0</v>
      </c>
      <c r="O771" t="str">
        <f>IF(Table16[[#This Row],[cond2]]=1,MID(Table16[[#This Row],[Column1]],6,3),O770)</f>
        <v xml:space="preserve"> 22</v>
      </c>
      <c r="P771">
        <v>770</v>
      </c>
      <c r="Q771" t="s">
        <v>541</v>
      </c>
    </row>
    <row r="772" spans="11:17" hidden="1" x14ac:dyDescent="0.3">
      <c r="K772" t="s">
        <v>13</v>
      </c>
      <c r="L772">
        <f>IF(AND(ISNUMBER(SEARCH(":",Table16[[#This Row],[Column1]]))=FALSE,ISNUMBER(SEARCH("Ronda",Table16[[#This Row],[Column1]]))=FALSE),1,0)</f>
        <v>1</v>
      </c>
      <c r="M772">
        <f>IF(Table16[[#This Row],[cond]]=1,M771+1,0)</f>
        <v>1</v>
      </c>
      <c r="N772">
        <f>IF(ISNUMBER(SEARCH("Ronda",Table16[[#This Row],[Column1]]))=TRUE,1,0)</f>
        <v>0</v>
      </c>
      <c r="O772" t="str">
        <f>IF(Table16[[#This Row],[cond2]]=1,MID(Table16[[#This Row],[Column1]],6,3),O771)</f>
        <v xml:space="preserve"> 22</v>
      </c>
      <c r="P772">
        <v>771</v>
      </c>
      <c r="Q772" t="s">
        <v>541</v>
      </c>
    </row>
    <row r="773" spans="11:17" hidden="1" x14ac:dyDescent="0.3">
      <c r="K773" t="s">
        <v>1</v>
      </c>
      <c r="L773">
        <f>IF(AND(ISNUMBER(SEARCH(":",Table16[[#This Row],[Column1]]))=FALSE,ISNUMBER(SEARCH("Ronda",Table16[[#This Row],[Column1]]))=FALSE),1,0)</f>
        <v>1</v>
      </c>
      <c r="M773">
        <f>IF(Table16[[#This Row],[cond]]=1,M772+1,0)</f>
        <v>2</v>
      </c>
      <c r="N773">
        <f>IF(ISNUMBER(SEARCH("Ronda",Table16[[#This Row],[Column1]]))=TRUE,1,0)</f>
        <v>0</v>
      </c>
      <c r="O773" t="str">
        <f>IF(Table16[[#This Row],[cond2]]=1,MID(Table16[[#This Row],[Column1]],6,3),O772)</f>
        <v xml:space="preserve"> 22</v>
      </c>
      <c r="P773">
        <v>772</v>
      </c>
      <c r="Q773" t="s">
        <v>541</v>
      </c>
    </row>
    <row r="774" spans="11:17" hidden="1" x14ac:dyDescent="0.3">
      <c r="K774">
        <v>3</v>
      </c>
      <c r="L774">
        <f>IF(AND(ISNUMBER(SEARCH(":",Table16[[#This Row],[Column1]]))=FALSE,ISNUMBER(SEARCH("Ronda",Table16[[#This Row],[Column1]]))=FALSE),1,0)</f>
        <v>1</v>
      </c>
      <c r="M774">
        <f>IF(Table16[[#This Row],[cond]]=1,M773+1,0)</f>
        <v>3</v>
      </c>
      <c r="N774">
        <f>IF(ISNUMBER(SEARCH("Ronda",Table16[[#This Row],[Column1]]))=TRUE,1,0)</f>
        <v>0</v>
      </c>
      <c r="O774" t="str">
        <f>IF(Table16[[#This Row],[cond2]]=1,MID(Table16[[#This Row],[Column1]],6,3),O773)</f>
        <v xml:space="preserve"> 22</v>
      </c>
      <c r="P774">
        <v>773</v>
      </c>
      <c r="Q774" t="s">
        <v>541</v>
      </c>
    </row>
    <row r="775" spans="11:17" x14ac:dyDescent="0.3">
      <c r="K775">
        <v>2</v>
      </c>
      <c r="L775">
        <f>IF(AND(ISNUMBER(SEARCH(":",Table16[[#This Row],[Column1]]))=FALSE,ISNUMBER(SEARCH("Ronda",Table16[[#This Row],[Column1]]))=FALSE),1,0)</f>
        <v>1</v>
      </c>
      <c r="M775">
        <f>IF(Table16[[#This Row],[cond]]=1,M774+1,0)</f>
        <v>4</v>
      </c>
      <c r="N775">
        <f>IF(ISNUMBER(SEARCH("Ronda",Table16[[#This Row],[Column1]]))=TRUE,1,0)</f>
        <v>0</v>
      </c>
      <c r="O775" t="str">
        <f>IF(Table16[[#This Row],[cond2]]=1,MID(Table16[[#This Row],[Column1]],6,3),O774)</f>
        <v xml:space="preserve"> 22</v>
      </c>
      <c r="P775">
        <v>1408</v>
      </c>
      <c r="Q775" t="s">
        <v>551</v>
      </c>
    </row>
    <row r="776" spans="11:17" hidden="1" x14ac:dyDescent="0.3">
      <c r="K776">
        <v>-2</v>
      </c>
      <c r="L776">
        <f>IF(AND(ISNUMBER(SEARCH(":",Table16[[#This Row],[Column1]]))=FALSE,ISNUMBER(SEARCH("Ronda",Table16[[#This Row],[Column1]]))=FALSE),1,0)</f>
        <v>1</v>
      </c>
      <c r="M776">
        <f>IF(Table16[[#This Row],[cond]]=1,M775+1,0)</f>
        <v>5</v>
      </c>
      <c r="N776">
        <f>IF(ISNUMBER(SEARCH("Ronda",Table16[[#This Row],[Column1]]))=TRUE,1,0)</f>
        <v>0</v>
      </c>
      <c r="O776" t="str">
        <f>IF(Table16[[#This Row],[cond2]]=1,MID(Table16[[#This Row],[Column1]],6,3),O775)</f>
        <v xml:space="preserve"> 22</v>
      </c>
      <c r="P776">
        <v>775</v>
      </c>
      <c r="Q776" t="s">
        <v>541</v>
      </c>
    </row>
    <row r="777" spans="11:17" hidden="1" x14ac:dyDescent="0.3">
      <c r="K777">
        <v>0</v>
      </c>
      <c r="L777">
        <f>IF(AND(ISNUMBER(SEARCH(":",Table16[[#This Row],[Column1]]))=FALSE,ISNUMBER(SEARCH("Ronda",Table16[[#This Row],[Column1]]))=FALSE),1,0)</f>
        <v>1</v>
      </c>
      <c r="M777">
        <f>IF(Table16[[#This Row],[cond]]=1,M776+1,0)</f>
        <v>6</v>
      </c>
      <c r="N777">
        <f>IF(ISNUMBER(SEARCH("Ronda",Table16[[#This Row],[Column1]]))=TRUE,1,0)</f>
        <v>0</v>
      </c>
      <c r="O777" t="str">
        <f>IF(Table16[[#This Row],[cond2]]=1,MID(Table16[[#This Row],[Column1]],6,3),O776)</f>
        <v xml:space="preserve"> 22</v>
      </c>
      <c r="P777">
        <v>776</v>
      </c>
      <c r="Q777" t="s">
        <v>541</v>
      </c>
    </row>
    <row r="778" spans="11:17" hidden="1" x14ac:dyDescent="0.3">
      <c r="K778" t="s">
        <v>1578</v>
      </c>
      <c r="L778">
        <f>IF(AND(ISNUMBER(SEARCH(":",Table16[[#This Row],[Column1]]))=FALSE,ISNUMBER(SEARCH("Ronda",Table16[[#This Row],[Column1]]))=FALSE),1,0)</f>
        <v>0</v>
      </c>
      <c r="M778">
        <f>IF(Table16[[#This Row],[cond]]=1,M777+1,0)</f>
        <v>0</v>
      </c>
      <c r="N778">
        <f>IF(ISNUMBER(SEARCH("Ronda",Table16[[#This Row],[Column1]]))=TRUE,1,0)</f>
        <v>0</v>
      </c>
      <c r="O778" t="str">
        <f>IF(Table16[[#This Row],[cond2]]=1,MID(Table16[[#This Row],[Column1]],6,3),O777)</f>
        <v xml:space="preserve"> 22</v>
      </c>
      <c r="P778">
        <v>777</v>
      </c>
      <c r="Q778" t="s">
        <v>541</v>
      </c>
    </row>
    <row r="779" spans="11:17" hidden="1" x14ac:dyDescent="0.3">
      <c r="K779" t="s">
        <v>1493</v>
      </c>
      <c r="L779">
        <f>IF(AND(ISNUMBER(SEARCH(":",Table16[[#This Row],[Column1]]))=FALSE,ISNUMBER(SEARCH("Ronda",Table16[[#This Row],[Column1]]))=FALSE),1,0)</f>
        <v>1</v>
      </c>
      <c r="M779">
        <f>IF(Table16[[#This Row],[cond]]=1,M778+1,0)</f>
        <v>1</v>
      </c>
      <c r="N779">
        <f>IF(ISNUMBER(SEARCH("Ronda",Table16[[#This Row],[Column1]]))=TRUE,1,0)</f>
        <v>0</v>
      </c>
      <c r="O779" t="str">
        <f>IF(Table16[[#This Row],[cond2]]=1,MID(Table16[[#This Row],[Column1]],6,3),O778)</f>
        <v xml:space="preserve"> 22</v>
      </c>
      <c r="P779">
        <v>778</v>
      </c>
      <c r="Q779" t="s">
        <v>541</v>
      </c>
    </row>
    <row r="780" spans="11:17" hidden="1" x14ac:dyDescent="0.3">
      <c r="K780" t="s">
        <v>2</v>
      </c>
      <c r="L780">
        <f>IF(AND(ISNUMBER(SEARCH(":",Table16[[#This Row],[Column1]]))=FALSE,ISNUMBER(SEARCH("Ronda",Table16[[#This Row],[Column1]]))=FALSE),1,0)</f>
        <v>1</v>
      </c>
      <c r="M780">
        <f>IF(Table16[[#This Row],[cond]]=1,M779+1,0)</f>
        <v>2</v>
      </c>
      <c r="N780">
        <f>IF(ISNUMBER(SEARCH("Ronda",Table16[[#This Row],[Column1]]))=TRUE,1,0)</f>
        <v>0</v>
      </c>
      <c r="O780" t="str">
        <f>IF(Table16[[#This Row],[cond2]]=1,MID(Table16[[#This Row],[Column1]],6,3),O779)</f>
        <v xml:space="preserve"> 22</v>
      </c>
      <c r="P780">
        <v>779</v>
      </c>
      <c r="Q780" t="s">
        <v>541</v>
      </c>
    </row>
    <row r="781" spans="11:17" hidden="1" x14ac:dyDescent="0.3">
      <c r="K781">
        <v>0</v>
      </c>
      <c r="L781">
        <f>IF(AND(ISNUMBER(SEARCH(":",Table16[[#This Row],[Column1]]))=FALSE,ISNUMBER(SEARCH("Ronda",Table16[[#This Row],[Column1]]))=FALSE),1,0)</f>
        <v>1</v>
      </c>
      <c r="M781">
        <f>IF(Table16[[#This Row],[cond]]=1,M780+1,0)</f>
        <v>3</v>
      </c>
      <c r="N781">
        <f>IF(ISNUMBER(SEARCH("Ronda",Table16[[#This Row],[Column1]]))=TRUE,1,0)</f>
        <v>0</v>
      </c>
      <c r="O781" t="str">
        <f>IF(Table16[[#This Row],[cond2]]=1,MID(Table16[[#This Row],[Column1]],6,3),O780)</f>
        <v xml:space="preserve"> 22</v>
      </c>
      <c r="P781">
        <v>780</v>
      </c>
      <c r="Q781" t="s">
        <v>541</v>
      </c>
    </row>
    <row r="782" spans="11:17" x14ac:dyDescent="0.3">
      <c r="K782">
        <v>0</v>
      </c>
      <c r="L782">
        <f>IF(AND(ISNUMBER(SEARCH(":",Table16[[#This Row],[Column1]]))=FALSE,ISNUMBER(SEARCH("Ronda",Table16[[#This Row],[Column1]]))=FALSE),1,0)</f>
        <v>1</v>
      </c>
      <c r="M782">
        <f>IF(Table16[[#This Row],[cond]]=1,M781+1,0)</f>
        <v>4</v>
      </c>
      <c r="N782">
        <f>IF(ISNUMBER(SEARCH("Ronda",Table16[[#This Row],[Column1]]))=TRUE,1,0)</f>
        <v>0</v>
      </c>
      <c r="O782" t="str">
        <f>IF(Table16[[#This Row],[cond2]]=1,MID(Table16[[#This Row],[Column1]],6,3),O781)</f>
        <v xml:space="preserve"> 22</v>
      </c>
      <c r="P782">
        <v>1401</v>
      </c>
      <c r="Q782" t="s">
        <v>551</v>
      </c>
    </row>
    <row r="783" spans="11:17" hidden="1" x14ac:dyDescent="0.3">
      <c r="K783">
        <v>0</v>
      </c>
      <c r="L783">
        <f>IF(AND(ISNUMBER(SEARCH(":",Table16[[#This Row],[Column1]]))=FALSE,ISNUMBER(SEARCH("Ronda",Table16[[#This Row],[Column1]]))=FALSE),1,0)</f>
        <v>1</v>
      </c>
      <c r="M783">
        <f>IF(Table16[[#This Row],[cond]]=1,M782+1,0)</f>
        <v>5</v>
      </c>
      <c r="N783">
        <f>IF(ISNUMBER(SEARCH("Ronda",Table16[[#This Row],[Column1]]))=TRUE,1,0)</f>
        <v>0</v>
      </c>
      <c r="O783" t="str">
        <f>IF(Table16[[#This Row],[cond2]]=1,MID(Table16[[#This Row],[Column1]],6,3),O782)</f>
        <v xml:space="preserve"> 22</v>
      </c>
      <c r="P783">
        <v>782</v>
      </c>
      <c r="Q783" t="s">
        <v>541</v>
      </c>
    </row>
    <row r="784" spans="11:17" hidden="1" x14ac:dyDescent="0.3">
      <c r="K784">
        <v>0</v>
      </c>
      <c r="L784">
        <f>IF(AND(ISNUMBER(SEARCH(":",Table16[[#This Row],[Column1]]))=FALSE,ISNUMBER(SEARCH("Ronda",Table16[[#This Row],[Column1]]))=FALSE),1,0)</f>
        <v>1</v>
      </c>
      <c r="M784">
        <f>IF(Table16[[#This Row],[cond]]=1,M783+1,0)</f>
        <v>6</v>
      </c>
      <c r="N784">
        <f>IF(ISNUMBER(SEARCH("Ronda",Table16[[#This Row],[Column1]]))=TRUE,1,0)</f>
        <v>0</v>
      </c>
      <c r="O784" t="str">
        <f>IF(Table16[[#This Row],[cond2]]=1,MID(Table16[[#This Row],[Column1]],6,3),O783)</f>
        <v xml:space="preserve"> 22</v>
      </c>
      <c r="P784">
        <v>783</v>
      </c>
      <c r="Q784" t="s">
        <v>541</v>
      </c>
    </row>
    <row r="785" spans="11:17" hidden="1" x14ac:dyDescent="0.3">
      <c r="K785" t="s">
        <v>359</v>
      </c>
      <c r="L785">
        <f>IF(AND(ISNUMBER(SEARCH(":",Table16[[#This Row],[Column1]]))=FALSE,ISNUMBER(SEARCH("Ronda",Table16[[#This Row],[Column1]]))=FALSE),1,0)</f>
        <v>0</v>
      </c>
      <c r="M785">
        <f>IF(Table16[[#This Row],[cond]]=1,M784+1,0)</f>
        <v>0</v>
      </c>
      <c r="N785">
        <f>IF(ISNUMBER(SEARCH("Ronda",Table16[[#This Row],[Column1]]))=TRUE,1,0)</f>
        <v>0</v>
      </c>
      <c r="O785" t="str">
        <f>IF(Table16[[#This Row],[cond2]]=1,MID(Table16[[#This Row],[Column1]],6,3),O784)</f>
        <v xml:space="preserve"> 22</v>
      </c>
      <c r="P785">
        <v>784</v>
      </c>
      <c r="Q785" t="s">
        <v>541</v>
      </c>
    </row>
    <row r="786" spans="11:17" hidden="1" x14ac:dyDescent="0.3">
      <c r="K786" t="s">
        <v>4</v>
      </c>
      <c r="L786">
        <f>IF(AND(ISNUMBER(SEARCH(":",Table16[[#This Row],[Column1]]))=FALSE,ISNUMBER(SEARCH("Ronda",Table16[[#This Row],[Column1]]))=FALSE),1,0)</f>
        <v>1</v>
      </c>
      <c r="M786">
        <f>IF(Table16[[#This Row],[cond]]=1,M785+1,0)</f>
        <v>1</v>
      </c>
      <c r="N786">
        <f>IF(ISNUMBER(SEARCH("Ronda",Table16[[#This Row],[Column1]]))=TRUE,1,0)</f>
        <v>0</v>
      </c>
      <c r="O786" t="str">
        <f>IF(Table16[[#This Row],[cond2]]=1,MID(Table16[[#This Row],[Column1]],6,3),O785)</f>
        <v xml:space="preserve"> 22</v>
      </c>
      <c r="P786">
        <v>785</v>
      </c>
      <c r="Q786" t="s">
        <v>541</v>
      </c>
    </row>
    <row r="787" spans="11:17" hidden="1" x14ac:dyDescent="0.3">
      <c r="K787" t="s">
        <v>1491</v>
      </c>
      <c r="L787">
        <f>IF(AND(ISNUMBER(SEARCH(":",Table16[[#This Row],[Column1]]))=FALSE,ISNUMBER(SEARCH("Ronda",Table16[[#This Row],[Column1]]))=FALSE),1,0)</f>
        <v>1</v>
      </c>
      <c r="M787">
        <f>IF(Table16[[#This Row],[cond]]=1,M786+1,0)</f>
        <v>2</v>
      </c>
      <c r="N787">
        <f>IF(ISNUMBER(SEARCH("Ronda",Table16[[#This Row],[Column1]]))=TRUE,1,0)</f>
        <v>0</v>
      </c>
      <c r="O787" t="str">
        <f>IF(Table16[[#This Row],[cond2]]=1,MID(Table16[[#This Row],[Column1]],6,3),O786)</f>
        <v xml:space="preserve"> 22</v>
      </c>
      <c r="P787">
        <v>786</v>
      </c>
      <c r="Q787" t="s">
        <v>541</v>
      </c>
    </row>
    <row r="788" spans="11:17" hidden="1" x14ac:dyDescent="0.3">
      <c r="K788">
        <v>2</v>
      </c>
      <c r="L788">
        <f>IF(AND(ISNUMBER(SEARCH(":",Table16[[#This Row],[Column1]]))=FALSE,ISNUMBER(SEARCH("Ronda",Table16[[#This Row],[Column1]]))=FALSE),1,0)</f>
        <v>1</v>
      </c>
      <c r="M788">
        <f>IF(Table16[[#This Row],[cond]]=1,M787+1,0)</f>
        <v>3</v>
      </c>
      <c r="N788">
        <f>IF(ISNUMBER(SEARCH("Ronda",Table16[[#This Row],[Column1]]))=TRUE,1,0)</f>
        <v>0</v>
      </c>
      <c r="O788" t="str">
        <f>IF(Table16[[#This Row],[cond2]]=1,MID(Table16[[#This Row],[Column1]],6,3),O787)</f>
        <v xml:space="preserve"> 22</v>
      </c>
      <c r="P788">
        <v>787</v>
      </c>
      <c r="Q788" t="s">
        <v>541</v>
      </c>
    </row>
    <row r="789" spans="11:17" x14ac:dyDescent="0.3">
      <c r="K789">
        <v>0</v>
      </c>
      <c r="L789">
        <f>IF(AND(ISNUMBER(SEARCH(":",Table16[[#This Row],[Column1]]))=FALSE,ISNUMBER(SEARCH("Ronda",Table16[[#This Row],[Column1]]))=FALSE),1,0)</f>
        <v>1</v>
      </c>
      <c r="M789">
        <f>IF(Table16[[#This Row],[cond]]=1,M788+1,0)</f>
        <v>4</v>
      </c>
      <c r="N789">
        <f>IF(ISNUMBER(SEARCH("Ronda",Table16[[#This Row],[Column1]]))=TRUE,1,0)</f>
        <v>0</v>
      </c>
      <c r="O789" t="str">
        <f>IF(Table16[[#This Row],[cond2]]=1,MID(Table16[[#This Row],[Column1]],6,3),O788)</f>
        <v xml:space="preserve"> 22</v>
      </c>
      <c r="P789">
        <v>1394</v>
      </c>
      <c r="Q789" t="s">
        <v>551</v>
      </c>
    </row>
    <row r="790" spans="11:17" hidden="1" x14ac:dyDescent="0.3">
      <c r="K790">
        <v>-1</v>
      </c>
      <c r="L790">
        <f>IF(AND(ISNUMBER(SEARCH(":",Table16[[#This Row],[Column1]]))=FALSE,ISNUMBER(SEARCH("Ronda",Table16[[#This Row],[Column1]]))=FALSE),1,0)</f>
        <v>1</v>
      </c>
      <c r="M790">
        <f>IF(Table16[[#This Row],[cond]]=1,M789+1,0)</f>
        <v>5</v>
      </c>
      <c r="N790">
        <f>IF(ISNUMBER(SEARCH("Ronda",Table16[[#This Row],[Column1]]))=TRUE,1,0)</f>
        <v>0</v>
      </c>
      <c r="O790" t="str">
        <f>IF(Table16[[#This Row],[cond2]]=1,MID(Table16[[#This Row],[Column1]],6,3),O789)</f>
        <v xml:space="preserve"> 22</v>
      </c>
      <c r="P790">
        <v>789</v>
      </c>
      <c r="Q790" t="s">
        <v>541</v>
      </c>
    </row>
    <row r="791" spans="11:17" hidden="1" x14ac:dyDescent="0.3">
      <c r="K791">
        <v>0</v>
      </c>
      <c r="L791">
        <f>IF(AND(ISNUMBER(SEARCH(":",Table16[[#This Row],[Column1]]))=FALSE,ISNUMBER(SEARCH("Ronda",Table16[[#This Row],[Column1]]))=FALSE),1,0)</f>
        <v>1</v>
      </c>
      <c r="M791">
        <f>IF(Table16[[#This Row],[cond]]=1,M790+1,0)</f>
        <v>6</v>
      </c>
      <c r="N791">
        <f>IF(ISNUMBER(SEARCH("Ronda",Table16[[#This Row],[Column1]]))=TRUE,1,0)</f>
        <v>0</v>
      </c>
      <c r="O791" t="str">
        <f>IF(Table16[[#This Row],[cond2]]=1,MID(Table16[[#This Row],[Column1]],6,3),O790)</f>
        <v xml:space="preserve"> 22</v>
      </c>
      <c r="P791">
        <v>790</v>
      </c>
      <c r="Q791" t="s">
        <v>541</v>
      </c>
    </row>
    <row r="792" spans="11:17" hidden="1" x14ac:dyDescent="0.3">
      <c r="K792" t="s">
        <v>1579</v>
      </c>
      <c r="L792">
        <f>IF(AND(ISNUMBER(SEARCH(":",Table16[[#This Row],[Column1]]))=FALSE,ISNUMBER(SEARCH("Ronda",Table16[[#This Row],[Column1]]))=FALSE),1,0)</f>
        <v>0</v>
      </c>
      <c r="M792">
        <f>IF(Table16[[#This Row],[cond]]=1,M791+1,0)</f>
        <v>0</v>
      </c>
      <c r="N792">
        <f>IF(ISNUMBER(SEARCH("Ronda",Table16[[#This Row],[Column1]]))=TRUE,1,0)</f>
        <v>0</v>
      </c>
      <c r="O792" t="str">
        <f>IF(Table16[[#This Row],[cond2]]=1,MID(Table16[[#This Row],[Column1]],6,3),O791)</f>
        <v xml:space="preserve"> 22</v>
      </c>
      <c r="P792">
        <v>791</v>
      </c>
      <c r="Q792" t="s">
        <v>541</v>
      </c>
    </row>
    <row r="793" spans="11:17" hidden="1" x14ac:dyDescent="0.3">
      <c r="K793" t="s">
        <v>10</v>
      </c>
      <c r="L793">
        <f>IF(AND(ISNUMBER(SEARCH(":",Table16[[#This Row],[Column1]]))=FALSE,ISNUMBER(SEARCH("Ronda",Table16[[#This Row],[Column1]]))=FALSE),1,0)</f>
        <v>1</v>
      </c>
      <c r="M793">
        <f>IF(Table16[[#This Row],[cond]]=1,M792+1,0)</f>
        <v>1</v>
      </c>
      <c r="N793">
        <f>IF(ISNUMBER(SEARCH("Ronda",Table16[[#This Row],[Column1]]))=TRUE,1,0)</f>
        <v>0</v>
      </c>
      <c r="O793" t="str">
        <f>IF(Table16[[#This Row],[cond2]]=1,MID(Table16[[#This Row],[Column1]],6,3),O792)</f>
        <v xml:space="preserve"> 22</v>
      </c>
      <c r="P793">
        <v>792</v>
      </c>
      <c r="Q793" t="s">
        <v>541</v>
      </c>
    </row>
    <row r="794" spans="11:17" hidden="1" x14ac:dyDescent="0.3">
      <c r="K794" t="s">
        <v>33</v>
      </c>
      <c r="L794">
        <f>IF(AND(ISNUMBER(SEARCH(":",Table16[[#This Row],[Column1]]))=FALSE,ISNUMBER(SEARCH("Ronda",Table16[[#This Row],[Column1]]))=FALSE),1,0)</f>
        <v>1</v>
      </c>
      <c r="M794">
        <f>IF(Table16[[#This Row],[cond]]=1,M793+1,0)</f>
        <v>2</v>
      </c>
      <c r="N794">
        <f>IF(ISNUMBER(SEARCH("Ronda",Table16[[#This Row],[Column1]]))=TRUE,1,0)</f>
        <v>0</v>
      </c>
      <c r="O794" t="str">
        <f>IF(Table16[[#This Row],[cond2]]=1,MID(Table16[[#This Row],[Column1]],6,3),O793)</f>
        <v xml:space="preserve"> 22</v>
      </c>
      <c r="P794">
        <v>793</v>
      </c>
      <c r="Q794" t="s">
        <v>541</v>
      </c>
    </row>
    <row r="795" spans="11:17" hidden="1" x14ac:dyDescent="0.3">
      <c r="K795">
        <v>0</v>
      </c>
      <c r="L795">
        <f>IF(AND(ISNUMBER(SEARCH(":",Table16[[#This Row],[Column1]]))=FALSE,ISNUMBER(SEARCH("Ronda",Table16[[#This Row],[Column1]]))=FALSE),1,0)</f>
        <v>1</v>
      </c>
      <c r="M795">
        <f>IF(Table16[[#This Row],[cond]]=1,M794+1,0)</f>
        <v>3</v>
      </c>
      <c r="N795">
        <f>IF(ISNUMBER(SEARCH("Ronda",Table16[[#This Row],[Column1]]))=TRUE,1,0)</f>
        <v>0</v>
      </c>
      <c r="O795" t="str">
        <f>IF(Table16[[#This Row],[cond2]]=1,MID(Table16[[#This Row],[Column1]],6,3),O794)</f>
        <v xml:space="preserve"> 22</v>
      </c>
      <c r="P795">
        <v>794</v>
      </c>
      <c r="Q795" t="s">
        <v>541</v>
      </c>
    </row>
    <row r="796" spans="11:17" x14ac:dyDescent="0.3">
      <c r="K796">
        <v>4</v>
      </c>
      <c r="L796">
        <f>IF(AND(ISNUMBER(SEARCH(":",Table16[[#This Row],[Column1]]))=FALSE,ISNUMBER(SEARCH("Ronda",Table16[[#This Row],[Column1]]))=FALSE),1,0)</f>
        <v>1</v>
      </c>
      <c r="M796">
        <f>IF(Table16[[#This Row],[cond]]=1,M795+1,0)</f>
        <v>4</v>
      </c>
      <c r="N796">
        <f>IF(ISNUMBER(SEARCH("Ronda",Table16[[#This Row],[Column1]]))=TRUE,1,0)</f>
        <v>0</v>
      </c>
      <c r="O796" t="str">
        <f>IF(Table16[[#This Row],[cond2]]=1,MID(Table16[[#This Row],[Column1]],6,3),O795)</f>
        <v xml:space="preserve"> 22</v>
      </c>
      <c r="P796">
        <v>1387</v>
      </c>
      <c r="Q796" t="s">
        <v>551</v>
      </c>
    </row>
    <row r="797" spans="11:17" hidden="1" x14ac:dyDescent="0.3">
      <c r="K797">
        <v>0</v>
      </c>
      <c r="L797">
        <f>IF(AND(ISNUMBER(SEARCH(":",Table16[[#This Row],[Column1]]))=FALSE,ISNUMBER(SEARCH("Ronda",Table16[[#This Row],[Column1]]))=FALSE),1,0)</f>
        <v>1</v>
      </c>
      <c r="M797">
        <f>IF(Table16[[#This Row],[cond]]=1,M796+1,0)</f>
        <v>5</v>
      </c>
      <c r="N797">
        <f>IF(ISNUMBER(SEARCH("Ronda",Table16[[#This Row],[Column1]]))=TRUE,1,0)</f>
        <v>0</v>
      </c>
      <c r="O797" t="str">
        <f>IF(Table16[[#This Row],[cond2]]=1,MID(Table16[[#This Row],[Column1]],6,3),O796)</f>
        <v xml:space="preserve"> 22</v>
      </c>
      <c r="P797">
        <v>796</v>
      </c>
      <c r="Q797" t="s">
        <v>541</v>
      </c>
    </row>
    <row r="798" spans="11:17" hidden="1" x14ac:dyDescent="0.3">
      <c r="K798">
        <v>-1</v>
      </c>
      <c r="L798">
        <f>IF(AND(ISNUMBER(SEARCH(":",Table16[[#This Row],[Column1]]))=FALSE,ISNUMBER(SEARCH("Ronda",Table16[[#This Row],[Column1]]))=FALSE),1,0)</f>
        <v>1</v>
      </c>
      <c r="M798">
        <f>IF(Table16[[#This Row],[cond]]=1,M797+1,0)</f>
        <v>6</v>
      </c>
      <c r="N798">
        <f>IF(ISNUMBER(SEARCH("Ronda",Table16[[#This Row],[Column1]]))=TRUE,1,0)</f>
        <v>0</v>
      </c>
      <c r="O798" t="str">
        <f>IF(Table16[[#This Row],[cond2]]=1,MID(Table16[[#This Row],[Column1]],6,3),O797)</f>
        <v xml:space="preserve"> 22</v>
      </c>
      <c r="P798">
        <v>797</v>
      </c>
      <c r="Q798" t="s">
        <v>541</v>
      </c>
    </row>
    <row r="799" spans="11:17" hidden="1" x14ac:dyDescent="0.3">
      <c r="K799" t="s">
        <v>149</v>
      </c>
      <c r="L799">
        <f>IF(AND(ISNUMBER(SEARCH(":",Table16[[#This Row],[Column1]]))=FALSE,ISNUMBER(SEARCH("Ronda",Table16[[#This Row],[Column1]]))=FALSE),1,0)</f>
        <v>0</v>
      </c>
      <c r="M799">
        <f>IF(Table16[[#This Row],[cond]]=1,M798+1,0)</f>
        <v>0</v>
      </c>
      <c r="N799">
        <f>IF(ISNUMBER(SEARCH("Ronda",Table16[[#This Row],[Column1]]))=TRUE,1,0)</f>
        <v>0</v>
      </c>
      <c r="O799" t="str">
        <f>IF(Table16[[#This Row],[cond2]]=1,MID(Table16[[#This Row],[Column1]],6,3),O798)</f>
        <v xml:space="preserve"> 22</v>
      </c>
      <c r="P799">
        <v>798</v>
      </c>
      <c r="Q799" t="s">
        <v>541</v>
      </c>
    </row>
    <row r="800" spans="11:17" hidden="1" x14ac:dyDescent="0.3">
      <c r="K800" t="s">
        <v>28</v>
      </c>
      <c r="L800">
        <f>IF(AND(ISNUMBER(SEARCH(":",Table16[[#This Row],[Column1]]))=FALSE,ISNUMBER(SEARCH("Ronda",Table16[[#This Row],[Column1]]))=FALSE),1,0)</f>
        <v>1</v>
      </c>
      <c r="M800">
        <f>IF(Table16[[#This Row],[cond]]=1,M799+1,0)</f>
        <v>1</v>
      </c>
      <c r="N800">
        <f>IF(ISNUMBER(SEARCH("Ronda",Table16[[#This Row],[Column1]]))=TRUE,1,0)</f>
        <v>0</v>
      </c>
      <c r="O800" t="str">
        <f>IF(Table16[[#This Row],[cond2]]=1,MID(Table16[[#This Row],[Column1]],6,3),O799)</f>
        <v xml:space="preserve"> 22</v>
      </c>
      <c r="P800">
        <v>799</v>
      </c>
      <c r="Q800" t="s">
        <v>541</v>
      </c>
    </row>
    <row r="801" spans="11:17" hidden="1" x14ac:dyDescent="0.3">
      <c r="K801" t="s">
        <v>1257</v>
      </c>
      <c r="L801">
        <f>IF(AND(ISNUMBER(SEARCH(":",Table16[[#This Row],[Column1]]))=FALSE,ISNUMBER(SEARCH("Ronda",Table16[[#This Row],[Column1]]))=FALSE),1,0)</f>
        <v>1</v>
      </c>
      <c r="M801">
        <f>IF(Table16[[#This Row],[cond]]=1,M800+1,0)</f>
        <v>2</v>
      </c>
      <c r="N801">
        <f>IF(ISNUMBER(SEARCH("Ronda",Table16[[#This Row],[Column1]]))=TRUE,1,0)</f>
        <v>0</v>
      </c>
      <c r="O801" t="str">
        <f>IF(Table16[[#This Row],[cond2]]=1,MID(Table16[[#This Row],[Column1]],6,3),O800)</f>
        <v xml:space="preserve"> 22</v>
      </c>
      <c r="P801">
        <v>800</v>
      </c>
      <c r="Q801" t="s">
        <v>541</v>
      </c>
    </row>
    <row r="802" spans="11:17" hidden="1" x14ac:dyDescent="0.3">
      <c r="K802">
        <v>3</v>
      </c>
      <c r="L802">
        <f>IF(AND(ISNUMBER(SEARCH(":",Table16[[#This Row],[Column1]]))=FALSE,ISNUMBER(SEARCH("Ronda",Table16[[#This Row],[Column1]]))=FALSE),1,0)</f>
        <v>1</v>
      </c>
      <c r="M802">
        <f>IF(Table16[[#This Row],[cond]]=1,M801+1,0)</f>
        <v>3</v>
      </c>
      <c r="N802">
        <f>IF(ISNUMBER(SEARCH("Ronda",Table16[[#This Row],[Column1]]))=TRUE,1,0)</f>
        <v>0</v>
      </c>
      <c r="O802" t="str">
        <f>IF(Table16[[#This Row],[cond2]]=1,MID(Table16[[#This Row],[Column1]],6,3),O801)</f>
        <v xml:space="preserve"> 22</v>
      </c>
      <c r="P802">
        <v>801</v>
      </c>
      <c r="Q802" t="s">
        <v>541</v>
      </c>
    </row>
    <row r="803" spans="11:17" x14ac:dyDescent="0.3">
      <c r="K803">
        <v>2</v>
      </c>
      <c r="L803">
        <f>IF(AND(ISNUMBER(SEARCH(":",Table16[[#This Row],[Column1]]))=FALSE,ISNUMBER(SEARCH("Ronda",Table16[[#This Row],[Column1]]))=FALSE),1,0)</f>
        <v>1</v>
      </c>
      <c r="M803">
        <f>IF(Table16[[#This Row],[cond]]=1,M802+1,0)</f>
        <v>4</v>
      </c>
      <c r="N803">
        <f>IF(ISNUMBER(SEARCH("Ronda",Table16[[#This Row],[Column1]]))=TRUE,1,0)</f>
        <v>0</v>
      </c>
      <c r="O803" t="str">
        <f>IF(Table16[[#This Row],[cond2]]=1,MID(Table16[[#This Row],[Column1]],6,3),O802)</f>
        <v xml:space="preserve"> 22</v>
      </c>
      <c r="P803">
        <v>1380</v>
      </c>
      <c r="Q803" t="s">
        <v>551</v>
      </c>
    </row>
    <row r="804" spans="11:17" hidden="1" x14ac:dyDescent="0.3">
      <c r="K804">
        <v>-1</v>
      </c>
      <c r="L804">
        <f>IF(AND(ISNUMBER(SEARCH(":",Table16[[#This Row],[Column1]]))=FALSE,ISNUMBER(SEARCH("Ronda",Table16[[#This Row],[Column1]]))=FALSE),1,0)</f>
        <v>1</v>
      </c>
      <c r="M804">
        <f>IF(Table16[[#This Row],[cond]]=1,M803+1,0)</f>
        <v>5</v>
      </c>
      <c r="N804">
        <f>IF(ISNUMBER(SEARCH("Ronda",Table16[[#This Row],[Column1]]))=TRUE,1,0)</f>
        <v>0</v>
      </c>
      <c r="O804" t="str">
        <f>IF(Table16[[#This Row],[cond2]]=1,MID(Table16[[#This Row],[Column1]],6,3),O803)</f>
        <v xml:space="preserve"> 22</v>
      </c>
      <c r="P804">
        <v>803</v>
      </c>
      <c r="Q804" t="s">
        <v>541</v>
      </c>
    </row>
    <row r="805" spans="11:17" hidden="1" x14ac:dyDescent="0.3">
      <c r="K805">
        <v>0</v>
      </c>
      <c r="L805">
        <f>IF(AND(ISNUMBER(SEARCH(":",Table16[[#This Row],[Column1]]))=FALSE,ISNUMBER(SEARCH("Ronda",Table16[[#This Row],[Column1]]))=FALSE),1,0)</f>
        <v>1</v>
      </c>
      <c r="M805">
        <f>IF(Table16[[#This Row],[cond]]=1,M804+1,0)</f>
        <v>6</v>
      </c>
      <c r="N805">
        <f>IF(ISNUMBER(SEARCH("Ronda",Table16[[#This Row],[Column1]]))=TRUE,1,0)</f>
        <v>0</v>
      </c>
      <c r="O805" t="str">
        <f>IF(Table16[[#This Row],[cond2]]=1,MID(Table16[[#This Row],[Column1]],6,3),O804)</f>
        <v xml:space="preserve"> 22</v>
      </c>
      <c r="P805">
        <v>804</v>
      </c>
      <c r="Q805" t="s">
        <v>541</v>
      </c>
    </row>
    <row r="806" spans="11:17" hidden="1" x14ac:dyDescent="0.3">
      <c r="K806" t="s">
        <v>1580</v>
      </c>
      <c r="L806">
        <f>IF(AND(ISNUMBER(SEARCH(":",Table16[[#This Row],[Column1]]))=FALSE,ISNUMBER(SEARCH("Ronda",Table16[[#This Row],[Column1]]))=FALSE),1,0)</f>
        <v>0</v>
      </c>
      <c r="M806">
        <f>IF(Table16[[#This Row],[cond]]=1,M805+1,0)</f>
        <v>0</v>
      </c>
      <c r="N806">
        <f>IF(ISNUMBER(SEARCH("Ronda",Table16[[#This Row],[Column1]]))=TRUE,1,0)</f>
        <v>0</v>
      </c>
      <c r="O806" t="str">
        <f>IF(Table16[[#This Row],[cond2]]=1,MID(Table16[[#This Row],[Column1]],6,3),O805)</f>
        <v xml:space="preserve"> 22</v>
      </c>
      <c r="P806">
        <v>805</v>
      </c>
      <c r="Q806" t="s">
        <v>541</v>
      </c>
    </row>
    <row r="807" spans="11:17" hidden="1" x14ac:dyDescent="0.3">
      <c r="K807" t="s">
        <v>36</v>
      </c>
      <c r="L807">
        <f>IF(AND(ISNUMBER(SEARCH(":",Table16[[#This Row],[Column1]]))=FALSE,ISNUMBER(SEARCH("Ronda",Table16[[#This Row],[Column1]]))=FALSE),1,0)</f>
        <v>1</v>
      </c>
      <c r="M807">
        <f>IF(Table16[[#This Row],[cond]]=1,M806+1,0)</f>
        <v>1</v>
      </c>
      <c r="N807">
        <f>IF(ISNUMBER(SEARCH("Ronda",Table16[[#This Row],[Column1]]))=TRUE,1,0)</f>
        <v>0</v>
      </c>
      <c r="O807" t="str">
        <f>IF(Table16[[#This Row],[cond2]]=1,MID(Table16[[#This Row],[Column1]],6,3),O806)</f>
        <v xml:space="preserve"> 22</v>
      </c>
      <c r="P807">
        <v>806</v>
      </c>
      <c r="Q807" t="s">
        <v>541</v>
      </c>
    </row>
    <row r="808" spans="11:17" hidden="1" x14ac:dyDescent="0.3">
      <c r="K808" t="s">
        <v>8</v>
      </c>
      <c r="L808">
        <f>IF(AND(ISNUMBER(SEARCH(":",Table16[[#This Row],[Column1]]))=FALSE,ISNUMBER(SEARCH("Ronda",Table16[[#This Row],[Column1]]))=FALSE),1,0)</f>
        <v>1</v>
      </c>
      <c r="M808">
        <f>IF(Table16[[#This Row],[cond]]=1,M807+1,0)</f>
        <v>2</v>
      </c>
      <c r="N808">
        <f>IF(ISNUMBER(SEARCH("Ronda",Table16[[#This Row],[Column1]]))=TRUE,1,0)</f>
        <v>0</v>
      </c>
      <c r="O808" t="str">
        <f>IF(Table16[[#This Row],[cond2]]=1,MID(Table16[[#This Row],[Column1]],6,3),O807)</f>
        <v xml:space="preserve"> 22</v>
      </c>
      <c r="P808">
        <v>807</v>
      </c>
      <c r="Q808" t="s">
        <v>541</v>
      </c>
    </row>
    <row r="809" spans="11:17" hidden="1" x14ac:dyDescent="0.3">
      <c r="K809">
        <v>0</v>
      </c>
      <c r="L809">
        <f>IF(AND(ISNUMBER(SEARCH(":",Table16[[#This Row],[Column1]]))=FALSE,ISNUMBER(SEARCH("Ronda",Table16[[#This Row],[Column1]]))=FALSE),1,0)</f>
        <v>1</v>
      </c>
      <c r="M809">
        <f>IF(Table16[[#This Row],[cond]]=1,M808+1,0)</f>
        <v>3</v>
      </c>
      <c r="N809">
        <f>IF(ISNUMBER(SEARCH("Ronda",Table16[[#This Row],[Column1]]))=TRUE,1,0)</f>
        <v>0</v>
      </c>
      <c r="O809" t="str">
        <f>IF(Table16[[#This Row],[cond2]]=1,MID(Table16[[#This Row],[Column1]],6,3),O808)</f>
        <v xml:space="preserve"> 22</v>
      </c>
      <c r="P809">
        <v>808</v>
      </c>
      <c r="Q809" t="s">
        <v>541</v>
      </c>
    </row>
    <row r="810" spans="11:17" x14ac:dyDescent="0.3">
      <c r="K810">
        <v>1</v>
      </c>
      <c r="L810">
        <f>IF(AND(ISNUMBER(SEARCH(":",Table16[[#This Row],[Column1]]))=FALSE,ISNUMBER(SEARCH("Ronda",Table16[[#This Row],[Column1]]))=FALSE),1,0)</f>
        <v>1</v>
      </c>
      <c r="M810">
        <f>IF(Table16[[#This Row],[cond]]=1,M809+1,0)</f>
        <v>4</v>
      </c>
      <c r="N810">
        <f>IF(ISNUMBER(SEARCH("Ronda",Table16[[#This Row],[Column1]]))=TRUE,1,0)</f>
        <v>0</v>
      </c>
      <c r="O810" t="str">
        <f>IF(Table16[[#This Row],[cond2]]=1,MID(Table16[[#This Row],[Column1]],6,3),O809)</f>
        <v xml:space="preserve"> 22</v>
      </c>
      <c r="P810">
        <v>1373</v>
      </c>
      <c r="Q810" t="s">
        <v>551</v>
      </c>
    </row>
    <row r="811" spans="11:17" hidden="1" x14ac:dyDescent="0.3">
      <c r="K811">
        <v>0</v>
      </c>
      <c r="L811">
        <f>IF(AND(ISNUMBER(SEARCH(":",Table16[[#This Row],[Column1]]))=FALSE,ISNUMBER(SEARCH("Ronda",Table16[[#This Row],[Column1]]))=FALSE),1,0)</f>
        <v>1</v>
      </c>
      <c r="M811">
        <f>IF(Table16[[#This Row],[cond]]=1,M810+1,0)</f>
        <v>5</v>
      </c>
      <c r="N811">
        <f>IF(ISNUMBER(SEARCH("Ronda",Table16[[#This Row],[Column1]]))=TRUE,1,0)</f>
        <v>0</v>
      </c>
      <c r="O811" t="str">
        <f>IF(Table16[[#This Row],[cond2]]=1,MID(Table16[[#This Row],[Column1]],6,3),O810)</f>
        <v xml:space="preserve"> 22</v>
      </c>
      <c r="P811">
        <v>810</v>
      </c>
      <c r="Q811" t="s">
        <v>541</v>
      </c>
    </row>
    <row r="812" spans="11:17" hidden="1" x14ac:dyDescent="0.3">
      <c r="K812">
        <v>-1</v>
      </c>
      <c r="L812">
        <f>IF(AND(ISNUMBER(SEARCH(":",Table16[[#This Row],[Column1]]))=FALSE,ISNUMBER(SEARCH("Ronda",Table16[[#This Row],[Column1]]))=FALSE),1,0)</f>
        <v>1</v>
      </c>
      <c r="M812">
        <f>IF(Table16[[#This Row],[cond]]=1,M811+1,0)</f>
        <v>6</v>
      </c>
      <c r="N812">
        <f>IF(ISNUMBER(SEARCH("Ronda",Table16[[#This Row],[Column1]]))=TRUE,1,0)</f>
        <v>0</v>
      </c>
      <c r="O812" t="str">
        <f>IF(Table16[[#This Row],[cond2]]=1,MID(Table16[[#This Row],[Column1]],6,3),O811)</f>
        <v xml:space="preserve"> 22</v>
      </c>
      <c r="P812">
        <v>811</v>
      </c>
      <c r="Q812" t="s">
        <v>541</v>
      </c>
    </row>
    <row r="813" spans="11:17" hidden="1" x14ac:dyDescent="0.3">
      <c r="K813" t="s">
        <v>1581</v>
      </c>
      <c r="L813">
        <f>IF(AND(ISNUMBER(SEARCH(":",Table16[[#This Row],[Column1]]))=FALSE,ISNUMBER(SEARCH("Ronda",Table16[[#This Row],[Column1]]))=FALSE),1,0)</f>
        <v>0</v>
      </c>
      <c r="M813">
        <f>IF(Table16[[#This Row],[cond]]=1,M812+1,0)</f>
        <v>0</v>
      </c>
      <c r="N813">
        <f>IF(ISNUMBER(SEARCH("Ronda",Table16[[#This Row],[Column1]]))=TRUE,1,0)</f>
        <v>0</v>
      </c>
      <c r="O813" t="str">
        <f>IF(Table16[[#This Row],[cond2]]=1,MID(Table16[[#This Row],[Column1]],6,3),O812)</f>
        <v xml:space="preserve"> 22</v>
      </c>
      <c r="P813">
        <v>812</v>
      </c>
      <c r="Q813" t="s">
        <v>541</v>
      </c>
    </row>
    <row r="814" spans="11:17" hidden="1" x14ac:dyDescent="0.3">
      <c r="K814" t="s">
        <v>14</v>
      </c>
      <c r="L814">
        <f>IF(AND(ISNUMBER(SEARCH(":",Table16[[#This Row],[Column1]]))=FALSE,ISNUMBER(SEARCH("Ronda",Table16[[#This Row],[Column1]]))=FALSE),1,0)</f>
        <v>1</v>
      </c>
      <c r="M814">
        <f>IF(Table16[[#This Row],[cond]]=1,M813+1,0)</f>
        <v>1</v>
      </c>
      <c r="N814">
        <f>IF(ISNUMBER(SEARCH("Ronda",Table16[[#This Row],[Column1]]))=TRUE,1,0)</f>
        <v>0</v>
      </c>
      <c r="O814" t="str">
        <f>IF(Table16[[#This Row],[cond2]]=1,MID(Table16[[#This Row],[Column1]],6,3),O813)</f>
        <v xml:space="preserve"> 22</v>
      </c>
      <c r="P814">
        <v>813</v>
      </c>
      <c r="Q814" t="s">
        <v>541</v>
      </c>
    </row>
    <row r="815" spans="11:17" hidden="1" x14ac:dyDescent="0.3">
      <c r="K815" t="s">
        <v>303</v>
      </c>
      <c r="L815">
        <f>IF(AND(ISNUMBER(SEARCH(":",Table16[[#This Row],[Column1]]))=FALSE,ISNUMBER(SEARCH("Ronda",Table16[[#This Row],[Column1]]))=FALSE),1,0)</f>
        <v>1</v>
      </c>
      <c r="M815">
        <f>IF(Table16[[#This Row],[cond]]=1,M814+1,0)</f>
        <v>2</v>
      </c>
      <c r="N815">
        <f>IF(ISNUMBER(SEARCH("Ronda",Table16[[#This Row],[Column1]]))=TRUE,1,0)</f>
        <v>0</v>
      </c>
      <c r="O815" t="str">
        <f>IF(Table16[[#This Row],[cond2]]=1,MID(Table16[[#This Row],[Column1]],6,3),O814)</f>
        <v xml:space="preserve"> 22</v>
      </c>
      <c r="P815">
        <v>814</v>
      </c>
      <c r="Q815" t="s">
        <v>541</v>
      </c>
    </row>
    <row r="816" spans="11:17" hidden="1" x14ac:dyDescent="0.3">
      <c r="K816">
        <v>3</v>
      </c>
      <c r="L816">
        <f>IF(AND(ISNUMBER(SEARCH(":",Table16[[#This Row],[Column1]]))=FALSE,ISNUMBER(SEARCH("Ronda",Table16[[#This Row],[Column1]]))=FALSE),1,0)</f>
        <v>1</v>
      </c>
      <c r="M816">
        <f>IF(Table16[[#This Row],[cond]]=1,M815+1,0)</f>
        <v>3</v>
      </c>
      <c r="N816">
        <f>IF(ISNUMBER(SEARCH("Ronda",Table16[[#This Row],[Column1]]))=TRUE,1,0)</f>
        <v>0</v>
      </c>
      <c r="O816" t="str">
        <f>IF(Table16[[#This Row],[cond2]]=1,MID(Table16[[#This Row],[Column1]],6,3),O815)</f>
        <v xml:space="preserve"> 22</v>
      </c>
      <c r="P816">
        <v>815</v>
      </c>
      <c r="Q816" t="s">
        <v>541</v>
      </c>
    </row>
    <row r="817" spans="11:17" x14ac:dyDescent="0.3">
      <c r="K817">
        <v>1</v>
      </c>
      <c r="L817">
        <f>IF(AND(ISNUMBER(SEARCH(":",Table16[[#This Row],[Column1]]))=FALSE,ISNUMBER(SEARCH("Ronda",Table16[[#This Row],[Column1]]))=FALSE),1,0)</f>
        <v>1</v>
      </c>
      <c r="M817">
        <f>IF(Table16[[#This Row],[cond]]=1,M816+1,0)</f>
        <v>4</v>
      </c>
      <c r="N817">
        <f>IF(ISNUMBER(SEARCH("Ronda",Table16[[#This Row],[Column1]]))=TRUE,1,0)</f>
        <v>0</v>
      </c>
      <c r="O817" t="str">
        <f>IF(Table16[[#This Row],[cond2]]=1,MID(Table16[[#This Row],[Column1]],6,3),O816)</f>
        <v xml:space="preserve"> 22</v>
      </c>
      <c r="P817">
        <v>1366</v>
      </c>
      <c r="Q817" t="s">
        <v>551</v>
      </c>
    </row>
    <row r="818" spans="11:17" hidden="1" x14ac:dyDescent="0.3">
      <c r="K818">
        <v>-2</v>
      </c>
      <c r="L818">
        <f>IF(AND(ISNUMBER(SEARCH(":",Table16[[#This Row],[Column1]]))=FALSE,ISNUMBER(SEARCH("Ronda",Table16[[#This Row],[Column1]]))=FALSE),1,0)</f>
        <v>1</v>
      </c>
      <c r="M818">
        <f>IF(Table16[[#This Row],[cond]]=1,M817+1,0)</f>
        <v>5</v>
      </c>
      <c r="N818">
        <f>IF(ISNUMBER(SEARCH("Ronda",Table16[[#This Row],[Column1]]))=TRUE,1,0)</f>
        <v>0</v>
      </c>
      <c r="O818" t="str">
        <f>IF(Table16[[#This Row],[cond2]]=1,MID(Table16[[#This Row],[Column1]],6,3),O817)</f>
        <v xml:space="preserve"> 22</v>
      </c>
      <c r="P818">
        <v>817</v>
      </c>
      <c r="Q818" t="s">
        <v>541</v>
      </c>
    </row>
    <row r="819" spans="11:17" hidden="1" x14ac:dyDescent="0.3">
      <c r="K819">
        <v>0</v>
      </c>
      <c r="L819">
        <f>IF(AND(ISNUMBER(SEARCH(":",Table16[[#This Row],[Column1]]))=FALSE,ISNUMBER(SEARCH("Ronda",Table16[[#This Row],[Column1]]))=FALSE),1,0)</f>
        <v>1</v>
      </c>
      <c r="M819">
        <f>IF(Table16[[#This Row],[cond]]=1,M818+1,0)</f>
        <v>6</v>
      </c>
      <c r="N819">
        <f>IF(ISNUMBER(SEARCH("Ronda",Table16[[#This Row],[Column1]]))=TRUE,1,0)</f>
        <v>0</v>
      </c>
      <c r="O819" t="str">
        <f>IF(Table16[[#This Row],[cond2]]=1,MID(Table16[[#This Row],[Column1]],6,3),O818)</f>
        <v xml:space="preserve"> 22</v>
      </c>
      <c r="P819">
        <v>818</v>
      </c>
      <c r="Q819" t="s">
        <v>541</v>
      </c>
    </row>
    <row r="820" spans="11:17" hidden="1" x14ac:dyDescent="0.3">
      <c r="K820" t="s">
        <v>362</v>
      </c>
      <c r="L820">
        <f>IF(AND(ISNUMBER(SEARCH(":",Table16[[#This Row],[Column1]]))=FALSE,ISNUMBER(SEARCH("Ronda",Table16[[#This Row],[Column1]]))=FALSE),1,0)</f>
        <v>0</v>
      </c>
      <c r="M820">
        <f>IF(Table16[[#This Row],[cond]]=1,M819+1,0)</f>
        <v>0</v>
      </c>
      <c r="N820">
        <f>IF(ISNUMBER(SEARCH("Ronda",Table16[[#This Row],[Column1]]))=TRUE,1,0)</f>
        <v>0</v>
      </c>
      <c r="O820" t="str">
        <f>IF(Table16[[#This Row],[cond2]]=1,MID(Table16[[#This Row],[Column1]],6,3),O819)</f>
        <v xml:space="preserve"> 22</v>
      </c>
      <c r="P820">
        <v>819</v>
      </c>
      <c r="Q820" t="s">
        <v>541</v>
      </c>
    </row>
    <row r="821" spans="11:17" hidden="1" x14ac:dyDescent="0.3">
      <c r="K821" t="s">
        <v>7</v>
      </c>
      <c r="L821">
        <f>IF(AND(ISNUMBER(SEARCH(":",Table16[[#This Row],[Column1]]))=FALSE,ISNUMBER(SEARCH("Ronda",Table16[[#This Row],[Column1]]))=FALSE),1,0)</f>
        <v>1</v>
      </c>
      <c r="M821">
        <f>IF(Table16[[#This Row],[cond]]=1,M820+1,0)</f>
        <v>1</v>
      </c>
      <c r="N821">
        <f>IF(ISNUMBER(SEARCH("Ronda",Table16[[#This Row],[Column1]]))=TRUE,1,0)</f>
        <v>0</v>
      </c>
      <c r="O821" t="str">
        <f>IF(Table16[[#This Row],[cond2]]=1,MID(Table16[[#This Row],[Column1]],6,3),O820)</f>
        <v xml:space="preserve"> 22</v>
      </c>
      <c r="P821">
        <v>820</v>
      </c>
      <c r="Q821" t="s">
        <v>541</v>
      </c>
    </row>
    <row r="822" spans="11:17" hidden="1" x14ac:dyDescent="0.3">
      <c r="K822" t="s">
        <v>1051</v>
      </c>
      <c r="L822">
        <f>IF(AND(ISNUMBER(SEARCH(":",Table16[[#This Row],[Column1]]))=FALSE,ISNUMBER(SEARCH("Ronda",Table16[[#This Row],[Column1]]))=FALSE),1,0)</f>
        <v>1</v>
      </c>
      <c r="M822">
        <f>IF(Table16[[#This Row],[cond]]=1,M821+1,0)</f>
        <v>2</v>
      </c>
      <c r="N822">
        <f>IF(ISNUMBER(SEARCH("Ronda",Table16[[#This Row],[Column1]]))=TRUE,1,0)</f>
        <v>0</v>
      </c>
      <c r="O822" t="str">
        <f>IF(Table16[[#This Row],[cond2]]=1,MID(Table16[[#This Row],[Column1]],6,3),O821)</f>
        <v xml:space="preserve"> 22</v>
      </c>
      <c r="P822">
        <v>821</v>
      </c>
      <c r="Q822" t="s">
        <v>541</v>
      </c>
    </row>
    <row r="823" spans="11:17" hidden="1" x14ac:dyDescent="0.3">
      <c r="K823">
        <v>2</v>
      </c>
      <c r="L823">
        <f>IF(AND(ISNUMBER(SEARCH(":",Table16[[#This Row],[Column1]]))=FALSE,ISNUMBER(SEARCH("Ronda",Table16[[#This Row],[Column1]]))=FALSE),1,0)</f>
        <v>1</v>
      </c>
      <c r="M823">
        <f>IF(Table16[[#This Row],[cond]]=1,M822+1,0)</f>
        <v>3</v>
      </c>
      <c r="N823">
        <f>IF(ISNUMBER(SEARCH("Ronda",Table16[[#This Row],[Column1]]))=TRUE,1,0)</f>
        <v>0</v>
      </c>
      <c r="O823" t="str">
        <f>IF(Table16[[#This Row],[cond2]]=1,MID(Table16[[#This Row],[Column1]],6,3),O822)</f>
        <v xml:space="preserve"> 22</v>
      </c>
      <c r="P823">
        <v>822</v>
      </c>
      <c r="Q823" t="s">
        <v>541</v>
      </c>
    </row>
    <row r="824" spans="11:17" x14ac:dyDescent="0.3">
      <c r="K824">
        <v>2</v>
      </c>
      <c r="L824">
        <f>IF(AND(ISNUMBER(SEARCH(":",Table16[[#This Row],[Column1]]))=FALSE,ISNUMBER(SEARCH("Ronda",Table16[[#This Row],[Column1]]))=FALSE),1,0)</f>
        <v>1</v>
      </c>
      <c r="M824">
        <f>IF(Table16[[#This Row],[cond]]=1,M823+1,0)</f>
        <v>4</v>
      </c>
      <c r="N824">
        <f>IF(ISNUMBER(SEARCH("Ronda",Table16[[#This Row],[Column1]]))=TRUE,1,0)</f>
        <v>0</v>
      </c>
      <c r="O824" t="str">
        <f>IF(Table16[[#This Row],[cond2]]=1,MID(Table16[[#This Row],[Column1]],6,3),O823)</f>
        <v xml:space="preserve"> 22</v>
      </c>
      <c r="P824">
        <v>1359</v>
      </c>
      <c r="Q824" t="s">
        <v>551</v>
      </c>
    </row>
    <row r="825" spans="11:17" hidden="1" x14ac:dyDescent="0.3">
      <c r="K825">
        <v>-1</v>
      </c>
      <c r="L825">
        <f>IF(AND(ISNUMBER(SEARCH(":",Table16[[#This Row],[Column1]]))=FALSE,ISNUMBER(SEARCH("Ronda",Table16[[#This Row],[Column1]]))=FALSE),1,0)</f>
        <v>1</v>
      </c>
      <c r="M825">
        <f>IF(Table16[[#This Row],[cond]]=1,M824+1,0)</f>
        <v>5</v>
      </c>
      <c r="N825">
        <f>IF(ISNUMBER(SEARCH("Ronda",Table16[[#This Row],[Column1]]))=TRUE,1,0)</f>
        <v>0</v>
      </c>
      <c r="O825" t="str">
        <f>IF(Table16[[#This Row],[cond2]]=1,MID(Table16[[#This Row],[Column1]],6,3),O824)</f>
        <v xml:space="preserve"> 22</v>
      </c>
      <c r="P825">
        <v>824</v>
      </c>
      <c r="Q825" t="s">
        <v>541</v>
      </c>
    </row>
    <row r="826" spans="11:17" hidden="1" x14ac:dyDescent="0.3">
      <c r="K826">
        <v>0</v>
      </c>
      <c r="L826">
        <f>IF(AND(ISNUMBER(SEARCH(":",Table16[[#This Row],[Column1]]))=FALSE,ISNUMBER(SEARCH("Ronda",Table16[[#This Row],[Column1]]))=FALSE),1,0)</f>
        <v>1</v>
      </c>
      <c r="M826">
        <f>IF(Table16[[#This Row],[cond]]=1,M825+1,0)</f>
        <v>6</v>
      </c>
      <c r="N826">
        <f>IF(ISNUMBER(SEARCH("Ronda",Table16[[#This Row],[Column1]]))=TRUE,1,0)</f>
        <v>0</v>
      </c>
      <c r="O826" t="str">
        <f>IF(Table16[[#This Row],[cond2]]=1,MID(Table16[[#This Row],[Column1]],6,3),O825)</f>
        <v xml:space="preserve"> 22</v>
      </c>
      <c r="P826">
        <v>825</v>
      </c>
      <c r="Q826" t="s">
        <v>541</v>
      </c>
    </row>
    <row r="827" spans="11:17" hidden="1" x14ac:dyDescent="0.3">
      <c r="K827" t="s">
        <v>1582</v>
      </c>
      <c r="L827">
        <f>IF(AND(ISNUMBER(SEARCH(":",Table16[[#This Row],[Column1]]))=FALSE,ISNUMBER(SEARCH("Ronda",Table16[[#This Row],[Column1]]))=FALSE),1,0)</f>
        <v>0</v>
      </c>
      <c r="M827">
        <f>IF(Table16[[#This Row],[cond]]=1,M826+1,0)</f>
        <v>0</v>
      </c>
      <c r="N827">
        <f>IF(ISNUMBER(SEARCH("Ronda",Table16[[#This Row],[Column1]]))=TRUE,1,0)</f>
        <v>0</v>
      </c>
      <c r="O827" t="str">
        <f>IF(Table16[[#This Row],[cond2]]=1,MID(Table16[[#This Row],[Column1]],6,3),O826)</f>
        <v xml:space="preserve"> 22</v>
      </c>
      <c r="P827">
        <v>826</v>
      </c>
      <c r="Q827" t="s">
        <v>541</v>
      </c>
    </row>
    <row r="828" spans="11:17" hidden="1" x14ac:dyDescent="0.3">
      <c r="K828" t="s">
        <v>6</v>
      </c>
      <c r="L828">
        <f>IF(AND(ISNUMBER(SEARCH(":",Table16[[#This Row],[Column1]]))=FALSE,ISNUMBER(SEARCH("Ronda",Table16[[#This Row],[Column1]]))=FALSE),1,0)</f>
        <v>1</v>
      </c>
      <c r="M828">
        <f>IF(Table16[[#This Row],[cond]]=1,M827+1,0)</f>
        <v>1</v>
      </c>
      <c r="N828">
        <f>IF(ISNUMBER(SEARCH("Ronda",Table16[[#This Row],[Column1]]))=TRUE,1,0)</f>
        <v>0</v>
      </c>
      <c r="O828" t="str">
        <f>IF(Table16[[#This Row],[cond2]]=1,MID(Table16[[#This Row],[Column1]],6,3),O827)</f>
        <v xml:space="preserve"> 22</v>
      </c>
      <c r="P828">
        <v>827</v>
      </c>
      <c r="Q828" t="s">
        <v>541</v>
      </c>
    </row>
    <row r="829" spans="11:17" hidden="1" x14ac:dyDescent="0.3">
      <c r="K829" t="s">
        <v>5</v>
      </c>
      <c r="L829">
        <f>IF(AND(ISNUMBER(SEARCH(":",Table16[[#This Row],[Column1]]))=FALSE,ISNUMBER(SEARCH("Ronda",Table16[[#This Row],[Column1]]))=FALSE),1,0)</f>
        <v>1</v>
      </c>
      <c r="M829">
        <f>IF(Table16[[#This Row],[cond]]=1,M828+1,0)</f>
        <v>2</v>
      </c>
      <c r="N829">
        <f>IF(ISNUMBER(SEARCH("Ronda",Table16[[#This Row],[Column1]]))=TRUE,1,0)</f>
        <v>0</v>
      </c>
      <c r="O829" t="str">
        <f>IF(Table16[[#This Row],[cond2]]=1,MID(Table16[[#This Row],[Column1]],6,3),O828)</f>
        <v xml:space="preserve"> 22</v>
      </c>
      <c r="P829">
        <v>828</v>
      </c>
      <c r="Q829" t="s">
        <v>541</v>
      </c>
    </row>
    <row r="830" spans="11:17" hidden="1" x14ac:dyDescent="0.3">
      <c r="K830">
        <v>2</v>
      </c>
      <c r="L830">
        <f>IF(AND(ISNUMBER(SEARCH(":",Table16[[#This Row],[Column1]]))=FALSE,ISNUMBER(SEARCH("Ronda",Table16[[#This Row],[Column1]]))=FALSE),1,0)</f>
        <v>1</v>
      </c>
      <c r="M830">
        <f>IF(Table16[[#This Row],[cond]]=1,M829+1,0)</f>
        <v>3</v>
      </c>
      <c r="N830">
        <f>IF(ISNUMBER(SEARCH("Ronda",Table16[[#This Row],[Column1]]))=TRUE,1,0)</f>
        <v>0</v>
      </c>
      <c r="O830" t="str">
        <f>IF(Table16[[#This Row],[cond2]]=1,MID(Table16[[#This Row],[Column1]],6,3),O829)</f>
        <v xml:space="preserve"> 22</v>
      </c>
      <c r="P830">
        <v>829</v>
      </c>
      <c r="Q830" t="s">
        <v>541</v>
      </c>
    </row>
    <row r="831" spans="11:17" x14ac:dyDescent="0.3">
      <c r="K831">
        <v>1</v>
      </c>
      <c r="L831">
        <f>IF(AND(ISNUMBER(SEARCH(":",Table16[[#This Row],[Column1]]))=FALSE,ISNUMBER(SEARCH("Ronda",Table16[[#This Row],[Column1]]))=FALSE),1,0)</f>
        <v>1</v>
      </c>
      <c r="M831">
        <f>IF(Table16[[#This Row],[cond]]=1,M830+1,0)</f>
        <v>4</v>
      </c>
      <c r="N831">
        <f>IF(ISNUMBER(SEARCH("Ronda",Table16[[#This Row],[Column1]]))=TRUE,1,0)</f>
        <v>0</v>
      </c>
      <c r="O831" t="str">
        <f>IF(Table16[[#This Row],[cond2]]=1,MID(Table16[[#This Row],[Column1]],6,3),O830)</f>
        <v xml:space="preserve"> 22</v>
      </c>
      <c r="P831">
        <v>1351</v>
      </c>
      <c r="Q831" t="s">
        <v>549</v>
      </c>
    </row>
    <row r="832" spans="11:17" hidden="1" x14ac:dyDescent="0.3">
      <c r="K832">
        <v>-2</v>
      </c>
      <c r="L832">
        <f>IF(AND(ISNUMBER(SEARCH(":",Table16[[#This Row],[Column1]]))=FALSE,ISNUMBER(SEARCH("Ronda",Table16[[#This Row],[Column1]]))=FALSE),1,0)</f>
        <v>1</v>
      </c>
      <c r="M832">
        <f>IF(Table16[[#This Row],[cond]]=1,M831+1,0)</f>
        <v>5</v>
      </c>
      <c r="N832">
        <f>IF(ISNUMBER(SEARCH("Ronda",Table16[[#This Row],[Column1]]))=TRUE,1,0)</f>
        <v>0</v>
      </c>
      <c r="O832" t="str">
        <f>IF(Table16[[#This Row],[cond2]]=1,MID(Table16[[#This Row],[Column1]],6,3),O831)</f>
        <v xml:space="preserve"> 22</v>
      </c>
      <c r="P832">
        <v>831</v>
      </c>
      <c r="Q832" t="s">
        <v>541</v>
      </c>
    </row>
    <row r="833" spans="11:17" hidden="1" x14ac:dyDescent="0.3">
      <c r="K833">
        <v>0</v>
      </c>
      <c r="L833">
        <f>IF(AND(ISNUMBER(SEARCH(":",Table16[[#This Row],[Column1]]))=FALSE,ISNUMBER(SEARCH("Ronda",Table16[[#This Row],[Column1]]))=FALSE),1,0)</f>
        <v>1</v>
      </c>
      <c r="M833">
        <f>IF(Table16[[#This Row],[cond]]=1,M832+1,0)</f>
        <v>6</v>
      </c>
      <c r="N833">
        <f>IF(ISNUMBER(SEARCH("Ronda",Table16[[#This Row],[Column1]]))=TRUE,1,0)</f>
        <v>0</v>
      </c>
      <c r="O833" t="str">
        <f>IF(Table16[[#This Row],[cond2]]=1,MID(Table16[[#This Row],[Column1]],6,3),O832)</f>
        <v xml:space="preserve"> 22</v>
      </c>
      <c r="P833">
        <v>832</v>
      </c>
      <c r="Q833" t="s">
        <v>541</v>
      </c>
    </row>
    <row r="834" spans="11:17" hidden="1" x14ac:dyDescent="0.3">
      <c r="K834" t="s">
        <v>1583</v>
      </c>
      <c r="L834">
        <f>IF(AND(ISNUMBER(SEARCH(":",Table16[[#This Row],[Column1]]))=FALSE,ISNUMBER(SEARCH("Ronda",Table16[[#This Row],[Column1]]))=FALSE),1,0)</f>
        <v>0</v>
      </c>
      <c r="M834">
        <f>IF(Table16[[#This Row],[cond]]=1,M833+1,0)</f>
        <v>0</v>
      </c>
      <c r="N834">
        <f>IF(ISNUMBER(SEARCH("Ronda",Table16[[#This Row],[Column1]]))=TRUE,1,0)</f>
        <v>1</v>
      </c>
      <c r="O834" t="str">
        <f>IF(Table16[[#This Row],[cond2]]=1,MID(Table16[[#This Row],[Column1]],6,3),O833)</f>
        <v xml:space="preserve"> 21</v>
      </c>
      <c r="P834">
        <v>833</v>
      </c>
      <c r="Q834" t="s">
        <v>542</v>
      </c>
    </row>
    <row r="835" spans="11:17" hidden="1" x14ac:dyDescent="0.3">
      <c r="K835" t="s">
        <v>1584</v>
      </c>
      <c r="L835">
        <f>IF(AND(ISNUMBER(SEARCH(":",Table16[[#This Row],[Column1]]))=FALSE,ISNUMBER(SEARCH("Ronda",Table16[[#This Row],[Column1]]))=FALSE),1,0)</f>
        <v>0</v>
      </c>
      <c r="M835">
        <f>IF(Table16[[#This Row],[cond]]=1,M834+1,0)</f>
        <v>0</v>
      </c>
      <c r="N835">
        <f>IF(ISNUMBER(SEARCH("Ronda",Table16[[#This Row],[Column1]]))=TRUE,1,0)</f>
        <v>0</v>
      </c>
      <c r="O835" t="str">
        <f>IF(Table16[[#This Row],[cond2]]=1,MID(Table16[[#This Row],[Column1]],6,3),O834)</f>
        <v xml:space="preserve"> 21</v>
      </c>
      <c r="P835">
        <v>834</v>
      </c>
      <c r="Q835" t="s">
        <v>542</v>
      </c>
    </row>
    <row r="836" spans="11:17" hidden="1" x14ac:dyDescent="0.3">
      <c r="K836" t="s">
        <v>33</v>
      </c>
      <c r="L836">
        <f>IF(AND(ISNUMBER(SEARCH(":",Table16[[#This Row],[Column1]]))=FALSE,ISNUMBER(SEARCH("Ronda",Table16[[#This Row],[Column1]]))=FALSE),1,0)</f>
        <v>1</v>
      </c>
      <c r="M836">
        <f>IF(Table16[[#This Row],[cond]]=1,M835+1,0)</f>
        <v>1</v>
      </c>
      <c r="N836">
        <f>IF(ISNUMBER(SEARCH("Ronda",Table16[[#This Row],[Column1]]))=TRUE,1,0)</f>
        <v>0</v>
      </c>
      <c r="O836" t="str">
        <f>IF(Table16[[#This Row],[cond2]]=1,MID(Table16[[#This Row],[Column1]],6,3),O835)</f>
        <v xml:space="preserve"> 21</v>
      </c>
      <c r="P836">
        <v>835</v>
      </c>
      <c r="Q836" t="s">
        <v>542</v>
      </c>
    </row>
    <row r="837" spans="11:17" hidden="1" x14ac:dyDescent="0.3">
      <c r="K837" t="s">
        <v>1493</v>
      </c>
      <c r="L837">
        <f>IF(AND(ISNUMBER(SEARCH(":",Table16[[#This Row],[Column1]]))=FALSE,ISNUMBER(SEARCH("Ronda",Table16[[#This Row],[Column1]]))=FALSE),1,0)</f>
        <v>1</v>
      </c>
      <c r="M837">
        <f>IF(Table16[[#This Row],[cond]]=1,M836+1,0)</f>
        <v>2</v>
      </c>
      <c r="N837">
        <f>IF(ISNUMBER(SEARCH("Ronda",Table16[[#This Row],[Column1]]))=TRUE,1,0)</f>
        <v>0</v>
      </c>
      <c r="O837" t="str">
        <f>IF(Table16[[#This Row],[cond2]]=1,MID(Table16[[#This Row],[Column1]],6,3),O836)</f>
        <v xml:space="preserve"> 21</v>
      </c>
      <c r="P837">
        <v>836</v>
      </c>
      <c r="Q837" t="s">
        <v>542</v>
      </c>
    </row>
    <row r="838" spans="11:17" hidden="1" x14ac:dyDescent="0.3">
      <c r="K838">
        <v>2</v>
      </c>
      <c r="L838">
        <f>IF(AND(ISNUMBER(SEARCH(":",Table16[[#This Row],[Column1]]))=FALSE,ISNUMBER(SEARCH("Ronda",Table16[[#This Row],[Column1]]))=FALSE),1,0)</f>
        <v>1</v>
      </c>
      <c r="M838">
        <f>IF(Table16[[#This Row],[cond]]=1,M837+1,0)</f>
        <v>3</v>
      </c>
      <c r="N838">
        <f>IF(ISNUMBER(SEARCH("Ronda",Table16[[#This Row],[Column1]]))=TRUE,1,0)</f>
        <v>0</v>
      </c>
      <c r="O838" t="str">
        <f>IF(Table16[[#This Row],[cond2]]=1,MID(Table16[[#This Row],[Column1]],6,3),O837)</f>
        <v xml:space="preserve"> 21</v>
      </c>
      <c r="P838">
        <v>837</v>
      </c>
      <c r="Q838" t="s">
        <v>542</v>
      </c>
    </row>
    <row r="839" spans="11:17" x14ac:dyDescent="0.3">
      <c r="K839">
        <v>1</v>
      </c>
      <c r="L839">
        <f>IF(AND(ISNUMBER(SEARCH(":",Table16[[#This Row],[Column1]]))=FALSE,ISNUMBER(SEARCH("Ronda",Table16[[#This Row],[Column1]]))=FALSE),1,0)</f>
        <v>1</v>
      </c>
      <c r="M839">
        <f>IF(Table16[[#This Row],[cond]]=1,M838+1,0)</f>
        <v>4</v>
      </c>
      <c r="N839">
        <f>IF(ISNUMBER(SEARCH("Ronda",Table16[[#This Row],[Column1]]))=TRUE,1,0)</f>
        <v>0</v>
      </c>
      <c r="O839" t="str">
        <f>IF(Table16[[#This Row],[cond2]]=1,MID(Table16[[#This Row],[Column1]],6,3),O838)</f>
        <v xml:space="preserve"> 21</v>
      </c>
      <c r="P839">
        <v>1344</v>
      </c>
      <c r="Q839" t="s">
        <v>549</v>
      </c>
    </row>
    <row r="840" spans="11:17" hidden="1" x14ac:dyDescent="0.3">
      <c r="K840">
        <v>-2</v>
      </c>
      <c r="L840">
        <f>IF(AND(ISNUMBER(SEARCH(":",Table16[[#This Row],[Column1]]))=FALSE,ISNUMBER(SEARCH("Ronda",Table16[[#This Row],[Column1]]))=FALSE),1,0)</f>
        <v>1</v>
      </c>
      <c r="M840">
        <f>IF(Table16[[#This Row],[cond]]=1,M839+1,0)</f>
        <v>5</v>
      </c>
      <c r="N840">
        <f>IF(ISNUMBER(SEARCH("Ronda",Table16[[#This Row],[Column1]]))=TRUE,1,0)</f>
        <v>0</v>
      </c>
      <c r="O840" t="str">
        <f>IF(Table16[[#This Row],[cond2]]=1,MID(Table16[[#This Row],[Column1]],6,3),O839)</f>
        <v xml:space="preserve"> 21</v>
      </c>
      <c r="P840">
        <v>839</v>
      </c>
      <c r="Q840" t="s">
        <v>542</v>
      </c>
    </row>
    <row r="841" spans="11:17" hidden="1" x14ac:dyDescent="0.3">
      <c r="K841">
        <v>-1</v>
      </c>
      <c r="L841">
        <f>IF(AND(ISNUMBER(SEARCH(":",Table16[[#This Row],[Column1]]))=FALSE,ISNUMBER(SEARCH("Ronda",Table16[[#This Row],[Column1]]))=FALSE),1,0)</f>
        <v>1</v>
      </c>
      <c r="M841">
        <f>IF(Table16[[#This Row],[cond]]=1,M840+1,0)</f>
        <v>6</v>
      </c>
      <c r="N841">
        <f>IF(ISNUMBER(SEARCH("Ronda",Table16[[#This Row],[Column1]]))=TRUE,1,0)</f>
        <v>0</v>
      </c>
      <c r="O841" t="str">
        <f>IF(Table16[[#This Row],[cond2]]=1,MID(Table16[[#This Row],[Column1]],6,3),O840)</f>
        <v xml:space="preserve"> 21</v>
      </c>
      <c r="P841">
        <v>840</v>
      </c>
      <c r="Q841" t="s">
        <v>542</v>
      </c>
    </row>
    <row r="842" spans="11:17" hidden="1" x14ac:dyDescent="0.3">
      <c r="K842" t="s">
        <v>1585</v>
      </c>
      <c r="L842">
        <f>IF(AND(ISNUMBER(SEARCH(":",Table16[[#This Row],[Column1]]))=FALSE,ISNUMBER(SEARCH("Ronda",Table16[[#This Row],[Column1]]))=FALSE),1,0)</f>
        <v>0</v>
      </c>
      <c r="M842">
        <f>IF(Table16[[#This Row],[cond]]=1,M841+1,0)</f>
        <v>0</v>
      </c>
      <c r="N842">
        <f>IF(ISNUMBER(SEARCH("Ronda",Table16[[#This Row],[Column1]]))=TRUE,1,0)</f>
        <v>0</v>
      </c>
      <c r="O842" t="str">
        <f>IF(Table16[[#This Row],[cond2]]=1,MID(Table16[[#This Row],[Column1]],6,3),O841)</f>
        <v xml:space="preserve"> 21</v>
      </c>
      <c r="P842">
        <v>841</v>
      </c>
      <c r="Q842" t="s">
        <v>542</v>
      </c>
    </row>
    <row r="843" spans="11:17" hidden="1" x14ac:dyDescent="0.3">
      <c r="K843" t="s">
        <v>2</v>
      </c>
      <c r="L843">
        <f>IF(AND(ISNUMBER(SEARCH(":",Table16[[#This Row],[Column1]]))=FALSE,ISNUMBER(SEARCH("Ronda",Table16[[#This Row],[Column1]]))=FALSE),1,0)</f>
        <v>1</v>
      </c>
      <c r="M843">
        <f>IF(Table16[[#This Row],[cond]]=1,M842+1,0)</f>
        <v>1</v>
      </c>
      <c r="N843">
        <f>IF(ISNUMBER(SEARCH("Ronda",Table16[[#This Row],[Column1]]))=TRUE,1,0)</f>
        <v>0</v>
      </c>
      <c r="O843" t="str">
        <f>IF(Table16[[#This Row],[cond2]]=1,MID(Table16[[#This Row],[Column1]],6,3),O842)</f>
        <v xml:space="preserve"> 21</v>
      </c>
      <c r="P843">
        <v>842</v>
      </c>
      <c r="Q843" t="s">
        <v>542</v>
      </c>
    </row>
    <row r="844" spans="11:17" hidden="1" x14ac:dyDescent="0.3">
      <c r="K844" t="s">
        <v>4</v>
      </c>
      <c r="L844">
        <f>IF(AND(ISNUMBER(SEARCH(":",Table16[[#This Row],[Column1]]))=FALSE,ISNUMBER(SEARCH("Ronda",Table16[[#This Row],[Column1]]))=FALSE),1,0)</f>
        <v>1</v>
      </c>
      <c r="M844">
        <f>IF(Table16[[#This Row],[cond]]=1,M843+1,0)</f>
        <v>2</v>
      </c>
      <c r="N844">
        <f>IF(ISNUMBER(SEARCH("Ronda",Table16[[#This Row],[Column1]]))=TRUE,1,0)</f>
        <v>0</v>
      </c>
      <c r="O844" t="str">
        <f>IF(Table16[[#This Row],[cond2]]=1,MID(Table16[[#This Row],[Column1]],6,3),O843)</f>
        <v xml:space="preserve"> 21</v>
      </c>
      <c r="P844">
        <v>843</v>
      </c>
      <c r="Q844" t="s">
        <v>542</v>
      </c>
    </row>
    <row r="845" spans="11:17" hidden="1" x14ac:dyDescent="0.3">
      <c r="K845">
        <v>2</v>
      </c>
      <c r="L845">
        <f>IF(AND(ISNUMBER(SEARCH(":",Table16[[#This Row],[Column1]]))=FALSE,ISNUMBER(SEARCH("Ronda",Table16[[#This Row],[Column1]]))=FALSE),1,0)</f>
        <v>1</v>
      </c>
      <c r="M845">
        <f>IF(Table16[[#This Row],[cond]]=1,M844+1,0)</f>
        <v>3</v>
      </c>
      <c r="N845">
        <f>IF(ISNUMBER(SEARCH("Ronda",Table16[[#This Row],[Column1]]))=TRUE,1,0)</f>
        <v>0</v>
      </c>
      <c r="O845" t="str">
        <f>IF(Table16[[#This Row],[cond2]]=1,MID(Table16[[#This Row],[Column1]],6,3),O844)</f>
        <v xml:space="preserve"> 21</v>
      </c>
      <c r="P845">
        <v>844</v>
      </c>
      <c r="Q845" t="s">
        <v>542</v>
      </c>
    </row>
    <row r="846" spans="11:17" x14ac:dyDescent="0.3">
      <c r="K846">
        <v>0</v>
      </c>
      <c r="L846">
        <f>IF(AND(ISNUMBER(SEARCH(":",Table16[[#This Row],[Column1]]))=FALSE,ISNUMBER(SEARCH("Ronda",Table16[[#This Row],[Column1]]))=FALSE),1,0)</f>
        <v>1</v>
      </c>
      <c r="M846">
        <f>IF(Table16[[#This Row],[cond]]=1,M845+1,0)</f>
        <v>4</v>
      </c>
      <c r="N846">
        <f>IF(ISNUMBER(SEARCH("Ronda",Table16[[#This Row],[Column1]]))=TRUE,1,0)</f>
        <v>0</v>
      </c>
      <c r="O846" t="str">
        <f>IF(Table16[[#This Row],[cond2]]=1,MID(Table16[[#This Row],[Column1]],6,3),O845)</f>
        <v xml:space="preserve"> 21</v>
      </c>
      <c r="P846">
        <v>1337</v>
      </c>
      <c r="Q846" t="s">
        <v>549</v>
      </c>
    </row>
    <row r="847" spans="11:17" hidden="1" x14ac:dyDescent="0.3">
      <c r="K847">
        <v>0</v>
      </c>
      <c r="L847">
        <f>IF(AND(ISNUMBER(SEARCH(":",Table16[[#This Row],[Column1]]))=FALSE,ISNUMBER(SEARCH("Ronda",Table16[[#This Row],[Column1]]))=FALSE),1,0)</f>
        <v>1</v>
      </c>
      <c r="M847">
        <f>IF(Table16[[#This Row],[cond]]=1,M846+1,0)</f>
        <v>5</v>
      </c>
      <c r="N847">
        <f>IF(ISNUMBER(SEARCH("Ronda",Table16[[#This Row],[Column1]]))=TRUE,1,0)</f>
        <v>0</v>
      </c>
      <c r="O847" t="str">
        <f>IF(Table16[[#This Row],[cond2]]=1,MID(Table16[[#This Row],[Column1]],6,3),O846)</f>
        <v xml:space="preserve"> 21</v>
      </c>
      <c r="P847">
        <v>846</v>
      </c>
      <c r="Q847" t="s">
        <v>542</v>
      </c>
    </row>
    <row r="848" spans="11:17" hidden="1" x14ac:dyDescent="0.3">
      <c r="K848">
        <v>0</v>
      </c>
      <c r="L848">
        <f>IF(AND(ISNUMBER(SEARCH(":",Table16[[#This Row],[Column1]]))=FALSE,ISNUMBER(SEARCH("Ronda",Table16[[#This Row],[Column1]]))=FALSE),1,0)</f>
        <v>1</v>
      </c>
      <c r="M848">
        <f>IF(Table16[[#This Row],[cond]]=1,M847+1,0)</f>
        <v>6</v>
      </c>
      <c r="N848">
        <f>IF(ISNUMBER(SEARCH("Ronda",Table16[[#This Row],[Column1]]))=TRUE,1,0)</f>
        <v>0</v>
      </c>
      <c r="O848" t="str">
        <f>IF(Table16[[#This Row],[cond2]]=1,MID(Table16[[#This Row],[Column1]],6,3),O847)</f>
        <v xml:space="preserve"> 21</v>
      </c>
      <c r="P848">
        <v>847</v>
      </c>
      <c r="Q848" t="s">
        <v>542</v>
      </c>
    </row>
    <row r="849" spans="11:17" hidden="1" x14ac:dyDescent="0.3">
      <c r="K849" t="s">
        <v>1586</v>
      </c>
      <c r="L849">
        <f>IF(AND(ISNUMBER(SEARCH(":",Table16[[#This Row],[Column1]]))=FALSE,ISNUMBER(SEARCH("Ronda",Table16[[#This Row],[Column1]]))=FALSE),1,0)</f>
        <v>0</v>
      </c>
      <c r="M849">
        <f>IF(Table16[[#This Row],[cond]]=1,M848+1,0)</f>
        <v>0</v>
      </c>
      <c r="N849">
        <f>IF(ISNUMBER(SEARCH("Ronda",Table16[[#This Row],[Column1]]))=TRUE,1,0)</f>
        <v>0</v>
      </c>
      <c r="O849" t="str">
        <f>IF(Table16[[#This Row],[cond2]]=1,MID(Table16[[#This Row],[Column1]],6,3),O848)</f>
        <v xml:space="preserve"> 21</v>
      </c>
      <c r="P849">
        <v>848</v>
      </c>
      <c r="Q849" t="s">
        <v>542</v>
      </c>
    </row>
    <row r="850" spans="11:17" hidden="1" x14ac:dyDescent="0.3">
      <c r="K850" t="s">
        <v>5</v>
      </c>
      <c r="L850">
        <f>IF(AND(ISNUMBER(SEARCH(":",Table16[[#This Row],[Column1]]))=FALSE,ISNUMBER(SEARCH("Ronda",Table16[[#This Row],[Column1]]))=FALSE),1,0)</f>
        <v>1</v>
      </c>
      <c r="M850">
        <f>IF(Table16[[#This Row],[cond]]=1,M849+1,0)</f>
        <v>1</v>
      </c>
      <c r="N850">
        <f>IF(ISNUMBER(SEARCH("Ronda",Table16[[#This Row],[Column1]]))=TRUE,1,0)</f>
        <v>0</v>
      </c>
      <c r="O850" t="str">
        <f>IF(Table16[[#This Row],[cond2]]=1,MID(Table16[[#This Row],[Column1]],6,3),O849)</f>
        <v xml:space="preserve"> 21</v>
      </c>
      <c r="P850">
        <v>849</v>
      </c>
      <c r="Q850" t="s">
        <v>542</v>
      </c>
    </row>
    <row r="851" spans="11:17" hidden="1" x14ac:dyDescent="0.3">
      <c r="K851" t="s">
        <v>13</v>
      </c>
      <c r="L851">
        <f>IF(AND(ISNUMBER(SEARCH(":",Table16[[#This Row],[Column1]]))=FALSE,ISNUMBER(SEARCH("Ronda",Table16[[#This Row],[Column1]]))=FALSE),1,0)</f>
        <v>1</v>
      </c>
      <c r="M851">
        <f>IF(Table16[[#This Row],[cond]]=1,M850+1,0)</f>
        <v>2</v>
      </c>
      <c r="N851">
        <f>IF(ISNUMBER(SEARCH("Ronda",Table16[[#This Row],[Column1]]))=TRUE,1,0)</f>
        <v>0</v>
      </c>
      <c r="O851" t="str">
        <f>IF(Table16[[#This Row],[cond2]]=1,MID(Table16[[#This Row],[Column1]],6,3),O850)</f>
        <v xml:space="preserve"> 21</v>
      </c>
      <c r="P851">
        <v>850</v>
      </c>
      <c r="Q851" t="s">
        <v>542</v>
      </c>
    </row>
    <row r="852" spans="11:17" hidden="1" x14ac:dyDescent="0.3">
      <c r="K852">
        <v>1</v>
      </c>
      <c r="L852">
        <f>IF(AND(ISNUMBER(SEARCH(":",Table16[[#This Row],[Column1]]))=FALSE,ISNUMBER(SEARCH("Ronda",Table16[[#This Row],[Column1]]))=FALSE),1,0)</f>
        <v>1</v>
      </c>
      <c r="M852">
        <f>IF(Table16[[#This Row],[cond]]=1,M851+1,0)</f>
        <v>3</v>
      </c>
      <c r="N852">
        <f>IF(ISNUMBER(SEARCH("Ronda",Table16[[#This Row],[Column1]]))=TRUE,1,0)</f>
        <v>0</v>
      </c>
      <c r="O852" t="str">
        <f>IF(Table16[[#This Row],[cond2]]=1,MID(Table16[[#This Row],[Column1]],6,3),O851)</f>
        <v xml:space="preserve"> 21</v>
      </c>
      <c r="P852">
        <v>851</v>
      </c>
      <c r="Q852" t="s">
        <v>542</v>
      </c>
    </row>
    <row r="853" spans="11:17" x14ac:dyDescent="0.3">
      <c r="K853">
        <v>1</v>
      </c>
      <c r="L853">
        <f>IF(AND(ISNUMBER(SEARCH(":",Table16[[#This Row],[Column1]]))=FALSE,ISNUMBER(SEARCH("Ronda",Table16[[#This Row],[Column1]]))=FALSE),1,0)</f>
        <v>1</v>
      </c>
      <c r="M853">
        <f>IF(Table16[[#This Row],[cond]]=1,M852+1,0)</f>
        <v>4</v>
      </c>
      <c r="N853">
        <f>IF(ISNUMBER(SEARCH("Ronda",Table16[[#This Row],[Column1]]))=TRUE,1,0)</f>
        <v>0</v>
      </c>
      <c r="O853" t="str">
        <f>IF(Table16[[#This Row],[cond2]]=1,MID(Table16[[#This Row],[Column1]],6,3),O852)</f>
        <v xml:space="preserve"> 21</v>
      </c>
      <c r="P853">
        <v>1330</v>
      </c>
      <c r="Q853" t="s">
        <v>549</v>
      </c>
    </row>
    <row r="854" spans="11:17" hidden="1" x14ac:dyDescent="0.3">
      <c r="K854">
        <v>0</v>
      </c>
      <c r="L854">
        <f>IF(AND(ISNUMBER(SEARCH(":",Table16[[#This Row],[Column1]]))=FALSE,ISNUMBER(SEARCH("Ronda",Table16[[#This Row],[Column1]]))=FALSE),1,0)</f>
        <v>1</v>
      </c>
      <c r="M854">
        <f>IF(Table16[[#This Row],[cond]]=1,M853+1,0)</f>
        <v>5</v>
      </c>
      <c r="N854">
        <f>IF(ISNUMBER(SEARCH("Ronda",Table16[[#This Row],[Column1]]))=TRUE,1,0)</f>
        <v>0</v>
      </c>
      <c r="O854" t="str">
        <f>IF(Table16[[#This Row],[cond2]]=1,MID(Table16[[#This Row],[Column1]],6,3),O853)</f>
        <v xml:space="preserve"> 21</v>
      </c>
      <c r="P854">
        <v>853</v>
      </c>
      <c r="Q854" t="s">
        <v>542</v>
      </c>
    </row>
    <row r="855" spans="11:17" hidden="1" x14ac:dyDescent="0.3">
      <c r="K855">
        <v>-2</v>
      </c>
      <c r="L855">
        <f>IF(AND(ISNUMBER(SEARCH(":",Table16[[#This Row],[Column1]]))=FALSE,ISNUMBER(SEARCH("Ronda",Table16[[#This Row],[Column1]]))=FALSE),1,0)</f>
        <v>1</v>
      </c>
      <c r="M855">
        <f>IF(Table16[[#This Row],[cond]]=1,M854+1,0)</f>
        <v>6</v>
      </c>
      <c r="N855">
        <f>IF(ISNUMBER(SEARCH("Ronda",Table16[[#This Row],[Column1]]))=TRUE,1,0)</f>
        <v>0</v>
      </c>
      <c r="O855" t="str">
        <f>IF(Table16[[#This Row],[cond2]]=1,MID(Table16[[#This Row],[Column1]],6,3),O854)</f>
        <v xml:space="preserve"> 21</v>
      </c>
      <c r="P855">
        <v>854</v>
      </c>
      <c r="Q855" t="s">
        <v>542</v>
      </c>
    </row>
    <row r="856" spans="11:17" hidden="1" x14ac:dyDescent="0.3">
      <c r="K856" t="s">
        <v>1587</v>
      </c>
      <c r="L856">
        <f>IF(AND(ISNUMBER(SEARCH(":",Table16[[#This Row],[Column1]]))=FALSE,ISNUMBER(SEARCH("Ronda",Table16[[#This Row],[Column1]]))=FALSE),1,0)</f>
        <v>0</v>
      </c>
      <c r="M856">
        <f>IF(Table16[[#This Row],[cond]]=1,M855+1,0)</f>
        <v>0</v>
      </c>
      <c r="N856">
        <f>IF(ISNUMBER(SEARCH("Ronda",Table16[[#This Row],[Column1]]))=TRUE,1,0)</f>
        <v>0</v>
      </c>
      <c r="O856" t="str">
        <f>IF(Table16[[#This Row],[cond2]]=1,MID(Table16[[#This Row],[Column1]],6,3),O855)</f>
        <v xml:space="preserve"> 21</v>
      </c>
      <c r="P856">
        <v>855</v>
      </c>
      <c r="Q856" t="s">
        <v>542</v>
      </c>
    </row>
    <row r="857" spans="11:17" hidden="1" x14ac:dyDescent="0.3">
      <c r="K857" t="s">
        <v>303</v>
      </c>
      <c r="L857">
        <f>IF(AND(ISNUMBER(SEARCH(":",Table16[[#This Row],[Column1]]))=FALSE,ISNUMBER(SEARCH("Ronda",Table16[[#This Row],[Column1]]))=FALSE),1,0)</f>
        <v>1</v>
      </c>
      <c r="M857">
        <f>IF(Table16[[#This Row],[cond]]=1,M856+1,0)</f>
        <v>1</v>
      </c>
      <c r="N857">
        <f>IF(ISNUMBER(SEARCH("Ronda",Table16[[#This Row],[Column1]]))=TRUE,1,0)</f>
        <v>0</v>
      </c>
      <c r="O857" t="str">
        <f>IF(Table16[[#This Row],[cond2]]=1,MID(Table16[[#This Row],[Column1]],6,3),O856)</f>
        <v xml:space="preserve"> 21</v>
      </c>
      <c r="P857">
        <v>856</v>
      </c>
      <c r="Q857" t="s">
        <v>542</v>
      </c>
    </row>
    <row r="858" spans="11:17" hidden="1" x14ac:dyDescent="0.3">
      <c r="K858" t="s">
        <v>36</v>
      </c>
      <c r="L858">
        <f>IF(AND(ISNUMBER(SEARCH(":",Table16[[#This Row],[Column1]]))=FALSE,ISNUMBER(SEARCH("Ronda",Table16[[#This Row],[Column1]]))=FALSE),1,0)</f>
        <v>1</v>
      </c>
      <c r="M858">
        <f>IF(Table16[[#This Row],[cond]]=1,M857+1,0)</f>
        <v>2</v>
      </c>
      <c r="N858">
        <f>IF(ISNUMBER(SEARCH("Ronda",Table16[[#This Row],[Column1]]))=TRUE,1,0)</f>
        <v>0</v>
      </c>
      <c r="O858" t="str">
        <f>IF(Table16[[#This Row],[cond2]]=1,MID(Table16[[#This Row],[Column1]],6,3),O857)</f>
        <v xml:space="preserve"> 21</v>
      </c>
      <c r="P858">
        <v>857</v>
      </c>
      <c r="Q858" t="s">
        <v>542</v>
      </c>
    </row>
    <row r="859" spans="11:17" hidden="1" x14ac:dyDescent="0.3">
      <c r="K859">
        <v>1</v>
      </c>
      <c r="L859">
        <f>IF(AND(ISNUMBER(SEARCH(":",Table16[[#This Row],[Column1]]))=FALSE,ISNUMBER(SEARCH("Ronda",Table16[[#This Row],[Column1]]))=FALSE),1,0)</f>
        <v>1</v>
      </c>
      <c r="M859">
        <f>IF(Table16[[#This Row],[cond]]=1,M858+1,0)</f>
        <v>3</v>
      </c>
      <c r="N859">
        <f>IF(ISNUMBER(SEARCH("Ronda",Table16[[#This Row],[Column1]]))=TRUE,1,0)</f>
        <v>0</v>
      </c>
      <c r="O859" t="str">
        <f>IF(Table16[[#This Row],[cond2]]=1,MID(Table16[[#This Row],[Column1]],6,3),O858)</f>
        <v xml:space="preserve"> 21</v>
      </c>
      <c r="P859">
        <v>858</v>
      </c>
      <c r="Q859" t="s">
        <v>542</v>
      </c>
    </row>
    <row r="860" spans="11:17" x14ac:dyDescent="0.3">
      <c r="K860">
        <v>1</v>
      </c>
      <c r="L860">
        <f>IF(AND(ISNUMBER(SEARCH(":",Table16[[#This Row],[Column1]]))=FALSE,ISNUMBER(SEARCH("Ronda",Table16[[#This Row],[Column1]]))=FALSE),1,0)</f>
        <v>1</v>
      </c>
      <c r="M860">
        <f>IF(Table16[[#This Row],[cond]]=1,M859+1,0)</f>
        <v>4</v>
      </c>
      <c r="N860">
        <f>IF(ISNUMBER(SEARCH("Ronda",Table16[[#This Row],[Column1]]))=TRUE,1,0)</f>
        <v>0</v>
      </c>
      <c r="O860" t="str">
        <f>IF(Table16[[#This Row],[cond2]]=1,MID(Table16[[#This Row],[Column1]],6,3),O859)</f>
        <v xml:space="preserve"> 21</v>
      </c>
      <c r="P860">
        <v>1323</v>
      </c>
      <c r="Q860" t="s">
        <v>549</v>
      </c>
    </row>
    <row r="861" spans="11:17" hidden="1" x14ac:dyDescent="0.3">
      <c r="K861">
        <v>-1</v>
      </c>
      <c r="L861">
        <f>IF(AND(ISNUMBER(SEARCH(":",Table16[[#This Row],[Column1]]))=FALSE,ISNUMBER(SEARCH("Ronda",Table16[[#This Row],[Column1]]))=FALSE),1,0)</f>
        <v>1</v>
      </c>
      <c r="M861">
        <f>IF(Table16[[#This Row],[cond]]=1,M860+1,0)</f>
        <v>5</v>
      </c>
      <c r="N861">
        <f>IF(ISNUMBER(SEARCH("Ronda",Table16[[#This Row],[Column1]]))=TRUE,1,0)</f>
        <v>0</v>
      </c>
      <c r="O861" t="str">
        <f>IF(Table16[[#This Row],[cond2]]=1,MID(Table16[[#This Row],[Column1]],6,3),O860)</f>
        <v xml:space="preserve"> 21</v>
      </c>
      <c r="P861">
        <v>860</v>
      </c>
      <c r="Q861" t="s">
        <v>542</v>
      </c>
    </row>
    <row r="862" spans="11:17" hidden="1" x14ac:dyDescent="0.3">
      <c r="K862">
        <v>0</v>
      </c>
      <c r="L862">
        <f>IF(AND(ISNUMBER(SEARCH(":",Table16[[#This Row],[Column1]]))=FALSE,ISNUMBER(SEARCH("Ronda",Table16[[#This Row],[Column1]]))=FALSE),1,0)</f>
        <v>1</v>
      </c>
      <c r="M862">
        <f>IF(Table16[[#This Row],[cond]]=1,M861+1,0)</f>
        <v>6</v>
      </c>
      <c r="N862">
        <f>IF(ISNUMBER(SEARCH("Ronda",Table16[[#This Row],[Column1]]))=TRUE,1,0)</f>
        <v>0</v>
      </c>
      <c r="O862" t="str">
        <f>IF(Table16[[#This Row],[cond2]]=1,MID(Table16[[#This Row],[Column1]],6,3),O861)</f>
        <v xml:space="preserve"> 21</v>
      </c>
      <c r="P862">
        <v>861</v>
      </c>
      <c r="Q862" t="s">
        <v>542</v>
      </c>
    </row>
    <row r="863" spans="11:17" hidden="1" x14ac:dyDescent="0.3">
      <c r="K863" t="s">
        <v>1588</v>
      </c>
      <c r="L863">
        <f>IF(AND(ISNUMBER(SEARCH(":",Table16[[#This Row],[Column1]]))=FALSE,ISNUMBER(SEARCH("Ronda",Table16[[#This Row],[Column1]]))=FALSE),1,0)</f>
        <v>0</v>
      </c>
      <c r="M863">
        <f>IF(Table16[[#This Row],[cond]]=1,M862+1,0)</f>
        <v>0</v>
      </c>
      <c r="N863">
        <f>IF(ISNUMBER(SEARCH("Ronda",Table16[[#This Row],[Column1]]))=TRUE,1,0)</f>
        <v>0</v>
      </c>
      <c r="O863" t="str">
        <f>IF(Table16[[#This Row],[cond2]]=1,MID(Table16[[#This Row],[Column1]],6,3),O862)</f>
        <v xml:space="preserve"> 21</v>
      </c>
      <c r="P863">
        <v>862</v>
      </c>
      <c r="Q863" t="s">
        <v>542</v>
      </c>
    </row>
    <row r="864" spans="11:17" hidden="1" x14ac:dyDescent="0.3">
      <c r="K864" t="s">
        <v>14</v>
      </c>
      <c r="L864">
        <f>IF(AND(ISNUMBER(SEARCH(":",Table16[[#This Row],[Column1]]))=FALSE,ISNUMBER(SEARCH("Ronda",Table16[[#This Row],[Column1]]))=FALSE),1,0)</f>
        <v>1</v>
      </c>
      <c r="M864">
        <f>IF(Table16[[#This Row],[cond]]=1,M863+1,0)</f>
        <v>1</v>
      </c>
      <c r="N864">
        <f>IF(ISNUMBER(SEARCH("Ronda",Table16[[#This Row],[Column1]]))=TRUE,1,0)</f>
        <v>0</v>
      </c>
      <c r="O864" t="str">
        <f>IF(Table16[[#This Row],[cond2]]=1,MID(Table16[[#This Row],[Column1]],6,3),O863)</f>
        <v xml:space="preserve"> 21</v>
      </c>
      <c r="P864">
        <v>863</v>
      </c>
      <c r="Q864" t="s">
        <v>542</v>
      </c>
    </row>
    <row r="865" spans="11:17" hidden="1" x14ac:dyDescent="0.3">
      <c r="K865" t="s">
        <v>10</v>
      </c>
      <c r="L865">
        <f>IF(AND(ISNUMBER(SEARCH(":",Table16[[#This Row],[Column1]]))=FALSE,ISNUMBER(SEARCH("Ronda",Table16[[#This Row],[Column1]]))=FALSE),1,0)</f>
        <v>1</v>
      </c>
      <c r="M865">
        <f>IF(Table16[[#This Row],[cond]]=1,M864+1,0)</f>
        <v>2</v>
      </c>
      <c r="N865">
        <f>IF(ISNUMBER(SEARCH("Ronda",Table16[[#This Row],[Column1]]))=TRUE,1,0)</f>
        <v>0</v>
      </c>
      <c r="O865" t="str">
        <f>IF(Table16[[#This Row],[cond2]]=1,MID(Table16[[#This Row],[Column1]],6,3),O864)</f>
        <v xml:space="preserve"> 21</v>
      </c>
      <c r="P865">
        <v>864</v>
      </c>
      <c r="Q865" t="s">
        <v>542</v>
      </c>
    </row>
    <row r="866" spans="11:17" hidden="1" x14ac:dyDescent="0.3">
      <c r="K866">
        <v>0</v>
      </c>
      <c r="L866">
        <f>IF(AND(ISNUMBER(SEARCH(":",Table16[[#This Row],[Column1]]))=FALSE,ISNUMBER(SEARCH("Ronda",Table16[[#This Row],[Column1]]))=FALSE),1,0)</f>
        <v>1</v>
      </c>
      <c r="M866">
        <f>IF(Table16[[#This Row],[cond]]=1,M865+1,0)</f>
        <v>3</v>
      </c>
      <c r="N866">
        <f>IF(ISNUMBER(SEARCH("Ronda",Table16[[#This Row],[Column1]]))=TRUE,1,0)</f>
        <v>0</v>
      </c>
      <c r="O866" t="str">
        <f>IF(Table16[[#This Row],[cond2]]=1,MID(Table16[[#This Row],[Column1]],6,3),O865)</f>
        <v xml:space="preserve"> 21</v>
      </c>
      <c r="P866">
        <v>865</v>
      </c>
      <c r="Q866" t="s">
        <v>542</v>
      </c>
    </row>
    <row r="867" spans="11:17" x14ac:dyDescent="0.3">
      <c r="K867">
        <v>2</v>
      </c>
      <c r="L867">
        <f>IF(AND(ISNUMBER(SEARCH(":",Table16[[#This Row],[Column1]]))=FALSE,ISNUMBER(SEARCH("Ronda",Table16[[#This Row],[Column1]]))=FALSE),1,0)</f>
        <v>1</v>
      </c>
      <c r="M867">
        <f>IF(Table16[[#This Row],[cond]]=1,M866+1,0)</f>
        <v>4</v>
      </c>
      <c r="N867">
        <f>IF(ISNUMBER(SEARCH("Ronda",Table16[[#This Row],[Column1]]))=TRUE,1,0)</f>
        <v>0</v>
      </c>
      <c r="O867" t="str">
        <f>IF(Table16[[#This Row],[cond2]]=1,MID(Table16[[#This Row],[Column1]],6,3),O866)</f>
        <v xml:space="preserve"> 21</v>
      </c>
      <c r="P867">
        <v>1316</v>
      </c>
      <c r="Q867" t="s">
        <v>549</v>
      </c>
    </row>
    <row r="868" spans="11:17" hidden="1" x14ac:dyDescent="0.3">
      <c r="K868">
        <v>0</v>
      </c>
      <c r="L868">
        <f>IF(AND(ISNUMBER(SEARCH(":",Table16[[#This Row],[Column1]]))=FALSE,ISNUMBER(SEARCH("Ronda",Table16[[#This Row],[Column1]]))=FALSE),1,0)</f>
        <v>1</v>
      </c>
      <c r="M868">
        <f>IF(Table16[[#This Row],[cond]]=1,M867+1,0)</f>
        <v>5</v>
      </c>
      <c r="N868">
        <f>IF(ISNUMBER(SEARCH("Ronda",Table16[[#This Row],[Column1]]))=TRUE,1,0)</f>
        <v>0</v>
      </c>
      <c r="O868" t="str">
        <f>IF(Table16[[#This Row],[cond2]]=1,MID(Table16[[#This Row],[Column1]],6,3),O867)</f>
        <v xml:space="preserve"> 21</v>
      </c>
      <c r="P868">
        <v>867</v>
      </c>
      <c r="Q868" t="s">
        <v>542</v>
      </c>
    </row>
    <row r="869" spans="11:17" hidden="1" x14ac:dyDescent="0.3">
      <c r="K869">
        <v>0</v>
      </c>
      <c r="L869">
        <f>IF(AND(ISNUMBER(SEARCH(":",Table16[[#This Row],[Column1]]))=FALSE,ISNUMBER(SEARCH("Ronda",Table16[[#This Row],[Column1]]))=FALSE),1,0)</f>
        <v>1</v>
      </c>
      <c r="M869">
        <f>IF(Table16[[#This Row],[cond]]=1,M868+1,0)</f>
        <v>6</v>
      </c>
      <c r="N869">
        <f>IF(ISNUMBER(SEARCH("Ronda",Table16[[#This Row],[Column1]]))=TRUE,1,0)</f>
        <v>0</v>
      </c>
      <c r="O869" t="str">
        <f>IF(Table16[[#This Row],[cond2]]=1,MID(Table16[[#This Row],[Column1]],6,3),O868)</f>
        <v xml:space="preserve"> 21</v>
      </c>
      <c r="P869">
        <v>868</v>
      </c>
      <c r="Q869" t="s">
        <v>542</v>
      </c>
    </row>
    <row r="870" spans="11:17" hidden="1" x14ac:dyDescent="0.3">
      <c r="K870" t="s">
        <v>157</v>
      </c>
      <c r="L870">
        <f>IF(AND(ISNUMBER(SEARCH(":",Table16[[#This Row],[Column1]]))=FALSE,ISNUMBER(SEARCH("Ronda",Table16[[#This Row],[Column1]]))=FALSE),1,0)</f>
        <v>0</v>
      </c>
      <c r="M870">
        <f>IF(Table16[[#This Row],[cond]]=1,M869+1,0)</f>
        <v>0</v>
      </c>
      <c r="N870">
        <f>IF(ISNUMBER(SEARCH("Ronda",Table16[[#This Row],[Column1]]))=TRUE,1,0)</f>
        <v>0</v>
      </c>
      <c r="O870" t="str">
        <f>IF(Table16[[#This Row],[cond2]]=1,MID(Table16[[#This Row],[Column1]],6,3),O869)</f>
        <v xml:space="preserve"> 21</v>
      </c>
      <c r="P870">
        <v>869</v>
      </c>
      <c r="Q870" t="s">
        <v>542</v>
      </c>
    </row>
    <row r="871" spans="11:17" hidden="1" x14ac:dyDescent="0.3">
      <c r="K871" t="s">
        <v>8</v>
      </c>
      <c r="L871">
        <f>IF(AND(ISNUMBER(SEARCH(":",Table16[[#This Row],[Column1]]))=FALSE,ISNUMBER(SEARCH("Ronda",Table16[[#This Row],[Column1]]))=FALSE),1,0)</f>
        <v>1</v>
      </c>
      <c r="M871">
        <f>IF(Table16[[#This Row],[cond]]=1,M870+1,0)</f>
        <v>1</v>
      </c>
      <c r="N871">
        <f>IF(ISNUMBER(SEARCH("Ronda",Table16[[#This Row],[Column1]]))=TRUE,1,0)</f>
        <v>0</v>
      </c>
      <c r="O871" t="str">
        <f>IF(Table16[[#This Row],[cond2]]=1,MID(Table16[[#This Row],[Column1]],6,3),O870)</f>
        <v xml:space="preserve"> 21</v>
      </c>
      <c r="P871">
        <v>870</v>
      </c>
      <c r="Q871" t="s">
        <v>542</v>
      </c>
    </row>
    <row r="872" spans="11:17" hidden="1" x14ac:dyDescent="0.3">
      <c r="K872" t="s">
        <v>7</v>
      </c>
      <c r="L872">
        <f>IF(AND(ISNUMBER(SEARCH(":",Table16[[#This Row],[Column1]]))=FALSE,ISNUMBER(SEARCH("Ronda",Table16[[#This Row],[Column1]]))=FALSE),1,0)</f>
        <v>1</v>
      </c>
      <c r="M872">
        <f>IF(Table16[[#This Row],[cond]]=1,M871+1,0)</f>
        <v>2</v>
      </c>
      <c r="N872">
        <f>IF(ISNUMBER(SEARCH("Ronda",Table16[[#This Row],[Column1]]))=TRUE,1,0)</f>
        <v>0</v>
      </c>
      <c r="O872" t="str">
        <f>IF(Table16[[#This Row],[cond2]]=1,MID(Table16[[#This Row],[Column1]],6,3),O871)</f>
        <v xml:space="preserve"> 21</v>
      </c>
      <c r="P872">
        <v>871</v>
      </c>
      <c r="Q872" t="s">
        <v>542</v>
      </c>
    </row>
    <row r="873" spans="11:17" hidden="1" x14ac:dyDescent="0.3">
      <c r="K873">
        <v>0</v>
      </c>
      <c r="L873">
        <f>IF(AND(ISNUMBER(SEARCH(":",Table16[[#This Row],[Column1]]))=FALSE,ISNUMBER(SEARCH("Ronda",Table16[[#This Row],[Column1]]))=FALSE),1,0)</f>
        <v>1</v>
      </c>
      <c r="M873">
        <f>IF(Table16[[#This Row],[cond]]=1,M872+1,0)</f>
        <v>3</v>
      </c>
      <c r="N873">
        <f>IF(ISNUMBER(SEARCH("Ronda",Table16[[#This Row],[Column1]]))=TRUE,1,0)</f>
        <v>0</v>
      </c>
      <c r="O873" t="str">
        <f>IF(Table16[[#This Row],[cond2]]=1,MID(Table16[[#This Row],[Column1]],6,3),O872)</f>
        <v xml:space="preserve"> 21</v>
      </c>
      <c r="P873">
        <v>872</v>
      </c>
      <c r="Q873" t="s">
        <v>542</v>
      </c>
    </row>
    <row r="874" spans="11:17" x14ac:dyDescent="0.3">
      <c r="K874">
        <v>1</v>
      </c>
      <c r="L874">
        <f>IF(AND(ISNUMBER(SEARCH(":",Table16[[#This Row],[Column1]]))=FALSE,ISNUMBER(SEARCH("Ronda",Table16[[#This Row],[Column1]]))=FALSE),1,0)</f>
        <v>1</v>
      </c>
      <c r="M874">
        <f>IF(Table16[[#This Row],[cond]]=1,M873+1,0)</f>
        <v>4</v>
      </c>
      <c r="N874">
        <f>IF(ISNUMBER(SEARCH("Ronda",Table16[[#This Row],[Column1]]))=TRUE,1,0)</f>
        <v>0</v>
      </c>
      <c r="O874" t="str">
        <f>IF(Table16[[#This Row],[cond2]]=1,MID(Table16[[#This Row],[Column1]],6,3),O873)</f>
        <v xml:space="preserve"> 21</v>
      </c>
      <c r="P874">
        <v>1309</v>
      </c>
      <c r="Q874" t="s">
        <v>549</v>
      </c>
    </row>
    <row r="875" spans="11:17" hidden="1" x14ac:dyDescent="0.3">
      <c r="K875">
        <v>0</v>
      </c>
      <c r="L875">
        <f>IF(AND(ISNUMBER(SEARCH(":",Table16[[#This Row],[Column1]]))=FALSE,ISNUMBER(SEARCH("Ronda",Table16[[#This Row],[Column1]]))=FALSE),1,0)</f>
        <v>1</v>
      </c>
      <c r="M875">
        <f>IF(Table16[[#This Row],[cond]]=1,M874+1,0)</f>
        <v>5</v>
      </c>
      <c r="N875">
        <f>IF(ISNUMBER(SEARCH("Ronda",Table16[[#This Row],[Column1]]))=TRUE,1,0)</f>
        <v>0</v>
      </c>
      <c r="O875" t="str">
        <f>IF(Table16[[#This Row],[cond2]]=1,MID(Table16[[#This Row],[Column1]],6,3),O874)</f>
        <v xml:space="preserve"> 21</v>
      </c>
      <c r="P875">
        <v>874</v>
      </c>
      <c r="Q875" t="s">
        <v>542</v>
      </c>
    </row>
    <row r="876" spans="11:17" hidden="1" x14ac:dyDescent="0.3">
      <c r="K876">
        <v>0</v>
      </c>
      <c r="L876">
        <f>IF(AND(ISNUMBER(SEARCH(":",Table16[[#This Row],[Column1]]))=FALSE,ISNUMBER(SEARCH("Ronda",Table16[[#This Row],[Column1]]))=FALSE),1,0)</f>
        <v>1</v>
      </c>
      <c r="M876">
        <f>IF(Table16[[#This Row],[cond]]=1,M875+1,0)</f>
        <v>6</v>
      </c>
      <c r="N876">
        <f>IF(ISNUMBER(SEARCH("Ronda",Table16[[#This Row],[Column1]]))=TRUE,1,0)</f>
        <v>0</v>
      </c>
      <c r="O876" t="str">
        <f>IF(Table16[[#This Row],[cond2]]=1,MID(Table16[[#This Row],[Column1]],6,3),O875)</f>
        <v xml:space="preserve"> 21</v>
      </c>
      <c r="P876">
        <v>875</v>
      </c>
      <c r="Q876" t="s">
        <v>542</v>
      </c>
    </row>
    <row r="877" spans="11:17" hidden="1" x14ac:dyDescent="0.3">
      <c r="K877" t="s">
        <v>1589</v>
      </c>
      <c r="L877">
        <f>IF(AND(ISNUMBER(SEARCH(":",Table16[[#This Row],[Column1]]))=FALSE,ISNUMBER(SEARCH("Ronda",Table16[[#This Row],[Column1]]))=FALSE),1,0)</f>
        <v>0</v>
      </c>
      <c r="M877">
        <f>IF(Table16[[#This Row],[cond]]=1,M876+1,0)</f>
        <v>0</v>
      </c>
      <c r="N877">
        <f>IF(ISNUMBER(SEARCH("Ronda",Table16[[#This Row],[Column1]]))=TRUE,1,0)</f>
        <v>0</v>
      </c>
      <c r="O877" t="str">
        <f>IF(Table16[[#This Row],[cond2]]=1,MID(Table16[[#This Row],[Column1]],6,3),O876)</f>
        <v xml:space="preserve"> 21</v>
      </c>
      <c r="P877">
        <v>876</v>
      </c>
      <c r="Q877" t="s">
        <v>542</v>
      </c>
    </row>
    <row r="878" spans="11:17" hidden="1" x14ac:dyDescent="0.3">
      <c r="K878" t="s">
        <v>1051</v>
      </c>
      <c r="L878">
        <f>IF(AND(ISNUMBER(SEARCH(":",Table16[[#This Row],[Column1]]))=FALSE,ISNUMBER(SEARCH("Ronda",Table16[[#This Row],[Column1]]))=FALSE),1,0)</f>
        <v>1</v>
      </c>
      <c r="M878">
        <f>IF(Table16[[#This Row],[cond]]=1,M877+1,0)</f>
        <v>1</v>
      </c>
      <c r="N878">
        <f>IF(ISNUMBER(SEARCH("Ronda",Table16[[#This Row],[Column1]]))=TRUE,1,0)</f>
        <v>0</v>
      </c>
      <c r="O878" t="str">
        <f>IF(Table16[[#This Row],[cond2]]=1,MID(Table16[[#This Row],[Column1]],6,3),O877)</f>
        <v xml:space="preserve"> 21</v>
      </c>
      <c r="P878">
        <v>877</v>
      </c>
      <c r="Q878" t="s">
        <v>542</v>
      </c>
    </row>
    <row r="879" spans="11:17" hidden="1" x14ac:dyDescent="0.3">
      <c r="K879" t="s">
        <v>6</v>
      </c>
      <c r="L879">
        <f>IF(AND(ISNUMBER(SEARCH(":",Table16[[#This Row],[Column1]]))=FALSE,ISNUMBER(SEARCH("Ronda",Table16[[#This Row],[Column1]]))=FALSE),1,0)</f>
        <v>1</v>
      </c>
      <c r="M879">
        <f>IF(Table16[[#This Row],[cond]]=1,M878+1,0)</f>
        <v>2</v>
      </c>
      <c r="N879">
        <f>IF(ISNUMBER(SEARCH("Ronda",Table16[[#This Row],[Column1]]))=TRUE,1,0)</f>
        <v>0</v>
      </c>
      <c r="O879" t="str">
        <f>IF(Table16[[#This Row],[cond2]]=1,MID(Table16[[#This Row],[Column1]],6,3),O878)</f>
        <v xml:space="preserve"> 21</v>
      </c>
      <c r="P879">
        <v>878</v>
      </c>
      <c r="Q879" t="s">
        <v>542</v>
      </c>
    </row>
    <row r="880" spans="11:17" hidden="1" x14ac:dyDescent="0.3">
      <c r="K880">
        <v>3</v>
      </c>
      <c r="L880">
        <f>IF(AND(ISNUMBER(SEARCH(":",Table16[[#This Row],[Column1]]))=FALSE,ISNUMBER(SEARCH("Ronda",Table16[[#This Row],[Column1]]))=FALSE),1,0)</f>
        <v>1</v>
      </c>
      <c r="M880">
        <f>IF(Table16[[#This Row],[cond]]=1,M879+1,0)</f>
        <v>3</v>
      </c>
      <c r="N880">
        <f>IF(ISNUMBER(SEARCH("Ronda",Table16[[#This Row],[Column1]]))=TRUE,1,0)</f>
        <v>0</v>
      </c>
      <c r="O880" t="str">
        <f>IF(Table16[[#This Row],[cond2]]=1,MID(Table16[[#This Row],[Column1]],6,3),O879)</f>
        <v xml:space="preserve"> 21</v>
      </c>
      <c r="P880">
        <v>879</v>
      </c>
      <c r="Q880" t="s">
        <v>542</v>
      </c>
    </row>
    <row r="881" spans="11:17" x14ac:dyDescent="0.3">
      <c r="K881">
        <v>0</v>
      </c>
      <c r="L881">
        <f>IF(AND(ISNUMBER(SEARCH(":",Table16[[#This Row],[Column1]]))=FALSE,ISNUMBER(SEARCH("Ronda",Table16[[#This Row],[Column1]]))=FALSE),1,0)</f>
        <v>1</v>
      </c>
      <c r="M881">
        <f>IF(Table16[[#This Row],[cond]]=1,M880+1,0)</f>
        <v>4</v>
      </c>
      <c r="N881">
        <f>IF(ISNUMBER(SEARCH("Ronda",Table16[[#This Row],[Column1]]))=TRUE,1,0)</f>
        <v>0</v>
      </c>
      <c r="O881" t="str">
        <f>IF(Table16[[#This Row],[cond2]]=1,MID(Table16[[#This Row],[Column1]],6,3),O880)</f>
        <v xml:space="preserve"> 21</v>
      </c>
      <c r="P881">
        <v>1302</v>
      </c>
      <c r="Q881" t="s">
        <v>549</v>
      </c>
    </row>
    <row r="882" spans="11:17" hidden="1" x14ac:dyDescent="0.3">
      <c r="K882">
        <v>-2</v>
      </c>
      <c r="L882">
        <f>IF(AND(ISNUMBER(SEARCH(":",Table16[[#This Row],[Column1]]))=FALSE,ISNUMBER(SEARCH("Ronda",Table16[[#This Row],[Column1]]))=FALSE),1,0)</f>
        <v>1</v>
      </c>
      <c r="M882">
        <f>IF(Table16[[#This Row],[cond]]=1,M881+1,0)</f>
        <v>5</v>
      </c>
      <c r="N882">
        <f>IF(ISNUMBER(SEARCH("Ronda",Table16[[#This Row],[Column1]]))=TRUE,1,0)</f>
        <v>0</v>
      </c>
      <c r="O882" t="str">
        <f>IF(Table16[[#This Row],[cond2]]=1,MID(Table16[[#This Row],[Column1]],6,3),O881)</f>
        <v xml:space="preserve"> 21</v>
      </c>
      <c r="P882">
        <v>881</v>
      </c>
      <c r="Q882" t="s">
        <v>542</v>
      </c>
    </row>
    <row r="883" spans="11:17" hidden="1" x14ac:dyDescent="0.3">
      <c r="K883">
        <v>0</v>
      </c>
      <c r="L883">
        <f>IF(AND(ISNUMBER(SEARCH(":",Table16[[#This Row],[Column1]]))=FALSE,ISNUMBER(SEARCH("Ronda",Table16[[#This Row],[Column1]]))=FALSE),1,0)</f>
        <v>1</v>
      </c>
      <c r="M883">
        <f>IF(Table16[[#This Row],[cond]]=1,M882+1,0)</f>
        <v>6</v>
      </c>
      <c r="N883">
        <f>IF(ISNUMBER(SEARCH("Ronda",Table16[[#This Row],[Column1]]))=TRUE,1,0)</f>
        <v>0</v>
      </c>
      <c r="O883" t="str">
        <f>IF(Table16[[#This Row],[cond2]]=1,MID(Table16[[#This Row],[Column1]],6,3),O882)</f>
        <v xml:space="preserve"> 21</v>
      </c>
      <c r="P883">
        <v>882</v>
      </c>
      <c r="Q883" t="s">
        <v>542</v>
      </c>
    </row>
    <row r="884" spans="11:17" hidden="1" x14ac:dyDescent="0.3">
      <c r="K884" t="s">
        <v>1590</v>
      </c>
      <c r="L884">
        <f>IF(AND(ISNUMBER(SEARCH(":",Table16[[#This Row],[Column1]]))=FALSE,ISNUMBER(SEARCH("Ronda",Table16[[#This Row],[Column1]]))=FALSE),1,0)</f>
        <v>0</v>
      </c>
      <c r="M884">
        <f>IF(Table16[[#This Row],[cond]]=1,M883+1,0)</f>
        <v>0</v>
      </c>
      <c r="N884">
        <f>IF(ISNUMBER(SEARCH("Ronda",Table16[[#This Row],[Column1]]))=TRUE,1,0)</f>
        <v>0</v>
      </c>
      <c r="O884" t="str">
        <f>IF(Table16[[#This Row],[cond2]]=1,MID(Table16[[#This Row],[Column1]],6,3),O883)</f>
        <v xml:space="preserve"> 21</v>
      </c>
      <c r="P884">
        <v>883</v>
      </c>
      <c r="Q884" t="s">
        <v>542</v>
      </c>
    </row>
    <row r="885" spans="11:17" hidden="1" x14ac:dyDescent="0.3">
      <c r="K885" t="s">
        <v>1257</v>
      </c>
      <c r="L885">
        <f>IF(AND(ISNUMBER(SEARCH(":",Table16[[#This Row],[Column1]]))=FALSE,ISNUMBER(SEARCH("Ronda",Table16[[#This Row],[Column1]]))=FALSE),1,0)</f>
        <v>1</v>
      </c>
      <c r="M885">
        <f>IF(Table16[[#This Row],[cond]]=1,M884+1,0)</f>
        <v>1</v>
      </c>
      <c r="N885">
        <f>IF(ISNUMBER(SEARCH("Ronda",Table16[[#This Row],[Column1]]))=TRUE,1,0)</f>
        <v>0</v>
      </c>
      <c r="O885" t="str">
        <f>IF(Table16[[#This Row],[cond2]]=1,MID(Table16[[#This Row],[Column1]],6,3),O884)</f>
        <v xml:space="preserve"> 21</v>
      </c>
      <c r="P885">
        <v>884</v>
      </c>
      <c r="Q885" t="s">
        <v>542</v>
      </c>
    </row>
    <row r="886" spans="11:17" hidden="1" x14ac:dyDescent="0.3">
      <c r="K886" t="s">
        <v>1491</v>
      </c>
      <c r="L886">
        <f>IF(AND(ISNUMBER(SEARCH(":",Table16[[#This Row],[Column1]]))=FALSE,ISNUMBER(SEARCH("Ronda",Table16[[#This Row],[Column1]]))=FALSE),1,0)</f>
        <v>1</v>
      </c>
      <c r="M886">
        <f>IF(Table16[[#This Row],[cond]]=1,M885+1,0)</f>
        <v>2</v>
      </c>
      <c r="N886">
        <f>IF(ISNUMBER(SEARCH("Ronda",Table16[[#This Row],[Column1]]))=TRUE,1,0)</f>
        <v>0</v>
      </c>
      <c r="O886" t="str">
        <f>IF(Table16[[#This Row],[cond2]]=1,MID(Table16[[#This Row],[Column1]],6,3),O885)</f>
        <v xml:space="preserve"> 21</v>
      </c>
      <c r="P886">
        <v>885</v>
      </c>
      <c r="Q886" t="s">
        <v>542</v>
      </c>
    </row>
    <row r="887" spans="11:17" hidden="1" x14ac:dyDescent="0.3">
      <c r="K887">
        <v>0</v>
      </c>
      <c r="L887">
        <f>IF(AND(ISNUMBER(SEARCH(":",Table16[[#This Row],[Column1]]))=FALSE,ISNUMBER(SEARCH("Ronda",Table16[[#This Row],[Column1]]))=FALSE),1,0)</f>
        <v>1</v>
      </c>
      <c r="M887">
        <f>IF(Table16[[#This Row],[cond]]=1,M886+1,0)</f>
        <v>3</v>
      </c>
      <c r="N887">
        <f>IF(ISNUMBER(SEARCH("Ronda",Table16[[#This Row],[Column1]]))=TRUE,1,0)</f>
        <v>0</v>
      </c>
      <c r="O887" t="str">
        <f>IF(Table16[[#This Row],[cond2]]=1,MID(Table16[[#This Row],[Column1]],6,3),O886)</f>
        <v xml:space="preserve"> 21</v>
      </c>
      <c r="P887">
        <v>886</v>
      </c>
      <c r="Q887" t="s">
        <v>542</v>
      </c>
    </row>
    <row r="888" spans="11:17" x14ac:dyDescent="0.3">
      <c r="K888">
        <v>1</v>
      </c>
      <c r="L888">
        <f>IF(AND(ISNUMBER(SEARCH(":",Table16[[#This Row],[Column1]]))=FALSE,ISNUMBER(SEARCH("Ronda",Table16[[#This Row],[Column1]]))=FALSE),1,0)</f>
        <v>1</v>
      </c>
      <c r="M888">
        <f>IF(Table16[[#This Row],[cond]]=1,M887+1,0)</f>
        <v>4</v>
      </c>
      <c r="N888">
        <f>IF(ISNUMBER(SEARCH("Ronda",Table16[[#This Row],[Column1]]))=TRUE,1,0)</f>
        <v>0</v>
      </c>
      <c r="O888" t="str">
        <f>IF(Table16[[#This Row],[cond2]]=1,MID(Table16[[#This Row],[Column1]],6,3),O887)</f>
        <v xml:space="preserve"> 21</v>
      </c>
      <c r="P888">
        <v>1294</v>
      </c>
      <c r="Q888" t="s">
        <v>552</v>
      </c>
    </row>
    <row r="889" spans="11:17" hidden="1" x14ac:dyDescent="0.3">
      <c r="K889">
        <v>0</v>
      </c>
      <c r="L889">
        <f>IF(AND(ISNUMBER(SEARCH(":",Table16[[#This Row],[Column1]]))=FALSE,ISNUMBER(SEARCH("Ronda",Table16[[#This Row],[Column1]]))=FALSE),1,0)</f>
        <v>1</v>
      </c>
      <c r="M889">
        <f>IF(Table16[[#This Row],[cond]]=1,M888+1,0)</f>
        <v>5</v>
      </c>
      <c r="N889">
        <f>IF(ISNUMBER(SEARCH("Ronda",Table16[[#This Row],[Column1]]))=TRUE,1,0)</f>
        <v>0</v>
      </c>
      <c r="O889" t="str">
        <f>IF(Table16[[#This Row],[cond2]]=1,MID(Table16[[#This Row],[Column1]],6,3),O888)</f>
        <v xml:space="preserve"> 21</v>
      </c>
      <c r="P889">
        <v>888</v>
      </c>
      <c r="Q889" t="s">
        <v>542</v>
      </c>
    </row>
    <row r="890" spans="11:17" hidden="1" x14ac:dyDescent="0.3">
      <c r="K890">
        <v>0</v>
      </c>
      <c r="L890">
        <f>IF(AND(ISNUMBER(SEARCH(":",Table16[[#This Row],[Column1]]))=FALSE,ISNUMBER(SEARCH("Ronda",Table16[[#This Row],[Column1]]))=FALSE),1,0)</f>
        <v>1</v>
      </c>
      <c r="M890">
        <f>IF(Table16[[#This Row],[cond]]=1,M889+1,0)</f>
        <v>6</v>
      </c>
      <c r="N890">
        <f>IF(ISNUMBER(SEARCH("Ronda",Table16[[#This Row],[Column1]]))=TRUE,1,0)</f>
        <v>0</v>
      </c>
      <c r="O890" t="str">
        <f>IF(Table16[[#This Row],[cond2]]=1,MID(Table16[[#This Row],[Column1]],6,3),O889)</f>
        <v xml:space="preserve"> 21</v>
      </c>
      <c r="P890">
        <v>889</v>
      </c>
      <c r="Q890" t="s">
        <v>542</v>
      </c>
    </row>
    <row r="891" spans="11:17" hidden="1" x14ac:dyDescent="0.3">
      <c r="K891" t="s">
        <v>370</v>
      </c>
      <c r="L891">
        <f>IF(AND(ISNUMBER(SEARCH(":",Table16[[#This Row],[Column1]]))=FALSE,ISNUMBER(SEARCH("Ronda",Table16[[#This Row],[Column1]]))=FALSE),1,0)</f>
        <v>0</v>
      </c>
      <c r="M891">
        <f>IF(Table16[[#This Row],[cond]]=1,M890+1,0)</f>
        <v>0</v>
      </c>
      <c r="N891">
        <f>IF(ISNUMBER(SEARCH("Ronda",Table16[[#This Row],[Column1]]))=TRUE,1,0)</f>
        <v>0</v>
      </c>
      <c r="O891" t="str">
        <f>IF(Table16[[#This Row],[cond2]]=1,MID(Table16[[#This Row],[Column1]],6,3),O890)</f>
        <v xml:space="preserve"> 21</v>
      </c>
      <c r="P891">
        <v>890</v>
      </c>
      <c r="Q891" t="s">
        <v>542</v>
      </c>
    </row>
    <row r="892" spans="11:17" hidden="1" x14ac:dyDescent="0.3">
      <c r="K892" t="s">
        <v>1</v>
      </c>
      <c r="L892">
        <f>IF(AND(ISNUMBER(SEARCH(":",Table16[[#This Row],[Column1]]))=FALSE,ISNUMBER(SEARCH("Ronda",Table16[[#This Row],[Column1]]))=FALSE),1,0)</f>
        <v>1</v>
      </c>
      <c r="M892">
        <f>IF(Table16[[#This Row],[cond]]=1,M891+1,0)</f>
        <v>1</v>
      </c>
      <c r="N892">
        <f>IF(ISNUMBER(SEARCH("Ronda",Table16[[#This Row],[Column1]]))=TRUE,1,0)</f>
        <v>0</v>
      </c>
      <c r="O892" t="str">
        <f>IF(Table16[[#This Row],[cond2]]=1,MID(Table16[[#This Row],[Column1]],6,3),O891)</f>
        <v xml:space="preserve"> 21</v>
      </c>
      <c r="P892">
        <v>891</v>
      </c>
      <c r="Q892" t="s">
        <v>542</v>
      </c>
    </row>
    <row r="893" spans="11:17" hidden="1" x14ac:dyDescent="0.3">
      <c r="K893" t="s">
        <v>28</v>
      </c>
      <c r="L893">
        <f>IF(AND(ISNUMBER(SEARCH(":",Table16[[#This Row],[Column1]]))=FALSE,ISNUMBER(SEARCH("Ronda",Table16[[#This Row],[Column1]]))=FALSE),1,0)</f>
        <v>1</v>
      </c>
      <c r="M893">
        <f>IF(Table16[[#This Row],[cond]]=1,M892+1,0)</f>
        <v>2</v>
      </c>
      <c r="N893">
        <f>IF(ISNUMBER(SEARCH("Ronda",Table16[[#This Row],[Column1]]))=TRUE,1,0)</f>
        <v>0</v>
      </c>
      <c r="O893" t="str">
        <f>IF(Table16[[#This Row],[cond2]]=1,MID(Table16[[#This Row],[Column1]],6,3),O892)</f>
        <v xml:space="preserve"> 21</v>
      </c>
      <c r="P893">
        <v>892</v>
      </c>
      <c r="Q893" t="s">
        <v>542</v>
      </c>
    </row>
    <row r="894" spans="11:17" hidden="1" x14ac:dyDescent="0.3">
      <c r="K894">
        <v>2</v>
      </c>
      <c r="L894">
        <f>IF(AND(ISNUMBER(SEARCH(":",Table16[[#This Row],[Column1]]))=FALSE,ISNUMBER(SEARCH("Ronda",Table16[[#This Row],[Column1]]))=FALSE),1,0)</f>
        <v>1</v>
      </c>
      <c r="M894">
        <f>IF(Table16[[#This Row],[cond]]=1,M893+1,0)</f>
        <v>3</v>
      </c>
      <c r="N894">
        <f>IF(ISNUMBER(SEARCH("Ronda",Table16[[#This Row],[Column1]]))=TRUE,1,0)</f>
        <v>0</v>
      </c>
      <c r="O894" t="str">
        <f>IF(Table16[[#This Row],[cond2]]=1,MID(Table16[[#This Row],[Column1]],6,3),O893)</f>
        <v xml:space="preserve"> 21</v>
      </c>
      <c r="P894">
        <v>893</v>
      </c>
      <c r="Q894" t="s">
        <v>542</v>
      </c>
    </row>
    <row r="895" spans="11:17" x14ac:dyDescent="0.3">
      <c r="K895">
        <v>3</v>
      </c>
      <c r="L895">
        <f>IF(AND(ISNUMBER(SEARCH(":",Table16[[#This Row],[Column1]]))=FALSE,ISNUMBER(SEARCH("Ronda",Table16[[#This Row],[Column1]]))=FALSE),1,0)</f>
        <v>1</v>
      </c>
      <c r="M895">
        <f>IF(Table16[[#This Row],[cond]]=1,M894+1,0)</f>
        <v>4</v>
      </c>
      <c r="N895">
        <f>IF(ISNUMBER(SEARCH("Ronda",Table16[[#This Row],[Column1]]))=TRUE,1,0)</f>
        <v>0</v>
      </c>
      <c r="O895" t="str">
        <f>IF(Table16[[#This Row],[cond2]]=1,MID(Table16[[#This Row],[Column1]],6,3),O894)</f>
        <v xml:space="preserve"> 21</v>
      </c>
      <c r="P895">
        <v>1286</v>
      </c>
      <c r="Q895" t="s">
        <v>548</v>
      </c>
    </row>
    <row r="896" spans="11:17" hidden="1" x14ac:dyDescent="0.3">
      <c r="K896">
        <v>-1</v>
      </c>
      <c r="L896">
        <f>IF(AND(ISNUMBER(SEARCH(":",Table16[[#This Row],[Column1]]))=FALSE,ISNUMBER(SEARCH("Ronda",Table16[[#This Row],[Column1]]))=FALSE),1,0)</f>
        <v>1</v>
      </c>
      <c r="M896">
        <f>IF(Table16[[#This Row],[cond]]=1,M895+1,0)</f>
        <v>5</v>
      </c>
      <c r="N896">
        <f>IF(ISNUMBER(SEARCH("Ronda",Table16[[#This Row],[Column1]]))=TRUE,1,0)</f>
        <v>0</v>
      </c>
      <c r="O896" t="str">
        <f>IF(Table16[[#This Row],[cond2]]=1,MID(Table16[[#This Row],[Column1]],6,3),O895)</f>
        <v xml:space="preserve"> 21</v>
      </c>
      <c r="P896">
        <v>895</v>
      </c>
      <c r="Q896" t="s">
        <v>542</v>
      </c>
    </row>
    <row r="897" spans="11:17" hidden="1" x14ac:dyDescent="0.3">
      <c r="K897">
        <v>-1</v>
      </c>
      <c r="L897">
        <f>IF(AND(ISNUMBER(SEARCH(":",Table16[[#This Row],[Column1]]))=FALSE,ISNUMBER(SEARCH("Ronda",Table16[[#This Row],[Column1]]))=FALSE),1,0)</f>
        <v>1</v>
      </c>
      <c r="M897">
        <f>IF(Table16[[#This Row],[cond]]=1,M896+1,0)</f>
        <v>6</v>
      </c>
      <c r="N897">
        <f>IF(ISNUMBER(SEARCH("Ronda",Table16[[#This Row],[Column1]]))=TRUE,1,0)</f>
        <v>0</v>
      </c>
      <c r="O897" t="str">
        <f>IF(Table16[[#This Row],[cond2]]=1,MID(Table16[[#This Row],[Column1]],6,3),O896)</f>
        <v xml:space="preserve"> 21</v>
      </c>
      <c r="P897">
        <v>896</v>
      </c>
      <c r="Q897" t="s">
        <v>542</v>
      </c>
    </row>
    <row r="898" spans="11:17" hidden="1" x14ac:dyDescent="0.3">
      <c r="K898" t="s">
        <v>1591</v>
      </c>
      <c r="L898">
        <f>IF(AND(ISNUMBER(SEARCH(":",Table16[[#This Row],[Column1]]))=FALSE,ISNUMBER(SEARCH("Ronda",Table16[[#This Row],[Column1]]))=FALSE),1,0)</f>
        <v>0</v>
      </c>
      <c r="M898">
        <f>IF(Table16[[#This Row],[cond]]=1,M897+1,0)</f>
        <v>0</v>
      </c>
      <c r="N898">
        <f>IF(ISNUMBER(SEARCH("Ronda",Table16[[#This Row],[Column1]]))=TRUE,1,0)</f>
        <v>1</v>
      </c>
      <c r="O898" t="str">
        <f>IF(Table16[[#This Row],[cond2]]=1,MID(Table16[[#This Row],[Column1]],6,3),O897)</f>
        <v xml:space="preserve"> 20</v>
      </c>
      <c r="P898">
        <v>897</v>
      </c>
      <c r="Q898" t="s">
        <v>543</v>
      </c>
    </row>
    <row r="899" spans="11:17" hidden="1" x14ac:dyDescent="0.3">
      <c r="K899" t="s">
        <v>1118</v>
      </c>
      <c r="L899">
        <f>IF(AND(ISNUMBER(SEARCH(":",Table16[[#This Row],[Column1]]))=FALSE,ISNUMBER(SEARCH("Ronda",Table16[[#This Row],[Column1]]))=FALSE),1,0)</f>
        <v>0</v>
      </c>
      <c r="M899">
        <f>IF(Table16[[#This Row],[cond]]=1,M898+1,0)</f>
        <v>0</v>
      </c>
      <c r="N899">
        <f>IF(ISNUMBER(SEARCH("Ronda",Table16[[#This Row],[Column1]]))=TRUE,1,0)</f>
        <v>0</v>
      </c>
      <c r="O899" t="str">
        <f>IF(Table16[[#This Row],[cond2]]=1,MID(Table16[[#This Row],[Column1]],6,3),O898)</f>
        <v xml:space="preserve"> 20</v>
      </c>
      <c r="P899">
        <v>898</v>
      </c>
      <c r="Q899" t="s">
        <v>543</v>
      </c>
    </row>
    <row r="900" spans="11:17" hidden="1" x14ac:dyDescent="0.3">
      <c r="K900" t="s">
        <v>10</v>
      </c>
      <c r="L900">
        <f>IF(AND(ISNUMBER(SEARCH(":",Table16[[#This Row],[Column1]]))=FALSE,ISNUMBER(SEARCH("Ronda",Table16[[#This Row],[Column1]]))=FALSE),1,0)</f>
        <v>1</v>
      </c>
      <c r="M900">
        <f>IF(Table16[[#This Row],[cond]]=1,M899+1,0)</f>
        <v>1</v>
      </c>
      <c r="N900">
        <f>IF(ISNUMBER(SEARCH("Ronda",Table16[[#This Row],[Column1]]))=TRUE,1,0)</f>
        <v>0</v>
      </c>
      <c r="O900" t="str">
        <f>IF(Table16[[#This Row],[cond2]]=1,MID(Table16[[#This Row],[Column1]],6,3),O899)</f>
        <v xml:space="preserve"> 20</v>
      </c>
      <c r="P900">
        <v>899</v>
      </c>
      <c r="Q900" t="s">
        <v>543</v>
      </c>
    </row>
    <row r="901" spans="11:17" hidden="1" x14ac:dyDescent="0.3">
      <c r="K901" t="s">
        <v>8</v>
      </c>
      <c r="L901">
        <f>IF(AND(ISNUMBER(SEARCH(":",Table16[[#This Row],[Column1]]))=FALSE,ISNUMBER(SEARCH("Ronda",Table16[[#This Row],[Column1]]))=FALSE),1,0)</f>
        <v>1</v>
      </c>
      <c r="M901">
        <f>IF(Table16[[#This Row],[cond]]=1,M900+1,0)</f>
        <v>2</v>
      </c>
      <c r="N901">
        <f>IF(ISNUMBER(SEARCH("Ronda",Table16[[#This Row],[Column1]]))=TRUE,1,0)</f>
        <v>0</v>
      </c>
      <c r="O901" t="str">
        <f>IF(Table16[[#This Row],[cond2]]=1,MID(Table16[[#This Row],[Column1]],6,3),O900)</f>
        <v xml:space="preserve"> 20</v>
      </c>
      <c r="P901">
        <v>900</v>
      </c>
      <c r="Q901" t="s">
        <v>543</v>
      </c>
    </row>
    <row r="902" spans="11:17" hidden="1" x14ac:dyDescent="0.3">
      <c r="K902">
        <v>1</v>
      </c>
      <c r="L902">
        <f>IF(AND(ISNUMBER(SEARCH(":",Table16[[#This Row],[Column1]]))=FALSE,ISNUMBER(SEARCH("Ronda",Table16[[#This Row],[Column1]]))=FALSE),1,0)</f>
        <v>1</v>
      </c>
      <c r="M902">
        <f>IF(Table16[[#This Row],[cond]]=1,M901+1,0)</f>
        <v>3</v>
      </c>
      <c r="N902">
        <f>IF(ISNUMBER(SEARCH("Ronda",Table16[[#This Row],[Column1]]))=TRUE,1,0)</f>
        <v>0</v>
      </c>
      <c r="O902" t="str">
        <f>IF(Table16[[#This Row],[cond2]]=1,MID(Table16[[#This Row],[Column1]],6,3),O901)</f>
        <v xml:space="preserve"> 20</v>
      </c>
      <c r="P902">
        <v>901</v>
      </c>
      <c r="Q902" t="s">
        <v>543</v>
      </c>
    </row>
    <row r="903" spans="11:17" x14ac:dyDescent="0.3">
      <c r="K903">
        <v>2</v>
      </c>
      <c r="L903">
        <f>IF(AND(ISNUMBER(SEARCH(":",Table16[[#This Row],[Column1]]))=FALSE,ISNUMBER(SEARCH("Ronda",Table16[[#This Row],[Column1]]))=FALSE),1,0)</f>
        <v>1</v>
      </c>
      <c r="M903">
        <f>IF(Table16[[#This Row],[cond]]=1,M902+1,0)</f>
        <v>4</v>
      </c>
      <c r="N903">
        <f>IF(ISNUMBER(SEARCH("Ronda",Table16[[#This Row],[Column1]]))=TRUE,1,0)</f>
        <v>0</v>
      </c>
      <c r="O903" t="str">
        <f>IF(Table16[[#This Row],[cond2]]=1,MID(Table16[[#This Row],[Column1]],6,3),O902)</f>
        <v xml:space="preserve"> 20</v>
      </c>
      <c r="P903">
        <v>1279</v>
      </c>
      <c r="Q903" t="s">
        <v>548</v>
      </c>
    </row>
    <row r="904" spans="11:17" hidden="1" x14ac:dyDescent="0.3">
      <c r="K904">
        <v>-1</v>
      </c>
      <c r="L904">
        <f>IF(AND(ISNUMBER(SEARCH(":",Table16[[#This Row],[Column1]]))=FALSE,ISNUMBER(SEARCH("Ronda",Table16[[#This Row],[Column1]]))=FALSE),1,0)</f>
        <v>1</v>
      </c>
      <c r="M904">
        <f>IF(Table16[[#This Row],[cond]]=1,M903+1,0)</f>
        <v>5</v>
      </c>
      <c r="N904">
        <f>IF(ISNUMBER(SEARCH("Ronda",Table16[[#This Row],[Column1]]))=TRUE,1,0)</f>
        <v>0</v>
      </c>
      <c r="O904" t="str">
        <f>IF(Table16[[#This Row],[cond2]]=1,MID(Table16[[#This Row],[Column1]],6,3),O903)</f>
        <v xml:space="preserve"> 20</v>
      </c>
      <c r="P904">
        <v>903</v>
      </c>
      <c r="Q904" t="s">
        <v>543</v>
      </c>
    </row>
    <row r="905" spans="11:17" hidden="1" x14ac:dyDescent="0.3">
      <c r="K905">
        <v>-1</v>
      </c>
      <c r="L905">
        <f>IF(AND(ISNUMBER(SEARCH(":",Table16[[#This Row],[Column1]]))=FALSE,ISNUMBER(SEARCH("Ronda",Table16[[#This Row],[Column1]]))=FALSE),1,0)</f>
        <v>1</v>
      </c>
      <c r="M905">
        <f>IF(Table16[[#This Row],[cond]]=1,M904+1,0)</f>
        <v>6</v>
      </c>
      <c r="N905">
        <f>IF(ISNUMBER(SEARCH("Ronda",Table16[[#This Row],[Column1]]))=TRUE,1,0)</f>
        <v>0</v>
      </c>
      <c r="O905" t="str">
        <f>IF(Table16[[#This Row],[cond2]]=1,MID(Table16[[#This Row],[Column1]],6,3),O904)</f>
        <v xml:space="preserve"> 20</v>
      </c>
      <c r="P905">
        <v>904</v>
      </c>
      <c r="Q905" t="s">
        <v>543</v>
      </c>
    </row>
    <row r="906" spans="11:17" hidden="1" x14ac:dyDescent="0.3">
      <c r="K906" t="s">
        <v>1592</v>
      </c>
      <c r="L906">
        <f>IF(AND(ISNUMBER(SEARCH(":",Table16[[#This Row],[Column1]]))=FALSE,ISNUMBER(SEARCH("Ronda",Table16[[#This Row],[Column1]]))=FALSE),1,0)</f>
        <v>0</v>
      </c>
      <c r="M906">
        <f>IF(Table16[[#This Row],[cond]]=1,M905+1,0)</f>
        <v>0</v>
      </c>
      <c r="N906">
        <f>IF(ISNUMBER(SEARCH("Ronda",Table16[[#This Row],[Column1]]))=TRUE,1,0)</f>
        <v>0</v>
      </c>
      <c r="O906" t="str">
        <f>IF(Table16[[#This Row],[cond2]]=1,MID(Table16[[#This Row],[Column1]],6,3),O905)</f>
        <v xml:space="preserve"> 20</v>
      </c>
      <c r="P906">
        <v>905</v>
      </c>
      <c r="Q906" t="s">
        <v>543</v>
      </c>
    </row>
    <row r="907" spans="11:17" hidden="1" x14ac:dyDescent="0.3">
      <c r="K907" t="s">
        <v>1491</v>
      </c>
      <c r="L907">
        <f>IF(AND(ISNUMBER(SEARCH(":",Table16[[#This Row],[Column1]]))=FALSE,ISNUMBER(SEARCH("Ronda",Table16[[#This Row],[Column1]]))=FALSE),1,0)</f>
        <v>1</v>
      </c>
      <c r="M907">
        <f>IF(Table16[[#This Row],[cond]]=1,M906+1,0)</f>
        <v>1</v>
      </c>
      <c r="N907">
        <f>IF(ISNUMBER(SEARCH("Ronda",Table16[[#This Row],[Column1]]))=TRUE,1,0)</f>
        <v>0</v>
      </c>
      <c r="O907" t="str">
        <f>IF(Table16[[#This Row],[cond2]]=1,MID(Table16[[#This Row],[Column1]],6,3),O906)</f>
        <v xml:space="preserve"> 20</v>
      </c>
      <c r="P907">
        <v>906</v>
      </c>
      <c r="Q907" t="s">
        <v>543</v>
      </c>
    </row>
    <row r="908" spans="11:17" hidden="1" x14ac:dyDescent="0.3">
      <c r="K908" t="s">
        <v>2</v>
      </c>
      <c r="L908">
        <f>IF(AND(ISNUMBER(SEARCH(":",Table16[[#This Row],[Column1]]))=FALSE,ISNUMBER(SEARCH("Ronda",Table16[[#This Row],[Column1]]))=FALSE),1,0)</f>
        <v>1</v>
      </c>
      <c r="M908">
        <f>IF(Table16[[#This Row],[cond]]=1,M907+1,0)</f>
        <v>2</v>
      </c>
      <c r="N908">
        <f>IF(ISNUMBER(SEARCH("Ronda",Table16[[#This Row],[Column1]]))=TRUE,1,0)</f>
        <v>0</v>
      </c>
      <c r="O908" t="str">
        <f>IF(Table16[[#This Row],[cond2]]=1,MID(Table16[[#This Row],[Column1]],6,3),O907)</f>
        <v xml:space="preserve"> 20</v>
      </c>
      <c r="P908">
        <v>907</v>
      </c>
      <c r="Q908" t="s">
        <v>543</v>
      </c>
    </row>
    <row r="909" spans="11:17" hidden="1" x14ac:dyDescent="0.3">
      <c r="K909">
        <v>0</v>
      </c>
      <c r="L909">
        <f>IF(AND(ISNUMBER(SEARCH(":",Table16[[#This Row],[Column1]]))=FALSE,ISNUMBER(SEARCH("Ronda",Table16[[#This Row],[Column1]]))=FALSE),1,0)</f>
        <v>1</v>
      </c>
      <c r="M909">
        <f>IF(Table16[[#This Row],[cond]]=1,M908+1,0)</f>
        <v>3</v>
      </c>
      <c r="N909">
        <f>IF(ISNUMBER(SEARCH("Ronda",Table16[[#This Row],[Column1]]))=TRUE,1,0)</f>
        <v>0</v>
      </c>
      <c r="O909" t="str">
        <f>IF(Table16[[#This Row],[cond2]]=1,MID(Table16[[#This Row],[Column1]],6,3),O908)</f>
        <v xml:space="preserve"> 20</v>
      </c>
      <c r="P909">
        <v>908</v>
      </c>
      <c r="Q909" t="s">
        <v>543</v>
      </c>
    </row>
    <row r="910" spans="11:17" x14ac:dyDescent="0.3">
      <c r="K910">
        <v>1</v>
      </c>
      <c r="L910">
        <f>IF(AND(ISNUMBER(SEARCH(":",Table16[[#This Row],[Column1]]))=FALSE,ISNUMBER(SEARCH("Ronda",Table16[[#This Row],[Column1]]))=FALSE),1,0)</f>
        <v>1</v>
      </c>
      <c r="M910">
        <f>IF(Table16[[#This Row],[cond]]=1,M909+1,0)</f>
        <v>4</v>
      </c>
      <c r="N910">
        <f>IF(ISNUMBER(SEARCH("Ronda",Table16[[#This Row],[Column1]]))=TRUE,1,0)</f>
        <v>0</v>
      </c>
      <c r="O910" t="str">
        <f>IF(Table16[[#This Row],[cond2]]=1,MID(Table16[[#This Row],[Column1]],6,3),O909)</f>
        <v xml:space="preserve"> 20</v>
      </c>
      <c r="P910">
        <v>1272</v>
      </c>
      <c r="Q910" t="s">
        <v>548</v>
      </c>
    </row>
    <row r="911" spans="11:17" hidden="1" x14ac:dyDescent="0.3">
      <c r="K911">
        <v>0</v>
      </c>
      <c r="L911">
        <f>IF(AND(ISNUMBER(SEARCH(":",Table16[[#This Row],[Column1]]))=FALSE,ISNUMBER(SEARCH("Ronda",Table16[[#This Row],[Column1]]))=FALSE),1,0)</f>
        <v>1</v>
      </c>
      <c r="M911">
        <f>IF(Table16[[#This Row],[cond]]=1,M910+1,0)</f>
        <v>5</v>
      </c>
      <c r="N911">
        <f>IF(ISNUMBER(SEARCH("Ronda",Table16[[#This Row],[Column1]]))=TRUE,1,0)</f>
        <v>0</v>
      </c>
      <c r="O911" t="str">
        <f>IF(Table16[[#This Row],[cond2]]=1,MID(Table16[[#This Row],[Column1]],6,3),O910)</f>
        <v xml:space="preserve"> 20</v>
      </c>
      <c r="P911">
        <v>910</v>
      </c>
      <c r="Q911" t="s">
        <v>543</v>
      </c>
    </row>
    <row r="912" spans="11:17" hidden="1" x14ac:dyDescent="0.3">
      <c r="K912">
        <v>0</v>
      </c>
      <c r="L912">
        <f>IF(AND(ISNUMBER(SEARCH(":",Table16[[#This Row],[Column1]]))=FALSE,ISNUMBER(SEARCH("Ronda",Table16[[#This Row],[Column1]]))=FALSE),1,0)</f>
        <v>1</v>
      </c>
      <c r="M912">
        <f>IF(Table16[[#This Row],[cond]]=1,M911+1,0)</f>
        <v>6</v>
      </c>
      <c r="N912">
        <f>IF(ISNUMBER(SEARCH("Ronda",Table16[[#This Row],[Column1]]))=TRUE,1,0)</f>
        <v>0</v>
      </c>
      <c r="O912" t="str">
        <f>IF(Table16[[#This Row],[cond2]]=1,MID(Table16[[#This Row],[Column1]],6,3),O911)</f>
        <v xml:space="preserve"> 20</v>
      </c>
      <c r="P912">
        <v>911</v>
      </c>
      <c r="Q912" t="s">
        <v>543</v>
      </c>
    </row>
    <row r="913" spans="11:17" hidden="1" x14ac:dyDescent="0.3">
      <c r="K913" t="s">
        <v>165</v>
      </c>
      <c r="L913">
        <f>IF(AND(ISNUMBER(SEARCH(":",Table16[[#This Row],[Column1]]))=FALSE,ISNUMBER(SEARCH("Ronda",Table16[[#This Row],[Column1]]))=FALSE),1,0)</f>
        <v>0</v>
      </c>
      <c r="M913">
        <f>IF(Table16[[#This Row],[cond]]=1,M912+1,0)</f>
        <v>0</v>
      </c>
      <c r="N913">
        <f>IF(ISNUMBER(SEARCH("Ronda",Table16[[#This Row],[Column1]]))=TRUE,1,0)</f>
        <v>0</v>
      </c>
      <c r="O913" t="str">
        <f>IF(Table16[[#This Row],[cond2]]=1,MID(Table16[[#This Row],[Column1]],6,3),O912)</f>
        <v xml:space="preserve"> 20</v>
      </c>
      <c r="P913">
        <v>912</v>
      </c>
      <c r="Q913" t="s">
        <v>543</v>
      </c>
    </row>
    <row r="914" spans="11:17" hidden="1" x14ac:dyDescent="0.3">
      <c r="K914" t="s">
        <v>13</v>
      </c>
      <c r="L914">
        <f>IF(AND(ISNUMBER(SEARCH(":",Table16[[#This Row],[Column1]]))=FALSE,ISNUMBER(SEARCH("Ronda",Table16[[#This Row],[Column1]]))=FALSE),1,0)</f>
        <v>1</v>
      </c>
      <c r="M914">
        <f>IF(Table16[[#This Row],[cond]]=1,M913+1,0)</f>
        <v>1</v>
      </c>
      <c r="N914">
        <f>IF(ISNUMBER(SEARCH("Ronda",Table16[[#This Row],[Column1]]))=TRUE,1,0)</f>
        <v>0</v>
      </c>
      <c r="O914" t="str">
        <f>IF(Table16[[#This Row],[cond2]]=1,MID(Table16[[#This Row],[Column1]],6,3),O913)</f>
        <v xml:space="preserve"> 20</v>
      </c>
      <c r="P914">
        <v>913</v>
      </c>
      <c r="Q914" t="s">
        <v>543</v>
      </c>
    </row>
    <row r="915" spans="11:17" hidden="1" x14ac:dyDescent="0.3">
      <c r="K915" t="s">
        <v>303</v>
      </c>
      <c r="L915">
        <f>IF(AND(ISNUMBER(SEARCH(":",Table16[[#This Row],[Column1]]))=FALSE,ISNUMBER(SEARCH("Ronda",Table16[[#This Row],[Column1]]))=FALSE),1,0)</f>
        <v>1</v>
      </c>
      <c r="M915">
        <f>IF(Table16[[#This Row],[cond]]=1,M914+1,0)</f>
        <v>2</v>
      </c>
      <c r="N915">
        <f>IF(ISNUMBER(SEARCH("Ronda",Table16[[#This Row],[Column1]]))=TRUE,1,0)</f>
        <v>0</v>
      </c>
      <c r="O915" t="str">
        <f>IF(Table16[[#This Row],[cond2]]=1,MID(Table16[[#This Row],[Column1]],6,3),O914)</f>
        <v xml:space="preserve"> 20</v>
      </c>
      <c r="P915">
        <v>914</v>
      </c>
      <c r="Q915" t="s">
        <v>543</v>
      </c>
    </row>
    <row r="916" spans="11:17" hidden="1" x14ac:dyDescent="0.3">
      <c r="K916">
        <v>4</v>
      </c>
      <c r="L916">
        <f>IF(AND(ISNUMBER(SEARCH(":",Table16[[#This Row],[Column1]]))=FALSE,ISNUMBER(SEARCH("Ronda",Table16[[#This Row],[Column1]]))=FALSE),1,0)</f>
        <v>1</v>
      </c>
      <c r="M916">
        <f>IF(Table16[[#This Row],[cond]]=1,M915+1,0)</f>
        <v>3</v>
      </c>
      <c r="N916">
        <f>IF(ISNUMBER(SEARCH("Ronda",Table16[[#This Row],[Column1]]))=TRUE,1,0)</f>
        <v>0</v>
      </c>
      <c r="O916" t="str">
        <f>IF(Table16[[#This Row],[cond2]]=1,MID(Table16[[#This Row],[Column1]],6,3),O915)</f>
        <v xml:space="preserve"> 20</v>
      </c>
      <c r="P916">
        <v>915</v>
      </c>
      <c r="Q916" t="s">
        <v>543</v>
      </c>
    </row>
    <row r="917" spans="11:17" x14ac:dyDescent="0.3">
      <c r="K917">
        <v>0</v>
      </c>
      <c r="L917">
        <f>IF(AND(ISNUMBER(SEARCH(":",Table16[[#This Row],[Column1]]))=FALSE,ISNUMBER(SEARCH("Ronda",Table16[[#This Row],[Column1]]))=FALSE),1,0)</f>
        <v>1</v>
      </c>
      <c r="M917">
        <f>IF(Table16[[#This Row],[cond]]=1,M916+1,0)</f>
        <v>4</v>
      </c>
      <c r="N917">
        <f>IF(ISNUMBER(SEARCH("Ronda",Table16[[#This Row],[Column1]]))=TRUE,1,0)</f>
        <v>0</v>
      </c>
      <c r="O917" t="str">
        <f>IF(Table16[[#This Row],[cond2]]=1,MID(Table16[[#This Row],[Column1]],6,3),O916)</f>
        <v xml:space="preserve"> 20</v>
      </c>
      <c r="P917">
        <v>1265</v>
      </c>
      <c r="Q917" t="s">
        <v>548</v>
      </c>
    </row>
    <row r="918" spans="11:17" hidden="1" x14ac:dyDescent="0.3">
      <c r="K918">
        <v>-3</v>
      </c>
      <c r="L918">
        <f>IF(AND(ISNUMBER(SEARCH(":",Table16[[#This Row],[Column1]]))=FALSE,ISNUMBER(SEARCH("Ronda",Table16[[#This Row],[Column1]]))=FALSE),1,0)</f>
        <v>1</v>
      </c>
      <c r="M918">
        <f>IF(Table16[[#This Row],[cond]]=1,M917+1,0)</f>
        <v>5</v>
      </c>
      <c r="N918">
        <f>IF(ISNUMBER(SEARCH("Ronda",Table16[[#This Row],[Column1]]))=TRUE,1,0)</f>
        <v>0</v>
      </c>
      <c r="O918" t="str">
        <f>IF(Table16[[#This Row],[cond2]]=1,MID(Table16[[#This Row],[Column1]],6,3),O917)</f>
        <v xml:space="preserve"> 20</v>
      </c>
      <c r="P918">
        <v>917</v>
      </c>
      <c r="Q918" t="s">
        <v>543</v>
      </c>
    </row>
    <row r="919" spans="11:17" hidden="1" x14ac:dyDescent="0.3">
      <c r="K919">
        <v>0</v>
      </c>
      <c r="L919">
        <f>IF(AND(ISNUMBER(SEARCH(":",Table16[[#This Row],[Column1]]))=FALSE,ISNUMBER(SEARCH("Ronda",Table16[[#This Row],[Column1]]))=FALSE),1,0)</f>
        <v>1</v>
      </c>
      <c r="M919">
        <f>IF(Table16[[#This Row],[cond]]=1,M918+1,0)</f>
        <v>6</v>
      </c>
      <c r="N919">
        <f>IF(ISNUMBER(SEARCH("Ronda",Table16[[#This Row],[Column1]]))=TRUE,1,0)</f>
        <v>0</v>
      </c>
      <c r="O919" t="str">
        <f>IF(Table16[[#This Row],[cond2]]=1,MID(Table16[[#This Row],[Column1]],6,3),O918)</f>
        <v xml:space="preserve"> 20</v>
      </c>
      <c r="P919">
        <v>918</v>
      </c>
      <c r="Q919" t="s">
        <v>543</v>
      </c>
    </row>
    <row r="920" spans="11:17" hidden="1" x14ac:dyDescent="0.3">
      <c r="K920" t="s">
        <v>1593</v>
      </c>
      <c r="L920">
        <f>IF(AND(ISNUMBER(SEARCH(":",Table16[[#This Row],[Column1]]))=FALSE,ISNUMBER(SEARCH("Ronda",Table16[[#This Row],[Column1]]))=FALSE),1,0)</f>
        <v>0</v>
      </c>
      <c r="M920">
        <f>IF(Table16[[#This Row],[cond]]=1,M919+1,0)</f>
        <v>0</v>
      </c>
      <c r="N920">
        <f>IF(ISNUMBER(SEARCH("Ronda",Table16[[#This Row],[Column1]]))=TRUE,1,0)</f>
        <v>0</v>
      </c>
      <c r="O920" t="str">
        <f>IF(Table16[[#This Row],[cond2]]=1,MID(Table16[[#This Row],[Column1]],6,3),O919)</f>
        <v xml:space="preserve"> 20</v>
      </c>
      <c r="P920">
        <v>919</v>
      </c>
      <c r="Q920" t="s">
        <v>543</v>
      </c>
    </row>
    <row r="921" spans="11:17" hidden="1" x14ac:dyDescent="0.3">
      <c r="K921" t="s">
        <v>6</v>
      </c>
      <c r="L921">
        <f>IF(AND(ISNUMBER(SEARCH(":",Table16[[#This Row],[Column1]]))=FALSE,ISNUMBER(SEARCH("Ronda",Table16[[#This Row],[Column1]]))=FALSE),1,0)</f>
        <v>1</v>
      </c>
      <c r="M921">
        <f>IF(Table16[[#This Row],[cond]]=1,M920+1,0)</f>
        <v>1</v>
      </c>
      <c r="N921">
        <f>IF(ISNUMBER(SEARCH("Ronda",Table16[[#This Row],[Column1]]))=TRUE,1,0)</f>
        <v>0</v>
      </c>
      <c r="O921" t="str">
        <f>IF(Table16[[#This Row],[cond2]]=1,MID(Table16[[#This Row],[Column1]],6,3),O920)</f>
        <v xml:space="preserve"> 20</v>
      </c>
      <c r="P921">
        <v>920</v>
      </c>
      <c r="Q921" t="s">
        <v>543</v>
      </c>
    </row>
    <row r="922" spans="11:17" hidden="1" x14ac:dyDescent="0.3">
      <c r="K922" t="s">
        <v>1</v>
      </c>
      <c r="L922">
        <f>IF(AND(ISNUMBER(SEARCH(":",Table16[[#This Row],[Column1]]))=FALSE,ISNUMBER(SEARCH("Ronda",Table16[[#This Row],[Column1]]))=FALSE),1,0)</f>
        <v>1</v>
      </c>
      <c r="M922">
        <f>IF(Table16[[#This Row],[cond]]=1,M921+1,0)</f>
        <v>2</v>
      </c>
      <c r="N922">
        <f>IF(ISNUMBER(SEARCH("Ronda",Table16[[#This Row],[Column1]]))=TRUE,1,0)</f>
        <v>0</v>
      </c>
      <c r="O922" t="str">
        <f>IF(Table16[[#This Row],[cond2]]=1,MID(Table16[[#This Row],[Column1]],6,3),O921)</f>
        <v xml:space="preserve"> 20</v>
      </c>
      <c r="P922">
        <v>921</v>
      </c>
      <c r="Q922" t="s">
        <v>543</v>
      </c>
    </row>
    <row r="923" spans="11:17" hidden="1" x14ac:dyDescent="0.3">
      <c r="K923">
        <v>2</v>
      </c>
      <c r="L923">
        <f>IF(AND(ISNUMBER(SEARCH(":",Table16[[#This Row],[Column1]]))=FALSE,ISNUMBER(SEARCH("Ronda",Table16[[#This Row],[Column1]]))=FALSE),1,0)</f>
        <v>1</v>
      </c>
      <c r="M923">
        <f>IF(Table16[[#This Row],[cond]]=1,M922+1,0)</f>
        <v>3</v>
      </c>
      <c r="N923">
        <f>IF(ISNUMBER(SEARCH("Ronda",Table16[[#This Row],[Column1]]))=TRUE,1,0)</f>
        <v>0</v>
      </c>
      <c r="O923" t="str">
        <f>IF(Table16[[#This Row],[cond2]]=1,MID(Table16[[#This Row],[Column1]],6,3),O922)</f>
        <v xml:space="preserve"> 20</v>
      </c>
      <c r="P923">
        <v>922</v>
      </c>
      <c r="Q923" t="s">
        <v>543</v>
      </c>
    </row>
    <row r="924" spans="11:17" x14ac:dyDescent="0.3">
      <c r="K924">
        <v>2</v>
      </c>
      <c r="L924">
        <f>IF(AND(ISNUMBER(SEARCH(":",Table16[[#This Row],[Column1]]))=FALSE,ISNUMBER(SEARCH("Ronda",Table16[[#This Row],[Column1]]))=FALSE),1,0)</f>
        <v>1</v>
      </c>
      <c r="M924">
        <f>IF(Table16[[#This Row],[cond]]=1,M923+1,0)</f>
        <v>4</v>
      </c>
      <c r="N924">
        <f>IF(ISNUMBER(SEARCH("Ronda",Table16[[#This Row],[Column1]]))=TRUE,1,0)</f>
        <v>0</v>
      </c>
      <c r="O924" t="str">
        <f>IF(Table16[[#This Row],[cond2]]=1,MID(Table16[[#This Row],[Column1]],6,3),O923)</f>
        <v xml:space="preserve"> 20</v>
      </c>
      <c r="P924">
        <v>1258</v>
      </c>
      <c r="Q924" t="s">
        <v>548</v>
      </c>
    </row>
    <row r="925" spans="11:17" hidden="1" x14ac:dyDescent="0.3">
      <c r="K925">
        <v>-1</v>
      </c>
      <c r="L925">
        <f>IF(AND(ISNUMBER(SEARCH(":",Table16[[#This Row],[Column1]]))=FALSE,ISNUMBER(SEARCH("Ronda",Table16[[#This Row],[Column1]]))=FALSE),1,0)</f>
        <v>1</v>
      </c>
      <c r="M925">
        <f>IF(Table16[[#This Row],[cond]]=1,M924+1,0)</f>
        <v>5</v>
      </c>
      <c r="N925">
        <f>IF(ISNUMBER(SEARCH("Ronda",Table16[[#This Row],[Column1]]))=TRUE,1,0)</f>
        <v>0</v>
      </c>
      <c r="O925" t="str">
        <f>IF(Table16[[#This Row],[cond2]]=1,MID(Table16[[#This Row],[Column1]],6,3),O924)</f>
        <v xml:space="preserve"> 20</v>
      </c>
      <c r="P925">
        <v>924</v>
      </c>
      <c r="Q925" t="s">
        <v>543</v>
      </c>
    </row>
    <row r="926" spans="11:17" hidden="1" x14ac:dyDescent="0.3">
      <c r="K926">
        <v>-1</v>
      </c>
      <c r="L926">
        <f>IF(AND(ISNUMBER(SEARCH(":",Table16[[#This Row],[Column1]]))=FALSE,ISNUMBER(SEARCH("Ronda",Table16[[#This Row],[Column1]]))=FALSE),1,0)</f>
        <v>1</v>
      </c>
      <c r="M926">
        <f>IF(Table16[[#This Row],[cond]]=1,M925+1,0)</f>
        <v>6</v>
      </c>
      <c r="N926">
        <f>IF(ISNUMBER(SEARCH("Ronda",Table16[[#This Row],[Column1]]))=TRUE,1,0)</f>
        <v>0</v>
      </c>
      <c r="O926" t="str">
        <f>IF(Table16[[#This Row],[cond2]]=1,MID(Table16[[#This Row],[Column1]],6,3),O925)</f>
        <v xml:space="preserve"> 20</v>
      </c>
      <c r="P926">
        <v>925</v>
      </c>
      <c r="Q926" t="s">
        <v>543</v>
      </c>
    </row>
    <row r="927" spans="11:17" hidden="1" x14ac:dyDescent="0.3">
      <c r="K927" t="s">
        <v>1593</v>
      </c>
      <c r="L927">
        <f>IF(AND(ISNUMBER(SEARCH(":",Table16[[#This Row],[Column1]]))=FALSE,ISNUMBER(SEARCH("Ronda",Table16[[#This Row],[Column1]]))=FALSE),1,0)</f>
        <v>0</v>
      </c>
      <c r="M927">
        <f>IF(Table16[[#This Row],[cond]]=1,M926+1,0)</f>
        <v>0</v>
      </c>
      <c r="N927">
        <f>IF(ISNUMBER(SEARCH("Ronda",Table16[[#This Row],[Column1]]))=TRUE,1,0)</f>
        <v>0</v>
      </c>
      <c r="O927" t="str">
        <f>IF(Table16[[#This Row],[cond2]]=1,MID(Table16[[#This Row],[Column1]],6,3),O926)</f>
        <v xml:space="preserve"> 20</v>
      </c>
      <c r="P927">
        <v>926</v>
      </c>
      <c r="Q927" t="s">
        <v>543</v>
      </c>
    </row>
    <row r="928" spans="11:17" hidden="1" x14ac:dyDescent="0.3">
      <c r="K928" t="s">
        <v>4</v>
      </c>
      <c r="L928">
        <f>IF(AND(ISNUMBER(SEARCH(":",Table16[[#This Row],[Column1]]))=FALSE,ISNUMBER(SEARCH("Ronda",Table16[[#This Row],[Column1]]))=FALSE),1,0)</f>
        <v>1</v>
      </c>
      <c r="M928">
        <f>IF(Table16[[#This Row],[cond]]=1,M927+1,0)</f>
        <v>1</v>
      </c>
      <c r="N928">
        <f>IF(ISNUMBER(SEARCH("Ronda",Table16[[#This Row],[Column1]]))=TRUE,1,0)</f>
        <v>0</v>
      </c>
      <c r="O928" t="str">
        <f>IF(Table16[[#This Row],[cond2]]=1,MID(Table16[[#This Row],[Column1]],6,3),O927)</f>
        <v xml:space="preserve"> 20</v>
      </c>
      <c r="P928">
        <v>927</v>
      </c>
      <c r="Q928" t="s">
        <v>543</v>
      </c>
    </row>
    <row r="929" spans="11:17" hidden="1" x14ac:dyDescent="0.3">
      <c r="K929" t="s">
        <v>1257</v>
      </c>
      <c r="L929">
        <f>IF(AND(ISNUMBER(SEARCH(":",Table16[[#This Row],[Column1]]))=FALSE,ISNUMBER(SEARCH("Ronda",Table16[[#This Row],[Column1]]))=FALSE),1,0)</f>
        <v>1</v>
      </c>
      <c r="M929">
        <f>IF(Table16[[#This Row],[cond]]=1,M928+1,0)</f>
        <v>2</v>
      </c>
      <c r="N929">
        <f>IF(ISNUMBER(SEARCH("Ronda",Table16[[#This Row],[Column1]]))=TRUE,1,0)</f>
        <v>0</v>
      </c>
      <c r="O929" t="str">
        <f>IF(Table16[[#This Row],[cond2]]=1,MID(Table16[[#This Row],[Column1]],6,3),O928)</f>
        <v xml:space="preserve"> 20</v>
      </c>
      <c r="P929">
        <v>928</v>
      </c>
      <c r="Q929" t="s">
        <v>543</v>
      </c>
    </row>
    <row r="930" spans="11:17" hidden="1" x14ac:dyDescent="0.3">
      <c r="K930">
        <v>0</v>
      </c>
      <c r="L930">
        <f>IF(AND(ISNUMBER(SEARCH(":",Table16[[#This Row],[Column1]]))=FALSE,ISNUMBER(SEARCH("Ronda",Table16[[#This Row],[Column1]]))=FALSE),1,0)</f>
        <v>1</v>
      </c>
      <c r="M930">
        <f>IF(Table16[[#This Row],[cond]]=1,M929+1,0)</f>
        <v>3</v>
      </c>
      <c r="N930">
        <f>IF(ISNUMBER(SEARCH("Ronda",Table16[[#This Row],[Column1]]))=TRUE,1,0)</f>
        <v>0</v>
      </c>
      <c r="O930" t="str">
        <f>IF(Table16[[#This Row],[cond2]]=1,MID(Table16[[#This Row],[Column1]],6,3),O929)</f>
        <v xml:space="preserve"> 20</v>
      </c>
      <c r="P930">
        <v>929</v>
      </c>
      <c r="Q930" t="s">
        <v>543</v>
      </c>
    </row>
    <row r="931" spans="11:17" x14ac:dyDescent="0.3">
      <c r="K931">
        <v>1</v>
      </c>
      <c r="L931">
        <f>IF(AND(ISNUMBER(SEARCH(":",Table16[[#This Row],[Column1]]))=FALSE,ISNUMBER(SEARCH("Ronda",Table16[[#This Row],[Column1]]))=FALSE),1,0)</f>
        <v>1</v>
      </c>
      <c r="M931">
        <f>IF(Table16[[#This Row],[cond]]=1,M930+1,0)</f>
        <v>4</v>
      </c>
      <c r="N931">
        <f>IF(ISNUMBER(SEARCH("Ronda",Table16[[#This Row],[Column1]]))=TRUE,1,0)</f>
        <v>0</v>
      </c>
      <c r="O931" t="str">
        <f>IF(Table16[[#This Row],[cond2]]=1,MID(Table16[[#This Row],[Column1]],6,3),O930)</f>
        <v xml:space="preserve"> 20</v>
      </c>
      <c r="P931">
        <v>1251</v>
      </c>
      <c r="Q931" t="s">
        <v>548</v>
      </c>
    </row>
    <row r="932" spans="11:17" hidden="1" x14ac:dyDescent="0.3">
      <c r="K932">
        <v>0</v>
      </c>
      <c r="L932">
        <f>IF(AND(ISNUMBER(SEARCH(":",Table16[[#This Row],[Column1]]))=FALSE,ISNUMBER(SEARCH("Ronda",Table16[[#This Row],[Column1]]))=FALSE),1,0)</f>
        <v>1</v>
      </c>
      <c r="M932">
        <f>IF(Table16[[#This Row],[cond]]=1,M931+1,0)</f>
        <v>5</v>
      </c>
      <c r="N932">
        <f>IF(ISNUMBER(SEARCH("Ronda",Table16[[#This Row],[Column1]]))=TRUE,1,0)</f>
        <v>0</v>
      </c>
      <c r="O932" t="str">
        <f>IF(Table16[[#This Row],[cond2]]=1,MID(Table16[[#This Row],[Column1]],6,3),O931)</f>
        <v xml:space="preserve"> 20</v>
      </c>
      <c r="P932">
        <v>931</v>
      </c>
      <c r="Q932" t="s">
        <v>543</v>
      </c>
    </row>
    <row r="933" spans="11:17" hidden="1" x14ac:dyDescent="0.3">
      <c r="K933">
        <v>-1</v>
      </c>
      <c r="L933">
        <f>IF(AND(ISNUMBER(SEARCH(":",Table16[[#This Row],[Column1]]))=FALSE,ISNUMBER(SEARCH("Ronda",Table16[[#This Row],[Column1]]))=FALSE),1,0)</f>
        <v>1</v>
      </c>
      <c r="M933">
        <f>IF(Table16[[#This Row],[cond]]=1,M932+1,0)</f>
        <v>6</v>
      </c>
      <c r="N933">
        <f>IF(ISNUMBER(SEARCH("Ronda",Table16[[#This Row],[Column1]]))=TRUE,1,0)</f>
        <v>0</v>
      </c>
      <c r="O933" t="str">
        <f>IF(Table16[[#This Row],[cond2]]=1,MID(Table16[[#This Row],[Column1]],6,3),O932)</f>
        <v xml:space="preserve"> 20</v>
      </c>
      <c r="P933">
        <v>932</v>
      </c>
      <c r="Q933" t="s">
        <v>543</v>
      </c>
    </row>
    <row r="934" spans="11:17" hidden="1" x14ac:dyDescent="0.3">
      <c r="K934" t="s">
        <v>167</v>
      </c>
      <c r="L934">
        <f>IF(AND(ISNUMBER(SEARCH(":",Table16[[#This Row],[Column1]]))=FALSE,ISNUMBER(SEARCH("Ronda",Table16[[#This Row],[Column1]]))=FALSE),1,0)</f>
        <v>0</v>
      </c>
      <c r="M934">
        <f>IF(Table16[[#This Row],[cond]]=1,M933+1,0)</f>
        <v>0</v>
      </c>
      <c r="N934">
        <f>IF(ISNUMBER(SEARCH("Ronda",Table16[[#This Row],[Column1]]))=TRUE,1,0)</f>
        <v>0</v>
      </c>
      <c r="O934" t="str">
        <f>IF(Table16[[#This Row],[cond2]]=1,MID(Table16[[#This Row],[Column1]],6,3),O933)</f>
        <v xml:space="preserve"> 20</v>
      </c>
      <c r="P934">
        <v>933</v>
      </c>
      <c r="Q934" t="s">
        <v>543</v>
      </c>
    </row>
    <row r="935" spans="11:17" hidden="1" x14ac:dyDescent="0.3">
      <c r="K935" t="s">
        <v>7</v>
      </c>
      <c r="L935">
        <f>IF(AND(ISNUMBER(SEARCH(":",Table16[[#This Row],[Column1]]))=FALSE,ISNUMBER(SEARCH("Ronda",Table16[[#This Row],[Column1]]))=FALSE),1,0)</f>
        <v>1</v>
      </c>
      <c r="M935">
        <f>IF(Table16[[#This Row],[cond]]=1,M934+1,0)</f>
        <v>1</v>
      </c>
      <c r="N935">
        <f>IF(ISNUMBER(SEARCH("Ronda",Table16[[#This Row],[Column1]]))=TRUE,1,0)</f>
        <v>0</v>
      </c>
      <c r="O935" t="str">
        <f>IF(Table16[[#This Row],[cond2]]=1,MID(Table16[[#This Row],[Column1]],6,3),O934)</f>
        <v xml:space="preserve"> 20</v>
      </c>
      <c r="P935">
        <v>934</v>
      </c>
      <c r="Q935" t="s">
        <v>543</v>
      </c>
    </row>
    <row r="936" spans="11:17" hidden="1" x14ac:dyDescent="0.3">
      <c r="K936" t="s">
        <v>14</v>
      </c>
      <c r="L936">
        <f>IF(AND(ISNUMBER(SEARCH(":",Table16[[#This Row],[Column1]]))=FALSE,ISNUMBER(SEARCH("Ronda",Table16[[#This Row],[Column1]]))=FALSE),1,0)</f>
        <v>1</v>
      </c>
      <c r="M936">
        <f>IF(Table16[[#This Row],[cond]]=1,M935+1,0)</f>
        <v>2</v>
      </c>
      <c r="N936">
        <f>IF(ISNUMBER(SEARCH("Ronda",Table16[[#This Row],[Column1]]))=TRUE,1,0)</f>
        <v>0</v>
      </c>
      <c r="O936" t="str">
        <f>IF(Table16[[#This Row],[cond2]]=1,MID(Table16[[#This Row],[Column1]],6,3),O935)</f>
        <v xml:space="preserve"> 20</v>
      </c>
      <c r="P936">
        <v>935</v>
      </c>
      <c r="Q936" t="s">
        <v>543</v>
      </c>
    </row>
    <row r="937" spans="11:17" hidden="1" x14ac:dyDescent="0.3">
      <c r="K937">
        <v>2</v>
      </c>
      <c r="L937">
        <f>IF(AND(ISNUMBER(SEARCH(":",Table16[[#This Row],[Column1]]))=FALSE,ISNUMBER(SEARCH("Ronda",Table16[[#This Row],[Column1]]))=FALSE),1,0)</f>
        <v>1</v>
      </c>
      <c r="M937">
        <f>IF(Table16[[#This Row],[cond]]=1,M936+1,0)</f>
        <v>3</v>
      </c>
      <c r="N937">
        <f>IF(ISNUMBER(SEARCH("Ronda",Table16[[#This Row],[Column1]]))=TRUE,1,0)</f>
        <v>0</v>
      </c>
      <c r="O937" t="str">
        <f>IF(Table16[[#This Row],[cond2]]=1,MID(Table16[[#This Row],[Column1]],6,3),O936)</f>
        <v xml:space="preserve"> 20</v>
      </c>
      <c r="P937">
        <v>936</v>
      </c>
      <c r="Q937" t="s">
        <v>543</v>
      </c>
    </row>
    <row r="938" spans="11:17" x14ac:dyDescent="0.3">
      <c r="K938">
        <v>1</v>
      </c>
      <c r="L938">
        <f>IF(AND(ISNUMBER(SEARCH(":",Table16[[#This Row],[Column1]]))=FALSE,ISNUMBER(SEARCH("Ronda",Table16[[#This Row],[Column1]]))=FALSE),1,0)</f>
        <v>1</v>
      </c>
      <c r="M938">
        <f>IF(Table16[[#This Row],[cond]]=1,M937+1,0)</f>
        <v>4</v>
      </c>
      <c r="N938">
        <f>IF(ISNUMBER(SEARCH("Ronda",Table16[[#This Row],[Column1]]))=TRUE,1,0)</f>
        <v>0</v>
      </c>
      <c r="O938" t="str">
        <f>IF(Table16[[#This Row],[cond2]]=1,MID(Table16[[#This Row],[Column1]],6,3),O937)</f>
        <v xml:space="preserve"> 20</v>
      </c>
      <c r="P938">
        <v>1244</v>
      </c>
      <c r="Q938" t="s">
        <v>548</v>
      </c>
    </row>
    <row r="939" spans="11:17" hidden="1" x14ac:dyDescent="0.3">
      <c r="K939">
        <v>-2</v>
      </c>
      <c r="L939">
        <f>IF(AND(ISNUMBER(SEARCH(":",Table16[[#This Row],[Column1]]))=FALSE,ISNUMBER(SEARCH("Ronda",Table16[[#This Row],[Column1]]))=FALSE),1,0)</f>
        <v>1</v>
      </c>
      <c r="M939">
        <f>IF(Table16[[#This Row],[cond]]=1,M938+1,0)</f>
        <v>5</v>
      </c>
      <c r="N939">
        <f>IF(ISNUMBER(SEARCH("Ronda",Table16[[#This Row],[Column1]]))=TRUE,1,0)</f>
        <v>0</v>
      </c>
      <c r="O939" t="str">
        <f>IF(Table16[[#This Row],[cond2]]=1,MID(Table16[[#This Row],[Column1]],6,3),O938)</f>
        <v xml:space="preserve"> 20</v>
      </c>
      <c r="P939">
        <v>938</v>
      </c>
      <c r="Q939" t="s">
        <v>543</v>
      </c>
    </row>
    <row r="940" spans="11:17" hidden="1" x14ac:dyDescent="0.3">
      <c r="K940">
        <v>0</v>
      </c>
      <c r="L940">
        <f>IF(AND(ISNUMBER(SEARCH(":",Table16[[#This Row],[Column1]]))=FALSE,ISNUMBER(SEARCH("Ronda",Table16[[#This Row],[Column1]]))=FALSE),1,0)</f>
        <v>1</v>
      </c>
      <c r="M940">
        <f>IF(Table16[[#This Row],[cond]]=1,M939+1,0)</f>
        <v>6</v>
      </c>
      <c r="N940">
        <f>IF(ISNUMBER(SEARCH("Ronda",Table16[[#This Row],[Column1]]))=TRUE,1,0)</f>
        <v>0</v>
      </c>
      <c r="O940" t="str">
        <f>IF(Table16[[#This Row],[cond2]]=1,MID(Table16[[#This Row],[Column1]],6,3),O939)</f>
        <v xml:space="preserve"> 20</v>
      </c>
      <c r="P940">
        <v>939</v>
      </c>
      <c r="Q940" t="s">
        <v>543</v>
      </c>
    </row>
    <row r="941" spans="11:17" hidden="1" x14ac:dyDescent="0.3">
      <c r="K941" t="s">
        <v>1594</v>
      </c>
      <c r="L941">
        <f>IF(AND(ISNUMBER(SEARCH(":",Table16[[#This Row],[Column1]]))=FALSE,ISNUMBER(SEARCH("Ronda",Table16[[#This Row],[Column1]]))=FALSE),1,0)</f>
        <v>0</v>
      </c>
      <c r="M941">
        <f>IF(Table16[[#This Row],[cond]]=1,M940+1,0)</f>
        <v>0</v>
      </c>
      <c r="N941">
        <f>IF(ISNUMBER(SEARCH("Ronda",Table16[[#This Row],[Column1]]))=TRUE,1,0)</f>
        <v>0</v>
      </c>
      <c r="O941" t="str">
        <f>IF(Table16[[#This Row],[cond2]]=1,MID(Table16[[#This Row],[Column1]],6,3),O940)</f>
        <v xml:space="preserve"> 20</v>
      </c>
      <c r="P941">
        <v>940</v>
      </c>
      <c r="Q941" t="s">
        <v>543</v>
      </c>
    </row>
    <row r="942" spans="11:17" hidden="1" x14ac:dyDescent="0.3">
      <c r="K942" t="s">
        <v>36</v>
      </c>
      <c r="L942">
        <f>IF(AND(ISNUMBER(SEARCH(":",Table16[[#This Row],[Column1]]))=FALSE,ISNUMBER(SEARCH("Ronda",Table16[[#This Row],[Column1]]))=FALSE),1,0)</f>
        <v>1</v>
      </c>
      <c r="M942">
        <f>IF(Table16[[#This Row],[cond]]=1,M941+1,0)</f>
        <v>1</v>
      </c>
      <c r="N942">
        <f>IF(ISNUMBER(SEARCH("Ronda",Table16[[#This Row],[Column1]]))=TRUE,1,0)</f>
        <v>0</v>
      </c>
      <c r="O942" t="str">
        <f>IF(Table16[[#This Row],[cond2]]=1,MID(Table16[[#This Row],[Column1]],6,3),O941)</f>
        <v xml:space="preserve"> 20</v>
      </c>
      <c r="P942">
        <v>941</v>
      </c>
      <c r="Q942" t="s">
        <v>543</v>
      </c>
    </row>
    <row r="943" spans="11:17" hidden="1" x14ac:dyDescent="0.3">
      <c r="K943" t="s">
        <v>1051</v>
      </c>
      <c r="L943">
        <f>IF(AND(ISNUMBER(SEARCH(":",Table16[[#This Row],[Column1]]))=FALSE,ISNUMBER(SEARCH("Ronda",Table16[[#This Row],[Column1]]))=FALSE),1,0)</f>
        <v>1</v>
      </c>
      <c r="M943">
        <f>IF(Table16[[#This Row],[cond]]=1,M942+1,0)</f>
        <v>2</v>
      </c>
      <c r="N943">
        <f>IF(ISNUMBER(SEARCH("Ronda",Table16[[#This Row],[Column1]]))=TRUE,1,0)</f>
        <v>0</v>
      </c>
      <c r="O943" t="str">
        <f>IF(Table16[[#This Row],[cond2]]=1,MID(Table16[[#This Row],[Column1]],6,3),O942)</f>
        <v xml:space="preserve"> 20</v>
      </c>
      <c r="P943">
        <v>942</v>
      </c>
      <c r="Q943" t="s">
        <v>543</v>
      </c>
    </row>
    <row r="944" spans="11:17" hidden="1" x14ac:dyDescent="0.3">
      <c r="K944">
        <v>1</v>
      </c>
      <c r="L944">
        <f>IF(AND(ISNUMBER(SEARCH(":",Table16[[#This Row],[Column1]]))=FALSE,ISNUMBER(SEARCH("Ronda",Table16[[#This Row],[Column1]]))=FALSE),1,0)</f>
        <v>1</v>
      </c>
      <c r="M944">
        <f>IF(Table16[[#This Row],[cond]]=1,M943+1,0)</f>
        <v>3</v>
      </c>
      <c r="N944">
        <f>IF(ISNUMBER(SEARCH("Ronda",Table16[[#This Row],[Column1]]))=TRUE,1,0)</f>
        <v>0</v>
      </c>
      <c r="O944" t="str">
        <f>IF(Table16[[#This Row],[cond2]]=1,MID(Table16[[#This Row],[Column1]],6,3),O943)</f>
        <v xml:space="preserve"> 20</v>
      </c>
      <c r="P944">
        <v>943</v>
      </c>
      <c r="Q944" t="s">
        <v>543</v>
      </c>
    </row>
    <row r="945" spans="11:17" x14ac:dyDescent="0.3">
      <c r="K945">
        <v>0</v>
      </c>
      <c r="L945">
        <f>IF(AND(ISNUMBER(SEARCH(":",Table16[[#This Row],[Column1]]))=FALSE,ISNUMBER(SEARCH("Ronda",Table16[[#This Row],[Column1]]))=FALSE),1,0)</f>
        <v>1</v>
      </c>
      <c r="M945">
        <f>IF(Table16[[#This Row],[cond]]=1,M944+1,0)</f>
        <v>4</v>
      </c>
      <c r="N945">
        <f>IF(ISNUMBER(SEARCH("Ronda",Table16[[#This Row],[Column1]]))=TRUE,1,0)</f>
        <v>0</v>
      </c>
      <c r="O945" t="str">
        <f>IF(Table16[[#This Row],[cond2]]=1,MID(Table16[[#This Row],[Column1]],6,3),O944)</f>
        <v xml:space="preserve"> 20</v>
      </c>
      <c r="P945">
        <v>1237</v>
      </c>
      <c r="Q945" t="s">
        <v>548</v>
      </c>
    </row>
    <row r="946" spans="11:17" hidden="1" x14ac:dyDescent="0.3">
      <c r="K946">
        <v>0</v>
      </c>
      <c r="L946">
        <f>IF(AND(ISNUMBER(SEARCH(":",Table16[[#This Row],[Column1]]))=FALSE,ISNUMBER(SEARCH("Ronda",Table16[[#This Row],[Column1]]))=FALSE),1,0)</f>
        <v>1</v>
      </c>
      <c r="M946">
        <f>IF(Table16[[#This Row],[cond]]=1,M945+1,0)</f>
        <v>5</v>
      </c>
      <c r="N946">
        <f>IF(ISNUMBER(SEARCH("Ronda",Table16[[#This Row],[Column1]]))=TRUE,1,0)</f>
        <v>0</v>
      </c>
      <c r="O946" t="str">
        <f>IF(Table16[[#This Row],[cond2]]=1,MID(Table16[[#This Row],[Column1]],6,3),O945)</f>
        <v xml:space="preserve"> 20</v>
      </c>
      <c r="P946">
        <v>945</v>
      </c>
      <c r="Q946" t="s">
        <v>543</v>
      </c>
    </row>
    <row r="947" spans="11:17" hidden="1" x14ac:dyDescent="0.3">
      <c r="K947">
        <v>0</v>
      </c>
      <c r="L947">
        <f>IF(AND(ISNUMBER(SEARCH(":",Table16[[#This Row],[Column1]]))=FALSE,ISNUMBER(SEARCH("Ronda",Table16[[#This Row],[Column1]]))=FALSE),1,0)</f>
        <v>1</v>
      </c>
      <c r="M947">
        <f>IF(Table16[[#This Row],[cond]]=1,M946+1,0)</f>
        <v>6</v>
      </c>
      <c r="N947">
        <f>IF(ISNUMBER(SEARCH("Ronda",Table16[[#This Row],[Column1]]))=TRUE,1,0)</f>
        <v>0</v>
      </c>
      <c r="O947" t="str">
        <f>IF(Table16[[#This Row],[cond2]]=1,MID(Table16[[#This Row],[Column1]],6,3),O946)</f>
        <v xml:space="preserve"> 20</v>
      </c>
      <c r="P947">
        <v>946</v>
      </c>
      <c r="Q947" t="s">
        <v>543</v>
      </c>
    </row>
    <row r="948" spans="11:17" hidden="1" x14ac:dyDescent="0.3">
      <c r="K948" t="s">
        <v>1595</v>
      </c>
      <c r="L948">
        <f>IF(AND(ISNUMBER(SEARCH(":",Table16[[#This Row],[Column1]]))=FALSE,ISNUMBER(SEARCH("Ronda",Table16[[#This Row],[Column1]]))=FALSE),1,0)</f>
        <v>0</v>
      </c>
      <c r="M948">
        <f>IF(Table16[[#This Row],[cond]]=1,M947+1,0)</f>
        <v>0</v>
      </c>
      <c r="N948">
        <f>IF(ISNUMBER(SEARCH("Ronda",Table16[[#This Row],[Column1]]))=TRUE,1,0)</f>
        <v>0</v>
      </c>
      <c r="O948" t="str">
        <f>IF(Table16[[#This Row],[cond2]]=1,MID(Table16[[#This Row],[Column1]],6,3),O947)</f>
        <v xml:space="preserve"> 20</v>
      </c>
      <c r="P948">
        <v>947</v>
      </c>
      <c r="Q948" t="s">
        <v>543</v>
      </c>
    </row>
    <row r="949" spans="11:17" hidden="1" x14ac:dyDescent="0.3">
      <c r="K949" t="s">
        <v>1493</v>
      </c>
      <c r="L949">
        <f>IF(AND(ISNUMBER(SEARCH(":",Table16[[#This Row],[Column1]]))=FALSE,ISNUMBER(SEARCH("Ronda",Table16[[#This Row],[Column1]]))=FALSE),1,0)</f>
        <v>1</v>
      </c>
      <c r="M949">
        <f>IF(Table16[[#This Row],[cond]]=1,M948+1,0)</f>
        <v>1</v>
      </c>
      <c r="N949">
        <f>IF(ISNUMBER(SEARCH("Ronda",Table16[[#This Row],[Column1]]))=TRUE,1,0)</f>
        <v>0</v>
      </c>
      <c r="O949" t="str">
        <f>IF(Table16[[#This Row],[cond2]]=1,MID(Table16[[#This Row],[Column1]],6,3),O948)</f>
        <v xml:space="preserve"> 20</v>
      </c>
      <c r="P949">
        <v>948</v>
      </c>
      <c r="Q949" t="s">
        <v>543</v>
      </c>
    </row>
    <row r="950" spans="11:17" hidden="1" x14ac:dyDescent="0.3">
      <c r="K950" t="s">
        <v>5</v>
      </c>
      <c r="L950">
        <f>IF(AND(ISNUMBER(SEARCH(":",Table16[[#This Row],[Column1]]))=FALSE,ISNUMBER(SEARCH("Ronda",Table16[[#This Row],[Column1]]))=FALSE),1,0)</f>
        <v>1</v>
      </c>
      <c r="M950">
        <f>IF(Table16[[#This Row],[cond]]=1,M949+1,0)</f>
        <v>2</v>
      </c>
      <c r="N950">
        <f>IF(ISNUMBER(SEARCH("Ronda",Table16[[#This Row],[Column1]]))=TRUE,1,0)</f>
        <v>0</v>
      </c>
      <c r="O950" t="str">
        <f>IF(Table16[[#This Row],[cond2]]=1,MID(Table16[[#This Row],[Column1]],6,3),O949)</f>
        <v xml:space="preserve"> 20</v>
      </c>
      <c r="P950">
        <v>949</v>
      </c>
      <c r="Q950" t="s">
        <v>543</v>
      </c>
    </row>
    <row r="951" spans="11:17" hidden="1" x14ac:dyDescent="0.3">
      <c r="K951">
        <v>2</v>
      </c>
      <c r="L951">
        <f>IF(AND(ISNUMBER(SEARCH(":",Table16[[#This Row],[Column1]]))=FALSE,ISNUMBER(SEARCH("Ronda",Table16[[#This Row],[Column1]]))=FALSE),1,0)</f>
        <v>1</v>
      </c>
      <c r="M951">
        <f>IF(Table16[[#This Row],[cond]]=1,M950+1,0)</f>
        <v>3</v>
      </c>
      <c r="N951">
        <f>IF(ISNUMBER(SEARCH("Ronda",Table16[[#This Row],[Column1]]))=TRUE,1,0)</f>
        <v>0</v>
      </c>
      <c r="O951" t="str">
        <f>IF(Table16[[#This Row],[cond2]]=1,MID(Table16[[#This Row],[Column1]],6,3),O950)</f>
        <v xml:space="preserve"> 20</v>
      </c>
      <c r="P951">
        <v>950</v>
      </c>
      <c r="Q951" t="s">
        <v>543</v>
      </c>
    </row>
    <row r="952" spans="11:17" x14ac:dyDescent="0.3">
      <c r="K952">
        <v>2</v>
      </c>
      <c r="L952">
        <f>IF(AND(ISNUMBER(SEARCH(":",Table16[[#This Row],[Column1]]))=FALSE,ISNUMBER(SEARCH("Ronda",Table16[[#This Row],[Column1]]))=FALSE),1,0)</f>
        <v>1</v>
      </c>
      <c r="M952">
        <f>IF(Table16[[#This Row],[cond]]=1,M951+1,0)</f>
        <v>4</v>
      </c>
      <c r="N952">
        <f>IF(ISNUMBER(SEARCH("Ronda",Table16[[#This Row],[Column1]]))=TRUE,1,0)</f>
        <v>0</v>
      </c>
      <c r="O952" t="str">
        <f>IF(Table16[[#This Row],[cond2]]=1,MID(Table16[[#This Row],[Column1]],6,3),O951)</f>
        <v xml:space="preserve"> 20</v>
      </c>
      <c r="P952">
        <v>1230</v>
      </c>
      <c r="Q952" t="s">
        <v>548</v>
      </c>
    </row>
    <row r="953" spans="11:17" hidden="1" x14ac:dyDescent="0.3">
      <c r="K953">
        <v>-1</v>
      </c>
      <c r="L953">
        <f>IF(AND(ISNUMBER(SEARCH(":",Table16[[#This Row],[Column1]]))=FALSE,ISNUMBER(SEARCH("Ronda",Table16[[#This Row],[Column1]]))=FALSE),1,0)</f>
        <v>1</v>
      </c>
      <c r="M953">
        <f>IF(Table16[[#This Row],[cond]]=1,M952+1,0)</f>
        <v>5</v>
      </c>
      <c r="N953">
        <f>IF(ISNUMBER(SEARCH("Ronda",Table16[[#This Row],[Column1]]))=TRUE,1,0)</f>
        <v>0</v>
      </c>
      <c r="O953" t="str">
        <f>IF(Table16[[#This Row],[cond2]]=1,MID(Table16[[#This Row],[Column1]],6,3),O952)</f>
        <v xml:space="preserve"> 20</v>
      </c>
      <c r="P953">
        <v>952</v>
      </c>
      <c r="Q953" t="s">
        <v>543</v>
      </c>
    </row>
    <row r="954" spans="11:17" hidden="1" x14ac:dyDescent="0.3">
      <c r="K954">
        <v>-1</v>
      </c>
      <c r="L954">
        <f>IF(AND(ISNUMBER(SEARCH(":",Table16[[#This Row],[Column1]]))=FALSE,ISNUMBER(SEARCH("Ronda",Table16[[#This Row],[Column1]]))=FALSE),1,0)</f>
        <v>1</v>
      </c>
      <c r="M954">
        <f>IF(Table16[[#This Row],[cond]]=1,M953+1,0)</f>
        <v>6</v>
      </c>
      <c r="N954">
        <f>IF(ISNUMBER(SEARCH("Ronda",Table16[[#This Row],[Column1]]))=TRUE,1,0)</f>
        <v>0</v>
      </c>
      <c r="O954" t="str">
        <f>IF(Table16[[#This Row],[cond2]]=1,MID(Table16[[#This Row],[Column1]],6,3),O953)</f>
        <v xml:space="preserve"> 20</v>
      </c>
      <c r="P954">
        <v>953</v>
      </c>
      <c r="Q954" t="s">
        <v>543</v>
      </c>
    </row>
    <row r="955" spans="11:17" hidden="1" x14ac:dyDescent="0.3">
      <c r="K955" t="s">
        <v>377</v>
      </c>
      <c r="L955">
        <f>IF(AND(ISNUMBER(SEARCH(":",Table16[[#This Row],[Column1]]))=FALSE,ISNUMBER(SEARCH("Ronda",Table16[[#This Row],[Column1]]))=FALSE),1,0)</f>
        <v>0</v>
      </c>
      <c r="M955">
        <f>IF(Table16[[#This Row],[cond]]=1,M954+1,0)</f>
        <v>0</v>
      </c>
      <c r="N955">
        <f>IF(ISNUMBER(SEARCH("Ronda",Table16[[#This Row],[Column1]]))=TRUE,1,0)</f>
        <v>0</v>
      </c>
      <c r="O955" t="str">
        <f>IF(Table16[[#This Row],[cond2]]=1,MID(Table16[[#This Row],[Column1]],6,3),O954)</f>
        <v xml:space="preserve"> 20</v>
      </c>
      <c r="P955">
        <v>954</v>
      </c>
      <c r="Q955" t="s">
        <v>543</v>
      </c>
    </row>
    <row r="956" spans="11:17" hidden="1" x14ac:dyDescent="0.3">
      <c r="K956" t="s">
        <v>28</v>
      </c>
      <c r="L956">
        <f>IF(AND(ISNUMBER(SEARCH(":",Table16[[#This Row],[Column1]]))=FALSE,ISNUMBER(SEARCH("Ronda",Table16[[#This Row],[Column1]]))=FALSE),1,0)</f>
        <v>1</v>
      </c>
      <c r="M956">
        <f>IF(Table16[[#This Row],[cond]]=1,M955+1,0)</f>
        <v>1</v>
      </c>
      <c r="N956">
        <f>IF(ISNUMBER(SEARCH("Ronda",Table16[[#This Row],[Column1]]))=TRUE,1,0)</f>
        <v>0</v>
      </c>
      <c r="O956" t="str">
        <f>IF(Table16[[#This Row],[cond2]]=1,MID(Table16[[#This Row],[Column1]],6,3),O955)</f>
        <v xml:space="preserve"> 20</v>
      </c>
      <c r="P956">
        <v>955</v>
      </c>
      <c r="Q956" t="s">
        <v>543</v>
      </c>
    </row>
    <row r="957" spans="11:17" hidden="1" x14ac:dyDescent="0.3">
      <c r="K957" t="s">
        <v>33</v>
      </c>
      <c r="L957">
        <f>IF(AND(ISNUMBER(SEARCH(":",Table16[[#This Row],[Column1]]))=FALSE,ISNUMBER(SEARCH("Ronda",Table16[[#This Row],[Column1]]))=FALSE),1,0)</f>
        <v>1</v>
      </c>
      <c r="M957">
        <f>IF(Table16[[#This Row],[cond]]=1,M956+1,0)</f>
        <v>2</v>
      </c>
      <c r="N957">
        <f>IF(ISNUMBER(SEARCH("Ronda",Table16[[#This Row],[Column1]]))=TRUE,1,0)</f>
        <v>0</v>
      </c>
      <c r="O957" t="str">
        <f>IF(Table16[[#This Row],[cond2]]=1,MID(Table16[[#This Row],[Column1]],6,3),O956)</f>
        <v xml:space="preserve"> 20</v>
      </c>
      <c r="P957">
        <v>956</v>
      </c>
      <c r="Q957" t="s">
        <v>543</v>
      </c>
    </row>
    <row r="958" spans="11:17" hidden="1" x14ac:dyDescent="0.3">
      <c r="K958">
        <v>1</v>
      </c>
      <c r="L958">
        <f>IF(AND(ISNUMBER(SEARCH(":",Table16[[#This Row],[Column1]]))=FALSE,ISNUMBER(SEARCH("Ronda",Table16[[#This Row],[Column1]]))=FALSE),1,0)</f>
        <v>1</v>
      </c>
      <c r="M958">
        <f>IF(Table16[[#This Row],[cond]]=1,M957+1,0)</f>
        <v>3</v>
      </c>
      <c r="N958">
        <f>IF(ISNUMBER(SEARCH("Ronda",Table16[[#This Row],[Column1]]))=TRUE,1,0)</f>
        <v>0</v>
      </c>
      <c r="O958" t="str">
        <f>IF(Table16[[#This Row],[cond2]]=1,MID(Table16[[#This Row],[Column1]],6,3),O957)</f>
        <v xml:space="preserve"> 20</v>
      </c>
      <c r="P958">
        <v>957</v>
      </c>
      <c r="Q958" t="s">
        <v>543</v>
      </c>
    </row>
    <row r="959" spans="11:17" x14ac:dyDescent="0.3">
      <c r="K959">
        <v>1</v>
      </c>
      <c r="L959">
        <f>IF(AND(ISNUMBER(SEARCH(":",Table16[[#This Row],[Column1]]))=FALSE,ISNUMBER(SEARCH("Ronda",Table16[[#This Row],[Column1]]))=FALSE),1,0)</f>
        <v>1</v>
      </c>
      <c r="M959">
        <f>IF(Table16[[#This Row],[cond]]=1,M958+1,0)</f>
        <v>4</v>
      </c>
      <c r="N959">
        <f>IF(ISNUMBER(SEARCH("Ronda",Table16[[#This Row],[Column1]]))=TRUE,1,0)</f>
        <v>0</v>
      </c>
      <c r="O959" t="str">
        <f>IF(Table16[[#This Row],[cond2]]=1,MID(Table16[[#This Row],[Column1]],6,3),O958)</f>
        <v xml:space="preserve"> 20</v>
      </c>
      <c r="P959">
        <v>1222</v>
      </c>
      <c r="Q959" t="s">
        <v>547</v>
      </c>
    </row>
    <row r="960" spans="11:17" hidden="1" x14ac:dyDescent="0.3">
      <c r="K960">
        <v>0</v>
      </c>
      <c r="L960">
        <f>IF(AND(ISNUMBER(SEARCH(":",Table16[[#This Row],[Column1]]))=FALSE,ISNUMBER(SEARCH("Ronda",Table16[[#This Row],[Column1]]))=FALSE),1,0)</f>
        <v>1</v>
      </c>
      <c r="M960">
        <f>IF(Table16[[#This Row],[cond]]=1,M959+1,0)</f>
        <v>5</v>
      </c>
      <c r="N960">
        <f>IF(ISNUMBER(SEARCH("Ronda",Table16[[#This Row],[Column1]]))=TRUE,1,0)</f>
        <v>0</v>
      </c>
      <c r="O960" t="str">
        <f>IF(Table16[[#This Row],[cond2]]=1,MID(Table16[[#This Row],[Column1]],6,3),O959)</f>
        <v xml:space="preserve"> 20</v>
      </c>
      <c r="P960">
        <v>959</v>
      </c>
      <c r="Q960" t="s">
        <v>543</v>
      </c>
    </row>
    <row r="961" spans="11:17" hidden="1" x14ac:dyDescent="0.3">
      <c r="K961">
        <v>0</v>
      </c>
      <c r="L961">
        <f>IF(AND(ISNUMBER(SEARCH(":",Table16[[#This Row],[Column1]]))=FALSE,ISNUMBER(SEARCH("Ronda",Table16[[#This Row],[Column1]]))=FALSE),1,0)</f>
        <v>1</v>
      </c>
      <c r="M961">
        <f>IF(Table16[[#This Row],[cond]]=1,M960+1,0)</f>
        <v>6</v>
      </c>
      <c r="N961">
        <f>IF(ISNUMBER(SEARCH("Ronda",Table16[[#This Row],[Column1]]))=TRUE,1,0)</f>
        <v>0</v>
      </c>
      <c r="O961" t="str">
        <f>IF(Table16[[#This Row],[cond2]]=1,MID(Table16[[#This Row],[Column1]],6,3),O960)</f>
        <v xml:space="preserve"> 20</v>
      </c>
      <c r="P961">
        <v>960</v>
      </c>
      <c r="Q961" t="s">
        <v>543</v>
      </c>
    </row>
    <row r="962" spans="11:17" hidden="1" x14ac:dyDescent="0.3">
      <c r="K962" t="s">
        <v>1596</v>
      </c>
      <c r="L962">
        <f>IF(AND(ISNUMBER(SEARCH(":",Table16[[#This Row],[Column1]]))=FALSE,ISNUMBER(SEARCH("Ronda",Table16[[#This Row],[Column1]]))=FALSE),1,0)</f>
        <v>0</v>
      </c>
      <c r="M962">
        <f>IF(Table16[[#This Row],[cond]]=1,M961+1,0)</f>
        <v>0</v>
      </c>
      <c r="N962">
        <f>IF(ISNUMBER(SEARCH("Ronda",Table16[[#This Row],[Column1]]))=TRUE,1,0)</f>
        <v>1</v>
      </c>
      <c r="O962" t="str">
        <f>IF(Table16[[#This Row],[cond2]]=1,MID(Table16[[#This Row],[Column1]],6,3),O961)</f>
        <v xml:space="preserve"> 14</v>
      </c>
      <c r="P962">
        <v>961</v>
      </c>
      <c r="Q962" t="s">
        <v>549</v>
      </c>
    </row>
    <row r="963" spans="11:17" hidden="1" x14ac:dyDescent="0.3">
      <c r="K963" t="s">
        <v>1597</v>
      </c>
      <c r="L963">
        <f>IF(AND(ISNUMBER(SEARCH(":",Table16[[#This Row],[Column1]]))=FALSE,ISNUMBER(SEARCH("Ronda",Table16[[#This Row],[Column1]]))=FALSE),1,0)</f>
        <v>0</v>
      </c>
      <c r="M963">
        <f>IF(Table16[[#This Row],[cond]]=1,M962+1,0)</f>
        <v>0</v>
      </c>
      <c r="N963">
        <f>IF(ISNUMBER(SEARCH("Ronda",Table16[[#This Row],[Column1]]))=TRUE,1,0)</f>
        <v>0</v>
      </c>
      <c r="O963" t="str">
        <f>IF(Table16[[#This Row],[cond2]]=1,MID(Table16[[#This Row],[Column1]],6,3),O962)</f>
        <v xml:space="preserve"> 14</v>
      </c>
      <c r="P963">
        <v>962</v>
      </c>
      <c r="Q963" t="s">
        <v>549</v>
      </c>
    </row>
    <row r="964" spans="11:17" hidden="1" x14ac:dyDescent="0.3">
      <c r="K964" t="s">
        <v>1</v>
      </c>
      <c r="L964">
        <f>IF(AND(ISNUMBER(SEARCH(":",Table16[[#This Row],[Column1]]))=FALSE,ISNUMBER(SEARCH("Ronda",Table16[[#This Row],[Column1]]))=FALSE),1,0)</f>
        <v>1</v>
      </c>
      <c r="M964">
        <f>IF(Table16[[#This Row],[cond]]=1,M963+1,0)</f>
        <v>1</v>
      </c>
      <c r="N964">
        <f>IF(ISNUMBER(SEARCH("Ronda",Table16[[#This Row],[Column1]]))=TRUE,1,0)</f>
        <v>0</v>
      </c>
      <c r="O964" t="str">
        <f>IF(Table16[[#This Row],[cond2]]=1,MID(Table16[[#This Row],[Column1]],6,3),O963)</f>
        <v xml:space="preserve"> 14</v>
      </c>
      <c r="P964">
        <v>963</v>
      </c>
      <c r="Q964" t="s">
        <v>549</v>
      </c>
    </row>
    <row r="965" spans="11:17" hidden="1" x14ac:dyDescent="0.3">
      <c r="K965" t="s">
        <v>1491</v>
      </c>
      <c r="L965">
        <f>IF(AND(ISNUMBER(SEARCH(":",Table16[[#This Row],[Column1]]))=FALSE,ISNUMBER(SEARCH("Ronda",Table16[[#This Row],[Column1]]))=FALSE),1,0)</f>
        <v>1</v>
      </c>
      <c r="M965">
        <f>IF(Table16[[#This Row],[cond]]=1,M964+1,0)</f>
        <v>2</v>
      </c>
      <c r="N965">
        <f>IF(ISNUMBER(SEARCH("Ronda",Table16[[#This Row],[Column1]]))=TRUE,1,0)</f>
        <v>0</v>
      </c>
      <c r="O965" t="str">
        <f>IF(Table16[[#This Row],[cond2]]=1,MID(Table16[[#This Row],[Column1]],6,3),O964)</f>
        <v xml:space="preserve"> 14</v>
      </c>
      <c r="P965">
        <v>964</v>
      </c>
      <c r="Q965" t="s">
        <v>549</v>
      </c>
    </row>
    <row r="966" spans="11:17" hidden="1" x14ac:dyDescent="0.3">
      <c r="K966">
        <v>2</v>
      </c>
      <c r="L966">
        <f>IF(AND(ISNUMBER(SEARCH(":",Table16[[#This Row],[Column1]]))=FALSE,ISNUMBER(SEARCH("Ronda",Table16[[#This Row],[Column1]]))=FALSE),1,0)</f>
        <v>1</v>
      </c>
      <c r="M966">
        <f>IF(Table16[[#This Row],[cond]]=1,M965+1,0)</f>
        <v>3</v>
      </c>
      <c r="N966">
        <f>IF(ISNUMBER(SEARCH("Ronda",Table16[[#This Row],[Column1]]))=TRUE,1,0)</f>
        <v>0</v>
      </c>
      <c r="O966" t="str">
        <f>IF(Table16[[#This Row],[cond2]]=1,MID(Table16[[#This Row],[Column1]],6,3),O965)</f>
        <v xml:space="preserve"> 14</v>
      </c>
      <c r="P966">
        <v>965</v>
      </c>
      <c r="Q966" t="s">
        <v>549</v>
      </c>
    </row>
    <row r="967" spans="11:17" x14ac:dyDescent="0.3">
      <c r="K967">
        <v>0</v>
      </c>
      <c r="L967">
        <f>IF(AND(ISNUMBER(SEARCH(":",Table16[[#This Row],[Column1]]))=FALSE,ISNUMBER(SEARCH("Ronda",Table16[[#This Row],[Column1]]))=FALSE),1,0)</f>
        <v>1</v>
      </c>
      <c r="M967">
        <f>IF(Table16[[#This Row],[cond]]=1,M966+1,0)</f>
        <v>4</v>
      </c>
      <c r="N967">
        <f>IF(ISNUMBER(SEARCH("Ronda",Table16[[#This Row],[Column1]]))=TRUE,1,0)</f>
        <v>0</v>
      </c>
      <c r="O967" t="str">
        <f>IF(Table16[[#This Row],[cond2]]=1,MID(Table16[[#This Row],[Column1]],6,3),O966)</f>
        <v xml:space="preserve"> 14</v>
      </c>
      <c r="P967">
        <v>1215</v>
      </c>
      <c r="Q967" t="s">
        <v>547</v>
      </c>
    </row>
    <row r="968" spans="11:17" hidden="1" x14ac:dyDescent="0.3">
      <c r="K968">
        <v>-2</v>
      </c>
      <c r="L968">
        <f>IF(AND(ISNUMBER(SEARCH(":",Table16[[#This Row],[Column1]]))=FALSE,ISNUMBER(SEARCH("Ronda",Table16[[#This Row],[Column1]]))=FALSE),1,0)</f>
        <v>1</v>
      </c>
      <c r="M968">
        <f>IF(Table16[[#This Row],[cond]]=1,M967+1,0)</f>
        <v>5</v>
      </c>
      <c r="N968">
        <f>IF(ISNUMBER(SEARCH("Ronda",Table16[[#This Row],[Column1]]))=TRUE,1,0)</f>
        <v>0</v>
      </c>
      <c r="O968" t="str">
        <f>IF(Table16[[#This Row],[cond2]]=1,MID(Table16[[#This Row],[Column1]],6,3),O967)</f>
        <v xml:space="preserve"> 14</v>
      </c>
      <c r="P968">
        <v>967</v>
      </c>
      <c r="Q968" t="s">
        <v>549</v>
      </c>
    </row>
    <row r="969" spans="11:17" hidden="1" x14ac:dyDescent="0.3">
      <c r="K969">
        <v>-1</v>
      </c>
      <c r="L969">
        <f>IF(AND(ISNUMBER(SEARCH(":",Table16[[#This Row],[Column1]]))=FALSE,ISNUMBER(SEARCH("Ronda",Table16[[#This Row],[Column1]]))=FALSE),1,0)</f>
        <v>1</v>
      </c>
      <c r="M969">
        <f>IF(Table16[[#This Row],[cond]]=1,M968+1,0)</f>
        <v>6</v>
      </c>
      <c r="N969">
        <f>IF(ISNUMBER(SEARCH("Ronda",Table16[[#This Row],[Column1]]))=TRUE,1,0)</f>
        <v>0</v>
      </c>
      <c r="O969" t="str">
        <f>IF(Table16[[#This Row],[cond2]]=1,MID(Table16[[#This Row],[Column1]],6,3),O968)</f>
        <v xml:space="preserve"> 14</v>
      </c>
      <c r="P969">
        <v>968</v>
      </c>
      <c r="Q969" t="s">
        <v>549</v>
      </c>
    </row>
    <row r="970" spans="11:17" hidden="1" x14ac:dyDescent="0.3">
      <c r="K970" t="s">
        <v>1598</v>
      </c>
      <c r="L970">
        <f>IF(AND(ISNUMBER(SEARCH(":",Table16[[#This Row],[Column1]]))=FALSE,ISNUMBER(SEARCH("Ronda",Table16[[#This Row],[Column1]]))=FALSE),1,0)</f>
        <v>0</v>
      </c>
      <c r="M970">
        <f>IF(Table16[[#This Row],[cond]]=1,M969+1,0)</f>
        <v>0</v>
      </c>
      <c r="N970">
        <f>IF(ISNUMBER(SEARCH("Ronda",Table16[[#This Row],[Column1]]))=TRUE,1,0)</f>
        <v>1</v>
      </c>
      <c r="O970" t="str">
        <f>IF(Table16[[#This Row],[cond2]]=1,MID(Table16[[#This Row],[Column1]],6,3),O969)</f>
        <v xml:space="preserve"> 19</v>
      </c>
      <c r="P970">
        <v>969</v>
      </c>
      <c r="Q970" t="s">
        <v>544</v>
      </c>
    </row>
    <row r="971" spans="11:17" hidden="1" x14ac:dyDescent="0.3">
      <c r="K971" t="s">
        <v>1599</v>
      </c>
      <c r="L971">
        <f>IF(AND(ISNUMBER(SEARCH(":",Table16[[#This Row],[Column1]]))=FALSE,ISNUMBER(SEARCH("Ronda",Table16[[#This Row],[Column1]]))=FALSE),1,0)</f>
        <v>0</v>
      </c>
      <c r="M971">
        <f>IF(Table16[[#This Row],[cond]]=1,M970+1,0)</f>
        <v>0</v>
      </c>
      <c r="N971">
        <f>IF(ISNUMBER(SEARCH("Ronda",Table16[[#This Row],[Column1]]))=TRUE,1,0)</f>
        <v>0</v>
      </c>
      <c r="O971" t="str">
        <f>IF(Table16[[#This Row],[cond2]]=1,MID(Table16[[#This Row],[Column1]],6,3),O970)</f>
        <v xml:space="preserve"> 19</v>
      </c>
      <c r="P971">
        <v>970</v>
      </c>
      <c r="Q971" t="s">
        <v>544</v>
      </c>
    </row>
    <row r="972" spans="11:17" hidden="1" x14ac:dyDescent="0.3">
      <c r="K972" t="s">
        <v>303</v>
      </c>
      <c r="L972">
        <f>IF(AND(ISNUMBER(SEARCH(":",Table16[[#This Row],[Column1]]))=FALSE,ISNUMBER(SEARCH("Ronda",Table16[[#This Row],[Column1]]))=FALSE),1,0)</f>
        <v>1</v>
      </c>
      <c r="M972">
        <f>IF(Table16[[#This Row],[cond]]=1,M971+1,0)</f>
        <v>1</v>
      </c>
      <c r="N972">
        <f>IF(ISNUMBER(SEARCH("Ronda",Table16[[#This Row],[Column1]]))=TRUE,1,0)</f>
        <v>0</v>
      </c>
      <c r="O972" t="str">
        <f>IF(Table16[[#This Row],[cond2]]=1,MID(Table16[[#This Row],[Column1]],6,3),O971)</f>
        <v xml:space="preserve"> 19</v>
      </c>
      <c r="P972">
        <v>971</v>
      </c>
      <c r="Q972" t="s">
        <v>544</v>
      </c>
    </row>
    <row r="973" spans="11:17" hidden="1" x14ac:dyDescent="0.3">
      <c r="K973" t="s">
        <v>10</v>
      </c>
      <c r="L973">
        <f>IF(AND(ISNUMBER(SEARCH(":",Table16[[#This Row],[Column1]]))=FALSE,ISNUMBER(SEARCH("Ronda",Table16[[#This Row],[Column1]]))=FALSE),1,0)</f>
        <v>1</v>
      </c>
      <c r="M973">
        <f>IF(Table16[[#This Row],[cond]]=1,M972+1,0)</f>
        <v>2</v>
      </c>
      <c r="N973">
        <f>IF(ISNUMBER(SEARCH("Ronda",Table16[[#This Row],[Column1]]))=TRUE,1,0)</f>
        <v>0</v>
      </c>
      <c r="O973" t="str">
        <f>IF(Table16[[#This Row],[cond2]]=1,MID(Table16[[#This Row],[Column1]],6,3),O972)</f>
        <v xml:space="preserve"> 19</v>
      </c>
      <c r="P973">
        <v>972</v>
      </c>
      <c r="Q973" t="s">
        <v>544</v>
      </c>
    </row>
    <row r="974" spans="11:17" hidden="1" x14ac:dyDescent="0.3">
      <c r="K974">
        <v>2</v>
      </c>
      <c r="L974">
        <f>IF(AND(ISNUMBER(SEARCH(":",Table16[[#This Row],[Column1]]))=FALSE,ISNUMBER(SEARCH("Ronda",Table16[[#This Row],[Column1]]))=FALSE),1,0)</f>
        <v>1</v>
      </c>
      <c r="M974">
        <f>IF(Table16[[#This Row],[cond]]=1,M973+1,0)</f>
        <v>3</v>
      </c>
      <c r="N974">
        <f>IF(ISNUMBER(SEARCH("Ronda",Table16[[#This Row],[Column1]]))=TRUE,1,0)</f>
        <v>0</v>
      </c>
      <c r="O974" t="str">
        <f>IF(Table16[[#This Row],[cond2]]=1,MID(Table16[[#This Row],[Column1]],6,3),O973)</f>
        <v xml:space="preserve"> 19</v>
      </c>
      <c r="P974">
        <v>973</v>
      </c>
      <c r="Q974" t="s">
        <v>544</v>
      </c>
    </row>
    <row r="975" spans="11:17" x14ac:dyDescent="0.3">
      <c r="K975">
        <v>2</v>
      </c>
      <c r="L975">
        <f>IF(AND(ISNUMBER(SEARCH(":",Table16[[#This Row],[Column1]]))=FALSE,ISNUMBER(SEARCH("Ronda",Table16[[#This Row],[Column1]]))=FALSE),1,0)</f>
        <v>1</v>
      </c>
      <c r="M975">
        <f>IF(Table16[[#This Row],[cond]]=1,M974+1,0)</f>
        <v>4</v>
      </c>
      <c r="N975">
        <f>IF(ISNUMBER(SEARCH("Ronda",Table16[[#This Row],[Column1]]))=TRUE,1,0)</f>
        <v>0</v>
      </c>
      <c r="O975" t="str">
        <f>IF(Table16[[#This Row],[cond2]]=1,MID(Table16[[#This Row],[Column1]],6,3),O974)</f>
        <v xml:space="preserve"> 19</v>
      </c>
      <c r="P975">
        <v>1208</v>
      </c>
      <c r="Q975" t="s">
        <v>547</v>
      </c>
    </row>
    <row r="976" spans="11:17" hidden="1" x14ac:dyDescent="0.3">
      <c r="K976">
        <v>-1</v>
      </c>
      <c r="L976">
        <f>IF(AND(ISNUMBER(SEARCH(":",Table16[[#This Row],[Column1]]))=FALSE,ISNUMBER(SEARCH("Ronda",Table16[[#This Row],[Column1]]))=FALSE),1,0)</f>
        <v>1</v>
      </c>
      <c r="M976">
        <f>IF(Table16[[#This Row],[cond]]=1,M975+1,0)</f>
        <v>5</v>
      </c>
      <c r="N976">
        <f>IF(ISNUMBER(SEARCH("Ronda",Table16[[#This Row],[Column1]]))=TRUE,1,0)</f>
        <v>0</v>
      </c>
      <c r="O976" t="str">
        <f>IF(Table16[[#This Row],[cond2]]=1,MID(Table16[[#This Row],[Column1]],6,3),O975)</f>
        <v xml:space="preserve"> 19</v>
      </c>
      <c r="P976">
        <v>975</v>
      </c>
      <c r="Q976" t="s">
        <v>544</v>
      </c>
    </row>
    <row r="977" spans="11:17" hidden="1" x14ac:dyDescent="0.3">
      <c r="K977">
        <v>-1</v>
      </c>
      <c r="L977">
        <f>IF(AND(ISNUMBER(SEARCH(":",Table16[[#This Row],[Column1]]))=FALSE,ISNUMBER(SEARCH("Ronda",Table16[[#This Row],[Column1]]))=FALSE),1,0)</f>
        <v>1</v>
      </c>
      <c r="M977">
        <f>IF(Table16[[#This Row],[cond]]=1,M976+1,0)</f>
        <v>6</v>
      </c>
      <c r="N977">
        <f>IF(ISNUMBER(SEARCH("Ronda",Table16[[#This Row],[Column1]]))=TRUE,1,0)</f>
        <v>0</v>
      </c>
      <c r="O977" t="str">
        <f>IF(Table16[[#This Row],[cond2]]=1,MID(Table16[[#This Row],[Column1]],6,3),O976)</f>
        <v xml:space="preserve"> 19</v>
      </c>
      <c r="P977">
        <v>976</v>
      </c>
      <c r="Q977" t="s">
        <v>544</v>
      </c>
    </row>
    <row r="978" spans="11:17" hidden="1" x14ac:dyDescent="0.3">
      <c r="K978" t="s">
        <v>1600</v>
      </c>
      <c r="L978">
        <f>IF(AND(ISNUMBER(SEARCH(":",Table16[[#This Row],[Column1]]))=FALSE,ISNUMBER(SEARCH("Ronda",Table16[[#This Row],[Column1]]))=FALSE),1,0)</f>
        <v>0</v>
      </c>
      <c r="M978">
        <f>IF(Table16[[#This Row],[cond]]=1,M977+1,0)</f>
        <v>0</v>
      </c>
      <c r="N978">
        <f>IF(ISNUMBER(SEARCH("Ronda",Table16[[#This Row],[Column1]]))=TRUE,1,0)</f>
        <v>0</v>
      </c>
      <c r="O978" t="str">
        <f>IF(Table16[[#This Row],[cond2]]=1,MID(Table16[[#This Row],[Column1]],6,3),O977)</f>
        <v xml:space="preserve"> 19</v>
      </c>
      <c r="P978">
        <v>977</v>
      </c>
      <c r="Q978" t="s">
        <v>544</v>
      </c>
    </row>
    <row r="979" spans="11:17" hidden="1" x14ac:dyDescent="0.3">
      <c r="K979" t="s">
        <v>7</v>
      </c>
      <c r="L979">
        <f>IF(AND(ISNUMBER(SEARCH(":",Table16[[#This Row],[Column1]]))=FALSE,ISNUMBER(SEARCH("Ronda",Table16[[#This Row],[Column1]]))=FALSE),1,0)</f>
        <v>1</v>
      </c>
      <c r="M979">
        <f>IF(Table16[[#This Row],[cond]]=1,M978+1,0)</f>
        <v>1</v>
      </c>
      <c r="N979">
        <f>IF(ISNUMBER(SEARCH("Ronda",Table16[[#This Row],[Column1]]))=TRUE,1,0)</f>
        <v>0</v>
      </c>
      <c r="O979" t="str">
        <f>IF(Table16[[#This Row],[cond2]]=1,MID(Table16[[#This Row],[Column1]],6,3),O978)</f>
        <v xml:space="preserve"> 19</v>
      </c>
      <c r="P979">
        <v>978</v>
      </c>
      <c r="Q979" t="s">
        <v>544</v>
      </c>
    </row>
    <row r="980" spans="11:17" hidden="1" x14ac:dyDescent="0.3">
      <c r="K980" t="s">
        <v>6</v>
      </c>
      <c r="L980">
        <f>IF(AND(ISNUMBER(SEARCH(":",Table16[[#This Row],[Column1]]))=FALSE,ISNUMBER(SEARCH("Ronda",Table16[[#This Row],[Column1]]))=FALSE),1,0)</f>
        <v>1</v>
      </c>
      <c r="M980">
        <f>IF(Table16[[#This Row],[cond]]=1,M979+1,0)</f>
        <v>2</v>
      </c>
      <c r="N980">
        <f>IF(ISNUMBER(SEARCH("Ronda",Table16[[#This Row],[Column1]]))=TRUE,1,0)</f>
        <v>0</v>
      </c>
      <c r="O980" t="str">
        <f>IF(Table16[[#This Row],[cond2]]=1,MID(Table16[[#This Row],[Column1]],6,3),O979)</f>
        <v xml:space="preserve"> 19</v>
      </c>
      <c r="P980">
        <v>979</v>
      </c>
      <c r="Q980" t="s">
        <v>544</v>
      </c>
    </row>
    <row r="981" spans="11:17" hidden="1" x14ac:dyDescent="0.3">
      <c r="K981">
        <v>2</v>
      </c>
      <c r="L981">
        <f>IF(AND(ISNUMBER(SEARCH(":",Table16[[#This Row],[Column1]]))=FALSE,ISNUMBER(SEARCH("Ronda",Table16[[#This Row],[Column1]]))=FALSE),1,0)</f>
        <v>1</v>
      </c>
      <c r="M981">
        <f>IF(Table16[[#This Row],[cond]]=1,M980+1,0)</f>
        <v>3</v>
      </c>
      <c r="N981">
        <f>IF(ISNUMBER(SEARCH("Ronda",Table16[[#This Row],[Column1]]))=TRUE,1,0)</f>
        <v>0</v>
      </c>
      <c r="O981" t="str">
        <f>IF(Table16[[#This Row],[cond2]]=1,MID(Table16[[#This Row],[Column1]],6,3),O980)</f>
        <v xml:space="preserve"> 19</v>
      </c>
      <c r="P981">
        <v>980</v>
      </c>
      <c r="Q981" t="s">
        <v>544</v>
      </c>
    </row>
    <row r="982" spans="11:17" x14ac:dyDescent="0.3">
      <c r="K982">
        <v>0</v>
      </c>
      <c r="L982">
        <f>IF(AND(ISNUMBER(SEARCH(":",Table16[[#This Row],[Column1]]))=FALSE,ISNUMBER(SEARCH("Ronda",Table16[[#This Row],[Column1]]))=FALSE),1,0)</f>
        <v>1</v>
      </c>
      <c r="M982">
        <f>IF(Table16[[#This Row],[cond]]=1,M981+1,0)</f>
        <v>4</v>
      </c>
      <c r="N982">
        <f>IF(ISNUMBER(SEARCH("Ronda",Table16[[#This Row],[Column1]]))=TRUE,1,0)</f>
        <v>0</v>
      </c>
      <c r="O982" t="str">
        <f>IF(Table16[[#This Row],[cond2]]=1,MID(Table16[[#This Row],[Column1]],6,3),O981)</f>
        <v xml:space="preserve"> 19</v>
      </c>
      <c r="P982">
        <v>1201</v>
      </c>
      <c r="Q982" t="s">
        <v>547</v>
      </c>
    </row>
    <row r="983" spans="11:17" hidden="1" x14ac:dyDescent="0.3">
      <c r="K983">
        <v>-1</v>
      </c>
      <c r="L983">
        <f>IF(AND(ISNUMBER(SEARCH(":",Table16[[#This Row],[Column1]]))=FALSE,ISNUMBER(SEARCH("Ronda",Table16[[#This Row],[Column1]]))=FALSE),1,0)</f>
        <v>1</v>
      </c>
      <c r="M983">
        <f>IF(Table16[[#This Row],[cond]]=1,M982+1,0)</f>
        <v>5</v>
      </c>
      <c r="N983">
        <f>IF(ISNUMBER(SEARCH("Ronda",Table16[[#This Row],[Column1]]))=TRUE,1,0)</f>
        <v>0</v>
      </c>
      <c r="O983" t="str">
        <f>IF(Table16[[#This Row],[cond2]]=1,MID(Table16[[#This Row],[Column1]],6,3),O982)</f>
        <v xml:space="preserve"> 19</v>
      </c>
      <c r="P983">
        <v>982</v>
      </c>
      <c r="Q983" t="s">
        <v>544</v>
      </c>
    </row>
    <row r="984" spans="11:17" hidden="1" x14ac:dyDescent="0.3">
      <c r="K984">
        <v>0</v>
      </c>
      <c r="L984">
        <f>IF(AND(ISNUMBER(SEARCH(":",Table16[[#This Row],[Column1]]))=FALSE,ISNUMBER(SEARCH("Ronda",Table16[[#This Row],[Column1]]))=FALSE),1,0)</f>
        <v>1</v>
      </c>
      <c r="M984">
        <f>IF(Table16[[#This Row],[cond]]=1,M983+1,0)</f>
        <v>6</v>
      </c>
      <c r="N984">
        <f>IF(ISNUMBER(SEARCH("Ronda",Table16[[#This Row],[Column1]]))=TRUE,1,0)</f>
        <v>0</v>
      </c>
      <c r="O984" t="str">
        <f>IF(Table16[[#This Row],[cond2]]=1,MID(Table16[[#This Row],[Column1]],6,3),O983)</f>
        <v xml:space="preserve"> 19</v>
      </c>
      <c r="P984">
        <v>983</v>
      </c>
      <c r="Q984" t="s">
        <v>544</v>
      </c>
    </row>
    <row r="985" spans="11:17" hidden="1" x14ac:dyDescent="0.3">
      <c r="K985" t="s">
        <v>173</v>
      </c>
      <c r="L985">
        <f>IF(AND(ISNUMBER(SEARCH(":",Table16[[#This Row],[Column1]]))=FALSE,ISNUMBER(SEARCH("Ronda",Table16[[#This Row],[Column1]]))=FALSE),1,0)</f>
        <v>0</v>
      </c>
      <c r="M985">
        <f>IF(Table16[[#This Row],[cond]]=1,M984+1,0)</f>
        <v>0</v>
      </c>
      <c r="N985">
        <f>IF(ISNUMBER(SEARCH("Ronda",Table16[[#This Row],[Column1]]))=TRUE,1,0)</f>
        <v>0</v>
      </c>
      <c r="O985" t="str">
        <f>IF(Table16[[#This Row],[cond2]]=1,MID(Table16[[#This Row],[Column1]],6,3),O984)</f>
        <v xml:space="preserve"> 19</v>
      </c>
      <c r="P985">
        <v>984</v>
      </c>
      <c r="Q985" t="s">
        <v>544</v>
      </c>
    </row>
    <row r="986" spans="11:17" hidden="1" x14ac:dyDescent="0.3">
      <c r="K986" t="s">
        <v>33</v>
      </c>
      <c r="L986">
        <f>IF(AND(ISNUMBER(SEARCH(":",Table16[[#This Row],[Column1]]))=FALSE,ISNUMBER(SEARCH("Ronda",Table16[[#This Row],[Column1]]))=FALSE),1,0)</f>
        <v>1</v>
      </c>
      <c r="M986">
        <f>IF(Table16[[#This Row],[cond]]=1,M985+1,0)</f>
        <v>1</v>
      </c>
      <c r="N986">
        <f>IF(ISNUMBER(SEARCH("Ronda",Table16[[#This Row],[Column1]]))=TRUE,1,0)</f>
        <v>0</v>
      </c>
      <c r="O986" t="str">
        <f>IF(Table16[[#This Row],[cond2]]=1,MID(Table16[[#This Row],[Column1]],6,3),O985)</f>
        <v xml:space="preserve"> 19</v>
      </c>
      <c r="P986">
        <v>985</v>
      </c>
      <c r="Q986" t="s">
        <v>544</v>
      </c>
    </row>
    <row r="987" spans="11:17" hidden="1" x14ac:dyDescent="0.3">
      <c r="K987" t="s">
        <v>2</v>
      </c>
      <c r="L987">
        <f>IF(AND(ISNUMBER(SEARCH(":",Table16[[#This Row],[Column1]]))=FALSE,ISNUMBER(SEARCH("Ronda",Table16[[#This Row],[Column1]]))=FALSE),1,0)</f>
        <v>1</v>
      </c>
      <c r="M987">
        <f>IF(Table16[[#This Row],[cond]]=1,M986+1,0)</f>
        <v>2</v>
      </c>
      <c r="N987">
        <f>IF(ISNUMBER(SEARCH("Ronda",Table16[[#This Row],[Column1]]))=TRUE,1,0)</f>
        <v>0</v>
      </c>
      <c r="O987" t="str">
        <f>IF(Table16[[#This Row],[cond2]]=1,MID(Table16[[#This Row],[Column1]],6,3),O986)</f>
        <v xml:space="preserve"> 19</v>
      </c>
      <c r="P987">
        <v>986</v>
      </c>
      <c r="Q987" t="s">
        <v>544</v>
      </c>
    </row>
    <row r="988" spans="11:17" hidden="1" x14ac:dyDescent="0.3">
      <c r="K988">
        <v>1</v>
      </c>
      <c r="L988">
        <f>IF(AND(ISNUMBER(SEARCH(":",Table16[[#This Row],[Column1]]))=FALSE,ISNUMBER(SEARCH("Ronda",Table16[[#This Row],[Column1]]))=FALSE),1,0)</f>
        <v>1</v>
      </c>
      <c r="M988">
        <f>IF(Table16[[#This Row],[cond]]=1,M987+1,0)</f>
        <v>3</v>
      </c>
      <c r="N988">
        <f>IF(ISNUMBER(SEARCH("Ronda",Table16[[#This Row],[Column1]]))=TRUE,1,0)</f>
        <v>0</v>
      </c>
      <c r="O988" t="str">
        <f>IF(Table16[[#This Row],[cond2]]=1,MID(Table16[[#This Row],[Column1]],6,3),O987)</f>
        <v xml:space="preserve"> 19</v>
      </c>
      <c r="P988">
        <v>987</v>
      </c>
      <c r="Q988" t="s">
        <v>544</v>
      </c>
    </row>
    <row r="989" spans="11:17" x14ac:dyDescent="0.3">
      <c r="K989">
        <v>0</v>
      </c>
      <c r="L989">
        <f>IF(AND(ISNUMBER(SEARCH(":",Table16[[#This Row],[Column1]]))=FALSE,ISNUMBER(SEARCH("Ronda",Table16[[#This Row],[Column1]]))=FALSE),1,0)</f>
        <v>1</v>
      </c>
      <c r="M989">
        <f>IF(Table16[[#This Row],[cond]]=1,M988+1,0)</f>
        <v>4</v>
      </c>
      <c r="N989">
        <f>IF(ISNUMBER(SEARCH("Ronda",Table16[[#This Row],[Column1]]))=TRUE,1,0)</f>
        <v>0</v>
      </c>
      <c r="O989" t="str">
        <f>IF(Table16[[#This Row],[cond2]]=1,MID(Table16[[#This Row],[Column1]],6,3),O988)</f>
        <v xml:space="preserve"> 19</v>
      </c>
      <c r="P989">
        <v>1194</v>
      </c>
      <c r="Q989" t="s">
        <v>547</v>
      </c>
    </row>
    <row r="990" spans="11:17" hidden="1" x14ac:dyDescent="0.3">
      <c r="K990">
        <v>-1</v>
      </c>
      <c r="L990">
        <f>IF(AND(ISNUMBER(SEARCH(":",Table16[[#This Row],[Column1]]))=FALSE,ISNUMBER(SEARCH("Ronda",Table16[[#This Row],[Column1]]))=FALSE),1,0)</f>
        <v>1</v>
      </c>
      <c r="M990">
        <f>IF(Table16[[#This Row],[cond]]=1,M989+1,0)</f>
        <v>5</v>
      </c>
      <c r="N990">
        <f>IF(ISNUMBER(SEARCH("Ronda",Table16[[#This Row],[Column1]]))=TRUE,1,0)</f>
        <v>0</v>
      </c>
      <c r="O990" t="str">
        <f>IF(Table16[[#This Row],[cond2]]=1,MID(Table16[[#This Row],[Column1]],6,3),O989)</f>
        <v xml:space="preserve"> 19</v>
      </c>
      <c r="P990">
        <v>989</v>
      </c>
      <c r="Q990" t="s">
        <v>544</v>
      </c>
    </row>
    <row r="991" spans="11:17" hidden="1" x14ac:dyDescent="0.3">
      <c r="K991">
        <v>-1</v>
      </c>
      <c r="L991">
        <f>IF(AND(ISNUMBER(SEARCH(":",Table16[[#This Row],[Column1]]))=FALSE,ISNUMBER(SEARCH("Ronda",Table16[[#This Row],[Column1]]))=FALSE),1,0)</f>
        <v>1</v>
      </c>
      <c r="M991">
        <f>IF(Table16[[#This Row],[cond]]=1,M990+1,0)</f>
        <v>6</v>
      </c>
      <c r="N991">
        <f>IF(ISNUMBER(SEARCH("Ronda",Table16[[#This Row],[Column1]]))=TRUE,1,0)</f>
        <v>0</v>
      </c>
      <c r="O991" t="str">
        <f>IF(Table16[[#This Row],[cond2]]=1,MID(Table16[[#This Row],[Column1]],6,3),O990)</f>
        <v xml:space="preserve"> 19</v>
      </c>
      <c r="P991">
        <v>990</v>
      </c>
      <c r="Q991" t="s">
        <v>544</v>
      </c>
    </row>
    <row r="992" spans="11:17" hidden="1" x14ac:dyDescent="0.3">
      <c r="K992" t="s">
        <v>1601</v>
      </c>
      <c r="L992">
        <f>IF(AND(ISNUMBER(SEARCH(":",Table16[[#This Row],[Column1]]))=FALSE,ISNUMBER(SEARCH("Ronda",Table16[[#This Row],[Column1]]))=FALSE),1,0)</f>
        <v>0</v>
      </c>
      <c r="M992">
        <f>IF(Table16[[#This Row],[cond]]=1,M991+1,0)</f>
        <v>0</v>
      </c>
      <c r="N992">
        <f>IF(ISNUMBER(SEARCH("Ronda",Table16[[#This Row],[Column1]]))=TRUE,1,0)</f>
        <v>0</v>
      </c>
      <c r="O992" t="str">
        <f>IF(Table16[[#This Row],[cond2]]=1,MID(Table16[[#This Row],[Column1]],6,3),O991)</f>
        <v xml:space="preserve"> 19</v>
      </c>
      <c r="P992">
        <v>991</v>
      </c>
      <c r="Q992" t="s">
        <v>544</v>
      </c>
    </row>
    <row r="993" spans="11:17" hidden="1" x14ac:dyDescent="0.3">
      <c r="K993" t="s">
        <v>1051</v>
      </c>
      <c r="L993">
        <f>IF(AND(ISNUMBER(SEARCH(":",Table16[[#This Row],[Column1]]))=FALSE,ISNUMBER(SEARCH("Ronda",Table16[[#This Row],[Column1]]))=FALSE),1,0)</f>
        <v>1</v>
      </c>
      <c r="M993">
        <f>IF(Table16[[#This Row],[cond]]=1,M992+1,0)</f>
        <v>1</v>
      </c>
      <c r="N993">
        <f>IF(ISNUMBER(SEARCH("Ronda",Table16[[#This Row],[Column1]]))=TRUE,1,0)</f>
        <v>0</v>
      </c>
      <c r="O993" t="str">
        <f>IF(Table16[[#This Row],[cond2]]=1,MID(Table16[[#This Row],[Column1]],6,3),O992)</f>
        <v xml:space="preserve"> 19</v>
      </c>
      <c r="P993">
        <v>992</v>
      </c>
      <c r="Q993" t="s">
        <v>544</v>
      </c>
    </row>
    <row r="994" spans="11:17" hidden="1" x14ac:dyDescent="0.3">
      <c r="K994" t="s">
        <v>13</v>
      </c>
      <c r="L994">
        <f>IF(AND(ISNUMBER(SEARCH(":",Table16[[#This Row],[Column1]]))=FALSE,ISNUMBER(SEARCH("Ronda",Table16[[#This Row],[Column1]]))=FALSE),1,0)</f>
        <v>1</v>
      </c>
      <c r="M994">
        <f>IF(Table16[[#This Row],[cond]]=1,M993+1,0)</f>
        <v>2</v>
      </c>
      <c r="N994">
        <f>IF(ISNUMBER(SEARCH("Ronda",Table16[[#This Row],[Column1]]))=TRUE,1,0)</f>
        <v>0</v>
      </c>
      <c r="O994" t="str">
        <f>IF(Table16[[#This Row],[cond2]]=1,MID(Table16[[#This Row],[Column1]],6,3),O993)</f>
        <v xml:space="preserve"> 19</v>
      </c>
      <c r="P994">
        <v>993</v>
      </c>
      <c r="Q994" t="s">
        <v>544</v>
      </c>
    </row>
    <row r="995" spans="11:17" hidden="1" x14ac:dyDescent="0.3">
      <c r="K995">
        <v>0</v>
      </c>
      <c r="L995">
        <f>IF(AND(ISNUMBER(SEARCH(":",Table16[[#This Row],[Column1]]))=FALSE,ISNUMBER(SEARCH("Ronda",Table16[[#This Row],[Column1]]))=FALSE),1,0)</f>
        <v>1</v>
      </c>
      <c r="M995">
        <f>IF(Table16[[#This Row],[cond]]=1,M994+1,0)</f>
        <v>3</v>
      </c>
      <c r="N995">
        <f>IF(ISNUMBER(SEARCH("Ronda",Table16[[#This Row],[Column1]]))=TRUE,1,0)</f>
        <v>0</v>
      </c>
      <c r="O995" t="str">
        <f>IF(Table16[[#This Row],[cond2]]=1,MID(Table16[[#This Row],[Column1]],6,3),O994)</f>
        <v xml:space="preserve"> 19</v>
      </c>
      <c r="P995">
        <v>994</v>
      </c>
      <c r="Q995" t="s">
        <v>544</v>
      </c>
    </row>
    <row r="996" spans="11:17" x14ac:dyDescent="0.3">
      <c r="K996">
        <v>0</v>
      </c>
      <c r="L996">
        <f>IF(AND(ISNUMBER(SEARCH(":",Table16[[#This Row],[Column1]]))=FALSE,ISNUMBER(SEARCH("Ronda",Table16[[#This Row],[Column1]]))=FALSE),1,0)</f>
        <v>1</v>
      </c>
      <c r="M996">
        <f>IF(Table16[[#This Row],[cond]]=1,M995+1,0)</f>
        <v>4</v>
      </c>
      <c r="N996">
        <f>IF(ISNUMBER(SEARCH("Ronda",Table16[[#This Row],[Column1]]))=TRUE,1,0)</f>
        <v>0</v>
      </c>
      <c r="O996" t="str">
        <f>IF(Table16[[#This Row],[cond2]]=1,MID(Table16[[#This Row],[Column1]],6,3),O995)</f>
        <v xml:space="preserve"> 19</v>
      </c>
      <c r="P996">
        <v>1187</v>
      </c>
      <c r="Q996" t="s">
        <v>547</v>
      </c>
    </row>
    <row r="997" spans="11:17" hidden="1" x14ac:dyDescent="0.3">
      <c r="K997">
        <v>0</v>
      </c>
      <c r="L997">
        <f>IF(AND(ISNUMBER(SEARCH(":",Table16[[#This Row],[Column1]]))=FALSE,ISNUMBER(SEARCH("Ronda",Table16[[#This Row],[Column1]]))=FALSE),1,0)</f>
        <v>1</v>
      </c>
      <c r="M997">
        <f>IF(Table16[[#This Row],[cond]]=1,M996+1,0)</f>
        <v>5</v>
      </c>
      <c r="N997">
        <f>IF(ISNUMBER(SEARCH("Ronda",Table16[[#This Row],[Column1]]))=TRUE,1,0)</f>
        <v>0</v>
      </c>
      <c r="O997" t="str">
        <f>IF(Table16[[#This Row],[cond2]]=1,MID(Table16[[#This Row],[Column1]],6,3),O996)</f>
        <v xml:space="preserve"> 19</v>
      </c>
      <c r="P997">
        <v>996</v>
      </c>
      <c r="Q997" t="s">
        <v>544</v>
      </c>
    </row>
    <row r="998" spans="11:17" hidden="1" x14ac:dyDescent="0.3">
      <c r="K998">
        <v>-1</v>
      </c>
      <c r="L998">
        <f>IF(AND(ISNUMBER(SEARCH(":",Table16[[#This Row],[Column1]]))=FALSE,ISNUMBER(SEARCH("Ronda",Table16[[#This Row],[Column1]]))=FALSE),1,0)</f>
        <v>1</v>
      </c>
      <c r="M998">
        <f>IF(Table16[[#This Row],[cond]]=1,M997+1,0)</f>
        <v>6</v>
      </c>
      <c r="N998">
        <f>IF(ISNUMBER(SEARCH("Ronda",Table16[[#This Row],[Column1]]))=TRUE,1,0)</f>
        <v>0</v>
      </c>
      <c r="O998" t="str">
        <f>IF(Table16[[#This Row],[cond2]]=1,MID(Table16[[#This Row],[Column1]],6,3),O997)</f>
        <v xml:space="preserve"> 19</v>
      </c>
      <c r="P998">
        <v>997</v>
      </c>
      <c r="Q998" t="s">
        <v>544</v>
      </c>
    </row>
    <row r="999" spans="11:17" hidden="1" x14ac:dyDescent="0.3">
      <c r="K999" t="s">
        <v>1602</v>
      </c>
      <c r="L999">
        <f>IF(AND(ISNUMBER(SEARCH(":",Table16[[#This Row],[Column1]]))=FALSE,ISNUMBER(SEARCH("Ronda",Table16[[#This Row],[Column1]]))=FALSE),1,0)</f>
        <v>0</v>
      </c>
      <c r="M999">
        <f>IF(Table16[[#This Row],[cond]]=1,M998+1,0)</f>
        <v>0</v>
      </c>
      <c r="N999">
        <f>IF(ISNUMBER(SEARCH("Ronda",Table16[[#This Row],[Column1]]))=TRUE,1,0)</f>
        <v>0</v>
      </c>
      <c r="O999" t="str">
        <f>IF(Table16[[#This Row],[cond2]]=1,MID(Table16[[#This Row],[Column1]],6,3),O998)</f>
        <v xml:space="preserve"> 19</v>
      </c>
      <c r="P999">
        <v>998</v>
      </c>
      <c r="Q999" t="s">
        <v>544</v>
      </c>
    </row>
    <row r="1000" spans="11:17" hidden="1" x14ac:dyDescent="0.3">
      <c r="K1000" t="s">
        <v>14</v>
      </c>
      <c r="L1000">
        <f>IF(AND(ISNUMBER(SEARCH(":",Table16[[#This Row],[Column1]]))=FALSE,ISNUMBER(SEARCH("Ronda",Table16[[#This Row],[Column1]]))=FALSE),1,0)</f>
        <v>1</v>
      </c>
      <c r="M1000">
        <f>IF(Table16[[#This Row],[cond]]=1,M999+1,0)</f>
        <v>1</v>
      </c>
      <c r="N1000">
        <f>IF(ISNUMBER(SEARCH("Ronda",Table16[[#This Row],[Column1]]))=TRUE,1,0)</f>
        <v>0</v>
      </c>
      <c r="O1000" t="str">
        <f>IF(Table16[[#This Row],[cond2]]=1,MID(Table16[[#This Row],[Column1]],6,3),O999)</f>
        <v xml:space="preserve"> 19</v>
      </c>
      <c r="P1000">
        <v>999</v>
      </c>
      <c r="Q1000" t="s">
        <v>544</v>
      </c>
    </row>
    <row r="1001" spans="11:17" hidden="1" x14ac:dyDescent="0.3">
      <c r="K1001" t="s">
        <v>36</v>
      </c>
      <c r="L1001">
        <f>IF(AND(ISNUMBER(SEARCH(":",Table16[[#This Row],[Column1]]))=FALSE,ISNUMBER(SEARCH("Ronda",Table16[[#This Row],[Column1]]))=FALSE),1,0)</f>
        <v>1</v>
      </c>
      <c r="M1001">
        <f>IF(Table16[[#This Row],[cond]]=1,M1000+1,0)</f>
        <v>2</v>
      </c>
      <c r="N1001">
        <f>IF(ISNUMBER(SEARCH("Ronda",Table16[[#This Row],[Column1]]))=TRUE,1,0)</f>
        <v>0</v>
      </c>
      <c r="O1001" t="str">
        <f>IF(Table16[[#This Row],[cond2]]=1,MID(Table16[[#This Row],[Column1]],6,3),O1000)</f>
        <v xml:space="preserve"> 19</v>
      </c>
      <c r="P1001">
        <v>1000</v>
      </c>
      <c r="Q1001" t="s">
        <v>544</v>
      </c>
    </row>
    <row r="1002" spans="11:17" hidden="1" x14ac:dyDescent="0.3">
      <c r="K1002">
        <v>4</v>
      </c>
      <c r="L1002">
        <f>IF(AND(ISNUMBER(SEARCH(":",Table16[[#This Row],[Column1]]))=FALSE,ISNUMBER(SEARCH("Ronda",Table16[[#This Row],[Column1]]))=FALSE),1,0)</f>
        <v>1</v>
      </c>
      <c r="M1002">
        <f>IF(Table16[[#This Row],[cond]]=1,M1001+1,0)</f>
        <v>3</v>
      </c>
      <c r="N1002">
        <f>IF(ISNUMBER(SEARCH("Ronda",Table16[[#This Row],[Column1]]))=TRUE,1,0)</f>
        <v>0</v>
      </c>
      <c r="O1002" t="str">
        <f>IF(Table16[[#This Row],[cond2]]=1,MID(Table16[[#This Row],[Column1]],6,3),O1001)</f>
        <v xml:space="preserve"> 19</v>
      </c>
      <c r="P1002">
        <v>1001</v>
      </c>
      <c r="Q1002" t="s">
        <v>544</v>
      </c>
    </row>
    <row r="1003" spans="11:17" x14ac:dyDescent="0.3">
      <c r="K1003">
        <v>4</v>
      </c>
      <c r="L1003">
        <f>IF(AND(ISNUMBER(SEARCH(":",Table16[[#This Row],[Column1]]))=FALSE,ISNUMBER(SEARCH("Ronda",Table16[[#This Row],[Column1]]))=FALSE),1,0)</f>
        <v>1</v>
      </c>
      <c r="M1003">
        <f>IF(Table16[[#This Row],[cond]]=1,M1002+1,0)</f>
        <v>4</v>
      </c>
      <c r="N1003">
        <f>IF(ISNUMBER(SEARCH("Ronda",Table16[[#This Row],[Column1]]))=TRUE,1,0)</f>
        <v>0</v>
      </c>
      <c r="O1003" t="str">
        <f>IF(Table16[[#This Row],[cond2]]=1,MID(Table16[[#This Row],[Column1]],6,3),O1002)</f>
        <v xml:space="preserve"> 19</v>
      </c>
      <c r="P1003">
        <v>1180</v>
      </c>
      <c r="Q1003" t="s">
        <v>547</v>
      </c>
    </row>
    <row r="1004" spans="11:17" hidden="1" x14ac:dyDescent="0.3">
      <c r="K1004">
        <v>-2</v>
      </c>
      <c r="L1004">
        <f>IF(AND(ISNUMBER(SEARCH(":",Table16[[#This Row],[Column1]]))=FALSE,ISNUMBER(SEARCH("Ronda",Table16[[#This Row],[Column1]]))=FALSE),1,0)</f>
        <v>1</v>
      </c>
      <c r="M1004">
        <f>IF(Table16[[#This Row],[cond]]=1,M1003+1,0)</f>
        <v>5</v>
      </c>
      <c r="N1004">
        <f>IF(ISNUMBER(SEARCH("Ronda",Table16[[#This Row],[Column1]]))=TRUE,1,0)</f>
        <v>0</v>
      </c>
      <c r="O1004" t="str">
        <f>IF(Table16[[#This Row],[cond2]]=1,MID(Table16[[#This Row],[Column1]],6,3),O1003)</f>
        <v xml:space="preserve"> 19</v>
      </c>
      <c r="P1004">
        <v>1003</v>
      </c>
      <c r="Q1004" t="s">
        <v>544</v>
      </c>
    </row>
    <row r="1005" spans="11:17" hidden="1" x14ac:dyDescent="0.3">
      <c r="K1005">
        <v>-1</v>
      </c>
      <c r="L1005">
        <f>IF(AND(ISNUMBER(SEARCH(":",Table16[[#This Row],[Column1]]))=FALSE,ISNUMBER(SEARCH("Ronda",Table16[[#This Row],[Column1]]))=FALSE),1,0)</f>
        <v>1</v>
      </c>
      <c r="M1005">
        <f>IF(Table16[[#This Row],[cond]]=1,M1004+1,0)</f>
        <v>6</v>
      </c>
      <c r="N1005">
        <f>IF(ISNUMBER(SEARCH("Ronda",Table16[[#This Row],[Column1]]))=TRUE,1,0)</f>
        <v>0</v>
      </c>
      <c r="O1005" t="str">
        <f>IF(Table16[[#This Row],[cond2]]=1,MID(Table16[[#This Row],[Column1]],6,3),O1004)</f>
        <v xml:space="preserve"> 19</v>
      </c>
      <c r="P1005">
        <v>1004</v>
      </c>
      <c r="Q1005" t="s">
        <v>544</v>
      </c>
    </row>
    <row r="1006" spans="11:17" hidden="1" x14ac:dyDescent="0.3">
      <c r="K1006" t="s">
        <v>175</v>
      </c>
      <c r="L1006">
        <f>IF(AND(ISNUMBER(SEARCH(":",Table16[[#This Row],[Column1]]))=FALSE,ISNUMBER(SEARCH("Ronda",Table16[[#This Row],[Column1]]))=FALSE),1,0)</f>
        <v>0</v>
      </c>
      <c r="M1006">
        <f>IF(Table16[[#This Row],[cond]]=1,M1005+1,0)</f>
        <v>0</v>
      </c>
      <c r="N1006">
        <f>IF(ISNUMBER(SEARCH("Ronda",Table16[[#This Row],[Column1]]))=TRUE,1,0)</f>
        <v>0</v>
      </c>
      <c r="O1006" t="str">
        <f>IF(Table16[[#This Row],[cond2]]=1,MID(Table16[[#This Row],[Column1]],6,3),O1005)</f>
        <v xml:space="preserve"> 19</v>
      </c>
      <c r="P1006">
        <v>1005</v>
      </c>
      <c r="Q1006" t="s">
        <v>544</v>
      </c>
    </row>
    <row r="1007" spans="11:17" hidden="1" x14ac:dyDescent="0.3">
      <c r="K1007" t="s">
        <v>8</v>
      </c>
      <c r="L1007">
        <f>IF(AND(ISNUMBER(SEARCH(":",Table16[[#This Row],[Column1]]))=FALSE,ISNUMBER(SEARCH("Ronda",Table16[[#This Row],[Column1]]))=FALSE),1,0)</f>
        <v>1</v>
      </c>
      <c r="M1007">
        <f>IF(Table16[[#This Row],[cond]]=1,M1006+1,0)</f>
        <v>1</v>
      </c>
      <c r="N1007">
        <f>IF(ISNUMBER(SEARCH("Ronda",Table16[[#This Row],[Column1]]))=TRUE,1,0)</f>
        <v>0</v>
      </c>
      <c r="O1007" t="str">
        <f>IF(Table16[[#This Row],[cond2]]=1,MID(Table16[[#This Row],[Column1]],6,3),O1006)</f>
        <v xml:space="preserve"> 19</v>
      </c>
      <c r="P1007">
        <v>1006</v>
      </c>
      <c r="Q1007" t="s">
        <v>544</v>
      </c>
    </row>
    <row r="1008" spans="11:17" hidden="1" x14ac:dyDescent="0.3">
      <c r="K1008" t="s">
        <v>28</v>
      </c>
      <c r="L1008">
        <f>IF(AND(ISNUMBER(SEARCH(":",Table16[[#This Row],[Column1]]))=FALSE,ISNUMBER(SEARCH("Ronda",Table16[[#This Row],[Column1]]))=FALSE),1,0)</f>
        <v>1</v>
      </c>
      <c r="M1008">
        <f>IF(Table16[[#This Row],[cond]]=1,M1007+1,0)</f>
        <v>2</v>
      </c>
      <c r="N1008">
        <f>IF(ISNUMBER(SEARCH("Ronda",Table16[[#This Row],[Column1]]))=TRUE,1,0)</f>
        <v>0</v>
      </c>
      <c r="O1008" t="str">
        <f>IF(Table16[[#This Row],[cond2]]=1,MID(Table16[[#This Row],[Column1]],6,3),O1007)</f>
        <v xml:space="preserve"> 19</v>
      </c>
      <c r="P1008">
        <v>1007</v>
      </c>
      <c r="Q1008" t="s">
        <v>544</v>
      </c>
    </row>
    <row r="1009" spans="11:17" hidden="1" x14ac:dyDescent="0.3">
      <c r="K1009">
        <v>2</v>
      </c>
      <c r="L1009">
        <f>IF(AND(ISNUMBER(SEARCH(":",Table16[[#This Row],[Column1]]))=FALSE,ISNUMBER(SEARCH("Ronda",Table16[[#This Row],[Column1]]))=FALSE),1,0)</f>
        <v>1</v>
      </c>
      <c r="M1009">
        <f>IF(Table16[[#This Row],[cond]]=1,M1008+1,0)</f>
        <v>3</v>
      </c>
      <c r="N1009">
        <f>IF(ISNUMBER(SEARCH("Ronda",Table16[[#This Row],[Column1]]))=TRUE,1,0)</f>
        <v>0</v>
      </c>
      <c r="O1009" t="str">
        <f>IF(Table16[[#This Row],[cond2]]=1,MID(Table16[[#This Row],[Column1]],6,3),O1008)</f>
        <v xml:space="preserve"> 19</v>
      </c>
      <c r="P1009">
        <v>1008</v>
      </c>
      <c r="Q1009" t="s">
        <v>544</v>
      </c>
    </row>
    <row r="1010" spans="11:17" x14ac:dyDescent="0.3">
      <c r="K1010">
        <v>0</v>
      </c>
      <c r="L1010">
        <f>IF(AND(ISNUMBER(SEARCH(":",Table16[[#This Row],[Column1]]))=FALSE,ISNUMBER(SEARCH("Ronda",Table16[[#This Row],[Column1]]))=FALSE),1,0)</f>
        <v>1</v>
      </c>
      <c r="M1010">
        <f>IF(Table16[[#This Row],[cond]]=1,M1009+1,0)</f>
        <v>4</v>
      </c>
      <c r="N1010">
        <f>IF(ISNUMBER(SEARCH("Ronda",Table16[[#This Row],[Column1]]))=TRUE,1,0)</f>
        <v>0</v>
      </c>
      <c r="O1010" t="str">
        <f>IF(Table16[[#This Row],[cond2]]=1,MID(Table16[[#This Row],[Column1]],6,3),O1009)</f>
        <v xml:space="preserve"> 19</v>
      </c>
      <c r="P1010">
        <v>1173</v>
      </c>
      <c r="Q1010" t="s">
        <v>547</v>
      </c>
    </row>
    <row r="1011" spans="11:17" hidden="1" x14ac:dyDescent="0.3">
      <c r="K1011">
        <v>0</v>
      </c>
      <c r="L1011">
        <f>IF(AND(ISNUMBER(SEARCH(":",Table16[[#This Row],[Column1]]))=FALSE,ISNUMBER(SEARCH("Ronda",Table16[[#This Row],[Column1]]))=FALSE),1,0)</f>
        <v>1</v>
      </c>
      <c r="M1011">
        <f>IF(Table16[[#This Row],[cond]]=1,M1010+1,0)</f>
        <v>5</v>
      </c>
      <c r="N1011">
        <f>IF(ISNUMBER(SEARCH("Ronda",Table16[[#This Row],[Column1]]))=TRUE,1,0)</f>
        <v>0</v>
      </c>
      <c r="O1011" t="str">
        <f>IF(Table16[[#This Row],[cond2]]=1,MID(Table16[[#This Row],[Column1]],6,3),O1010)</f>
        <v xml:space="preserve"> 19</v>
      </c>
      <c r="P1011">
        <v>1010</v>
      </c>
      <c r="Q1011" t="s">
        <v>544</v>
      </c>
    </row>
    <row r="1012" spans="11:17" hidden="1" x14ac:dyDescent="0.3">
      <c r="K1012">
        <v>-2</v>
      </c>
      <c r="L1012">
        <f>IF(AND(ISNUMBER(SEARCH(":",Table16[[#This Row],[Column1]]))=FALSE,ISNUMBER(SEARCH("Ronda",Table16[[#This Row],[Column1]]))=FALSE),1,0)</f>
        <v>1</v>
      </c>
      <c r="M1012">
        <f>IF(Table16[[#This Row],[cond]]=1,M1011+1,0)</f>
        <v>6</v>
      </c>
      <c r="N1012">
        <f>IF(ISNUMBER(SEARCH("Ronda",Table16[[#This Row],[Column1]]))=TRUE,1,0)</f>
        <v>0</v>
      </c>
      <c r="O1012" t="str">
        <f>IF(Table16[[#This Row],[cond2]]=1,MID(Table16[[#This Row],[Column1]],6,3),O1011)</f>
        <v xml:space="preserve"> 19</v>
      </c>
      <c r="P1012">
        <v>1011</v>
      </c>
      <c r="Q1012" t="s">
        <v>544</v>
      </c>
    </row>
    <row r="1013" spans="11:17" hidden="1" x14ac:dyDescent="0.3">
      <c r="K1013" t="s">
        <v>1603</v>
      </c>
      <c r="L1013">
        <f>IF(AND(ISNUMBER(SEARCH(":",Table16[[#This Row],[Column1]]))=FALSE,ISNUMBER(SEARCH("Ronda",Table16[[#This Row],[Column1]]))=FALSE),1,0)</f>
        <v>0</v>
      </c>
      <c r="M1013">
        <f>IF(Table16[[#This Row],[cond]]=1,M1012+1,0)</f>
        <v>0</v>
      </c>
      <c r="N1013">
        <f>IF(ISNUMBER(SEARCH("Ronda",Table16[[#This Row],[Column1]]))=TRUE,1,0)</f>
        <v>0</v>
      </c>
      <c r="O1013" t="str">
        <f>IF(Table16[[#This Row],[cond2]]=1,MID(Table16[[#This Row],[Column1]],6,3),O1012)</f>
        <v xml:space="preserve"> 19</v>
      </c>
      <c r="P1013">
        <v>1012</v>
      </c>
      <c r="Q1013" t="s">
        <v>544</v>
      </c>
    </row>
    <row r="1014" spans="11:17" hidden="1" x14ac:dyDescent="0.3">
      <c r="K1014" t="s">
        <v>1</v>
      </c>
      <c r="L1014">
        <f>IF(AND(ISNUMBER(SEARCH(":",Table16[[#This Row],[Column1]]))=FALSE,ISNUMBER(SEARCH("Ronda",Table16[[#This Row],[Column1]]))=FALSE),1,0)</f>
        <v>1</v>
      </c>
      <c r="M1014">
        <f>IF(Table16[[#This Row],[cond]]=1,M1013+1,0)</f>
        <v>1</v>
      </c>
      <c r="N1014">
        <f>IF(ISNUMBER(SEARCH("Ronda",Table16[[#This Row],[Column1]]))=TRUE,1,0)</f>
        <v>0</v>
      </c>
      <c r="O1014" t="str">
        <f>IF(Table16[[#This Row],[cond2]]=1,MID(Table16[[#This Row],[Column1]],6,3),O1013)</f>
        <v xml:space="preserve"> 19</v>
      </c>
      <c r="P1014">
        <v>1013</v>
      </c>
      <c r="Q1014" t="s">
        <v>544</v>
      </c>
    </row>
    <row r="1015" spans="11:17" hidden="1" x14ac:dyDescent="0.3">
      <c r="K1015" t="s">
        <v>4</v>
      </c>
      <c r="L1015">
        <f>IF(AND(ISNUMBER(SEARCH(":",Table16[[#This Row],[Column1]]))=FALSE,ISNUMBER(SEARCH("Ronda",Table16[[#This Row],[Column1]]))=FALSE),1,0)</f>
        <v>1</v>
      </c>
      <c r="M1015">
        <f>IF(Table16[[#This Row],[cond]]=1,M1014+1,0)</f>
        <v>2</v>
      </c>
      <c r="N1015">
        <f>IF(ISNUMBER(SEARCH("Ronda",Table16[[#This Row],[Column1]]))=TRUE,1,0)</f>
        <v>0</v>
      </c>
      <c r="O1015" t="str">
        <f>IF(Table16[[#This Row],[cond2]]=1,MID(Table16[[#This Row],[Column1]],6,3),O1014)</f>
        <v xml:space="preserve"> 19</v>
      </c>
      <c r="P1015">
        <v>1014</v>
      </c>
      <c r="Q1015" t="s">
        <v>544</v>
      </c>
    </row>
    <row r="1016" spans="11:17" hidden="1" x14ac:dyDescent="0.3">
      <c r="K1016">
        <v>1</v>
      </c>
      <c r="L1016">
        <f>IF(AND(ISNUMBER(SEARCH(":",Table16[[#This Row],[Column1]]))=FALSE,ISNUMBER(SEARCH("Ronda",Table16[[#This Row],[Column1]]))=FALSE),1,0)</f>
        <v>1</v>
      </c>
      <c r="M1016">
        <f>IF(Table16[[#This Row],[cond]]=1,M1015+1,0)</f>
        <v>3</v>
      </c>
      <c r="N1016">
        <f>IF(ISNUMBER(SEARCH("Ronda",Table16[[#This Row],[Column1]]))=TRUE,1,0)</f>
        <v>0</v>
      </c>
      <c r="O1016" t="str">
        <f>IF(Table16[[#This Row],[cond2]]=1,MID(Table16[[#This Row],[Column1]],6,3),O1015)</f>
        <v xml:space="preserve"> 19</v>
      </c>
      <c r="P1016">
        <v>1015</v>
      </c>
      <c r="Q1016" t="s">
        <v>544</v>
      </c>
    </row>
    <row r="1017" spans="11:17" x14ac:dyDescent="0.3">
      <c r="K1017">
        <v>2</v>
      </c>
      <c r="L1017">
        <f>IF(AND(ISNUMBER(SEARCH(":",Table16[[#This Row],[Column1]]))=FALSE,ISNUMBER(SEARCH("Ronda",Table16[[#This Row],[Column1]]))=FALSE),1,0)</f>
        <v>1</v>
      </c>
      <c r="M1017">
        <f>IF(Table16[[#This Row],[cond]]=1,M1016+1,0)</f>
        <v>4</v>
      </c>
      <c r="N1017">
        <f>IF(ISNUMBER(SEARCH("Ronda",Table16[[#This Row],[Column1]]))=TRUE,1,0)</f>
        <v>0</v>
      </c>
      <c r="O1017" t="str">
        <f>IF(Table16[[#This Row],[cond2]]=1,MID(Table16[[#This Row],[Column1]],6,3),O1016)</f>
        <v xml:space="preserve"> 19</v>
      </c>
      <c r="P1017">
        <v>1166</v>
      </c>
      <c r="Q1017" t="s">
        <v>547</v>
      </c>
    </row>
    <row r="1018" spans="11:17" hidden="1" x14ac:dyDescent="0.3">
      <c r="K1018">
        <v>0</v>
      </c>
      <c r="L1018">
        <f>IF(AND(ISNUMBER(SEARCH(":",Table16[[#This Row],[Column1]]))=FALSE,ISNUMBER(SEARCH("Ronda",Table16[[#This Row],[Column1]]))=FALSE),1,0)</f>
        <v>1</v>
      </c>
      <c r="M1018">
        <f>IF(Table16[[#This Row],[cond]]=1,M1017+1,0)</f>
        <v>5</v>
      </c>
      <c r="N1018">
        <f>IF(ISNUMBER(SEARCH("Ronda",Table16[[#This Row],[Column1]]))=TRUE,1,0)</f>
        <v>0</v>
      </c>
      <c r="O1018" t="str">
        <f>IF(Table16[[#This Row],[cond2]]=1,MID(Table16[[#This Row],[Column1]],6,3),O1017)</f>
        <v xml:space="preserve"> 19</v>
      </c>
      <c r="P1018">
        <v>1017</v>
      </c>
      <c r="Q1018" t="s">
        <v>544</v>
      </c>
    </row>
    <row r="1019" spans="11:17" hidden="1" x14ac:dyDescent="0.3">
      <c r="K1019">
        <v>-2</v>
      </c>
      <c r="L1019">
        <f>IF(AND(ISNUMBER(SEARCH(":",Table16[[#This Row],[Column1]]))=FALSE,ISNUMBER(SEARCH("Ronda",Table16[[#This Row],[Column1]]))=FALSE),1,0)</f>
        <v>1</v>
      </c>
      <c r="M1019">
        <f>IF(Table16[[#This Row],[cond]]=1,M1018+1,0)</f>
        <v>6</v>
      </c>
      <c r="N1019">
        <f>IF(ISNUMBER(SEARCH("Ronda",Table16[[#This Row],[Column1]]))=TRUE,1,0)</f>
        <v>0</v>
      </c>
      <c r="O1019" t="str">
        <f>IF(Table16[[#This Row],[cond2]]=1,MID(Table16[[#This Row],[Column1]],6,3),O1018)</f>
        <v xml:space="preserve"> 19</v>
      </c>
      <c r="P1019">
        <v>1018</v>
      </c>
      <c r="Q1019" t="s">
        <v>544</v>
      </c>
    </row>
    <row r="1020" spans="11:17" hidden="1" x14ac:dyDescent="0.3">
      <c r="K1020" t="s">
        <v>1604</v>
      </c>
      <c r="L1020">
        <f>IF(AND(ISNUMBER(SEARCH(":",Table16[[#This Row],[Column1]]))=FALSE,ISNUMBER(SEARCH("Ronda",Table16[[#This Row],[Column1]]))=FALSE),1,0)</f>
        <v>0</v>
      </c>
      <c r="M1020">
        <f>IF(Table16[[#This Row],[cond]]=1,M1019+1,0)</f>
        <v>0</v>
      </c>
      <c r="N1020">
        <f>IF(ISNUMBER(SEARCH("Ronda",Table16[[#This Row],[Column1]]))=TRUE,1,0)</f>
        <v>0</v>
      </c>
      <c r="O1020" t="str">
        <f>IF(Table16[[#This Row],[cond2]]=1,MID(Table16[[#This Row],[Column1]],6,3),O1019)</f>
        <v xml:space="preserve"> 19</v>
      </c>
      <c r="P1020">
        <v>1019</v>
      </c>
      <c r="Q1020" t="s">
        <v>544</v>
      </c>
    </row>
    <row r="1021" spans="11:17" hidden="1" x14ac:dyDescent="0.3">
      <c r="K1021" t="s">
        <v>5</v>
      </c>
      <c r="L1021">
        <f>IF(AND(ISNUMBER(SEARCH(":",Table16[[#This Row],[Column1]]))=FALSE,ISNUMBER(SEARCH("Ronda",Table16[[#This Row],[Column1]]))=FALSE),1,0)</f>
        <v>1</v>
      </c>
      <c r="M1021">
        <f>IF(Table16[[#This Row],[cond]]=1,M1020+1,0)</f>
        <v>1</v>
      </c>
      <c r="N1021">
        <f>IF(ISNUMBER(SEARCH("Ronda",Table16[[#This Row],[Column1]]))=TRUE,1,0)</f>
        <v>0</v>
      </c>
      <c r="O1021" t="str">
        <f>IF(Table16[[#This Row],[cond2]]=1,MID(Table16[[#This Row],[Column1]],6,3),O1020)</f>
        <v xml:space="preserve"> 19</v>
      </c>
      <c r="P1021">
        <v>1020</v>
      </c>
      <c r="Q1021" t="s">
        <v>544</v>
      </c>
    </row>
    <row r="1022" spans="11:17" hidden="1" x14ac:dyDescent="0.3">
      <c r="K1022" t="s">
        <v>1491</v>
      </c>
      <c r="L1022">
        <f>IF(AND(ISNUMBER(SEARCH(":",Table16[[#This Row],[Column1]]))=FALSE,ISNUMBER(SEARCH("Ronda",Table16[[#This Row],[Column1]]))=FALSE),1,0)</f>
        <v>1</v>
      </c>
      <c r="M1022">
        <f>IF(Table16[[#This Row],[cond]]=1,M1021+1,0)</f>
        <v>2</v>
      </c>
      <c r="N1022">
        <f>IF(ISNUMBER(SEARCH("Ronda",Table16[[#This Row],[Column1]]))=TRUE,1,0)</f>
        <v>0</v>
      </c>
      <c r="O1022" t="str">
        <f>IF(Table16[[#This Row],[cond2]]=1,MID(Table16[[#This Row],[Column1]],6,3),O1021)</f>
        <v xml:space="preserve"> 19</v>
      </c>
      <c r="P1022">
        <v>1021</v>
      </c>
      <c r="Q1022" t="s">
        <v>544</v>
      </c>
    </row>
    <row r="1023" spans="11:17" hidden="1" x14ac:dyDescent="0.3">
      <c r="K1023">
        <v>2</v>
      </c>
      <c r="L1023">
        <f>IF(AND(ISNUMBER(SEARCH(":",Table16[[#This Row],[Column1]]))=FALSE,ISNUMBER(SEARCH("Ronda",Table16[[#This Row],[Column1]]))=FALSE),1,0)</f>
        <v>1</v>
      </c>
      <c r="M1023">
        <f>IF(Table16[[#This Row],[cond]]=1,M1022+1,0)</f>
        <v>3</v>
      </c>
      <c r="N1023">
        <f>IF(ISNUMBER(SEARCH("Ronda",Table16[[#This Row],[Column1]]))=TRUE,1,0)</f>
        <v>0</v>
      </c>
      <c r="O1023" t="str">
        <f>IF(Table16[[#This Row],[cond2]]=1,MID(Table16[[#This Row],[Column1]],6,3),O1022)</f>
        <v xml:space="preserve"> 19</v>
      </c>
      <c r="P1023">
        <v>1022</v>
      </c>
      <c r="Q1023" t="s">
        <v>544</v>
      </c>
    </row>
    <row r="1024" spans="11:17" x14ac:dyDescent="0.3">
      <c r="K1024">
        <v>1</v>
      </c>
      <c r="L1024">
        <f>IF(AND(ISNUMBER(SEARCH(":",Table16[[#This Row],[Column1]]))=FALSE,ISNUMBER(SEARCH("Ronda",Table16[[#This Row],[Column1]]))=FALSE),1,0)</f>
        <v>1</v>
      </c>
      <c r="M1024">
        <f>IF(Table16[[#This Row],[cond]]=1,M1023+1,0)</f>
        <v>4</v>
      </c>
      <c r="N1024">
        <f>IF(ISNUMBER(SEARCH("Ronda",Table16[[#This Row],[Column1]]))=TRUE,1,0)</f>
        <v>0</v>
      </c>
      <c r="O1024" t="str">
        <f>IF(Table16[[#This Row],[cond2]]=1,MID(Table16[[#This Row],[Column1]],6,3),O1023)</f>
        <v xml:space="preserve"> 19</v>
      </c>
      <c r="P1024">
        <v>1158</v>
      </c>
      <c r="Q1024" t="s">
        <v>546</v>
      </c>
    </row>
    <row r="1025" spans="11:17" hidden="1" x14ac:dyDescent="0.3">
      <c r="K1025">
        <v>0</v>
      </c>
      <c r="L1025">
        <f>IF(AND(ISNUMBER(SEARCH(":",Table16[[#This Row],[Column1]]))=FALSE,ISNUMBER(SEARCH("Ronda",Table16[[#This Row],[Column1]]))=FALSE),1,0)</f>
        <v>1</v>
      </c>
      <c r="M1025">
        <f>IF(Table16[[#This Row],[cond]]=1,M1024+1,0)</f>
        <v>5</v>
      </c>
      <c r="N1025">
        <f>IF(ISNUMBER(SEARCH("Ronda",Table16[[#This Row],[Column1]]))=TRUE,1,0)</f>
        <v>0</v>
      </c>
      <c r="O1025" t="str">
        <f>IF(Table16[[#This Row],[cond2]]=1,MID(Table16[[#This Row],[Column1]],6,3),O1024)</f>
        <v xml:space="preserve"> 19</v>
      </c>
      <c r="P1025">
        <v>1024</v>
      </c>
      <c r="Q1025" t="s">
        <v>544</v>
      </c>
    </row>
    <row r="1026" spans="11:17" hidden="1" x14ac:dyDescent="0.3">
      <c r="K1026">
        <v>0</v>
      </c>
      <c r="L1026">
        <f>IF(AND(ISNUMBER(SEARCH(":",Table16[[#This Row],[Column1]]))=FALSE,ISNUMBER(SEARCH("Ronda",Table16[[#This Row],[Column1]]))=FALSE),1,0)</f>
        <v>1</v>
      </c>
      <c r="M1026">
        <f>IF(Table16[[#This Row],[cond]]=1,M1025+1,0)</f>
        <v>6</v>
      </c>
      <c r="N1026">
        <f>IF(ISNUMBER(SEARCH("Ronda",Table16[[#This Row],[Column1]]))=TRUE,1,0)</f>
        <v>0</v>
      </c>
      <c r="O1026" t="str">
        <f>IF(Table16[[#This Row],[cond2]]=1,MID(Table16[[#This Row],[Column1]],6,3),O1025)</f>
        <v xml:space="preserve"> 19</v>
      </c>
      <c r="P1026">
        <v>1025</v>
      </c>
      <c r="Q1026" t="s">
        <v>544</v>
      </c>
    </row>
    <row r="1027" spans="11:17" hidden="1" x14ac:dyDescent="0.3">
      <c r="K1027" t="s">
        <v>385</v>
      </c>
      <c r="L1027">
        <f>IF(AND(ISNUMBER(SEARCH(":",Table16[[#This Row],[Column1]]))=FALSE,ISNUMBER(SEARCH("Ronda",Table16[[#This Row],[Column1]]))=FALSE),1,0)</f>
        <v>0</v>
      </c>
      <c r="M1027">
        <f>IF(Table16[[#This Row],[cond]]=1,M1026+1,0)</f>
        <v>0</v>
      </c>
      <c r="N1027">
        <f>IF(ISNUMBER(SEARCH("Ronda",Table16[[#This Row],[Column1]]))=TRUE,1,0)</f>
        <v>0</v>
      </c>
      <c r="O1027" t="str">
        <f>IF(Table16[[#This Row],[cond2]]=1,MID(Table16[[#This Row],[Column1]],6,3),O1026)</f>
        <v xml:space="preserve"> 19</v>
      </c>
      <c r="P1027">
        <v>1026</v>
      </c>
      <c r="Q1027" t="s">
        <v>544</v>
      </c>
    </row>
    <row r="1028" spans="11:17" hidden="1" x14ac:dyDescent="0.3">
      <c r="K1028" t="s">
        <v>1257</v>
      </c>
      <c r="L1028">
        <f>IF(AND(ISNUMBER(SEARCH(":",Table16[[#This Row],[Column1]]))=FALSE,ISNUMBER(SEARCH("Ronda",Table16[[#This Row],[Column1]]))=FALSE),1,0)</f>
        <v>1</v>
      </c>
      <c r="M1028">
        <f>IF(Table16[[#This Row],[cond]]=1,M1027+1,0)</f>
        <v>1</v>
      </c>
      <c r="N1028">
        <f>IF(ISNUMBER(SEARCH("Ronda",Table16[[#This Row],[Column1]]))=TRUE,1,0)</f>
        <v>0</v>
      </c>
      <c r="O1028" t="str">
        <f>IF(Table16[[#This Row],[cond2]]=1,MID(Table16[[#This Row],[Column1]],6,3),O1027)</f>
        <v xml:space="preserve"> 19</v>
      </c>
      <c r="P1028">
        <v>1027</v>
      </c>
      <c r="Q1028" t="s">
        <v>544</v>
      </c>
    </row>
    <row r="1029" spans="11:17" hidden="1" x14ac:dyDescent="0.3">
      <c r="K1029" t="s">
        <v>1493</v>
      </c>
      <c r="L1029">
        <f>IF(AND(ISNUMBER(SEARCH(":",Table16[[#This Row],[Column1]]))=FALSE,ISNUMBER(SEARCH("Ronda",Table16[[#This Row],[Column1]]))=FALSE),1,0)</f>
        <v>1</v>
      </c>
      <c r="M1029">
        <f>IF(Table16[[#This Row],[cond]]=1,M1028+1,0)</f>
        <v>2</v>
      </c>
      <c r="N1029">
        <f>IF(ISNUMBER(SEARCH("Ronda",Table16[[#This Row],[Column1]]))=TRUE,1,0)</f>
        <v>0</v>
      </c>
      <c r="O1029" t="str">
        <f>IF(Table16[[#This Row],[cond2]]=1,MID(Table16[[#This Row],[Column1]],6,3),O1028)</f>
        <v xml:space="preserve"> 19</v>
      </c>
      <c r="P1029">
        <v>1028</v>
      </c>
      <c r="Q1029" t="s">
        <v>544</v>
      </c>
    </row>
    <row r="1030" spans="11:17" hidden="1" x14ac:dyDescent="0.3">
      <c r="K1030">
        <v>0</v>
      </c>
      <c r="L1030">
        <f>IF(AND(ISNUMBER(SEARCH(":",Table16[[#This Row],[Column1]]))=FALSE,ISNUMBER(SEARCH("Ronda",Table16[[#This Row],[Column1]]))=FALSE),1,0)</f>
        <v>1</v>
      </c>
      <c r="M1030">
        <f>IF(Table16[[#This Row],[cond]]=1,M1029+1,0)</f>
        <v>3</v>
      </c>
      <c r="N1030">
        <f>IF(ISNUMBER(SEARCH("Ronda",Table16[[#This Row],[Column1]]))=TRUE,1,0)</f>
        <v>0</v>
      </c>
      <c r="O1030" t="str">
        <f>IF(Table16[[#This Row],[cond2]]=1,MID(Table16[[#This Row],[Column1]],6,3),O1029)</f>
        <v xml:space="preserve"> 19</v>
      </c>
      <c r="P1030">
        <v>1029</v>
      </c>
      <c r="Q1030" t="s">
        <v>544</v>
      </c>
    </row>
    <row r="1031" spans="11:17" x14ac:dyDescent="0.3">
      <c r="K1031">
        <v>0</v>
      </c>
      <c r="L1031">
        <f>IF(AND(ISNUMBER(SEARCH(":",Table16[[#This Row],[Column1]]))=FALSE,ISNUMBER(SEARCH("Ronda",Table16[[#This Row],[Column1]]))=FALSE),1,0)</f>
        <v>1</v>
      </c>
      <c r="M1031">
        <f>IF(Table16[[#This Row],[cond]]=1,M1030+1,0)</f>
        <v>4</v>
      </c>
      <c r="N1031">
        <f>IF(ISNUMBER(SEARCH("Ronda",Table16[[#This Row],[Column1]]))=TRUE,1,0)</f>
        <v>0</v>
      </c>
      <c r="O1031" t="str">
        <f>IF(Table16[[#This Row],[cond2]]=1,MID(Table16[[#This Row],[Column1]],6,3),O1030)</f>
        <v xml:space="preserve"> 19</v>
      </c>
      <c r="P1031">
        <v>1151</v>
      </c>
      <c r="Q1031" t="s">
        <v>546</v>
      </c>
    </row>
    <row r="1032" spans="11:17" hidden="1" x14ac:dyDescent="0.3">
      <c r="K1032">
        <v>0</v>
      </c>
      <c r="L1032">
        <f>IF(AND(ISNUMBER(SEARCH(":",Table16[[#This Row],[Column1]]))=FALSE,ISNUMBER(SEARCH("Ronda",Table16[[#This Row],[Column1]]))=FALSE),1,0)</f>
        <v>1</v>
      </c>
      <c r="M1032">
        <f>IF(Table16[[#This Row],[cond]]=1,M1031+1,0)</f>
        <v>5</v>
      </c>
      <c r="N1032">
        <f>IF(ISNUMBER(SEARCH("Ronda",Table16[[#This Row],[Column1]]))=TRUE,1,0)</f>
        <v>0</v>
      </c>
      <c r="O1032" t="str">
        <f>IF(Table16[[#This Row],[cond2]]=1,MID(Table16[[#This Row],[Column1]],6,3),O1031)</f>
        <v xml:space="preserve"> 19</v>
      </c>
      <c r="P1032">
        <v>1031</v>
      </c>
      <c r="Q1032" t="s">
        <v>544</v>
      </c>
    </row>
    <row r="1033" spans="11:17" hidden="1" x14ac:dyDescent="0.3">
      <c r="K1033">
        <v>0</v>
      </c>
      <c r="L1033">
        <f>IF(AND(ISNUMBER(SEARCH(":",Table16[[#This Row],[Column1]]))=FALSE,ISNUMBER(SEARCH("Ronda",Table16[[#This Row],[Column1]]))=FALSE),1,0)</f>
        <v>1</v>
      </c>
      <c r="M1033">
        <f>IF(Table16[[#This Row],[cond]]=1,M1032+1,0)</f>
        <v>6</v>
      </c>
      <c r="N1033">
        <f>IF(ISNUMBER(SEARCH("Ronda",Table16[[#This Row],[Column1]]))=TRUE,1,0)</f>
        <v>0</v>
      </c>
      <c r="O1033" t="str">
        <f>IF(Table16[[#This Row],[cond2]]=1,MID(Table16[[#This Row],[Column1]],6,3),O1032)</f>
        <v xml:space="preserve"> 19</v>
      </c>
      <c r="P1033">
        <v>1032</v>
      </c>
      <c r="Q1033" t="s">
        <v>544</v>
      </c>
    </row>
    <row r="1034" spans="11:17" hidden="1" x14ac:dyDescent="0.3">
      <c r="K1034" t="s">
        <v>1605</v>
      </c>
      <c r="L1034">
        <f>IF(AND(ISNUMBER(SEARCH(":",Table16[[#This Row],[Column1]]))=FALSE,ISNUMBER(SEARCH("Ronda",Table16[[#This Row],[Column1]]))=FALSE),1,0)</f>
        <v>0</v>
      </c>
      <c r="M1034">
        <f>IF(Table16[[#This Row],[cond]]=1,M1033+1,0)</f>
        <v>0</v>
      </c>
      <c r="N1034">
        <f>IF(ISNUMBER(SEARCH("Ronda",Table16[[#This Row],[Column1]]))=TRUE,1,0)</f>
        <v>1</v>
      </c>
      <c r="O1034" t="str">
        <f>IF(Table16[[#This Row],[cond2]]=1,MID(Table16[[#This Row],[Column1]],6,3),O1033)</f>
        <v xml:space="preserve"> 18</v>
      </c>
      <c r="P1034">
        <v>1033</v>
      </c>
      <c r="Q1034" t="s">
        <v>545</v>
      </c>
    </row>
    <row r="1035" spans="11:17" hidden="1" x14ac:dyDescent="0.3">
      <c r="K1035" t="s">
        <v>1606</v>
      </c>
      <c r="L1035">
        <f>IF(AND(ISNUMBER(SEARCH(":",Table16[[#This Row],[Column1]]))=FALSE,ISNUMBER(SEARCH("Ronda",Table16[[#This Row],[Column1]]))=FALSE),1,0)</f>
        <v>0</v>
      </c>
      <c r="M1035">
        <f>IF(Table16[[#This Row],[cond]]=1,M1034+1,0)</f>
        <v>0</v>
      </c>
      <c r="N1035">
        <f>IF(ISNUMBER(SEARCH("Ronda",Table16[[#This Row],[Column1]]))=TRUE,1,0)</f>
        <v>0</v>
      </c>
      <c r="O1035" t="str">
        <f>IF(Table16[[#This Row],[cond2]]=1,MID(Table16[[#This Row],[Column1]],6,3),O1034)</f>
        <v xml:space="preserve"> 18</v>
      </c>
      <c r="P1035">
        <v>1034</v>
      </c>
      <c r="Q1035" t="s">
        <v>545</v>
      </c>
    </row>
    <row r="1036" spans="11:17" hidden="1" x14ac:dyDescent="0.3">
      <c r="K1036" t="s">
        <v>36</v>
      </c>
      <c r="L1036">
        <f>IF(AND(ISNUMBER(SEARCH(":",Table16[[#This Row],[Column1]]))=FALSE,ISNUMBER(SEARCH("Ronda",Table16[[#This Row],[Column1]]))=FALSE),1,0)</f>
        <v>1</v>
      </c>
      <c r="M1036">
        <f>IF(Table16[[#This Row],[cond]]=1,M1035+1,0)</f>
        <v>1</v>
      </c>
      <c r="N1036">
        <f>IF(ISNUMBER(SEARCH("Ronda",Table16[[#This Row],[Column1]]))=TRUE,1,0)</f>
        <v>0</v>
      </c>
      <c r="O1036" t="str">
        <f>IF(Table16[[#This Row],[cond2]]=1,MID(Table16[[#This Row],[Column1]],6,3),O1035)</f>
        <v xml:space="preserve"> 18</v>
      </c>
      <c r="P1036">
        <v>1035</v>
      </c>
      <c r="Q1036" t="s">
        <v>545</v>
      </c>
    </row>
    <row r="1037" spans="11:17" hidden="1" x14ac:dyDescent="0.3">
      <c r="K1037" t="s">
        <v>7</v>
      </c>
      <c r="L1037">
        <f>IF(AND(ISNUMBER(SEARCH(":",Table16[[#This Row],[Column1]]))=FALSE,ISNUMBER(SEARCH("Ronda",Table16[[#This Row],[Column1]]))=FALSE),1,0)</f>
        <v>1</v>
      </c>
      <c r="M1037">
        <f>IF(Table16[[#This Row],[cond]]=1,M1036+1,0)</f>
        <v>2</v>
      </c>
      <c r="N1037">
        <f>IF(ISNUMBER(SEARCH("Ronda",Table16[[#This Row],[Column1]]))=TRUE,1,0)</f>
        <v>0</v>
      </c>
      <c r="O1037" t="str">
        <f>IF(Table16[[#This Row],[cond2]]=1,MID(Table16[[#This Row],[Column1]],6,3),O1036)</f>
        <v xml:space="preserve"> 18</v>
      </c>
      <c r="P1037">
        <v>1036</v>
      </c>
      <c r="Q1037" t="s">
        <v>545</v>
      </c>
    </row>
    <row r="1038" spans="11:17" hidden="1" x14ac:dyDescent="0.3">
      <c r="K1038">
        <v>1</v>
      </c>
      <c r="L1038">
        <f>IF(AND(ISNUMBER(SEARCH(":",Table16[[#This Row],[Column1]]))=FALSE,ISNUMBER(SEARCH("Ronda",Table16[[#This Row],[Column1]]))=FALSE),1,0)</f>
        <v>1</v>
      </c>
      <c r="M1038">
        <f>IF(Table16[[#This Row],[cond]]=1,M1037+1,0)</f>
        <v>3</v>
      </c>
      <c r="N1038">
        <f>IF(ISNUMBER(SEARCH("Ronda",Table16[[#This Row],[Column1]]))=TRUE,1,0)</f>
        <v>0</v>
      </c>
      <c r="O1038" t="str">
        <f>IF(Table16[[#This Row],[cond2]]=1,MID(Table16[[#This Row],[Column1]],6,3),O1037)</f>
        <v xml:space="preserve"> 18</v>
      </c>
      <c r="P1038">
        <v>1037</v>
      </c>
      <c r="Q1038" t="s">
        <v>545</v>
      </c>
    </row>
    <row r="1039" spans="11:17" x14ac:dyDescent="0.3">
      <c r="K1039">
        <v>1</v>
      </c>
      <c r="L1039">
        <f>IF(AND(ISNUMBER(SEARCH(":",Table16[[#This Row],[Column1]]))=FALSE,ISNUMBER(SEARCH("Ronda",Table16[[#This Row],[Column1]]))=FALSE),1,0)</f>
        <v>1</v>
      </c>
      <c r="M1039">
        <f>IF(Table16[[#This Row],[cond]]=1,M1038+1,0)</f>
        <v>4</v>
      </c>
      <c r="N1039">
        <f>IF(ISNUMBER(SEARCH("Ronda",Table16[[#This Row],[Column1]]))=TRUE,1,0)</f>
        <v>0</v>
      </c>
      <c r="O1039" t="str">
        <f>IF(Table16[[#This Row],[cond2]]=1,MID(Table16[[#This Row],[Column1]],6,3),O1038)</f>
        <v xml:space="preserve"> 18</v>
      </c>
      <c r="P1039">
        <v>1144</v>
      </c>
      <c r="Q1039" t="s">
        <v>546</v>
      </c>
    </row>
    <row r="1040" spans="11:17" hidden="1" x14ac:dyDescent="0.3">
      <c r="K1040">
        <v>-1</v>
      </c>
      <c r="L1040">
        <f>IF(AND(ISNUMBER(SEARCH(":",Table16[[#This Row],[Column1]]))=FALSE,ISNUMBER(SEARCH("Ronda",Table16[[#This Row],[Column1]]))=FALSE),1,0)</f>
        <v>1</v>
      </c>
      <c r="M1040">
        <f>IF(Table16[[#This Row],[cond]]=1,M1039+1,0)</f>
        <v>5</v>
      </c>
      <c r="N1040">
        <f>IF(ISNUMBER(SEARCH("Ronda",Table16[[#This Row],[Column1]]))=TRUE,1,0)</f>
        <v>0</v>
      </c>
      <c r="O1040" t="str">
        <f>IF(Table16[[#This Row],[cond2]]=1,MID(Table16[[#This Row],[Column1]],6,3),O1039)</f>
        <v xml:space="preserve"> 18</v>
      </c>
      <c r="P1040">
        <v>1039</v>
      </c>
      <c r="Q1040" t="s">
        <v>545</v>
      </c>
    </row>
    <row r="1041" spans="11:17" hidden="1" x14ac:dyDescent="0.3">
      <c r="K1041">
        <v>0</v>
      </c>
      <c r="L1041">
        <f>IF(AND(ISNUMBER(SEARCH(":",Table16[[#This Row],[Column1]]))=FALSE,ISNUMBER(SEARCH("Ronda",Table16[[#This Row],[Column1]]))=FALSE),1,0)</f>
        <v>1</v>
      </c>
      <c r="M1041">
        <f>IF(Table16[[#This Row],[cond]]=1,M1040+1,0)</f>
        <v>6</v>
      </c>
      <c r="N1041">
        <f>IF(ISNUMBER(SEARCH("Ronda",Table16[[#This Row],[Column1]]))=TRUE,1,0)</f>
        <v>0</v>
      </c>
      <c r="O1041" t="str">
        <f>IF(Table16[[#This Row],[cond2]]=1,MID(Table16[[#This Row],[Column1]],6,3),O1040)</f>
        <v xml:space="preserve"> 18</v>
      </c>
      <c r="P1041">
        <v>1040</v>
      </c>
      <c r="Q1041" t="s">
        <v>545</v>
      </c>
    </row>
    <row r="1042" spans="11:17" hidden="1" x14ac:dyDescent="0.3">
      <c r="K1042" t="s">
        <v>1607</v>
      </c>
      <c r="L1042">
        <f>IF(AND(ISNUMBER(SEARCH(":",Table16[[#This Row],[Column1]]))=FALSE,ISNUMBER(SEARCH("Ronda",Table16[[#This Row],[Column1]]))=FALSE),1,0)</f>
        <v>0</v>
      </c>
      <c r="M1042">
        <f>IF(Table16[[#This Row],[cond]]=1,M1041+1,0)</f>
        <v>0</v>
      </c>
      <c r="N1042">
        <f>IF(ISNUMBER(SEARCH("Ronda",Table16[[#This Row],[Column1]]))=TRUE,1,0)</f>
        <v>0</v>
      </c>
      <c r="O1042" t="str">
        <f>IF(Table16[[#This Row],[cond2]]=1,MID(Table16[[#This Row],[Column1]],6,3),O1041)</f>
        <v xml:space="preserve"> 18</v>
      </c>
      <c r="P1042">
        <v>1041</v>
      </c>
      <c r="Q1042" t="s">
        <v>545</v>
      </c>
    </row>
    <row r="1043" spans="11:17" hidden="1" x14ac:dyDescent="0.3">
      <c r="K1043" t="s">
        <v>28</v>
      </c>
      <c r="L1043">
        <f>IF(AND(ISNUMBER(SEARCH(":",Table16[[#This Row],[Column1]]))=FALSE,ISNUMBER(SEARCH("Ronda",Table16[[#This Row],[Column1]]))=FALSE),1,0)</f>
        <v>1</v>
      </c>
      <c r="M1043">
        <f>IF(Table16[[#This Row],[cond]]=1,M1042+1,0)</f>
        <v>1</v>
      </c>
      <c r="N1043">
        <f>IF(ISNUMBER(SEARCH("Ronda",Table16[[#This Row],[Column1]]))=TRUE,1,0)</f>
        <v>0</v>
      </c>
      <c r="O1043" t="str">
        <f>IF(Table16[[#This Row],[cond2]]=1,MID(Table16[[#This Row],[Column1]],6,3),O1042)</f>
        <v xml:space="preserve"> 18</v>
      </c>
      <c r="P1043">
        <v>1042</v>
      </c>
      <c r="Q1043" t="s">
        <v>545</v>
      </c>
    </row>
    <row r="1044" spans="11:17" hidden="1" x14ac:dyDescent="0.3">
      <c r="K1044" t="s">
        <v>5</v>
      </c>
      <c r="L1044">
        <f>IF(AND(ISNUMBER(SEARCH(":",Table16[[#This Row],[Column1]]))=FALSE,ISNUMBER(SEARCH("Ronda",Table16[[#This Row],[Column1]]))=FALSE),1,0)</f>
        <v>1</v>
      </c>
      <c r="M1044">
        <f>IF(Table16[[#This Row],[cond]]=1,M1043+1,0)</f>
        <v>2</v>
      </c>
      <c r="N1044">
        <f>IF(ISNUMBER(SEARCH("Ronda",Table16[[#This Row],[Column1]]))=TRUE,1,0)</f>
        <v>0</v>
      </c>
      <c r="O1044" t="str">
        <f>IF(Table16[[#This Row],[cond2]]=1,MID(Table16[[#This Row],[Column1]],6,3),O1043)</f>
        <v xml:space="preserve"> 18</v>
      </c>
      <c r="P1044">
        <v>1043</v>
      </c>
      <c r="Q1044" t="s">
        <v>545</v>
      </c>
    </row>
    <row r="1045" spans="11:17" hidden="1" x14ac:dyDescent="0.3">
      <c r="K1045">
        <v>0</v>
      </c>
      <c r="L1045">
        <f>IF(AND(ISNUMBER(SEARCH(":",Table16[[#This Row],[Column1]]))=FALSE,ISNUMBER(SEARCH("Ronda",Table16[[#This Row],[Column1]]))=FALSE),1,0)</f>
        <v>1</v>
      </c>
      <c r="M1045">
        <f>IF(Table16[[#This Row],[cond]]=1,M1044+1,0)</f>
        <v>3</v>
      </c>
      <c r="N1045">
        <f>IF(ISNUMBER(SEARCH("Ronda",Table16[[#This Row],[Column1]]))=TRUE,1,0)</f>
        <v>0</v>
      </c>
      <c r="O1045" t="str">
        <f>IF(Table16[[#This Row],[cond2]]=1,MID(Table16[[#This Row],[Column1]],6,3),O1044)</f>
        <v xml:space="preserve"> 18</v>
      </c>
      <c r="P1045">
        <v>1044</v>
      </c>
      <c r="Q1045" t="s">
        <v>545</v>
      </c>
    </row>
    <row r="1046" spans="11:17" x14ac:dyDescent="0.3">
      <c r="K1046">
        <v>2</v>
      </c>
      <c r="L1046">
        <f>IF(AND(ISNUMBER(SEARCH(":",Table16[[#This Row],[Column1]]))=FALSE,ISNUMBER(SEARCH("Ronda",Table16[[#This Row],[Column1]]))=FALSE),1,0)</f>
        <v>1</v>
      </c>
      <c r="M1046">
        <f>IF(Table16[[#This Row],[cond]]=1,M1045+1,0)</f>
        <v>4</v>
      </c>
      <c r="N1046">
        <f>IF(ISNUMBER(SEARCH("Ronda",Table16[[#This Row],[Column1]]))=TRUE,1,0)</f>
        <v>0</v>
      </c>
      <c r="O1046" t="str">
        <f>IF(Table16[[#This Row],[cond2]]=1,MID(Table16[[#This Row],[Column1]],6,3),O1045)</f>
        <v xml:space="preserve"> 18</v>
      </c>
      <c r="P1046">
        <v>1137</v>
      </c>
      <c r="Q1046" t="s">
        <v>546</v>
      </c>
    </row>
    <row r="1047" spans="11:17" hidden="1" x14ac:dyDescent="0.3">
      <c r="K1047">
        <v>0</v>
      </c>
      <c r="L1047">
        <f>IF(AND(ISNUMBER(SEARCH(":",Table16[[#This Row],[Column1]]))=FALSE,ISNUMBER(SEARCH("Ronda",Table16[[#This Row],[Column1]]))=FALSE),1,0)</f>
        <v>1</v>
      </c>
      <c r="M1047">
        <f>IF(Table16[[#This Row],[cond]]=1,M1046+1,0)</f>
        <v>5</v>
      </c>
      <c r="N1047">
        <f>IF(ISNUMBER(SEARCH("Ronda",Table16[[#This Row],[Column1]]))=TRUE,1,0)</f>
        <v>0</v>
      </c>
      <c r="O1047" t="str">
        <f>IF(Table16[[#This Row],[cond2]]=1,MID(Table16[[#This Row],[Column1]],6,3),O1046)</f>
        <v xml:space="preserve"> 18</v>
      </c>
      <c r="P1047">
        <v>1046</v>
      </c>
      <c r="Q1047" t="s">
        <v>545</v>
      </c>
    </row>
    <row r="1048" spans="11:17" hidden="1" x14ac:dyDescent="0.3">
      <c r="K1048">
        <v>-1</v>
      </c>
      <c r="L1048">
        <f>IF(AND(ISNUMBER(SEARCH(":",Table16[[#This Row],[Column1]]))=FALSE,ISNUMBER(SEARCH("Ronda",Table16[[#This Row],[Column1]]))=FALSE),1,0)</f>
        <v>1</v>
      </c>
      <c r="M1048">
        <f>IF(Table16[[#This Row],[cond]]=1,M1047+1,0)</f>
        <v>6</v>
      </c>
      <c r="N1048">
        <f>IF(ISNUMBER(SEARCH("Ronda",Table16[[#This Row],[Column1]]))=TRUE,1,0)</f>
        <v>0</v>
      </c>
      <c r="O1048" t="str">
        <f>IF(Table16[[#This Row],[cond2]]=1,MID(Table16[[#This Row],[Column1]],6,3),O1047)</f>
        <v xml:space="preserve"> 18</v>
      </c>
      <c r="P1048">
        <v>1047</v>
      </c>
      <c r="Q1048" t="s">
        <v>545</v>
      </c>
    </row>
    <row r="1049" spans="11:17" hidden="1" x14ac:dyDescent="0.3">
      <c r="K1049" t="s">
        <v>1608</v>
      </c>
      <c r="L1049">
        <f>IF(AND(ISNUMBER(SEARCH(":",Table16[[#This Row],[Column1]]))=FALSE,ISNUMBER(SEARCH("Ronda",Table16[[#This Row],[Column1]]))=FALSE),1,0)</f>
        <v>0</v>
      </c>
      <c r="M1049">
        <f>IF(Table16[[#This Row],[cond]]=1,M1048+1,0)</f>
        <v>0</v>
      </c>
      <c r="N1049">
        <f>IF(ISNUMBER(SEARCH("Ronda",Table16[[#This Row],[Column1]]))=TRUE,1,0)</f>
        <v>0</v>
      </c>
      <c r="O1049" t="str">
        <f>IF(Table16[[#This Row],[cond2]]=1,MID(Table16[[#This Row],[Column1]],6,3),O1048)</f>
        <v xml:space="preserve"> 18</v>
      </c>
      <c r="P1049">
        <v>1048</v>
      </c>
      <c r="Q1049" t="s">
        <v>545</v>
      </c>
    </row>
    <row r="1050" spans="11:17" hidden="1" x14ac:dyDescent="0.3">
      <c r="K1050" t="s">
        <v>4</v>
      </c>
      <c r="L1050">
        <f>IF(AND(ISNUMBER(SEARCH(":",Table16[[#This Row],[Column1]]))=FALSE,ISNUMBER(SEARCH("Ronda",Table16[[#This Row],[Column1]]))=FALSE),1,0)</f>
        <v>1</v>
      </c>
      <c r="M1050">
        <f>IF(Table16[[#This Row],[cond]]=1,M1049+1,0)</f>
        <v>1</v>
      </c>
      <c r="N1050">
        <f>IF(ISNUMBER(SEARCH("Ronda",Table16[[#This Row],[Column1]]))=TRUE,1,0)</f>
        <v>0</v>
      </c>
      <c r="O1050" t="str">
        <f>IF(Table16[[#This Row],[cond2]]=1,MID(Table16[[#This Row],[Column1]],6,3),O1049)</f>
        <v xml:space="preserve"> 18</v>
      </c>
      <c r="P1050">
        <v>1049</v>
      </c>
      <c r="Q1050" t="s">
        <v>545</v>
      </c>
    </row>
    <row r="1051" spans="11:17" hidden="1" x14ac:dyDescent="0.3">
      <c r="K1051" t="s">
        <v>303</v>
      </c>
      <c r="L1051">
        <f>IF(AND(ISNUMBER(SEARCH(":",Table16[[#This Row],[Column1]]))=FALSE,ISNUMBER(SEARCH("Ronda",Table16[[#This Row],[Column1]]))=FALSE),1,0)</f>
        <v>1</v>
      </c>
      <c r="M1051">
        <f>IF(Table16[[#This Row],[cond]]=1,M1050+1,0)</f>
        <v>2</v>
      </c>
      <c r="N1051">
        <f>IF(ISNUMBER(SEARCH("Ronda",Table16[[#This Row],[Column1]]))=TRUE,1,0)</f>
        <v>0</v>
      </c>
      <c r="O1051" t="str">
        <f>IF(Table16[[#This Row],[cond2]]=1,MID(Table16[[#This Row],[Column1]],6,3),O1050)</f>
        <v xml:space="preserve"> 18</v>
      </c>
      <c r="P1051">
        <v>1050</v>
      </c>
      <c r="Q1051" t="s">
        <v>545</v>
      </c>
    </row>
    <row r="1052" spans="11:17" hidden="1" x14ac:dyDescent="0.3">
      <c r="K1052">
        <v>2</v>
      </c>
      <c r="L1052">
        <f>IF(AND(ISNUMBER(SEARCH(":",Table16[[#This Row],[Column1]]))=FALSE,ISNUMBER(SEARCH("Ronda",Table16[[#This Row],[Column1]]))=FALSE),1,0)</f>
        <v>1</v>
      </c>
      <c r="M1052">
        <f>IF(Table16[[#This Row],[cond]]=1,M1051+1,0)</f>
        <v>3</v>
      </c>
      <c r="N1052">
        <f>IF(ISNUMBER(SEARCH("Ronda",Table16[[#This Row],[Column1]]))=TRUE,1,0)</f>
        <v>0</v>
      </c>
      <c r="O1052" t="str">
        <f>IF(Table16[[#This Row],[cond2]]=1,MID(Table16[[#This Row],[Column1]],6,3),O1051)</f>
        <v xml:space="preserve"> 18</v>
      </c>
      <c r="P1052">
        <v>1051</v>
      </c>
      <c r="Q1052" t="s">
        <v>545</v>
      </c>
    </row>
    <row r="1053" spans="11:17" x14ac:dyDescent="0.3">
      <c r="K1053">
        <v>0</v>
      </c>
      <c r="L1053">
        <f>IF(AND(ISNUMBER(SEARCH(":",Table16[[#This Row],[Column1]]))=FALSE,ISNUMBER(SEARCH("Ronda",Table16[[#This Row],[Column1]]))=FALSE),1,0)</f>
        <v>1</v>
      </c>
      <c r="M1053">
        <f>IF(Table16[[#This Row],[cond]]=1,M1052+1,0)</f>
        <v>4</v>
      </c>
      <c r="N1053">
        <f>IF(ISNUMBER(SEARCH("Ronda",Table16[[#This Row],[Column1]]))=TRUE,1,0)</f>
        <v>0</v>
      </c>
      <c r="O1053" t="str">
        <f>IF(Table16[[#This Row],[cond2]]=1,MID(Table16[[#This Row],[Column1]],6,3),O1052)</f>
        <v xml:space="preserve"> 18</v>
      </c>
      <c r="P1053">
        <v>1130</v>
      </c>
      <c r="Q1053" t="s">
        <v>546</v>
      </c>
    </row>
    <row r="1054" spans="11:17" hidden="1" x14ac:dyDescent="0.3">
      <c r="K1054">
        <v>0</v>
      </c>
      <c r="L1054">
        <f>IF(AND(ISNUMBER(SEARCH(":",Table16[[#This Row],[Column1]]))=FALSE,ISNUMBER(SEARCH("Ronda",Table16[[#This Row],[Column1]]))=FALSE),1,0)</f>
        <v>1</v>
      </c>
      <c r="M1054">
        <f>IF(Table16[[#This Row],[cond]]=1,M1053+1,0)</f>
        <v>5</v>
      </c>
      <c r="N1054">
        <f>IF(ISNUMBER(SEARCH("Ronda",Table16[[#This Row],[Column1]]))=TRUE,1,0)</f>
        <v>0</v>
      </c>
      <c r="O1054" t="str">
        <f>IF(Table16[[#This Row],[cond2]]=1,MID(Table16[[#This Row],[Column1]],6,3),O1053)</f>
        <v xml:space="preserve"> 18</v>
      </c>
      <c r="P1054">
        <v>1053</v>
      </c>
      <c r="Q1054" t="s">
        <v>545</v>
      </c>
    </row>
    <row r="1055" spans="11:17" hidden="1" x14ac:dyDescent="0.3">
      <c r="K1055">
        <v>-1</v>
      </c>
      <c r="L1055">
        <f>IF(AND(ISNUMBER(SEARCH(":",Table16[[#This Row],[Column1]]))=FALSE,ISNUMBER(SEARCH("Ronda",Table16[[#This Row],[Column1]]))=FALSE),1,0)</f>
        <v>1</v>
      </c>
      <c r="M1055">
        <f>IF(Table16[[#This Row],[cond]]=1,M1054+1,0)</f>
        <v>6</v>
      </c>
      <c r="N1055">
        <f>IF(ISNUMBER(SEARCH("Ronda",Table16[[#This Row],[Column1]]))=TRUE,1,0)</f>
        <v>0</v>
      </c>
      <c r="O1055" t="str">
        <f>IF(Table16[[#This Row],[cond2]]=1,MID(Table16[[#This Row],[Column1]],6,3),O1054)</f>
        <v xml:space="preserve"> 18</v>
      </c>
      <c r="P1055">
        <v>1054</v>
      </c>
      <c r="Q1055" t="s">
        <v>545</v>
      </c>
    </row>
    <row r="1056" spans="11:17" hidden="1" x14ac:dyDescent="0.3">
      <c r="K1056" t="s">
        <v>1365</v>
      </c>
      <c r="L1056">
        <f>IF(AND(ISNUMBER(SEARCH(":",Table16[[#This Row],[Column1]]))=FALSE,ISNUMBER(SEARCH("Ronda",Table16[[#This Row],[Column1]]))=FALSE),1,0)</f>
        <v>0</v>
      </c>
      <c r="M1056">
        <f>IF(Table16[[#This Row],[cond]]=1,M1055+1,0)</f>
        <v>0</v>
      </c>
      <c r="N1056">
        <f>IF(ISNUMBER(SEARCH("Ronda",Table16[[#This Row],[Column1]]))=TRUE,1,0)</f>
        <v>0</v>
      </c>
      <c r="O1056" t="str">
        <f>IF(Table16[[#This Row],[cond2]]=1,MID(Table16[[#This Row],[Column1]],6,3),O1055)</f>
        <v xml:space="preserve"> 18</v>
      </c>
      <c r="P1056">
        <v>1055</v>
      </c>
      <c r="Q1056" t="s">
        <v>545</v>
      </c>
    </row>
    <row r="1057" spans="11:17" hidden="1" x14ac:dyDescent="0.3">
      <c r="K1057" t="s">
        <v>6</v>
      </c>
      <c r="L1057">
        <f>IF(AND(ISNUMBER(SEARCH(":",Table16[[#This Row],[Column1]]))=FALSE,ISNUMBER(SEARCH("Ronda",Table16[[#This Row],[Column1]]))=FALSE),1,0)</f>
        <v>1</v>
      </c>
      <c r="M1057">
        <f>IF(Table16[[#This Row],[cond]]=1,M1056+1,0)</f>
        <v>1</v>
      </c>
      <c r="N1057">
        <f>IF(ISNUMBER(SEARCH("Ronda",Table16[[#This Row],[Column1]]))=TRUE,1,0)</f>
        <v>0</v>
      </c>
      <c r="O1057" t="str">
        <f>IF(Table16[[#This Row],[cond2]]=1,MID(Table16[[#This Row],[Column1]],6,3),O1056)</f>
        <v xml:space="preserve"> 18</v>
      </c>
      <c r="P1057">
        <v>1056</v>
      </c>
      <c r="Q1057" t="s">
        <v>545</v>
      </c>
    </row>
    <row r="1058" spans="11:17" hidden="1" x14ac:dyDescent="0.3">
      <c r="K1058" t="s">
        <v>14</v>
      </c>
      <c r="L1058">
        <f>IF(AND(ISNUMBER(SEARCH(":",Table16[[#This Row],[Column1]]))=FALSE,ISNUMBER(SEARCH("Ronda",Table16[[#This Row],[Column1]]))=FALSE),1,0)</f>
        <v>1</v>
      </c>
      <c r="M1058">
        <f>IF(Table16[[#This Row],[cond]]=1,M1057+1,0)</f>
        <v>2</v>
      </c>
      <c r="N1058">
        <f>IF(ISNUMBER(SEARCH("Ronda",Table16[[#This Row],[Column1]]))=TRUE,1,0)</f>
        <v>0</v>
      </c>
      <c r="O1058" t="str">
        <f>IF(Table16[[#This Row],[cond2]]=1,MID(Table16[[#This Row],[Column1]],6,3),O1057)</f>
        <v xml:space="preserve"> 18</v>
      </c>
      <c r="P1058">
        <v>1057</v>
      </c>
      <c r="Q1058" t="s">
        <v>545</v>
      </c>
    </row>
    <row r="1059" spans="11:17" hidden="1" x14ac:dyDescent="0.3">
      <c r="K1059">
        <v>0</v>
      </c>
      <c r="L1059">
        <f>IF(AND(ISNUMBER(SEARCH(":",Table16[[#This Row],[Column1]]))=FALSE,ISNUMBER(SEARCH("Ronda",Table16[[#This Row],[Column1]]))=FALSE),1,0)</f>
        <v>1</v>
      </c>
      <c r="M1059">
        <f>IF(Table16[[#This Row],[cond]]=1,M1058+1,0)</f>
        <v>3</v>
      </c>
      <c r="N1059">
        <f>IF(ISNUMBER(SEARCH("Ronda",Table16[[#This Row],[Column1]]))=TRUE,1,0)</f>
        <v>0</v>
      </c>
      <c r="O1059" t="str">
        <f>IF(Table16[[#This Row],[cond2]]=1,MID(Table16[[#This Row],[Column1]],6,3),O1058)</f>
        <v xml:space="preserve"> 18</v>
      </c>
      <c r="P1059">
        <v>1058</v>
      </c>
      <c r="Q1059" t="s">
        <v>545</v>
      </c>
    </row>
    <row r="1060" spans="11:17" x14ac:dyDescent="0.3">
      <c r="K1060">
        <v>2</v>
      </c>
      <c r="L1060">
        <f>IF(AND(ISNUMBER(SEARCH(":",Table16[[#This Row],[Column1]]))=FALSE,ISNUMBER(SEARCH("Ronda",Table16[[#This Row],[Column1]]))=FALSE),1,0)</f>
        <v>1</v>
      </c>
      <c r="M1060">
        <f>IF(Table16[[#This Row],[cond]]=1,M1059+1,0)</f>
        <v>4</v>
      </c>
      <c r="N1060">
        <f>IF(ISNUMBER(SEARCH("Ronda",Table16[[#This Row],[Column1]]))=TRUE,1,0)</f>
        <v>0</v>
      </c>
      <c r="O1060" t="str">
        <f>IF(Table16[[#This Row],[cond2]]=1,MID(Table16[[#This Row],[Column1]],6,3),O1059)</f>
        <v xml:space="preserve"> 18</v>
      </c>
      <c r="P1060">
        <v>1123</v>
      </c>
      <c r="Q1060" t="s">
        <v>546</v>
      </c>
    </row>
    <row r="1061" spans="11:17" hidden="1" x14ac:dyDescent="0.3">
      <c r="K1061">
        <v>0</v>
      </c>
      <c r="L1061">
        <f>IF(AND(ISNUMBER(SEARCH(":",Table16[[#This Row],[Column1]]))=FALSE,ISNUMBER(SEARCH("Ronda",Table16[[#This Row],[Column1]]))=FALSE),1,0)</f>
        <v>1</v>
      </c>
      <c r="M1061">
        <f>IF(Table16[[#This Row],[cond]]=1,M1060+1,0)</f>
        <v>5</v>
      </c>
      <c r="N1061">
        <f>IF(ISNUMBER(SEARCH("Ronda",Table16[[#This Row],[Column1]]))=TRUE,1,0)</f>
        <v>0</v>
      </c>
      <c r="O1061" t="str">
        <f>IF(Table16[[#This Row],[cond2]]=1,MID(Table16[[#This Row],[Column1]],6,3),O1060)</f>
        <v xml:space="preserve"> 18</v>
      </c>
      <c r="P1061">
        <v>1060</v>
      </c>
      <c r="Q1061" t="s">
        <v>545</v>
      </c>
    </row>
    <row r="1062" spans="11:17" hidden="1" x14ac:dyDescent="0.3">
      <c r="K1062">
        <v>0</v>
      </c>
      <c r="L1062">
        <f>IF(AND(ISNUMBER(SEARCH(":",Table16[[#This Row],[Column1]]))=FALSE,ISNUMBER(SEARCH("Ronda",Table16[[#This Row],[Column1]]))=FALSE),1,0)</f>
        <v>1</v>
      </c>
      <c r="M1062">
        <f>IF(Table16[[#This Row],[cond]]=1,M1061+1,0)</f>
        <v>6</v>
      </c>
      <c r="N1062">
        <f>IF(ISNUMBER(SEARCH("Ronda",Table16[[#This Row],[Column1]]))=TRUE,1,0)</f>
        <v>0</v>
      </c>
      <c r="O1062" t="str">
        <f>IF(Table16[[#This Row],[cond2]]=1,MID(Table16[[#This Row],[Column1]],6,3),O1061)</f>
        <v xml:space="preserve"> 18</v>
      </c>
      <c r="P1062">
        <v>1061</v>
      </c>
      <c r="Q1062" t="s">
        <v>545</v>
      </c>
    </row>
    <row r="1063" spans="11:17" hidden="1" x14ac:dyDescent="0.3">
      <c r="K1063" t="s">
        <v>386</v>
      </c>
      <c r="L1063">
        <f>IF(AND(ISNUMBER(SEARCH(":",Table16[[#This Row],[Column1]]))=FALSE,ISNUMBER(SEARCH("Ronda",Table16[[#This Row],[Column1]]))=FALSE),1,0)</f>
        <v>0</v>
      </c>
      <c r="M1063">
        <f>IF(Table16[[#This Row],[cond]]=1,M1062+1,0)</f>
        <v>0</v>
      </c>
      <c r="N1063">
        <f>IF(ISNUMBER(SEARCH("Ronda",Table16[[#This Row],[Column1]]))=TRUE,1,0)</f>
        <v>0</v>
      </c>
      <c r="O1063" t="str">
        <f>IF(Table16[[#This Row],[cond2]]=1,MID(Table16[[#This Row],[Column1]],6,3),O1062)</f>
        <v xml:space="preserve"> 18</v>
      </c>
      <c r="P1063">
        <v>1062</v>
      </c>
      <c r="Q1063" t="s">
        <v>545</v>
      </c>
    </row>
    <row r="1064" spans="11:17" hidden="1" x14ac:dyDescent="0.3">
      <c r="K1064" t="s">
        <v>1493</v>
      </c>
      <c r="L1064">
        <f>IF(AND(ISNUMBER(SEARCH(":",Table16[[#This Row],[Column1]]))=FALSE,ISNUMBER(SEARCH("Ronda",Table16[[#This Row],[Column1]]))=FALSE),1,0)</f>
        <v>1</v>
      </c>
      <c r="M1064">
        <f>IF(Table16[[#This Row],[cond]]=1,M1063+1,0)</f>
        <v>1</v>
      </c>
      <c r="N1064">
        <f>IF(ISNUMBER(SEARCH("Ronda",Table16[[#This Row],[Column1]]))=TRUE,1,0)</f>
        <v>0</v>
      </c>
      <c r="O1064" t="str">
        <f>IF(Table16[[#This Row],[cond2]]=1,MID(Table16[[#This Row],[Column1]],6,3),O1063)</f>
        <v xml:space="preserve"> 18</v>
      </c>
      <c r="P1064">
        <v>1063</v>
      </c>
      <c r="Q1064" t="s">
        <v>545</v>
      </c>
    </row>
    <row r="1065" spans="11:17" hidden="1" x14ac:dyDescent="0.3">
      <c r="K1065" t="s">
        <v>1</v>
      </c>
      <c r="L1065">
        <f>IF(AND(ISNUMBER(SEARCH(":",Table16[[#This Row],[Column1]]))=FALSE,ISNUMBER(SEARCH("Ronda",Table16[[#This Row],[Column1]]))=FALSE),1,0)</f>
        <v>1</v>
      </c>
      <c r="M1065">
        <f>IF(Table16[[#This Row],[cond]]=1,M1064+1,0)</f>
        <v>2</v>
      </c>
      <c r="N1065">
        <f>IF(ISNUMBER(SEARCH("Ronda",Table16[[#This Row],[Column1]]))=TRUE,1,0)</f>
        <v>0</v>
      </c>
      <c r="O1065" t="str">
        <f>IF(Table16[[#This Row],[cond2]]=1,MID(Table16[[#This Row],[Column1]],6,3),O1064)</f>
        <v xml:space="preserve"> 18</v>
      </c>
      <c r="P1065">
        <v>1064</v>
      </c>
      <c r="Q1065" t="s">
        <v>545</v>
      </c>
    </row>
    <row r="1066" spans="11:17" hidden="1" x14ac:dyDescent="0.3">
      <c r="K1066">
        <v>1</v>
      </c>
      <c r="L1066">
        <f>IF(AND(ISNUMBER(SEARCH(":",Table16[[#This Row],[Column1]]))=FALSE,ISNUMBER(SEARCH("Ronda",Table16[[#This Row],[Column1]]))=FALSE),1,0)</f>
        <v>1</v>
      </c>
      <c r="M1066">
        <f>IF(Table16[[#This Row],[cond]]=1,M1065+1,0)</f>
        <v>3</v>
      </c>
      <c r="N1066">
        <f>IF(ISNUMBER(SEARCH("Ronda",Table16[[#This Row],[Column1]]))=TRUE,1,0)</f>
        <v>0</v>
      </c>
      <c r="O1066" t="str">
        <f>IF(Table16[[#This Row],[cond2]]=1,MID(Table16[[#This Row],[Column1]],6,3),O1065)</f>
        <v xml:space="preserve"> 18</v>
      </c>
      <c r="P1066">
        <v>1065</v>
      </c>
      <c r="Q1066" t="s">
        <v>545</v>
      </c>
    </row>
    <row r="1067" spans="11:17" x14ac:dyDescent="0.3">
      <c r="K1067">
        <v>0</v>
      </c>
      <c r="L1067">
        <f>IF(AND(ISNUMBER(SEARCH(":",Table16[[#This Row],[Column1]]))=FALSE,ISNUMBER(SEARCH("Ronda",Table16[[#This Row],[Column1]]))=FALSE),1,0)</f>
        <v>1</v>
      </c>
      <c r="M1067">
        <f>IF(Table16[[#This Row],[cond]]=1,M1066+1,0)</f>
        <v>4</v>
      </c>
      <c r="N1067">
        <f>IF(ISNUMBER(SEARCH("Ronda",Table16[[#This Row],[Column1]]))=TRUE,1,0)</f>
        <v>0</v>
      </c>
      <c r="O1067" t="str">
        <f>IF(Table16[[#This Row],[cond2]]=1,MID(Table16[[#This Row],[Column1]],6,3),O1066)</f>
        <v xml:space="preserve"> 18</v>
      </c>
      <c r="P1067">
        <v>1116</v>
      </c>
      <c r="Q1067" t="s">
        <v>546</v>
      </c>
    </row>
    <row r="1068" spans="11:17" hidden="1" x14ac:dyDescent="0.3">
      <c r="K1068">
        <v>-1</v>
      </c>
      <c r="L1068">
        <f>IF(AND(ISNUMBER(SEARCH(":",Table16[[#This Row],[Column1]]))=FALSE,ISNUMBER(SEARCH("Ronda",Table16[[#This Row],[Column1]]))=FALSE),1,0)</f>
        <v>1</v>
      </c>
      <c r="M1068">
        <f>IF(Table16[[#This Row],[cond]]=1,M1067+1,0)</f>
        <v>5</v>
      </c>
      <c r="N1068">
        <f>IF(ISNUMBER(SEARCH("Ronda",Table16[[#This Row],[Column1]]))=TRUE,1,0)</f>
        <v>0</v>
      </c>
      <c r="O1068" t="str">
        <f>IF(Table16[[#This Row],[cond2]]=1,MID(Table16[[#This Row],[Column1]],6,3),O1067)</f>
        <v xml:space="preserve"> 18</v>
      </c>
      <c r="P1068">
        <v>1067</v>
      </c>
      <c r="Q1068" t="s">
        <v>545</v>
      </c>
    </row>
    <row r="1069" spans="11:17" hidden="1" x14ac:dyDescent="0.3">
      <c r="K1069">
        <v>-1</v>
      </c>
      <c r="L1069">
        <f>IF(AND(ISNUMBER(SEARCH(":",Table16[[#This Row],[Column1]]))=FALSE,ISNUMBER(SEARCH("Ronda",Table16[[#This Row],[Column1]]))=FALSE),1,0)</f>
        <v>1</v>
      </c>
      <c r="M1069">
        <f>IF(Table16[[#This Row],[cond]]=1,M1068+1,0)</f>
        <v>6</v>
      </c>
      <c r="N1069">
        <f>IF(ISNUMBER(SEARCH("Ronda",Table16[[#This Row],[Column1]]))=TRUE,1,0)</f>
        <v>0</v>
      </c>
      <c r="O1069" t="str">
        <f>IF(Table16[[#This Row],[cond2]]=1,MID(Table16[[#This Row],[Column1]],6,3),O1068)</f>
        <v xml:space="preserve"> 18</v>
      </c>
      <c r="P1069">
        <v>1068</v>
      </c>
      <c r="Q1069" t="s">
        <v>545</v>
      </c>
    </row>
    <row r="1070" spans="11:17" hidden="1" x14ac:dyDescent="0.3">
      <c r="K1070" t="s">
        <v>387</v>
      </c>
      <c r="L1070">
        <f>IF(AND(ISNUMBER(SEARCH(":",Table16[[#This Row],[Column1]]))=FALSE,ISNUMBER(SEARCH("Ronda",Table16[[#This Row],[Column1]]))=FALSE),1,0)</f>
        <v>0</v>
      </c>
      <c r="M1070">
        <f>IF(Table16[[#This Row],[cond]]=1,M1069+1,0)</f>
        <v>0</v>
      </c>
      <c r="N1070">
        <f>IF(ISNUMBER(SEARCH("Ronda",Table16[[#This Row],[Column1]]))=TRUE,1,0)</f>
        <v>0</v>
      </c>
      <c r="O1070" t="str">
        <f>IF(Table16[[#This Row],[cond2]]=1,MID(Table16[[#This Row],[Column1]],6,3),O1069)</f>
        <v xml:space="preserve"> 18</v>
      </c>
      <c r="P1070">
        <v>1069</v>
      </c>
      <c r="Q1070" t="s">
        <v>545</v>
      </c>
    </row>
    <row r="1071" spans="11:17" hidden="1" x14ac:dyDescent="0.3">
      <c r="K1071" t="s">
        <v>2</v>
      </c>
      <c r="L1071">
        <f>IF(AND(ISNUMBER(SEARCH(":",Table16[[#This Row],[Column1]]))=FALSE,ISNUMBER(SEARCH("Ronda",Table16[[#This Row],[Column1]]))=FALSE),1,0)</f>
        <v>1</v>
      </c>
      <c r="M1071">
        <f>IF(Table16[[#This Row],[cond]]=1,M1070+1,0)</f>
        <v>1</v>
      </c>
      <c r="N1071">
        <f>IF(ISNUMBER(SEARCH("Ronda",Table16[[#This Row],[Column1]]))=TRUE,1,0)</f>
        <v>0</v>
      </c>
      <c r="O1071" t="str">
        <f>IF(Table16[[#This Row],[cond2]]=1,MID(Table16[[#This Row],[Column1]],6,3),O1070)</f>
        <v xml:space="preserve"> 18</v>
      </c>
      <c r="P1071">
        <v>1070</v>
      </c>
      <c r="Q1071" t="s">
        <v>545</v>
      </c>
    </row>
    <row r="1072" spans="11:17" hidden="1" x14ac:dyDescent="0.3">
      <c r="K1072" t="s">
        <v>1257</v>
      </c>
      <c r="L1072">
        <f>IF(AND(ISNUMBER(SEARCH(":",Table16[[#This Row],[Column1]]))=FALSE,ISNUMBER(SEARCH("Ronda",Table16[[#This Row],[Column1]]))=FALSE),1,0)</f>
        <v>1</v>
      </c>
      <c r="M1072">
        <f>IF(Table16[[#This Row],[cond]]=1,M1071+1,0)</f>
        <v>2</v>
      </c>
      <c r="N1072">
        <f>IF(ISNUMBER(SEARCH("Ronda",Table16[[#This Row],[Column1]]))=TRUE,1,0)</f>
        <v>0</v>
      </c>
      <c r="O1072" t="str">
        <f>IF(Table16[[#This Row],[cond2]]=1,MID(Table16[[#This Row],[Column1]],6,3),O1071)</f>
        <v xml:space="preserve"> 18</v>
      </c>
      <c r="P1072">
        <v>1071</v>
      </c>
      <c r="Q1072" t="s">
        <v>545</v>
      </c>
    </row>
    <row r="1073" spans="11:17" hidden="1" x14ac:dyDescent="0.3">
      <c r="K1073">
        <v>2</v>
      </c>
      <c r="L1073">
        <f>IF(AND(ISNUMBER(SEARCH(":",Table16[[#This Row],[Column1]]))=FALSE,ISNUMBER(SEARCH("Ronda",Table16[[#This Row],[Column1]]))=FALSE),1,0)</f>
        <v>1</v>
      </c>
      <c r="M1073">
        <f>IF(Table16[[#This Row],[cond]]=1,M1072+1,0)</f>
        <v>3</v>
      </c>
      <c r="N1073">
        <f>IF(ISNUMBER(SEARCH("Ronda",Table16[[#This Row],[Column1]]))=TRUE,1,0)</f>
        <v>0</v>
      </c>
      <c r="O1073" t="str">
        <f>IF(Table16[[#This Row],[cond2]]=1,MID(Table16[[#This Row],[Column1]],6,3),O1072)</f>
        <v xml:space="preserve"> 18</v>
      </c>
      <c r="P1073">
        <v>1072</v>
      </c>
      <c r="Q1073" t="s">
        <v>545</v>
      </c>
    </row>
    <row r="1074" spans="11:17" x14ac:dyDescent="0.3">
      <c r="K1074">
        <v>1</v>
      </c>
      <c r="L1074">
        <f>IF(AND(ISNUMBER(SEARCH(":",Table16[[#This Row],[Column1]]))=FALSE,ISNUMBER(SEARCH("Ronda",Table16[[#This Row],[Column1]]))=FALSE),1,0)</f>
        <v>1</v>
      </c>
      <c r="M1074">
        <f>IF(Table16[[#This Row],[cond]]=1,M1073+1,0)</f>
        <v>4</v>
      </c>
      <c r="N1074">
        <f>IF(ISNUMBER(SEARCH("Ronda",Table16[[#This Row],[Column1]]))=TRUE,1,0)</f>
        <v>0</v>
      </c>
      <c r="O1074" t="str">
        <f>IF(Table16[[#This Row],[cond2]]=1,MID(Table16[[#This Row],[Column1]],6,3),O1073)</f>
        <v xml:space="preserve"> 18</v>
      </c>
      <c r="P1074">
        <v>1109</v>
      </c>
      <c r="Q1074" t="s">
        <v>546</v>
      </c>
    </row>
    <row r="1075" spans="11:17" hidden="1" x14ac:dyDescent="0.3">
      <c r="K1075">
        <v>-2</v>
      </c>
      <c r="L1075">
        <f>IF(AND(ISNUMBER(SEARCH(":",Table16[[#This Row],[Column1]]))=FALSE,ISNUMBER(SEARCH("Ronda",Table16[[#This Row],[Column1]]))=FALSE),1,0)</f>
        <v>1</v>
      </c>
      <c r="M1075">
        <f>IF(Table16[[#This Row],[cond]]=1,M1074+1,0)</f>
        <v>5</v>
      </c>
      <c r="N1075">
        <f>IF(ISNUMBER(SEARCH("Ronda",Table16[[#This Row],[Column1]]))=TRUE,1,0)</f>
        <v>0</v>
      </c>
      <c r="O1075" t="str">
        <f>IF(Table16[[#This Row],[cond2]]=1,MID(Table16[[#This Row],[Column1]],6,3),O1074)</f>
        <v xml:space="preserve"> 18</v>
      </c>
      <c r="P1075">
        <v>1074</v>
      </c>
      <c r="Q1075" t="s">
        <v>545</v>
      </c>
    </row>
    <row r="1076" spans="11:17" hidden="1" x14ac:dyDescent="0.3">
      <c r="K1076">
        <v>0</v>
      </c>
      <c r="L1076">
        <f>IF(AND(ISNUMBER(SEARCH(":",Table16[[#This Row],[Column1]]))=FALSE,ISNUMBER(SEARCH("Ronda",Table16[[#This Row],[Column1]]))=FALSE),1,0)</f>
        <v>1</v>
      </c>
      <c r="M1076">
        <f>IF(Table16[[#This Row],[cond]]=1,M1075+1,0)</f>
        <v>6</v>
      </c>
      <c r="N1076">
        <f>IF(ISNUMBER(SEARCH("Ronda",Table16[[#This Row],[Column1]]))=TRUE,1,0)</f>
        <v>0</v>
      </c>
      <c r="O1076" t="str">
        <f>IF(Table16[[#This Row],[cond2]]=1,MID(Table16[[#This Row],[Column1]],6,3),O1075)</f>
        <v xml:space="preserve"> 18</v>
      </c>
      <c r="P1076">
        <v>1075</v>
      </c>
      <c r="Q1076" t="s">
        <v>545</v>
      </c>
    </row>
    <row r="1077" spans="11:17" hidden="1" x14ac:dyDescent="0.3">
      <c r="K1077" t="s">
        <v>387</v>
      </c>
      <c r="L1077">
        <f>IF(AND(ISNUMBER(SEARCH(":",Table16[[#This Row],[Column1]]))=FALSE,ISNUMBER(SEARCH("Ronda",Table16[[#This Row],[Column1]]))=FALSE),1,0)</f>
        <v>0</v>
      </c>
      <c r="M1077">
        <f>IF(Table16[[#This Row],[cond]]=1,M1076+1,0)</f>
        <v>0</v>
      </c>
      <c r="N1077">
        <f>IF(ISNUMBER(SEARCH("Ronda",Table16[[#This Row],[Column1]]))=TRUE,1,0)</f>
        <v>0</v>
      </c>
      <c r="O1077" t="str">
        <f>IF(Table16[[#This Row],[cond2]]=1,MID(Table16[[#This Row],[Column1]],6,3),O1076)</f>
        <v xml:space="preserve"> 18</v>
      </c>
      <c r="P1077">
        <v>1076</v>
      </c>
      <c r="Q1077" t="s">
        <v>545</v>
      </c>
    </row>
    <row r="1078" spans="11:17" hidden="1" x14ac:dyDescent="0.3">
      <c r="K1078" t="s">
        <v>10</v>
      </c>
      <c r="L1078">
        <f>IF(AND(ISNUMBER(SEARCH(":",Table16[[#This Row],[Column1]]))=FALSE,ISNUMBER(SEARCH("Ronda",Table16[[#This Row],[Column1]]))=FALSE),1,0)</f>
        <v>1</v>
      </c>
      <c r="M1078">
        <f>IF(Table16[[#This Row],[cond]]=1,M1077+1,0)</f>
        <v>1</v>
      </c>
      <c r="N1078">
        <f>IF(ISNUMBER(SEARCH("Ronda",Table16[[#This Row],[Column1]]))=TRUE,1,0)</f>
        <v>0</v>
      </c>
      <c r="O1078" t="str">
        <f>IF(Table16[[#This Row],[cond2]]=1,MID(Table16[[#This Row],[Column1]],6,3),O1077)</f>
        <v xml:space="preserve"> 18</v>
      </c>
      <c r="P1078">
        <v>1077</v>
      </c>
      <c r="Q1078" t="s">
        <v>545</v>
      </c>
    </row>
    <row r="1079" spans="11:17" hidden="1" x14ac:dyDescent="0.3">
      <c r="K1079" t="s">
        <v>1051</v>
      </c>
      <c r="L1079">
        <f>IF(AND(ISNUMBER(SEARCH(":",Table16[[#This Row],[Column1]]))=FALSE,ISNUMBER(SEARCH("Ronda",Table16[[#This Row],[Column1]]))=FALSE),1,0)</f>
        <v>1</v>
      </c>
      <c r="M1079">
        <f>IF(Table16[[#This Row],[cond]]=1,M1078+1,0)</f>
        <v>2</v>
      </c>
      <c r="N1079">
        <f>IF(ISNUMBER(SEARCH("Ronda",Table16[[#This Row],[Column1]]))=TRUE,1,0)</f>
        <v>0</v>
      </c>
      <c r="O1079" t="str">
        <f>IF(Table16[[#This Row],[cond2]]=1,MID(Table16[[#This Row],[Column1]],6,3),O1078)</f>
        <v xml:space="preserve"> 18</v>
      </c>
      <c r="P1079">
        <v>1078</v>
      </c>
      <c r="Q1079" t="s">
        <v>545</v>
      </c>
    </row>
    <row r="1080" spans="11:17" hidden="1" x14ac:dyDescent="0.3">
      <c r="K1080">
        <v>1</v>
      </c>
      <c r="L1080">
        <f>IF(AND(ISNUMBER(SEARCH(":",Table16[[#This Row],[Column1]]))=FALSE,ISNUMBER(SEARCH("Ronda",Table16[[#This Row],[Column1]]))=FALSE),1,0)</f>
        <v>1</v>
      </c>
      <c r="M1080">
        <f>IF(Table16[[#This Row],[cond]]=1,M1079+1,0)</f>
        <v>3</v>
      </c>
      <c r="N1080">
        <f>IF(ISNUMBER(SEARCH("Ronda",Table16[[#This Row],[Column1]]))=TRUE,1,0)</f>
        <v>0</v>
      </c>
      <c r="O1080" t="str">
        <f>IF(Table16[[#This Row],[cond2]]=1,MID(Table16[[#This Row],[Column1]],6,3),O1079)</f>
        <v xml:space="preserve"> 18</v>
      </c>
      <c r="P1080">
        <v>1079</v>
      </c>
      <c r="Q1080" t="s">
        <v>545</v>
      </c>
    </row>
    <row r="1081" spans="11:17" x14ac:dyDescent="0.3">
      <c r="K1081">
        <v>2</v>
      </c>
      <c r="L1081">
        <f>IF(AND(ISNUMBER(SEARCH(":",Table16[[#This Row],[Column1]]))=FALSE,ISNUMBER(SEARCH("Ronda",Table16[[#This Row],[Column1]]))=FALSE),1,0)</f>
        <v>1</v>
      </c>
      <c r="M1081">
        <f>IF(Table16[[#This Row],[cond]]=1,M1080+1,0)</f>
        <v>4</v>
      </c>
      <c r="N1081">
        <f>IF(ISNUMBER(SEARCH("Ronda",Table16[[#This Row],[Column1]]))=TRUE,1,0)</f>
        <v>0</v>
      </c>
      <c r="O1081" t="str">
        <f>IF(Table16[[#This Row],[cond2]]=1,MID(Table16[[#This Row],[Column1]],6,3),O1080)</f>
        <v xml:space="preserve"> 18</v>
      </c>
      <c r="P1081">
        <v>1102</v>
      </c>
      <c r="Q1081" t="s">
        <v>546</v>
      </c>
    </row>
    <row r="1082" spans="11:17" hidden="1" x14ac:dyDescent="0.3">
      <c r="K1082">
        <v>0</v>
      </c>
      <c r="L1082">
        <f>IF(AND(ISNUMBER(SEARCH(":",Table16[[#This Row],[Column1]]))=FALSE,ISNUMBER(SEARCH("Ronda",Table16[[#This Row],[Column1]]))=FALSE),1,0)</f>
        <v>1</v>
      </c>
      <c r="M1082">
        <f>IF(Table16[[#This Row],[cond]]=1,M1081+1,0)</f>
        <v>5</v>
      </c>
      <c r="N1082">
        <f>IF(ISNUMBER(SEARCH("Ronda",Table16[[#This Row],[Column1]]))=TRUE,1,0)</f>
        <v>0</v>
      </c>
      <c r="O1082" t="str">
        <f>IF(Table16[[#This Row],[cond2]]=1,MID(Table16[[#This Row],[Column1]],6,3),O1081)</f>
        <v xml:space="preserve"> 18</v>
      </c>
      <c r="P1082">
        <v>1081</v>
      </c>
      <c r="Q1082" t="s">
        <v>545</v>
      </c>
    </row>
    <row r="1083" spans="11:17" hidden="1" x14ac:dyDescent="0.3">
      <c r="K1083">
        <v>0</v>
      </c>
      <c r="L1083">
        <f>IF(AND(ISNUMBER(SEARCH(":",Table16[[#This Row],[Column1]]))=FALSE,ISNUMBER(SEARCH("Ronda",Table16[[#This Row],[Column1]]))=FALSE),1,0)</f>
        <v>1</v>
      </c>
      <c r="M1083">
        <f>IF(Table16[[#This Row],[cond]]=1,M1082+1,0)</f>
        <v>6</v>
      </c>
      <c r="N1083">
        <f>IF(ISNUMBER(SEARCH("Ronda",Table16[[#This Row],[Column1]]))=TRUE,1,0)</f>
        <v>0</v>
      </c>
      <c r="O1083" t="str">
        <f>IF(Table16[[#This Row],[cond2]]=1,MID(Table16[[#This Row],[Column1]],6,3),O1082)</f>
        <v xml:space="preserve"> 18</v>
      </c>
      <c r="P1083">
        <v>1082</v>
      </c>
      <c r="Q1083" t="s">
        <v>545</v>
      </c>
    </row>
    <row r="1084" spans="11:17" hidden="1" x14ac:dyDescent="0.3">
      <c r="K1084" t="s">
        <v>1609</v>
      </c>
      <c r="L1084">
        <f>IF(AND(ISNUMBER(SEARCH(":",Table16[[#This Row],[Column1]]))=FALSE,ISNUMBER(SEARCH("Ronda",Table16[[#This Row],[Column1]]))=FALSE),1,0)</f>
        <v>0</v>
      </c>
      <c r="M1084">
        <f>IF(Table16[[#This Row],[cond]]=1,M1083+1,0)</f>
        <v>0</v>
      </c>
      <c r="N1084">
        <f>IF(ISNUMBER(SEARCH("Ronda",Table16[[#This Row],[Column1]]))=TRUE,1,0)</f>
        <v>0</v>
      </c>
      <c r="O1084" t="str">
        <f>IF(Table16[[#This Row],[cond2]]=1,MID(Table16[[#This Row],[Column1]],6,3),O1083)</f>
        <v xml:space="preserve"> 18</v>
      </c>
      <c r="P1084">
        <v>1083</v>
      </c>
      <c r="Q1084" t="s">
        <v>545</v>
      </c>
    </row>
    <row r="1085" spans="11:17" hidden="1" x14ac:dyDescent="0.3">
      <c r="K1085" t="s">
        <v>1491</v>
      </c>
      <c r="L1085">
        <f>IF(AND(ISNUMBER(SEARCH(":",Table16[[#This Row],[Column1]]))=FALSE,ISNUMBER(SEARCH("Ronda",Table16[[#This Row],[Column1]]))=FALSE),1,0)</f>
        <v>1</v>
      </c>
      <c r="M1085">
        <f>IF(Table16[[#This Row],[cond]]=1,M1084+1,0)</f>
        <v>1</v>
      </c>
      <c r="N1085">
        <f>IF(ISNUMBER(SEARCH("Ronda",Table16[[#This Row],[Column1]]))=TRUE,1,0)</f>
        <v>0</v>
      </c>
      <c r="O1085" t="str">
        <f>IF(Table16[[#This Row],[cond2]]=1,MID(Table16[[#This Row],[Column1]],6,3),O1084)</f>
        <v xml:space="preserve"> 18</v>
      </c>
      <c r="P1085">
        <v>1084</v>
      </c>
      <c r="Q1085" t="s">
        <v>545</v>
      </c>
    </row>
    <row r="1086" spans="11:17" hidden="1" x14ac:dyDescent="0.3">
      <c r="K1086" t="s">
        <v>33</v>
      </c>
      <c r="L1086">
        <f>IF(AND(ISNUMBER(SEARCH(":",Table16[[#This Row],[Column1]]))=FALSE,ISNUMBER(SEARCH("Ronda",Table16[[#This Row],[Column1]]))=FALSE),1,0)</f>
        <v>1</v>
      </c>
      <c r="M1086">
        <f>IF(Table16[[#This Row],[cond]]=1,M1085+1,0)</f>
        <v>2</v>
      </c>
      <c r="N1086">
        <f>IF(ISNUMBER(SEARCH("Ronda",Table16[[#This Row],[Column1]]))=TRUE,1,0)</f>
        <v>0</v>
      </c>
      <c r="O1086" t="str">
        <f>IF(Table16[[#This Row],[cond2]]=1,MID(Table16[[#This Row],[Column1]],6,3),O1085)</f>
        <v xml:space="preserve"> 18</v>
      </c>
      <c r="P1086">
        <v>1085</v>
      </c>
      <c r="Q1086" t="s">
        <v>545</v>
      </c>
    </row>
    <row r="1087" spans="11:17" hidden="1" x14ac:dyDescent="0.3">
      <c r="K1087">
        <v>1</v>
      </c>
      <c r="L1087">
        <f>IF(AND(ISNUMBER(SEARCH(":",Table16[[#This Row],[Column1]]))=FALSE,ISNUMBER(SEARCH("Ronda",Table16[[#This Row],[Column1]]))=FALSE),1,0)</f>
        <v>1</v>
      </c>
      <c r="M1087">
        <f>IF(Table16[[#This Row],[cond]]=1,M1086+1,0)</f>
        <v>3</v>
      </c>
      <c r="N1087">
        <f>IF(ISNUMBER(SEARCH("Ronda",Table16[[#This Row],[Column1]]))=TRUE,1,0)</f>
        <v>0</v>
      </c>
      <c r="O1087" t="str">
        <f>IF(Table16[[#This Row],[cond2]]=1,MID(Table16[[#This Row],[Column1]],6,3),O1086)</f>
        <v xml:space="preserve"> 18</v>
      </c>
      <c r="P1087">
        <v>1086</v>
      </c>
      <c r="Q1087" t="s">
        <v>545</v>
      </c>
    </row>
    <row r="1088" spans="11:17" x14ac:dyDescent="0.3">
      <c r="K1088">
        <v>2</v>
      </c>
      <c r="L1088">
        <f>IF(AND(ISNUMBER(SEARCH(":",Table16[[#This Row],[Column1]]))=FALSE,ISNUMBER(SEARCH("Ronda",Table16[[#This Row],[Column1]]))=FALSE),1,0)</f>
        <v>1</v>
      </c>
      <c r="M1088">
        <f>IF(Table16[[#This Row],[cond]]=1,M1087+1,0)</f>
        <v>4</v>
      </c>
      <c r="N1088">
        <f>IF(ISNUMBER(SEARCH("Ronda",Table16[[#This Row],[Column1]]))=TRUE,1,0)</f>
        <v>0</v>
      </c>
      <c r="O1088" t="str">
        <f>IF(Table16[[#This Row],[cond2]]=1,MID(Table16[[#This Row],[Column1]],6,3),O1087)</f>
        <v xml:space="preserve"> 18</v>
      </c>
      <c r="P1088">
        <v>1094</v>
      </c>
      <c r="Q1088" t="s">
        <v>545</v>
      </c>
    </row>
    <row r="1089" spans="11:17" hidden="1" x14ac:dyDescent="0.3">
      <c r="K1089">
        <v>0</v>
      </c>
      <c r="L1089">
        <f>IF(AND(ISNUMBER(SEARCH(":",Table16[[#This Row],[Column1]]))=FALSE,ISNUMBER(SEARCH("Ronda",Table16[[#This Row],[Column1]]))=FALSE),1,0)</f>
        <v>1</v>
      </c>
      <c r="M1089">
        <f>IF(Table16[[#This Row],[cond]]=1,M1088+1,0)</f>
        <v>5</v>
      </c>
      <c r="N1089">
        <f>IF(ISNUMBER(SEARCH("Ronda",Table16[[#This Row],[Column1]]))=TRUE,1,0)</f>
        <v>0</v>
      </c>
      <c r="O1089" t="str">
        <f>IF(Table16[[#This Row],[cond2]]=1,MID(Table16[[#This Row],[Column1]],6,3),O1088)</f>
        <v xml:space="preserve"> 18</v>
      </c>
      <c r="P1089">
        <v>1088</v>
      </c>
      <c r="Q1089" t="s">
        <v>545</v>
      </c>
    </row>
    <row r="1090" spans="11:17" hidden="1" x14ac:dyDescent="0.3">
      <c r="K1090">
        <v>-1</v>
      </c>
      <c r="L1090">
        <f>IF(AND(ISNUMBER(SEARCH(":",Table16[[#This Row],[Column1]]))=FALSE,ISNUMBER(SEARCH("Ronda",Table16[[#This Row],[Column1]]))=FALSE),1,0)</f>
        <v>1</v>
      </c>
      <c r="M1090">
        <f>IF(Table16[[#This Row],[cond]]=1,M1089+1,0)</f>
        <v>6</v>
      </c>
      <c r="N1090">
        <f>IF(ISNUMBER(SEARCH("Ronda",Table16[[#This Row],[Column1]]))=TRUE,1,0)</f>
        <v>0</v>
      </c>
      <c r="O1090" t="str">
        <f>IF(Table16[[#This Row],[cond2]]=1,MID(Table16[[#This Row],[Column1]],6,3),O1089)</f>
        <v xml:space="preserve"> 18</v>
      </c>
      <c r="P1090">
        <v>1089</v>
      </c>
      <c r="Q1090" t="s">
        <v>545</v>
      </c>
    </row>
    <row r="1091" spans="11:17" hidden="1" x14ac:dyDescent="0.3">
      <c r="K1091" t="s">
        <v>1610</v>
      </c>
      <c r="L1091">
        <f>IF(AND(ISNUMBER(SEARCH(":",Table16[[#This Row],[Column1]]))=FALSE,ISNUMBER(SEARCH("Ronda",Table16[[#This Row],[Column1]]))=FALSE),1,0)</f>
        <v>0</v>
      </c>
      <c r="M1091">
        <f>IF(Table16[[#This Row],[cond]]=1,M1090+1,0)</f>
        <v>0</v>
      </c>
      <c r="N1091">
        <f>IF(ISNUMBER(SEARCH("Ronda",Table16[[#This Row],[Column1]]))=TRUE,1,0)</f>
        <v>0</v>
      </c>
      <c r="O1091" t="str">
        <f>IF(Table16[[#This Row],[cond2]]=1,MID(Table16[[#This Row],[Column1]],6,3),O1090)</f>
        <v xml:space="preserve"> 18</v>
      </c>
      <c r="P1091">
        <v>1090</v>
      </c>
      <c r="Q1091" t="s">
        <v>545</v>
      </c>
    </row>
    <row r="1092" spans="11:17" hidden="1" x14ac:dyDescent="0.3">
      <c r="K1092" t="s">
        <v>13</v>
      </c>
      <c r="L1092">
        <f>IF(AND(ISNUMBER(SEARCH(":",Table16[[#This Row],[Column1]]))=FALSE,ISNUMBER(SEARCH("Ronda",Table16[[#This Row],[Column1]]))=FALSE),1,0)</f>
        <v>1</v>
      </c>
      <c r="M1092">
        <f>IF(Table16[[#This Row],[cond]]=1,M1091+1,0)</f>
        <v>1</v>
      </c>
      <c r="N1092">
        <f>IF(ISNUMBER(SEARCH("Ronda",Table16[[#This Row],[Column1]]))=TRUE,1,0)</f>
        <v>0</v>
      </c>
      <c r="O1092" t="str">
        <f>IF(Table16[[#This Row],[cond2]]=1,MID(Table16[[#This Row],[Column1]],6,3),O1091)</f>
        <v xml:space="preserve"> 18</v>
      </c>
      <c r="P1092">
        <v>1091</v>
      </c>
      <c r="Q1092" t="s">
        <v>545</v>
      </c>
    </row>
    <row r="1093" spans="11:17" hidden="1" x14ac:dyDescent="0.3">
      <c r="K1093" t="s">
        <v>8</v>
      </c>
      <c r="L1093">
        <f>IF(AND(ISNUMBER(SEARCH(":",Table16[[#This Row],[Column1]]))=FALSE,ISNUMBER(SEARCH("Ronda",Table16[[#This Row],[Column1]]))=FALSE),1,0)</f>
        <v>1</v>
      </c>
      <c r="M1093">
        <f>IF(Table16[[#This Row],[cond]]=1,M1092+1,0)</f>
        <v>2</v>
      </c>
      <c r="N1093">
        <f>IF(ISNUMBER(SEARCH("Ronda",Table16[[#This Row],[Column1]]))=TRUE,1,0)</f>
        <v>0</v>
      </c>
      <c r="O1093" t="str">
        <f>IF(Table16[[#This Row],[cond2]]=1,MID(Table16[[#This Row],[Column1]],6,3),O1092)</f>
        <v xml:space="preserve"> 18</v>
      </c>
      <c r="P1093">
        <v>1092</v>
      </c>
      <c r="Q1093" t="s">
        <v>545</v>
      </c>
    </row>
    <row r="1094" spans="11:17" hidden="1" x14ac:dyDescent="0.3">
      <c r="K1094">
        <v>2</v>
      </c>
      <c r="L1094">
        <f>IF(AND(ISNUMBER(SEARCH(":",Table16[[#This Row],[Column1]]))=FALSE,ISNUMBER(SEARCH("Ronda",Table16[[#This Row],[Column1]]))=FALSE),1,0)</f>
        <v>1</v>
      </c>
      <c r="M1094">
        <f>IF(Table16[[#This Row],[cond]]=1,M1093+1,0)</f>
        <v>3</v>
      </c>
      <c r="N1094">
        <f>IF(ISNUMBER(SEARCH("Ronda",Table16[[#This Row],[Column1]]))=TRUE,1,0)</f>
        <v>0</v>
      </c>
      <c r="O1094" t="str">
        <f>IF(Table16[[#This Row],[cond2]]=1,MID(Table16[[#This Row],[Column1]],6,3),O1093)</f>
        <v xml:space="preserve"> 18</v>
      </c>
      <c r="P1094">
        <v>1093</v>
      </c>
      <c r="Q1094" t="s">
        <v>545</v>
      </c>
    </row>
    <row r="1095" spans="11:17" x14ac:dyDescent="0.3">
      <c r="K1095">
        <v>2</v>
      </c>
      <c r="L1095">
        <f>IF(AND(ISNUMBER(SEARCH(":",Table16[[#This Row],[Column1]]))=FALSE,ISNUMBER(SEARCH("Ronda",Table16[[#This Row],[Column1]]))=FALSE),1,0)</f>
        <v>1</v>
      </c>
      <c r="M1095">
        <f>IF(Table16[[#This Row],[cond]]=1,M1094+1,0)</f>
        <v>4</v>
      </c>
      <c r="N1095">
        <f>IF(ISNUMBER(SEARCH("Ronda",Table16[[#This Row],[Column1]]))=TRUE,1,0)</f>
        <v>0</v>
      </c>
      <c r="O1095" t="str">
        <f>IF(Table16[[#This Row],[cond2]]=1,MID(Table16[[#This Row],[Column1]],6,3),O1094)</f>
        <v xml:space="preserve"> 18</v>
      </c>
      <c r="P1095">
        <v>1087</v>
      </c>
      <c r="Q1095" t="s">
        <v>545</v>
      </c>
    </row>
    <row r="1096" spans="11:17" hidden="1" x14ac:dyDescent="0.3">
      <c r="K1096">
        <v>0</v>
      </c>
      <c r="L1096">
        <f>IF(AND(ISNUMBER(SEARCH(":",Table16[[#This Row],[Column1]]))=FALSE,ISNUMBER(SEARCH("Ronda",Table16[[#This Row],[Column1]]))=FALSE),1,0)</f>
        <v>1</v>
      </c>
      <c r="M1096">
        <f>IF(Table16[[#This Row],[cond]]=1,M1095+1,0)</f>
        <v>5</v>
      </c>
      <c r="N1096">
        <f>IF(ISNUMBER(SEARCH("Ronda",Table16[[#This Row],[Column1]]))=TRUE,1,0)</f>
        <v>0</v>
      </c>
      <c r="O1096" t="str">
        <f>IF(Table16[[#This Row],[cond2]]=1,MID(Table16[[#This Row],[Column1]],6,3),O1095)</f>
        <v xml:space="preserve"> 18</v>
      </c>
      <c r="P1096">
        <v>1095</v>
      </c>
      <c r="Q1096" t="s">
        <v>545</v>
      </c>
    </row>
    <row r="1097" spans="11:17" hidden="1" x14ac:dyDescent="0.3">
      <c r="K1097">
        <v>-1</v>
      </c>
      <c r="L1097">
        <f>IF(AND(ISNUMBER(SEARCH(":",Table16[[#This Row],[Column1]]))=FALSE,ISNUMBER(SEARCH("Ronda",Table16[[#This Row],[Column1]]))=FALSE),1,0)</f>
        <v>1</v>
      </c>
      <c r="M1097">
        <f>IF(Table16[[#This Row],[cond]]=1,M1096+1,0)</f>
        <v>6</v>
      </c>
      <c r="N1097">
        <f>IF(ISNUMBER(SEARCH("Ronda",Table16[[#This Row],[Column1]]))=TRUE,1,0)</f>
        <v>0</v>
      </c>
      <c r="O1097" t="str">
        <f>IF(Table16[[#This Row],[cond2]]=1,MID(Table16[[#This Row],[Column1]],6,3),O1096)</f>
        <v xml:space="preserve"> 18</v>
      </c>
      <c r="P1097">
        <v>1096</v>
      </c>
      <c r="Q1097" t="s">
        <v>545</v>
      </c>
    </row>
    <row r="1098" spans="11:17" hidden="1" x14ac:dyDescent="0.3">
      <c r="K1098" t="s">
        <v>1611</v>
      </c>
      <c r="L1098">
        <f>IF(AND(ISNUMBER(SEARCH(":",Table16[[#This Row],[Column1]]))=FALSE,ISNUMBER(SEARCH("Ronda",Table16[[#This Row],[Column1]]))=FALSE),1,0)</f>
        <v>0</v>
      </c>
      <c r="M1098">
        <f>IF(Table16[[#This Row],[cond]]=1,M1097+1,0)</f>
        <v>0</v>
      </c>
      <c r="N1098">
        <f>IF(ISNUMBER(SEARCH("Ronda",Table16[[#This Row],[Column1]]))=TRUE,1,0)</f>
        <v>1</v>
      </c>
      <c r="O1098" t="str">
        <f>IF(Table16[[#This Row],[cond2]]=1,MID(Table16[[#This Row],[Column1]],6,3),O1097)</f>
        <v xml:space="preserve"> 17</v>
      </c>
      <c r="P1098">
        <v>1097</v>
      </c>
      <c r="Q1098" t="s">
        <v>546</v>
      </c>
    </row>
    <row r="1099" spans="11:17" hidden="1" x14ac:dyDescent="0.3">
      <c r="K1099" t="s">
        <v>910</v>
      </c>
      <c r="L1099">
        <f>IF(AND(ISNUMBER(SEARCH(":",Table16[[#This Row],[Column1]]))=FALSE,ISNUMBER(SEARCH("Ronda",Table16[[#This Row],[Column1]]))=FALSE),1,0)</f>
        <v>0</v>
      </c>
      <c r="M1099">
        <f>IF(Table16[[#This Row],[cond]]=1,M1098+1,0)</f>
        <v>0</v>
      </c>
      <c r="N1099">
        <f>IF(ISNUMBER(SEARCH("Ronda",Table16[[#This Row],[Column1]]))=TRUE,1,0)</f>
        <v>0</v>
      </c>
      <c r="O1099" t="str">
        <f>IF(Table16[[#This Row],[cond2]]=1,MID(Table16[[#This Row],[Column1]],6,3),O1098)</f>
        <v xml:space="preserve"> 17</v>
      </c>
      <c r="P1099">
        <v>1098</v>
      </c>
      <c r="Q1099" t="s">
        <v>546</v>
      </c>
    </row>
    <row r="1100" spans="11:17" hidden="1" x14ac:dyDescent="0.3">
      <c r="K1100" t="s">
        <v>28</v>
      </c>
      <c r="L1100">
        <f>IF(AND(ISNUMBER(SEARCH(":",Table16[[#This Row],[Column1]]))=FALSE,ISNUMBER(SEARCH("Ronda",Table16[[#This Row],[Column1]]))=FALSE),1,0)</f>
        <v>1</v>
      </c>
      <c r="M1100">
        <f>IF(Table16[[#This Row],[cond]]=1,M1099+1,0)</f>
        <v>1</v>
      </c>
      <c r="N1100">
        <f>IF(ISNUMBER(SEARCH("Ronda",Table16[[#This Row],[Column1]]))=TRUE,1,0)</f>
        <v>0</v>
      </c>
      <c r="O1100" t="str">
        <f>IF(Table16[[#This Row],[cond2]]=1,MID(Table16[[#This Row],[Column1]],6,3),O1099)</f>
        <v xml:space="preserve"> 17</v>
      </c>
      <c r="P1100">
        <v>1099</v>
      </c>
      <c r="Q1100" t="s">
        <v>546</v>
      </c>
    </row>
    <row r="1101" spans="11:17" hidden="1" x14ac:dyDescent="0.3">
      <c r="K1101" t="s">
        <v>36</v>
      </c>
      <c r="L1101">
        <f>IF(AND(ISNUMBER(SEARCH(":",Table16[[#This Row],[Column1]]))=FALSE,ISNUMBER(SEARCH("Ronda",Table16[[#This Row],[Column1]]))=FALSE),1,0)</f>
        <v>1</v>
      </c>
      <c r="M1101">
        <f>IF(Table16[[#This Row],[cond]]=1,M1100+1,0)</f>
        <v>2</v>
      </c>
      <c r="N1101">
        <f>IF(ISNUMBER(SEARCH("Ronda",Table16[[#This Row],[Column1]]))=TRUE,1,0)</f>
        <v>0</v>
      </c>
      <c r="O1101" t="str">
        <f>IF(Table16[[#This Row],[cond2]]=1,MID(Table16[[#This Row],[Column1]],6,3),O1100)</f>
        <v xml:space="preserve"> 17</v>
      </c>
      <c r="P1101">
        <v>1100</v>
      </c>
      <c r="Q1101" t="s">
        <v>546</v>
      </c>
    </row>
    <row r="1102" spans="11:17" hidden="1" x14ac:dyDescent="0.3">
      <c r="K1102">
        <v>1</v>
      </c>
      <c r="L1102">
        <f>IF(AND(ISNUMBER(SEARCH(":",Table16[[#This Row],[Column1]]))=FALSE,ISNUMBER(SEARCH("Ronda",Table16[[#This Row],[Column1]]))=FALSE),1,0)</f>
        <v>1</v>
      </c>
      <c r="M1102">
        <f>IF(Table16[[#This Row],[cond]]=1,M1101+1,0)</f>
        <v>3</v>
      </c>
      <c r="N1102">
        <f>IF(ISNUMBER(SEARCH("Ronda",Table16[[#This Row],[Column1]]))=TRUE,1,0)</f>
        <v>0</v>
      </c>
      <c r="O1102" t="str">
        <f>IF(Table16[[#This Row],[cond2]]=1,MID(Table16[[#This Row],[Column1]],6,3),O1101)</f>
        <v xml:space="preserve"> 17</v>
      </c>
      <c r="P1102">
        <v>1101</v>
      </c>
      <c r="Q1102" t="s">
        <v>546</v>
      </c>
    </row>
    <row r="1103" spans="11:17" x14ac:dyDescent="0.3">
      <c r="K1103">
        <v>2</v>
      </c>
      <c r="L1103">
        <f>IF(AND(ISNUMBER(SEARCH(":",Table16[[#This Row],[Column1]]))=FALSE,ISNUMBER(SEARCH("Ronda",Table16[[#This Row],[Column1]]))=FALSE),1,0)</f>
        <v>1</v>
      </c>
      <c r="M1103">
        <f>IF(Table16[[#This Row],[cond]]=1,M1102+1,0)</f>
        <v>4</v>
      </c>
      <c r="N1103">
        <f>IF(ISNUMBER(SEARCH("Ronda",Table16[[#This Row],[Column1]]))=TRUE,1,0)</f>
        <v>0</v>
      </c>
      <c r="O1103" t="str">
        <f>IF(Table16[[#This Row],[cond2]]=1,MID(Table16[[#This Row],[Column1]],6,3),O1102)</f>
        <v xml:space="preserve"> 17</v>
      </c>
      <c r="P1103">
        <v>1080</v>
      </c>
      <c r="Q1103" t="s">
        <v>545</v>
      </c>
    </row>
    <row r="1104" spans="11:17" hidden="1" x14ac:dyDescent="0.3">
      <c r="K1104">
        <v>-1</v>
      </c>
      <c r="L1104">
        <f>IF(AND(ISNUMBER(SEARCH(":",Table16[[#This Row],[Column1]]))=FALSE,ISNUMBER(SEARCH("Ronda",Table16[[#This Row],[Column1]]))=FALSE),1,0)</f>
        <v>1</v>
      </c>
      <c r="M1104">
        <f>IF(Table16[[#This Row],[cond]]=1,M1103+1,0)</f>
        <v>5</v>
      </c>
      <c r="N1104">
        <f>IF(ISNUMBER(SEARCH("Ronda",Table16[[#This Row],[Column1]]))=TRUE,1,0)</f>
        <v>0</v>
      </c>
      <c r="O1104" t="str">
        <f>IF(Table16[[#This Row],[cond2]]=1,MID(Table16[[#This Row],[Column1]],6,3),O1103)</f>
        <v xml:space="preserve"> 17</v>
      </c>
      <c r="P1104">
        <v>1103</v>
      </c>
      <c r="Q1104" t="s">
        <v>546</v>
      </c>
    </row>
    <row r="1105" spans="11:17" hidden="1" x14ac:dyDescent="0.3">
      <c r="K1105">
        <v>-1</v>
      </c>
      <c r="L1105">
        <f>IF(AND(ISNUMBER(SEARCH(":",Table16[[#This Row],[Column1]]))=FALSE,ISNUMBER(SEARCH("Ronda",Table16[[#This Row],[Column1]]))=FALSE),1,0)</f>
        <v>1</v>
      </c>
      <c r="M1105">
        <f>IF(Table16[[#This Row],[cond]]=1,M1104+1,0)</f>
        <v>6</v>
      </c>
      <c r="N1105">
        <f>IF(ISNUMBER(SEARCH("Ronda",Table16[[#This Row],[Column1]]))=TRUE,1,0)</f>
        <v>0</v>
      </c>
      <c r="O1105" t="str">
        <f>IF(Table16[[#This Row],[cond2]]=1,MID(Table16[[#This Row],[Column1]],6,3),O1104)</f>
        <v xml:space="preserve"> 17</v>
      </c>
      <c r="P1105">
        <v>1104</v>
      </c>
      <c r="Q1105" t="s">
        <v>546</v>
      </c>
    </row>
    <row r="1106" spans="11:17" hidden="1" x14ac:dyDescent="0.3">
      <c r="K1106" t="s">
        <v>910</v>
      </c>
      <c r="L1106">
        <f>IF(AND(ISNUMBER(SEARCH(":",Table16[[#This Row],[Column1]]))=FALSE,ISNUMBER(SEARCH("Ronda",Table16[[#This Row],[Column1]]))=FALSE),1,0)</f>
        <v>0</v>
      </c>
      <c r="M1106">
        <f>IF(Table16[[#This Row],[cond]]=1,M1105+1,0)</f>
        <v>0</v>
      </c>
      <c r="N1106">
        <f>IF(ISNUMBER(SEARCH("Ronda",Table16[[#This Row],[Column1]]))=TRUE,1,0)</f>
        <v>0</v>
      </c>
      <c r="O1106" t="str">
        <f>IF(Table16[[#This Row],[cond2]]=1,MID(Table16[[#This Row],[Column1]],6,3),O1105)</f>
        <v xml:space="preserve"> 17</v>
      </c>
      <c r="P1106">
        <v>1105</v>
      </c>
      <c r="Q1106" t="s">
        <v>546</v>
      </c>
    </row>
    <row r="1107" spans="11:17" hidden="1" x14ac:dyDescent="0.3">
      <c r="K1107" t="s">
        <v>6</v>
      </c>
      <c r="L1107">
        <f>IF(AND(ISNUMBER(SEARCH(":",Table16[[#This Row],[Column1]]))=FALSE,ISNUMBER(SEARCH("Ronda",Table16[[#This Row],[Column1]]))=FALSE),1,0)</f>
        <v>1</v>
      </c>
      <c r="M1107">
        <f>IF(Table16[[#This Row],[cond]]=1,M1106+1,0)</f>
        <v>1</v>
      </c>
      <c r="N1107">
        <f>IF(ISNUMBER(SEARCH("Ronda",Table16[[#This Row],[Column1]]))=TRUE,1,0)</f>
        <v>0</v>
      </c>
      <c r="O1107" t="str">
        <f>IF(Table16[[#This Row],[cond2]]=1,MID(Table16[[#This Row],[Column1]],6,3),O1106)</f>
        <v xml:space="preserve"> 17</v>
      </c>
      <c r="P1107">
        <v>1106</v>
      </c>
      <c r="Q1107" t="s">
        <v>546</v>
      </c>
    </row>
    <row r="1108" spans="11:17" hidden="1" x14ac:dyDescent="0.3">
      <c r="K1108" t="s">
        <v>303</v>
      </c>
      <c r="L1108">
        <f>IF(AND(ISNUMBER(SEARCH(":",Table16[[#This Row],[Column1]]))=FALSE,ISNUMBER(SEARCH("Ronda",Table16[[#This Row],[Column1]]))=FALSE),1,0)</f>
        <v>1</v>
      </c>
      <c r="M1108">
        <f>IF(Table16[[#This Row],[cond]]=1,M1107+1,0)</f>
        <v>2</v>
      </c>
      <c r="N1108">
        <f>IF(ISNUMBER(SEARCH("Ronda",Table16[[#This Row],[Column1]]))=TRUE,1,0)</f>
        <v>0</v>
      </c>
      <c r="O1108" t="str">
        <f>IF(Table16[[#This Row],[cond2]]=1,MID(Table16[[#This Row],[Column1]],6,3),O1107)</f>
        <v xml:space="preserve"> 17</v>
      </c>
      <c r="P1108">
        <v>1107</v>
      </c>
      <c r="Q1108" t="s">
        <v>546</v>
      </c>
    </row>
    <row r="1109" spans="11:17" hidden="1" x14ac:dyDescent="0.3">
      <c r="K1109">
        <v>2</v>
      </c>
      <c r="L1109">
        <f>IF(AND(ISNUMBER(SEARCH(":",Table16[[#This Row],[Column1]]))=FALSE,ISNUMBER(SEARCH("Ronda",Table16[[#This Row],[Column1]]))=FALSE),1,0)</f>
        <v>1</v>
      </c>
      <c r="M1109">
        <f>IF(Table16[[#This Row],[cond]]=1,M1108+1,0)</f>
        <v>3</v>
      </c>
      <c r="N1109">
        <f>IF(ISNUMBER(SEARCH("Ronda",Table16[[#This Row],[Column1]]))=TRUE,1,0)</f>
        <v>0</v>
      </c>
      <c r="O1109" t="str">
        <f>IF(Table16[[#This Row],[cond2]]=1,MID(Table16[[#This Row],[Column1]],6,3),O1108)</f>
        <v xml:space="preserve"> 17</v>
      </c>
      <c r="P1109">
        <v>1108</v>
      </c>
      <c r="Q1109" t="s">
        <v>546</v>
      </c>
    </row>
    <row r="1110" spans="11:17" x14ac:dyDescent="0.3">
      <c r="K1110">
        <v>0</v>
      </c>
      <c r="L1110">
        <f>IF(AND(ISNUMBER(SEARCH(":",Table16[[#This Row],[Column1]]))=FALSE,ISNUMBER(SEARCH("Ronda",Table16[[#This Row],[Column1]]))=FALSE),1,0)</f>
        <v>1</v>
      </c>
      <c r="M1110">
        <f>IF(Table16[[#This Row],[cond]]=1,M1109+1,0)</f>
        <v>4</v>
      </c>
      <c r="N1110">
        <f>IF(ISNUMBER(SEARCH("Ronda",Table16[[#This Row],[Column1]]))=TRUE,1,0)</f>
        <v>0</v>
      </c>
      <c r="O1110" t="str">
        <f>IF(Table16[[#This Row],[cond2]]=1,MID(Table16[[#This Row],[Column1]],6,3),O1109)</f>
        <v xml:space="preserve"> 17</v>
      </c>
      <c r="P1110">
        <v>1073</v>
      </c>
      <c r="Q1110" t="s">
        <v>545</v>
      </c>
    </row>
    <row r="1111" spans="11:17" hidden="1" x14ac:dyDescent="0.3">
      <c r="K1111">
        <v>-1</v>
      </c>
      <c r="L1111">
        <f>IF(AND(ISNUMBER(SEARCH(":",Table16[[#This Row],[Column1]]))=FALSE,ISNUMBER(SEARCH("Ronda",Table16[[#This Row],[Column1]]))=FALSE),1,0)</f>
        <v>1</v>
      </c>
      <c r="M1111">
        <f>IF(Table16[[#This Row],[cond]]=1,M1110+1,0)</f>
        <v>5</v>
      </c>
      <c r="N1111">
        <f>IF(ISNUMBER(SEARCH("Ronda",Table16[[#This Row],[Column1]]))=TRUE,1,0)</f>
        <v>0</v>
      </c>
      <c r="O1111" t="str">
        <f>IF(Table16[[#This Row],[cond2]]=1,MID(Table16[[#This Row],[Column1]],6,3),O1110)</f>
        <v xml:space="preserve"> 17</v>
      </c>
      <c r="P1111">
        <v>1110</v>
      </c>
      <c r="Q1111" t="s">
        <v>546</v>
      </c>
    </row>
    <row r="1112" spans="11:17" hidden="1" x14ac:dyDescent="0.3">
      <c r="K1112">
        <v>0</v>
      </c>
      <c r="L1112">
        <f>IF(AND(ISNUMBER(SEARCH(":",Table16[[#This Row],[Column1]]))=FALSE,ISNUMBER(SEARCH("Ronda",Table16[[#This Row],[Column1]]))=FALSE),1,0)</f>
        <v>1</v>
      </c>
      <c r="M1112">
        <f>IF(Table16[[#This Row],[cond]]=1,M1111+1,0)</f>
        <v>6</v>
      </c>
      <c r="N1112">
        <f>IF(ISNUMBER(SEARCH("Ronda",Table16[[#This Row],[Column1]]))=TRUE,1,0)</f>
        <v>0</v>
      </c>
      <c r="O1112" t="str">
        <f>IF(Table16[[#This Row],[cond2]]=1,MID(Table16[[#This Row],[Column1]],6,3),O1111)</f>
        <v xml:space="preserve"> 17</v>
      </c>
      <c r="P1112">
        <v>1111</v>
      </c>
      <c r="Q1112" t="s">
        <v>546</v>
      </c>
    </row>
    <row r="1113" spans="11:17" hidden="1" x14ac:dyDescent="0.3">
      <c r="K1113" t="s">
        <v>911</v>
      </c>
      <c r="L1113">
        <f>IF(AND(ISNUMBER(SEARCH(":",Table16[[#This Row],[Column1]]))=FALSE,ISNUMBER(SEARCH("Ronda",Table16[[#This Row],[Column1]]))=FALSE),1,0)</f>
        <v>0</v>
      </c>
      <c r="M1113">
        <f>IF(Table16[[#This Row],[cond]]=1,M1112+1,0)</f>
        <v>0</v>
      </c>
      <c r="N1113">
        <f>IF(ISNUMBER(SEARCH("Ronda",Table16[[#This Row],[Column1]]))=TRUE,1,0)</f>
        <v>0</v>
      </c>
      <c r="O1113" t="str">
        <f>IF(Table16[[#This Row],[cond2]]=1,MID(Table16[[#This Row],[Column1]],6,3),O1112)</f>
        <v xml:space="preserve"> 17</v>
      </c>
      <c r="P1113">
        <v>1112</v>
      </c>
      <c r="Q1113" t="s">
        <v>546</v>
      </c>
    </row>
    <row r="1114" spans="11:17" hidden="1" x14ac:dyDescent="0.3">
      <c r="K1114" t="s">
        <v>2</v>
      </c>
      <c r="L1114">
        <f>IF(AND(ISNUMBER(SEARCH(":",Table16[[#This Row],[Column1]]))=FALSE,ISNUMBER(SEARCH("Ronda",Table16[[#This Row],[Column1]]))=FALSE),1,0)</f>
        <v>1</v>
      </c>
      <c r="M1114">
        <f>IF(Table16[[#This Row],[cond]]=1,M1113+1,0)</f>
        <v>1</v>
      </c>
      <c r="N1114">
        <f>IF(ISNUMBER(SEARCH("Ronda",Table16[[#This Row],[Column1]]))=TRUE,1,0)</f>
        <v>0</v>
      </c>
      <c r="O1114" t="str">
        <f>IF(Table16[[#This Row],[cond2]]=1,MID(Table16[[#This Row],[Column1]],6,3),O1113)</f>
        <v xml:space="preserve"> 17</v>
      </c>
      <c r="P1114">
        <v>1113</v>
      </c>
      <c r="Q1114" t="s">
        <v>546</v>
      </c>
    </row>
    <row r="1115" spans="11:17" hidden="1" x14ac:dyDescent="0.3">
      <c r="K1115" t="s">
        <v>1</v>
      </c>
      <c r="L1115">
        <f>IF(AND(ISNUMBER(SEARCH(":",Table16[[#This Row],[Column1]]))=FALSE,ISNUMBER(SEARCH("Ronda",Table16[[#This Row],[Column1]]))=FALSE),1,0)</f>
        <v>1</v>
      </c>
      <c r="M1115">
        <f>IF(Table16[[#This Row],[cond]]=1,M1114+1,0)</f>
        <v>2</v>
      </c>
      <c r="N1115">
        <f>IF(ISNUMBER(SEARCH("Ronda",Table16[[#This Row],[Column1]]))=TRUE,1,0)</f>
        <v>0</v>
      </c>
      <c r="O1115" t="str">
        <f>IF(Table16[[#This Row],[cond2]]=1,MID(Table16[[#This Row],[Column1]],6,3),O1114)</f>
        <v xml:space="preserve"> 17</v>
      </c>
      <c r="P1115">
        <v>1114</v>
      </c>
      <c r="Q1115" t="s">
        <v>546</v>
      </c>
    </row>
    <row r="1116" spans="11:17" hidden="1" x14ac:dyDescent="0.3">
      <c r="K1116">
        <v>0</v>
      </c>
      <c r="L1116">
        <f>IF(AND(ISNUMBER(SEARCH(":",Table16[[#This Row],[Column1]]))=FALSE,ISNUMBER(SEARCH("Ronda",Table16[[#This Row],[Column1]]))=FALSE),1,0)</f>
        <v>1</v>
      </c>
      <c r="M1116">
        <f>IF(Table16[[#This Row],[cond]]=1,M1115+1,0)</f>
        <v>3</v>
      </c>
      <c r="N1116">
        <f>IF(ISNUMBER(SEARCH("Ronda",Table16[[#This Row],[Column1]]))=TRUE,1,0)</f>
        <v>0</v>
      </c>
      <c r="O1116" t="str">
        <f>IF(Table16[[#This Row],[cond2]]=1,MID(Table16[[#This Row],[Column1]],6,3),O1115)</f>
        <v xml:space="preserve"> 17</v>
      </c>
      <c r="P1116">
        <v>1115</v>
      </c>
      <c r="Q1116" t="s">
        <v>546</v>
      </c>
    </row>
    <row r="1117" spans="11:17" x14ac:dyDescent="0.3">
      <c r="K1117">
        <v>1</v>
      </c>
      <c r="L1117">
        <f>IF(AND(ISNUMBER(SEARCH(":",Table16[[#This Row],[Column1]]))=FALSE,ISNUMBER(SEARCH("Ronda",Table16[[#This Row],[Column1]]))=FALSE),1,0)</f>
        <v>1</v>
      </c>
      <c r="M1117">
        <f>IF(Table16[[#This Row],[cond]]=1,M1116+1,0)</f>
        <v>4</v>
      </c>
      <c r="N1117">
        <f>IF(ISNUMBER(SEARCH("Ronda",Table16[[#This Row],[Column1]]))=TRUE,1,0)</f>
        <v>0</v>
      </c>
      <c r="O1117" t="str">
        <f>IF(Table16[[#This Row],[cond2]]=1,MID(Table16[[#This Row],[Column1]],6,3),O1116)</f>
        <v xml:space="preserve"> 17</v>
      </c>
      <c r="P1117">
        <v>1066</v>
      </c>
      <c r="Q1117" t="s">
        <v>545</v>
      </c>
    </row>
    <row r="1118" spans="11:17" hidden="1" x14ac:dyDescent="0.3">
      <c r="K1118">
        <v>0</v>
      </c>
      <c r="L1118">
        <f>IF(AND(ISNUMBER(SEARCH(":",Table16[[#This Row],[Column1]]))=FALSE,ISNUMBER(SEARCH("Ronda",Table16[[#This Row],[Column1]]))=FALSE),1,0)</f>
        <v>1</v>
      </c>
      <c r="M1118">
        <f>IF(Table16[[#This Row],[cond]]=1,M1117+1,0)</f>
        <v>5</v>
      </c>
      <c r="N1118">
        <f>IF(ISNUMBER(SEARCH("Ronda",Table16[[#This Row],[Column1]]))=TRUE,1,0)</f>
        <v>0</v>
      </c>
      <c r="O1118" t="str">
        <f>IF(Table16[[#This Row],[cond2]]=1,MID(Table16[[#This Row],[Column1]],6,3),O1117)</f>
        <v xml:space="preserve"> 17</v>
      </c>
      <c r="P1118">
        <v>1117</v>
      </c>
      <c r="Q1118" t="s">
        <v>546</v>
      </c>
    </row>
    <row r="1119" spans="11:17" hidden="1" x14ac:dyDescent="0.3">
      <c r="K1119">
        <v>0</v>
      </c>
      <c r="L1119">
        <f>IF(AND(ISNUMBER(SEARCH(":",Table16[[#This Row],[Column1]]))=FALSE,ISNUMBER(SEARCH("Ronda",Table16[[#This Row],[Column1]]))=FALSE),1,0)</f>
        <v>1</v>
      </c>
      <c r="M1119">
        <f>IF(Table16[[#This Row],[cond]]=1,M1118+1,0)</f>
        <v>6</v>
      </c>
      <c r="N1119">
        <f>IF(ISNUMBER(SEARCH("Ronda",Table16[[#This Row],[Column1]]))=TRUE,1,0)</f>
        <v>0</v>
      </c>
      <c r="O1119" t="str">
        <f>IF(Table16[[#This Row],[cond2]]=1,MID(Table16[[#This Row],[Column1]],6,3),O1118)</f>
        <v xml:space="preserve"> 17</v>
      </c>
      <c r="P1119">
        <v>1118</v>
      </c>
      <c r="Q1119" t="s">
        <v>546</v>
      </c>
    </row>
    <row r="1120" spans="11:17" hidden="1" x14ac:dyDescent="0.3">
      <c r="K1120" t="s">
        <v>911</v>
      </c>
      <c r="L1120">
        <f>IF(AND(ISNUMBER(SEARCH(":",Table16[[#This Row],[Column1]]))=FALSE,ISNUMBER(SEARCH("Ronda",Table16[[#This Row],[Column1]]))=FALSE),1,0)</f>
        <v>0</v>
      </c>
      <c r="M1120">
        <f>IF(Table16[[#This Row],[cond]]=1,M1119+1,0)</f>
        <v>0</v>
      </c>
      <c r="N1120">
        <f>IF(ISNUMBER(SEARCH("Ronda",Table16[[#This Row],[Column1]]))=TRUE,1,0)</f>
        <v>0</v>
      </c>
      <c r="O1120" t="str">
        <f>IF(Table16[[#This Row],[cond2]]=1,MID(Table16[[#This Row],[Column1]],6,3),O1119)</f>
        <v xml:space="preserve"> 17</v>
      </c>
      <c r="P1120">
        <v>1119</v>
      </c>
      <c r="Q1120" t="s">
        <v>546</v>
      </c>
    </row>
    <row r="1121" spans="11:17" hidden="1" x14ac:dyDescent="0.3">
      <c r="K1121" t="s">
        <v>10</v>
      </c>
      <c r="L1121">
        <f>IF(AND(ISNUMBER(SEARCH(":",Table16[[#This Row],[Column1]]))=FALSE,ISNUMBER(SEARCH("Ronda",Table16[[#This Row],[Column1]]))=FALSE),1,0)</f>
        <v>1</v>
      </c>
      <c r="M1121">
        <f>IF(Table16[[#This Row],[cond]]=1,M1120+1,0)</f>
        <v>1</v>
      </c>
      <c r="N1121">
        <f>IF(ISNUMBER(SEARCH("Ronda",Table16[[#This Row],[Column1]]))=TRUE,1,0)</f>
        <v>0</v>
      </c>
      <c r="O1121" t="str">
        <f>IF(Table16[[#This Row],[cond2]]=1,MID(Table16[[#This Row],[Column1]],6,3),O1120)</f>
        <v xml:space="preserve"> 17</v>
      </c>
      <c r="P1121">
        <v>1120</v>
      </c>
      <c r="Q1121" t="s">
        <v>546</v>
      </c>
    </row>
    <row r="1122" spans="11:17" hidden="1" x14ac:dyDescent="0.3">
      <c r="K1122" t="s">
        <v>7</v>
      </c>
      <c r="L1122">
        <f>IF(AND(ISNUMBER(SEARCH(":",Table16[[#This Row],[Column1]]))=FALSE,ISNUMBER(SEARCH("Ronda",Table16[[#This Row],[Column1]]))=FALSE),1,0)</f>
        <v>1</v>
      </c>
      <c r="M1122">
        <f>IF(Table16[[#This Row],[cond]]=1,M1121+1,0)</f>
        <v>2</v>
      </c>
      <c r="N1122">
        <f>IF(ISNUMBER(SEARCH("Ronda",Table16[[#This Row],[Column1]]))=TRUE,1,0)</f>
        <v>0</v>
      </c>
      <c r="O1122" t="str">
        <f>IF(Table16[[#This Row],[cond2]]=1,MID(Table16[[#This Row],[Column1]],6,3),O1121)</f>
        <v xml:space="preserve"> 17</v>
      </c>
      <c r="P1122">
        <v>1121</v>
      </c>
      <c r="Q1122" t="s">
        <v>546</v>
      </c>
    </row>
    <row r="1123" spans="11:17" hidden="1" x14ac:dyDescent="0.3">
      <c r="K1123">
        <v>0</v>
      </c>
      <c r="L1123">
        <f>IF(AND(ISNUMBER(SEARCH(":",Table16[[#This Row],[Column1]]))=FALSE,ISNUMBER(SEARCH("Ronda",Table16[[#This Row],[Column1]]))=FALSE),1,0)</f>
        <v>1</v>
      </c>
      <c r="M1123">
        <f>IF(Table16[[#This Row],[cond]]=1,M1122+1,0)</f>
        <v>3</v>
      </c>
      <c r="N1123">
        <f>IF(ISNUMBER(SEARCH("Ronda",Table16[[#This Row],[Column1]]))=TRUE,1,0)</f>
        <v>0</v>
      </c>
      <c r="O1123" t="str">
        <f>IF(Table16[[#This Row],[cond2]]=1,MID(Table16[[#This Row],[Column1]],6,3),O1122)</f>
        <v xml:space="preserve"> 17</v>
      </c>
      <c r="P1123">
        <v>1122</v>
      </c>
      <c r="Q1123" t="s">
        <v>546</v>
      </c>
    </row>
    <row r="1124" spans="11:17" x14ac:dyDescent="0.3">
      <c r="K1124">
        <v>0</v>
      </c>
      <c r="L1124">
        <f>IF(AND(ISNUMBER(SEARCH(":",Table16[[#This Row],[Column1]]))=FALSE,ISNUMBER(SEARCH("Ronda",Table16[[#This Row],[Column1]]))=FALSE),1,0)</f>
        <v>1</v>
      </c>
      <c r="M1124">
        <f>IF(Table16[[#This Row],[cond]]=1,M1123+1,0)</f>
        <v>4</v>
      </c>
      <c r="N1124">
        <f>IF(ISNUMBER(SEARCH("Ronda",Table16[[#This Row],[Column1]]))=TRUE,1,0)</f>
        <v>0</v>
      </c>
      <c r="O1124" t="str">
        <f>IF(Table16[[#This Row],[cond2]]=1,MID(Table16[[#This Row],[Column1]],6,3),O1123)</f>
        <v xml:space="preserve"> 17</v>
      </c>
      <c r="P1124">
        <v>1059</v>
      </c>
      <c r="Q1124" t="s">
        <v>545</v>
      </c>
    </row>
    <row r="1125" spans="11:17" hidden="1" x14ac:dyDescent="0.3">
      <c r="K1125">
        <v>0</v>
      </c>
      <c r="L1125">
        <f>IF(AND(ISNUMBER(SEARCH(":",Table16[[#This Row],[Column1]]))=FALSE,ISNUMBER(SEARCH("Ronda",Table16[[#This Row],[Column1]]))=FALSE),1,0)</f>
        <v>1</v>
      </c>
      <c r="M1125">
        <f>IF(Table16[[#This Row],[cond]]=1,M1124+1,0)</f>
        <v>5</v>
      </c>
      <c r="N1125">
        <f>IF(ISNUMBER(SEARCH("Ronda",Table16[[#This Row],[Column1]]))=TRUE,1,0)</f>
        <v>0</v>
      </c>
      <c r="O1125" t="str">
        <f>IF(Table16[[#This Row],[cond2]]=1,MID(Table16[[#This Row],[Column1]],6,3),O1124)</f>
        <v xml:space="preserve"> 17</v>
      </c>
      <c r="P1125">
        <v>1124</v>
      </c>
      <c r="Q1125" t="s">
        <v>546</v>
      </c>
    </row>
    <row r="1126" spans="11:17" hidden="1" x14ac:dyDescent="0.3">
      <c r="K1126">
        <v>-1</v>
      </c>
      <c r="L1126">
        <f>IF(AND(ISNUMBER(SEARCH(":",Table16[[#This Row],[Column1]]))=FALSE,ISNUMBER(SEARCH("Ronda",Table16[[#This Row],[Column1]]))=FALSE),1,0)</f>
        <v>1</v>
      </c>
      <c r="M1126">
        <f>IF(Table16[[#This Row],[cond]]=1,M1125+1,0)</f>
        <v>6</v>
      </c>
      <c r="N1126">
        <f>IF(ISNUMBER(SEARCH("Ronda",Table16[[#This Row],[Column1]]))=TRUE,1,0)</f>
        <v>0</v>
      </c>
      <c r="O1126" t="str">
        <f>IF(Table16[[#This Row],[cond2]]=1,MID(Table16[[#This Row],[Column1]],6,3),O1125)</f>
        <v xml:space="preserve"> 17</v>
      </c>
      <c r="P1126">
        <v>1125</v>
      </c>
      <c r="Q1126" t="s">
        <v>546</v>
      </c>
    </row>
    <row r="1127" spans="11:17" hidden="1" x14ac:dyDescent="0.3">
      <c r="K1127" t="s">
        <v>1612</v>
      </c>
      <c r="L1127">
        <f>IF(AND(ISNUMBER(SEARCH(":",Table16[[#This Row],[Column1]]))=FALSE,ISNUMBER(SEARCH("Ronda",Table16[[#This Row],[Column1]]))=FALSE),1,0)</f>
        <v>0</v>
      </c>
      <c r="M1127">
        <f>IF(Table16[[#This Row],[cond]]=1,M1126+1,0)</f>
        <v>0</v>
      </c>
      <c r="N1127">
        <f>IF(ISNUMBER(SEARCH("Ronda",Table16[[#This Row],[Column1]]))=TRUE,1,0)</f>
        <v>0</v>
      </c>
      <c r="O1127" t="str">
        <f>IF(Table16[[#This Row],[cond2]]=1,MID(Table16[[#This Row],[Column1]],6,3),O1126)</f>
        <v xml:space="preserve"> 17</v>
      </c>
      <c r="P1127">
        <v>1126</v>
      </c>
      <c r="Q1127" t="s">
        <v>546</v>
      </c>
    </row>
    <row r="1128" spans="11:17" hidden="1" x14ac:dyDescent="0.3">
      <c r="K1128" t="s">
        <v>4</v>
      </c>
      <c r="L1128">
        <f>IF(AND(ISNUMBER(SEARCH(":",Table16[[#This Row],[Column1]]))=FALSE,ISNUMBER(SEARCH("Ronda",Table16[[#This Row],[Column1]]))=FALSE),1,0)</f>
        <v>1</v>
      </c>
      <c r="M1128">
        <f>IF(Table16[[#This Row],[cond]]=1,M1127+1,0)</f>
        <v>1</v>
      </c>
      <c r="N1128">
        <f>IF(ISNUMBER(SEARCH("Ronda",Table16[[#This Row],[Column1]]))=TRUE,1,0)</f>
        <v>0</v>
      </c>
      <c r="O1128" t="str">
        <f>IF(Table16[[#This Row],[cond2]]=1,MID(Table16[[#This Row],[Column1]],6,3),O1127)</f>
        <v xml:space="preserve"> 17</v>
      </c>
      <c r="P1128">
        <v>1127</v>
      </c>
      <c r="Q1128" t="s">
        <v>546</v>
      </c>
    </row>
    <row r="1129" spans="11:17" hidden="1" x14ac:dyDescent="0.3">
      <c r="K1129" t="s">
        <v>5</v>
      </c>
      <c r="L1129">
        <f>IF(AND(ISNUMBER(SEARCH(":",Table16[[#This Row],[Column1]]))=FALSE,ISNUMBER(SEARCH("Ronda",Table16[[#This Row],[Column1]]))=FALSE),1,0)</f>
        <v>1</v>
      </c>
      <c r="M1129">
        <f>IF(Table16[[#This Row],[cond]]=1,M1128+1,0)</f>
        <v>2</v>
      </c>
      <c r="N1129">
        <f>IF(ISNUMBER(SEARCH("Ronda",Table16[[#This Row],[Column1]]))=TRUE,1,0)</f>
        <v>0</v>
      </c>
      <c r="O1129" t="str">
        <f>IF(Table16[[#This Row],[cond2]]=1,MID(Table16[[#This Row],[Column1]],6,3),O1128)</f>
        <v xml:space="preserve"> 17</v>
      </c>
      <c r="P1129">
        <v>1128</v>
      </c>
      <c r="Q1129" t="s">
        <v>546</v>
      </c>
    </row>
    <row r="1130" spans="11:17" hidden="1" x14ac:dyDescent="0.3">
      <c r="K1130">
        <v>0</v>
      </c>
      <c r="L1130">
        <f>IF(AND(ISNUMBER(SEARCH(":",Table16[[#This Row],[Column1]]))=FALSE,ISNUMBER(SEARCH("Ronda",Table16[[#This Row],[Column1]]))=FALSE),1,0)</f>
        <v>1</v>
      </c>
      <c r="M1130">
        <f>IF(Table16[[#This Row],[cond]]=1,M1129+1,0)</f>
        <v>3</v>
      </c>
      <c r="N1130">
        <f>IF(ISNUMBER(SEARCH("Ronda",Table16[[#This Row],[Column1]]))=TRUE,1,0)</f>
        <v>0</v>
      </c>
      <c r="O1130" t="str">
        <f>IF(Table16[[#This Row],[cond2]]=1,MID(Table16[[#This Row],[Column1]],6,3),O1129)</f>
        <v xml:space="preserve"> 17</v>
      </c>
      <c r="P1130">
        <v>1129</v>
      </c>
      <c r="Q1130" t="s">
        <v>546</v>
      </c>
    </row>
    <row r="1131" spans="11:17" x14ac:dyDescent="0.3">
      <c r="K1131">
        <v>1</v>
      </c>
      <c r="L1131">
        <f>IF(AND(ISNUMBER(SEARCH(":",Table16[[#This Row],[Column1]]))=FALSE,ISNUMBER(SEARCH("Ronda",Table16[[#This Row],[Column1]]))=FALSE),1,0)</f>
        <v>1</v>
      </c>
      <c r="M1131">
        <f>IF(Table16[[#This Row],[cond]]=1,M1130+1,0)</f>
        <v>4</v>
      </c>
      <c r="N1131">
        <f>IF(ISNUMBER(SEARCH("Ronda",Table16[[#This Row],[Column1]]))=TRUE,1,0)</f>
        <v>0</v>
      </c>
      <c r="O1131" t="str">
        <f>IF(Table16[[#This Row],[cond2]]=1,MID(Table16[[#This Row],[Column1]],6,3),O1130)</f>
        <v xml:space="preserve"> 17</v>
      </c>
      <c r="P1131">
        <v>1052</v>
      </c>
      <c r="Q1131" t="s">
        <v>545</v>
      </c>
    </row>
    <row r="1132" spans="11:17" hidden="1" x14ac:dyDescent="0.3">
      <c r="K1132">
        <v>0</v>
      </c>
      <c r="L1132">
        <f>IF(AND(ISNUMBER(SEARCH(":",Table16[[#This Row],[Column1]]))=FALSE,ISNUMBER(SEARCH("Ronda",Table16[[#This Row],[Column1]]))=FALSE),1,0)</f>
        <v>1</v>
      </c>
      <c r="M1132">
        <f>IF(Table16[[#This Row],[cond]]=1,M1131+1,0)</f>
        <v>5</v>
      </c>
      <c r="N1132">
        <f>IF(ISNUMBER(SEARCH("Ronda",Table16[[#This Row],[Column1]]))=TRUE,1,0)</f>
        <v>0</v>
      </c>
      <c r="O1132" t="str">
        <f>IF(Table16[[#This Row],[cond2]]=1,MID(Table16[[#This Row],[Column1]],6,3),O1131)</f>
        <v xml:space="preserve"> 17</v>
      </c>
      <c r="P1132">
        <v>1131</v>
      </c>
      <c r="Q1132" t="s">
        <v>546</v>
      </c>
    </row>
    <row r="1133" spans="11:17" hidden="1" x14ac:dyDescent="0.3">
      <c r="K1133">
        <v>0</v>
      </c>
      <c r="L1133">
        <f>IF(AND(ISNUMBER(SEARCH(":",Table16[[#This Row],[Column1]]))=FALSE,ISNUMBER(SEARCH("Ronda",Table16[[#This Row],[Column1]]))=FALSE),1,0)</f>
        <v>1</v>
      </c>
      <c r="M1133">
        <f>IF(Table16[[#This Row],[cond]]=1,M1132+1,0)</f>
        <v>6</v>
      </c>
      <c r="N1133">
        <f>IF(ISNUMBER(SEARCH("Ronda",Table16[[#This Row],[Column1]]))=TRUE,1,0)</f>
        <v>0</v>
      </c>
      <c r="O1133" t="str">
        <f>IF(Table16[[#This Row],[cond2]]=1,MID(Table16[[#This Row],[Column1]],6,3),O1132)</f>
        <v xml:space="preserve"> 17</v>
      </c>
      <c r="P1133">
        <v>1132</v>
      </c>
      <c r="Q1133" t="s">
        <v>546</v>
      </c>
    </row>
    <row r="1134" spans="11:17" hidden="1" x14ac:dyDescent="0.3">
      <c r="K1134" t="s">
        <v>1613</v>
      </c>
      <c r="L1134">
        <f>IF(AND(ISNUMBER(SEARCH(":",Table16[[#This Row],[Column1]]))=FALSE,ISNUMBER(SEARCH("Ronda",Table16[[#This Row],[Column1]]))=FALSE),1,0)</f>
        <v>0</v>
      </c>
      <c r="M1134">
        <f>IF(Table16[[#This Row],[cond]]=1,M1133+1,0)</f>
        <v>0</v>
      </c>
      <c r="N1134">
        <f>IF(ISNUMBER(SEARCH("Ronda",Table16[[#This Row],[Column1]]))=TRUE,1,0)</f>
        <v>0</v>
      </c>
      <c r="O1134" t="str">
        <f>IF(Table16[[#This Row],[cond2]]=1,MID(Table16[[#This Row],[Column1]],6,3),O1133)</f>
        <v xml:space="preserve"> 17</v>
      </c>
      <c r="P1134">
        <v>1133</v>
      </c>
      <c r="Q1134" t="s">
        <v>546</v>
      </c>
    </row>
    <row r="1135" spans="11:17" hidden="1" x14ac:dyDescent="0.3">
      <c r="K1135" t="s">
        <v>1257</v>
      </c>
      <c r="L1135">
        <f>IF(AND(ISNUMBER(SEARCH(":",Table16[[#This Row],[Column1]]))=FALSE,ISNUMBER(SEARCH("Ronda",Table16[[#This Row],[Column1]]))=FALSE),1,0)</f>
        <v>1</v>
      </c>
      <c r="M1135">
        <f>IF(Table16[[#This Row],[cond]]=1,M1134+1,0)</f>
        <v>1</v>
      </c>
      <c r="N1135">
        <f>IF(ISNUMBER(SEARCH("Ronda",Table16[[#This Row],[Column1]]))=TRUE,1,0)</f>
        <v>0</v>
      </c>
      <c r="O1135" t="str">
        <f>IF(Table16[[#This Row],[cond2]]=1,MID(Table16[[#This Row],[Column1]],6,3),O1134)</f>
        <v xml:space="preserve"> 17</v>
      </c>
      <c r="P1135">
        <v>1134</v>
      </c>
      <c r="Q1135" t="s">
        <v>546</v>
      </c>
    </row>
    <row r="1136" spans="11:17" hidden="1" x14ac:dyDescent="0.3">
      <c r="K1136" t="s">
        <v>33</v>
      </c>
      <c r="L1136">
        <f>IF(AND(ISNUMBER(SEARCH(":",Table16[[#This Row],[Column1]]))=FALSE,ISNUMBER(SEARCH("Ronda",Table16[[#This Row],[Column1]]))=FALSE),1,0)</f>
        <v>1</v>
      </c>
      <c r="M1136">
        <f>IF(Table16[[#This Row],[cond]]=1,M1135+1,0)</f>
        <v>2</v>
      </c>
      <c r="N1136">
        <f>IF(ISNUMBER(SEARCH("Ronda",Table16[[#This Row],[Column1]]))=TRUE,1,0)</f>
        <v>0</v>
      </c>
      <c r="O1136" t="str">
        <f>IF(Table16[[#This Row],[cond2]]=1,MID(Table16[[#This Row],[Column1]],6,3),O1135)</f>
        <v xml:space="preserve"> 17</v>
      </c>
      <c r="P1136">
        <v>1135</v>
      </c>
      <c r="Q1136" t="s">
        <v>546</v>
      </c>
    </row>
    <row r="1137" spans="11:17" hidden="1" x14ac:dyDescent="0.3">
      <c r="K1137">
        <v>0</v>
      </c>
      <c r="L1137">
        <f>IF(AND(ISNUMBER(SEARCH(":",Table16[[#This Row],[Column1]]))=FALSE,ISNUMBER(SEARCH("Ronda",Table16[[#This Row],[Column1]]))=FALSE),1,0)</f>
        <v>1</v>
      </c>
      <c r="M1137">
        <f>IF(Table16[[#This Row],[cond]]=1,M1136+1,0)</f>
        <v>3</v>
      </c>
      <c r="N1137">
        <f>IF(ISNUMBER(SEARCH("Ronda",Table16[[#This Row],[Column1]]))=TRUE,1,0)</f>
        <v>0</v>
      </c>
      <c r="O1137" t="str">
        <f>IF(Table16[[#This Row],[cond2]]=1,MID(Table16[[#This Row],[Column1]],6,3),O1136)</f>
        <v xml:space="preserve"> 17</v>
      </c>
      <c r="P1137">
        <v>1136</v>
      </c>
      <c r="Q1137" t="s">
        <v>546</v>
      </c>
    </row>
    <row r="1138" spans="11:17" x14ac:dyDescent="0.3">
      <c r="K1138">
        <v>1</v>
      </c>
      <c r="L1138">
        <f>IF(AND(ISNUMBER(SEARCH(":",Table16[[#This Row],[Column1]]))=FALSE,ISNUMBER(SEARCH("Ronda",Table16[[#This Row],[Column1]]))=FALSE),1,0)</f>
        <v>1</v>
      </c>
      <c r="M1138">
        <f>IF(Table16[[#This Row],[cond]]=1,M1137+1,0)</f>
        <v>4</v>
      </c>
      <c r="N1138">
        <f>IF(ISNUMBER(SEARCH("Ronda",Table16[[#This Row],[Column1]]))=TRUE,1,0)</f>
        <v>0</v>
      </c>
      <c r="O1138" t="str">
        <f>IF(Table16[[#This Row],[cond2]]=1,MID(Table16[[#This Row],[Column1]],6,3),O1137)</f>
        <v xml:space="preserve"> 17</v>
      </c>
      <c r="P1138">
        <v>1045</v>
      </c>
      <c r="Q1138" t="s">
        <v>545</v>
      </c>
    </row>
    <row r="1139" spans="11:17" hidden="1" x14ac:dyDescent="0.3">
      <c r="K1139">
        <v>0</v>
      </c>
      <c r="L1139">
        <f>IF(AND(ISNUMBER(SEARCH(":",Table16[[#This Row],[Column1]]))=FALSE,ISNUMBER(SEARCH("Ronda",Table16[[#This Row],[Column1]]))=FALSE),1,0)</f>
        <v>1</v>
      </c>
      <c r="M1139">
        <f>IF(Table16[[#This Row],[cond]]=1,M1138+1,0)</f>
        <v>5</v>
      </c>
      <c r="N1139">
        <f>IF(ISNUMBER(SEARCH("Ronda",Table16[[#This Row],[Column1]]))=TRUE,1,0)</f>
        <v>0</v>
      </c>
      <c r="O1139" t="str">
        <f>IF(Table16[[#This Row],[cond2]]=1,MID(Table16[[#This Row],[Column1]],6,3),O1138)</f>
        <v xml:space="preserve"> 17</v>
      </c>
      <c r="P1139">
        <v>1138</v>
      </c>
      <c r="Q1139" t="s">
        <v>546</v>
      </c>
    </row>
    <row r="1140" spans="11:17" hidden="1" x14ac:dyDescent="0.3">
      <c r="K1140">
        <v>-2</v>
      </c>
      <c r="L1140">
        <f>IF(AND(ISNUMBER(SEARCH(":",Table16[[#This Row],[Column1]]))=FALSE,ISNUMBER(SEARCH("Ronda",Table16[[#This Row],[Column1]]))=FALSE),1,0)</f>
        <v>1</v>
      </c>
      <c r="M1140">
        <f>IF(Table16[[#This Row],[cond]]=1,M1139+1,0)</f>
        <v>6</v>
      </c>
      <c r="N1140">
        <f>IF(ISNUMBER(SEARCH("Ronda",Table16[[#This Row],[Column1]]))=TRUE,1,0)</f>
        <v>0</v>
      </c>
      <c r="O1140" t="str">
        <f>IF(Table16[[#This Row],[cond2]]=1,MID(Table16[[#This Row],[Column1]],6,3),O1139)</f>
        <v xml:space="preserve"> 17</v>
      </c>
      <c r="P1140">
        <v>1139</v>
      </c>
      <c r="Q1140" t="s">
        <v>546</v>
      </c>
    </row>
    <row r="1141" spans="11:17" hidden="1" x14ac:dyDescent="0.3">
      <c r="K1141" t="s">
        <v>1614</v>
      </c>
      <c r="L1141">
        <f>IF(AND(ISNUMBER(SEARCH(":",Table16[[#This Row],[Column1]]))=FALSE,ISNUMBER(SEARCH("Ronda",Table16[[#This Row],[Column1]]))=FALSE),1,0)</f>
        <v>0</v>
      </c>
      <c r="M1141">
        <f>IF(Table16[[#This Row],[cond]]=1,M1140+1,0)</f>
        <v>0</v>
      </c>
      <c r="N1141">
        <f>IF(ISNUMBER(SEARCH("Ronda",Table16[[#This Row],[Column1]]))=TRUE,1,0)</f>
        <v>0</v>
      </c>
      <c r="O1141" t="str">
        <f>IF(Table16[[#This Row],[cond2]]=1,MID(Table16[[#This Row],[Column1]],6,3),O1140)</f>
        <v xml:space="preserve"> 17</v>
      </c>
      <c r="P1141">
        <v>1140</v>
      </c>
      <c r="Q1141" t="s">
        <v>546</v>
      </c>
    </row>
    <row r="1142" spans="11:17" hidden="1" x14ac:dyDescent="0.3">
      <c r="K1142" t="s">
        <v>13</v>
      </c>
      <c r="L1142">
        <f>IF(AND(ISNUMBER(SEARCH(":",Table16[[#This Row],[Column1]]))=FALSE,ISNUMBER(SEARCH("Ronda",Table16[[#This Row],[Column1]]))=FALSE),1,0)</f>
        <v>1</v>
      </c>
      <c r="M1142">
        <f>IF(Table16[[#This Row],[cond]]=1,M1141+1,0)</f>
        <v>1</v>
      </c>
      <c r="N1142">
        <f>IF(ISNUMBER(SEARCH("Ronda",Table16[[#This Row],[Column1]]))=TRUE,1,0)</f>
        <v>0</v>
      </c>
      <c r="O1142" t="str">
        <f>IF(Table16[[#This Row],[cond2]]=1,MID(Table16[[#This Row],[Column1]],6,3),O1141)</f>
        <v xml:space="preserve"> 17</v>
      </c>
      <c r="P1142">
        <v>1141</v>
      </c>
      <c r="Q1142" t="s">
        <v>546</v>
      </c>
    </row>
    <row r="1143" spans="11:17" hidden="1" x14ac:dyDescent="0.3">
      <c r="K1143" t="s">
        <v>14</v>
      </c>
      <c r="L1143">
        <f>IF(AND(ISNUMBER(SEARCH(":",Table16[[#This Row],[Column1]]))=FALSE,ISNUMBER(SEARCH("Ronda",Table16[[#This Row],[Column1]]))=FALSE),1,0)</f>
        <v>1</v>
      </c>
      <c r="M1143">
        <f>IF(Table16[[#This Row],[cond]]=1,M1142+1,0)</f>
        <v>2</v>
      </c>
      <c r="N1143">
        <f>IF(ISNUMBER(SEARCH("Ronda",Table16[[#This Row],[Column1]]))=TRUE,1,0)</f>
        <v>0</v>
      </c>
      <c r="O1143" t="str">
        <f>IF(Table16[[#This Row],[cond2]]=1,MID(Table16[[#This Row],[Column1]],6,3),O1142)</f>
        <v xml:space="preserve"> 17</v>
      </c>
      <c r="P1143">
        <v>1142</v>
      </c>
      <c r="Q1143" t="s">
        <v>546</v>
      </c>
    </row>
    <row r="1144" spans="11:17" hidden="1" x14ac:dyDescent="0.3">
      <c r="K1144">
        <v>2</v>
      </c>
      <c r="L1144">
        <f>IF(AND(ISNUMBER(SEARCH(":",Table16[[#This Row],[Column1]]))=FALSE,ISNUMBER(SEARCH("Ronda",Table16[[#This Row],[Column1]]))=FALSE),1,0)</f>
        <v>1</v>
      </c>
      <c r="M1144">
        <f>IF(Table16[[#This Row],[cond]]=1,M1143+1,0)</f>
        <v>3</v>
      </c>
      <c r="N1144">
        <f>IF(ISNUMBER(SEARCH("Ronda",Table16[[#This Row],[Column1]]))=TRUE,1,0)</f>
        <v>0</v>
      </c>
      <c r="O1144" t="str">
        <f>IF(Table16[[#This Row],[cond2]]=1,MID(Table16[[#This Row],[Column1]],6,3),O1143)</f>
        <v xml:space="preserve"> 17</v>
      </c>
      <c r="P1144">
        <v>1143</v>
      </c>
      <c r="Q1144" t="s">
        <v>546</v>
      </c>
    </row>
    <row r="1145" spans="11:17" x14ac:dyDescent="0.3">
      <c r="K1145">
        <v>2</v>
      </c>
      <c r="L1145">
        <f>IF(AND(ISNUMBER(SEARCH(":",Table16[[#This Row],[Column1]]))=FALSE,ISNUMBER(SEARCH("Ronda",Table16[[#This Row],[Column1]]))=FALSE),1,0)</f>
        <v>1</v>
      </c>
      <c r="M1145">
        <f>IF(Table16[[#This Row],[cond]]=1,M1144+1,0)</f>
        <v>4</v>
      </c>
      <c r="N1145">
        <f>IF(ISNUMBER(SEARCH("Ronda",Table16[[#This Row],[Column1]]))=TRUE,1,0)</f>
        <v>0</v>
      </c>
      <c r="O1145" t="str">
        <f>IF(Table16[[#This Row],[cond2]]=1,MID(Table16[[#This Row],[Column1]],6,3),O1144)</f>
        <v xml:space="preserve"> 17</v>
      </c>
      <c r="P1145">
        <v>1038</v>
      </c>
      <c r="Q1145" t="s">
        <v>545</v>
      </c>
    </row>
    <row r="1146" spans="11:17" hidden="1" x14ac:dyDescent="0.3">
      <c r="K1146">
        <v>0</v>
      </c>
      <c r="L1146">
        <f>IF(AND(ISNUMBER(SEARCH(":",Table16[[#This Row],[Column1]]))=FALSE,ISNUMBER(SEARCH("Ronda",Table16[[#This Row],[Column1]]))=FALSE),1,0)</f>
        <v>1</v>
      </c>
      <c r="M1146">
        <f>IF(Table16[[#This Row],[cond]]=1,M1145+1,0)</f>
        <v>5</v>
      </c>
      <c r="N1146">
        <f>IF(ISNUMBER(SEARCH("Ronda",Table16[[#This Row],[Column1]]))=TRUE,1,0)</f>
        <v>0</v>
      </c>
      <c r="O1146" t="str">
        <f>IF(Table16[[#This Row],[cond2]]=1,MID(Table16[[#This Row],[Column1]],6,3),O1145)</f>
        <v xml:space="preserve"> 17</v>
      </c>
      <c r="P1146">
        <v>1145</v>
      </c>
      <c r="Q1146" t="s">
        <v>546</v>
      </c>
    </row>
    <row r="1147" spans="11:17" hidden="1" x14ac:dyDescent="0.3">
      <c r="K1147">
        <v>-1</v>
      </c>
      <c r="L1147">
        <f>IF(AND(ISNUMBER(SEARCH(":",Table16[[#This Row],[Column1]]))=FALSE,ISNUMBER(SEARCH("Ronda",Table16[[#This Row],[Column1]]))=FALSE),1,0)</f>
        <v>1</v>
      </c>
      <c r="M1147">
        <f>IF(Table16[[#This Row],[cond]]=1,M1146+1,0)</f>
        <v>6</v>
      </c>
      <c r="N1147">
        <f>IF(ISNUMBER(SEARCH("Ronda",Table16[[#This Row],[Column1]]))=TRUE,1,0)</f>
        <v>0</v>
      </c>
      <c r="O1147" t="str">
        <f>IF(Table16[[#This Row],[cond2]]=1,MID(Table16[[#This Row],[Column1]],6,3),O1146)</f>
        <v xml:space="preserve"> 17</v>
      </c>
      <c r="P1147">
        <v>1146</v>
      </c>
      <c r="Q1147" t="s">
        <v>546</v>
      </c>
    </row>
    <row r="1148" spans="11:17" hidden="1" x14ac:dyDescent="0.3">
      <c r="K1148" t="s">
        <v>1615</v>
      </c>
      <c r="L1148">
        <f>IF(AND(ISNUMBER(SEARCH(":",Table16[[#This Row],[Column1]]))=FALSE,ISNUMBER(SEARCH("Ronda",Table16[[#This Row],[Column1]]))=FALSE),1,0)</f>
        <v>0</v>
      </c>
      <c r="M1148">
        <f>IF(Table16[[#This Row],[cond]]=1,M1147+1,0)</f>
        <v>0</v>
      </c>
      <c r="N1148">
        <f>IF(ISNUMBER(SEARCH("Ronda",Table16[[#This Row],[Column1]]))=TRUE,1,0)</f>
        <v>0</v>
      </c>
      <c r="O1148" t="str">
        <f>IF(Table16[[#This Row],[cond2]]=1,MID(Table16[[#This Row],[Column1]],6,3),O1147)</f>
        <v xml:space="preserve"> 17</v>
      </c>
      <c r="P1148">
        <v>1147</v>
      </c>
      <c r="Q1148" t="s">
        <v>546</v>
      </c>
    </row>
    <row r="1149" spans="11:17" hidden="1" x14ac:dyDescent="0.3">
      <c r="K1149" t="s">
        <v>1493</v>
      </c>
      <c r="L1149">
        <f>IF(AND(ISNUMBER(SEARCH(":",Table16[[#This Row],[Column1]]))=FALSE,ISNUMBER(SEARCH("Ronda",Table16[[#This Row],[Column1]]))=FALSE),1,0)</f>
        <v>1</v>
      </c>
      <c r="M1149">
        <f>IF(Table16[[#This Row],[cond]]=1,M1148+1,0)</f>
        <v>1</v>
      </c>
      <c r="N1149">
        <f>IF(ISNUMBER(SEARCH("Ronda",Table16[[#This Row],[Column1]]))=TRUE,1,0)</f>
        <v>0</v>
      </c>
      <c r="O1149" t="str">
        <f>IF(Table16[[#This Row],[cond2]]=1,MID(Table16[[#This Row],[Column1]],6,3),O1148)</f>
        <v xml:space="preserve"> 17</v>
      </c>
      <c r="P1149">
        <v>1148</v>
      </c>
      <c r="Q1149" t="s">
        <v>546</v>
      </c>
    </row>
    <row r="1150" spans="11:17" hidden="1" x14ac:dyDescent="0.3">
      <c r="K1150" t="s">
        <v>8</v>
      </c>
      <c r="L1150">
        <f>IF(AND(ISNUMBER(SEARCH(":",Table16[[#This Row],[Column1]]))=FALSE,ISNUMBER(SEARCH("Ronda",Table16[[#This Row],[Column1]]))=FALSE),1,0)</f>
        <v>1</v>
      </c>
      <c r="M1150">
        <f>IF(Table16[[#This Row],[cond]]=1,M1149+1,0)</f>
        <v>2</v>
      </c>
      <c r="N1150">
        <f>IF(ISNUMBER(SEARCH("Ronda",Table16[[#This Row],[Column1]]))=TRUE,1,0)</f>
        <v>0</v>
      </c>
      <c r="O1150" t="str">
        <f>IF(Table16[[#This Row],[cond2]]=1,MID(Table16[[#This Row],[Column1]],6,3),O1149)</f>
        <v xml:space="preserve"> 17</v>
      </c>
      <c r="P1150">
        <v>1149</v>
      </c>
      <c r="Q1150" t="s">
        <v>546</v>
      </c>
    </row>
    <row r="1151" spans="11:17" hidden="1" x14ac:dyDescent="0.3">
      <c r="K1151">
        <v>0</v>
      </c>
      <c r="L1151">
        <f>IF(AND(ISNUMBER(SEARCH(":",Table16[[#This Row],[Column1]]))=FALSE,ISNUMBER(SEARCH("Ronda",Table16[[#This Row],[Column1]]))=FALSE),1,0)</f>
        <v>1</v>
      </c>
      <c r="M1151">
        <f>IF(Table16[[#This Row],[cond]]=1,M1150+1,0)</f>
        <v>3</v>
      </c>
      <c r="N1151">
        <f>IF(ISNUMBER(SEARCH("Ronda",Table16[[#This Row],[Column1]]))=TRUE,1,0)</f>
        <v>0</v>
      </c>
      <c r="O1151" t="str">
        <f>IF(Table16[[#This Row],[cond2]]=1,MID(Table16[[#This Row],[Column1]],6,3),O1150)</f>
        <v xml:space="preserve"> 17</v>
      </c>
      <c r="P1151">
        <v>1150</v>
      </c>
      <c r="Q1151" t="s">
        <v>546</v>
      </c>
    </row>
    <row r="1152" spans="11:17" x14ac:dyDescent="0.3">
      <c r="K1152">
        <v>0</v>
      </c>
      <c r="L1152">
        <f>IF(AND(ISNUMBER(SEARCH(":",Table16[[#This Row],[Column1]]))=FALSE,ISNUMBER(SEARCH("Ronda",Table16[[#This Row],[Column1]]))=FALSE),1,0)</f>
        <v>1</v>
      </c>
      <c r="M1152">
        <f>IF(Table16[[#This Row],[cond]]=1,M1151+1,0)</f>
        <v>4</v>
      </c>
      <c r="N1152">
        <f>IF(ISNUMBER(SEARCH("Ronda",Table16[[#This Row],[Column1]]))=TRUE,1,0)</f>
        <v>0</v>
      </c>
      <c r="O1152" t="str">
        <f>IF(Table16[[#This Row],[cond2]]=1,MID(Table16[[#This Row],[Column1]],6,3),O1151)</f>
        <v xml:space="preserve"> 17</v>
      </c>
      <c r="P1152">
        <v>1030</v>
      </c>
      <c r="Q1152" t="s">
        <v>544</v>
      </c>
    </row>
    <row r="1153" spans="11:17" hidden="1" x14ac:dyDescent="0.3">
      <c r="K1153">
        <v>0</v>
      </c>
      <c r="L1153">
        <f>IF(AND(ISNUMBER(SEARCH(":",Table16[[#This Row],[Column1]]))=FALSE,ISNUMBER(SEARCH("Ronda",Table16[[#This Row],[Column1]]))=FALSE),1,0)</f>
        <v>1</v>
      </c>
      <c r="M1153">
        <f>IF(Table16[[#This Row],[cond]]=1,M1152+1,0)</f>
        <v>5</v>
      </c>
      <c r="N1153">
        <f>IF(ISNUMBER(SEARCH("Ronda",Table16[[#This Row],[Column1]]))=TRUE,1,0)</f>
        <v>0</v>
      </c>
      <c r="O1153" t="str">
        <f>IF(Table16[[#This Row],[cond2]]=1,MID(Table16[[#This Row],[Column1]],6,3),O1152)</f>
        <v xml:space="preserve"> 17</v>
      </c>
      <c r="P1153">
        <v>1152</v>
      </c>
      <c r="Q1153" t="s">
        <v>546</v>
      </c>
    </row>
    <row r="1154" spans="11:17" hidden="1" x14ac:dyDescent="0.3">
      <c r="K1154">
        <v>0</v>
      </c>
      <c r="L1154">
        <f>IF(AND(ISNUMBER(SEARCH(":",Table16[[#This Row],[Column1]]))=FALSE,ISNUMBER(SEARCH("Ronda",Table16[[#This Row],[Column1]]))=FALSE),1,0)</f>
        <v>1</v>
      </c>
      <c r="M1154">
        <f>IF(Table16[[#This Row],[cond]]=1,M1153+1,0)</f>
        <v>6</v>
      </c>
      <c r="N1154">
        <f>IF(ISNUMBER(SEARCH("Ronda",Table16[[#This Row],[Column1]]))=TRUE,1,0)</f>
        <v>0</v>
      </c>
      <c r="O1154" t="str">
        <f>IF(Table16[[#This Row],[cond2]]=1,MID(Table16[[#This Row],[Column1]],6,3),O1153)</f>
        <v xml:space="preserve"> 17</v>
      </c>
      <c r="P1154">
        <v>1153</v>
      </c>
      <c r="Q1154" t="s">
        <v>546</v>
      </c>
    </row>
    <row r="1155" spans="11:17" hidden="1" x14ac:dyDescent="0.3">
      <c r="K1155" t="s">
        <v>1616</v>
      </c>
      <c r="L1155">
        <f>IF(AND(ISNUMBER(SEARCH(":",Table16[[#This Row],[Column1]]))=FALSE,ISNUMBER(SEARCH("Ronda",Table16[[#This Row],[Column1]]))=FALSE),1,0)</f>
        <v>0</v>
      </c>
      <c r="M1155">
        <f>IF(Table16[[#This Row],[cond]]=1,M1154+1,0)</f>
        <v>0</v>
      </c>
      <c r="N1155">
        <f>IF(ISNUMBER(SEARCH("Ronda",Table16[[#This Row],[Column1]]))=TRUE,1,0)</f>
        <v>0</v>
      </c>
      <c r="O1155" t="str">
        <f>IF(Table16[[#This Row],[cond2]]=1,MID(Table16[[#This Row],[Column1]],6,3),O1154)</f>
        <v xml:space="preserve"> 17</v>
      </c>
      <c r="P1155">
        <v>1154</v>
      </c>
      <c r="Q1155" t="s">
        <v>546</v>
      </c>
    </row>
    <row r="1156" spans="11:17" hidden="1" x14ac:dyDescent="0.3">
      <c r="K1156" t="s">
        <v>1491</v>
      </c>
      <c r="L1156">
        <f>IF(AND(ISNUMBER(SEARCH(":",Table16[[#This Row],[Column1]]))=FALSE,ISNUMBER(SEARCH("Ronda",Table16[[#This Row],[Column1]]))=FALSE),1,0)</f>
        <v>1</v>
      </c>
      <c r="M1156">
        <f>IF(Table16[[#This Row],[cond]]=1,M1155+1,0)</f>
        <v>1</v>
      </c>
      <c r="N1156">
        <f>IF(ISNUMBER(SEARCH("Ronda",Table16[[#This Row],[Column1]]))=TRUE,1,0)</f>
        <v>0</v>
      </c>
      <c r="O1156" t="str">
        <f>IF(Table16[[#This Row],[cond2]]=1,MID(Table16[[#This Row],[Column1]],6,3),O1155)</f>
        <v xml:space="preserve"> 17</v>
      </c>
      <c r="P1156">
        <v>1155</v>
      </c>
      <c r="Q1156" t="s">
        <v>546</v>
      </c>
    </row>
    <row r="1157" spans="11:17" hidden="1" x14ac:dyDescent="0.3">
      <c r="K1157" t="s">
        <v>1051</v>
      </c>
      <c r="L1157">
        <f>IF(AND(ISNUMBER(SEARCH(":",Table16[[#This Row],[Column1]]))=FALSE,ISNUMBER(SEARCH("Ronda",Table16[[#This Row],[Column1]]))=FALSE),1,0)</f>
        <v>1</v>
      </c>
      <c r="M1157">
        <f>IF(Table16[[#This Row],[cond]]=1,M1156+1,0)</f>
        <v>2</v>
      </c>
      <c r="N1157">
        <f>IF(ISNUMBER(SEARCH("Ronda",Table16[[#This Row],[Column1]]))=TRUE,1,0)</f>
        <v>0</v>
      </c>
      <c r="O1157" t="str">
        <f>IF(Table16[[#This Row],[cond2]]=1,MID(Table16[[#This Row],[Column1]],6,3),O1156)</f>
        <v xml:space="preserve"> 17</v>
      </c>
      <c r="P1157">
        <v>1156</v>
      </c>
      <c r="Q1157" t="s">
        <v>546</v>
      </c>
    </row>
    <row r="1158" spans="11:17" hidden="1" x14ac:dyDescent="0.3">
      <c r="K1158">
        <v>1</v>
      </c>
      <c r="L1158">
        <f>IF(AND(ISNUMBER(SEARCH(":",Table16[[#This Row],[Column1]]))=FALSE,ISNUMBER(SEARCH("Ronda",Table16[[#This Row],[Column1]]))=FALSE),1,0)</f>
        <v>1</v>
      </c>
      <c r="M1158">
        <f>IF(Table16[[#This Row],[cond]]=1,M1157+1,0)</f>
        <v>3</v>
      </c>
      <c r="N1158">
        <f>IF(ISNUMBER(SEARCH("Ronda",Table16[[#This Row],[Column1]]))=TRUE,1,0)</f>
        <v>0</v>
      </c>
      <c r="O1158" t="str">
        <f>IF(Table16[[#This Row],[cond2]]=1,MID(Table16[[#This Row],[Column1]],6,3),O1157)</f>
        <v xml:space="preserve"> 17</v>
      </c>
      <c r="P1158">
        <v>1157</v>
      </c>
      <c r="Q1158" t="s">
        <v>546</v>
      </c>
    </row>
    <row r="1159" spans="11:17" x14ac:dyDescent="0.3">
      <c r="K1159">
        <v>3</v>
      </c>
      <c r="L1159">
        <f>IF(AND(ISNUMBER(SEARCH(":",Table16[[#This Row],[Column1]]))=FALSE,ISNUMBER(SEARCH("Ronda",Table16[[#This Row],[Column1]]))=FALSE),1,0)</f>
        <v>1</v>
      </c>
      <c r="M1159">
        <f>IF(Table16[[#This Row],[cond]]=1,M1158+1,0)</f>
        <v>4</v>
      </c>
      <c r="N1159">
        <f>IF(ISNUMBER(SEARCH("Ronda",Table16[[#This Row],[Column1]]))=TRUE,1,0)</f>
        <v>0</v>
      </c>
      <c r="O1159" t="str">
        <f>IF(Table16[[#This Row],[cond2]]=1,MID(Table16[[#This Row],[Column1]],6,3),O1158)</f>
        <v xml:space="preserve"> 17</v>
      </c>
      <c r="P1159">
        <v>1023</v>
      </c>
      <c r="Q1159" t="s">
        <v>544</v>
      </c>
    </row>
    <row r="1160" spans="11:17" hidden="1" x14ac:dyDescent="0.3">
      <c r="K1160">
        <v>-1</v>
      </c>
      <c r="L1160">
        <f>IF(AND(ISNUMBER(SEARCH(":",Table16[[#This Row],[Column1]]))=FALSE,ISNUMBER(SEARCH("Ronda",Table16[[#This Row],[Column1]]))=FALSE),1,0)</f>
        <v>1</v>
      </c>
      <c r="M1160">
        <f>IF(Table16[[#This Row],[cond]]=1,M1159+1,0)</f>
        <v>5</v>
      </c>
      <c r="N1160">
        <f>IF(ISNUMBER(SEARCH("Ronda",Table16[[#This Row],[Column1]]))=TRUE,1,0)</f>
        <v>0</v>
      </c>
      <c r="O1160" t="str">
        <f>IF(Table16[[#This Row],[cond2]]=1,MID(Table16[[#This Row],[Column1]],6,3),O1159)</f>
        <v xml:space="preserve"> 17</v>
      </c>
      <c r="P1160">
        <v>1159</v>
      </c>
      <c r="Q1160" t="s">
        <v>546</v>
      </c>
    </row>
    <row r="1161" spans="11:17" hidden="1" x14ac:dyDescent="0.3">
      <c r="K1161">
        <v>0</v>
      </c>
      <c r="L1161">
        <f>IF(AND(ISNUMBER(SEARCH(":",Table16[[#This Row],[Column1]]))=FALSE,ISNUMBER(SEARCH("Ronda",Table16[[#This Row],[Column1]]))=FALSE),1,0)</f>
        <v>1</v>
      </c>
      <c r="M1161">
        <f>IF(Table16[[#This Row],[cond]]=1,M1160+1,0)</f>
        <v>6</v>
      </c>
      <c r="N1161">
        <f>IF(ISNUMBER(SEARCH("Ronda",Table16[[#This Row],[Column1]]))=TRUE,1,0)</f>
        <v>0</v>
      </c>
      <c r="O1161" t="str">
        <f>IF(Table16[[#This Row],[cond2]]=1,MID(Table16[[#This Row],[Column1]],6,3),O1160)</f>
        <v xml:space="preserve"> 17</v>
      </c>
      <c r="P1161">
        <v>1160</v>
      </c>
      <c r="Q1161" t="s">
        <v>546</v>
      </c>
    </row>
    <row r="1162" spans="11:17" hidden="1" x14ac:dyDescent="0.3">
      <c r="K1162" t="s">
        <v>1617</v>
      </c>
      <c r="L1162">
        <f>IF(AND(ISNUMBER(SEARCH(":",Table16[[#This Row],[Column1]]))=FALSE,ISNUMBER(SEARCH("Ronda",Table16[[#This Row],[Column1]]))=FALSE),1,0)</f>
        <v>0</v>
      </c>
      <c r="M1162">
        <f>IF(Table16[[#This Row],[cond]]=1,M1161+1,0)</f>
        <v>0</v>
      </c>
      <c r="N1162">
        <f>IF(ISNUMBER(SEARCH("Ronda",Table16[[#This Row],[Column1]]))=TRUE,1,0)</f>
        <v>1</v>
      </c>
      <c r="O1162" t="str">
        <f>IF(Table16[[#This Row],[cond2]]=1,MID(Table16[[#This Row],[Column1]],6,3),O1161)</f>
        <v xml:space="preserve"> 16</v>
      </c>
      <c r="P1162">
        <v>1161</v>
      </c>
      <c r="Q1162" t="s">
        <v>547</v>
      </c>
    </row>
    <row r="1163" spans="11:17" hidden="1" x14ac:dyDescent="0.3">
      <c r="K1163" t="s">
        <v>1618</v>
      </c>
      <c r="L1163">
        <f>IF(AND(ISNUMBER(SEARCH(":",Table16[[#This Row],[Column1]]))=FALSE,ISNUMBER(SEARCH("Ronda",Table16[[#This Row],[Column1]]))=FALSE),1,0)</f>
        <v>0</v>
      </c>
      <c r="M1163">
        <f>IF(Table16[[#This Row],[cond]]=1,M1162+1,0)</f>
        <v>0</v>
      </c>
      <c r="N1163">
        <f>IF(ISNUMBER(SEARCH("Ronda",Table16[[#This Row],[Column1]]))=TRUE,1,0)</f>
        <v>0</v>
      </c>
      <c r="O1163" t="str">
        <f>IF(Table16[[#This Row],[cond2]]=1,MID(Table16[[#This Row],[Column1]],6,3),O1162)</f>
        <v xml:space="preserve"> 16</v>
      </c>
      <c r="P1163">
        <v>1162</v>
      </c>
      <c r="Q1163" t="s">
        <v>547</v>
      </c>
    </row>
    <row r="1164" spans="11:17" hidden="1" x14ac:dyDescent="0.3">
      <c r="K1164" t="s">
        <v>36</v>
      </c>
      <c r="L1164">
        <f>IF(AND(ISNUMBER(SEARCH(":",Table16[[#This Row],[Column1]]))=FALSE,ISNUMBER(SEARCH("Ronda",Table16[[#This Row],[Column1]]))=FALSE),1,0)</f>
        <v>1</v>
      </c>
      <c r="M1164">
        <f>IF(Table16[[#This Row],[cond]]=1,M1163+1,0)</f>
        <v>1</v>
      </c>
      <c r="N1164">
        <f>IF(ISNUMBER(SEARCH("Ronda",Table16[[#This Row],[Column1]]))=TRUE,1,0)</f>
        <v>0</v>
      </c>
      <c r="O1164" t="str">
        <f>IF(Table16[[#This Row],[cond2]]=1,MID(Table16[[#This Row],[Column1]],6,3),O1163)</f>
        <v xml:space="preserve"> 16</v>
      </c>
      <c r="P1164">
        <v>1163</v>
      </c>
      <c r="Q1164" t="s">
        <v>547</v>
      </c>
    </row>
    <row r="1165" spans="11:17" hidden="1" x14ac:dyDescent="0.3">
      <c r="K1165" t="s">
        <v>6</v>
      </c>
      <c r="L1165">
        <f>IF(AND(ISNUMBER(SEARCH(":",Table16[[#This Row],[Column1]]))=FALSE,ISNUMBER(SEARCH("Ronda",Table16[[#This Row],[Column1]]))=FALSE),1,0)</f>
        <v>1</v>
      </c>
      <c r="M1165">
        <f>IF(Table16[[#This Row],[cond]]=1,M1164+1,0)</f>
        <v>2</v>
      </c>
      <c r="N1165">
        <f>IF(ISNUMBER(SEARCH("Ronda",Table16[[#This Row],[Column1]]))=TRUE,1,0)</f>
        <v>0</v>
      </c>
      <c r="O1165" t="str">
        <f>IF(Table16[[#This Row],[cond2]]=1,MID(Table16[[#This Row],[Column1]],6,3),O1164)</f>
        <v xml:space="preserve"> 16</v>
      </c>
      <c r="P1165">
        <v>1164</v>
      </c>
      <c r="Q1165" t="s">
        <v>547</v>
      </c>
    </row>
    <row r="1166" spans="11:17" hidden="1" x14ac:dyDescent="0.3">
      <c r="K1166">
        <v>1</v>
      </c>
      <c r="L1166">
        <f>IF(AND(ISNUMBER(SEARCH(":",Table16[[#This Row],[Column1]]))=FALSE,ISNUMBER(SEARCH("Ronda",Table16[[#This Row],[Column1]]))=FALSE),1,0)</f>
        <v>1</v>
      </c>
      <c r="M1166">
        <f>IF(Table16[[#This Row],[cond]]=1,M1165+1,0)</f>
        <v>3</v>
      </c>
      <c r="N1166">
        <f>IF(ISNUMBER(SEARCH("Ronda",Table16[[#This Row],[Column1]]))=TRUE,1,0)</f>
        <v>0</v>
      </c>
      <c r="O1166" t="str">
        <f>IF(Table16[[#This Row],[cond2]]=1,MID(Table16[[#This Row],[Column1]],6,3),O1165)</f>
        <v xml:space="preserve"> 16</v>
      </c>
      <c r="P1166">
        <v>1165</v>
      </c>
      <c r="Q1166" t="s">
        <v>547</v>
      </c>
    </row>
    <row r="1167" spans="11:17" x14ac:dyDescent="0.3">
      <c r="K1167">
        <v>3</v>
      </c>
      <c r="L1167">
        <f>IF(AND(ISNUMBER(SEARCH(":",Table16[[#This Row],[Column1]]))=FALSE,ISNUMBER(SEARCH("Ronda",Table16[[#This Row],[Column1]]))=FALSE),1,0)</f>
        <v>1</v>
      </c>
      <c r="M1167">
        <f>IF(Table16[[#This Row],[cond]]=1,M1166+1,0)</f>
        <v>4</v>
      </c>
      <c r="N1167">
        <f>IF(ISNUMBER(SEARCH("Ronda",Table16[[#This Row],[Column1]]))=TRUE,1,0)</f>
        <v>0</v>
      </c>
      <c r="O1167" t="str">
        <f>IF(Table16[[#This Row],[cond2]]=1,MID(Table16[[#This Row],[Column1]],6,3),O1166)</f>
        <v xml:space="preserve"> 16</v>
      </c>
      <c r="P1167">
        <v>1016</v>
      </c>
      <c r="Q1167" t="s">
        <v>544</v>
      </c>
    </row>
    <row r="1168" spans="11:17" hidden="1" x14ac:dyDescent="0.3">
      <c r="K1168">
        <v>0</v>
      </c>
      <c r="L1168">
        <f>IF(AND(ISNUMBER(SEARCH(":",Table16[[#This Row],[Column1]]))=FALSE,ISNUMBER(SEARCH("Ronda",Table16[[#This Row],[Column1]]))=FALSE),1,0)</f>
        <v>1</v>
      </c>
      <c r="M1168">
        <f>IF(Table16[[#This Row],[cond]]=1,M1167+1,0)</f>
        <v>5</v>
      </c>
      <c r="N1168">
        <f>IF(ISNUMBER(SEARCH("Ronda",Table16[[#This Row],[Column1]]))=TRUE,1,0)</f>
        <v>0</v>
      </c>
      <c r="O1168" t="str">
        <f>IF(Table16[[#This Row],[cond2]]=1,MID(Table16[[#This Row],[Column1]],6,3),O1167)</f>
        <v xml:space="preserve"> 16</v>
      </c>
      <c r="P1168">
        <v>1167</v>
      </c>
      <c r="Q1168" t="s">
        <v>547</v>
      </c>
    </row>
    <row r="1169" spans="11:17" hidden="1" x14ac:dyDescent="0.3">
      <c r="K1169">
        <v>-2</v>
      </c>
      <c r="L1169">
        <f>IF(AND(ISNUMBER(SEARCH(":",Table16[[#This Row],[Column1]]))=FALSE,ISNUMBER(SEARCH("Ronda",Table16[[#This Row],[Column1]]))=FALSE),1,0)</f>
        <v>1</v>
      </c>
      <c r="M1169">
        <f>IF(Table16[[#This Row],[cond]]=1,M1168+1,0)</f>
        <v>6</v>
      </c>
      <c r="N1169">
        <f>IF(ISNUMBER(SEARCH("Ronda",Table16[[#This Row],[Column1]]))=TRUE,1,0)</f>
        <v>0</v>
      </c>
      <c r="O1169" t="str">
        <f>IF(Table16[[#This Row],[cond2]]=1,MID(Table16[[#This Row],[Column1]],6,3),O1168)</f>
        <v xml:space="preserve"> 16</v>
      </c>
      <c r="P1169">
        <v>1168</v>
      </c>
      <c r="Q1169" t="s">
        <v>547</v>
      </c>
    </row>
    <row r="1170" spans="11:17" hidden="1" x14ac:dyDescent="0.3">
      <c r="K1170" t="s">
        <v>1619</v>
      </c>
      <c r="L1170">
        <f>IF(AND(ISNUMBER(SEARCH(":",Table16[[#This Row],[Column1]]))=FALSE,ISNUMBER(SEARCH("Ronda",Table16[[#This Row],[Column1]]))=FALSE),1,0)</f>
        <v>0</v>
      </c>
      <c r="M1170">
        <f>IF(Table16[[#This Row],[cond]]=1,M1169+1,0)</f>
        <v>0</v>
      </c>
      <c r="N1170">
        <f>IF(ISNUMBER(SEARCH("Ronda",Table16[[#This Row],[Column1]]))=TRUE,1,0)</f>
        <v>0</v>
      </c>
      <c r="O1170" t="str">
        <f>IF(Table16[[#This Row],[cond2]]=1,MID(Table16[[#This Row],[Column1]],6,3),O1169)</f>
        <v xml:space="preserve"> 16</v>
      </c>
      <c r="P1170">
        <v>1169</v>
      </c>
      <c r="Q1170" t="s">
        <v>547</v>
      </c>
    </row>
    <row r="1171" spans="11:17" hidden="1" x14ac:dyDescent="0.3">
      <c r="K1171" t="s">
        <v>7</v>
      </c>
      <c r="L1171">
        <f>IF(AND(ISNUMBER(SEARCH(":",Table16[[#This Row],[Column1]]))=FALSE,ISNUMBER(SEARCH("Ronda",Table16[[#This Row],[Column1]]))=FALSE),1,0)</f>
        <v>1</v>
      </c>
      <c r="M1171">
        <f>IF(Table16[[#This Row],[cond]]=1,M1170+1,0)</f>
        <v>1</v>
      </c>
      <c r="N1171">
        <f>IF(ISNUMBER(SEARCH("Ronda",Table16[[#This Row],[Column1]]))=TRUE,1,0)</f>
        <v>0</v>
      </c>
      <c r="O1171" t="str">
        <f>IF(Table16[[#This Row],[cond2]]=1,MID(Table16[[#This Row],[Column1]],6,3),O1170)</f>
        <v xml:space="preserve"> 16</v>
      </c>
      <c r="P1171">
        <v>1170</v>
      </c>
      <c r="Q1171" t="s">
        <v>547</v>
      </c>
    </row>
    <row r="1172" spans="11:17" hidden="1" x14ac:dyDescent="0.3">
      <c r="K1172" t="s">
        <v>2</v>
      </c>
      <c r="L1172">
        <f>IF(AND(ISNUMBER(SEARCH(":",Table16[[#This Row],[Column1]]))=FALSE,ISNUMBER(SEARCH("Ronda",Table16[[#This Row],[Column1]]))=FALSE),1,0)</f>
        <v>1</v>
      </c>
      <c r="M1172">
        <f>IF(Table16[[#This Row],[cond]]=1,M1171+1,0)</f>
        <v>2</v>
      </c>
      <c r="N1172">
        <f>IF(ISNUMBER(SEARCH("Ronda",Table16[[#This Row],[Column1]]))=TRUE,1,0)</f>
        <v>0</v>
      </c>
      <c r="O1172" t="str">
        <f>IF(Table16[[#This Row],[cond2]]=1,MID(Table16[[#This Row],[Column1]],6,3),O1171)</f>
        <v xml:space="preserve"> 16</v>
      </c>
      <c r="P1172">
        <v>1171</v>
      </c>
      <c r="Q1172" t="s">
        <v>547</v>
      </c>
    </row>
    <row r="1173" spans="11:17" hidden="1" x14ac:dyDescent="0.3">
      <c r="K1173">
        <v>1</v>
      </c>
      <c r="L1173">
        <f>IF(AND(ISNUMBER(SEARCH(":",Table16[[#This Row],[Column1]]))=FALSE,ISNUMBER(SEARCH("Ronda",Table16[[#This Row],[Column1]]))=FALSE),1,0)</f>
        <v>1</v>
      </c>
      <c r="M1173">
        <f>IF(Table16[[#This Row],[cond]]=1,M1172+1,0)</f>
        <v>3</v>
      </c>
      <c r="N1173">
        <f>IF(ISNUMBER(SEARCH("Ronda",Table16[[#This Row],[Column1]]))=TRUE,1,0)</f>
        <v>0</v>
      </c>
      <c r="O1173" t="str">
        <f>IF(Table16[[#This Row],[cond2]]=1,MID(Table16[[#This Row],[Column1]],6,3),O1172)</f>
        <v xml:space="preserve"> 16</v>
      </c>
      <c r="P1173">
        <v>1172</v>
      </c>
      <c r="Q1173" t="s">
        <v>547</v>
      </c>
    </row>
    <row r="1174" spans="11:17" x14ac:dyDescent="0.3">
      <c r="K1174">
        <v>2</v>
      </c>
      <c r="L1174">
        <f>IF(AND(ISNUMBER(SEARCH(":",Table16[[#This Row],[Column1]]))=FALSE,ISNUMBER(SEARCH("Ronda",Table16[[#This Row],[Column1]]))=FALSE),1,0)</f>
        <v>1</v>
      </c>
      <c r="M1174">
        <f>IF(Table16[[#This Row],[cond]]=1,M1173+1,0)</f>
        <v>4</v>
      </c>
      <c r="N1174">
        <f>IF(ISNUMBER(SEARCH("Ronda",Table16[[#This Row],[Column1]]))=TRUE,1,0)</f>
        <v>0</v>
      </c>
      <c r="O1174" t="str">
        <f>IF(Table16[[#This Row],[cond2]]=1,MID(Table16[[#This Row],[Column1]],6,3),O1173)</f>
        <v xml:space="preserve"> 16</v>
      </c>
      <c r="P1174">
        <v>1009</v>
      </c>
      <c r="Q1174" t="s">
        <v>544</v>
      </c>
    </row>
    <row r="1175" spans="11:17" hidden="1" x14ac:dyDescent="0.3">
      <c r="K1175">
        <v>0</v>
      </c>
      <c r="L1175">
        <f>IF(AND(ISNUMBER(SEARCH(":",Table16[[#This Row],[Column1]]))=FALSE,ISNUMBER(SEARCH("Ronda",Table16[[#This Row],[Column1]]))=FALSE),1,0)</f>
        <v>1</v>
      </c>
      <c r="M1175">
        <f>IF(Table16[[#This Row],[cond]]=1,M1174+1,0)</f>
        <v>5</v>
      </c>
      <c r="N1175">
        <f>IF(ISNUMBER(SEARCH("Ronda",Table16[[#This Row],[Column1]]))=TRUE,1,0)</f>
        <v>0</v>
      </c>
      <c r="O1175" t="str">
        <f>IF(Table16[[#This Row],[cond2]]=1,MID(Table16[[#This Row],[Column1]],6,3),O1174)</f>
        <v xml:space="preserve"> 16</v>
      </c>
      <c r="P1175">
        <v>1174</v>
      </c>
      <c r="Q1175" t="s">
        <v>547</v>
      </c>
    </row>
    <row r="1176" spans="11:17" hidden="1" x14ac:dyDescent="0.3">
      <c r="K1176">
        <v>0</v>
      </c>
      <c r="L1176">
        <f>IF(AND(ISNUMBER(SEARCH(":",Table16[[#This Row],[Column1]]))=FALSE,ISNUMBER(SEARCH("Ronda",Table16[[#This Row],[Column1]]))=FALSE),1,0)</f>
        <v>1</v>
      </c>
      <c r="M1176">
        <f>IF(Table16[[#This Row],[cond]]=1,M1175+1,0)</f>
        <v>6</v>
      </c>
      <c r="N1176">
        <f>IF(ISNUMBER(SEARCH("Ronda",Table16[[#This Row],[Column1]]))=TRUE,1,0)</f>
        <v>0</v>
      </c>
      <c r="O1176" t="str">
        <f>IF(Table16[[#This Row],[cond2]]=1,MID(Table16[[#This Row],[Column1]],6,3),O1175)</f>
        <v xml:space="preserve"> 16</v>
      </c>
      <c r="P1176">
        <v>1175</v>
      </c>
      <c r="Q1176" t="s">
        <v>547</v>
      </c>
    </row>
    <row r="1177" spans="11:17" hidden="1" x14ac:dyDescent="0.3">
      <c r="K1177" t="s">
        <v>1620</v>
      </c>
      <c r="L1177">
        <f>IF(AND(ISNUMBER(SEARCH(":",Table16[[#This Row],[Column1]]))=FALSE,ISNUMBER(SEARCH("Ronda",Table16[[#This Row],[Column1]]))=FALSE),1,0)</f>
        <v>0</v>
      </c>
      <c r="M1177">
        <f>IF(Table16[[#This Row],[cond]]=1,M1176+1,0)</f>
        <v>0</v>
      </c>
      <c r="N1177">
        <f>IF(ISNUMBER(SEARCH("Ronda",Table16[[#This Row],[Column1]]))=TRUE,1,0)</f>
        <v>0</v>
      </c>
      <c r="O1177" t="str">
        <f>IF(Table16[[#This Row],[cond2]]=1,MID(Table16[[#This Row],[Column1]],6,3),O1176)</f>
        <v xml:space="preserve"> 16</v>
      </c>
      <c r="P1177">
        <v>1176</v>
      </c>
      <c r="Q1177" t="s">
        <v>547</v>
      </c>
    </row>
    <row r="1178" spans="11:17" hidden="1" x14ac:dyDescent="0.3">
      <c r="K1178" t="s">
        <v>33</v>
      </c>
      <c r="L1178">
        <f>IF(AND(ISNUMBER(SEARCH(":",Table16[[#This Row],[Column1]]))=FALSE,ISNUMBER(SEARCH("Ronda",Table16[[#This Row],[Column1]]))=FALSE),1,0)</f>
        <v>1</v>
      </c>
      <c r="M1178">
        <f>IF(Table16[[#This Row],[cond]]=1,M1177+1,0)</f>
        <v>1</v>
      </c>
      <c r="N1178">
        <f>IF(ISNUMBER(SEARCH("Ronda",Table16[[#This Row],[Column1]]))=TRUE,1,0)</f>
        <v>0</v>
      </c>
      <c r="O1178" t="str">
        <f>IF(Table16[[#This Row],[cond2]]=1,MID(Table16[[#This Row],[Column1]],6,3),O1177)</f>
        <v xml:space="preserve"> 16</v>
      </c>
      <c r="P1178">
        <v>1177</v>
      </c>
      <c r="Q1178" t="s">
        <v>547</v>
      </c>
    </row>
    <row r="1179" spans="11:17" hidden="1" x14ac:dyDescent="0.3">
      <c r="K1179" t="s">
        <v>13</v>
      </c>
      <c r="L1179">
        <f>IF(AND(ISNUMBER(SEARCH(":",Table16[[#This Row],[Column1]]))=FALSE,ISNUMBER(SEARCH("Ronda",Table16[[#This Row],[Column1]]))=FALSE),1,0)</f>
        <v>1</v>
      </c>
      <c r="M1179">
        <f>IF(Table16[[#This Row],[cond]]=1,M1178+1,0)</f>
        <v>2</v>
      </c>
      <c r="N1179">
        <f>IF(ISNUMBER(SEARCH("Ronda",Table16[[#This Row],[Column1]]))=TRUE,1,0)</f>
        <v>0</v>
      </c>
      <c r="O1179" t="str">
        <f>IF(Table16[[#This Row],[cond2]]=1,MID(Table16[[#This Row],[Column1]],6,3),O1178)</f>
        <v xml:space="preserve"> 16</v>
      </c>
      <c r="P1179">
        <v>1178</v>
      </c>
      <c r="Q1179" t="s">
        <v>547</v>
      </c>
    </row>
    <row r="1180" spans="11:17" hidden="1" x14ac:dyDescent="0.3">
      <c r="K1180">
        <v>0</v>
      </c>
      <c r="L1180">
        <f>IF(AND(ISNUMBER(SEARCH(":",Table16[[#This Row],[Column1]]))=FALSE,ISNUMBER(SEARCH("Ronda",Table16[[#This Row],[Column1]]))=FALSE),1,0)</f>
        <v>1</v>
      </c>
      <c r="M1180">
        <f>IF(Table16[[#This Row],[cond]]=1,M1179+1,0)</f>
        <v>3</v>
      </c>
      <c r="N1180">
        <f>IF(ISNUMBER(SEARCH("Ronda",Table16[[#This Row],[Column1]]))=TRUE,1,0)</f>
        <v>0</v>
      </c>
      <c r="O1180" t="str">
        <f>IF(Table16[[#This Row],[cond2]]=1,MID(Table16[[#This Row],[Column1]],6,3),O1179)</f>
        <v xml:space="preserve"> 16</v>
      </c>
      <c r="P1180">
        <v>1179</v>
      </c>
      <c r="Q1180" t="s">
        <v>547</v>
      </c>
    </row>
    <row r="1181" spans="11:17" x14ac:dyDescent="0.3">
      <c r="K1181">
        <v>1</v>
      </c>
      <c r="L1181">
        <f>IF(AND(ISNUMBER(SEARCH(":",Table16[[#This Row],[Column1]]))=FALSE,ISNUMBER(SEARCH("Ronda",Table16[[#This Row],[Column1]]))=FALSE),1,0)</f>
        <v>1</v>
      </c>
      <c r="M1181">
        <f>IF(Table16[[#This Row],[cond]]=1,M1180+1,0)</f>
        <v>4</v>
      </c>
      <c r="N1181">
        <f>IF(ISNUMBER(SEARCH("Ronda",Table16[[#This Row],[Column1]]))=TRUE,1,0)</f>
        <v>0</v>
      </c>
      <c r="O1181" t="str">
        <f>IF(Table16[[#This Row],[cond2]]=1,MID(Table16[[#This Row],[Column1]],6,3),O1180)</f>
        <v xml:space="preserve"> 16</v>
      </c>
      <c r="P1181">
        <v>1002</v>
      </c>
      <c r="Q1181" t="s">
        <v>544</v>
      </c>
    </row>
    <row r="1182" spans="11:17" hidden="1" x14ac:dyDescent="0.3">
      <c r="K1182">
        <v>0</v>
      </c>
      <c r="L1182">
        <f>IF(AND(ISNUMBER(SEARCH(":",Table16[[#This Row],[Column1]]))=FALSE,ISNUMBER(SEARCH("Ronda",Table16[[#This Row],[Column1]]))=FALSE),1,0)</f>
        <v>1</v>
      </c>
      <c r="M1182">
        <f>IF(Table16[[#This Row],[cond]]=1,M1181+1,0)</f>
        <v>5</v>
      </c>
      <c r="N1182">
        <f>IF(ISNUMBER(SEARCH("Ronda",Table16[[#This Row],[Column1]]))=TRUE,1,0)</f>
        <v>0</v>
      </c>
      <c r="O1182" t="str">
        <f>IF(Table16[[#This Row],[cond2]]=1,MID(Table16[[#This Row],[Column1]],6,3),O1181)</f>
        <v xml:space="preserve"> 16</v>
      </c>
      <c r="P1182">
        <v>1181</v>
      </c>
      <c r="Q1182" t="s">
        <v>547</v>
      </c>
    </row>
    <row r="1183" spans="11:17" hidden="1" x14ac:dyDescent="0.3">
      <c r="K1183">
        <v>-3</v>
      </c>
      <c r="L1183">
        <f>IF(AND(ISNUMBER(SEARCH(":",Table16[[#This Row],[Column1]]))=FALSE,ISNUMBER(SEARCH("Ronda",Table16[[#This Row],[Column1]]))=FALSE),1,0)</f>
        <v>1</v>
      </c>
      <c r="M1183">
        <f>IF(Table16[[#This Row],[cond]]=1,M1182+1,0)</f>
        <v>6</v>
      </c>
      <c r="N1183">
        <f>IF(ISNUMBER(SEARCH("Ronda",Table16[[#This Row],[Column1]]))=TRUE,1,0)</f>
        <v>0</v>
      </c>
      <c r="O1183" t="str">
        <f>IF(Table16[[#This Row],[cond2]]=1,MID(Table16[[#This Row],[Column1]],6,3),O1182)</f>
        <v xml:space="preserve"> 16</v>
      </c>
      <c r="P1183">
        <v>1182</v>
      </c>
      <c r="Q1183" t="s">
        <v>547</v>
      </c>
    </row>
    <row r="1184" spans="11:17" hidden="1" x14ac:dyDescent="0.3">
      <c r="K1184" t="s">
        <v>1621</v>
      </c>
      <c r="L1184">
        <f>IF(AND(ISNUMBER(SEARCH(":",Table16[[#This Row],[Column1]]))=FALSE,ISNUMBER(SEARCH("Ronda",Table16[[#This Row],[Column1]]))=FALSE),1,0)</f>
        <v>0</v>
      </c>
      <c r="M1184">
        <f>IF(Table16[[#This Row],[cond]]=1,M1183+1,0)</f>
        <v>0</v>
      </c>
      <c r="N1184">
        <f>IF(ISNUMBER(SEARCH("Ronda",Table16[[#This Row],[Column1]]))=TRUE,1,0)</f>
        <v>0</v>
      </c>
      <c r="O1184" t="str">
        <f>IF(Table16[[#This Row],[cond2]]=1,MID(Table16[[#This Row],[Column1]],6,3),O1183)</f>
        <v xml:space="preserve"> 16</v>
      </c>
      <c r="P1184">
        <v>1183</v>
      </c>
      <c r="Q1184" t="s">
        <v>547</v>
      </c>
    </row>
    <row r="1185" spans="11:17" hidden="1" x14ac:dyDescent="0.3">
      <c r="K1185" t="s">
        <v>8</v>
      </c>
      <c r="L1185">
        <f>IF(AND(ISNUMBER(SEARCH(":",Table16[[#This Row],[Column1]]))=FALSE,ISNUMBER(SEARCH("Ronda",Table16[[#This Row],[Column1]]))=FALSE),1,0)</f>
        <v>1</v>
      </c>
      <c r="M1185">
        <f>IF(Table16[[#This Row],[cond]]=1,M1184+1,0)</f>
        <v>1</v>
      </c>
      <c r="N1185">
        <f>IF(ISNUMBER(SEARCH("Ronda",Table16[[#This Row],[Column1]]))=TRUE,1,0)</f>
        <v>0</v>
      </c>
      <c r="O1185" t="str">
        <f>IF(Table16[[#This Row],[cond2]]=1,MID(Table16[[#This Row],[Column1]],6,3),O1184)</f>
        <v xml:space="preserve"> 16</v>
      </c>
      <c r="P1185">
        <v>1184</v>
      </c>
      <c r="Q1185" t="s">
        <v>547</v>
      </c>
    </row>
    <row r="1186" spans="11:17" hidden="1" x14ac:dyDescent="0.3">
      <c r="K1186" t="s">
        <v>4</v>
      </c>
      <c r="L1186">
        <f>IF(AND(ISNUMBER(SEARCH(":",Table16[[#This Row],[Column1]]))=FALSE,ISNUMBER(SEARCH("Ronda",Table16[[#This Row],[Column1]]))=FALSE),1,0)</f>
        <v>1</v>
      </c>
      <c r="M1186">
        <f>IF(Table16[[#This Row],[cond]]=1,M1185+1,0)</f>
        <v>2</v>
      </c>
      <c r="N1186">
        <f>IF(ISNUMBER(SEARCH("Ronda",Table16[[#This Row],[Column1]]))=TRUE,1,0)</f>
        <v>0</v>
      </c>
      <c r="O1186" t="str">
        <f>IF(Table16[[#This Row],[cond2]]=1,MID(Table16[[#This Row],[Column1]],6,3),O1185)</f>
        <v xml:space="preserve"> 16</v>
      </c>
      <c r="P1186">
        <v>1185</v>
      </c>
      <c r="Q1186" t="s">
        <v>547</v>
      </c>
    </row>
    <row r="1187" spans="11:17" hidden="1" x14ac:dyDescent="0.3">
      <c r="K1187">
        <v>2</v>
      </c>
      <c r="L1187">
        <f>IF(AND(ISNUMBER(SEARCH(":",Table16[[#This Row],[Column1]]))=FALSE,ISNUMBER(SEARCH("Ronda",Table16[[#This Row],[Column1]]))=FALSE),1,0)</f>
        <v>1</v>
      </c>
      <c r="M1187">
        <f>IF(Table16[[#This Row],[cond]]=1,M1186+1,0)</f>
        <v>3</v>
      </c>
      <c r="N1187">
        <f>IF(ISNUMBER(SEARCH("Ronda",Table16[[#This Row],[Column1]]))=TRUE,1,0)</f>
        <v>0</v>
      </c>
      <c r="O1187" t="str">
        <f>IF(Table16[[#This Row],[cond2]]=1,MID(Table16[[#This Row],[Column1]],6,3),O1186)</f>
        <v xml:space="preserve"> 16</v>
      </c>
      <c r="P1187">
        <v>1186</v>
      </c>
      <c r="Q1187" t="s">
        <v>547</v>
      </c>
    </row>
    <row r="1188" spans="11:17" x14ac:dyDescent="0.3">
      <c r="K1188">
        <v>1</v>
      </c>
      <c r="L1188">
        <f>IF(AND(ISNUMBER(SEARCH(":",Table16[[#This Row],[Column1]]))=FALSE,ISNUMBER(SEARCH("Ronda",Table16[[#This Row],[Column1]]))=FALSE),1,0)</f>
        <v>1</v>
      </c>
      <c r="M1188">
        <f>IF(Table16[[#This Row],[cond]]=1,M1187+1,0)</f>
        <v>4</v>
      </c>
      <c r="N1188">
        <f>IF(ISNUMBER(SEARCH("Ronda",Table16[[#This Row],[Column1]]))=TRUE,1,0)</f>
        <v>0</v>
      </c>
      <c r="O1188" t="str">
        <f>IF(Table16[[#This Row],[cond2]]=1,MID(Table16[[#This Row],[Column1]],6,3),O1187)</f>
        <v xml:space="preserve"> 16</v>
      </c>
      <c r="P1188">
        <v>995</v>
      </c>
      <c r="Q1188" t="s">
        <v>544</v>
      </c>
    </row>
    <row r="1189" spans="11:17" hidden="1" x14ac:dyDescent="0.3">
      <c r="K1189">
        <v>-1</v>
      </c>
      <c r="L1189">
        <f>IF(AND(ISNUMBER(SEARCH(":",Table16[[#This Row],[Column1]]))=FALSE,ISNUMBER(SEARCH("Ronda",Table16[[#This Row],[Column1]]))=FALSE),1,0)</f>
        <v>1</v>
      </c>
      <c r="M1189">
        <f>IF(Table16[[#This Row],[cond]]=1,M1188+1,0)</f>
        <v>5</v>
      </c>
      <c r="N1189">
        <f>IF(ISNUMBER(SEARCH("Ronda",Table16[[#This Row],[Column1]]))=TRUE,1,0)</f>
        <v>0</v>
      </c>
      <c r="O1189" t="str">
        <f>IF(Table16[[#This Row],[cond2]]=1,MID(Table16[[#This Row],[Column1]],6,3),O1188)</f>
        <v xml:space="preserve"> 16</v>
      </c>
      <c r="P1189">
        <v>1188</v>
      </c>
      <c r="Q1189" t="s">
        <v>547</v>
      </c>
    </row>
    <row r="1190" spans="11:17" hidden="1" x14ac:dyDescent="0.3">
      <c r="K1190">
        <v>0</v>
      </c>
      <c r="L1190">
        <f>IF(AND(ISNUMBER(SEARCH(":",Table16[[#This Row],[Column1]]))=FALSE,ISNUMBER(SEARCH("Ronda",Table16[[#This Row],[Column1]]))=FALSE),1,0)</f>
        <v>1</v>
      </c>
      <c r="M1190">
        <f>IF(Table16[[#This Row],[cond]]=1,M1189+1,0)</f>
        <v>6</v>
      </c>
      <c r="N1190">
        <f>IF(ISNUMBER(SEARCH("Ronda",Table16[[#This Row],[Column1]]))=TRUE,1,0)</f>
        <v>0</v>
      </c>
      <c r="O1190" t="str">
        <f>IF(Table16[[#This Row],[cond2]]=1,MID(Table16[[#This Row],[Column1]],6,3),O1189)</f>
        <v xml:space="preserve"> 16</v>
      </c>
      <c r="P1190">
        <v>1189</v>
      </c>
      <c r="Q1190" t="s">
        <v>547</v>
      </c>
    </row>
    <row r="1191" spans="11:17" hidden="1" x14ac:dyDescent="0.3">
      <c r="K1191" t="s">
        <v>1622</v>
      </c>
      <c r="L1191">
        <f>IF(AND(ISNUMBER(SEARCH(":",Table16[[#This Row],[Column1]]))=FALSE,ISNUMBER(SEARCH("Ronda",Table16[[#This Row],[Column1]]))=FALSE),1,0)</f>
        <v>0</v>
      </c>
      <c r="M1191">
        <f>IF(Table16[[#This Row],[cond]]=1,M1190+1,0)</f>
        <v>0</v>
      </c>
      <c r="N1191">
        <f>IF(ISNUMBER(SEARCH("Ronda",Table16[[#This Row],[Column1]]))=TRUE,1,0)</f>
        <v>0</v>
      </c>
      <c r="O1191" t="str">
        <f>IF(Table16[[#This Row],[cond2]]=1,MID(Table16[[#This Row],[Column1]],6,3),O1190)</f>
        <v xml:space="preserve"> 16</v>
      </c>
      <c r="P1191">
        <v>1190</v>
      </c>
      <c r="Q1191" t="s">
        <v>547</v>
      </c>
    </row>
    <row r="1192" spans="11:17" hidden="1" x14ac:dyDescent="0.3">
      <c r="K1192" t="s">
        <v>1051</v>
      </c>
      <c r="L1192">
        <f>IF(AND(ISNUMBER(SEARCH(":",Table16[[#This Row],[Column1]]))=FALSE,ISNUMBER(SEARCH("Ronda",Table16[[#This Row],[Column1]]))=FALSE),1,0)</f>
        <v>1</v>
      </c>
      <c r="M1192">
        <f>IF(Table16[[#This Row],[cond]]=1,M1191+1,0)</f>
        <v>1</v>
      </c>
      <c r="N1192">
        <f>IF(ISNUMBER(SEARCH("Ronda",Table16[[#This Row],[Column1]]))=TRUE,1,0)</f>
        <v>0</v>
      </c>
      <c r="O1192" t="str">
        <f>IF(Table16[[#This Row],[cond2]]=1,MID(Table16[[#This Row],[Column1]],6,3),O1191)</f>
        <v xml:space="preserve"> 16</v>
      </c>
      <c r="P1192">
        <v>1191</v>
      </c>
      <c r="Q1192" t="s">
        <v>547</v>
      </c>
    </row>
    <row r="1193" spans="11:17" hidden="1" x14ac:dyDescent="0.3">
      <c r="K1193" t="s">
        <v>1493</v>
      </c>
      <c r="L1193">
        <f>IF(AND(ISNUMBER(SEARCH(":",Table16[[#This Row],[Column1]]))=FALSE,ISNUMBER(SEARCH("Ronda",Table16[[#This Row],[Column1]]))=FALSE),1,0)</f>
        <v>1</v>
      </c>
      <c r="M1193">
        <f>IF(Table16[[#This Row],[cond]]=1,M1192+1,0)</f>
        <v>2</v>
      </c>
      <c r="N1193">
        <f>IF(ISNUMBER(SEARCH("Ronda",Table16[[#This Row],[Column1]]))=TRUE,1,0)</f>
        <v>0</v>
      </c>
      <c r="O1193" t="str">
        <f>IF(Table16[[#This Row],[cond2]]=1,MID(Table16[[#This Row],[Column1]],6,3),O1192)</f>
        <v xml:space="preserve"> 16</v>
      </c>
      <c r="P1193">
        <v>1192</v>
      </c>
      <c r="Q1193" t="s">
        <v>547</v>
      </c>
    </row>
    <row r="1194" spans="11:17" hidden="1" x14ac:dyDescent="0.3">
      <c r="K1194">
        <v>2</v>
      </c>
      <c r="L1194">
        <f>IF(AND(ISNUMBER(SEARCH(":",Table16[[#This Row],[Column1]]))=FALSE,ISNUMBER(SEARCH("Ronda",Table16[[#This Row],[Column1]]))=FALSE),1,0)</f>
        <v>1</v>
      </c>
      <c r="M1194">
        <f>IF(Table16[[#This Row],[cond]]=1,M1193+1,0)</f>
        <v>3</v>
      </c>
      <c r="N1194">
        <f>IF(ISNUMBER(SEARCH("Ronda",Table16[[#This Row],[Column1]]))=TRUE,1,0)</f>
        <v>0</v>
      </c>
      <c r="O1194" t="str">
        <f>IF(Table16[[#This Row],[cond2]]=1,MID(Table16[[#This Row],[Column1]],6,3),O1193)</f>
        <v xml:space="preserve"> 16</v>
      </c>
      <c r="P1194">
        <v>1193</v>
      </c>
      <c r="Q1194" t="s">
        <v>547</v>
      </c>
    </row>
    <row r="1195" spans="11:17" x14ac:dyDescent="0.3">
      <c r="K1195">
        <v>1</v>
      </c>
      <c r="L1195">
        <f>IF(AND(ISNUMBER(SEARCH(":",Table16[[#This Row],[Column1]]))=FALSE,ISNUMBER(SEARCH("Ronda",Table16[[#This Row],[Column1]]))=FALSE),1,0)</f>
        <v>1</v>
      </c>
      <c r="M1195">
        <f>IF(Table16[[#This Row],[cond]]=1,M1194+1,0)</f>
        <v>4</v>
      </c>
      <c r="N1195">
        <f>IF(ISNUMBER(SEARCH("Ronda",Table16[[#This Row],[Column1]]))=TRUE,1,0)</f>
        <v>0</v>
      </c>
      <c r="O1195" t="str">
        <f>IF(Table16[[#This Row],[cond2]]=1,MID(Table16[[#This Row],[Column1]],6,3),O1194)</f>
        <v xml:space="preserve"> 16</v>
      </c>
      <c r="P1195">
        <v>988</v>
      </c>
      <c r="Q1195" t="s">
        <v>544</v>
      </c>
    </row>
    <row r="1196" spans="11:17" hidden="1" x14ac:dyDescent="0.3">
      <c r="K1196">
        <v>-1</v>
      </c>
      <c r="L1196">
        <f>IF(AND(ISNUMBER(SEARCH(":",Table16[[#This Row],[Column1]]))=FALSE,ISNUMBER(SEARCH("Ronda",Table16[[#This Row],[Column1]]))=FALSE),1,0)</f>
        <v>1</v>
      </c>
      <c r="M1196">
        <f>IF(Table16[[#This Row],[cond]]=1,M1195+1,0)</f>
        <v>5</v>
      </c>
      <c r="N1196">
        <f>IF(ISNUMBER(SEARCH("Ronda",Table16[[#This Row],[Column1]]))=TRUE,1,0)</f>
        <v>0</v>
      </c>
      <c r="O1196" t="str">
        <f>IF(Table16[[#This Row],[cond2]]=1,MID(Table16[[#This Row],[Column1]],6,3),O1195)</f>
        <v xml:space="preserve"> 16</v>
      </c>
      <c r="P1196">
        <v>1195</v>
      </c>
      <c r="Q1196" t="s">
        <v>547</v>
      </c>
    </row>
    <row r="1197" spans="11:17" hidden="1" x14ac:dyDescent="0.3">
      <c r="K1197">
        <v>0</v>
      </c>
      <c r="L1197">
        <f>IF(AND(ISNUMBER(SEARCH(":",Table16[[#This Row],[Column1]]))=FALSE,ISNUMBER(SEARCH("Ronda",Table16[[#This Row],[Column1]]))=FALSE),1,0)</f>
        <v>1</v>
      </c>
      <c r="M1197">
        <f>IF(Table16[[#This Row],[cond]]=1,M1196+1,0)</f>
        <v>6</v>
      </c>
      <c r="N1197">
        <f>IF(ISNUMBER(SEARCH("Ronda",Table16[[#This Row],[Column1]]))=TRUE,1,0)</f>
        <v>0</v>
      </c>
      <c r="O1197" t="str">
        <f>IF(Table16[[#This Row],[cond2]]=1,MID(Table16[[#This Row],[Column1]],6,3),O1196)</f>
        <v xml:space="preserve"> 16</v>
      </c>
      <c r="P1197">
        <v>1196</v>
      </c>
      <c r="Q1197" t="s">
        <v>547</v>
      </c>
    </row>
    <row r="1198" spans="11:17" hidden="1" x14ac:dyDescent="0.3">
      <c r="K1198" t="s">
        <v>1623</v>
      </c>
      <c r="L1198">
        <f>IF(AND(ISNUMBER(SEARCH(":",Table16[[#This Row],[Column1]]))=FALSE,ISNUMBER(SEARCH("Ronda",Table16[[#This Row],[Column1]]))=FALSE),1,0)</f>
        <v>0</v>
      </c>
      <c r="M1198">
        <f>IF(Table16[[#This Row],[cond]]=1,M1197+1,0)</f>
        <v>0</v>
      </c>
      <c r="N1198">
        <f>IF(ISNUMBER(SEARCH("Ronda",Table16[[#This Row],[Column1]]))=TRUE,1,0)</f>
        <v>0</v>
      </c>
      <c r="O1198" t="str">
        <f>IF(Table16[[#This Row],[cond2]]=1,MID(Table16[[#This Row],[Column1]],6,3),O1197)</f>
        <v xml:space="preserve"> 16</v>
      </c>
      <c r="P1198">
        <v>1197</v>
      </c>
      <c r="Q1198" t="s">
        <v>547</v>
      </c>
    </row>
    <row r="1199" spans="11:17" hidden="1" x14ac:dyDescent="0.3">
      <c r="K1199" t="s">
        <v>1</v>
      </c>
      <c r="L1199">
        <f>IF(AND(ISNUMBER(SEARCH(":",Table16[[#This Row],[Column1]]))=FALSE,ISNUMBER(SEARCH("Ronda",Table16[[#This Row],[Column1]]))=FALSE),1,0)</f>
        <v>1</v>
      </c>
      <c r="M1199">
        <f>IF(Table16[[#This Row],[cond]]=1,M1198+1,0)</f>
        <v>1</v>
      </c>
      <c r="N1199">
        <f>IF(ISNUMBER(SEARCH("Ronda",Table16[[#This Row],[Column1]]))=TRUE,1,0)</f>
        <v>0</v>
      </c>
      <c r="O1199" t="str">
        <f>IF(Table16[[#This Row],[cond2]]=1,MID(Table16[[#This Row],[Column1]],6,3),O1198)</f>
        <v xml:space="preserve"> 16</v>
      </c>
      <c r="P1199">
        <v>1198</v>
      </c>
      <c r="Q1199" t="s">
        <v>547</v>
      </c>
    </row>
    <row r="1200" spans="11:17" hidden="1" x14ac:dyDescent="0.3">
      <c r="K1200" t="s">
        <v>10</v>
      </c>
      <c r="L1200">
        <f>IF(AND(ISNUMBER(SEARCH(":",Table16[[#This Row],[Column1]]))=FALSE,ISNUMBER(SEARCH("Ronda",Table16[[#This Row],[Column1]]))=FALSE),1,0)</f>
        <v>1</v>
      </c>
      <c r="M1200">
        <f>IF(Table16[[#This Row],[cond]]=1,M1199+1,0)</f>
        <v>2</v>
      </c>
      <c r="N1200">
        <f>IF(ISNUMBER(SEARCH("Ronda",Table16[[#This Row],[Column1]]))=TRUE,1,0)</f>
        <v>0</v>
      </c>
      <c r="O1200" t="str">
        <f>IF(Table16[[#This Row],[cond2]]=1,MID(Table16[[#This Row],[Column1]],6,3),O1199)</f>
        <v xml:space="preserve"> 16</v>
      </c>
      <c r="P1200">
        <v>1199</v>
      </c>
      <c r="Q1200" t="s">
        <v>547</v>
      </c>
    </row>
    <row r="1201" spans="11:17" hidden="1" x14ac:dyDescent="0.3">
      <c r="K1201">
        <v>1</v>
      </c>
      <c r="L1201">
        <f>IF(AND(ISNUMBER(SEARCH(":",Table16[[#This Row],[Column1]]))=FALSE,ISNUMBER(SEARCH("Ronda",Table16[[#This Row],[Column1]]))=FALSE),1,0)</f>
        <v>1</v>
      </c>
      <c r="M1201">
        <f>IF(Table16[[#This Row],[cond]]=1,M1200+1,0)</f>
        <v>3</v>
      </c>
      <c r="N1201">
        <f>IF(ISNUMBER(SEARCH("Ronda",Table16[[#This Row],[Column1]]))=TRUE,1,0)</f>
        <v>0</v>
      </c>
      <c r="O1201" t="str">
        <f>IF(Table16[[#This Row],[cond2]]=1,MID(Table16[[#This Row],[Column1]],6,3),O1200)</f>
        <v xml:space="preserve"> 16</v>
      </c>
      <c r="P1201">
        <v>1200</v>
      </c>
      <c r="Q1201" t="s">
        <v>547</v>
      </c>
    </row>
    <row r="1202" spans="11:17" x14ac:dyDescent="0.3">
      <c r="K1202">
        <v>0</v>
      </c>
      <c r="L1202">
        <f>IF(AND(ISNUMBER(SEARCH(":",Table16[[#This Row],[Column1]]))=FALSE,ISNUMBER(SEARCH("Ronda",Table16[[#This Row],[Column1]]))=FALSE),1,0)</f>
        <v>1</v>
      </c>
      <c r="M1202">
        <f>IF(Table16[[#This Row],[cond]]=1,M1201+1,0)</f>
        <v>4</v>
      </c>
      <c r="N1202">
        <f>IF(ISNUMBER(SEARCH("Ronda",Table16[[#This Row],[Column1]]))=TRUE,1,0)</f>
        <v>0</v>
      </c>
      <c r="O1202" t="str">
        <f>IF(Table16[[#This Row],[cond2]]=1,MID(Table16[[#This Row],[Column1]],6,3),O1201)</f>
        <v xml:space="preserve"> 16</v>
      </c>
      <c r="P1202">
        <v>981</v>
      </c>
      <c r="Q1202" t="s">
        <v>544</v>
      </c>
    </row>
    <row r="1203" spans="11:17" hidden="1" x14ac:dyDescent="0.3">
      <c r="K1203">
        <v>0</v>
      </c>
      <c r="L1203">
        <f>IF(AND(ISNUMBER(SEARCH(":",Table16[[#This Row],[Column1]]))=FALSE,ISNUMBER(SEARCH("Ronda",Table16[[#This Row],[Column1]]))=FALSE),1,0)</f>
        <v>1</v>
      </c>
      <c r="M1203">
        <f>IF(Table16[[#This Row],[cond]]=1,M1202+1,0)</f>
        <v>5</v>
      </c>
      <c r="N1203">
        <f>IF(ISNUMBER(SEARCH("Ronda",Table16[[#This Row],[Column1]]))=TRUE,1,0)</f>
        <v>0</v>
      </c>
      <c r="O1203" t="str">
        <f>IF(Table16[[#This Row],[cond2]]=1,MID(Table16[[#This Row],[Column1]],6,3),O1202)</f>
        <v xml:space="preserve"> 16</v>
      </c>
      <c r="P1203">
        <v>1202</v>
      </c>
      <c r="Q1203" t="s">
        <v>547</v>
      </c>
    </row>
    <row r="1204" spans="11:17" hidden="1" x14ac:dyDescent="0.3">
      <c r="K1204">
        <v>0</v>
      </c>
      <c r="L1204">
        <f>IF(AND(ISNUMBER(SEARCH(":",Table16[[#This Row],[Column1]]))=FALSE,ISNUMBER(SEARCH("Ronda",Table16[[#This Row],[Column1]]))=FALSE),1,0)</f>
        <v>1</v>
      </c>
      <c r="M1204">
        <f>IF(Table16[[#This Row],[cond]]=1,M1203+1,0)</f>
        <v>6</v>
      </c>
      <c r="N1204">
        <f>IF(ISNUMBER(SEARCH("Ronda",Table16[[#This Row],[Column1]]))=TRUE,1,0)</f>
        <v>0</v>
      </c>
      <c r="O1204" t="str">
        <f>IF(Table16[[#This Row],[cond2]]=1,MID(Table16[[#This Row],[Column1]],6,3),O1203)</f>
        <v xml:space="preserve"> 16</v>
      </c>
      <c r="P1204">
        <v>1203</v>
      </c>
      <c r="Q1204" t="s">
        <v>547</v>
      </c>
    </row>
    <row r="1205" spans="11:17" hidden="1" x14ac:dyDescent="0.3">
      <c r="K1205" t="s">
        <v>189</v>
      </c>
      <c r="L1205">
        <f>IF(AND(ISNUMBER(SEARCH(":",Table16[[#This Row],[Column1]]))=FALSE,ISNUMBER(SEARCH("Ronda",Table16[[#This Row],[Column1]]))=FALSE),1,0)</f>
        <v>0</v>
      </c>
      <c r="M1205">
        <f>IF(Table16[[#This Row],[cond]]=1,M1204+1,0)</f>
        <v>0</v>
      </c>
      <c r="N1205">
        <f>IF(ISNUMBER(SEARCH("Ronda",Table16[[#This Row],[Column1]]))=TRUE,1,0)</f>
        <v>0</v>
      </c>
      <c r="O1205" t="str">
        <f>IF(Table16[[#This Row],[cond2]]=1,MID(Table16[[#This Row],[Column1]],6,3),O1204)</f>
        <v xml:space="preserve"> 16</v>
      </c>
      <c r="P1205">
        <v>1204</v>
      </c>
      <c r="Q1205" t="s">
        <v>547</v>
      </c>
    </row>
    <row r="1206" spans="11:17" hidden="1" x14ac:dyDescent="0.3">
      <c r="K1206" t="s">
        <v>14</v>
      </c>
      <c r="L1206">
        <f>IF(AND(ISNUMBER(SEARCH(":",Table16[[#This Row],[Column1]]))=FALSE,ISNUMBER(SEARCH("Ronda",Table16[[#This Row],[Column1]]))=FALSE),1,0)</f>
        <v>1</v>
      </c>
      <c r="M1206">
        <f>IF(Table16[[#This Row],[cond]]=1,M1205+1,0)</f>
        <v>1</v>
      </c>
      <c r="N1206">
        <f>IF(ISNUMBER(SEARCH("Ronda",Table16[[#This Row],[Column1]]))=TRUE,1,0)</f>
        <v>0</v>
      </c>
      <c r="O1206" t="str">
        <f>IF(Table16[[#This Row],[cond2]]=1,MID(Table16[[#This Row],[Column1]],6,3),O1205)</f>
        <v xml:space="preserve"> 16</v>
      </c>
      <c r="P1206">
        <v>1205</v>
      </c>
      <c r="Q1206" t="s">
        <v>547</v>
      </c>
    </row>
    <row r="1207" spans="11:17" hidden="1" x14ac:dyDescent="0.3">
      <c r="K1207" t="s">
        <v>28</v>
      </c>
      <c r="L1207">
        <f>IF(AND(ISNUMBER(SEARCH(":",Table16[[#This Row],[Column1]]))=FALSE,ISNUMBER(SEARCH("Ronda",Table16[[#This Row],[Column1]]))=FALSE),1,0)</f>
        <v>1</v>
      </c>
      <c r="M1207">
        <f>IF(Table16[[#This Row],[cond]]=1,M1206+1,0)</f>
        <v>2</v>
      </c>
      <c r="N1207">
        <f>IF(ISNUMBER(SEARCH("Ronda",Table16[[#This Row],[Column1]]))=TRUE,1,0)</f>
        <v>0</v>
      </c>
      <c r="O1207" t="str">
        <f>IF(Table16[[#This Row],[cond2]]=1,MID(Table16[[#This Row],[Column1]],6,3),O1206)</f>
        <v xml:space="preserve"> 16</v>
      </c>
      <c r="P1207">
        <v>1206</v>
      </c>
      <c r="Q1207" t="s">
        <v>547</v>
      </c>
    </row>
    <row r="1208" spans="11:17" hidden="1" x14ac:dyDescent="0.3">
      <c r="K1208">
        <v>1</v>
      </c>
      <c r="L1208">
        <f>IF(AND(ISNUMBER(SEARCH(":",Table16[[#This Row],[Column1]]))=FALSE,ISNUMBER(SEARCH("Ronda",Table16[[#This Row],[Column1]]))=FALSE),1,0)</f>
        <v>1</v>
      </c>
      <c r="M1208">
        <f>IF(Table16[[#This Row],[cond]]=1,M1207+1,0)</f>
        <v>3</v>
      </c>
      <c r="N1208">
        <f>IF(ISNUMBER(SEARCH("Ronda",Table16[[#This Row],[Column1]]))=TRUE,1,0)</f>
        <v>0</v>
      </c>
      <c r="O1208" t="str">
        <f>IF(Table16[[#This Row],[cond2]]=1,MID(Table16[[#This Row],[Column1]],6,3),O1207)</f>
        <v xml:space="preserve"> 16</v>
      </c>
      <c r="P1208">
        <v>1207</v>
      </c>
      <c r="Q1208" t="s">
        <v>547</v>
      </c>
    </row>
    <row r="1209" spans="11:17" x14ac:dyDescent="0.3">
      <c r="K1209">
        <v>1</v>
      </c>
      <c r="L1209">
        <f>IF(AND(ISNUMBER(SEARCH(":",Table16[[#This Row],[Column1]]))=FALSE,ISNUMBER(SEARCH("Ronda",Table16[[#This Row],[Column1]]))=FALSE),1,0)</f>
        <v>1</v>
      </c>
      <c r="M1209">
        <f>IF(Table16[[#This Row],[cond]]=1,M1208+1,0)</f>
        <v>4</v>
      </c>
      <c r="N1209">
        <f>IF(ISNUMBER(SEARCH("Ronda",Table16[[#This Row],[Column1]]))=TRUE,1,0)</f>
        <v>0</v>
      </c>
      <c r="O1209" t="str">
        <f>IF(Table16[[#This Row],[cond2]]=1,MID(Table16[[#This Row],[Column1]],6,3),O1208)</f>
        <v xml:space="preserve"> 16</v>
      </c>
      <c r="P1209">
        <v>974</v>
      </c>
      <c r="Q1209" t="s">
        <v>544</v>
      </c>
    </row>
    <row r="1210" spans="11:17" hidden="1" x14ac:dyDescent="0.3">
      <c r="K1210">
        <v>-1</v>
      </c>
      <c r="L1210">
        <f>IF(AND(ISNUMBER(SEARCH(":",Table16[[#This Row],[Column1]]))=FALSE,ISNUMBER(SEARCH("Ronda",Table16[[#This Row],[Column1]]))=FALSE),1,0)</f>
        <v>1</v>
      </c>
      <c r="M1210">
        <f>IF(Table16[[#This Row],[cond]]=1,M1209+1,0)</f>
        <v>5</v>
      </c>
      <c r="N1210">
        <f>IF(ISNUMBER(SEARCH("Ronda",Table16[[#This Row],[Column1]]))=TRUE,1,0)</f>
        <v>0</v>
      </c>
      <c r="O1210" t="str">
        <f>IF(Table16[[#This Row],[cond2]]=1,MID(Table16[[#This Row],[Column1]],6,3),O1209)</f>
        <v xml:space="preserve"> 16</v>
      </c>
      <c r="P1210">
        <v>1209</v>
      </c>
      <c r="Q1210" t="s">
        <v>547</v>
      </c>
    </row>
    <row r="1211" spans="11:17" hidden="1" x14ac:dyDescent="0.3">
      <c r="K1211">
        <v>-1</v>
      </c>
      <c r="L1211">
        <f>IF(AND(ISNUMBER(SEARCH(":",Table16[[#This Row],[Column1]]))=FALSE,ISNUMBER(SEARCH("Ronda",Table16[[#This Row],[Column1]]))=FALSE),1,0)</f>
        <v>1</v>
      </c>
      <c r="M1211">
        <f>IF(Table16[[#This Row],[cond]]=1,M1210+1,0)</f>
        <v>6</v>
      </c>
      <c r="N1211">
        <f>IF(ISNUMBER(SEARCH("Ronda",Table16[[#This Row],[Column1]]))=TRUE,1,0)</f>
        <v>0</v>
      </c>
      <c r="O1211" t="str">
        <f>IF(Table16[[#This Row],[cond2]]=1,MID(Table16[[#This Row],[Column1]],6,3),O1210)</f>
        <v xml:space="preserve"> 16</v>
      </c>
      <c r="P1211">
        <v>1210</v>
      </c>
      <c r="Q1211" t="s">
        <v>547</v>
      </c>
    </row>
    <row r="1212" spans="11:17" hidden="1" x14ac:dyDescent="0.3">
      <c r="K1212" t="s">
        <v>1624</v>
      </c>
      <c r="L1212">
        <f>IF(AND(ISNUMBER(SEARCH(":",Table16[[#This Row],[Column1]]))=FALSE,ISNUMBER(SEARCH("Ronda",Table16[[#This Row],[Column1]]))=FALSE),1,0)</f>
        <v>0</v>
      </c>
      <c r="M1212">
        <f>IF(Table16[[#This Row],[cond]]=1,M1211+1,0)</f>
        <v>0</v>
      </c>
      <c r="N1212">
        <f>IF(ISNUMBER(SEARCH("Ronda",Table16[[#This Row],[Column1]]))=TRUE,1,0)</f>
        <v>0</v>
      </c>
      <c r="O1212" t="str">
        <f>IF(Table16[[#This Row],[cond2]]=1,MID(Table16[[#This Row],[Column1]],6,3),O1211)</f>
        <v xml:space="preserve"> 16</v>
      </c>
      <c r="P1212">
        <v>1211</v>
      </c>
      <c r="Q1212" t="s">
        <v>547</v>
      </c>
    </row>
    <row r="1213" spans="11:17" hidden="1" x14ac:dyDescent="0.3">
      <c r="K1213" t="s">
        <v>303</v>
      </c>
      <c r="L1213">
        <f>IF(AND(ISNUMBER(SEARCH(":",Table16[[#This Row],[Column1]]))=FALSE,ISNUMBER(SEARCH("Ronda",Table16[[#This Row],[Column1]]))=FALSE),1,0)</f>
        <v>1</v>
      </c>
      <c r="M1213">
        <f>IF(Table16[[#This Row],[cond]]=1,M1212+1,0)</f>
        <v>1</v>
      </c>
      <c r="N1213">
        <f>IF(ISNUMBER(SEARCH("Ronda",Table16[[#This Row],[Column1]]))=TRUE,1,0)</f>
        <v>0</v>
      </c>
      <c r="O1213" t="str">
        <f>IF(Table16[[#This Row],[cond2]]=1,MID(Table16[[#This Row],[Column1]],6,3),O1212)</f>
        <v xml:space="preserve"> 16</v>
      </c>
      <c r="P1213">
        <v>1212</v>
      </c>
      <c r="Q1213" t="s">
        <v>547</v>
      </c>
    </row>
    <row r="1214" spans="11:17" hidden="1" x14ac:dyDescent="0.3">
      <c r="K1214" t="s">
        <v>1491</v>
      </c>
      <c r="L1214">
        <f>IF(AND(ISNUMBER(SEARCH(":",Table16[[#This Row],[Column1]]))=FALSE,ISNUMBER(SEARCH("Ronda",Table16[[#This Row],[Column1]]))=FALSE),1,0)</f>
        <v>1</v>
      </c>
      <c r="M1214">
        <f>IF(Table16[[#This Row],[cond]]=1,M1213+1,0)</f>
        <v>2</v>
      </c>
      <c r="N1214">
        <f>IF(ISNUMBER(SEARCH("Ronda",Table16[[#This Row],[Column1]]))=TRUE,1,0)</f>
        <v>0</v>
      </c>
      <c r="O1214" t="str">
        <f>IF(Table16[[#This Row],[cond2]]=1,MID(Table16[[#This Row],[Column1]],6,3),O1213)</f>
        <v xml:space="preserve"> 16</v>
      </c>
      <c r="P1214">
        <v>1213</v>
      </c>
      <c r="Q1214" t="s">
        <v>547</v>
      </c>
    </row>
    <row r="1215" spans="11:17" hidden="1" x14ac:dyDescent="0.3">
      <c r="K1215">
        <v>2</v>
      </c>
      <c r="L1215">
        <f>IF(AND(ISNUMBER(SEARCH(":",Table16[[#This Row],[Column1]]))=FALSE,ISNUMBER(SEARCH("Ronda",Table16[[#This Row],[Column1]]))=FALSE),1,0)</f>
        <v>1</v>
      </c>
      <c r="M1215">
        <f>IF(Table16[[#This Row],[cond]]=1,M1214+1,0)</f>
        <v>3</v>
      </c>
      <c r="N1215">
        <f>IF(ISNUMBER(SEARCH("Ronda",Table16[[#This Row],[Column1]]))=TRUE,1,0)</f>
        <v>0</v>
      </c>
      <c r="O1215" t="str">
        <f>IF(Table16[[#This Row],[cond2]]=1,MID(Table16[[#This Row],[Column1]],6,3),O1214)</f>
        <v xml:space="preserve"> 16</v>
      </c>
      <c r="P1215">
        <v>1214</v>
      </c>
      <c r="Q1215" t="s">
        <v>547</v>
      </c>
    </row>
    <row r="1216" spans="11:17" x14ac:dyDescent="0.3">
      <c r="K1216">
        <v>2</v>
      </c>
      <c r="L1216">
        <f>IF(AND(ISNUMBER(SEARCH(":",Table16[[#This Row],[Column1]]))=FALSE,ISNUMBER(SEARCH("Ronda",Table16[[#This Row],[Column1]]))=FALSE),1,0)</f>
        <v>1</v>
      </c>
      <c r="M1216">
        <f>IF(Table16[[#This Row],[cond]]=1,M1215+1,0)</f>
        <v>4</v>
      </c>
      <c r="N1216">
        <f>IF(ISNUMBER(SEARCH("Ronda",Table16[[#This Row],[Column1]]))=TRUE,1,0)</f>
        <v>0</v>
      </c>
      <c r="O1216" t="str">
        <f>IF(Table16[[#This Row],[cond2]]=1,MID(Table16[[#This Row],[Column1]],6,3),O1215)</f>
        <v xml:space="preserve"> 16</v>
      </c>
      <c r="P1216">
        <v>966</v>
      </c>
      <c r="Q1216" t="s">
        <v>549</v>
      </c>
    </row>
    <row r="1217" spans="11:17" hidden="1" x14ac:dyDescent="0.3">
      <c r="K1217">
        <v>0</v>
      </c>
      <c r="L1217">
        <f>IF(AND(ISNUMBER(SEARCH(":",Table16[[#This Row],[Column1]]))=FALSE,ISNUMBER(SEARCH("Ronda",Table16[[#This Row],[Column1]]))=FALSE),1,0)</f>
        <v>1</v>
      </c>
      <c r="M1217">
        <f>IF(Table16[[#This Row],[cond]]=1,M1216+1,0)</f>
        <v>5</v>
      </c>
      <c r="N1217">
        <f>IF(ISNUMBER(SEARCH("Ronda",Table16[[#This Row],[Column1]]))=TRUE,1,0)</f>
        <v>0</v>
      </c>
      <c r="O1217" t="str">
        <f>IF(Table16[[#This Row],[cond2]]=1,MID(Table16[[#This Row],[Column1]],6,3),O1216)</f>
        <v xml:space="preserve"> 16</v>
      </c>
      <c r="P1217">
        <v>1216</v>
      </c>
      <c r="Q1217" t="s">
        <v>547</v>
      </c>
    </row>
    <row r="1218" spans="11:17" hidden="1" x14ac:dyDescent="0.3">
      <c r="K1218">
        <v>0</v>
      </c>
      <c r="L1218">
        <f>IF(AND(ISNUMBER(SEARCH(":",Table16[[#This Row],[Column1]]))=FALSE,ISNUMBER(SEARCH("Ronda",Table16[[#This Row],[Column1]]))=FALSE),1,0)</f>
        <v>1</v>
      </c>
      <c r="M1218">
        <f>IF(Table16[[#This Row],[cond]]=1,M1217+1,0)</f>
        <v>6</v>
      </c>
      <c r="N1218">
        <f>IF(ISNUMBER(SEARCH("Ronda",Table16[[#This Row],[Column1]]))=TRUE,1,0)</f>
        <v>0</v>
      </c>
      <c r="O1218" t="str">
        <f>IF(Table16[[#This Row],[cond2]]=1,MID(Table16[[#This Row],[Column1]],6,3),O1217)</f>
        <v xml:space="preserve"> 16</v>
      </c>
      <c r="P1218">
        <v>1217</v>
      </c>
      <c r="Q1218" t="s">
        <v>547</v>
      </c>
    </row>
    <row r="1219" spans="11:17" hidden="1" x14ac:dyDescent="0.3">
      <c r="K1219" t="s">
        <v>1625</v>
      </c>
      <c r="L1219">
        <f>IF(AND(ISNUMBER(SEARCH(":",Table16[[#This Row],[Column1]]))=FALSE,ISNUMBER(SEARCH("Ronda",Table16[[#This Row],[Column1]]))=FALSE),1,0)</f>
        <v>0</v>
      </c>
      <c r="M1219">
        <f>IF(Table16[[#This Row],[cond]]=1,M1218+1,0)</f>
        <v>0</v>
      </c>
      <c r="N1219">
        <f>IF(ISNUMBER(SEARCH("Ronda",Table16[[#This Row],[Column1]]))=TRUE,1,0)</f>
        <v>0</v>
      </c>
      <c r="O1219" t="str">
        <f>IF(Table16[[#This Row],[cond2]]=1,MID(Table16[[#This Row],[Column1]],6,3),O1218)</f>
        <v xml:space="preserve"> 16</v>
      </c>
      <c r="P1219">
        <v>1218</v>
      </c>
      <c r="Q1219" t="s">
        <v>547</v>
      </c>
    </row>
    <row r="1220" spans="11:17" hidden="1" x14ac:dyDescent="0.3">
      <c r="K1220" t="s">
        <v>5</v>
      </c>
      <c r="L1220">
        <f>IF(AND(ISNUMBER(SEARCH(":",Table16[[#This Row],[Column1]]))=FALSE,ISNUMBER(SEARCH("Ronda",Table16[[#This Row],[Column1]]))=FALSE),1,0)</f>
        <v>1</v>
      </c>
      <c r="M1220">
        <f>IF(Table16[[#This Row],[cond]]=1,M1219+1,0)</f>
        <v>1</v>
      </c>
      <c r="N1220">
        <f>IF(ISNUMBER(SEARCH("Ronda",Table16[[#This Row],[Column1]]))=TRUE,1,0)</f>
        <v>0</v>
      </c>
      <c r="O1220" t="str">
        <f>IF(Table16[[#This Row],[cond2]]=1,MID(Table16[[#This Row],[Column1]],6,3),O1219)</f>
        <v xml:space="preserve"> 16</v>
      </c>
      <c r="P1220">
        <v>1219</v>
      </c>
      <c r="Q1220" t="s">
        <v>547</v>
      </c>
    </row>
    <row r="1221" spans="11:17" hidden="1" x14ac:dyDescent="0.3">
      <c r="K1221" t="s">
        <v>1257</v>
      </c>
      <c r="L1221">
        <f>IF(AND(ISNUMBER(SEARCH(":",Table16[[#This Row],[Column1]]))=FALSE,ISNUMBER(SEARCH("Ronda",Table16[[#This Row],[Column1]]))=FALSE),1,0)</f>
        <v>1</v>
      </c>
      <c r="M1221">
        <f>IF(Table16[[#This Row],[cond]]=1,M1220+1,0)</f>
        <v>2</v>
      </c>
      <c r="N1221">
        <f>IF(ISNUMBER(SEARCH("Ronda",Table16[[#This Row],[Column1]]))=TRUE,1,0)</f>
        <v>0</v>
      </c>
      <c r="O1221" t="str">
        <f>IF(Table16[[#This Row],[cond2]]=1,MID(Table16[[#This Row],[Column1]],6,3),O1220)</f>
        <v xml:space="preserve"> 16</v>
      </c>
      <c r="P1221">
        <v>1220</v>
      </c>
      <c r="Q1221" t="s">
        <v>547</v>
      </c>
    </row>
    <row r="1222" spans="11:17" hidden="1" x14ac:dyDescent="0.3">
      <c r="K1222">
        <v>2</v>
      </c>
      <c r="L1222">
        <f>IF(AND(ISNUMBER(SEARCH(":",Table16[[#This Row],[Column1]]))=FALSE,ISNUMBER(SEARCH("Ronda",Table16[[#This Row],[Column1]]))=FALSE),1,0)</f>
        <v>1</v>
      </c>
      <c r="M1222">
        <f>IF(Table16[[#This Row],[cond]]=1,M1221+1,0)</f>
        <v>3</v>
      </c>
      <c r="N1222">
        <f>IF(ISNUMBER(SEARCH("Ronda",Table16[[#This Row],[Column1]]))=TRUE,1,0)</f>
        <v>0</v>
      </c>
      <c r="O1222" t="str">
        <f>IF(Table16[[#This Row],[cond2]]=1,MID(Table16[[#This Row],[Column1]],6,3),O1221)</f>
        <v xml:space="preserve"> 16</v>
      </c>
      <c r="P1222">
        <v>1221</v>
      </c>
      <c r="Q1222" t="s">
        <v>547</v>
      </c>
    </row>
    <row r="1223" spans="11:17" x14ac:dyDescent="0.3">
      <c r="K1223">
        <v>0</v>
      </c>
      <c r="L1223">
        <f>IF(AND(ISNUMBER(SEARCH(":",Table16[[#This Row],[Column1]]))=FALSE,ISNUMBER(SEARCH("Ronda",Table16[[#This Row],[Column1]]))=FALSE),1,0)</f>
        <v>1</v>
      </c>
      <c r="M1223">
        <f>IF(Table16[[#This Row],[cond]]=1,M1222+1,0)</f>
        <v>4</v>
      </c>
      <c r="N1223">
        <f>IF(ISNUMBER(SEARCH("Ronda",Table16[[#This Row],[Column1]]))=TRUE,1,0)</f>
        <v>0</v>
      </c>
      <c r="O1223" t="str">
        <f>IF(Table16[[#This Row],[cond2]]=1,MID(Table16[[#This Row],[Column1]],6,3),O1222)</f>
        <v xml:space="preserve"> 16</v>
      </c>
      <c r="P1223">
        <v>958</v>
      </c>
      <c r="Q1223" t="s">
        <v>543</v>
      </c>
    </row>
    <row r="1224" spans="11:17" hidden="1" x14ac:dyDescent="0.3">
      <c r="K1224">
        <v>0</v>
      </c>
      <c r="L1224">
        <f>IF(AND(ISNUMBER(SEARCH(":",Table16[[#This Row],[Column1]]))=FALSE,ISNUMBER(SEARCH("Ronda",Table16[[#This Row],[Column1]]))=FALSE),1,0)</f>
        <v>1</v>
      </c>
      <c r="M1224">
        <f>IF(Table16[[#This Row],[cond]]=1,M1223+1,0)</f>
        <v>5</v>
      </c>
      <c r="N1224">
        <f>IF(ISNUMBER(SEARCH("Ronda",Table16[[#This Row],[Column1]]))=TRUE,1,0)</f>
        <v>0</v>
      </c>
      <c r="O1224" t="str">
        <f>IF(Table16[[#This Row],[cond2]]=1,MID(Table16[[#This Row],[Column1]],6,3),O1223)</f>
        <v xml:space="preserve"> 16</v>
      </c>
      <c r="P1224">
        <v>1223</v>
      </c>
      <c r="Q1224" t="s">
        <v>547</v>
      </c>
    </row>
    <row r="1225" spans="11:17" hidden="1" x14ac:dyDescent="0.3">
      <c r="K1225">
        <v>-1</v>
      </c>
      <c r="L1225">
        <f>IF(AND(ISNUMBER(SEARCH(":",Table16[[#This Row],[Column1]]))=FALSE,ISNUMBER(SEARCH("Ronda",Table16[[#This Row],[Column1]]))=FALSE),1,0)</f>
        <v>1</v>
      </c>
      <c r="M1225">
        <f>IF(Table16[[#This Row],[cond]]=1,M1224+1,0)</f>
        <v>6</v>
      </c>
      <c r="N1225">
        <f>IF(ISNUMBER(SEARCH("Ronda",Table16[[#This Row],[Column1]]))=TRUE,1,0)</f>
        <v>0</v>
      </c>
      <c r="O1225" t="str">
        <f>IF(Table16[[#This Row],[cond2]]=1,MID(Table16[[#This Row],[Column1]],6,3),O1224)</f>
        <v xml:space="preserve"> 16</v>
      </c>
      <c r="P1225">
        <v>1224</v>
      </c>
      <c r="Q1225" t="s">
        <v>547</v>
      </c>
    </row>
    <row r="1226" spans="11:17" hidden="1" x14ac:dyDescent="0.3">
      <c r="K1226" t="s">
        <v>1626</v>
      </c>
      <c r="L1226">
        <f>IF(AND(ISNUMBER(SEARCH(":",Table16[[#This Row],[Column1]]))=FALSE,ISNUMBER(SEARCH("Ronda",Table16[[#This Row],[Column1]]))=FALSE),1,0)</f>
        <v>0</v>
      </c>
      <c r="M1226">
        <f>IF(Table16[[#This Row],[cond]]=1,M1225+1,0)</f>
        <v>0</v>
      </c>
      <c r="N1226">
        <f>IF(ISNUMBER(SEARCH("Ronda",Table16[[#This Row],[Column1]]))=TRUE,1,0)</f>
        <v>1</v>
      </c>
      <c r="O1226" t="str">
        <f>IF(Table16[[#This Row],[cond2]]=1,MID(Table16[[#This Row],[Column1]],6,3),O1225)</f>
        <v xml:space="preserve"> 15</v>
      </c>
      <c r="P1226">
        <v>1225</v>
      </c>
      <c r="Q1226" t="s">
        <v>548</v>
      </c>
    </row>
    <row r="1227" spans="11:17" hidden="1" x14ac:dyDescent="0.3">
      <c r="K1227" t="s">
        <v>1627</v>
      </c>
      <c r="L1227">
        <f>IF(AND(ISNUMBER(SEARCH(":",Table16[[#This Row],[Column1]]))=FALSE,ISNUMBER(SEARCH("Ronda",Table16[[#This Row],[Column1]]))=FALSE),1,0)</f>
        <v>0</v>
      </c>
      <c r="M1227">
        <f>IF(Table16[[#This Row],[cond]]=1,M1226+1,0)</f>
        <v>0</v>
      </c>
      <c r="N1227">
        <f>IF(ISNUMBER(SEARCH("Ronda",Table16[[#This Row],[Column1]]))=TRUE,1,0)</f>
        <v>0</v>
      </c>
      <c r="O1227" t="str">
        <f>IF(Table16[[#This Row],[cond2]]=1,MID(Table16[[#This Row],[Column1]],6,3),O1226)</f>
        <v xml:space="preserve"> 15</v>
      </c>
      <c r="P1227">
        <v>1226</v>
      </c>
      <c r="Q1227" t="s">
        <v>548</v>
      </c>
    </row>
    <row r="1228" spans="11:17" hidden="1" x14ac:dyDescent="0.3">
      <c r="K1228" t="s">
        <v>28</v>
      </c>
      <c r="L1228">
        <f>IF(AND(ISNUMBER(SEARCH(":",Table16[[#This Row],[Column1]]))=FALSE,ISNUMBER(SEARCH("Ronda",Table16[[#This Row],[Column1]]))=FALSE),1,0)</f>
        <v>1</v>
      </c>
      <c r="M1228">
        <f>IF(Table16[[#This Row],[cond]]=1,M1227+1,0)</f>
        <v>1</v>
      </c>
      <c r="N1228">
        <f>IF(ISNUMBER(SEARCH("Ronda",Table16[[#This Row],[Column1]]))=TRUE,1,0)</f>
        <v>0</v>
      </c>
      <c r="O1228" t="str">
        <f>IF(Table16[[#This Row],[cond2]]=1,MID(Table16[[#This Row],[Column1]],6,3),O1227)</f>
        <v xml:space="preserve"> 15</v>
      </c>
      <c r="P1228">
        <v>1227</v>
      </c>
      <c r="Q1228" t="s">
        <v>548</v>
      </c>
    </row>
    <row r="1229" spans="11:17" hidden="1" x14ac:dyDescent="0.3">
      <c r="K1229" t="s">
        <v>7</v>
      </c>
      <c r="L1229">
        <f>IF(AND(ISNUMBER(SEARCH(":",Table16[[#This Row],[Column1]]))=FALSE,ISNUMBER(SEARCH("Ronda",Table16[[#This Row],[Column1]]))=FALSE),1,0)</f>
        <v>1</v>
      </c>
      <c r="M1229">
        <f>IF(Table16[[#This Row],[cond]]=1,M1228+1,0)</f>
        <v>2</v>
      </c>
      <c r="N1229">
        <f>IF(ISNUMBER(SEARCH("Ronda",Table16[[#This Row],[Column1]]))=TRUE,1,0)</f>
        <v>0</v>
      </c>
      <c r="O1229" t="str">
        <f>IF(Table16[[#This Row],[cond2]]=1,MID(Table16[[#This Row],[Column1]],6,3),O1228)</f>
        <v xml:space="preserve"> 15</v>
      </c>
      <c r="P1229">
        <v>1228</v>
      </c>
      <c r="Q1229" t="s">
        <v>548</v>
      </c>
    </row>
    <row r="1230" spans="11:17" hidden="1" x14ac:dyDescent="0.3">
      <c r="K1230">
        <v>0</v>
      </c>
      <c r="L1230">
        <f>IF(AND(ISNUMBER(SEARCH(":",Table16[[#This Row],[Column1]]))=FALSE,ISNUMBER(SEARCH("Ronda",Table16[[#This Row],[Column1]]))=FALSE),1,0)</f>
        <v>1</v>
      </c>
      <c r="M1230">
        <f>IF(Table16[[#This Row],[cond]]=1,M1229+1,0)</f>
        <v>3</v>
      </c>
      <c r="N1230">
        <f>IF(ISNUMBER(SEARCH("Ronda",Table16[[#This Row],[Column1]]))=TRUE,1,0)</f>
        <v>0</v>
      </c>
      <c r="O1230" t="str">
        <f>IF(Table16[[#This Row],[cond2]]=1,MID(Table16[[#This Row],[Column1]],6,3),O1229)</f>
        <v xml:space="preserve"> 15</v>
      </c>
      <c r="P1230">
        <v>1229</v>
      </c>
      <c r="Q1230" t="s">
        <v>548</v>
      </c>
    </row>
    <row r="1231" spans="11:17" x14ac:dyDescent="0.3">
      <c r="K1231">
        <v>1</v>
      </c>
      <c r="L1231">
        <f>IF(AND(ISNUMBER(SEARCH(":",Table16[[#This Row],[Column1]]))=FALSE,ISNUMBER(SEARCH("Ronda",Table16[[#This Row],[Column1]]))=FALSE),1,0)</f>
        <v>1</v>
      </c>
      <c r="M1231">
        <f>IF(Table16[[#This Row],[cond]]=1,M1230+1,0)</f>
        <v>4</v>
      </c>
      <c r="N1231">
        <f>IF(ISNUMBER(SEARCH("Ronda",Table16[[#This Row],[Column1]]))=TRUE,1,0)</f>
        <v>0</v>
      </c>
      <c r="O1231" t="str">
        <f>IF(Table16[[#This Row],[cond2]]=1,MID(Table16[[#This Row],[Column1]],6,3),O1230)</f>
        <v xml:space="preserve"> 15</v>
      </c>
      <c r="P1231">
        <v>951</v>
      </c>
      <c r="Q1231" t="s">
        <v>543</v>
      </c>
    </row>
    <row r="1232" spans="11:17" hidden="1" x14ac:dyDescent="0.3">
      <c r="K1232">
        <v>0</v>
      </c>
      <c r="L1232">
        <f>IF(AND(ISNUMBER(SEARCH(":",Table16[[#This Row],[Column1]]))=FALSE,ISNUMBER(SEARCH("Ronda",Table16[[#This Row],[Column1]]))=FALSE),1,0)</f>
        <v>1</v>
      </c>
      <c r="M1232">
        <f>IF(Table16[[#This Row],[cond]]=1,M1231+1,0)</f>
        <v>5</v>
      </c>
      <c r="N1232">
        <f>IF(ISNUMBER(SEARCH("Ronda",Table16[[#This Row],[Column1]]))=TRUE,1,0)</f>
        <v>0</v>
      </c>
      <c r="O1232" t="str">
        <f>IF(Table16[[#This Row],[cond2]]=1,MID(Table16[[#This Row],[Column1]],6,3),O1231)</f>
        <v xml:space="preserve"> 15</v>
      </c>
      <c r="P1232">
        <v>1231</v>
      </c>
      <c r="Q1232" t="s">
        <v>548</v>
      </c>
    </row>
    <row r="1233" spans="11:17" hidden="1" x14ac:dyDescent="0.3">
      <c r="K1233">
        <v>-1</v>
      </c>
      <c r="L1233">
        <f>IF(AND(ISNUMBER(SEARCH(":",Table16[[#This Row],[Column1]]))=FALSE,ISNUMBER(SEARCH("Ronda",Table16[[#This Row],[Column1]]))=FALSE),1,0)</f>
        <v>1</v>
      </c>
      <c r="M1233">
        <f>IF(Table16[[#This Row],[cond]]=1,M1232+1,0)</f>
        <v>6</v>
      </c>
      <c r="N1233">
        <f>IF(ISNUMBER(SEARCH("Ronda",Table16[[#This Row],[Column1]]))=TRUE,1,0)</f>
        <v>0</v>
      </c>
      <c r="O1233" t="str">
        <f>IF(Table16[[#This Row],[cond2]]=1,MID(Table16[[#This Row],[Column1]],6,3),O1232)</f>
        <v xml:space="preserve"> 15</v>
      </c>
      <c r="P1233">
        <v>1232</v>
      </c>
      <c r="Q1233" t="s">
        <v>548</v>
      </c>
    </row>
    <row r="1234" spans="11:17" hidden="1" x14ac:dyDescent="0.3">
      <c r="K1234" t="s">
        <v>1628</v>
      </c>
      <c r="L1234">
        <f>IF(AND(ISNUMBER(SEARCH(":",Table16[[#This Row],[Column1]]))=FALSE,ISNUMBER(SEARCH("Ronda",Table16[[#This Row],[Column1]]))=FALSE),1,0)</f>
        <v>0</v>
      </c>
      <c r="M1234">
        <f>IF(Table16[[#This Row],[cond]]=1,M1233+1,0)</f>
        <v>0</v>
      </c>
      <c r="N1234">
        <f>IF(ISNUMBER(SEARCH("Ronda",Table16[[#This Row],[Column1]]))=TRUE,1,0)</f>
        <v>0</v>
      </c>
      <c r="O1234" t="str">
        <f>IF(Table16[[#This Row],[cond2]]=1,MID(Table16[[#This Row],[Column1]],6,3),O1233)</f>
        <v xml:space="preserve"> 15</v>
      </c>
      <c r="P1234">
        <v>1233</v>
      </c>
      <c r="Q1234" t="s">
        <v>548</v>
      </c>
    </row>
    <row r="1235" spans="11:17" hidden="1" x14ac:dyDescent="0.3">
      <c r="K1235" t="s">
        <v>13</v>
      </c>
      <c r="L1235">
        <f>IF(AND(ISNUMBER(SEARCH(":",Table16[[#This Row],[Column1]]))=FALSE,ISNUMBER(SEARCH("Ronda",Table16[[#This Row],[Column1]]))=FALSE),1,0)</f>
        <v>1</v>
      </c>
      <c r="M1235">
        <f>IF(Table16[[#This Row],[cond]]=1,M1234+1,0)</f>
        <v>1</v>
      </c>
      <c r="N1235">
        <f>IF(ISNUMBER(SEARCH("Ronda",Table16[[#This Row],[Column1]]))=TRUE,1,0)</f>
        <v>0</v>
      </c>
      <c r="O1235" t="str">
        <f>IF(Table16[[#This Row],[cond2]]=1,MID(Table16[[#This Row],[Column1]],6,3),O1234)</f>
        <v xml:space="preserve"> 15</v>
      </c>
      <c r="P1235">
        <v>1234</v>
      </c>
      <c r="Q1235" t="s">
        <v>548</v>
      </c>
    </row>
    <row r="1236" spans="11:17" hidden="1" x14ac:dyDescent="0.3">
      <c r="K1236" t="s">
        <v>36</v>
      </c>
      <c r="L1236">
        <f>IF(AND(ISNUMBER(SEARCH(":",Table16[[#This Row],[Column1]]))=FALSE,ISNUMBER(SEARCH("Ronda",Table16[[#This Row],[Column1]]))=FALSE),1,0)</f>
        <v>1</v>
      </c>
      <c r="M1236">
        <f>IF(Table16[[#This Row],[cond]]=1,M1235+1,0)</f>
        <v>2</v>
      </c>
      <c r="N1236">
        <f>IF(ISNUMBER(SEARCH("Ronda",Table16[[#This Row],[Column1]]))=TRUE,1,0)</f>
        <v>0</v>
      </c>
      <c r="O1236" t="str">
        <f>IF(Table16[[#This Row],[cond2]]=1,MID(Table16[[#This Row],[Column1]],6,3),O1235)</f>
        <v xml:space="preserve"> 15</v>
      </c>
      <c r="P1236">
        <v>1235</v>
      </c>
      <c r="Q1236" t="s">
        <v>548</v>
      </c>
    </row>
    <row r="1237" spans="11:17" hidden="1" x14ac:dyDescent="0.3">
      <c r="K1237">
        <v>1</v>
      </c>
      <c r="L1237">
        <f>IF(AND(ISNUMBER(SEARCH(":",Table16[[#This Row],[Column1]]))=FALSE,ISNUMBER(SEARCH("Ronda",Table16[[#This Row],[Column1]]))=FALSE),1,0)</f>
        <v>1</v>
      </c>
      <c r="M1237">
        <f>IF(Table16[[#This Row],[cond]]=1,M1236+1,0)</f>
        <v>3</v>
      </c>
      <c r="N1237">
        <f>IF(ISNUMBER(SEARCH("Ronda",Table16[[#This Row],[Column1]]))=TRUE,1,0)</f>
        <v>0</v>
      </c>
      <c r="O1237" t="str">
        <f>IF(Table16[[#This Row],[cond2]]=1,MID(Table16[[#This Row],[Column1]],6,3),O1236)</f>
        <v xml:space="preserve"> 15</v>
      </c>
      <c r="P1237">
        <v>1236</v>
      </c>
      <c r="Q1237" t="s">
        <v>548</v>
      </c>
    </row>
    <row r="1238" spans="11:17" x14ac:dyDescent="0.3">
      <c r="K1238">
        <v>0</v>
      </c>
      <c r="L1238">
        <f>IF(AND(ISNUMBER(SEARCH(":",Table16[[#This Row],[Column1]]))=FALSE,ISNUMBER(SEARCH("Ronda",Table16[[#This Row],[Column1]]))=FALSE),1,0)</f>
        <v>1</v>
      </c>
      <c r="M1238">
        <f>IF(Table16[[#This Row],[cond]]=1,M1237+1,0)</f>
        <v>4</v>
      </c>
      <c r="N1238">
        <f>IF(ISNUMBER(SEARCH("Ronda",Table16[[#This Row],[Column1]]))=TRUE,1,0)</f>
        <v>0</v>
      </c>
      <c r="O1238" t="str">
        <f>IF(Table16[[#This Row],[cond2]]=1,MID(Table16[[#This Row],[Column1]],6,3),O1237)</f>
        <v xml:space="preserve"> 15</v>
      </c>
      <c r="P1238">
        <v>944</v>
      </c>
      <c r="Q1238" t="s">
        <v>543</v>
      </c>
    </row>
    <row r="1239" spans="11:17" hidden="1" x14ac:dyDescent="0.3">
      <c r="K1239">
        <v>0</v>
      </c>
      <c r="L1239">
        <f>IF(AND(ISNUMBER(SEARCH(":",Table16[[#This Row],[Column1]]))=FALSE,ISNUMBER(SEARCH("Ronda",Table16[[#This Row],[Column1]]))=FALSE),1,0)</f>
        <v>1</v>
      </c>
      <c r="M1239">
        <f>IF(Table16[[#This Row],[cond]]=1,M1238+1,0)</f>
        <v>5</v>
      </c>
      <c r="N1239">
        <f>IF(ISNUMBER(SEARCH("Ronda",Table16[[#This Row],[Column1]]))=TRUE,1,0)</f>
        <v>0</v>
      </c>
      <c r="O1239" t="str">
        <f>IF(Table16[[#This Row],[cond2]]=1,MID(Table16[[#This Row],[Column1]],6,3),O1238)</f>
        <v xml:space="preserve"> 15</v>
      </c>
      <c r="P1239">
        <v>1238</v>
      </c>
      <c r="Q1239" t="s">
        <v>548</v>
      </c>
    </row>
    <row r="1240" spans="11:17" hidden="1" x14ac:dyDescent="0.3">
      <c r="K1240">
        <v>0</v>
      </c>
      <c r="L1240">
        <f>IF(AND(ISNUMBER(SEARCH(":",Table16[[#This Row],[Column1]]))=FALSE,ISNUMBER(SEARCH("Ronda",Table16[[#This Row],[Column1]]))=FALSE),1,0)</f>
        <v>1</v>
      </c>
      <c r="M1240">
        <f>IF(Table16[[#This Row],[cond]]=1,M1239+1,0)</f>
        <v>6</v>
      </c>
      <c r="N1240">
        <f>IF(ISNUMBER(SEARCH("Ronda",Table16[[#This Row],[Column1]]))=TRUE,1,0)</f>
        <v>0</v>
      </c>
      <c r="O1240" t="str">
        <f>IF(Table16[[#This Row],[cond2]]=1,MID(Table16[[#This Row],[Column1]],6,3),O1239)</f>
        <v xml:space="preserve"> 15</v>
      </c>
      <c r="P1240">
        <v>1239</v>
      </c>
      <c r="Q1240" t="s">
        <v>548</v>
      </c>
    </row>
    <row r="1241" spans="11:17" hidden="1" x14ac:dyDescent="0.3">
      <c r="K1241" t="s">
        <v>192</v>
      </c>
      <c r="L1241">
        <f>IF(AND(ISNUMBER(SEARCH(":",Table16[[#This Row],[Column1]]))=FALSE,ISNUMBER(SEARCH("Ronda",Table16[[#This Row],[Column1]]))=FALSE),1,0)</f>
        <v>0</v>
      </c>
      <c r="M1241">
        <f>IF(Table16[[#This Row],[cond]]=1,M1240+1,0)</f>
        <v>0</v>
      </c>
      <c r="N1241">
        <f>IF(ISNUMBER(SEARCH("Ronda",Table16[[#This Row],[Column1]]))=TRUE,1,0)</f>
        <v>0</v>
      </c>
      <c r="O1241" t="str">
        <f>IF(Table16[[#This Row],[cond2]]=1,MID(Table16[[#This Row],[Column1]],6,3),O1240)</f>
        <v xml:space="preserve"> 15</v>
      </c>
      <c r="P1241">
        <v>1240</v>
      </c>
      <c r="Q1241" t="s">
        <v>548</v>
      </c>
    </row>
    <row r="1242" spans="11:17" hidden="1" x14ac:dyDescent="0.3">
      <c r="K1242" t="s">
        <v>1491</v>
      </c>
      <c r="L1242">
        <f>IF(AND(ISNUMBER(SEARCH(":",Table16[[#This Row],[Column1]]))=FALSE,ISNUMBER(SEARCH("Ronda",Table16[[#This Row],[Column1]]))=FALSE),1,0)</f>
        <v>1</v>
      </c>
      <c r="M1242">
        <f>IF(Table16[[#This Row],[cond]]=1,M1241+1,0)</f>
        <v>1</v>
      </c>
      <c r="N1242">
        <f>IF(ISNUMBER(SEARCH("Ronda",Table16[[#This Row],[Column1]]))=TRUE,1,0)</f>
        <v>0</v>
      </c>
      <c r="O1242" t="str">
        <f>IF(Table16[[#This Row],[cond2]]=1,MID(Table16[[#This Row],[Column1]],6,3),O1241)</f>
        <v xml:space="preserve"> 15</v>
      </c>
      <c r="P1242">
        <v>1241</v>
      </c>
      <c r="Q1242" t="s">
        <v>548</v>
      </c>
    </row>
    <row r="1243" spans="11:17" hidden="1" x14ac:dyDescent="0.3">
      <c r="K1243" t="s">
        <v>8</v>
      </c>
      <c r="L1243">
        <f>IF(AND(ISNUMBER(SEARCH(":",Table16[[#This Row],[Column1]]))=FALSE,ISNUMBER(SEARCH("Ronda",Table16[[#This Row],[Column1]]))=FALSE),1,0)</f>
        <v>1</v>
      </c>
      <c r="M1243">
        <f>IF(Table16[[#This Row],[cond]]=1,M1242+1,0)</f>
        <v>2</v>
      </c>
      <c r="N1243">
        <f>IF(ISNUMBER(SEARCH("Ronda",Table16[[#This Row],[Column1]]))=TRUE,1,0)</f>
        <v>0</v>
      </c>
      <c r="O1243" t="str">
        <f>IF(Table16[[#This Row],[cond2]]=1,MID(Table16[[#This Row],[Column1]],6,3),O1242)</f>
        <v xml:space="preserve"> 15</v>
      </c>
      <c r="P1243">
        <v>1242</v>
      </c>
      <c r="Q1243" t="s">
        <v>548</v>
      </c>
    </row>
    <row r="1244" spans="11:17" hidden="1" x14ac:dyDescent="0.3">
      <c r="K1244">
        <v>0</v>
      </c>
      <c r="L1244">
        <f>IF(AND(ISNUMBER(SEARCH(":",Table16[[#This Row],[Column1]]))=FALSE,ISNUMBER(SEARCH("Ronda",Table16[[#This Row],[Column1]]))=FALSE),1,0)</f>
        <v>1</v>
      </c>
      <c r="M1244">
        <f>IF(Table16[[#This Row],[cond]]=1,M1243+1,0)</f>
        <v>3</v>
      </c>
      <c r="N1244">
        <f>IF(ISNUMBER(SEARCH("Ronda",Table16[[#This Row],[Column1]]))=TRUE,1,0)</f>
        <v>0</v>
      </c>
      <c r="O1244" t="str">
        <f>IF(Table16[[#This Row],[cond2]]=1,MID(Table16[[#This Row],[Column1]],6,3),O1243)</f>
        <v xml:space="preserve"> 15</v>
      </c>
      <c r="P1244">
        <v>1243</v>
      </c>
      <c r="Q1244" t="s">
        <v>548</v>
      </c>
    </row>
    <row r="1245" spans="11:17" x14ac:dyDescent="0.3">
      <c r="K1245">
        <v>0</v>
      </c>
      <c r="L1245">
        <f>IF(AND(ISNUMBER(SEARCH(":",Table16[[#This Row],[Column1]]))=FALSE,ISNUMBER(SEARCH("Ronda",Table16[[#This Row],[Column1]]))=FALSE),1,0)</f>
        <v>1</v>
      </c>
      <c r="M1245">
        <f>IF(Table16[[#This Row],[cond]]=1,M1244+1,0)</f>
        <v>4</v>
      </c>
      <c r="N1245">
        <f>IF(ISNUMBER(SEARCH("Ronda",Table16[[#This Row],[Column1]]))=TRUE,1,0)</f>
        <v>0</v>
      </c>
      <c r="O1245" t="str">
        <f>IF(Table16[[#This Row],[cond2]]=1,MID(Table16[[#This Row],[Column1]],6,3),O1244)</f>
        <v xml:space="preserve"> 15</v>
      </c>
      <c r="P1245">
        <v>937</v>
      </c>
      <c r="Q1245" t="s">
        <v>543</v>
      </c>
    </row>
    <row r="1246" spans="11:17" hidden="1" x14ac:dyDescent="0.3">
      <c r="K1246">
        <v>0</v>
      </c>
      <c r="L1246">
        <f>IF(AND(ISNUMBER(SEARCH(":",Table16[[#This Row],[Column1]]))=FALSE,ISNUMBER(SEARCH("Ronda",Table16[[#This Row],[Column1]]))=FALSE),1,0)</f>
        <v>1</v>
      </c>
      <c r="M1246">
        <f>IF(Table16[[#This Row],[cond]]=1,M1245+1,0)</f>
        <v>5</v>
      </c>
      <c r="N1246">
        <f>IF(ISNUMBER(SEARCH("Ronda",Table16[[#This Row],[Column1]]))=TRUE,1,0)</f>
        <v>0</v>
      </c>
      <c r="O1246" t="str">
        <f>IF(Table16[[#This Row],[cond2]]=1,MID(Table16[[#This Row],[Column1]],6,3),O1245)</f>
        <v xml:space="preserve"> 15</v>
      </c>
      <c r="P1246">
        <v>1245</v>
      </c>
      <c r="Q1246" t="s">
        <v>548</v>
      </c>
    </row>
    <row r="1247" spans="11:17" hidden="1" x14ac:dyDescent="0.3">
      <c r="K1247">
        <v>-1</v>
      </c>
      <c r="L1247">
        <f>IF(AND(ISNUMBER(SEARCH(":",Table16[[#This Row],[Column1]]))=FALSE,ISNUMBER(SEARCH("Ronda",Table16[[#This Row],[Column1]]))=FALSE),1,0)</f>
        <v>1</v>
      </c>
      <c r="M1247">
        <f>IF(Table16[[#This Row],[cond]]=1,M1246+1,0)</f>
        <v>6</v>
      </c>
      <c r="N1247">
        <f>IF(ISNUMBER(SEARCH("Ronda",Table16[[#This Row],[Column1]]))=TRUE,1,0)</f>
        <v>0</v>
      </c>
      <c r="O1247" t="str">
        <f>IF(Table16[[#This Row],[cond2]]=1,MID(Table16[[#This Row],[Column1]],6,3),O1246)</f>
        <v xml:space="preserve"> 15</v>
      </c>
      <c r="P1247">
        <v>1246</v>
      </c>
      <c r="Q1247" t="s">
        <v>548</v>
      </c>
    </row>
    <row r="1248" spans="11:17" hidden="1" x14ac:dyDescent="0.3">
      <c r="K1248" t="s">
        <v>194</v>
      </c>
      <c r="L1248">
        <f>IF(AND(ISNUMBER(SEARCH(":",Table16[[#This Row],[Column1]]))=FALSE,ISNUMBER(SEARCH("Ronda",Table16[[#This Row],[Column1]]))=FALSE),1,0)</f>
        <v>0</v>
      </c>
      <c r="M1248">
        <f>IF(Table16[[#This Row],[cond]]=1,M1247+1,0)</f>
        <v>0</v>
      </c>
      <c r="N1248">
        <f>IF(ISNUMBER(SEARCH("Ronda",Table16[[#This Row],[Column1]]))=TRUE,1,0)</f>
        <v>0</v>
      </c>
      <c r="O1248" t="str">
        <f>IF(Table16[[#This Row],[cond2]]=1,MID(Table16[[#This Row],[Column1]],6,3),O1247)</f>
        <v xml:space="preserve"> 15</v>
      </c>
      <c r="P1248">
        <v>1247</v>
      </c>
      <c r="Q1248" t="s">
        <v>548</v>
      </c>
    </row>
    <row r="1249" spans="11:17" hidden="1" x14ac:dyDescent="0.3">
      <c r="K1249" t="s">
        <v>2</v>
      </c>
      <c r="L1249">
        <f>IF(AND(ISNUMBER(SEARCH(":",Table16[[#This Row],[Column1]]))=FALSE,ISNUMBER(SEARCH("Ronda",Table16[[#This Row],[Column1]]))=FALSE),1,0)</f>
        <v>1</v>
      </c>
      <c r="M1249">
        <f>IF(Table16[[#This Row],[cond]]=1,M1248+1,0)</f>
        <v>1</v>
      </c>
      <c r="N1249">
        <f>IF(ISNUMBER(SEARCH("Ronda",Table16[[#This Row],[Column1]]))=TRUE,1,0)</f>
        <v>0</v>
      </c>
      <c r="O1249" t="str">
        <f>IF(Table16[[#This Row],[cond2]]=1,MID(Table16[[#This Row],[Column1]],6,3),O1248)</f>
        <v xml:space="preserve"> 15</v>
      </c>
      <c r="P1249">
        <v>1248</v>
      </c>
      <c r="Q1249" t="s">
        <v>548</v>
      </c>
    </row>
    <row r="1250" spans="11:17" hidden="1" x14ac:dyDescent="0.3">
      <c r="K1250" t="s">
        <v>5</v>
      </c>
      <c r="L1250">
        <f>IF(AND(ISNUMBER(SEARCH(":",Table16[[#This Row],[Column1]]))=FALSE,ISNUMBER(SEARCH("Ronda",Table16[[#This Row],[Column1]]))=FALSE),1,0)</f>
        <v>1</v>
      </c>
      <c r="M1250">
        <f>IF(Table16[[#This Row],[cond]]=1,M1249+1,0)</f>
        <v>2</v>
      </c>
      <c r="N1250">
        <f>IF(ISNUMBER(SEARCH("Ronda",Table16[[#This Row],[Column1]]))=TRUE,1,0)</f>
        <v>0</v>
      </c>
      <c r="O1250" t="str">
        <f>IF(Table16[[#This Row],[cond2]]=1,MID(Table16[[#This Row],[Column1]],6,3),O1249)</f>
        <v xml:space="preserve"> 15</v>
      </c>
      <c r="P1250">
        <v>1249</v>
      </c>
      <c r="Q1250" t="s">
        <v>548</v>
      </c>
    </row>
    <row r="1251" spans="11:17" hidden="1" x14ac:dyDescent="0.3">
      <c r="K1251">
        <v>1</v>
      </c>
      <c r="L1251">
        <f>IF(AND(ISNUMBER(SEARCH(":",Table16[[#This Row],[Column1]]))=FALSE,ISNUMBER(SEARCH("Ronda",Table16[[#This Row],[Column1]]))=FALSE),1,0)</f>
        <v>1</v>
      </c>
      <c r="M1251">
        <f>IF(Table16[[#This Row],[cond]]=1,M1250+1,0)</f>
        <v>3</v>
      </c>
      <c r="N1251">
        <f>IF(ISNUMBER(SEARCH("Ronda",Table16[[#This Row],[Column1]]))=TRUE,1,0)</f>
        <v>0</v>
      </c>
      <c r="O1251" t="str">
        <f>IF(Table16[[#This Row],[cond2]]=1,MID(Table16[[#This Row],[Column1]],6,3),O1250)</f>
        <v xml:space="preserve"> 15</v>
      </c>
      <c r="P1251">
        <v>1250</v>
      </c>
      <c r="Q1251" t="s">
        <v>548</v>
      </c>
    </row>
    <row r="1252" spans="11:17" x14ac:dyDescent="0.3">
      <c r="K1252">
        <v>1</v>
      </c>
      <c r="L1252">
        <f>IF(AND(ISNUMBER(SEARCH(":",Table16[[#This Row],[Column1]]))=FALSE,ISNUMBER(SEARCH("Ronda",Table16[[#This Row],[Column1]]))=FALSE),1,0)</f>
        <v>1</v>
      </c>
      <c r="M1252">
        <f>IF(Table16[[#This Row],[cond]]=1,M1251+1,0)</f>
        <v>4</v>
      </c>
      <c r="N1252">
        <f>IF(ISNUMBER(SEARCH("Ronda",Table16[[#This Row],[Column1]]))=TRUE,1,0)</f>
        <v>0</v>
      </c>
      <c r="O1252" t="str">
        <f>IF(Table16[[#This Row],[cond2]]=1,MID(Table16[[#This Row],[Column1]],6,3),O1251)</f>
        <v xml:space="preserve"> 15</v>
      </c>
      <c r="P1252">
        <v>930</v>
      </c>
      <c r="Q1252" t="s">
        <v>543</v>
      </c>
    </row>
    <row r="1253" spans="11:17" hidden="1" x14ac:dyDescent="0.3">
      <c r="K1253">
        <v>-1</v>
      </c>
      <c r="L1253">
        <f>IF(AND(ISNUMBER(SEARCH(":",Table16[[#This Row],[Column1]]))=FALSE,ISNUMBER(SEARCH("Ronda",Table16[[#This Row],[Column1]]))=FALSE),1,0)</f>
        <v>1</v>
      </c>
      <c r="M1253">
        <f>IF(Table16[[#This Row],[cond]]=1,M1252+1,0)</f>
        <v>5</v>
      </c>
      <c r="N1253">
        <f>IF(ISNUMBER(SEARCH("Ronda",Table16[[#This Row],[Column1]]))=TRUE,1,0)</f>
        <v>0</v>
      </c>
      <c r="O1253" t="str">
        <f>IF(Table16[[#This Row],[cond2]]=1,MID(Table16[[#This Row],[Column1]],6,3),O1252)</f>
        <v xml:space="preserve"> 15</v>
      </c>
      <c r="P1253">
        <v>1252</v>
      </c>
      <c r="Q1253" t="s">
        <v>548</v>
      </c>
    </row>
    <row r="1254" spans="11:17" hidden="1" x14ac:dyDescent="0.3">
      <c r="K1254">
        <v>0</v>
      </c>
      <c r="L1254">
        <f>IF(AND(ISNUMBER(SEARCH(":",Table16[[#This Row],[Column1]]))=FALSE,ISNUMBER(SEARCH("Ronda",Table16[[#This Row],[Column1]]))=FALSE),1,0)</f>
        <v>1</v>
      </c>
      <c r="M1254">
        <f>IF(Table16[[#This Row],[cond]]=1,M1253+1,0)</f>
        <v>6</v>
      </c>
      <c r="N1254">
        <f>IF(ISNUMBER(SEARCH("Ronda",Table16[[#This Row],[Column1]]))=TRUE,1,0)</f>
        <v>0</v>
      </c>
      <c r="O1254" t="str">
        <f>IF(Table16[[#This Row],[cond2]]=1,MID(Table16[[#This Row],[Column1]],6,3),O1253)</f>
        <v xml:space="preserve"> 15</v>
      </c>
      <c r="P1254">
        <v>1253</v>
      </c>
      <c r="Q1254" t="s">
        <v>548</v>
      </c>
    </row>
    <row r="1255" spans="11:17" hidden="1" x14ac:dyDescent="0.3">
      <c r="K1255" t="s">
        <v>1629</v>
      </c>
      <c r="L1255">
        <f>IF(AND(ISNUMBER(SEARCH(":",Table16[[#This Row],[Column1]]))=FALSE,ISNUMBER(SEARCH("Ronda",Table16[[#This Row],[Column1]]))=FALSE),1,0)</f>
        <v>0</v>
      </c>
      <c r="M1255">
        <f>IF(Table16[[#This Row],[cond]]=1,M1254+1,0)</f>
        <v>0</v>
      </c>
      <c r="N1255">
        <f>IF(ISNUMBER(SEARCH("Ronda",Table16[[#This Row],[Column1]]))=TRUE,1,0)</f>
        <v>0</v>
      </c>
      <c r="O1255" t="str">
        <f>IF(Table16[[#This Row],[cond2]]=1,MID(Table16[[#This Row],[Column1]],6,3),O1254)</f>
        <v xml:space="preserve"> 15</v>
      </c>
      <c r="P1255">
        <v>1254</v>
      </c>
      <c r="Q1255" t="s">
        <v>548</v>
      </c>
    </row>
    <row r="1256" spans="11:17" hidden="1" x14ac:dyDescent="0.3">
      <c r="K1256" t="s">
        <v>4</v>
      </c>
      <c r="L1256">
        <f>IF(AND(ISNUMBER(SEARCH(":",Table16[[#This Row],[Column1]]))=FALSE,ISNUMBER(SEARCH("Ronda",Table16[[#This Row],[Column1]]))=FALSE),1,0)</f>
        <v>1</v>
      </c>
      <c r="M1256">
        <f>IF(Table16[[#This Row],[cond]]=1,M1255+1,0)</f>
        <v>1</v>
      </c>
      <c r="N1256">
        <f>IF(ISNUMBER(SEARCH("Ronda",Table16[[#This Row],[Column1]]))=TRUE,1,0)</f>
        <v>0</v>
      </c>
      <c r="O1256" t="str">
        <f>IF(Table16[[#This Row],[cond2]]=1,MID(Table16[[#This Row],[Column1]],6,3),O1255)</f>
        <v xml:space="preserve"> 15</v>
      </c>
      <c r="P1256">
        <v>1255</v>
      </c>
      <c r="Q1256" t="s">
        <v>548</v>
      </c>
    </row>
    <row r="1257" spans="11:17" hidden="1" x14ac:dyDescent="0.3">
      <c r="K1257" t="s">
        <v>1051</v>
      </c>
      <c r="L1257">
        <f>IF(AND(ISNUMBER(SEARCH(":",Table16[[#This Row],[Column1]]))=FALSE,ISNUMBER(SEARCH("Ronda",Table16[[#This Row],[Column1]]))=FALSE),1,0)</f>
        <v>1</v>
      </c>
      <c r="M1257">
        <f>IF(Table16[[#This Row],[cond]]=1,M1256+1,0)</f>
        <v>2</v>
      </c>
      <c r="N1257">
        <f>IF(ISNUMBER(SEARCH("Ronda",Table16[[#This Row],[Column1]]))=TRUE,1,0)</f>
        <v>0</v>
      </c>
      <c r="O1257" t="str">
        <f>IF(Table16[[#This Row],[cond2]]=1,MID(Table16[[#This Row],[Column1]],6,3),O1256)</f>
        <v xml:space="preserve"> 15</v>
      </c>
      <c r="P1257">
        <v>1256</v>
      </c>
      <c r="Q1257" t="s">
        <v>548</v>
      </c>
    </row>
    <row r="1258" spans="11:17" hidden="1" x14ac:dyDescent="0.3">
      <c r="K1258">
        <v>1</v>
      </c>
      <c r="L1258">
        <f>IF(AND(ISNUMBER(SEARCH(":",Table16[[#This Row],[Column1]]))=FALSE,ISNUMBER(SEARCH("Ronda",Table16[[#This Row],[Column1]]))=FALSE),1,0)</f>
        <v>1</v>
      </c>
      <c r="M1258">
        <f>IF(Table16[[#This Row],[cond]]=1,M1257+1,0)</f>
        <v>3</v>
      </c>
      <c r="N1258">
        <f>IF(ISNUMBER(SEARCH("Ronda",Table16[[#This Row],[Column1]]))=TRUE,1,0)</f>
        <v>0</v>
      </c>
      <c r="O1258" t="str">
        <f>IF(Table16[[#This Row],[cond2]]=1,MID(Table16[[#This Row],[Column1]],6,3),O1257)</f>
        <v xml:space="preserve"> 15</v>
      </c>
      <c r="P1258">
        <v>1257</v>
      </c>
      <c r="Q1258" t="s">
        <v>548</v>
      </c>
    </row>
    <row r="1259" spans="11:17" x14ac:dyDescent="0.3">
      <c r="K1259">
        <v>1</v>
      </c>
      <c r="L1259">
        <f>IF(AND(ISNUMBER(SEARCH(":",Table16[[#This Row],[Column1]]))=FALSE,ISNUMBER(SEARCH("Ronda",Table16[[#This Row],[Column1]]))=FALSE),1,0)</f>
        <v>1</v>
      </c>
      <c r="M1259">
        <f>IF(Table16[[#This Row],[cond]]=1,M1258+1,0)</f>
        <v>4</v>
      </c>
      <c r="N1259">
        <f>IF(ISNUMBER(SEARCH("Ronda",Table16[[#This Row],[Column1]]))=TRUE,1,0)</f>
        <v>0</v>
      </c>
      <c r="O1259" t="str">
        <f>IF(Table16[[#This Row],[cond2]]=1,MID(Table16[[#This Row],[Column1]],6,3),O1258)</f>
        <v xml:space="preserve"> 15</v>
      </c>
      <c r="P1259">
        <v>923</v>
      </c>
      <c r="Q1259" t="s">
        <v>543</v>
      </c>
    </row>
    <row r="1260" spans="11:17" hidden="1" x14ac:dyDescent="0.3">
      <c r="K1260">
        <v>-1</v>
      </c>
      <c r="L1260">
        <f>IF(AND(ISNUMBER(SEARCH(":",Table16[[#This Row],[Column1]]))=FALSE,ISNUMBER(SEARCH("Ronda",Table16[[#This Row],[Column1]]))=FALSE),1,0)</f>
        <v>1</v>
      </c>
      <c r="M1260">
        <f>IF(Table16[[#This Row],[cond]]=1,M1259+1,0)</f>
        <v>5</v>
      </c>
      <c r="N1260">
        <f>IF(ISNUMBER(SEARCH("Ronda",Table16[[#This Row],[Column1]]))=TRUE,1,0)</f>
        <v>0</v>
      </c>
      <c r="O1260" t="str">
        <f>IF(Table16[[#This Row],[cond2]]=1,MID(Table16[[#This Row],[Column1]],6,3),O1259)</f>
        <v xml:space="preserve"> 15</v>
      </c>
      <c r="P1260">
        <v>1259</v>
      </c>
      <c r="Q1260" t="s">
        <v>548</v>
      </c>
    </row>
    <row r="1261" spans="11:17" hidden="1" x14ac:dyDescent="0.3">
      <c r="K1261">
        <v>-1</v>
      </c>
      <c r="L1261">
        <f>IF(AND(ISNUMBER(SEARCH(":",Table16[[#This Row],[Column1]]))=FALSE,ISNUMBER(SEARCH("Ronda",Table16[[#This Row],[Column1]]))=FALSE),1,0)</f>
        <v>1</v>
      </c>
      <c r="M1261">
        <f>IF(Table16[[#This Row],[cond]]=1,M1260+1,0)</f>
        <v>6</v>
      </c>
      <c r="N1261">
        <f>IF(ISNUMBER(SEARCH("Ronda",Table16[[#This Row],[Column1]]))=TRUE,1,0)</f>
        <v>0</v>
      </c>
      <c r="O1261" t="str">
        <f>IF(Table16[[#This Row],[cond2]]=1,MID(Table16[[#This Row],[Column1]],6,3),O1260)</f>
        <v xml:space="preserve"> 15</v>
      </c>
      <c r="P1261">
        <v>1260</v>
      </c>
      <c r="Q1261" t="s">
        <v>548</v>
      </c>
    </row>
    <row r="1262" spans="11:17" hidden="1" x14ac:dyDescent="0.3">
      <c r="K1262" t="s">
        <v>1630</v>
      </c>
      <c r="L1262">
        <f>IF(AND(ISNUMBER(SEARCH(":",Table16[[#This Row],[Column1]]))=FALSE,ISNUMBER(SEARCH("Ronda",Table16[[#This Row],[Column1]]))=FALSE),1,0)</f>
        <v>0</v>
      </c>
      <c r="M1262">
        <f>IF(Table16[[#This Row],[cond]]=1,M1261+1,0)</f>
        <v>0</v>
      </c>
      <c r="N1262">
        <f>IF(ISNUMBER(SEARCH("Ronda",Table16[[#This Row],[Column1]]))=TRUE,1,0)</f>
        <v>0</v>
      </c>
      <c r="O1262" t="str">
        <f>IF(Table16[[#This Row],[cond2]]=1,MID(Table16[[#This Row],[Column1]],6,3),O1261)</f>
        <v xml:space="preserve"> 15</v>
      </c>
      <c r="P1262">
        <v>1261</v>
      </c>
      <c r="Q1262" t="s">
        <v>548</v>
      </c>
    </row>
    <row r="1263" spans="11:17" hidden="1" x14ac:dyDescent="0.3">
      <c r="K1263" t="s">
        <v>1493</v>
      </c>
      <c r="L1263">
        <f>IF(AND(ISNUMBER(SEARCH(":",Table16[[#This Row],[Column1]]))=FALSE,ISNUMBER(SEARCH("Ronda",Table16[[#This Row],[Column1]]))=FALSE),1,0)</f>
        <v>1</v>
      </c>
      <c r="M1263">
        <f>IF(Table16[[#This Row],[cond]]=1,M1262+1,0)</f>
        <v>1</v>
      </c>
      <c r="N1263">
        <f>IF(ISNUMBER(SEARCH("Ronda",Table16[[#This Row],[Column1]]))=TRUE,1,0)</f>
        <v>0</v>
      </c>
      <c r="O1263" t="str">
        <f>IF(Table16[[#This Row],[cond2]]=1,MID(Table16[[#This Row],[Column1]],6,3),O1262)</f>
        <v xml:space="preserve"> 15</v>
      </c>
      <c r="P1263">
        <v>1262</v>
      </c>
      <c r="Q1263" t="s">
        <v>548</v>
      </c>
    </row>
    <row r="1264" spans="11:17" hidden="1" x14ac:dyDescent="0.3">
      <c r="K1264" t="s">
        <v>303</v>
      </c>
      <c r="L1264">
        <f>IF(AND(ISNUMBER(SEARCH(":",Table16[[#This Row],[Column1]]))=FALSE,ISNUMBER(SEARCH("Ronda",Table16[[#This Row],[Column1]]))=FALSE),1,0)</f>
        <v>1</v>
      </c>
      <c r="M1264">
        <f>IF(Table16[[#This Row],[cond]]=1,M1263+1,0)</f>
        <v>2</v>
      </c>
      <c r="N1264">
        <f>IF(ISNUMBER(SEARCH("Ronda",Table16[[#This Row],[Column1]]))=TRUE,1,0)</f>
        <v>0</v>
      </c>
      <c r="O1264" t="str">
        <f>IF(Table16[[#This Row],[cond2]]=1,MID(Table16[[#This Row],[Column1]],6,3),O1263)</f>
        <v xml:space="preserve"> 15</v>
      </c>
      <c r="P1264">
        <v>1263</v>
      </c>
      <c r="Q1264" t="s">
        <v>548</v>
      </c>
    </row>
    <row r="1265" spans="11:17" hidden="1" x14ac:dyDescent="0.3">
      <c r="K1265">
        <v>2</v>
      </c>
      <c r="L1265">
        <f>IF(AND(ISNUMBER(SEARCH(":",Table16[[#This Row],[Column1]]))=FALSE,ISNUMBER(SEARCH("Ronda",Table16[[#This Row],[Column1]]))=FALSE),1,0)</f>
        <v>1</v>
      </c>
      <c r="M1265">
        <f>IF(Table16[[#This Row],[cond]]=1,M1264+1,0)</f>
        <v>3</v>
      </c>
      <c r="N1265">
        <f>IF(ISNUMBER(SEARCH("Ronda",Table16[[#This Row],[Column1]]))=TRUE,1,0)</f>
        <v>0</v>
      </c>
      <c r="O1265" t="str">
        <f>IF(Table16[[#This Row],[cond2]]=1,MID(Table16[[#This Row],[Column1]],6,3),O1264)</f>
        <v xml:space="preserve"> 15</v>
      </c>
      <c r="P1265">
        <v>1264</v>
      </c>
      <c r="Q1265" t="s">
        <v>548</v>
      </c>
    </row>
    <row r="1266" spans="11:17" x14ac:dyDescent="0.3">
      <c r="K1266">
        <v>2</v>
      </c>
      <c r="L1266">
        <f>IF(AND(ISNUMBER(SEARCH(":",Table16[[#This Row],[Column1]]))=FALSE,ISNUMBER(SEARCH("Ronda",Table16[[#This Row],[Column1]]))=FALSE),1,0)</f>
        <v>1</v>
      </c>
      <c r="M1266">
        <f>IF(Table16[[#This Row],[cond]]=1,M1265+1,0)</f>
        <v>4</v>
      </c>
      <c r="N1266">
        <f>IF(ISNUMBER(SEARCH("Ronda",Table16[[#This Row],[Column1]]))=TRUE,1,0)</f>
        <v>0</v>
      </c>
      <c r="O1266" t="str">
        <f>IF(Table16[[#This Row],[cond2]]=1,MID(Table16[[#This Row],[Column1]],6,3),O1265)</f>
        <v xml:space="preserve"> 15</v>
      </c>
      <c r="P1266">
        <v>916</v>
      </c>
      <c r="Q1266" t="s">
        <v>543</v>
      </c>
    </row>
    <row r="1267" spans="11:17" hidden="1" x14ac:dyDescent="0.3">
      <c r="K1267">
        <v>-2</v>
      </c>
      <c r="L1267">
        <f>IF(AND(ISNUMBER(SEARCH(":",Table16[[#This Row],[Column1]]))=FALSE,ISNUMBER(SEARCH("Ronda",Table16[[#This Row],[Column1]]))=FALSE),1,0)</f>
        <v>1</v>
      </c>
      <c r="M1267">
        <f>IF(Table16[[#This Row],[cond]]=1,M1266+1,0)</f>
        <v>5</v>
      </c>
      <c r="N1267">
        <f>IF(ISNUMBER(SEARCH("Ronda",Table16[[#This Row],[Column1]]))=TRUE,1,0)</f>
        <v>0</v>
      </c>
      <c r="O1267" t="str">
        <f>IF(Table16[[#This Row],[cond2]]=1,MID(Table16[[#This Row],[Column1]],6,3),O1266)</f>
        <v xml:space="preserve"> 15</v>
      </c>
      <c r="P1267">
        <v>1266</v>
      </c>
      <c r="Q1267" t="s">
        <v>548</v>
      </c>
    </row>
    <row r="1268" spans="11:17" hidden="1" x14ac:dyDescent="0.3">
      <c r="K1268">
        <v>0</v>
      </c>
      <c r="L1268">
        <f>IF(AND(ISNUMBER(SEARCH(":",Table16[[#This Row],[Column1]]))=FALSE,ISNUMBER(SEARCH("Ronda",Table16[[#This Row],[Column1]]))=FALSE),1,0)</f>
        <v>1</v>
      </c>
      <c r="M1268">
        <f>IF(Table16[[#This Row],[cond]]=1,M1267+1,0)</f>
        <v>6</v>
      </c>
      <c r="N1268">
        <f>IF(ISNUMBER(SEARCH("Ronda",Table16[[#This Row],[Column1]]))=TRUE,1,0)</f>
        <v>0</v>
      </c>
      <c r="O1268" t="str">
        <f>IF(Table16[[#This Row],[cond2]]=1,MID(Table16[[#This Row],[Column1]],6,3),O1267)</f>
        <v xml:space="preserve"> 15</v>
      </c>
      <c r="P1268">
        <v>1267</v>
      </c>
      <c r="Q1268" t="s">
        <v>548</v>
      </c>
    </row>
    <row r="1269" spans="11:17" hidden="1" x14ac:dyDescent="0.3">
      <c r="K1269" t="s">
        <v>196</v>
      </c>
      <c r="L1269">
        <f>IF(AND(ISNUMBER(SEARCH(":",Table16[[#This Row],[Column1]]))=FALSE,ISNUMBER(SEARCH("Ronda",Table16[[#This Row],[Column1]]))=FALSE),1,0)</f>
        <v>0</v>
      </c>
      <c r="M1269">
        <f>IF(Table16[[#This Row],[cond]]=1,M1268+1,0)</f>
        <v>0</v>
      </c>
      <c r="N1269">
        <f>IF(ISNUMBER(SEARCH("Ronda",Table16[[#This Row],[Column1]]))=TRUE,1,0)</f>
        <v>0</v>
      </c>
      <c r="O1269" t="str">
        <f>IF(Table16[[#This Row],[cond2]]=1,MID(Table16[[#This Row],[Column1]],6,3),O1268)</f>
        <v xml:space="preserve"> 15</v>
      </c>
      <c r="P1269">
        <v>1268</v>
      </c>
      <c r="Q1269" t="s">
        <v>548</v>
      </c>
    </row>
    <row r="1270" spans="11:17" hidden="1" x14ac:dyDescent="0.3">
      <c r="K1270" t="s">
        <v>1257</v>
      </c>
      <c r="L1270">
        <f>IF(AND(ISNUMBER(SEARCH(":",Table16[[#This Row],[Column1]]))=FALSE,ISNUMBER(SEARCH("Ronda",Table16[[#This Row],[Column1]]))=FALSE),1,0)</f>
        <v>1</v>
      </c>
      <c r="M1270">
        <f>IF(Table16[[#This Row],[cond]]=1,M1269+1,0)</f>
        <v>1</v>
      </c>
      <c r="N1270">
        <f>IF(ISNUMBER(SEARCH("Ronda",Table16[[#This Row],[Column1]]))=TRUE,1,0)</f>
        <v>0</v>
      </c>
      <c r="O1270" t="str">
        <f>IF(Table16[[#This Row],[cond2]]=1,MID(Table16[[#This Row],[Column1]],6,3),O1269)</f>
        <v xml:space="preserve"> 15</v>
      </c>
      <c r="P1270">
        <v>1269</v>
      </c>
      <c r="Q1270" t="s">
        <v>548</v>
      </c>
    </row>
    <row r="1271" spans="11:17" hidden="1" x14ac:dyDescent="0.3">
      <c r="K1271" t="s">
        <v>1</v>
      </c>
      <c r="L1271">
        <f>IF(AND(ISNUMBER(SEARCH(":",Table16[[#This Row],[Column1]]))=FALSE,ISNUMBER(SEARCH("Ronda",Table16[[#This Row],[Column1]]))=FALSE),1,0)</f>
        <v>1</v>
      </c>
      <c r="M1271">
        <f>IF(Table16[[#This Row],[cond]]=1,M1270+1,0)</f>
        <v>2</v>
      </c>
      <c r="N1271">
        <f>IF(ISNUMBER(SEARCH("Ronda",Table16[[#This Row],[Column1]]))=TRUE,1,0)</f>
        <v>0</v>
      </c>
      <c r="O1271" t="str">
        <f>IF(Table16[[#This Row],[cond2]]=1,MID(Table16[[#This Row],[Column1]],6,3),O1270)</f>
        <v xml:space="preserve"> 15</v>
      </c>
      <c r="P1271">
        <v>1270</v>
      </c>
      <c r="Q1271" t="s">
        <v>548</v>
      </c>
    </row>
    <row r="1272" spans="11:17" hidden="1" x14ac:dyDescent="0.3">
      <c r="K1272">
        <v>0</v>
      </c>
      <c r="L1272">
        <f>IF(AND(ISNUMBER(SEARCH(":",Table16[[#This Row],[Column1]]))=FALSE,ISNUMBER(SEARCH("Ronda",Table16[[#This Row],[Column1]]))=FALSE),1,0)</f>
        <v>1</v>
      </c>
      <c r="M1272">
        <f>IF(Table16[[#This Row],[cond]]=1,M1271+1,0)</f>
        <v>3</v>
      </c>
      <c r="N1272">
        <f>IF(ISNUMBER(SEARCH("Ronda",Table16[[#This Row],[Column1]]))=TRUE,1,0)</f>
        <v>0</v>
      </c>
      <c r="O1272" t="str">
        <f>IF(Table16[[#This Row],[cond2]]=1,MID(Table16[[#This Row],[Column1]],6,3),O1271)</f>
        <v xml:space="preserve"> 15</v>
      </c>
      <c r="P1272">
        <v>1271</v>
      </c>
      <c r="Q1272" t="s">
        <v>548</v>
      </c>
    </row>
    <row r="1273" spans="11:17" x14ac:dyDescent="0.3">
      <c r="K1273">
        <v>0</v>
      </c>
      <c r="L1273">
        <f>IF(AND(ISNUMBER(SEARCH(":",Table16[[#This Row],[Column1]]))=FALSE,ISNUMBER(SEARCH("Ronda",Table16[[#This Row],[Column1]]))=FALSE),1,0)</f>
        <v>1</v>
      </c>
      <c r="M1273">
        <f>IF(Table16[[#This Row],[cond]]=1,M1272+1,0)</f>
        <v>4</v>
      </c>
      <c r="N1273">
        <f>IF(ISNUMBER(SEARCH("Ronda",Table16[[#This Row],[Column1]]))=TRUE,1,0)</f>
        <v>0</v>
      </c>
      <c r="O1273" t="str">
        <f>IF(Table16[[#This Row],[cond2]]=1,MID(Table16[[#This Row],[Column1]],6,3),O1272)</f>
        <v xml:space="preserve"> 15</v>
      </c>
      <c r="P1273">
        <v>909</v>
      </c>
      <c r="Q1273" t="s">
        <v>543</v>
      </c>
    </row>
    <row r="1274" spans="11:17" hidden="1" x14ac:dyDescent="0.3">
      <c r="K1274">
        <v>0</v>
      </c>
      <c r="L1274">
        <f>IF(AND(ISNUMBER(SEARCH(":",Table16[[#This Row],[Column1]]))=FALSE,ISNUMBER(SEARCH("Ronda",Table16[[#This Row],[Column1]]))=FALSE),1,0)</f>
        <v>1</v>
      </c>
      <c r="M1274">
        <f>IF(Table16[[#This Row],[cond]]=1,M1273+1,0)</f>
        <v>5</v>
      </c>
      <c r="N1274">
        <f>IF(ISNUMBER(SEARCH("Ronda",Table16[[#This Row],[Column1]]))=TRUE,1,0)</f>
        <v>0</v>
      </c>
      <c r="O1274" t="str">
        <f>IF(Table16[[#This Row],[cond2]]=1,MID(Table16[[#This Row],[Column1]],6,3),O1273)</f>
        <v xml:space="preserve"> 15</v>
      </c>
      <c r="P1274">
        <v>1273</v>
      </c>
      <c r="Q1274" t="s">
        <v>548</v>
      </c>
    </row>
    <row r="1275" spans="11:17" hidden="1" x14ac:dyDescent="0.3">
      <c r="K1275">
        <v>-1</v>
      </c>
      <c r="L1275">
        <f>IF(AND(ISNUMBER(SEARCH(":",Table16[[#This Row],[Column1]]))=FALSE,ISNUMBER(SEARCH("Ronda",Table16[[#This Row],[Column1]]))=FALSE),1,0)</f>
        <v>1</v>
      </c>
      <c r="M1275">
        <f>IF(Table16[[#This Row],[cond]]=1,M1274+1,0)</f>
        <v>6</v>
      </c>
      <c r="N1275">
        <f>IF(ISNUMBER(SEARCH("Ronda",Table16[[#This Row],[Column1]]))=TRUE,1,0)</f>
        <v>0</v>
      </c>
      <c r="O1275" t="str">
        <f>IF(Table16[[#This Row],[cond2]]=1,MID(Table16[[#This Row],[Column1]],6,3),O1274)</f>
        <v xml:space="preserve"> 15</v>
      </c>
      <c r="P1275">
        <v>1274</v>
      </c>
      <c r="Q1275" t="s">
        <v>548</v>
      </c>
    </row>
    <row r="1276" spans="11:17" hidden="1" x14ac:dyDescent="0.3">
      <c r="K1276" t="s">
        <v>1631</v>
      </c>
      <c r="L1276">
        <f>IF(AND(ISNUMBER(SEARCH(":",Table16[[#This Row],[Column1]]))=FALSE,ISNUMBER(SEARCH("Ronda",Table16[[#This Row],[Column1]]))=FALSE),1,0)</f>
        <v>0</v>
      </c>
      <c r="M1276">
        <f>IF(Table16[[#This Row],[cond]]=1,M1275+1,0)</f>
        <v>0</v>
      </c>
      <c r="N1276">
        <f>IF(ISNUMBER(SEARCH("Ronda",Table16[[#This Row],[Column1]]))=TRUE,1,0)</f>
        <v>0</v>
      </c>
      <c r="O1276" t="str">
        <f>IF(Table16[[#This Row],[cond2]]=1,MID(Table16[[#This Row],[Column1]],6,3),O1275)</f>
        <v xml:space="preserve"> 15</v>
      </c>
      <c r="P1276">
        <v>1275</v>
      </c>
      <c r="Q1276" t="s">
        <v>548</v>
      </c>
    </row>
    <row r="1277" spans="11:17" hidden="1" x14ac:dyDescent="0.3">
      <c r="K1277" t="s">
        <v>33</v>
      </c>
      <c r="L1277">
        <f>IF(AND(ISNUMBER(SEARCH(":",Table16[[#This Row],[Column1]]))=FALSE,ISNUMBER(SEARCH("Ronda",Table16[[#This Row],[Column1]]))=FALSE),1,0)</f>
        <v>1</v>
      </c>
      <c r="M1277">
        <f>IF(Table16[[#This Row],[cond]]=1,M1276+1,0)</f>
        <v>1</v>
      </c>
      <c r="N1277">
        <f>IF(ISNUMBER(SEARCH("Ronda",Table16[[#This Row],[Column1]]))=TRUE,1,0)</f>
        <v>0</v>
      </c>
      <c r="O1277" t="str">
        <f>IF(Table16[[#This Row],[cond2]]=1,MID(Table16[[#This Row],[Column1]],6,3),O1276)</f>
        <v xml:space="preserve"> 15</v>
      </c>
      <c r="P1277">
        <v>1276</v>
      </c>
      <c r="Q1277" t="s">
        <v>548</v>
      </c>
    </row>
    <row r="1278" spans="11:17" hidden="1" x14ac:dyDescent="0.3">
      <c r="K1278" t="s">
        <v>14</v>
      </c>
      <c r="L1278">
        <f>IF(AND(ISNUMBER(SEARCH(":",Table16[[#This Row],[Column1]]))=FALSE,ISNUMBER(SEARCH("Ronda",Table16[[#This Row],[Column1]]))=FALSE),1,0)</f>
        <v>1</v>
      </c>
      <c r="M1278">
        <f>IF(Table16[[#This Row],[cond]]=1,M1277+1,0)</f>
        <v>2</v>
      </c>
      <c r="N1278">
        <f>IF(ISNUMBER(SEARCH("Ronda",Table16[[#This Row],[Column1]]))=TRUE,1,0)</f>
        <v>0</v>
      </c>
      <c r="O1278" t="str">
        <f>IF(Table16[[#This Row],[cond2]]=1,MID(Table16[[#This Row],[Column1]],6,3),O1277)</f>
        <v xml:space="preserve"> 15</v>
      </c>
      <c r="P1278">
        <v>1277</v>
      </c>
      <c r="Q1278" t="s">
        <v>548</v>
      </c>
    </row>
    <row r="1279" spans="11:17" hidden="1" x14ac:dyDescent="0.3">
      <c r="K1279">
        <v>2</v>
      </c>
      <c r="L1279">
        <f>IF(AND(ISNUMBER(SEARCH(":",Table16[[#This Row],[Column1]]))=FALSE,ISNUMBER(SEARCH("Ronda",Table16[[#This Row],[Column1]]))=FALSE),1,0)</f>
        <v>1</v>
      </c>
      <c r="M1279">
        <f>IF(Table16[[#This Row],[cond]]=1,M1278+1,0)</f>
        <v>3</v>
      </c>
      <c r="N1279">
        <f>IF(ISNUMBER(SEARCH("Ronda",Table16[[#This Row],[Column1]]))=TRUE,1,0)</f>
        <v>0</v>
      </c>
      <c r="O1279" t="str">
        <f>IF(Table16[[#This Row],[cond2]]=1,MID(Table16[[#This Row],[Column1]],6,3),O1278)</f>
        <v xml:space="preserve"> 15</v>
      </c>
      <c r="P1279">
        <v>1278</v>
      </c>
      <c r="Q1279" t="s">
        <v>548</v>
      </c>
    </row>
    <row r="1280" spans="11:17" x14ac:dyDescent="0.3">
      <c r="K1280">
        <v>2</v>
      </c>
      <c r="L1280">
        <f>IF(AND(ISNUMBER(SEARCH(":",Table16[[#This Row],[Column1]]))=FALSE,ISNUMBER(SEARCH("Ronda",Table16[[#This Row],[Column1]]))=FALSE),1,0)</f>
        <v>1</v>
      </c>
      <c r="M1280">
        <f>IF(Table16[[#This Row],[cond]]=1,M1279+1,0)</f>
        <v>4</v>
      </c>
      <c r="N1280">
        <f>IF(ISNUMBER(SEARCH("Ronda",Table16[[#This Row],[Column1]]))=TRUE,1,0)</f>
        <v>0</v>
      </c>
      <c r="O1280" t="str">
        <f>IF(Table16[[#This Row],[cond2]]=1,MID(Table16[[#This Row],[Column1]],6,3),O1279)</f>
        <v xml:space="preserve"> 15</v>
      </c>
      <c r="P1280">
        <v>902</v>
      </c>
      <c r="Q1280" t="s">
        <v>543</v>
      </c>
    </row>
    <row r="1281" spans="11:17" hidden="1" x14ac:dyDescent="0.3">
      <c r="K1281">
        <v>-2</v>
      </c>
      <c r="L1281">
        <f>IF(AND(ISNUMBER(SEARCH(":",Table16[[#This Row],[Column1]]))=FALSE,ISNUMBER(SEARCH("Ronda",Table16[[#This Row],[Column1]]))=FALSE),1,0)</f>
        <v>1</v>
      </c>
      <c r="M1281">
        <f>IF(Table16[[#This Row],[cond]]=1,M1280+1,0)</f>
        <v>5</v>
      </c>
      <c r="N1281">
        <f>IF(ISNUMBER(SEARCH("Ronda",Table16[[#This Row],[Column1]]))=TRUE,1,0)</f>
        <v>0</v>
      </c>
      <c r="O1281" t="str">
        <f>IF(Table16[[#This Row],[cond2]]=1,MID(Table16[[#This Row],[Column1]],6,3),O1280)</f>
        <v xml:space="preserve"> 15</v>
      </c>
      <c r="P1281">
        <v>1280</v>
      </c>
      <c r="Q1281" t="s">
        <v>548</v>
      </c>
    </row>
    <row r="1282" spans="11:17" hidden="1" x14ac:dyDescent="0.3">
      <c r="K1282">
        <v>-1</v>
      </c>
      <c r="L1282">
        <f>IF(AND(ISNUMBER(SEARCH(":",Table16[[#This Row],[Column1]]))=FALSE,ISNUMBER(SEARCH("Ronda",Table16[[#This Row],[Column1]]))=FALSE),1,0)</f>
        <v>1</v>
      </c>
      <c r="M1282">
        <f>IF(Table16[[#This Row],[cond]]=1,M1281+1,0)</f>
        <v>6</v>
      </c>
      <c r="N1282">
        <f>IF(ISNUMBER(SEARCH("Ronda",Table16[[#This Row],[Column1]]))=TRUE,1,0)</f>
        <v>0</v>
      </c>
      <c r="O1282" t="str">
        <f>IF(Table16[[#This Row],[cond2]]=1,MID(Table16[[#This Row],[Column1]],6,3),O1281)</f>
        <v xml:space="preserve"> 15</v>
      </c>
      <c r="P1282">
        <v>1281</v>
      </c>
      <c r="Q1282" t="s">
        <v>548</v>
      </c>
    </row>
    <row r="1283" spans="11:17" hidden="1" x14ac:dyDescent="0.3">
      <c r="K1283" t="s">
        <v>1632</v>
      </c>
      <c r="L1283">
        <f>IF(AND(ISNUMBER(SEARCH(":",Table16[[#This Row],[Column1]]))=FALSE,ISNUMBER(SEARCH("Ronda",Table16[[#This Row],[Column1]]))=FALSE),1,0)</f>
        <v>0</v>
      </c>
      <c r="M1283">
        <f>IF(Table16[[#This Row],[cond]]=1,M1282+1,0)</f>
        <v>0</v>
      </c>
      <c r="N1283">
        <f>IF(ISNUMBER(SEARCH("Ronda",Table16[[#This Row],[Column1]]))=TRUE,1,0)</f>
        <v>0</v>
      </c>
      <c r="O1283" t="str">
        <f>IF(Table16[[#This Row],[cond2]]=1,MID(Table16[[#This Row],[Column1]],6,3),O1282)</f>
        <v xml:space="preserve"> 15</v>
      </c>
      <c r="P1283">
        <v>1282</v>
      </c>
      <c r="Q1283" t="s">
        <v>548</v>
      </c>
    </row>
    <row r="1284" spans="11:17" hidden="1" x14ac:dyDescent="0.3">
      <c r="K1284" t="s">
        <v>10</v>
      </c>
      <c r="L1284">
        <f>IF(AND(ISNUMBER(SEARCH(":",Table16[[#This Row],[Column1]]))=FALSE,ISNUMBER(SEARCH("Ronda",Table16[[#This Row],[Column1]]))=FALSE),1,0)</f>
        <v>1</v>
      </c>
      <c r="M1284">
        <f>IF(Table16[[#This Row],[cond]]=1,M1283+1,0)</f>
        <v>1</v>
      </c>
      <c r="N1284">
        <f>IF(ISNUMBER(SEARCH("Ronda",Table16[[#This Row],[Column1]]))=TRUE,1,0)</f>
        <v>0</v>
      </c>
      <c r="O1284" t="str">
        <f>IF(Table16[[#This Row],[cond2]]=1,MID(Table16[[#This Row],[Column1]],6,3),O1283)</f>
        <v xml:space="preserve"> 15</v>
      </c>
      <c r="P1284">
        <v>1283</v>
      </c>
      <c r="Q1284" t="s">
        <v>548</v>
      </c>
    </row>
    <row r="1285" spans="11:17" hidden="1" x14ac:dyDescent="0.3">
      <c r="K1285" t="s">
        <v>6</v>
      </c>
      <c r="L1285">
        <f>IF(AND(ISNUMBER(SEARCH(":",Table16[[#This Row],[Column1]]))=FALSE,ISNUMBER(SEARCH("Ronda",Table16[[#This Row],[Column1]]))=FALSE),1,0)</f>
        <v>1</v>
      </c>
      <c r="M1285">
        <f>IF(Table16[[#This Row],[cond]]=1,M1284+1,0)</f>
        <v>2</v>
      </c>
      <c r="N1285">
        <f>IF(ISNUMBER(SEARCH("Ronda",Table16[[#This Row],[Column1]]))=TRUE,1,0)</f>
        <v>0</v>
      </c>
      <c r="O1285" t="str">
        <f>IF(Table16[[#This Row],[cond2]]=1,MID(Table16[[#This Row],[Column1]],6,3),O1284)</f>
        <v xml:space="preserve"> 15</v>
      </c>
      <c r="P1285">
        <v>1284</v>
      </c>
      <c r="Q1285" t="s">
        <v>548</v>
      </c>
    </row>
    <row r="1286" spans="11:17" hidden="1" x14ac:dyDescent="0.3">
      <c r="K1286">
        <v>0</v>
      </c>
      <c r="L1286">
        <f>IF(AND(ISNUMBER(SEARCH(":",Table16[[#This Row],[Column1]]))=FALSE,ISNUMBER(SEARCH("Ronda",Table16[[#This Row],[Column1]]))=FALSE),1,0)</f>
        <v>1</v>
      </c>
      <c r="M1286">
        <f>IF(Table16[[#This Row],[cond]]=1,M1285+1,0)</f>
        <v>3</v>
      </c>
      <c r="N1286">
        <f>IF(ISNUMBER(SEARCH("Ronda",Table16[[#This Row],[Column1]]))=TRUE,1,0)</f>
        <v>0</v>
      </c>
      <c r="O1286" t="str">
        <f>IF(Table16[[#This Row],[cond2]]=1,MID(Table16[[#This Row],[Column1]],6,3),O1285)</f>
        <v xml:space="preserve"> 15</v>
      </c>
      <c r="P1286">
        <v>1285</v>
      </c>
      <c r="Q1286" t="s">
        <v>548</v>
      </c>
    </row>
    <row r="1287" spans="11:17" x14ac:dyDescent="0.3">
      <c r="K1287">
        <v>1</v>
      </c>
      <c r="L1287">
        <f>IF(AND(ISNUMBER(SEARCH(":",Table16[[#This Row],[Column1]]))=FALSE,ISNUMBER(SEARCH("Ronda",Table16[[#This Row],[Column1]]))=FALSE),1,0)</f>
        <v>1</v>
      </c>
      <c r="M1287">
        <f>IF(Table16[[#This Row],[cond]]=1,M1286+1,0)</f>
        <v>4</v>
      </c>
      <c r="N1287">
        <f>IF(ISNUMBER(SEARCH("Ronda",Table16[[#This Row],[Column1]]))=TRUE,1,0)</f>
        <v>0</v>
      </c>
      <c r="O1287" t="str">
        <f>IF(Table16[[#This Row],[cond2]]=1,MID(Table16[[#This Row],[Column1]],6,3),O1286)</f>
        <v xml:space="preserve"> 15</v>
      </c>
      <c r="P1287">
        <v>894</v>
      </c>
      <c r="Q1287" t="s">
        <v>542</v>
      </c>
    </row>
    <row r="1288" spans="11:17" hidden="1" x14ac:dyDescent="0.3">
      <c r="K1288">
        <v>0</v>
      </c>
      <c r="L1288">
        <f>IF(AND(ISNUMBER(SEARCH(":",Table16[[#This Row],[Column1]]))=FALSE,ISNUMBER(SEARCH("Ronda",Table16[[#This Row],[Column1]]))=FALSE),1,0)</f>
        <v>1</v>
      </c>
      <c r="M1288">
        <f>IF(Table16[[#This Row],[cond]]=1,M1287+1,0)</f>
        <v>5</v>
      </c>
      <c r="N1288">
        <f>IF(ISNUMBER(SEARCH("Ronda",Table16[[#This Row],[Column1]]))=TRUE,1,0)</f>
        <v>0</v>
      </c>
      <c r="O1288" t="str">
        <f>IF(Table16[[#This Row],[cond2]]=1,MID(Table16[[#This Row],[Column1]],6,3),O1287)</f>
        <v xml:space="preserve"> 15</v>
      </c>
      <c r="P1288">
        <v>1287</v>
      </c>
      <c r="Q1288" t="s">
        <v>548</v>
      </c>
    </row>
    <row r="1289" spans="11:17" hidden="1" x14ac:dyDescent="0.3">
      <c r="K1289">
        <v>-1</v>
      </c>
      <c r="L1289">
        <f>IF(AND(ISNUMBER(SEARCH(":",Table16[[#This Row],[Column1]]))=FALSE,ISNUMBER(SEARCH("Ronda",Table16[[#This Row],[Column1]]))=FALSE),1,0)</f>
        <v>1</v>
      </c>
      <c r="M1289">
        <f>IF(Table16[[#This Row],[cond]]=1,M1288+1,0)</f>
        <v>6</v>
      </c>
      <c r="N1289">
        <f>IF(ISNUMBER(SEARCH("Ronda",Table16[[#This Row],[Column1]]))=TRUE,1,0)</f>
        <v>0</v>
      </c>
      <c r="O1289" t="str">
        <f>IF(Table16[[#This Row],[cond2]]=1,MID(Table16[[#This Row],[Column1]],6,3),O1288)</f>
        <v xml:space="preserve"> 15</v>
      </c>
      <c r="P1289">
        <v>1288</v>
      </c>
      <c r="Q1289" t="s">
        <v>548</v>
      </c>
    </row>
    <row r="1290" spans="11:17" hidden="1" x14ac:dyDescent="0.3">
      <c r="K1290" t="s">
        <v>1633</v>
      </c>
      <c r="L1290">
        <f>IF(AND(ISNUMBER(SEARCH(":",Table16[[#This Row],[Column1]]))=FALSE,ISNUMBER(SEARCH("Ronda",Table16[[#This Row],[Column1]]))=FALSE),1,0)</f>
        <v>0</v>
      </c>
      <c r="M1290">
        <f>IF(Table16[[#This Row],[cond]]=1,M1289+1,0)</f>
        <v>0</v>
      </c>
      <c r="N1290">
        <f>IF(ISNUMBER(SEARCH("Ronda",Table16[[#This Row],[Column1]]))=TRUE,1,0)</f>
        <v>1</v>
      </c>
      <c r="O1290" t="str">
        <f>IF(Table16[[#This Row],[cond2]]=1,MID(Table16[[#This Row],[Column1]],6,3),O1289)</f>
        <v xml:space="preserve"> 12</v>
      </c>
      <c r="P1290">
        <v>1289</v>
      </c>
      <c r="Q1290" t="s">
        <v>552</v>
      </c>
    </row>
    <row r="1291" spans="11:17" hidden="1" x14ac:dyDescent="0.3">
      <c r="K1291" t="s">
        <v>921</v>
      </c>
      <c r="L1291">
        <f>IF(AND(ISNUMBER(SEARCH(":",Table16[[#This Row],[Column1]]))=FALSE,ISNUMBER(SEARCH("Ronda",Table16[[#This Row],[Column1]]))=FALSE),1,0)</f>
        <v>0</v>
      </c>
      <c r="M1291">
        <f>IF(Table16[[#This Row],[cond]]=1,M1290+1,0)</f>
        <v>0</v>
      </c>
      <c r="N1291">
        <f>IF(ISNUMBER(SEARCH("Ronda",Table16[[#This Row],[Column1]]))=TRUE,1,0)</f>
        <v>0</v>
      </c>
      <c r="O1291" t="str">
        <f>IF(Table16[[#This Row],[cond2]]=1,MID(Table16[[#This Row],[Column1]],6,3),O1290)</f>
        <v xml:space="preserve"> 12</v>
      </c>
      <c r="P1291">
        <v>1290</v>
      </c>
      <c r="Q1291" t="s">
        <v>552</v>
      </c>
    </row>
    <row r="1292" spans="11:17" hidden="1" x14ac:dyDescent="0.3">
      <c r="K1292" t="s">
        <v>1</v>
      </c>
      <c r="L1292">
        <f>IF(AND(ISNUMBER(SEARCH(":",Table16[[#This Row],[Column1]]))=FALSE,ISNUMBER(SEARCH("Ronda",Table16[[#This Row],[Column1]]))=FALSE),1,0)</f>
        <v>1</v>
      </c>
      <c r="M1292">
        <f>IF(Table16[[#This Row],[cond]]=1,M1291+1,0)</f>
        <v>1</v>
      </c>
      <c r="N1292">
        <f>IF(ISNUMBER(SEARCH("Ronda",Table16[[#This Row],[Column1]]))=TRUE,1,0)</f>
        <v>0</v>
      </c>
      <c r="O1292" t="str">
        <f>IF(Table16[[#This Row],[cond2]]=1,MID(Table16[[#This Row],[Column1]],6,3),O1291)</f>
        <v xml:space="preserve"> 12</v>
      </c>
      <c r="P1292">
        <v>1291</v>
      </c>
      <c r="Q1292" t="s">
        <v>552</v>
      </c>
    </row>
    <row r="1293" spans="11:17" hidden="1" x14ac:dyDescent="0.3">
      <c r="K1293" t="s">
        <v>5</v>
      </c>
      <c r="L1293">
        <f>IF(AND(ISNUMBER(SEARCH(":",Table16[[#This Row],[Column1]]))=FALSE,ISNUMBER(SEARCH("Ronda",Table16[[#This Row],[Column1]]))=FALSE),1,0)</f>
        <v>1</v>
      </c>
      <c r="M1293">
        <f>IF(Table16[[#This Row],[cond]]=1,M1292+1,0)</f>
        <v>2</v>
      </c>
      <c r="N1293">
        <f>IF(ISNUMBER(SEARCH("Ronda",Table16[[#This Row],[Column1]]))=TRUE,1,0)</f>
        <v>0</v>
      </c>
      <c r="O1293" t="str">
        <f>IF(Table16[[#This Row],[cond2]]=1,MID(Table16[[#This Row],[Column1]],6,3),O1292)</f>
        <v xml:space="preserve"> 12</v>
      </c>
      <c r="P1293">
        <v>1292</v>
      </c>
      <c r="Q1293" t="s">
        <v>552</v>
      </c>
    </row>
    <row r="1294" spans="11:17" hidden="1" x14ac:dyDescent="0.3">
      <c r="K1294">
        <v>3</v>
      </c>
      <c r="L1294">
        <f>IF(AND(ISNUMBER(SEARCH(":",Table16[[#This Row],[Column1]]))=FALSE,ISNUMBER(SEARCH("Ronda",Table16[[#This Row],[Column1]]))=FALSE),1,0)</f>
        <v>1</v>
      </c>
      <c r="M1294">
        <f>IF(Table16[[#This Row],[cond]]=1,M1293+1,0)</f>
        <v>3</v>
      </c>
      <c r="N1294">
        <f>IF(ISNUMBER(SEARCH("Ronda",Table16[[#This Row],[Column1]]))=TRUE,1,0)</f>
        <v>0</v>
      </c>
      <c r="O1294" t="str">
        <f>IF(Table16[[#This Row],[cond2]]=1,MID(Table16[[#This Row],[Column1]],6,3),O1293)</f>
        <v xml:space="preserve"> 12</v>
      </c>
      <c r="P1294">
        <v>1293</v>
      </c>
      <c r="Q1294" t="s">
        <v>552</v>
      </c>
    </row>
    <row r="1295" spans="11:17" x14ac:dyDescent="0.3">
      <c r="K1295">
        <v>0</v>
      </c>
      <c r="L1295">
        <f>IF(AND(ISNUMBER(SEARCH(":",Table16[[#This Row],[Column1]]))=FALSE,ISNUMBER(SEARCH("Ronda",Table16[[#This Row],[Column1]]))=FALSE),1,0)</f>
        <v>1</v>
      </c>
      <c r="M1295">
        <f>IF(Table16[[#This Row],[cond]]=1,M1294+1,0)</f>
        <v>4</v>
      </c>
      <c r="N1295">
        <f>IF(ISNUMBER(SEARCH("Ronda",Table16[[#This Row],[Column1]]))=TRUE,1,0)</f>
        <v>0</v>
      </c>
      <c r="O1295" t="str">
        <f>IF(Table16[[#This Row],[cond2]]=1,MID(Table16[[#This Row],[Column1]],6,3),O1294)</f>
        <v xml:space="preserve"> 12</v>
      </c>
      <c r="P1295">
        <v>887</v>
      </c>
      <c r="Q1295" t="s">
        <v>542</v>
      </c>
    </row>
    <row r="1296" spans="11:17" hidden="1" x14ac:dyDescent="0.3">
      <c r="K1296">
        <v>-1</v>
      </c>
      <c r="L1296">
        <f>IF(AND(ISNUMBER(SEARCH(":",Table16[[#This Row],[Column1]]))=FALSE,ISNUMBER(SEARCH("Ronda",Table16[[#This Row],[Column1]]))=FALSE),1,0)</f>
        <v>1</v>
      </c>
      <c r="M1296">
        <f>IF(Table16[[#This Row],[cond]]=1,M1295+1,0)</f>
        <v>5</v>
      </c>
      <c r="N1296">
        <f>IF(ISNUMBER(SEARCH("Ronda",Table16[[#This Row],[Column1]]))=TRUE,1,0)</f>
        <v>0</v>
      </c>
      <c r="O1296" t="str">
        <f>IF(Table16[[#This Row],[cond2]]=1,MID(Table16[[#This Row],[Column1]],6,3),O1295)</f>
        <v xml:space="preserve"> 12</v>
      </c>
      <c r="P1296">
        <v>1295</v>
      </c>
      <c r="Q1296" t="s">
        <v>552</v>
      </c>
    </row>
    <row r="1297" spans="11:17" hidden="1" x14ac:dyDescent="0.3">
      <c r="K1297">
        <v>-1</v>
      </c>
      <c r="L1297">
        <f>IF(AND(ISNUMBER(SEARCH(":",Table16[[#This Row],[Column1]]))=FALSE,ISNUMBER(SEARCH("Ronda",Table16[[#This Row],[Column1]]))=FALSE),1,0)</f>
        <v>1</v>
      </c>
      <c r="M1297">
        <f>IF(Table16[[#This Row],[cond]]=1,M1296+1,0)</f>
        <v>6</v>
      </c>
      <c r="N1297">
        <f>IF(ISNUMBER(SEARCH("Ronda",Table16[[#This Row],[Column1]]))=TRUE,1,0)</f>
        <v>0</v>
      </c>
      <c r="O1297" t="str">
        <f>IF(Table16[[#This Row],[cond2]]=1,MID(Table16[[#This Row],[Column1]],6,3),O1296)</f>
        <v xml:space="preserve"> 12</v>
      </c>
      <c r="P1297">
        <v>1296</v>
      </c>
      <c r="Q1297" t="s">
        <v>552</v>
      </c>
    </row>
    <row r="1298" spans="11:17" hidden="1" x14ac:dyDescent="0.3">
      <c r="K1298" t="s">
        <v>1596</v>
      </c>
      <c r="L1298">
        <f>IF(AND(ISNUMBER(SEARCH(":",Table16[[#This Row],[Column1]]))=FALSE,ISNUMBER(SEARCH("Ronda",Table16[[#This Row],[Column1]]))=FALSE),1,0)</f>
        <v>0</v>
      </c>
      <c r="M1298">
        <f>IF(Table16[[#This Row],[cond]]=1,M1297+1,0)</f>
        <v>0</v>
      </c>
      <c r="N1298">
        <f>IF(ISNUMBER(SEARCH("Ronda",Table16[[#This Row],[Column1]]))=TRUE,1,0)</f>
        <v>1</v>
      </c>
      <c r="O1298" t="str">
        <f>IF(Table16[[#This Row],[cond2]]=1,MID(Table16[[#This Row],[Column1]],6,3),O1297)</f>
        <v xml:space="preserve"> 14</v>
      </c>
      <c r="P1298">
        <v>1297</v>
      </c>
      <c r="Q1298" t="s">
        <v>549</v>
      </c>
    </row>
    <row r="1299" spans="11:17" hidden="1" x14ac:dyDescent="0.3">
      <c r="K1299" t="s">
        <v>198</v>
      </c>
      <c r="L1299">
        <f>IF(AND(ISNUMBER(SEARCH(":",Table16[[#This Row],[Column1]]))=FALSE,ISNUMBER(SEARCH("Ronda",Table16[[#This Row],[Column1]]))=FALSE),1,0)</f>
        <v>0</v>
      </c>
      <c r="M1299">
        <f>IF(Table16[[#This Row],[cond]]=1,M1298+1,0)</f>
        <v>0</v>
      </c>
      <c r="N1299">
        <f>IF(ISNUMBER(SEARCH("Ronda",Table16[[#This Row],[Column1]]))=TRUE,1,0)</f>
        <v>0</v>
      </c>
      <c r="O1299" t="str">
        <f>IF(Table16[[#This Row],[cond2]]=1,MID(Table16[[#This Row],[Column1]],6,3),O1298)</f>
        <v xml:space="preserve"> 14</v>
      </c>
      <c r="P1299">
        <v>1298</v>
      </c>
      <c r="Q1299" t="s">
        <v>549</v>
      </c>
    </row>
    <row r="1300" spans="11:17" hidden="1" x14ac:dyDescent="0.3">
      <c r="K1300" t="s">
        <v>14</v>
      </c>
      <c r="L1300">
        <f>IF(AND(ISNUMBER(SEARCH(":",Table16[[#This Row],[Column1]]))=FALSE,ISNUMBER(SEARCH("Ronda",Table16[[#This Row],[Column1]]))=FALSE),1,0)</f>
        <v>1</v>
      </c>
      <c r="M1300">
        <f>IF(Table16[[#This Row],[cond]]=1,M1299+1,0)</f>
        <v>1</v>
      </c>
      <c r="N1300">
        <f>IF(ISNUMBER(SEARCH("Ronda",Table16[[#This Row],[Column1]]))=TRUE,1,0)</f>
        <v>0</v>
      </c>
      <c r="O1300" t="str">
        <f>IF(Table16[[#This Row],[cond2]]=1,MID(Table16[[#This Row],[Column1]],6,3),O1299)</f>
        <v xml:space="preserve"> 14</v>
      </c>
      <c r="P1300">
        <v>1299</v>
      </c>
      <c r="Q1300" t="s">
        <v>549</v>
      </c>
    </row>
    <row r="1301" spans="11:17" hidden="1" x14ac:dyDescent="0.3">
      <c r="K1301" t="s">
        <v>1493</v>
      </c>
      <c r="L1301">
        <f>IF(AND(ISNUMBER(SEARCH(":",Table16[[#This Row],[Column1]]))=FALSE,ISNUMBER(SEARCH("Ronda",Table16[[#This Row],[Column1]]))=FALSE),1,0)</f>
        <v>1</v>
      </c>
      <c r="M1301">
        <f>IF(Table16[[#This Row],[cond]]=1,M1300+1,0)</f>
        <v>2</v>
      </c>
      <c r="N1301">
        <f>IF(ISNUMBER(SEARCH("Ronda",Table16[[#This Row],[Column1]]))=TRUE,1,0)</f>
        <v>0</v>
      </c>
      <c r="O1301" t="str">
        <f>IF(Table16[[#This Row],[cond2]]=1,MID(Table16[[#This Row],[Column1]],6,3),O1300)</f>
        <v xml:space="preserve"> 14</v>
      </c>
      <c r="P1301">
        <v>1300</v>
      </c>
      <c r="Q1301" t="s">
        <v>549</v>
      </c>
    </row>
    <row r="1302" spans="11:17" hidden="1" x14ac:dyDescent="0.3">
      <c r="K1302">
        <v>1</v>
      </c>
      <c r="L1302">
        <f>IF(AND(ISNUMBER(SEARCH(":",Table16[[#This Row],[Column1]]))=FALSE,ISNUMBER(SEARCH("Ronda",Table16[[#This Row],[Column1]]))=FALSE),1,0)</f>
        <v>1</v>
      </c>
      <c r="M1302">
        <f>IF(Table16[[#This Row],[cond]]=1,M1301+1,0)</f>
        <v>3</v>
      </c>
      <c r="N1302">
        <f>IF(ISNUMBER(SEARCH("Ronda",Table16[[#This Row],[Column1]]))=TRUE,1,0)</f>
        <v>0</v>
      </c>
      <c r="O1302" t="str">
        <f>IF(Table16[[#This Row],[cond2]]=1,MID(Table16[[#This Row],[Column1]],6,3),O1301)</f>
        <v xml:space="preserve"> 14</v>
      </c>
      <c r="P1302">
        <v>1301</v>
      </c>
      <c r="Q1302" t="s">
        <v>549</v>
      </c>
    </row>
    <row r="1303" spans="11:17" x14ac:dyDescent="0.3">
      <c r="K1303">
        <v>0</v>
      </c>
      <c r="L1303">
        <f>IF(AND(ISNUMBER(SEARCH(":",Table16[[#This Row],[Column1]]))=FALSE,ISNUMBER(SEARCH("Ronda",Table16[[#This Row],[Column1]]))=FALSE),1,0)</f>
        <v>1</v>
      </c>
      <c r="M1303">
        <f>IF(Table16[[#This Row],[cond]]=1,M1302+1,0)</f>
        <v>4</v>
      </c>
      <c r="N1303">
        <f>IF(ISNUMBER(SEARCH("Ronda",Table16[[#This Row],[Column1]]))=TRUE,1,0)</f>
        <v>0</v>
      </c>
      <c r="O1303" t="str">
        <f>IF(Table16[[#This Row],[cond2]]=1,MID(Table16[[#This Row],[Column1]],6,3),O1302)</f>
        <v xml:space="preserve"> 14</v>
      </c>
      <c r="P1303">
        <v>880</v>
      </c>
      <c r="Q1303" t="s">
        <v>542</v>
      </c>
    </row>
    <row r="1304" spans="11:17" hidden="1" x14ac:dyDescent="0.3">
      <c r="K1304">
        <v>-1</v>
      </c>
      <c r="L1304">
        <f>IF(AND(ISNUMBER(SEARCH(":",Table16[[#This Row],[Column1]]))=FALSE,ISNUMBER(SEARCH("Ronda",Table16[[#This Row],[Column1]]))=FALSE),1,0)</f>
        <v>1</v>
      </c>
      <c r="M1304">
        <f>IF(Table16[[#This Row],[cond]]=1,M1303+1,0)</f>
        <v>5</v>
      </c>
      <c r="N1304">
        <f>IF(ISNUMBER(SEARCH("Ronda",Table16[[#This Row],[Column1]]))=TRUE,1,0)</f>
        <v>0</v>
      </c>
      <c r="O1304" t="str">
        <f>IF(Table16[[#This Row],[cond2]]=1,MID(Table16[[#This Row],[Column1]],6,3),O1303)</f>
        <v xml:space="preserve"> 14</v>
      </c>
      <c r="P1304">
        <v>1303</v>
      </c>
      <c r="Q1304" t="s">
        <v>549</v>
      </c>
    </row>
    <row r="1305" spans="11:17" hidden="1" x14ac:dyDescent="0.3">
      <c r="K1305">
        <v>0</v>
      </c>
      <c r="L1305">
        <f>IF(AND(ISNUMBER(SEARCH(":",Table16[[#This Row],[Column1]]))=FALSE,ISNUMBER(SEARCH("Ronda",Table16[[#This Row],[Column1]]))=FALSE),1,0)</f>
        <v>1</v>
      </c>
      <c r="M1305">
        <f>IF(Table16[[#This Row],[cond]]=1,M1304+1,0)</f>
        <v>6</v>
      </c>
      <c r="N1305">
        <f>IF(ISNUMBER(SEARCH("Ronda",Table16[[#This Row],[Column1]]))=TRUE,1,0)</f>
        <v>0</v>
      </c>
      <c r="O1305" t="str">
        <f>IF(Table16[[#This Row],[cond2]]=1,MID(Table16[[#This Row],[Column1]],6,3),O1304)</f>
        <v xml:space="preserve"> 14</v>
      </c>
      <c r="P1305">
        <v>1304</v>
      </c>
      <c r="Q1305" t="s">
        <v>549</v>
      </c>
    </row>
    <row r="1306" spans="11:17" hidden="1" x14ac:dyDescent="0.3">
      <c r="K1306" t="s">
        <v>1634</v>
      </c>
      <c r="L1306">
        <f>IF(AND(ISNUMBER(SEARCH(":",Table16[[#This Row],[Column1]]))=FALSE,ISNUMBER(SEARCH("Ronda",Table16[[#This Row],[Column1]]))=FALSE),1,0)</f>
        <v>0</v>
      </c>
      <c r="M1306">
        <f>IF(Table16[[#This Row],[cond]]=1,M1305+1,0)</f>
        <v>0</v>
      </c>
      <c r="N1306">
        <f>IF(ISNUMBER(SEARCH("Ronda",Table16[[#This Row],[Column1]]))=TRUE,1,0)</f>
        <v>0</v>
      </c>
      <c r="O1306" t="str">
        <f>IF(Table16[[#This Row],[cond2]]=1,MID(Table16[[#This Row],[Column1]],6,3),O1305)</f>
        <v xml:space="preserve"> 14</v>
      </c>
      <c r="P1306">
        <v>1305</v>
      </c>
      <c r="Q1306" t="s">
        <v>549</v>
      </c>
    </row>
    <row r="1307" spans="11:17" hidden="1" x14ac:dyDescent="0.3">
      <c r="K1307" t="s">
        <v>36</v>
      </c>
      <c r="L1307">
        <f>IF(AND(ISNUMBER(SEARCH(":",Table16[[#This Row],[Column1]]))=FALSE,ISNUMBER(SEARCH("Ronda",Table16[[#This Row],[Column1]]))=FALSE),1,0)</f>
        <v>1</v>
      </c>
      <c r="M1307">
        <f>IF(Table16[[#This Row],[cond]]=1,M1306+1,0)</f>
        <v>1</v>
      </c>
      <c r="N1307">
        <f>IF(ISNUMBER(SEARCH("Ronda",Table16[[#This Row],[Column1]]))=TRUE,1,0)</f>
        <v>0</v>
      </c>
      <c r="O1307" t="str">
        <f>IF(Table16[[#This Row],[cond2]]=1,MID(Table16[[#This Row],[Column1]],6,3),O1306)</f>
        <v xml:space="preserve"> 14</v>
      </c>
      <c r="P1307">
        <v>1306</v>
      </c>
      <c r="Q1307" t="s">
        <v>549</v>
      </c>
    </row>
    <row r="1308" spans="11:17" hidden="1" x14ac:dyDescent="0.3">
      <c r="K1308" t="s">
        <v>10</v>
      </c>
      <c r="L1308">
        <f>IF(AND(ISNUMBER(SEARCH(":",Table16[[#This Row],[Column1]]))=FALSE,ISNUMBER(SEARCH("Ronda",Table16[[#This Row],[Column1]]))=FALSE),1,0)</f>
        <v>1</v>
      </c>
      <c r="M1308">
        <f>IF(Table16[[#This Row],[cond]]=1,M1307+1,0)</f>
        <v>2</v>
      </c>
      <c r="N1308">
        <f>IF(ISNUMBER(SEARCH("Ronda",Table16[[#This Row],[Column1]]))=TRUE,1,0)</f>
        <v>0</v>
      </c>
      <c r="O1308" t="str">
        <f>IF(Table16[[#This Row],[cond2]]=1,MID(Table16[[#This Row],[Column1]],6,3),O1307)</f>
        <v xml:space="preserve"> 14</v>
      </c>
      <c r="P1308">
        <v>1307</v>
      </c>
      <c r="Q1308" t="s">
        <v>549</v>
      </c>
    </row>
    <row r="1309" spans="11:17" hidden="1" x14ac:dyDescent="0.3">
      <c r="K1309">
        <v>0</v>
      </c>
      <c r="L1309">
        <f>IF(AND(ISNUMBER(SEARCH(":",Table16[[#This Row],[Column1]]))=FALSE,ISNUMBER(SEARCH("Ronda",Table16[[#This Row],[Column1]]))=FALSE),1,0)</f>
        <v>1</v>
      </c>
      <c r="M1309">
        <f>IF(Table16[[#This Row],[cond]]=1,M1308+1,0)</f>
        <v>3</v>
      </c>
      <c r="N1309">
        <f>IF(ISNUMBER(SEARCH("Ronda",Table16[[#This Row],[Column1]]))=TRUE,1,0)</f>
        <v>0</v>
      </c>
      <c r="O1309" t="str">
        <f>IF(Table16[[#This Row],[cond2]]=1,MID(Table16[[#This Row],[Column1]],6,3),O1308)</f>
        <v xml:space="preserve"> 14</v>
      </c>
      <c r="P1309">
        <v>1308</v>
      </c>
      <c r="Q1309" t="s">
        <v>549</v>
      </c>
    </row>
    <row r="1310" spans="11:17" x14ac:dyDescent="0.3">
      <c r="K1310">
        <v>0</v>
      </c>
      <c r="L1310">
        <f>IF(AND(ISNUMBER(SEARCH(":",Table16[[#This Row],[Column1]]))=FALSE,ISNUMBER(SEARCH("Ronda",Table16[[#This Row],[Column1]]))=FALSE),1,0)</f>
        <v>1</v>
      </c>
      <c r="M1310">
        <f>IF(Table16[[#This Row],[cond]]=1,M1309+1,0)</f>
        <v>4</v>
      </c>
      <c r="N1310">
        <f>IF(ISNUMBER(SEARCH("Ronda",Table16[[#This Row],[Column1]]))=TRUE,1,0)</f>
        <v>0</v>
      </c>
      <c r="O1310" t="str">
        <f>IF(Table16[[#This Row],[cond2]]=1,MID(Table16[[#This Row],[Column1]],6,3),O1309)</f>
        <v xml:space="preserve"> 14</v>
      </c>
      <c r="P1310">
        <v>873</v>
      </c>
      <c r="Q1310" t="s">
        <v>542</v>
      </c>
    </row>
    <row r="1311" spans="11:17" hidden="1" x14ac:dyDescent="0.3">
      <c r="K1311">
        <v>0</v>
      </c>
      <c r="L1311">
        <f>IF(AND(ISNUMBER(SEARCH(":",Table16[[#This Row],[Column1]]))=FALSE,ISNUMBER(SEARCH("Ronda",Table16[[#This Row],[Column1]]))=FALSE),1,0)</f>
        <v>1</v>
      </c>
      <c r="M1311">
        <f>IF(Table16[[#This Row],[cond]]=1,M1310+1,0)</f>
        <v>5</v>
      </c>
      <c r="N1311">
        <f>IF(ISNUMBER(SEARCH("Ronda",Table16[[#This Row],[Column1]]))=TRUE,1,0)</f>
        <v>0</v>
      </c>
      <c r="O1311" t="str">
        <f>IF(Table16[[#This Row],[cond2]]=1,MID(Table16[[#This Row],[Column1]],6,3),O1310)</f>
        <v xml:space="preserve"> 14</v>
      </c>
      <c r="P1311">
        <v>1310</v>
      </c>
      <c r="Q1311" t="s">
        <v>549</v>
      </c>
    </row>
    <row r="1312" spans="11:17" hidden="1" x14ac:dyDescent="0.3">
      <c r="K1312">
        <v>0</v>
      </c>
      <c r="L1312">
        <f>IF(AND(ISNUMBER(SEARCH(":",Table16[[#This Row],[Column1]]))=FALSE,ISNUMBER(SEARCH("Ronda",Table16[[#This Row],[Column1]]))=FALSE),1,0)</f>
        <v>1</v>
      </c>
      <c r="M1312">
        <f>IF(Table16[[#This Row],[cond]]=1,M1311+1,0)</f>
        <v>6</v>
      </c>
      <c r="N1312">
        <f>IF(ISNUMBER(SEARCH("Ronda",Table16[[#This Row],[Column1]]))=TRUE,1,0)</f>
        <v>0</v>
      </c>
      <c r="O1312" t="str">
        <f>IF(Table16[[#This Row],[cond2]]=1,MID(Table16[[#This Row],[Column1]],6,3),O1311)</f>
        <v xml:space="preserve"> 14</v>
      </c>
      <c r="P1312">
        <v>1311</v>
      </c>
      <c r="Q1312" t="s">
        <v>549</v>
      </c>
    </row>
    <row r="1313" spans="11:17" hidden="1" x14ac:dyDescent="0.3">
      <c r="K1313" t="s">
        <v>1635</v>
      </c>
      <c r="L1313">
        <f>IF(AND(ISNUMBER(SEARCH(":",Table16[[#This Row],[Column1]]))=FALSE,ISNUMBER(SEARCH("Ronda",Table16[[#This Row],[Column1]]))=FALSE),1,0)</f>
        <v>0</v>
      </c>
      <c r="M1313">
        <f>IF(Table16[[#This Row],[cond]]=1,M1312+1,0)</f>
        <v>0</v>
      </c>
      <c r="N1313">
        <f>IF(ISNUMBER(SEARCH("Ronda",Table16[[#This Row],[Column1]]))=TRUE,1,0)</f>
        <v>0</v>
      </c>
      <c r="O1313" t="str">
        <f>IF(Table16[[#This Row],[cond2]]=1,MID(Table16[[#This Row],[Column1]],6,3),O1312)</f>
        <v xml:space="preserve"> 14</v>
      </c>
      <c r="P1313">
        <v>1312</v>
      </c>
      <c r="Q1313" t="s">
        <v>549</v>
      </c>
    </row>
    <row r="1314" spans="11:17" hidden="1" x14ac:dyDescent="0.3">
      <c r="K1314" t="s">
        <v>1051</v>
      </c>
      <c r="L1314">
        <f>IF(AND(ISNUMBER(SEARCH(":",Table16[[#This Row],[Column1]]))=FALSE,ISNUMBER(SEARCH("Ronda",Table16[[#This Row],[Column1]]))=FALSE),1,0)</f>
        <v>1</v>
      </c>
      <c r="M1314">
        <f>IF(Table16[[#This Row],[cond]]=1,M1313+1,0)</f>
        <v>1</v>
      </c>
      <c r="N1314">
        <f>IF(ISNUMBER(SEARCH("Ronda",Table16[[#This Row],[Column1]]))=TRUE,1,0)</f>
        <v>0</v>
      </c>
      <c r="O1314" t="str">
        <f>IF(Table16[[#This Row],[cond2]]=1,MID(Table16[[#This Row],[Column1]],6,3),O1313)</f>
        <v xml:space="preserve"> 14</v>
      </c>
      <c r="P1314">
        <v>1313</v>
      </c>
      <c r="Q1314" t="s">
        <v>549</v>
      </c>
    </row>
    <row r="1315" spans="11:17" hidden="1" x14ac:dyDescent="0.3">
      <c r="K1315" t="s">
        <v>1257</v>
      </c>
      <c r="L1315">
        <f>IF(AND(ISNUMBER(SEARCH(":",Table16[[#This Row],[Column1]]))=FALSE,ISNUMBER(SEARCH("Ronda",Table16[[#This Row],[Column1]]))=FALSE),1,0)</f>
        <v>1</v>
      </c>
      <c r="M1315">
        <f>IF(Table16[[#This Row],[cond]]=1,M1314+1,0)</f>
        <v>2</v>
      </c>
      <c r="N1315">
        <f>IF(ISNUMBER(SEARCH("Ronda",Table16[[#This Row],[Column1]]))=TRUE,1,0)</f>
        <v>0</v>
      </c>
      <c r="O1315" t="str">
        <f>IF(Table16[[#This Row],[cond2]]=1,MID(Table16[[#This Row],[Column1]],6,3),O1314)</f>
        <v xml:space="preserve"> 14</v>
      </c>
      <c r="P1315">
        <v>1314</v>
      </c>
      <c r="Q1315" t="s">
        <v>549</v>
      </c>
    </row>
    <row r="1316" spans="11:17" hidden="1" x14ac:dyDescent="0.3">
      <c r="K1316">
        <v>1</v>
      </c>
      <c r="L1316">
        <f>IF(AND(ISNUMBER(SEARCH(":",Table16[[#This Row],[Column1]]))=FALSE,ISNUMBER(SEARCH("Ronda",Table16[[#This Row],[Column1]]))=FALSE),1,0)</f>
        <v>1</v>
      </c>
      <c r="M1316">
        <f>IF(Table16[[#This Row],[cond]]=1,M1315+1,0)</f>
        <v>3</v>
      </c>
      <c r="N1316">
        <f>IF(ISNUMBER(SEARCH("Ronda",Table16[[#This Row],[Column1]]))=TRUE,1,0)</f>
        <v>0</v>
      </c>
      <c r="O1316" t="str">
        <f>IF(Table16[[#This Row],[cond2]]=1,MID(Table16[[#This Row],[Column1]],6,3),O1315)</f>
        <v xml:space="preserve"> 14</v>
      </c>
      <c r="P1316">
        <v>1315</v>
      </c>
      <c r="Q1316" t="s">
        <v>549</v>
      </c>
    </row>
    <row r="1317" spans="11:17" x14ac:dyDescent="0.3">
      <c r="K1317">
        <v>0</v>
      </c>
      <c r="L1317">
        <f>IF(AND(ISNUMBER(SEARCH(":",Table16[[#This Row],[Column1]]))=FALSE,ISNUMBER(SEARCH("Ronda",Table16[[#This Row],[Column1]]))=FALSE),1,0)</f>
        <v>1</v>
      </c>
      <c r="M1317">
        <f>IF(Table16[[#This Row],[cond]]=1,M1316+1,0)</f>
        <v>4</v>
      </c>
      <c r="N1317">
        <f>IF(ISNUMBER(SEARCH("Ronda",Table16[[#This Row],[Column1]]))=TRUE,1,0)</f>
        <v>0</v>
      </c>
      <c r="O1317" t="str">
        <f>IF(Table16[[#This Row],[cond2]]=1,MID(Table16[[#This Row],[Column1]],6,3),O1316)</f>
        <v xml:space="preserve"> 14</v>
      </c>
      <c r="P1317">
        <v>866</v>
      </c>
      <c r="Q1317" t="s">
        <v>542</v>
      </c>
    </row>
    <row r="1318" spans="11:17" hidden="1" x14ac:dyDescent="0.3">
      <c r="K1318">
        <v>0</v>
      </c>
      <c r="L1318">
        <f>IF(AND(ISNUMBER(SEARCH(":",Table16[[#This Row],[Column1]]))=FALSE,ISNUMBER(SEARCH("Ronda",Table16[[#This Row],[Column1]]))=FALSE),1,0)</f>
        <v>1</v>
      </c>
      <c r="M1318">
        <f>IF(Table16[[#This Row],[cond]]=1,M1317+1,0)</f>
        <v>5</v>
      </c>
      <c r="N1318">
        <f>IF(ISNUMBER(SEARCH("Ronda",Table16[[#This Row],[Column1]]))=TRUE,1,0)</f>
        <v>0</v>
      </c>
      <c r="O1318" t="str">
        <f>IF(Table16[[#This Row],[cond2]]=1,MID(Table16[[#This Row],[Column1]],6,3),O1317)</f>
        <v xml:space="preserve"> 14</v>
      </c>
      <c r="P1318">
        <v>1317</v>
      </c>
      <c r="Q1318" t="s">
        <v>549</v>
      </c>
    </row>
    <row r="1319" spans="11:17" hidden="1" x14ac:dyDescent="0.3">
      <c r="K1319">
        <v>0</v>
      </c>
      <c r="L1319">
        <f>IF(AND(ISNUMBER(SEARCH(":",Table16[[#This Row],[Column1]]))=FALSE,ISNUMBER(SEARCH("Ronda",Table16[[#This Row],[Column1]]))=FALSE),1,0)</f>
        <v>1</v>
      </c>
      <c r="M1319">
        <f>IF(Table16[[#This Row],[cond]]=1,M1318+1,0)</f>
        <v>6</v>
      </c>
      <c r="N1319">
        <f>IF(ISNUMBER(SEARCH("Ronda",Table16[[#This Row],[Column1]]))=TRUE,1,0)</f>
        <v>0</v>
      </c>
      <c r="O1319" t="str">
        <f>IF(Table16[[#This Row],[cond2]]=1,MID(Table16[[#This Row],[Column1]],6,3),O1318)</f>
        <v xml:space="preserve"> 14</v>
      </c>
      <c r="P1319">
        <v>1318</v>
      </c>
      <c r="Q1319" t="s">
        <v>549</v>
      </c>
    </row>
    <row r="1320" spans="11:17" hidden="1" x14ac:dyDescent="0.3">
      <c r="K1320" t="s">
        <v>1636</v>
      </c>
      <c r="L1320">
        <f>IF(AND(ISNUMBER(SEARCH(":",Table16[[#This Row],[Column1]]))=FALSE,ISNUMBER(SEARCH("Ronda",Table16[[#This Row],[Column1]]))=FALSE),1,0)</f>
        <v>0</v>
      </c>
      <c r="M1320">
        <f>IF(Table16[[#This Row],[cond]]=1,M1319+1,0)</f>
        <v>0</v>
      </c>
      <c r="N1320">
        <f>IF(ISNUMBER(SEARCH("Ronda",Table16[[#This Row],[Column1]]))=TRUE,1,0)</f>
        <v>0</v>
      </c>
      <c r="O1320" t="str">
        <f>IF(Table16[[#This Row],[cond2]]=1,MID(Table16[[#This Row],[Column1]],6,3),O1319)</f>
        <v xml:space="preserve"> 14</v>
      </c>
      <c r="P1320">
        <v>1319</v>
      </c>
      <c r="Q1320" t="s">
        <v>549</v>
      </c>
    </row>
    <row r="1321" spans="11:17" hidden="1" x14ac:dyDescent="0.3">
      <c r="K1321" t="s">
        <v>5</v>
      </c>
      <c r="L1321">
        <f>IF(AND(ISNUMBER(SEARCH(":",Table16[[#This Row],[Column1]]))=FALSE,ISNUMBER(SEARCH("Ronda",Table16[[#This Row],[Column1]]))=FALSE),1,0)</f>
        <v>1</v>
      </c>
      <c r="M1321">
        <f>IF(Table16[[#This Row],[cond]]=1,M1320+1,0)</f>
        <v>1</v>
      </c>
      <c r="N1321">
        <f>IF(ISNUMBER(SEARCH("Ronda",Table16[[#This Row],[Column1]]))=TRUE,1,0)</f>
        <v>0</v>
      </c>
      <c r="O1321" t="str">
        <f>IF(Table16[[#This Row],[cond2]]=1,MID(Table16[[#This Row],[Column1]],6,3),O1320)</f>
        <v xml:space="preserve"> 14</v>
      </c>
      <c r="P1321">
        <v>1320</v>
      </c>
      <c r="Q1321" t="s">
        <v>549</v>
      </c>
    </row>
    <row r="1322" spans="11:17" hidden="1" x14ac:dyDescent="0.3">
      <c r="K1322" t="s">
        <v>33</v>
      </c>
      <c r="L1322">
        <f>IF(AND(ISNUMBER(SEARCH(":",Table16[[#This Row],[Column1]]))=FALSE,ISNUMBER(SEARCH("Ronda",Table16[[#This Row],[Column1]]))=FALSE),1,0)</f>
        <v>1</v>
      </c>
      <c r="M1322">
        <f>IF(Table16[[#This Row],[cond]]=1,M1321+1,0)</f>
        <v>2</v>
      </c>
      <c r="N1322">
        <f>IF(ISNUMBER(SEARCH("Ronda",Table16[[#This Row],[Column1]]))=TRUE,1,0)</f>
        <v>0</v>
      </c>
      <c r="O1322" t="str">
        <f>IF(Table16[[#This Row],[cond2]]=1,MID(Table16[[#This Row],[Column1]],6,3),O1321)</f>
        <v xml:space="preserve"> 14</v>
      </c>
      <c r="P1322">
        <v>1321</v>
      </c>
      <c r="Q1322" t="s">
        <v>549</v>
      </c>
    </row>
    <row r="1323" spans="11:17" hidden="1" x14ac:dyDescent="0.3">
      <c r="K1323">
        <v>0</v>
      </c>
      <c r="L1323">
        <f>IF(AND(ISNUMBER(SEARCH(":",Table16[[#This Row],[Column1]]))=FALSE,ISNUMBER(SEARCH("Ronda",Table16[[#This Row],[Column1]]))=FALSE),1,0)</f>
        <v>1</v>
      </c>
      <c r="M1323">
        <f>IF(Table16[[#This Row],[cond]]=1,M1322+1,0)</f>
        <v>3</v>
      </c>
      <c r="N1323">
        <f>IF(ISNUMBER(SEARCH("Ronda",Table16[[#This Row],[Column1]]))=TRUE,1,0)</f>
        <v>0</v>
      </c>
      <c r="O1323" t="str">
        <f>IF(Table16[[#This Row],[cond2]]=1,MID(Table16[[#This Row],[Column1]],6,3),O1322)</f>
        <v xml:space="preserve"> 14</v>
      </c>
      <c r="P1323">
        <v>1322</v>
      </c>
      <c r="Q1323" t="s">
        <v>549</v>
      </c>
    </row>
    <row r="1324" spans="11:17" x14ac:dyDescent="0.3">
      <c r="K1324">
        <v>0</v>
      </c>
      <c r="L1324">
        <f>IF(AND(ISNUMBER(SEARCH(":",Table16[[#This Row],[Column1]]))=FALSE,ISNUMBER(SEARCH("Ronda",Table16[[#This Row],[Column1]]))=FALSE),1,0)</f>
        <v>1</v>
      </c>
      <c r="M1324">
        <f>IF(Table16[[#This Row],[cond]]=1,M1323+1,0)</f>
        <v>4</v>
      </c>
      <c r="N1324">
        <f>IF(ISNUMBER(SEARCH("Ronda",Table16[[#This Row],[Column1]]))=TRUE,1,0)</f>
        <v>0</v>
      </c>
      <c r="O1324" t="str">
        <f>IF(Table16[[#This Row],[cond2]]=1,MID(Table16[[#This Row],[Column1]],6,3),O1323)</f>
        <v xml:space="preserve"> 14</v>
      </c>
      <c r="P1324">
        <v>859</v>
      </c>
      <c r="Q1324" t="s">
        <v>542</v>
      </c>
    </row>
    <row r="1325" spans="11:17" hidden="1" x14ac:dyDescent="0.3">
      <c r="K1325">
        <v>0</v>
      </c>
      <c r="L1325">
        <f>IF(AND(ISNUMBER(SEARCH(":",Table16[[#This Row],[Column1]]))=FALSE,ISNUMBER(SEARCH("Ronda",Table16[[#This Row],[Column1]]))=FALSE),1,0)</f>
        <v>1</v>
      </c>
      <c r="M1325">
        <f>IF(Table16[[#This Row],[cond]]=1,M1324+1,0)</f>
        <v>5</v>
      </c>
      <c r="N1325">
        <f>IF(ISNUMBER(SEARCH("Ronda",Table16[[#This Row],[Column1]]))=TRUE,1,0)</f>
        <v>0</v>
      </c>
      <c r="O1325" t="str">
        <f>IF(Table16[[#This Row],[cond2]]=1,MID(Table16[[#This Row],[Column1]],6,3),O1324)</f>
        <v xml:space="preserve"> 14</v>
      </c>
      <c r="P1325">
        <v>1324</v>
      </c>
      <c r="Q1325" t="s">
        <v>549</v>
      </c>
    </row>
    <row r="1326" spans="11:17" hidden="1" x14ac:dyDescent="0.3">
      <c r="K1326">
        <v>0</v>
      </c>
      <c r="L1326">
        <f>IF(AND(ISNUMBER(SEARCH(":",Table16[[#This Row],[Column1]]))=FALSE,ISNUMBER(SEARCH("Ronda",Table16[[#This Row],[Column1]]))=FALSE),1,0)</f>
        <v>1</v>
      </c>
      <c r="M1326">
        <f>IF(Table16[[#This Row],[cond]]=1,M1325+1,0)</f>
        <v>6</v>
      </c>
      <c r="N1326">
        <f>IF(ISNUMBER(SEARCH("Ronda",Table16[[#This Row],[Column1]]))=TRUE,1,0)</f>
        <v>0</v>
      </c>
      <c r="O1326" t="str">
        <f>IF(Table16[[#This Row],[cond2]]=1,MID(Table16[[#This Row],[Column1]],6,3),O1325)</f>
        <v xml:space="preserve"> 14</v>
      </c>
      <c r="P1326">
        <v>1325</v>
      </c>
      <c r="Q1326" t="s">
        <v>549</v>
      </c>
    </row>
    <row r="1327" spans="11:17" hidden="1" x14ac:dyDescent="0.3">
      <c r="K1327" t="s">
        <v>1637</v>
      </c>
      <c r="L1327">
        <f>IF(AND(ISNUMBER(SEARCH(":",Table16[[#This Row],[Column1]]))=FALSE,ISNUMBER(SEARCH("Ronda",Table16[[#This Row],[Column1]]))=FALSE),1,0)</f>
        <v>0</v>
      </c>
      <c r="M1327">
        <f>IF(Table16[[#This Row],[cond]]=1,M1326+1,0)</f>
        <v>0</v>
      </c>
      <c r="N1327">
        <f>IF(ISNUMBER(SEARCH("Ronda",Table16[[#This Row],[Column1]]))=TRUE,1,0)</f>
        <v>0</v>
      </c>
      <c r="O1327" t="str">
        <f>IF(Table16[[#This Row],[cond2]]=1,MID(Table16[[#This Row],[Column1]],6,3),O1326)</f>
        <v xml:space="preserve"> 14</v>
      </c>
      <c r="P1327">
        <v>1326</v>
      </c>
      <c r="Q1327" t="s">
        <v>549</v>
      </c>
    </row>
    <row r="1328" spans="11:17" hidden="1" x14ac:dyDescent="0.3">
      <c r="K1328" t="s">
        <v>303</v>
      </c>
      <c r="L1328">
        <f>IF(AND(ISNUMBER(SEARCH(":",Table16[[#This Row],[Column1]]))=FALSE,ISNUMBER(SEARCH("Ronda",Table16[[#This Row],[Column1]]))=FALSE),1,0)</f>
        <v>1</v>
      </c>
      <c r="M1328">
        <f>IF(Table16[[#This Row],[cond]]=1,M1327+1,0)</f>
        <v>1</v>
      </c>
      <c r="N1328">
        <f>IF(ISNUMBER(SEARCH("Ronda",Table16[[#This Row],[Column1]]))=TRUE,1,0)</f>
        <v>0</v>
      </c>
      <c r="O1328" t="str">
        <f>IF(Table16[[#This Row],[cond2]]=1,MID(Table16[[#This Row],[Column1]],6,3),O1327)</f>
        <v xml:space="preserve"> 14</v>
      </c>
      <c r="P1328">
        <v>1327</v>
      </c>
      <c r="Q1328" t="s">
        <v>549</v>
      </c>
    </row>
    <row r="1329" spans="11:17" hidden="1" x14ac:dyDescent="0.3">
      <c r="K1329" t="s">
        <v>28</v>
      </c>
      <c r="L1329">
        <f>IF(AND(ISNUMBER(SEARCH(":",Table16[[#This Row],[Column1]]))=FALSE,ISNUMBER(SEARCH("Ronda",Table16[[#This Row],[Column1]]))=FALSE),1,0)</f>
        <v>1</v>
      </c>
      <c r="M1329">
        <f>IF(Table16[[#This Row],[cond]]=1,M1328+1,0)</f>
        <v>2</v>
      </c>
      <c r="N1329">
        <f>IF(ISNUMBER(SEARCH("Ronda",Table16[[#This Row],[Column1]]))=TRUE,1,0)</f>
        <v>0</v>
      </c>
      <c r="O1329" t="str">
        <f>IF(Table16[[#This Row],[cond2]]=1,MID(Table16[[#This Row],[Column1]],6,3),O1328)</f>
        <v xml:space="preserve"> 14</v>
      </c>
      <c r="P1329">
        <v>1328</v>
      </c>
      <c r="Q1329" t="s">
        <v>549</v>
      </c>
    </row>
    <row r="1330" spans="11:17" hidden="1" x14ac:dyDescent="0.3">
      <c r="K1330">
        <v>3</v>
      </c>
      <c r="L1330">
        <f>IF(AND(ISNUMBER(SEARCH(":",Table16[[#This Row],[Column1]]))=FALSE,ISNUMBER(SEARCH("Ronda",Table16[[#This Row],[Column1]]))=FALSE),1,0)</f>
        <v>1</v>
      </c>
      <c r="M1330">
        <f>IF(Table16[[#This Row],[cond]]=1,M1329+1,0)</f>
        <v>3</v>
      </c>
      <c r="N1330">
        <f>IF(ISNUMBER(SEARCH("Ronda",Table16[[#This Row],[Column1]]))=TRUE,1,0)</f>
        <v>0</v>
      </c>
      <c r="O1330" t="str">
        <f>IF(Table16[[#This Row],[cond2]]=1,MID(Table16[[#This Row],[Column1]],6,3),O1329)</f>
        <v xml:space="preserve"> 14</v>
      </c>
      <c r="P1330">
        <v>1329</v>
      </c>
      <c r="Q1330" t="s">
        <v>549</v>
      </c>
    </row>
    <row r="1331" spans="11:17" x14ac:dyDescent="0.3">
      <c r="K1331">
        <v>2</v>
      </c>
      <c r="L1331">
        <f>IF(AND(ISNUMBER(SEARCH(":",Table16[[#This Row],[Column1]]))=FALSE,ISNUMBER(SEARCH("Ronda",Table16[[#This Row],[Column1]]))=FALSE),1,0)</f>
        <v>1</v>
      </c>
      <c r="M1331">
        <f>IF(Table16[[#This Row],[cond]]=1,M1330+1,0)</f>
        <v>4</v>
      </c>
      <c r="N1331">
        <f>IF(ISNUMBER(SEARCH("Ronda",Table16[[#This Row],[Column1]]))=TRUE,1,0)</f>
        <v>0</v>
      </c>
      <c r="O1331" t="str">
        <f>IF(Table16[[#This Row],[cond2]]=1,MID(Table16[[#This Row],[Column1]],6,3),O1330)</f>
        <v xml:space="preserve"> 14</v>
      </c>
      <c r="P1331">
        <v>852</v>
      </c>
      <c r="Q1331" t="s">
        <v>542</v>
      </c>
    </row>
    <row r="1332" spans="11:17" hidden="1" x14ac:dyDescent="0.3">
      <c r="K1332">
        <v>-1</v>
      </c>
      <c r="L1332">
        <f>IF(AND(ISNUMBER(SEARCH(":",Table16[[#This Row],[Column1]]))=FALSE,ISNUMBER(SEARCH("Ronda",Table16[[#This Row],[Column1]]))=FALSE),1,0)</f>
        <v>1</v>
      </c>
      <c r="M1332">
        <f>IF(Table16[[#This Row],[cond]]=1,M1331+1,0)</f>
        <v>5</v>
      </c>
      <c r="N1332">
        <f>IF(ISNUMBER(SEARCH("Ronda",Table16[[#This Row],[Column1]]))=TRUE,1,0)</f>
        <v>0</v>
      </c>
      <c r="O1332" t="str">
        <f>IF(Table16[[#This Row],[cond2]]=1,MID(Table16[[#This Row],[Column1]],6,3),O1331)</f>
        <v xml:space="preserve"> 14</v>
      </c>
      <c r="P1332">
        <v>1331</v>
      </c>
      <c r="Q1332" t="s">
        <v>549</v>
      </c>
    </row>
    <row r="1333" spans="11:17" hidden="1" x14ac:dyDescent="0.3">
      <c r="K1333">
        <v>0</v>
      </c>
      <c r="L1333">
        <f>IF(AND(ISNUMBER(SEARCH(":",Table16[[#This Row],[Column1]]))=FALSE,ISNUMBER(SEARCH("Ronda",Table16[[#This Row],[Column1]]))=FALSE),1,0)</f>
        <v>1</v>
      </c>
      <c r="M1333">
        <f>IF(Table16[[#This Row],[cond]]=1,M1332+1,0)</f>
        <v>6</v>
      </c>
      <c r="N1333">
        <f>IF(ISNUMBER(SEARCH("Ronda",Table16[[#This Row],[Column1]]))=TRUE,1,0)</f>
        <v>0</v>
      </c>
      <c r="O1333" t="str">
        <f>IF(Table16[[#This Row],[cond2]]=1,MID(Table16[[#This Row],[Column1]],6,3),O1332)</f>
        <v xml:space="preserve"> 14</v>
      </c>
      <c r="P1333">
        <v>1332</v>
      </c>
      <c r="Q1333" t="s">
        <v>549</v>
      </c>
    </row>
    <row r="1334" spans="11:17" hidden="1" x14ac:dyDescent="0.3">
      <c r="K1334" t="s">
        <v>1638</v>
      </c>
      <c r="L1334">
        <f>IF(AND(ISNUMBER(SEARCH(":",Table16[[#This Row],[Column1]]))=FALSE,ISNUMBER(SEARCH("Ronda",Table16[[#This Row],[Column1]]))=FALSE),1,0)</f>
        <v>0</v>
      </c>
      <c r="M1334">
        <f>IF(Table16[[#This Row],[cond]]=1,M1333+1,0)</f>
        <v>0</v>
      </c>
      <c r="N1334">
        <f>IF(ISNUMBER(SEARCH("Ronda",Table16[[#This Row],[Column1]]))=TRUE,1,0)</f>
        <v>0</v>
      </c>
      <c r="O1334" t="str">
        <f>IF(Table16[[#This Row],[cond2]]=1,MID(Table16[[#This Row],[Column1]],6,3),O1333)</f>
        <v xml:space="preserve"> 14</v>
      </c>
      <c r="P1334">
        <v>1333</v>
      </c>
      <c r="Q1334" t="s">
        <v>549</v>
      </c>
    </row>
    <row r="1335" spans="11:17" hidden="1" x14ac:dyDescent="0.3">
      <c r="K1335" t="s">
        <v>6</v>
      </c>
      <c r="L1335">
        <f>IF(AND(ISNUMBER(SEARCH(":",Table16[[#This Row],[Column1]]))=FALSE,ISNUMBER(SEARCH("Ronda",Table16[[#This Row],[Column1]]))=FALSE),1,0)</f>
        <v>1</v>
      </c>
      <c r="M1335">
        <f>IF(Table16[[#This Row],[cond]]=1,M1334+1,0)</f>
        <v>1</v>
      </c>
      <c r="N1335">
        <f>IF(ISNUMBER(SEARCH("Ronda",Table16[[#This Row],[Column1]]))=TRUE,1,0)</f>
        <v>0</v>
      </c>
      <c r="O1335" t="str">
        <f>IF(Table16[[#This Row],[cond2]]=1,MID(Table16[[#This Row],[Column1]],6,3),O1334)</f>
        <v xml:space="preserve"> 14</v>
      </c>
      <c r="P1335">
        <v>1334</v>
      </c>
      <c r="Q1335" t="s">
        <v>549</v>
      </c>
    </row>
    <row r="1336" spans="11:17" hidden="1" x14ac:dyDescent="0.3">
      <c r="K1336" t="s">
        <v>13</v>
      </c>
      <c r="L1336">
        <f>IF(AND(ISNUMBER(SEARCH(":",Table16[[#This Row],[Column1]]))=FALSE,ISNUMBER(SEARCH("Ronda",Table16[[#This Row],[Column1]]))=FALSE),1,0)</f>
        <v>1</v>
      </c>
      <c r="M1336">
        <f>IF(Table16[[#This Row],[cond]]=1,M1335+1,0)</f>
        <v>2</v>
      </c>
      <c r="N1336">
        <f>IF(ISNUMBER(SEARCH("Ronda",Table16[[#This Row],[Column1]]))=TRUE,1,0)</f>
        <v>0</v>
      </c>
      <c r="O1336" t="str">
        <f>IF(Table16[[#This Row],[cond2]]=1,MID(Table16[[#This Row],[Column1]],6,3),O1335)</f>
        <v xml:space="preserve"> 14</v>
      </c>
      <c r="P1336">
        <v>1335</v>
      </c>
      <c r="Q1336" t="s">
        <v>549</v>
      </c>
    </row>
    <row r="1337" spans="11:17" hidden="1" x14ac:dyDescent="0.3">
      <c r="K1337">
        <v>2</v>
      </c>
      <c r="L1337">
        <f>IF(AND(ISNUMBER(SEARCH(":",Table16[[#This Row],[Column1]]))=FALSE,ISNUMBER(SEARCH("Ronda",Table16[[#This Row],[Column1]]))=FALSE),1,0)</f>
        <v>1</v>
      </c>
      <c r="M1337">
        <f>IF(Table16[[#This Row],[cond]]=1,M1336+1,0)</f>
        <v>3</v>
      </c>
      <c r="N1337">
        <f>IF(ISNUMBER(SEARCH("Ronda",Table16[[#This Row],[Column1]]))=TRUE,1,0)</f>
        <v>0</v>
      </c>
      <c r="O1337" t="str">
        <f>IF(Table16[[#This Row],[cond2]]=1,MID(Table16[[#This Row],[Column1]],6,3),O1336)</f>
        <v xml:space="preserve"> 14</v>
      </c>
      <c r="P1337">
        <v>1336</v>
      </c>
      <c r="Q1337" t="s">
        <v>549</v>
      </c>
    </row>
    <row r="1338" spans="11:17" x14ac:dyDescent="0.3">
      <c r="K1338">
        <v>0</v>
      </c>
      <c r="L1338">
        <f>IF(AND(ISNUMBER(SEARCH(":",Table16[[#This Row],[Column1]]))=FALSE,ISNUMBER(SEARCH("Ronda",Table16[[#This Row],[Column1]]))=FALSE),1,0)</f>
        <v>1</v>
      </c>
      <c r="M1338">
        <f>IF(Table16[[#This Row],[cond]]=1,M1337+1,0)</f>
        <v>4</v>
      </c>
      <c r="N1338">
        <f>IF(ISNUMBER(SEARCH("Ronda",Table16[[#This Row],[Column1]]))=TRUE,1,0)</f>
        <v>0</v>
      </c>
      <c r="O1338" t="str">
        <f>IF(Table16[[#This Row],[cond2]]=1,MID(Table16[[#This Row],[Column1]],6,3),O1337)</f>
        <v xml:space="preserve"> 14</v>
      </c>
      <c r="P1338">
        <v>845</v>
      </c>
      <c r="Q1338" t="s">
        <v>542</v>
      </c>
    </row>
    <row r="1339" spans="11:17" hidden="1" x14ac:dyDescent="0.3">
      <c r="K1339">
        <v>0</v>
      </c>
      <c r="L1339">
        <f>IF(AND(ISNUMBER(SEARCH(":",Table16[[#This Row],[Column1]]))=FALSE,ISNUMBER(SEARCH("Ronda",Table16[[#This Row],[Column1]]))=FALSE),1,0)</f>
        <v>1</v>
      </c>
      <c r="M1339">
        <f>IF(Table16[[#This Row],[cond]]=1,M1338+1,0)</f>
        <v>5</v>
      </c>
      <c r="N1339">
        <f>IF(ISNUMBER(SEARCH("Ronda",Table16[[#This Row],[Column1]]))=TRUE,1,0)</f>
        <v>0</v>
      </c>
      <c r="O1339" t="str">
        <f>IF(Table16[[#This Row],[cond2]]=1,MID(Table16[[#This Row],[Column1]],6,3),O1338)</f>
        <v xml:space="preserve"> 14</v>
      </c>
      <c r="P1339">
        <v>1338</v>
      </c>
      <c r="Q1339" t="s">
        <v>549</v>
      </c>
    </row>
    <row r="1340" spans="11:17" hidden="1" x14ac:dyDescent="0.3">
      <c r="K1340">
        <v>0</v>
      </c>
      <c r="L1340">
        <f>IF(AND(ISNUMBER(SEARCH(":",Table16[[#This Row],[Column1]]))=FALSE,ISNUMBER(SEARCH("Ronda",Table16[[#This Row],[Column1]]))=FALSE),1,0)</f>
        <v>1</v>
      </c>
      <c r="M1340">
        <f>IF(Table16[[#This Row],[cond]]=1,M1339+1,0)</f>
        <v>6</v>
      </c>
      <c r="N1340">
        <f>IF(ISNUMBER(SEARCH("Ronda",Table16[[#This Row],[Column1]]))=TRUE,1,0)</f>
        <v>0</v>
      </c>
      <c r="O1340" t="str">
        <f>IF(Table16[[#This Row],[cond2]]=1,MID(Table16[[#This Row],[Column1]],6,3),O1339)</f>
        <v xml:space="preserve"> 14</v>
      </c>
      <c r="P1340">
        <v>1339</v>
      </c>
      <c r="Q1340" t="s">
        <v>549</v>
      </c>
    </row>
    <row r="1341" spans="11:17" hidden="1" x14ac:dyDescent="0.3">
      <c r="K1341" t="s">
        <v>1639</v>
      </c>
      <c r="L1341">
        <f>IF(AND(ISNUMBER(SEARCH(":",Table16[[#This Row],[Column1]]))=FALSE,ISNUMBER(SEARCH("Ronda",Table16[[#This Row],[Column1]]))=FALSE),1,0)</f>
        <v>0</v>
      </c>
      <c r="M1341">
        <f>IF(Table16[[#This Row],[cond]]=1,M1340+1,0)</f>
        <v>0</v>
      </c>
      <c r="N1341">
        <f>IF(ISNUMBER(SEARCH("Ronda",Table16[[#This Row],[Column1]]))=TRUE,1,0)</f>
        <v>0</v>
      </c>
      <c r="O1341" t="str">
        <f>IF(Table16[[#This Row],[cond2]]=1,MID(Table16[[#This Row],[Column1]],6,3),O1340)</f>
        <v xml:space="preserve"> 14</v>
      </c>
      <c r="P1341">
        <v>1340</v>
      </c>
      <c r="Q1341" t="s">
        <v>549</v>
      </c>
    </row>
    <row r="1342" spans="11:17" hidden="1" x14ac:dyDescent="0.3">
      <c r="K1342" t="s">
        <v>8</v>
      </c>
      <c r="L1342">
        <f>IF(AND(ISNUMBER(SEARCH(":",Table16[[#This Row],[Column1]]))=FALSE,ISNUMBER(SEARCH("Ronda",Table16[[#This Row],[Column1]]))=FALSE),1,0)</f>
        <v>1</v>
      </c>
      <c r="M1342">
        <f>IF(Table16[[#This Row],[cond]]=1,M1341+1,0)</f>
        <v>1</v>
      </c>
      <c r="N1342">
        <f>IF(ISNUMBER(SEARCH("Ronda",Table16[[#This Row],[Column1]]))=TRUE,1,0)</f>
        <v>0</v>
      </c>
      <c r="O1342" t="str">
        <f>IF(Table16[[#This Row],[cond2]]=1,MID(Table16[[#This Row],[Column1]],6,3),O1341)</f>
        <v xml:space="preserve"> 14</v>
      </c>
      <c r="P1342">
        <v>1341</v>
      </c>
      <c r="Q1342" t="s">
        <v>549</v>
      </c>
    </row>
    <row r="1343" spans="11:17" hidden="1" x14ac:dyDescent="0.3">
      <c r="K1343" t="s">
        <v>2</v>
      </c>
      <c r="L1343">
        <f>IF(AND(ISNUMBER(SEARCH(":",Table16[[#This Row],[Column1]]))=FALSE,ISNUMBER(SEARCH("Ronda",Table16[[#This Row],[Column1]]))=FALSE),1,0)</f>
        <v>1</v>
      </c>
      <c r="M1343">
        <f>IF(Table16[[#This Row],[cond]]=1,M1342+1,0)</f>
        <v>2</v>
      </c>
      <c r="N1343">
        <f>IF(ISNUMBER(SEARCH("Ronda",Table16[[#This Row],[Column1]]))=TRUE,1,0)</f>
        <v>0</v>
      </c>
      <c r="O1343" t="str">
        <f>IF(Table16[[#This Row],[cond2]]=1,MID(Table16[[#This Row],[Column1]],6,3),O1342)</f>
        <v xml:space="preserve"> 14</v>
      </c>
      <c r="P1343">
        <v>1342</v>
      </c>
      <c r="Q1343" t="s">
        <v>549</v>
      </c>
    </row>
    <row r="1344" spans="11:17" hidden="1" x14ac:dyDescent="0.3">
      <c r="K1344">
        <v>1</v>
      </c>
      <c r="L1344">
        <f>IF(AND(ISNUMBER(SEARCH(":",Table16[[#This Row],[Column1]]))=FALSE,ISNUMBER(SEARCH("Ronda",Table16[[#This Row],[Column1]]))=FALSE),1,0)</f>
        <v>1</v>
      </c>
      <c r="M1344">
        <f>IF(Table16[[#This Row],[cond]]=1,M1343+1,0)</f>
        <v>3</v>
      </c>
      <c r="N1344">
        <f>IF(ISNUMBER(SEARCH("Ronda",Table16[[#This Row],[Column1]]))=TRUE,1,0)</f>
        <v>0</v>
      </c>
      <c r="O1344" t="str">
        <f>IF(Table16[[#This Row],[cond2]]=1,MID(Table16[[#This Row],[Column1]],6,3),O1343)</f>
        <v xml:space="preserve"> 14</v>
      </c>
      <c r="P1344">
        <v>1343</v>
      </c>
      <c r="Q1344" t="s">
        <v>549</v>
      </c>
    </row>
    <row r="1345" spans="11:17" x14ac:dyDescent="0.3">
      <c r="K1345">
        <v>2</v>
      </c>
      <c r="L1345">
        <f>IF(AND(ISNUMBER(SEARCH(":",Table16[[#This Row],[Column1]]))=FALSE,ISNUMBER(SEARCH("Ronda",Table16[[#This Row],[Column1]]))=FALSE),1,0)</f>
        <v>1</v>
      </c>
      <c r="M1345">
        <f>IF(Table16[[#This Row],[cond]]=1,M1344+1,0)</f>
        <v>4</v>
      </c>
      <c r="N1345">
        <f>IF(ISNUMBER(SEARCH("Ronda",Table16[[#This Row],[Column1]]))=TRUE,1,0)</f>
        <v>0</v>
      </c>
      <c r="O1345" t="str">
        <f>IF(Table16[[#This Row],[cond2]]=1,MID(Table16[[#This Row],[Column1]],6,3),O1344)</f>
        <v xml:space="preserve"> 14</v>
      </c>
      <c r="P1345">
        <v>838</v>
      </c>
      <c r="Q1345" t="s">
        <v>542</v>
      </c>
    </row>
    <row r="1346" spans="11:17" hidden="1" x14ac:dyDescent="0.3">
      <c r="K1346">
        <v>-1</v>
      </c>
      <c r="L1346">
        <f>IF(AND(ISNUMBER(SEARCH(":",Table16[[#This Row],[Column1]]))=FALSE,ISNUMBER(SEARCH("Ronda",Table16[[#This Row],[Column1]]))=FALSE),1,0)</f>
        <v>1</v>
      </c>
      <c r="M1346">
        <f>IF(Table16[[#This Row],[cond]]=1,M1345+1,0)</f>
        <v>5</v>
      </c>
      <c r="N1346">
        <f>IF(ISNUMBER(SEARCH("Ronda",Table16[[#This Row],[Column1]]))=TRUE,1,0)</f>
        <v>0</v>
      </c>
      <c r="O1346" t="str">
        <f>IF(Table16[[#This Row],[cond2]]=1,MID(Table16[[#This Row],[Column1]],6,3),O1345)</f>
        <v xml:space="preserve"> 14</v>
      </c>
      <c r="P1346">
        <v>1345</v>
      </c>
      <c r="Q1346" t="s">
        <v>549</v>
      </c>
    </row>
    <row r="1347" spans="11:17" hidden="1" x14ac:dyDescent="0.3">
      <c r="K1347">
        <v>-1</v>
      </c>
      <c r="L1347">
        <f>IF(AND(ISNUMBER(SEARCH(":",Table16[[#This Row],[Column1]]))=FALSE,ISNUMBER(SEARCH("Ronda",Table16[[#This Row],[Column1]]))=FALSE),1,0)</f>
        <v>1</v>
      </c>
      <c r="M1347">
        <f>IF(Table16[[#This Row],[cond]]=1,M1346+1,0)</f>
        <v>6</v>
      </c>
      <c r="N1347">
        <f>IF(ISNUMBER(SEARCH("Ronda",Table16[[#This Row],[Column1]]))=TRUE,1,0)</f>
        <v>0</v>
      </c>
      <c r="O1347" t="str">
        <f>IF(Table16[[#This Row],[cond2]]=1,MID(Table16[[#This Row],[Column1]],6,3),O1346)</f>
        <v xml:space="preserve"> 14</v>
      </c>
      <c r="P1347">
        <v>1346</v>
      </c>
      <c r="Q1347" t="s">
        <v>549</v>
      </c>
    </row>
    <row r="1348" spans="11:17" hidden="1" x14ac:dyDescent="0.3">
      <c r="K1348" t="s">
        <v>1640</v>
      </c>
      <c r="L1348">
        <f>IF(AND(ISNUMBER(SEARCH(":",Table16[[#This Row],[Column1]]))=FALSE,ISNUMBER(SEARCH("Ronda",Table16[[#This Row],[Column1]]))=FALSE),1,0)</f>
        <v>0</v>
      </c>
      <c r="M1348">
        <f>IF(Table16[[#This Row],[cond]]=1,M1347+1,0)</f>
        <v>0</v>
      </c>
      <c r="N1348">
        <f>IF(ISNUMBER(SEARCH("Ronda",Table16[[#This Row],[Column1]]))=TRUE,1,0)</f>
        <v>0</v>
      </c>
      <c r="O1348" t="str">
        <f>IF(Table16[[#This Row],[cond2]]=1,MID(Table16[[#This Row],[Column1]],6,3),O1347)</f>
        <v xml:space="preserve"> 14</v>
      </c>
      <c r="P1348">
        <v>1347</v>
      </c>
      <c r="Q1348" t="s">
        <v>549</v>
      </c>
    </row>
    <row r="1349" spans="11:17" hidden="1" x14ac:dyDescent="0.3">
      <c r="K1349" t="s">
        <v>7</v>
      </c>
      <c r="L1349">
        <f>IF(AND(ISNUMBER(SEARCH(":",Table16[[#This Row],[Column1]]))=FALSE,ISNUMBER(SEARCH("Ronda",Table16[[#This Row],[Column1]]))=FALSE),1,0)</f>
        <v>1</v>
      </c>
      <c r="M1349">
        <f>IF(Table16[[#This Row],[cond]]=1,M1348+1,0)</f>
        <v>1</v>
      </c>
      <c r="N1349">
        <f>IF(ISNUMBER(SEARCH("Ronda",Table16[[#This Row],[Column1]]))=TRUE,1,0)</f>
        <v>0</v>
      </c>
      <c r="O1349" t="str">
        <f>IF(Table16[[#This Row],[cond2]]=1,MID(Table16[[#This Row],[Column1]],6,3),O1348)</f>
        <v xml:space="preserve"> 14</v>
      </c>
      <c r="P1349">
        <v>1348</v>
      </c>
      <c r="Q1349" t="s">
        <v>549</v>
      </c>
    </row>
    <row r="1350" spans="11:17" hidden="1" x14ac:dyDescent="0.3">
      <c r="K1350" t="s">
        <v>4</v>
      </c>
      <c r="L1350">
        <f>IF(AND(ISNUMBER(SEARCH(":",Table16[[#This Row],[Column1]]))=FALSE,ISNUMBER(SEARCH("Ronda",Table16[[#This Row],[Column1]]))=FALSE),1,0)</f>
        <v>1</v>
      </c>
      <c r="M1350">
        <f>IF(Table16[[#This Row],[cond]]=1,M1349+1,0)</f>
        <v>2</v>
      </c>
      <c r="N1350">
        <f>IF(ISNUMBER(SEARCH("Ronda",Table16[[#This Row],[Column1]]))=TRUE,1,0)</f>
        <v>0</v>
      </c>
      <c r="O1350" t="str">
        <f>IF(Table16[[#This Row],[cond2]]=1,MID(Table16[[#This Row],[Column1]],6,3),O1349)</f>
        <v xml:space="preserve"> 14</v>
      </c>
      <c r="P1350">
        <v>1349</v>
      </c>
      <c r="Q1350" t="s">
        <v>549</v>
      </c>
    </row>
    <row r="1351" spans="11:17" hidden="1" x14ac:dyDescent="0.3">
      <c r="K1351">
        <v>1</v>
      </c>
      <c r="L1351">
        <f>IF(AND(ISNUMBER(SEARCH(":",Table16[[#This Row],[Column1]]))=FALSE,ISNUMBER(SEARCH("Ronda",Table16[[#This Row],[Column1]]))=FALSE),1,0)</f>
        <v>1</v>
      </c>
      <c r="M1351">
        <f>IF(Table16[[#This Row],[cond]]=1,M1350+1,0)</f>
        <v>3</v>
      </c>
      <c r="N1351">
        <f>IF(ISNUMBER(SEARCH("Ronda",Table16[[#This Row],[Column1]]))=TRUE,1,0)</f>
        <v>0</v>
      </c>
      <c r="O1351" t="str">
        <f>IF(Table16[[#This Row],[cond2]]=1,MID(Table16[[#This Row],[Column1]],6,3),O1350)</f>
        <v xml:space="preserve"> 14</v>
      </c>
      <c r="P1351">
        <v>1350</v>
      </c>
      <c r="Q1351" t="s">
        <v>549</v>
      </c>
    </row>
    <row r="1352" spans="11:17" x14ac:dyDescent="0.3">
      <c r="K1352">
        <v>1</v>
      </c>
      <c r="L1352">
        <f>IF(AND(ISNUMBER(SEARCH(":",Table16[[#This Row],[Column1]]))=FALSE,ISNUMBER(SEARCH("Ronda",Table16[[#This Row],[Column1]]))=FALSE),1,0)</f>
        <v>1</v>
      </c>
      <c r="M1352">
        <f>IF(Table16[[#This Row],[cond]]=1,M1351+1,0)</f>
        <v>4</v>
      </c>
      <c r="N1352">
        <f>IF(ISNUMBER(SEARCH("Ronda",Table16[[#This Row],[Column1]]))=TRUE,1,0)</f>
        <v>0</v>
      </c>
      <c r="O1352" t="str">
        <f>IF(Table16[[#This Row],[cond2]]=1,MID(Table16[[#This Row],[Column1]],6,3),O1351)</f>
        <v xml:space="preserve"> 14</v>
      </c>
      <c r="P1352">
        <v>830</v>
      </c>
      <c r="Q1352" t="s">
        <v>541</v>
      </c>
    </row>
    <row r="1353" spans="11:17" hidden="1" x14ac:dyDescent="0.3">
      <c r="K1353">
        <v>-1</v>
      </c>
      <c r="L1353">
        <f>IF(AND(ISNUMBER(SEARCH(":",Table16[[#This Row],[Column1]]))=FALSE,ISNUMBER(SEARCH("Ronda",Table16[[#This Row],[Column1]]))=FALSE),1,0)</f>
        <v>1</v>
      </c>
      <c r="M1353">
        <f>IF(Table16[[#This Row],[cond]]=1,M1352+1,0)</f>
        <v>5</v>
      </c>
      <c r="N1353">
        <f>IF(ISNUMBER(SEARCH("Ronda",Table16[[#This Row],[Column1]]))=TRUE,1,0)</f>
        <v>0</v>
      </c>
      <c r="O1353" t="str">
        <f>IF(Table16[[#This Row],[cond2]]=1,MID(Table16[[#This Row],[Column1]],6,3),O1352)</f>
        <v xml:space="preserve"> 14</v>
      </c>
      <c r="P1353">
        <v>1352</v>
      </c>
      <c r="Q1353" t="s">
        <v>549</v>
      </c>
    </row>
    <row r="1354" spans="11:17" hidden="1" x14ac:dyDescent="0.3">
      <c r="K1354">
        <v>0</v>
      </c>
      <c r="L1354">
        <f>IF(AND(ISNUMBER(SEARCH(":",Table16[[#This Row],[Column1]]))=FALSE,ISNUMBER(SEARCH("Ronda",Table16[[#This Row],[Column1]]))=FALSE),1,0)</f>
        <v>1</v>
      </c>
      <c r="M1354">
        <f>IF(Table16[[#This Row],[cond]]=1,M1353+1,0)</f>
        <v>6</v>
      </c>
      <c r="N1354">
        <f>IF(ISNUMBER(SEARCH("Ronda",Table16[[#This Row],[Column1]]))=TRUE,1,0)</f>
        <v>0</v>
      </c>
      <c r="O1354" t="str">
        <f>IF(Table16[[#This Row],[cond2]]=1,MID(Table16[[#This Row],[Column1]],6,3),O1353)</f>
        <v xml:space="preserve"> 14</v>
      </c>
      <c r="P1354">
        <v>1353</v>
      </c>
      <c r="Q1354" t="s">
        <v>549</v>
      </c>
    </row>
    <row r="1355" spans="11:17" hidden="1" x14ac:dyDescent="0.3">
      <c r="K1355" t="s">
        <v>1641</v>
      </c>
      <c r="L1355">
        <f>IF(AND(ISNUMBER(SEARCH(":",Table16[[#This Row],[Column1]]))=FALSE,ISNUMBER(SEARCH("Ronda",Table16[[#This Row],[Column1]]))=FALSE),1,0)</f>
        <v>0</v>
      </c>
      <c r="M1355">
        <f>IF(Table16[[#This Row],[cond]]=1,M1354+1,0)</f>
        <v>0</v>
      </c>
      <c r="N1355">
        <f>IF(ISNUMBER(SEARCH("Ronda",Table16[[#This Row],[Column1]]))=TRUE,1,0)</f>
        <v>1</v>
      </c>
      <c r="O1355" t="str">
        <f>IF(Table16[[#This Row],[cond2]]=1,MID(Table16[[#This Row],[Column1]],6,3),O1354)</f>
        <v xml:space="preserve"> 13</v>
      </c>
      <c r="P1355">
        <v>1354</v>
      </c>
      <c r="Q1355" t="s">
        <v>551</v>
      </c>
    </row>
    <row r="1356" spans="11:17" hidden="1" x14ac:dyDescent="0.3">
      <c r="K1356" t="s">
        <v>1642</v>
      </c>
      <c r="L1356">
        <f>IF(AND(ISNUMBER(SEARCH(":",Table16[[#This Row],[Column1]]))=FALSE,ISNUMBER(SEARCH("Ronda",Table16[[#This Row],[Column1]]))=FALSE),1,0)</f>
        <v>0</v>
      </c>
      <c r="M1356">
        <f>IF(Table16[[#This Row],[cond]]=1,M1355+1,0)</f>
        <v>0</v>
      </c>
      <c r="N1356">
        <f>IF(ISNUMBER(SEARCH("Ronda",Table16[[#This Row],[Column1]]))=TRUE,1,0)</f>
        <v>0</v>
      </c>
      <c r="O1356" t="str">
        <f>IF(Table16[[#This Row],[cond2]]=1,MID(Table16[[#This Row],[Column1]],6,3),O1355)</f>
        <v xml:space="preserve"> 13</v>
      </c>
      <c r="P1356">
        <v>1355</v>
      </c>
      <c r="Q1356" t="s">
        <v>551</v>
      </c>
    </row>
    <row r="1357" spans="11:17" hidden="1" x14ac:dyDescent="0.3">
      <c r="K1357" t="s">
        <v>1493</v>
      </c>
      <c r="L1357">
        <f>IF(AND(ISNUMBER(SEARCH(":",Table16[[#This Row],[Column1]]))=FALSE,ISNUMBER(SEARCH("Ronda",Table16[[#This Row],[Column1]]))=FALSE),1,0)</f>
        <v>1</v>
      </c>
      <c r="M1357">
        <f>IF(Table16[[#This Row],[cond]]=1,M1356+1,0)</f>
        <v>1</v>
      </c>
      <c r="N1357">
        <f>IF(ISNUMBER(SEARCH("Ronda",Table16[[#This Row],[Column1]]))=TRUE,1,0)</f>
        <v>0</v>
      </c>
      <c r="O1357" t="str">
        <f>IF(Table16[[#This Row],[cond2]]=1,MID(Table16[[#This Row],[Column1]],6,3),O1356)</f>
        <v xml:space="preserve"> 13</v>
      </c>
      <c r="P1357">
        <v>1356</v>
      </c>
      <c r="Q1357" t="s">
        <v>551</v>
      </c>
    </row>
    <row r="1358" spans="11:17" hidden="1" x14ac:dyDescent="0.3">
      <c r="K1358" t="s">
        <v>6</v>
      </c>
      <c r="L1358">
        <f>IF(AND(ISNUMBER(SEARCH(":",Table16[[#This Row],[Column1]]))=FALSE,ISNUMBER(SEARCH("Ronda",Table16[[#This Row],[Column1]]))=FALSE),1,0)</f>
        <v>1</v>
      </c>
      <c r="M1358">
        <f>IF(Table16[[#This Row],[cond]]=1,M1357+1,0)</f>
        <v>2</v>
      </c>
      <c r="N1358">
        <f>IF(ISNUMBER(SEARCH("Ronda",Table16[[#This Row],[Column1]]))=TRUE,1,0)</f>
        <v>0</v>
      </c>
      <c r="O1358" t="str">
        <f>IF(Table16[[#This Row],[cond2]]=1,MID(Table16[[#This Row],[Column1]],6,3),O1357)</f>
        <v xml:space="preserve"> 13</v>
      </c>
      <c r="P1358">
        <v>1357</v>
      </c>
      <c r="Q1358" t="s">
        <v>551</v>
      </c>
    </row>
    <row r="1359" spans="11:17" hidden="1" x14ac:dyDescent="0.3">
      <c r="K1359">
        <v>0</v>
      </c>
      <c r="L1359">
        <f>IF(AND(ISNUMBER(SEARCH(":",Table16[[#This Row],[Column1]]))=FALSE,ISNUMBER(SEARCH("Ronda",Table16[[#This Row],[Column1]]))=FALSE),1,0)</f>
        <v>1</v>
      </c>
      <c r="M1359">
        <f>IF(Table16[[#This Row],[cond]]=1,M1358+1,0)</f>
        <v>3</v>
      </c>
      <c r="N1359">
        <f>IF(ISNUMBER(SEARCH("Ronda",Table16[[#This Row],[Column1]]))=TRUE,1,0)</f>
        <v>0</v>
      </c>
      <c r="O1359" t="str">
        <f>IF(Table16[[#This Row],[cond2]]=1,MID(Table16[[#This Row],[Column1]],6,3),O1358)</f>
        <v xml:space="preserve"> 13</v>
      </c>
      <c r="P1359">
        <v>1358</v>
      </c>
      <c r="Q1359" t="s">
        <v>551</v>
      </c>
    </row>
    <row r="1360" spans="11:17" x14ac:dyDescent="0.3">
      <c r="K1360">
        <v>1</v>
      </c>
      <c r="L1360">
        <f>IF(AND(ISNUMBER(SEARCH(":",Table16[[#This Row],[Column1]]))=FALSE,ISNUMBER(SEARCH("Ronda",Table16[[#This Row],[Column1]]))=FALSE),1,0)</f>
        <v>1</v>
      </c>
      <c r="M1360">
        <f>IF(Table16[[#This Row],[cond]]=1,M1359+1,0)</f>
        <v>4</v>
      </c>
      <c r="N1360">
        <f>IF(ISNUMBER(SEARCH("Ronda",Table16[[#This Row],[Column1]]))=TRUE,1,0)</f>
        <v>0</v>
      </c>
      <c r="O1360" t="str">
        <f>IF(Table16[[#This Row],[cond2]]=1,MID(Table16[[#This Row],[Column1]],6,3),O1359)</f>
        <v xml:space="preserve"> 13</v>
      </c>
      <c r="P1360">
        <v>823</v>
      </c>
      <c r="Q1360" t="s">
        <v>541</v>
      </c>
    </row>
    <row r="1361" spans="11:17" hidden="1" x14ac:dyDescent="0.3">
      <c r="K1361">
        <v>0</v>
      </c>
      <c r="L1361">
        <f>IF(AND(ISNUMBER(SEARCH(":",Table16[[#This Row],[Column1]]))=FALSE,ISNUMBER(SEARCH("Ronda",Table16[[#This Row],[Column1]]))=FALSE),1,0)</f>
        <v>1</v>
      </c>
      <c r="M1361">
        <f>IF(Table16[[#This Row],[cond]]=1,M1360+1,0)</f>
        <v>5</v>
      </c>
      <c r="N1361">
        <f>IF(ISNUMBER(SEARCH("Ronda",Table16[[#This Row],[Column1]]))=TRUE,1,0)</f>
        <v>0</v>
      </c>
      <c r="O1361" t="str">
        <f>IF(Table16[[#This Row],[cond2]]=1,MID(Table16[[#This Row],[Column1]],6,3),O1360)</f>
        <v xml:space="preserve"> 13</v>
      </c>
      <c r="P1361">
        <v>1360</v>
      </c>
      <c r="Q1361" t="s">
        <v>551</v>
      </c>
    </row>
    <row r="1362" spans="11:17" hidden="1" x14ac:dyDescent="0.3">
      <c r="K1362">
        <v>-1</v>
      </c>
      <c r="L1362">
        <f>IF(AND(ISNUMBER(SEARCH(":",Table16[[#This Row],[Column1]]))=FALSE,ISNUMBER(SEARCH("Ronda",Table16[[#This Row],[Column1]]))=FALSE),1,0)</f>
        <v>1</v>
      </c>
      <c r="M1362">
        <f>IF(Table16[[#This Row],[cond]]=1,M1361+1,0)</f>
        <v>6</v>
      </c>
      <c r="N1362">
        <f>IF(ISNUMBER(SEARCH("Ronda",Table16[[#This Row],[Column1]]))=TRUE,1,0)</f>
        <v>0</v>
      </c>
      <c r="O1362" t="str">
        <f>IF(Table16[[#This Row],[cond2]]=1,MID(Table16[[#This Row],[Column1]],6,3),O1361)</f>
        <v xml:space="preserve"> 13</v>
      </c>
      <c r="P1362">
        <v>1361</v>
      </c>
      <c r="Q1362" t="s">
        <v>551</v>
      </c>
    </row>
    <row r="1363" spans="11:17" hidden="1" x14ac:dyDescent="0.3">
      <c r="K1363" t="s">
        <v>1643</v>
      </c>
      <c r="L1363">
        <f>IF(AND(ISNUMBER(SEARCH(":",Table16[[#This Row],[Column1]]))=FALSE,ISNUMBER(SEARCH("Ronda",Table16[[#This Row],[Column1]]))=FALSE),1,0)</f>
        <v>0</v>
      </c>
      <c r="M1363">
        <f>IF(Table16[[#This Row],[cond]]=1,M1362+1,0)</f>
        <v>0</v>
      </c>
      <c r="N1363">
        <f>IF(ISNUMBER(SEARCH("Ronda",Table16[[#This Row],[Column1]]))=TRUE,1,0)</f>
        <v>0</v>
      </c>
      <c r="O1363" t="str">
        <f>IF(Table16[[#This Row],[cond2]]=1,MID(Table16[[#This Row],[Column1]],6,3),O1362)</f>
        <v xml:space="preserve"> 13</v>
      </c>
      <c r="P1363">
        <v>1362</v>
      </c>
      <c r="Q1363" t="s">
        <v>551</v>
      </c>
    </row>
    <row r="1364" spans="11:17" hidden="1" x14ac:dyDescent="0.3">
      <c r="K1364" t="s">
        <v>1491</v>
      </c>
      <c r="L1364">
        <f>IF(AND(ISNUMBER(SEARCH(":",Table16[[#This Row],[Column1]]))=FALSE,ISNUMBER(SEARCH("Ronda",Table16[[#This Row],[Column1]]))=FALSE),1,0)</f>
        <v>1</v>
      </c>
      <c r="M1364">
        <f>IF(Table16[[#This Row],[cond]]=1,M1363+1,0)</f>
        <v>1</v>
      </c>
      <c r="N1364">
        <f>IF(ISNUMBER(SEARCH("Ronda",Table16[[#This Row],[Column1]]))=TRUE,1,0)</f>
        <v>0</v>
      </c>
      <c r="O1364" t="str">
        <f>IF(Table16[[#This Row],[cond2]]=1,MID(Table16[[#This Row],[Column1]],6,3),O1363)</f>
        <v xml:space="preserve"> 13</v>
      </c>
      <c r="P1364">
        <v>1363</v>
      </c>
      <c r="Q1364" t="s">
        <v>551</v>
      </c>
    </row>
    <row r="1365" spans="11:17" hidden="1" x14ac:dyDescent="0.3">
      <c r="K1365" t="s">
        <v>36</v>
      </c>
      <c r="L1365">
        <f>IF(AND(ISNUMBER(SEARCH(":",Table16[[#This Row],[Column1]]))=FALSE,ISNUMBER(SEARCH("Ronda",Table16[[#This Row],[Column1]]))=FALSE),1,0)</f>
        <v>1</v>
      </c>
      <c r="M1365">
        <f>IF(Table16[[#This Row],[cond]]=1,M1364+1,0)</f>
        <v>2</v>
      </c>
      <c r="N1365">
        <f>IF(ISNUMBER(SEARCH("Ronda",Table16[[#This Row],[Column1]]))=TRUE,1,0)</f>
        <v>0</v>
      </c>
      <c r="O1365" t="str">
        <f>IF(Table16[[#This Row],[cond2]]=1,MID(Table16[[#This Row],[Column1]],6,3),O1364)</f>
        <v xml:space="preserve"> 13</v>
      </c>
      <c r="P1365">
        <v>1364</v>
      </c>
      <c r="Q1365" t="s">
        <v>551</v>
      </c>
    </row>
    <row r="1366" spans="11:17" hidden="1" x14ac:dyDescent="0.3">
      <c r="K1366">
        <v>3</v>
      </c>
      <c r="L1366">
        <f>IF(AND(ISNUMBER(SEARCH(":",Table16[[#This Row],[Column1]]))=FALSE,ISNUMBER(SEARCH("Ronda",Table16[[#This Row],[Column1]]))=FALSE),1,0)</f>
        <v>1</v>
      </c>
      <c r="M1366">
        <f>IF(Table16[[#This Row],[cond]]=1,M1365+1,0)</f>
        <v>3</v>
      </c>
      <c r="N1366">
        <f>IF(ISNUMBER(SEARCH("Ronda",Table16[[#This Row],[Column1]]))=TRUE,1,0)</f>
        <v>0</v>
      </c>
      <c r="O1366" t="str">
        <f>IF(Table16[[#This Row],[cond2]]=1,MID(Table16[[#This Row],[Column1]],6,3),O1365)</f>
        <v xml:space="preserve"> 13</v>
      </c>
      <c r="P1366">
        <v>1365</v>
      </c>
      <c r="Q1366" t="s">
        <v>551</v>
      </c>
    </row>
    <row r="1367" spans="11:17" x14ac:dyDescent="0.3">
      <c r="K1367">
        <v>0</v>
      </c>
      <c r="L1367">
        <f>IF(AND(ISNUMBER(SEARCH(":",Table16[[#This Row],[Column1]]))=FALSE,ISNUMBER(SEARCH("Ronda",Table16[[#This Row],[Column1]]))=FALSE),1,0)</f>
        <v>1</v>
      </c>
      <c r="M1367">
        <f>IF(Table16[[#This Row],[cond]]=1,M1366+1,0)</f>
        <v>4</v>
      </c>
      <c r="N1367">
        <f>IF(ISNUMBER(SEARCH("Ronda",Table16[[#This Row],[Column1]]))=TRUE,1,0)</f>
        <v>0</v>
      </c>
      <c r="O1367" t="str">
        <f>IF(Table16[[#This Row],[cond2]]=1,MID(Table16[[#This Row],[Column1]],6,3),O1366)</f>
        <v xml:space="preserve"> 13</v>
      </c>
      <c r="P1367">
        <v>816</v>
      </c>
      <c r="Q1367" t="s">
        <v>541</v>
      </c>
    </row>
    <row r="1368" spans="11:17" hidden="1" x14ac:dyDescent="0.3">
      <c r="K1368">
        <v>-2</v>
      </c>
      <c r="L1368">
        <f>IF(AND(ISNUMBER(SEARCH(":",Table16[[#This Row],[Column1]]))=FALSE,ISNUMBER(SEARCH("Ronda",Table16[[#This Row],[Column1]]))=FALSE),1,0)</f>
        <v>1</v>
      </c>
      <c r="M1368">
        <f>IF(Table16[[#This Row],[cond]]=1,M1367+1,0)</f>
        <v>5</v>
      </c>
      <c r="N1368">
        <f>IF(ISNUMBER(SEARCH("Ronda",Table16[[#This Row],[Column1]]))=TRUE,1,0)</f>
        <v>0</v>
      </c>
      <c r="O1368" t="str">
        <f>IF(Table16[[#This Row],[cond2]]=1,MID(Table16[[#This Row],[Column1]],6,3),O1367)</f>
        <v xml:space="preserve"> 13</v>
      </c>
      <c r="P1368">
        <v>1367</v>
      </c>
      <c r="Q1368" t="s">
        <v>551</v>
      </c>
    </row>
    <row r="1369" spans="11:17" hidden="1" x14ac:dyDescent="0.3">
      <c r="K1369">
        <v>-1</v>
      </c>
      <c r="L1369">
        <f>IF(AND(ISNUMBER(SEARCH(":",Table16[[#This Row],[Column1]]))=FALSE,ISNUMBER(SEARCH("Ronda",Table16[[#This Row],[Column1]]))=FALSE),1,0)</f>
        <v>1</v>
      </c>
      <c r="M1369">
        <f>IF(Table16[[#This Row],[cond]]=1,M1368+1,0)</f>
        <v>6</v>
      </c>
      <c r="N1369">
        <f>IF(ISNUMBER(SEARCH("Ronda",Table16[[#This Row],[Column1]]))=TRUE,1,0)</f>
        <v>0</v>
      </c>
      <c r="O1369" t="str">
        <f>IF(Table16[[#This Row],[cond2]]=1,MID(Table16[[#This Row],[Column1]],6,3),O1368)</f>
        <v xml:space="preserve"> 13</v>
      </c>
      <c r="P1369">
        <v>1368</v>
      </c>
      <c r="Q1369" t="s">
        <v>551</v>
      </c>
    </row>
    <row r="1370" spans="11:17" hidden="1" x14ac:dyDescent="0.3">
      <c r="K1370" t="s">
        <v>210</v>
      </c>
      <c r="L1370">
        <f>IF(AND(ISNUMBER(SEARCH(":",Table16[[#This Row],[Column1]]))=FALSE,ISNUMBER(SEARCH("Ronda",Table16[[#This Row],[Column1]]))=FALSE),1,0)</f>
        <v>0</v>
      </c>
      <c r="M1370">
        <f>IF(Table16[[#This Row],[cond]]=1,M1369+1,0)</f>
        <v>0</v>
      </c>
      <c r="N1370">
        <f>IF(ISNUMBER(SEARCH("Ronda",Table16[[#This Row],[Column1]]))=TRUE,1,0)</f>
        <v>0</v>
      </c>
      <c r="O1370" t="str">
        <f>IF(Table16[[#This Row],[cond2]]=1,MID(Table16[[#This Row],[Column1]],6,3),O1369)</f>
        <v xml:space="preserve"> 13</v>
      </c>
      <c r="P1370">
        <v>1369</v>
      </c>
      <c r="Q1370" t="s">
        <v>551</v>
      </c>
    </row>
    <row r="1371" spans="11:17" hidden="1" x14ac:dyDescent="0.3">
      <c r="K1371" t="s">
        <v>28</v>
      </c>
      <c r="L1371">
        <f>IF(AND(ISNUMBER(SEARCH(":",Table16[[#This Row],[Column1]]))=FALSE,ISNUMBER(SEARCH("Ronda",Table16[[#This Row],[Column1]]))=FALSE),1,0)</f>
        <v>1</v>
      </c>
      <c r="M1371">
        <f>IF(Table16[[#This Row],[cond]]=1,M1370+1,0)</f>
        <v>1</v>
      </c>
      <c r="N1371">
        <f>IF(ISNUMBER(SEARCH("Ronda",Table16[[#This Row],[Column1]]))=TRUE,1,0)</f>
        <v>0</v>
      </c>
      <c r="O1371" t="str">
        <f>IF(Table16[[#This Row],[cond2]]=1,MID(Table16[[#This Row],[Column1]],6,3),O1370)</f>
        <v xml:space="preserve"> 13</v>
      </c>
      <c r="P1371">
        <v>1370</v>
      </c>
      <c r="Q1371" t="s">
        <v>551</v>
      </c>
    </row>
    <row r="1372" spans="11:17" hidden="1" x14ac:dyDescent="0.3">
      <c r="K1372" t="s">
        <v>1051</v>
      </c>
      <c r="L1372">
        <f>IF(AND(ISNUMBER(SEARCH(":",Table16[[#This Row],[Column1]]))=FALSE,ISNUMBER(SEARCH("Ronda",Table16[[#This Row],[Column1]]))=FALSE),1,0)</f>
        <v>1</v>
      </c>
      <c r="M1372">
        <f>IF(Table16[[#This Row],[cond]]=1,M1371+1,0)</f>
        <v>2</v>
      </c>
      <c r="N1372">
        <f>IF(ISNUMBER(SEARCH("Ronda",Table16[[#This Row],[Column1]]))=TRUE,1,0)</f>
        <v>0</v>
      </c>
      <c r="O1372" t="str">
        <f>IF(Table16[[#This Row],[cond2]]=1,MID(Table16[[#This Row],[Column1]],6,3),O1371)</f>
        <v xml:space="preserve"> 13</v>
      </c>
      <c r="P1372">
        <v>1371</v>
      </c>
      <c r="Q1372" t="s">
        <v>551</v>
      </c>
    </row>
    <row r="1373" spans="11:17" hidden="1" x14ac:dyDescent="0.3">
      <c r="K1373">
        <v>1</v>
      </c>
      <c r="L1373">
        <f>IF(AND(ISNUMBER(SEARCH(":",Table16[[#This Row],[Column1]]))=FALSE,ISNUMBER(SEARCH("Ronda",Table16[[#This Row],[Column1]]))=FALSE),1,0)</f>
        <v>1</v>
      </c>
      <c r="M1373">
        <f>IF(Table16[[#This Row],[cond]]=1,M1372+1,0)</f>
        <v>3</v>
      </c>
      <c r="N1373">
        <f>IF(ISNUMBER(SEARCH("Ronda",Table16[[#This Row],[Column1]]))=TRUE,1,0)</f>
        <v>0</v>
      </c>
      <c r="O1373" t="str">
        <f>IF(Table16[[#This Row],[cond2]]=1,MID(Table16[[#This Row],[Column1]],6,3),O1372)</f>
        <v xml:space="preserve"> 13</v>
      </c>
      <c r="P1373">
        <v>1372</v>
      </c>
      <c r="Q1373" t="s">
        <v>551</v>
      </c>
    </row>
    <row r="1374" spans="11:17" x14ac:dyDescent="0.3">
      <c r="K1374">
        <v>2</v>
      </c>
      <c r="L1374">
        <f>IF(AND(ISNUMBER(SEARCH(":",Table16[[#This Row],[Column1]]))=FALSE,ISNUMBER(SEARCH("Ronda",Table16[[#This Row],[Column1]]))=FALSE),1,0)</f>
        <v>1</v>
      </c>
      <c r="M1374">
        <f>IF(Table16[[#This Row],[cond]]=1,M1373+1,0)</f>
        <v>4</v>
      </c>
      <c r="N1374">
        <f>IF(ISNUMBER(SEARCH("Ronda",Table16[[#This Row],[Column1]]))=TRUE,1,0)</f>
        <v>0</v>
      </c>
      <c r="O1374" t="str">
        <f>IF(Table16[[#This Row],[cond2]]=1,MID(Table16[[#This Row],[Column1]],6,3),O1373)</f>
        <v xml:space="preserve"> 13</v>
      </c>
      <c r="P1374">
        <v>809</v>
      </c>
      <c r="Q1374" t="s">
        <v>541</v>
      </c>
    </row>
    <row r="1375" spans="11:17" hidden="1" x14ac:dyDescent="0.3">
      <c r="K1375">
        <v>-1</v>
      </c>
      <c r="L1375">
        <f>IF(AND(ISNUMBER(SEARCH(":",Table16[[#This Row],[Column1]]))=FALSE,ISNUMBER(SEARCH("Ronda",Table16[[#This Row],[Column1]]))=FALSE),1,0)</f>
        <v>1</v>
      </c>
      <c r="M1375">
        <f>IF(Table16[[#This Row],[cond]]=1,M1374+1,0)</f>
        <v>5</v>
      </c>
      <c r="N1375">
        <f>IF(ISNUMBER(SEARCH("Ronda",Table16[[#This Row],[Column1]]))=TRUE,1,0)</f>
        <v>0</v>
      </c>
      <c r="O1375" t="str">
        <f>IF(Table16[[#This Row],[cond2]]=1,MID(Table16[[#This Row],[Column1]],6,3),O1374)</f>
        <v xml:space="preserve"> 13</v>
      </c>
      <c r="P1375">
        <v>1374</v>
      </c>
      <c r="Q1375" t="s">
        <v>551</v>
      </c>
    </row>
    <row r="1376" spans="11:17" hidden="1" x14ac:dyDescent="0.3">
      <c r="K1376">
        <v>-1</v>
      </c>
      <c r="L1376">
        <f>IF(AND(ISNUMBER(SEARCH(":",Table16[[#This Row],[Column1]]))=FALSE,ISNUMBER(SEARCH("Ronda",Table16[[#This Row],[Column1]]))=FALSE),1,0)</f>
        <v>1</v>
      </c>
      <c r="M1376">
        <f>IF(Table16[[#This Row],[cond]]=1,M1375+1,0)</f>
        <v>6</v>
      </c>
      <c r="N1376">
        <f>IF(ISNUMBER(SEARCH("Ronda",Table16[[#This Row],[Column1]]))=TRUE,1,0)</f>
        <v>0</v>
      </c>
      <c r="O1376" t="str">
        <f>IF(Table16[[#This Row],[cond2]]=1,MID(Table16[[#This Row],[Column1]],6,3),O1375)</f>
        <v xml:space="preserve"> 13</v>
      </c>
      <c r="P1376">
        <v>1375</v>
      </c>
      <c r="Q1376" t="s">
        <v>551</v>
      </c>
    </row>
    <row r="1377" spans="11:17" hidden="1" x14ac:dyDescent="0.3">
      <c r="K1377" t="s">
        <v>1644</v>
      </c>
      <c r="L1377">
        <f>IF(AND(ISNUMBER(SEARCH(":",Table16[[#This Row],[Column1]]))=FALSE,ISNUMBER(SEARCH("Ronda",Table16[[#This Row],[Column1]]))=FALSE),1,0)</f>
        <v>0</v>
      </c>
      <c r="M1377">
        <f>IF(Table16[[#This Row],[cond]]=1,M1376+1,0)</f>
        <v>0</v>
      </c>
      <c r="N1377">
        <f>IF(ISNUMBER(SEARCH("Ronda",Table16[[#This Row],[Column1]]))=TRUE,1,0)</f>
        <v>0</v>
      </c>
      <c r="O1377" t="str">
        <f>IF(Table16[[#This Row],[cond2]]=1,MID(Table16[[#This Row],[Column1]],6,3),O1376)</f>
        <v xml:space="preserve"> 13</v>
      </c>
      <c r="P1377">
        <v>1376</v>
      </c>
      <c r="Q1377" t="s">
        <v>551</v>
      </c>
    </row>
    <row r="1378" spans="11:17" hidden="1" x14ac:dyDescent="0.3">
      <c r="K1378" t="s">
        <v>33</v>
      </c>
      <c r="L1378">
        <f>IF(AND(ISNUMBER(SEARCH(":",Table16[[#This Row],[Column1]]))=FALSE,ISNUMBER(SEARCH("Ronda",Table16[[#This Row],[Column1]]))=FALSE),1,0)</f>
        <v>1</v>
      </c>
      <c r="M1378">
        <f>IF(Table16[[#This Row],[cond]]=1,M1377+1,0)</f>
        <v>1</v>
      </c>
      <c r="N1378">
        <f>IF(ISNUMBER(SEARCH("Ronda",Table16[[#This Row],[Column1]]))=TRUE,1,0)</f>
        <v>0</v>
      </c>
      <c r="O1378" t="str">
        <f>IF(Table16[[#This Row],[cond2]]=1,MID(Table16[[#This Row],[Column1]],6,3),O1377)</f>
        <v xml:space="preserve"> 13</v>
      </c>
      <c r="P1378">
        <v>1377</v>
      </c>
      <c r="Q1378" t="s">
        <v>551</v>
      </c>
    </row>
    <row r="1379" spans="11:17" hidden="1" x14ac:dyDescent="0.3">
      <c r="K1379" t="s">
        <v>1</v>
      </c>
      <c r="L1379">
        <f>IF(AND(ISNUMBER(SEARCH(":",Table16[[#This Row],[Column1]]))=FALSE,ISNUMBER(SEARCH("Ronda",Table16[[#This Row],[Column1]]))=FALSE),1,0)</f>
        <v>1</v>
      </c>
      <c r="M1379">
        <f>IF(Table16[[#This Row],[cond]]=1,M1378+1,0)</f>
        <v>2</v>
      </c>
      <c r="N1379">
        <f>IF(ISNUMBER(SEARCH("Ronda",Table16[[#This Row],[Column1]]))=TRUE,1,0)</f>
        <v>0</v>
      </c>
      <c r="O1379" t="str">
        <f>IF(Table16[[#This Row],[cond2]]=1,MID(Table16[[#This Row],[Column1]],6,3),O1378)</f>
        <v xml:space="preserve"> 13</v>
      </c>
      <c r="P1379">
        <v>1378</v>
      </c>
      <c r="Q1379" t="s">
        <v>551</v>
      </c>
    </row>
    <row r="1380" spans="11:17" hidden="1" x14ac:dyDescent="0.3">
      <c r="K1380">
        <v>2</v>
      </c>
      <c r="L1380">
        <f>IF(AND(ISNUMBER(SEARCH(":",Table16[[#This Row],[Column1]]))=FALSE,ISNUMBER(SEARCH("Ronda",Table16[[#This Row],[Column1]]))=FALSE),1,0)</f>
        <v>1</v>
      </c>
      <c r="M1380">
        <f>IF(Table16[[#This Row],[cond]]=1,M1379+1,0)</f>
        <v>3</v>
      </c>
      <c r="N1380">
        <f>IF(ISNUMBER(SEARCH("Ronda",Table16[[#This Row],[Column1]]))=TRUE,1,0)</f>
        <v>0</v>
      </c>
      <c r="O1380" t="str">
        <f>IF(Table16[[#This Row],[cond2]]=1,MID(Table16[[#This Row],[Column1]],6,3),O1379)</f>
        <v xml:space="preserve"> 13</v>
      </c>
      <c r="P1380">
        <v>1379</v>
      </c>
      <c r="Q1380" t="s">
        <v>551</v>
      </c>
    </row>
    <row r="1381" spans="11:17" x14ac:dyDescent="0.3">
      <c r="K1381">
        <v>0</v>
      </c>
      <c r="L1381">
        <f>IF(AND(ISNUMBER(SEARCH(":",Table16[[#This Row],[Column1]]))=FALSE,ISNUMBER(SEARCH("Ronda",Table16[[#This Row],[Column1]]))=FALSE),1,0)</f>
        <v>1</v>
      </c>
      <c r="M1381">
        <f>IF(Table16[[#This Row],[cond]]=1,M1380+1,0)</f>
        <v>4</v>
      </c>
      <c r="N1381">
        <f>IF(ISNUMBER(SEARCH("Ronda",Table16[[#This Row],[Column1]]))=TRUE,1,0)</f>
        <v>0</v>
      </c>
      <c r="O1381" t="str">
        <f>IF(Table16[[#This Row],[cond2]]=1,MID(Table16[[#This Row],[Column1]],6,3),O1380)</f>
        <v xml:space="preserve"> 13</v>
      </c>
      <c r="P1381">
        <v>802</v>
      </c>
      <c r="Q1381" t="s">
        <v>541</v>
      </c>
    </row>
    <row r="1382" spans="11:17" hidden="1" x14ac:dyDescent="0.3">
      <c r="K1382">
        <v>-1</v>
      </c>
      <c r="L1382">
        <f>IF(AND(ISNUMBER(SEARCH(":",Table16[[#This Row],[Column1]]))=FALSE,ISNUMBER(SEARCH("Ronda",Table16[[#This Row],[Column1]]))=FALSE),1,0)</f>
        <v>1</v>
      </c>
      <c r="M1382">
        <f>IF(Table16[[#This Row],[cond]]=1,M1381+1,0)</f>
        <v>5</v>
      </c>
      <c r="N1382">
        <f>IF(ISNUMBER(SEARCH("Ronda",Table16[[#This Row],[Column1]]))=TRUE,1,0)</f>
        <v>0</v>
      </c>
      <c r="O1382" t="str">
        <f>IF(Table16[[#This Row],[cond2]]=1,MID(Table16[[#This Row],[Column1]],6,3),O1381)</f>
        <v xml:space="preserve"> 13</v>
      </c>
      <c r="P1382">
        <v>1381</v>
      </c>
      <c r="Q1382" t="s">
        <v>551</v>
      </c>
    </row>
    <row r="1383" spans="11:17" hidden="1" x14ac:dyDescent="0.3">
      <c r="K1383">
        <v>-1</v>
      </c>
      <c r="L1383">
        <f>IF(AND(ISNUMBER(SEARCH(":",Table16[[#This Row],[Column1]]))=FALSE,ISNUMBER(SEARCH("Ronda",Table16[[#This Row],[Column1]]))=FALSE),1,0)</f>
        <v>1</v>
      </c>
      <c r="M1383">
        <f>IF(Table16[[#This Row],[cond]]=1,M1382+1,0)</f>
        <v>6</v>
      </c>
      <c r="N1383">
        <f>IF(ISNUMBER(SEARCH("Ronda",Table16[[#This Row],[Column1]]))=TRUE,1,0)</f>
        <v>0</v>
      </c>
      <c r="O1383" t="str">
        <f>IF(Table16[[#This Row],[cond2]]=1,MID(Table16[[#This Row],[Column1]],6,3),O1382)</f>
        <v xml:space="preserve"> 13</v>
      </c>
      <c r="P1383">
        <v>1382</v>
      </c>
      <c r="Q1383" t="s">
        <v>551</v>
      </c>
    </row>
    <row r="1384" spans="11:17" hidden="1" x14ac:dyDescent="0.3">
      <c r="K1384" t="s">
        <v>934</v>
      </c>
      <c r="L1384">
        <f>IF(AND(ISNUMBER(SEARCH(":",Table16[[#This Row],[Column1]]))=FALSE,ISNUMBER(SEARCH("Ronda",Table16[[#This Row],[Column1]]))=FALSE),1,0)</f>
        <v>0</v>
      </c>
      <c r="M1384">
        <f>IF(Table16[[#This Row],[cond]]=1,M1383+1,0)</f>
        <v>0</v>
      </c>
      <c r="N1384">
        <f>IF(ISNUMBER(SEARCH("Ronda",Table16[[#This Row],[Column1]]))=TRUE,1,0)</f>
        <v>0</v>
      </c>
      <c r="O1384" t="str">
        <f>IF(Table16[[#This Row],[cond2]]=1,MID(Table16[[#This Row],[Column1]],6,3),O1383)</f>
        <v xml:space="preserve"> 13</v>
      </c>
      <c r="P1384">
        <v>1383</v>
      </c>
      <c r="Q1384" t="s">
        <v>551</v>
      </c>
    </row>
    <row r="1385" spans="11:17" hidden="1" x14ac:dyDescent="0.3">
      <c r="K1385" t="s">
        <v>1257</v>
      </c>
      <c r="L1385">
        <f>IF(AND(ISNUMBER(SEARCH(":",Table16[[#This Row],[Column1]]))=FALSE,ISNUMBER(SEARCH("Ronda",Table16[[#This Row],[Column1]]))=FALSE),1,0)</f>
        <v>1</v>
      </c>
      <c r="M1385">
        <f>IF(Table16[[#This Row],[cond]]=1,M1384+1,0)</f>
        <v>1</v>
      </c>
      <c r="N1385">
        <f>IF(ISNUMBER(SEARCH("Ronda",Table16[[#This Row],[Column1]]))=TRUE,1,0)</f>
        <v>0</v>
      </c>
      <c r="O1385" t="str">
        <f>IF(Table16[[#This Row],[cond2]]=1,MID(Table16[[#This Row],[Column1]],6,3),O1384)</f>
        <v xml:space="preserve"> 13</v>
      </c>
      <c r="P1385">
        <v>1384</v>
      </c>
      <c r="Q1385" t="s">
        <v>551</v>
      </c>
    </row>
    <row r="1386" spans="11:17" hidden="1" x14ac:dyDescent="0.3">
      <c r="K1386" t="s">
        <v>8</v>
      </c>
      <c r="L1386">
        <f>IF(AND(ISNUMBER(SEARCH(":",Table16[[#This Row],[Column1]]))=FALSE,ISNUMBER(SEARCH("Ronda",Table16[[#This Row],[Column1]]))=FALSE),1,0)</f>
        <v>1</v>
      </c>
      <c r="M1386">
        <f>IF(Table16[[#This Row],[cond]]=1,M1385+1,0)</f>
        <v>2</v>
      </c>
      <c r="N1386">
        <f>IF(ISNUMBER(SEARCH("Ronda",Table16[[#This Row],[Column1]]))=TRUE,1,0)</f>
        <v>0</v>
      </c>
      <c r="O1386" t="str">
        <f>IF(Table16[[#This Row],[cond2]]=1,MID(Table16[[#This Row],[Column1]],6,3),O1385)</f>
        <v xml:space="preserve"> 13</v>
      </c>
      <c r="P1386">
        <v>1385</v>
      </c>
      <c r="Q1386" t="s">
        <v>551</v>
      </c>
    </row>
    <row r="1387" spans="11:17" hidden="1" x14ac:dyDescent="0.3">
      <c r="K1387">
        <v>1</v>
      </c>
      <c r="L1387">
        <f>IF(AND(ISNUMBER(SEARCH(":",Table16[[#This Row],[Column1]]))=FALSE,ISNUMBER(SEARCH("Ronda",Table16[[#This Row],[Column1]]))=FALSE),1,0)</f>
        <v>1</v>
      </c>
      <c r="M1387">
        <f>IF(Table16[[#This Row],[cond]]=1,M1386+1,0)</f>
        <v>3</v>
      </c>
      <c r="N1387">
        <f>IF(ISNUMBER(SEARCH("Ronda",Table16[[#This Row],[Column1]]))=TRUE,1,0)</f>
        <v>0</v>
      </c>
      <c r="O1387" t="str">
        <f>IF(Table16[[#This Row],[cond2]]=1,MID(Table16[[#This Row],[Column1]],6,3),O1386)</f>
        <v xml:space="preserve"> 13</v>
      </c>
      <c r="P1387">
        <v>1386</v>
      </c>
      <c r="Q1387" t="s">
        <v>551</v>
      </c>
    </row>
    <row r="1388" spans="11:17" x14ac:dyDescent="0.3">
      <c r="K1388">
        <v>2</v>
      </c>
      <c r="L1388">
        <f>IF(AND(ISNUMBER(SEARCH(":",Table16[[#This Row],[Column1]]))=FALSE,ISNUMBER(SEARCH("Ronda",Table16[[#This Row],[Column1]]))=FALSE),1,0)</f>
        <v>1</v>
      </c>
      <c r="M1388">
        <f>IF(Table16[[#This Row],[cond]]=1,M1387+1,0)</f>
        <v>4</v>
      </c>
      <c r="N1388">
        <f>IF(ISNUMBER(SEARCH("Ronda",Table16[[#This Row],[Column1]]))=TRUE,1,0)</f>
        <v>0</v>
      </c>
      <c r="O1388" t="str">
        <f>IF(Table16[[#This Row],[cond2]]=1,MID(Table16[[#This Row],[Column1]],6,3),O1387)</f>
        <v xml:space="preserve"> 13</v>
      </c>
      <c r="P1388">
        <v>795</v>
      </c>
      <c r="Q1388" t="s">
        <v>541</v>
      </c>
    </row>
    <row r="1389" spans="11:17" hidden="1" x14ac:dyDescent="0.3">
      <c r="K1389">
        <v>-1</v>
      </c>
      <c r="L1389">
        <f>IF(AND(ISNUMBER(SEARCH(":",Table16[[#This Row],[Column1]]))=FALSE,ISNUMBER(SEARCH("Ronda",Table16[[#This Row],[Column1]]))=FALSE),1,0)</f>
        <v>1</v>
      </c>
      <c r="M1389">
        <f>IF(Table16[[#This Row],[cond]]=1,M1388+1,0)</f>
        <v>5</v>
      </c>
      <c r="N1389">
        <f>IF(ISNUMBER(SEARCH("Ronda",Table16[[#This Row],[Column1]]))=TRUE,1,0)</f>
        <v>0</v>
      </c>
      <c r="O1389" t="str">
        <f>IF(Table16[[#This Row],[cond2]]=1,MID(Table16[[#This Row],[Column1]],6,3),O1388)</f>
        <v xml:space="preserve"> 13</v>
      </c>
      <c r="P1389">
        <v>1388</v>
      </c>
      <c r="Q1389" t="s">
        <v>551</v>
      </c>
    </row>
    <row r="1390" spans="11:17" hidden="1" x14ac:dyDescent="0.3">
      <c r="K1390">
        <v>-2</v>
      </c>
      <c r="L1390">
        <f>IF(AND(ISNUMBER(SEARCH(":",Table16[[#This Row],[Column1]]))=FALSE,ISNUMBER(SEARCH("Ronda",Table16[[#This Row],[Column1]]))=FALSE),1,0)</f>
        <v>1</v>
      </c>
      <c r="M1390">
        <f>IF(Table16[[#This Row],[cond]]=1,M1389+1,0)</f>
        <v>6</v>
      </c>
      <c r="N1390">
        <f>IF(ISNUMBER(SEARCH("Ronda",Table16[[#This Row],[Column1]]))=TRUE,1,0)</f>
        <v>0</v>
      </c>
      <c r="O1390" t="str">
        <f>IF(Table16[[#This Row],[cond2]]=1,MID(Table16[[#This Row],[Column1]],6,3),O1389)</f>
        <v xml:space="preserve"> 13</v>
      </c>
      <c r="P1390">
        <v>1389</v>
      </c>
      <c r="Q1390" t="s">
        <v>551</v>
      </c>
    </row>
    <row r="1391" spans="11:17" hidden="1" x14ac:dyDescent="0.3">
      <c r="K1391" t="s">
        <v>935</v>
      </c>
      <c r="L1391">
        <f>IF(AND(ISNUMBER(SEARCH(":",Table16[[#This Row],[Column1]]))=FALSE,ISNUMBER(SEARCH("Ronda",Table16[[#This Row],[Column1]]))=FALSE),1,0)</f>
        <v>0</v>
      </c>
      <c r="M1391">
        <f>IF(Table16[[#This Row],[cond]]=1,M1390+1,0)</f>
        <v>0</v>
      </c>
      <c r="N1391">
        <f>IF(ISNUMBER(SEARCH("Ronda",Table16[[#This Row],[Column1]]))=TRUE,1,0)</f>
        <v>0</v>
      </c>
      <c r="O1391" t="str">
        <f>IF(Table16[[#This Row],[cond2]]=1,MID(Table16[[#This Row],[Column1]],6,3),O1390)</f>
        <v xml:space="preserve"> 13</v>
      </c>
      <c r="P1391">
        <v>1390</v>
      </c>
      <c r="Q1391" t="s">
        <v>551</v>
      </c>
    </row>
    <row r="1392" spans="11:17" hidden="1" x14ac:dyDescent="0.3">
      <c r="K1392" t="s">
        <v>2</v>
      </c>
      <c r="L1392">
        <f>IF(AND(ISNUMBER(SEARCH(":",Table16[[#This Row],[Column1]]))=FALSE,ISNUMBER(SEARCH("Ronda",Table16[[#This Row],[Column1]]))=FALSE),1,0)</f>
        <v>1</v>
      </c>
      <c r="M1392">
        <f>IF(Table16[[#This Row],[cond]]=1,M1391+1,0)</f>
        <v>1</v>
      </c>
      <c r="N1392">
        <f>IF(ISNUMBER(SEARCH("Ronda",Table16[[#This Row],[Column1]]))=TRUE,1,0)</f>
        <v>0</v>
      </c>
      <c r="O1392" t="str">
        <f>IF(Table16[[#This Row],[cond2]]=1,MID(Table16[[#This Row],[Column1]],6,3),O1391)</f>
        <v xml:space="preserve"> 13</v>
      </c>
      <c r="P1392">
        <v>1391</v>
      </c>
      <c r="Q1392" t="s">
        <v>551</v>
      </c>
    </row>
    <row r="1393" spans="11:17" hidden="1" x14ac:dyDescent="0.3">
      <c r="K1393" t="s">
        <v>303</v>
      </c>
      <c r="L1393">
        <f>IF(AND(ISNUMBER(SEARCH(":",Table16[[#This Row],[Column1]]))=FALSE,ISNUMBER(SEARCH("Ronda",Table16[[#This Row],[Column1]]))=FALSE),1,0)</f>
        <v>1</v>
      </c>
      <c r="M1393">
        <f>IF(Table16[[#This Row],[cond]]=1,M1392+1,0)</f>
        <v>2</v>
      </c>
      <c r="N1393">
        <f>IF(ISNUMBER(SEARCH("Ronda",Table16[[#This Row],[Column1]]))=TRUE,1,0)</f>
        <v>0</v>
      </c>
      <c r="O1393" t="str">
        <f>IF(Table16[[#This Row],[cond2]]=1,MID(Table16[[#This Row],[Column1]],6,3),O1392)</f>
        <v xml:space="preserve"> 13</v>
      </c>
      <c r="P1393">
        <v>1392</v>
      </c>
      <c r="Q1393" t="s">
        <v>551</v>
      </c>
    </row>
    <row r="1394" spans="11:17" hidden="1" x14ac:dyDescent="0.3">
      <c r="K1394">
        <v>2</v>
      </c>
      <c r="L1394">
        <f>IF(AND(ISNUMBER(SEARCH(":",Table16[[#This Row],[Column1]]))=FALSE,ISNUMBER(SEARCH("Ronda",Table16[[#This Row],[Column1]]))=FALSE),1,0)</f>
        <v>1</v>
      </c>
      <c r="M1394">
        <f>IF(Table16[[#This Row],[cond]]=1,M1393+1,0)</f>
        <v>3</v>
      </c>
      <c r="N1394">
        <f>IF(ISNUMBER(SEARCH("Ronda",Table16[[#This Row],[Column1]]))=TRUE,1,0)</f>
        <v>0</v>
      </c>
      <c r="O1394" t="str">
        <f>IF(Table16[[#This Row],[cond2]]=1,MID(Table16[[#This Row],[Column1]],6,3),O1393)</f>
        <v xml:space="preserve"> 13</v>
      </c>
      <c r="P1394">
        <v>1393</v>
      </c>
      <c r="Q1394" t="s">
        <v>551</v>
      </c>
    </row>
    <row r="1395" spans="11:17" x14ac:dyDescent="0.3">
      <c r="K1395">
        <v>0</v>
      </c>
      <c r="L1395">
        <f>IF(AND(ISNUMBER(SEARCH(":",Table16[[#This Row],[Column1]]))=FALSE,ISNUMBER(SEARCH("Ronda",Table16[[#This Row],[Column1]]))=FALSE),1,0)</f>
        <v>1</v>
      </c>
      <c r="M1395">
        <f>IF(Table16[[#This Row],[cond]]=1,M1394+1,0)</f>
        <v>4</v>
      </c>
      <c r="N1395">
        <f>IF(ISNUMBER(SEARCH("Ronda",Table16[[#This Row],[Column1]]))=TRUE,1,0)</f>
        <v>0</v>
      </c>
      <c r="O1395" t="str">
        <f>IF(Table16[[#This Row],[cond2]]=1,MID(Table16[[#This Row],[Column1]],6,3),O1394)</f>
        <v xml:space="preserve"> 13</v>
      </c>
      <c r="P1395">
        <v>788</v>
      </c>
      <c r="Q1395" t="s">
        <v>541</v>
      </c>
    </row>
    <row r="1396" spans="11:17" hidden="1" x14ac:dyDescent="0.3">
      <c r="K1396">
        <v>0</v>
      </c>
      <c r="L1396">
        <f>IF(AND(ISNUMBER(SEARCH(":",Table16[[#This Row],[Column1]]))=FALSE,ISNUMBER(SEARCH("Ronda",Table16[[#This Row],[Column1]]))=FALSE),1,0)</f>
        <v>1</v>
      </c>
      <c r="M1396">
        <f>IF(Table16[[#This Row],[cond]]=1,M1395+1,0)</f>
        <v>5</v>
      </c>
      <c r="N1396">
        <f>IF(ISNUMBER(SEARCH("Ronda",Table16[[#This Row],[Column1]]))=TRUE,1,0)</f>
        <v>0</v>
      </c>
      <c r="O1396" t="str">
        <f>IF(Table16[[#This Row],[cond2]]=1,MID(Table16[[#This Row],[Column1]],6,3),O1395)</f>
        <v xml:space="preserve"> 13</v>
      </c>
      <c r="P1396">
        <v>1395</v>
      </c>
      <c r="Q1396" t="s">
        <v>551</v>
      </c>
    </row>
    <row r="1397" spans="11:17" hidden="1" x14ac:dyDescent="0.3">
      <c r="K1397">
        <v>0</v>
      </c>
      <c r="L1397">
        <f>IF(AND(ISNUMBER(SEARCH(":",Table16[[#This Row],[Column1]]))=FALSE,ISNUMBER(SEARCH("Ronda",Table16[[#This Row],[Column1]]))=FALSE),1,0)</f>
        <v>1</v>
      </c>
      <c r="M1397">
        <f>IF(Table16[[#This Row],[cond]]=1,M1396+1,0)</f>
        <v>6</v>
      </c>
      <c r="N1397">
        <f>IF(ISNUMBER(SEARCH("Ronda",Table16[[#This Row],[Column1]]))=TRUE,1,0)</f>
        <v>0</v>
      </c>
      <c r="O1397" t="str">
        <f>IF(Table16[[#This Row],[cond2]]=1,MID(Table16[[#This Row],[Column1]],6,3),O1396)</f>
        <v xml:space="preserve"> 13</v>
      </c>
      <c r="P1397">
        <v>1396</v>
      </c>
      <c r="Q1397" t="s">
        <v>551</v>
      </c>
    </row>
    <row r="1398" spans="11:17" hidden="1" x14ac:dyDescent="0.3">
      <c r="K1398" t="s">
        <v>935</v>
      </c>
      <c r="L1398">
        <f>IF(AND(ISNUMBER(SEARCH(":",Table16[[#This Row],[Column1]]))=FALSE,ISNUMBER(SEARCH("Ronda",Table16[[#This Row],[Column1]]))=FALSE),1,0)</f>
        <v>0</v>
      </c>
      <c r="M1398">
        <f>IF(Table16[[#This Row],[cond]]=1,M1397+1,0)</f>
        <v>0</v>
      </c>
      <c r="N1398">
        <f>IF(ISNUMBER(SEARCH("Ronda",Table16[[#This Row],[Column1]]))=TRUE,1,0)</f>
        <v>0</v>
      </c>
      <c r="O1398" t="str">
        <f>IF(Table16[[#This Row],[cond2]]=1,MID(Table16[[#This Row],[Column1]],6,3),O1397)</f>
        <v xml:space="preserve"> 13</v>
      </c>
      <c r="P1398">
        <v>1397</v>
      </c>
      <c r="Q1398" t="s">
        <v>551</v>
      </c>
    </row>
    <row r="1399" spans="11:17" hidden="1" x14ac:dyDescent="0.3">
      <c r="K1399" t="s">
        <v>4</v>
      </c>
      <c r="L1399">
        <f>IF(AND(ISNUMBER(SEARCH(":",Table16[[#This Row],[Column1]]))=FALSE,ISNUMBER(SEARCH("Ronda",Table16[[#This Row],[Column1]]))=FALSE),1,0)</f>
        <v>1</v>
      </c>
      <c r="M1399">
        <f>IF(Table16[[#This Row],[cond]]=1,M1398+1,0)</f>
        <v>1</v>
      </c>
      <c r="N1399">
        <f>IF(ISNUMBER(SEARCH("Ronda",Table16[[#This Row],[Column1]]))=TRUE,1,0)</f>
        <v>0</v>
      </c>
      <c r="O1399" t="str">
        <f>IF(Table16[[#This Row],[cond2]]=1,MID(Table16[[#This Row],[Column1]],6,3),O1398)</f>
        <v xml:space="preserve"> 13</v>
      </c>
      <c r="P1399">
        <v>1398</v>
      </c>
      <c r="Q1399" t="s">
        <v>551</v>
      </c>
    </row>
    <row r="1400" spans="11:17" hidden="1" x14ac:dyDescent="0.3">
      <c r="K1400" t="s">
        <v>14</v>
      </c>
      <c r="L1400">
        <f>IF(AND(ISNUMBER(SEARCH(":",Table16[[#This Row],[Column1]]))=FALSE,ISNUMBER(SEARCH("Ronda",Table16[[#This Row],[Column1]]))=FALSE),1,0)</f>
        <v>1</v>
      </c>
      <c r="M1400">
        <f>IF(Table16[[#This Row],[cond]]=1,M1399+1,0)</f>
        <v>2</v>
      </c>
      <c r="N1400">
        <f>IF(ISNUMBER(SEARCH("Ronda",Table16[[#This Row],[Column1]]))=TRUE,1,0)</f>
        <v>0</v>
      </c>
      <c r="O1400" t="str">
        <f>IF(Table16[[#This Row],[cond2]]=1,MID(Table16[[#This Row],[Column1]],6,3),O1399)</f>
        <v xml:space="preserve"> 13</v>
      </c>
      <c r="P1400">
        <v>1399</v>
      </c>
      <c r="Q1400" t="s">
        <v>551</v>
      </c>
    </row>
    <row r="1401" spans="11:17" hidden="1" x14ac:dyDescent="0.3">
      <c r="K1401">
        <v>3</v>
      </c>
      <c r="L1401">
        <f>IF(AND(ISNUMBER(SEARCH(":",Table16[[#This Row],[Column1]]))=FALSE,ISNUMBER(SEARCH("Ronda",Table16[[#This Row],[Column1]]))=FALSE),1,0)</f>
        <v>1</v>
      </c>
      <c r="M1401">
        <f>IF(Table16[[#This Row],[cond]]=1,M1400+1,0)</f>
        <v>3</v>
      </c>
      <c r="N1401">
        <f>IF(ISNUMBER(SEARCH("Ronda",Table16[[#This Row],[Column1]]))=TRUE,1,0)</f>
        <v>0</v>
      </c>
      <c r="O1401" t="str">
        <f>IF(Table16[[#This Row],[cond2]]=1,MID(Table16[[#This Row],[Column1]],6,3),O1400)</f>
        <v xml:space="preserve"> 13</v>
      </c>
      <c r="P1401">
        <v>1400</v>
      </c>
      <c r="Q1401" t="s">
        <v>551</v>
      </c>
    </row>
    <row r="1402" spans="11:17" x14ac:dyDescent="0.3">
      <c r="K1402">
        <v>3</v>
      </c>
      <c r="L1402">
        <f>IF(AND(ISNUMBER(SEARCH(":",Table16[[#This Row],[Column1]]))=FALSE,ISNUMBER(SEARCH("Ronda",Table16[[#This Row],[Column1]]))=FALSE),1,0)</f>
        <v>1</v>
      </c>
      <c r="M1402">
        <f>IF(Table16[[#This Row],[cond]]=1,M1401+1,0)</f>
        <v>4</v>
      </c>
      <c r="N1402">
        <f>IF(ISNUMBER(SEARCH("Ronda",Table16[[#This Row],[Column1]]))=TRUE,1,0)</f>
        <v>0</v>
      </c>
      <c r="O1402" t="str">
        <f>IF(Table16[[#This Row],[cond2]]=1,MID(Table16[[#This Row],[Column1]],6,3),O1401)</f>
        <v xml:space="preserve"> 13</v>
      </c>
      <c r="P1402">
        <v>781</v>
      </c>
      <c r="Q1402" t="s">
        <v>541</v>
      </c>
    </row>
    <row r="1403" spans="11:17" hidden="1" x14ac:dyDescent="0.3">
      <c r="K1403">
        <v>0</v>
      </c>
      <c r="L1403">
        <f>IF(AND(ISNUMBER(SEARCH(":",Table16[[#This Row],[Column1]]))=FALSE,ISNUMBER(SEARCH("Ronda",Table16[[#This Row],[Column1]]))=FALSE),1,0)</f>
        <v>1</v>
      </c>
      <c r="M1403">
        <f>IF(Table16[[#This Row],[cond]]=1,M1402+1,0)</f>
        <v>5</v>
      </c>
      <c r="N1403">
        <f>IF(ISNUMBER(SEARCH("Ronda",Table16[[#This Row],[Column1]]))=TRUE,1,0)</f>
        <v>0</v>
      </c>
      <c r="O1403" t="str">
        <f>IF(Table16[[#This Row],[cond2]]=1,MID(Table16[[#This Row],[Column1]],6,3),O1402)</f>
        <v xml:space="preserve"> 13</v>
      </c>
      <c r="P1403">
        <v>1402</v>
      </c>
      <c r="Q1403" t="s">
        <v>551</v>
      </c>
    </row>
    <row r="1404" spans="11:17" hidden="1" x14ac:dyDescent="0.3">
      <c r="K1404">
        <v>0</v>
      </c>
      <c r="L1404">
        <f>IF(AND(ISNUMBER(SEARCH(":",Table16[[#This Row],[Column1]]))=FALSE,ISNUMBER(SEARCH("Ronda",Table16[[#This Row],[Column1]]))=FALSE),1,0)</f>
        <v>1</v>
      </c>
      <c r="M1404">
        <f>IF(Table16[[#This Row],[cond]]=1,M1403+1,0)</f>
        <v>6</v>
      </c>
      <c r="N1404">
        <f>IF(ISNUMBER(SEARCH("Ronda",Table16[[#This Row],[Column1]]))=TRUE,1,0)</f>
        <v>0</v>
      </c>
      <c r="O1404" t="str">
        <f>IF(Table16[[#This Row],[cond2]]=1,MID(Table16[[#This Row],[Column1]],6,3),O1403)</f>
        <v xml:space="preserve"> 13</v>
      </c>
      <c r="P1404">
        <v>1403</v>
      </c>
      <c r="Q1404" t="s">
        <v>551</v>
      </c>
    </row>
    <row r="1405" spans="11:17" hidden="1" x14ac:dyDescent="0.3">
      <c r="K1405" t="s">
        <v>701</v>
      </c>
      <c r="L1405">
        <f>IF(AND(ISNUMBER(SEARCH(":",Table16[[#This Row],[Column1]]))=FALSE,ISNUMBER(SEARCH("Ronda",Table16[[#This Row],[Column1]]))=FALSE),1,0)</f>
        <v>0</v>
      </c>
      <c r="M1405">
        <f>IF(Table16[[#This Row],[cond]]=1,M1404+1,0)</f>
        <v>0</v>
      </c>
      <c r="N1405">
        <f>IF(ISNUMBER(SEARCH("Ronda",Table16[[#This Row],[Column1]]))=TRUE,1,0)</f>
        <v>0</v>
      </c>
      <c r="O1405" t="str">
        <f>IF(Table16[[#This Row],[cond2]]=1,MID(Table16[[#This Row],[Column1]],6,3),O1404)</f>
        <v xml:space="preserve"> 13</v>
      </c>
      <c r="P1405">
        <v>1404</v>
      </c>
      <c r="Q1405" t="s">
        <v>551</v>
      </c>
    </row>
    <row r="1406" spans="11:17" hidden="1" x14ac:dyDescent="0.3">
      <c r="K1406" t="s">
        <v>5</v>
      </c>
      <c r="L1406">
        <f>IF(AND(ISNUMBER(SEARCH(":",Table16[[#This Row],[Column1]]))=FALSE,ISNUMBER(SEARCH("Ronda",Table16[[#This Row],[Column1]]))=FALSE),1,0)</f>
        <v>1</v>
      </c>
      <c r="M1406">
        <f>IF(Table16[[#This Row],[cond]]=1,M1405+1,0)</f>
        <v>1</v>
      </c>
      <c r="N1406">
        <f>IF(ISNUMBER(SEARCH("Ronda",Table16[[#This Row],[Column1]]))=TRUE,1,0)</f>
        <v>0</v>
      </c>
      <c r="O1406" t="str">
        <f>IF(Table16[[#This Row],[cond2]]=1,MID(Table16[[#This Row],[Column1]],6,3),O1405)</f>
        <v xml:space="preserve"> 13</v>
      </c>
      <c r="P1406">
        <v>1405</v>
      </c>
      <c r="Q1406" t="s">
        <v>551</v>
      </c>
    </row>
    <row r="1407" spans="11:17" hidden="1" x14ac:dyDescent="0.3">
      <c r="K1407" t="s">
        <v>7</v>
      </c>
      <c r="L1407">
        <f>IF(AND(ISNUMBER(SEARCH(":",Table16[[#This Row],[Column1]]))=FALSE,ISNUMBER(SEARCH("Ronda",Table16[[#This Row],[Column1]]))=FALSE),1,0)</f>
        <v>1</v>
      </c>
      <c r="M1407">
        <f>IF(Table16[[#This Row],[cond]]=1,M1406+1,0)</f>
        <v>2</v>
      </c>
      <c r="N1407">
        <f>IF(ISNUMBER(SEARCH("Ronda",Table16[[#This Row],[Column1]]))=TRUE,1,0)</f>
        <v>0</v>
      </c>
      <c r="O1407" t="str">
        <f>IF(Table16[[#This Row],[cond2]]=1,MID(Table16[[#This Row],[Column1]],6,3),O1406)</f>
        <v xml:space="preserve"> 13</v>
      </c>
      <c r="P1407">
        <v>1406</v>
      </c>
      <c r="Q1407" t="s">
        <v>551</v>
      </c>
    </row>
    <row r="1408" spans="11:17" hidden="1" x14ac:dyDescent="0.3">
      <c r="K1408">
        <v>0</v>
      </c>
      <c r="L1408">
        <f>IF(AND(ISNUMBER(SEARCH(":",Table16[[#This Row],[Column1]]))=FALSE,ISNUMBER(SEARCH("Ronda",Table16[[#This Row],[Column1]]))=FALSE),1,0)</f>
        <v>1</v>
      </c>
      <c r="M1408">
        <f>IF(Table16[[#This Row],[cond]]=1,M1407+1,0)</f>
        <v>3</v>
      </c>
      <c r="N1408">
        <f>IF(ISNUMBER(SEARCH("Ronda",Table16[[#This Row],[Column1]]))=TRUE,1,0)</f>
        <v>0</v>
      </c>
      <c r="O1408" t="str">
        <f>IF(Table16[[#This Row],[cond2]]=1,MID(Table16[[#This Row],[Column1]],6,3),O1407)</f>
        <v xml:space="preserve"> 13</v>
      </c>
      <c r="P1408">
        <v>1407</v>
      </c>
      <c r="Q1408" t="s">
        <v>551</v>
      </c>
    </row>
    <row r="1409" spans="11:17" x14ac:dyDescent="0.3">
      <c r="K1409">
        <v>0</v>
      </c>
      <c r="L1409">
        <f>IF(AND(ISNUMBER(SEARCH(":",Table16[[#This Row],[Column1]]))=FALSE,ISNUMBER(SEARCH("Ronda",Table16[[#This Row],[Column1]]))=FALSE),1,0)</f>
        <v>1</v>
      </c>
      <c r="M1409">
        <f>IF(Table16[[#This Row],[cond]]=1,M1408+1,0)</f>
        <v>4</v>
      </c>
      <c r="N1409">
        <f>IF(ISNUMBER(SEARCH("Ronda",Table16[[#This Row],[Column1]]))=TRUE,1,0)</f>
        <v>0</v>
      </c>
      <c r="O1409" t="str">
        <f>IF(Table16[[#This Row],[cond2]]=1,MID(Table16[[#This Row],[Column1]],6,3),O1408)</f>
        <v xml:space="preserve"> 13</v>
      </c>
      <c r="P1409">
        <v>774</v>
      </c>
      <c r="Q1409" t="s">
        <v>541</v>
      </c>
    </row>
    <row r="1410" spans="11:17" hidden="1" x14ac:dyDescent="0.3">
      <c r="K1410">
        <v>0</v>
      </c>
      <c r="L1410">
        <f>IF(AND(ISNUMBER(SEARCH(":",Table16[[#This Row],[Column1]]))=FALSE,ISNUMBER(SEARCH("Ronda",Table16[[#This Row],[Column1]]))=FALSE),1,0)</f>
        <v>1</v>
      </c>
      <c r="M1410">
        <f>IF(Table16[[#This Row],[cond]]=1,M1409+1,0)</f>
        <v>5</v>
      </c>
      <c r="N1410">
        <f>IF(ISNUMBER(SEARCH("Ronda",Table16[[#This Row],[Column1]]))=TRUE,1,0)</f>
        <v>0</v>
      </c>
      <c r="O1410" t="str">
        <f>IF(Table16[[#This Row],[cond2]]=1,MID(Table16[[#This Row],[Column1]],6,3),O1409)</f>
        <v xml:space="preserve"> 13</v>
      </c>
      <c r="P1410">
        <v>1409</v>
      </c>
      <c r="Q1410" t="s">
        <v>551</v>
      </c>
    </row>
    <row r="1411" spans="11:17" hidden="1" x14ac:dyDescent="0.3">
      <c r="K1411">
        <v>-1</v>
      </c>
      <c r="L1411">
        <f>IF(AND(ISNUMBER(SEARCH(":",Table16[[#This Row],[Column1]]))=FALSE,ISNUMBER(SEARCH("Ronda",Table16[[#This Row],[Column1]]))=FALSE),1,0)</f>
        <v>1</v>
      </c>
      <c r="M1411">
        <f>IF(Table16[[#This Row],[cond]]=1,M1410+1,0)</f>
        <v>6</v>
      </c>
      <c r="N1411">
        <f>IF(ISNUMBER(SEARCH("Ronda",Table16[[#This Row],[Column1]]))=TRUE,1,0)</f>
        <v>0</v>
      </c>
      <c r="O1411" t="str">
        <f>IF(Table16[[#This Row],[cond2]]=1,MID(Table16[[#This Row],[Column1]],6,3),O1410)</f>
        <v xml:space="preserve"> 13</v>
      </c>
      <c r="P1411">
        <v>1410</v>
      </c>
      <c r="Q1411" t="s">
        <v>551</v>
      </c>
    </row>
    <row r="1412" spans="11:17" hidden="1" x14ac:dyDescent="0.3">
      <c r="K1412" t="s">
        <v>1645</v>
      </c>
      <c r="L1412">
        <f>IF(AND(ISNUMBER(SEARCH(":",Table16[[#This Row],[Column1]]))=FALSE,ISNUMBER(SEARCH("Ronda",Table16[[#This Row],[Column1]]))=FALSE),1,0)</f>
        <v>0</v>
      </c>
      <c r="M1412">
        <f>IF(Table16[[#This Row],[cond]]=1,M1411+1,0)</f>
        <v>0</v>
      </c>
      <c r="N1412">
        <f>IF(ISNUMBER(SEARCH("Ronda",Table16[[#This Row],[Column1]]))=TRUE,1,0)</f>
        <v>0</v>
      </c>
      <c r="O1412" t="str">
        <f>IF(Table16[[#This Row],[cond2]]=1,MID(Table16[[#This Row],[Column1]],6,3),O1411)</f>
        <v xml:space="preserve"> 13</v>
      </c>
      <c r="P1412">
        <v>1411</v>
      </c>
      <c r="Q1412" t="s">
        <v>551</v>
      </c>
    </row>
    <row r="1413" spans="11:17" hidden="1" x14ac:dyDescent="0.3">
      <c r="K1413" t="s">
        <v>13</v>
      </c>
      <c r="L1413">
        <f>IF(AND(ISNUMBER(SEARCH(":",Table16[[#This Row],[Column1]]))=FALSE,ISNUMBER(SEARCH("Ronda",Table16[[#This Row],[Column1]]))=FALSE),1,0)</f>
        <v>1</v>
      </c>
      <c r="M1413">
        <f>IF(Table16[[#This Row],[cond]]=1,M1412+1,0)</f>
        <v>1</v>
      </c>
      <c r="N1413">
        <f>IF(ISNUMBER(SEARCH("Ronda",Table16[[#This Row],[Column1]]))=TRUE,1,0)</f>
        <v>0</v>
      </c>
      <c r="O1413" t="str">
        <f>IF(Table16[[#This Row],[cond2]]=1,MID(Table16[[#This Row],[Column1]],6,3),O1412)</f>
        <v xml:space="preserve"> 13</v>
      </c>
      <c r="P1413">
        <v>1412</v>
      </c>
      <c r="Q1413" t="s">
        <v>551</v>
      </c>
    </row>
    <row r="1414" spans="11:17" hidden="1" x14ac:dyDescent="0.3">
      <c r="K1414" t="s">
        <v>10</v>
      </c>
      <c r="L1414">
        <f>IF(AND(ISNUMBER(SEARCH(":",Table16[[#This Row],[Column1]]))=FALSE,ISNUMBER(SEARCH("Ronda",Table16[[#This Row],[Column1]]))=FALSE),1,0)</f>
        <v>1</v>
      </c>
      <c r="M1414">
        <f>IF(Table16[[#This Row],[cond]]=1,M1413+1,0)</f>
        <v>2</v>
      </c>
      <c r="N1414">
        <f>IF(ISNUMBER(SEARCH("Ronda",Table16[[#This Row],[Column1]]))=TRUE,1,0)</f>
        <v>0</v>
      </c>
      <c r="O1414" t="str">
        <f>IF(Table16[[#This Row],[cond2]]=1,MID(Table16[[#This Row],[Column1]],6,3),O1413)</f>
        <v xml:space="preserve"> 13</v>
      </c>
      <c r="P1414">
        <v>1413</v>
      </c>
      <c r="Q1414" t="s">
        <v>551</v>
      </c>
    </row>
    <row r="1415" spans="11:17" hidden="1" x14ac:dyDescent="0.3">
      <c r="K1415">
        <v>2</v>
      </c>
      <c r="L1415">
        <f>IF(AND(ISNUMBER(SEARCH(":",Table16[[#This Row],[Column1]]))=FALSE,ISNUMBER(SEARCH("Ronda",Table16[[#This Row],[Column1]]))=FALSE),1,0)</f>
        <v>1</v>
      </c>
      <c r="M1415">
        <f>IF(Table16[[#This Row],[cond]]=1,M1414+1,0)</f>
        <v>3</v>
      </c>
      <c r="N1415">
        <f>IF(ISNUMBER(SEARCH("Ronda",Table16[[#This Row],[Column1]]))=TRUE,1,0)</f>
        <v>0</v>
      </c>
      <c r="O1415" t="str">
        <f>IF(Table16[[#This Row],[cond2]]=1,MID(Table16[[#This Row],[Column1]],6,3),O1414)</f>
        <v xml:space="preserve"> 13</v>
      </c>
      <c r="P1415">
        <v>1414</v>
      </c>
      <c r="Q1415" t="s">
        <v>551</v>
      </c>
    </row>
    <row r="1416" spans="11:17" x14ac:dyDescent="0.3">
      <c r="K1416">
        <v>2</v>
      </c>
      <c r="L1416">
        <f>IF(AND(ISNUMBER(SEARCH(":",Table16[[#This Row],[Column1]]))=FALSE,ISNUMBER(SEARCH("Ronda",Table16[[#This Row],[Column1]]))=FALSE),1,0)</f>
        <v>1</v>
      </c>
      <c r="M1416">
        <f>IF(Table16[[#This Row],[cond]]=1,M1415+1,0)</f>
        <v>4</v>
      </c>
      <c r="N1416">
        <f>IF(ISNUMBER(SEARCH("Ronda",Table16[[#This Row],[Column1]]))=TRUE,1,0)</f>
        <v>0</v>
      </c>
      <c r="O1416" t="str">
        <f>IF(Table16[[#This Row],[cond2]]=1,MID(Table16[[#This Row],[Column1]],6,3),O1415)</f>
        <v xml:space="preserve"> 13</v>
      </c>
      <c r="P1416">
        <v>766</v>
      </c>
      <c r="Q1416" t="s">
        <v>540</v>
      </c>
    </row>
    <row r="1417" spans="11:17" hidden="1" x14ac:dyDescent="0.3">
      <c r="K1417">
        <v>-1</v>
      </c>
      <c r="L1417">
        <f>IF(AND(ISNUMBER(SEARCH(":",Table16[[#This Row],[Column1]]))=FALSE,ISNUMBER(SEARCH("Ronda",Table16[[#This Row],[Column1]]))=FALSE),1,0)</f>
        <v>1</v>
      </c>
      <c r="M1417">
        <f>IF(Table16[[#This Row],[cond]]=1,M1416+1,0)</f>
        <v>5</v>
      </c>
      <c r="N1417">
        <f>IF(ISNUMBER(SEARCH("Ronda",Table16[[#This Row],[Column1]]))=TRUE,1,0)</f>
        <v>0</v>
      </c>
      <c r="O1417" t="str">
        <f>IF(Table16[[#This Row],[cond2]]=1,MID(Table16[[#This Row],[Column1]],6,3),O1416)</f>
        <v xml:space="preserve"> 13</v>
      </c>
      <c r="P1417">
        <v>1416</v>
      </c>
      <c r="Q1417" t="s">
        <v>551</v>
      </c>
    </row>
    <row r="1418" spans="11:17" hidden="1" x14ac:dyDescent="0.3">
      <c r="K1418">
        <v>0</v>
      </c>
      <c r="L1418">
        <f>IF(AND(ISNUMBER(SEARCH(":",Table16[[#This Row],[Column1]]))=FALSE,ISNUMBER(SEARCH("Ronda",Table16[[#This Row],[Column1]]))=FALSE),1,0)</f>
        <v>1</v>
      </c>
      <c r="M1418">
        <f>IF(Table16[[#This Row],[cond]]=1,M1417+1,0)</f>
        <v>6</v>
      </c>
      <c r="N1418">
        <f>IF(ISNUMBER(SEARCH("Ronda",Table16[[#This Row],[Column1]]))=TRUE,1,0)</f>
        <v>0</v>
      </c>
      <c r="O1418" t="str">
        <f>IF(Table16[[#This Row],[cond2]]=1,MID(Table16[[#This Row],[Column1]],6,3),O1417)</f>
        <v xml:space="preserve"> 13</v>
      </c>
      <c r="P1418">
        <v>1417</v>
      </c>
      <c r="Q1418" t="s">
        <v>551</v>
      </c>
    </row>
    <row r="1419" spans="11:17" hidden="1" x14ac:dyDescent="0.3">
      <c r="K1419" t="s">
        <v>1633</v>
      </c>
      <c r="L1419">
        <f>IF(AND(ISNUMBER(SEARCH(":",Table16[[#This Row],[Column1]]))=FALSE,ISNUMBER(SEARCH("Ronda",Table16[[#This Row],[Column1]]))=FALSE),1,0)</f>
        <v>0</v>
      </c>
      <c r="M1419">
        <f>IF(Table16[[#This Row],[cond]]=1,M1418+1,0)</f>
        <v>0</v>
      </c>
      <c r="N1419">
        <f>IF(ISNUMBER(SEARCH("Ronda",Table16[[#This Row],[Column1]]))=TRUE,1,0)</f>
        <v>1</v>
      </c>
      <c r="O1419" t="str">
        <f>IF(Table16[[#This Row],[cond2]]=1,MID(Table16[[#This Row],[Column1]],6,3),O1418)</f>
        <v xml:space="preserve"> 12</v>
      </c>
      <c r="P1419">
        <v>1418</v>
      </c>
      <c r="Q1419" t="s">
        <v>552</v>
      </c>
    </row>
    <row r="1420" spans="11:17" hidden="1" x14ac:dyDescent="0.3">
      <c r="K1420" t="s">
        <v>1646</v>
      </c>
      <c r="L1420">
        <f>IF(AND(ISNUMBER(SEARCH(":",Table16[[#This Row],[Column1]]))=FALSE,ISNUMBER(SEARCH("Ronda",Table16[[#This Row],[Column1]]))=FALSE),1,0)</f>
        <v>0</v>
      </c>
      <c r="M1420">
        <f>IF(Table16[[#This Row],[cond]]=1,M1419+1,0)</f>
        <v>0</v>
      </c>
      <c r="N1420">
        <f>IF(ISNUMBER(SEARCH("Ronda",Table16[[#This Row],[Column1]]))=TRUE,1,0)</f>
        <v>0</v>
      </c>
      <c r="O1420" t="str">
        <f>IF(Table16[[#This Row],[cond2]]=1,MID(Table16[[#This Row],[Column1]],6,3),O1419)</f>
        <v xml:space="preserve"> 12</v>
      </c>
      <c r="P1420">
        <v>1419</v>
      </c>
      <c r="Q1420" t="s">
        <v>552</v>
      </c>
    </row>
    <row r="1421" spans="11:17" hidden="1" x14ac:dyDescent="0.3">
      <c r="K1421" t="s">
        <v>14</v>
      </c>
      <c r="L1421">
        <f>IF(AND(ISNUMBER(SEARCH(":",Table16[[#This Row],[Column1]]))=FALSE,ISNUMBER(SEARCH("Ronda",Table16[[#This Row],[Column1]]))=FALSE),1,0)</f>
        <v>1</v>
      </c>
      <c r="M1421">
        <f>IF(Table16[[#This Row],[cond]]=1,M1420+1,0)</f>
        <v>1</v>
      </c>
      <c r="N1421">
        <f>IF(ISNUMBER(SEARCH("Ronda",Table16[[#This Row],[Column1]]))=TRUE,1,0)</f>
        <v>0</v>
      </c>
      <c r="O1421" t="str">
        <f>IF(Table16[[#This Row],[cond2]]=1,MID(Table16[[#This Row],[Column1]],6,3),O1420)</f>
        <v xml:space="preserve"> 12</v>
      </c>
      <c r="P1421">
        <v>1420</v>
      </c>
      <c r="Q1421" t="s">
        <v>552</v>
      </c>
    </row>
    <row r="1422" spans="11:17" hidden="1" x14ac:dyDescent="0.3">
      <c r="K1422" t="s">
        <v>1491</v>
      </c>
      <c r="L1422">
        <f>IF(AND(ISNUMBER(SEARCH(":",Table16[[#This Row],[Column1]]))=FALSE,ISNUMBER(SEARCH("Ronda",Table16[[#This Row],[Column1]]))=FALSE),1,0)</f>
        <v>1</v>
      </c>
      <c r="M1422">
        <f>IF(Table16[[#This Row],[cond]]=1,M1421+1,0)</f>
        <v>2</v>
      </c>
      <c r="N1422">
        <f>IF(ISNUMBER(SEARCH("Ronda",Table16[[#This Row],[Column1]]))=TRUE,1,0)</f>
        <v>0</v>
      </c>
      <c r="O1422" t="str">
        <f>IF(Table16[[#This Row],[cond2]]=1,MID(Table16[[#This Row],[Column1]],6,3),O1421)</f>
        <v xml:space="preserve"> 12</v>
      </c>
      <c r="P1422">
        <v>1421</v>
      </c>
      <c r="Q1422" t="s">
        <v>552</v>
      </c>
    </row>
    <row r="1423" spans="11:17" hidden="1" x14ac:dyDescent="0.3">
      <c r="K1423">
        <v>2</v>
      </c>
      <c r="L1423">
        <f>IF(AND(ISNUMBER(SEARCH(":",Table16[[#This Row],[Column1]]))=FALSE,ISNUMBER(SEARCH("Ronda",Table16[[#This Row],[Column1]]))=FALSE),1,0)</f>
        <v>1</v>
      </c>
      <c r="M1423">
        <f>IF(Table16[[#This Row],[cond]]=1,M1422+1,0)</f>
        <v>3</v>
      </c>
      <c r="N1423">
        <f>IF(ISNUMBER(SEARCH("Ronda",Table16[[#This Row],[Column1]]))=TRUE,1,0)</f>
        <v>0</v>
      </c>
      <c r="O1423" t="str">
        <f>IF(Table16[[#This Row],[cond2]]=1,MID(Table16[[#This Row],[Column1]],6,3),O1422)</f>
        <v xml:space="preserve"> 12</v>
      </c>
      <c r="P1423">
        <v>1422</v>
      </c>
      <c r="Q1423" t="s">
        <v>552</v>
      </c>
    </row>
    <row r="1424" spans="11:17" x14ac:dyDescent="0.3">
      <c r="K1424">
        <v>1</v>
      </c>
      <c r="L1424">
        <f>IF(AND(ISNUMBER(SEARCH(":",Table16[[#This Row],[Column1]]))=FALSE,ISNUMBER(SEARCH("Ronda",Table16[[#This Row],[Column1]]))=FALSE),1,0)</f>
        <v>1</v>
      </c>
      <c r="M1424">
        <f>IF(Table16[[#This Row],[cond]]=1,M1423+1,0)</f>
        <v>4</v>
      </c>
      <c r="N1424">
        <f>IF(ISNUMBER(SEARCH("Ronda",Table16[[#This Row],[Column1]]))=TRUE,1,0)</f>
        <v>0</v>
      </c>
      <c r="O1424" t="str">
        <f>IF(Table16[[#This Row],[cond2]]=1,MID(Table16[[#This Row],[Column1]],6,3),O1423)</f>
        <v xml:space="preserve"> 12</v>
      </c>
      <c r="P1424">
        <v>759</v>
      </c>
      <c r="Q1424" t="s">
        <v>540</v>
      </c>
    </row>
    <row r="1425" spans="11:17" hidden="1" x14ac:dyDescent="0.3">
      <c r="K1425">
        <v>0</v>
      </c>
      <c r="L1425">
        <f>IF(AND(ISNUMBER(SEARCH(":",Table16[[#This Row],[Column1]]))=FALSE,ISNUMBER(SEARCH("Ronda",Table16[[#This Row],[Column1]]))=FALSE),1,0)</f>
        <v>1</v>
      </c>
      <c r="M1425">
        <f>IF(Table16[[#This Row],[cond]]=1,M1424+1,0)</f>
        <v>5</v>
      </c>
      <c r="N1425">
        <f>IF(ISNUMBER(SEARCH("Ronda",Table16[[#This Row],[Column1]]))=TRUE,1,0)</f>
        <v>0</v>
      </c>
      <c r="O1425" t="str">
        <f>IF(Table16[[#This Row],[cond2]]=1,MID(Table16[[#This Row],[Column1]],6,3),O1424)</f>
        <v xml:space="preserve"> 12</v>
      </c>
      <c r="P1425">
        <v>1424</v>
      </c>
      <c r="Q1425" t="s">
        <v>552</v>
      </c>
    </row>
    <row r="1426" spans="11:17" hidden="1" x14ac:dyDescent="0.3">
      <c r="K1426">
        <v>0</v>
      </c>
      <c r="L1426">
        <f>IF(AND(ISNUMBER(SEARCH(":",Table16[[#This Row],[Column1]]))=FALSE,ISNUMBER(SEARCH("Ronda",Table16[[#This Row],[Column1]]))=FALSE),1,0)</f>
        <v>1</v>
      </c>
      <c r="M1426">
        <f>IF(Table16[[#This Row],[cond]]=1,M1425+1,0)</f>
        <v>6</v>
      </c>
      <c r="N1426">
        <f>IF(ISNUMBER(SEARCH("Ronda",Table16[[#This Row],[Column1]]))=TRUE,1,0)</f>
        <v>0</v>
      </c>
      <c r="O1426" t="str">
        <f>IF(Table16[[#This Row],[cond2]]=1,MID(Table16[[#This Row],[Column1]],6,3),O1425)</f>
        <v xml:space="preserve"> 12</v>
      </c>
      <c r="P1426">
        <v>1425</v>
      </c>
      <c r="Q1426" t="s">
        <v>552</v>
      </c>
    </row>
    <row r="1427" spans="11:17" hidden="1" x14ac:dyDescent="0.3">
      <c r="K1427" t="s">
        <v>1647</v>
      </c>
      <c r="L1427">
        <f>IF(AND(ISNUMBER(SEARCH(":",Table16[[#This Row],[Column1]]))=FALSE,ISNUMBER(SEARCH("Ronda",Table16[[#This Row],[Column1]]))=FALSE),1,0)</f>
        <v>0</v>
      </c>
      <c r="M1427">
        <f>IF(Table16[[#This Row],[cond]]=1,M1426+1,0)</f>
        <v>0</v>
      </c>
      <c r="N1427">
        <f>IF(ISNUMBER(SEARCH("Ronda",Table16[[#This Row],[Column1]]))=TRUE,1,0)</f>
        <v>0</v>
      </c>
      <c r="O1427" t="str">
        <f>IF(Table16[[#This Row],[cond2]]=1,MID(Table16[[#This Row],[Column1]],6,3),O1426)</f>
        <v xml:space="preserve"> 12</v>
      </c>
      <c r="P1427">
        <v>1426</v>
      </c>
      <c r="Q1427" t="s">
        <v>552</v>
      </c>
    </row>
    <row r="1428" spans="11:17" hidden="1" x14ac:dyDescent="0.3">
      <c r="K1428" t="s">
        <v>36</v>
      </c>
      <c r="L1428">
        <f>IF(AND(ISNUMBER(SEARCH(":",Table16[[#This Row],[Column1]]))=FALSE,ISNUMBER(SEARCH("Ronda",Table16[[#This Row],[Column1]]))=FALSE),1,0)</f>
        <v>1</v>
      </c>
      <c r="M1428">
        <f>IF(Table16[[#This Row],[cond]]=1,M1427+1,0)</f>
        <v>1</v>
      </c>
      <c r="N1428">
        <f>IF(ISNUMBER(SEARCH("Ronda",Table16[[#This Row],[Column1]]))=TRUE,1,0)</f>
        <v>0</v>
      </c>
      <c r="O1428" t="str">
        <f>IF(Table16[[#This Row],[cond2]]=1,MID(Table16[[#This Row],[Column1]],6,3),O1427)</f>
        <v xml:space="preserve"> 12</v>
      </c>
      <c r="P1428">
        <v>1427</v>
      </c>
      <c r="Q1428" t="s">
        <v>552</v>
      </c>
    </row>
    <row r="1429" spans="11:17" hidden="1" x14ac:dyDescent="0.3">
      <c r="K1429" t="s">
        <v>1493</v>
      </c>
      <c r="L1429">
        <f>IF(AND(ISNUMBER(SEARCH(":",Table16[[#This Row],[Column1]]))=FALSE,ISNUMBER(SEARCH("Ronda",Table16[[#This Row],[Column1]]))=FALSE),1,0)</f>
        <v>1</v>
      </c>
      <c r="M1429">
        <f>IF(Table16[[#This Row],[cond]]=1,M1428+1,0)</f>
        <v>2</v>
      </c>
      <c r="N1429">
        <f>IF(ISNUMBER(SEARCH("Ronda",Table16[[#This Row],[Column1]]))=TRUE,1,0)</f>
        <v>0</v>
      </c>
      <c r="O1429" t="str">
        <f>IF(Table16[[#This Row],[cond2]]=1,MID(Table16[[#This Row],[Column1]],6,3),O1428)</f>
        <v xml:space="preserve"> 12</v>
      </c>
      <c r="P1429">
        <v>1428</v>
      </c>
      <c r="Q1429" t="s">
        <v>552</v>
      </c>
    </row>
    <row r="1430" spans="11:17" hidden="1" x14ac:dyDescent="0.3">
      <c r="K1430">
        <v>0</v>
      </c>
      <c r="L1430">
        <f>IF(AND(ISNUMBER(SEARCH(":",Table16[[#This Row],[Column1]]))=FALSE,ISNUMBER(SEARCH("Ronda",Table16[[#This Row],[Column1]]))=FALSE),1,0)</f>
        <v>1</v>
      </c>
      <c r="M1430">
        <f>IF(Table16[[#This Row],[cond]]=1,M1429+1,0)</f>
        <v>3</v>
      </c>
      <c r="N1430">
        <f>IF(ISNUMBER(SEARCH("Ronda",Table16[[#This Row],[Column1]]))=TRUE,1,0)</f>
        <v>0</v>
      </c>
      <c r="O1430" t="str">
        <f>IF(Table16[[#This Row],[cond2]]=1,MID(Table16[[#This Row],[Column1]],6,3),O1429)</f>
        <v xml:space="preserve"> 12</v>
      </c>
      <c r="P1430">
        <v>1429</v>
      </c>
      <c r="Q1430" t="s">
        <v>552</v>
      </c>
    </row>
    <row r="1431" spans="11:17" x14ac:dyDescent="0.3">
      <c r="K1431">
        <v>0</v>
      </c>
      <c r="L1431">
        <f>IF(AND(ISNUMBER(SEARCH(":",Table16[[#This Row],[Column1]]))=FALSE,ISNUMBER(SEARCH("Ronda",Table16[[#This Row],[Column1]]))=FALSE),1,0)</f>
        <v>1</v>
      </c>
      <c r="M1431">
        <f>IF(Table16[[#This Row],[cond]]=1,M1430+1,0)</f>
        <v>4</v>
      </c>
      <c r="N1431">
        <f>IF(ISNUMBER(SEARCH("Ronda",Table16[[#This Row],[Column1]]))=TRUE,1,0)</f>
        <v>0</v>
      </c>
      <c r="O1431" t="str">
        <f>IF(Table16[[#This Row],[cond2]]=1,MID(Table16[[#This Row],[Column1]],6,3),O1430)</f>
        <v xml:space="preserve"> 12</v>
      </c>
      <c r="P1431">
        <v>752</v>
      </c>
      <c r="Q1431" t="s">
        <v>540</v>
      </c>
    </row>
    <row r="1432" spans="11:17" hidden="1" x14ac:dyDescent="0.3">
      <c r="K1432">
        <v>0</v>
      </c>
      <c r="L1432">
        <f>IF(AND(ISNUMBER(SEARCH(":",Table16[[#This Row],[Column1]]))=FALSE,ISNUMBER(SEARCH("Ronda",Table16[[#This Row],[Column1]]))=FALSE),1,0)</f>
        <v>1</v>
      </c>
      <c r="M1432">
        <f>IF(Table16[[#This Row],[cond]]=1,M1431+1,0)</f>
        <v>5</v>
      </c>
      <c r="N1432">
        <f>IF(ISNUMBER(SEARCH("Ronda",Table16[[#This Row],[Column1]]))=TRUE,1,0)</f>
        <v>0</v>
      </c>
      <c r="O1432" t="str">
        <f>IF(Table16[[#This Row],[cond2]]=1,MID(Table16[[#This Row],[Column1]],6,3),O1431)</f>
        <v xml:space="preserve"> 12</v>
      </c>
      <c r="P1432">
        <v>1431</v>
      </c>
      <c r="Q1432" t="s">
        <v>552</v>
      </c>
    </row>
    <row r="1433" spans="11:17" hidden="1" x14ac:dyDescent="0.3">
      <c r="K1433">
        <v>0</v>
      </c>
      <c r="L1433">
        <f>IF(AND(ISNUMBER(SEARCH(":",Table16[[#This Row],[Column1]]))=FALSE,ISNUMBER(SEARCH("Ronda",Table16[[#This Row],[Column1]]))=FALSE),1,0)</f>
        <v>1</v>
      </c>
      <c r="M1433">
        <f>IF(Table16[[#This Row],[cond]]=1,M1432+1,0)</f>
        <v>6</v>
      </c>
      <c r="N1433">
        <f>IF(ISNUMBER(SEARCH("Ronda",Table16[[#This Row],[Column1]]))=TRUE,1,0)</f>
        <v>0</v>
      </c>
      <c r="O1433" t="str">
        <f>IF(Table16[[#This Row],[cond2]]=1,MID(Table16[[#This Row],[Column1]],6,3),O1432)</f>
        <v xml:space="preserve"> 12</v>
      </c>
      <c r="P1433">
        <v>1432</v>
      </c>
      <c r="Q1433" t="s">
        <v>552</v>
      </c>
    </row>
    <row r="1434" spans="11:17" hidden="1" x14ac:dyDescent="0.3">
      <c r="K1434" t="s">
        <v>213</v>
      </c>
      <c r="L1434">
        <f>IF(AND(ISNUMBER(SEARCH(":",Table16[[#This Row],[Column1]]))=FALSE,ISNUMBER(SEARCH("Ronda",Table16[[#This Row],[Column1]]))=FALSE),1,0)</f>
        <v>0</v>
      </c>
      <c r="M1434">
        <f>IF(Table16[[#This Row],[cond]]=1,M1433+1,0)</f>
        <v>0</v>
      </c>
      <c r="N1434">
        <f>IF(ISNUMBER(SEARCH("Ronda",Table16[[#This Row],[Column1]]))=TRUE,1,0)</f>
        <v>0</v>
      </c>
      <c r="O1434" t="str">
        <f>IF(Table16[[#This Row],[cond2]]=1,MID(Table16[[#This Row],[Column1]],6,3),O1433)</f>
        <v xml:space="preserve"> 12</v>
      </c>
      <c r="P1434">
        <v>1433</v>
      </c>
      <c r="Q1434" t="s">
        <v>552</v>
      </c>
    </row>
    <row r="1435" spans="11:17" hidden="1" x14ac:dyDescent="0.3">
      <c r="K1435" t="s">
        <v>1051</v>
      </c>
      <c r="L1435">
        <f>IF(AND(ISNUMBER(SEARCH(":",Table16[[#This Row],[Column1]]))=FALSE,ISNUMBER(SEARCH("Ronda",Table16[[#This Row],[Column1]]))=FALSE),1,0)</f>
        <v>1</v>
      </c>
      <c r="M1435">
        <f>IF(Table16[[#This Row],[cond]]=1,M1434+1,0)</f>
        <v>1</v>
      </c>
      <c r="N1435">
        <f>IF(ISNUMBER(SEARCH("Ronda",Table16[[#This Row],[Column1]]))=TRUE,1,0)</f>
        <v>0</v>
      </c>
      <c r="O1435" t="str">
        <f>IF(Table16[[#This Row],[cond2]]=1,MID(Table16[[#This Row],[Column1]],6,3),O1434)</f>
        <v xml:space="preserve"> 12</v>
      </c>
      <c r="P1435">
        <v>1434</v>
      </c>
      <c r="Q1435" t="s">
        <v>552</v>
      </c>
    </row>
    <row r="1436" spans="11:17" hidden="1" x14ac:dyDescent="0.3">
      <c r="K1436" t="s">
        <v>2</v>
      </c>
      <c r="L1436">
        <f>IF(AND(ISNUMBER(SEARCH(":",Table16[[#This Row],[Column1]]))=FALSE,ISNUMBER(SEARCH("Ronda",Table16[[#This Row],[Column1]]))=FALSE),1,0)</f>
        <v>1</v>
      </c>
      <c r="M1436">
        <f>IF(Table16[[#This Row],[cond]]=1,M1435+1,0)</f>
        <v>2</v>
      </c>
      <c r="N1436">
        <f>IF(ISNUMBER(SEARCH("Ronda",Table16[[#This Row],[Column1]]))=TRUE,1,0)</f>
        <v>0</v>
      </c>
      <c r="O1436" t="str">
        <f>IF(Table16[[#This Row],[cond2]]=1,MID(Table16[[#This Row],[Column1]],6,3),O1435)</f>
        <v xml:space="preserve"> 12</v>
      </c>
      <c r="P1436">
        <v>1435</v>
      </c>
      <c r="Q1436" t="s">
        <v>552</v>
      </c>
    </row>
    <row r="1437" spans="11:17" hidden="1" x14ac:dyDescent="0.3">
      <c r="K1437">
        <v>1</v>
      </c>
      <c r="L1437">
        <f>IF(AND(ISNUMBER(SEARCH(":",Table16[[#This Row],[Column1]]))=FALSE,ISNUMBER(SEARCH("Ronda",Table16[[#This Row],[Column1]]))=FALSE),1,0)</f>
        <v>1</v>
      </c>
      <c r="M1437">
        <f>IF(Table16[[#This Row],[cond]]=1,M1436+1,0)</f>
        <v>3</v>
      </c>
      <c r="N1437">
        <f>IF(ISNUMBER(SEARCH("Ronda",Table16[[#This Row],[Column1]]))=TRUE,1,0)</f>
        <v>0</v>
      </c>
      <c r="O1437" t="str">
        <f>IF(Table16[[#This Row],[cond2]]=1,MID(Table16[[#This Row],[Column1]],6,3),O1436)</f>
        <v xml:space="preserve"> 12</v>
      </c>
      <c r="P1437">
        <v>1436</v>
      </c>
      <c r="Q1437" t="s">
        <v>552</v>
      </c>
    </row>
    <row r="1438" spans="11:17" x14ac:dyDescent="0.3">
      <c r="K1438">
        <v>0</v>
      </c>
      <c r="L1438">
        <f>IF(AND(ISNUMBER(SEARCH(":",Table16[[#This Row],[Column1]]))=FALSE,ISNUMBER(SEARCH("Ronda",Table16[[#This Row],[Column1]]))=FALSE),1,0)</f>
        <v>1</v>
      </c>
      <c r="M1438">
        <f>IF(Table16[[#This Row],[cond]]=1,M1437+1,0)</f>
        <v>4</v>
      </c>
      <c r="N1438">
        <f>IF(ISNUMBER(SEARCH("Ronda",Table16[[#This Row],[Column1]]))=TRUE,1,0)</f>
        <v>0</v>
      </c>
      <c r="O1438" t="str">
        <f>IF(Table16[[#This Row],[cond2]]=1,MID(Table16[[#This Row],[Column1]],6,3),O1437)</f>
        <v xml:space="preserve"> 12</v>
      </c>
      <c r="P1438">
        <v>745</v>
      </c>
      <c r="Q1438" t="s">
        <v>540</v>
      </c>
    </row>
    <row r="1439" spans="11:17" hidden="1" x14ac:dyDescent="0.3">
      <c r="K1439">
        <v>0</v>
      </c>
      <c r="L1439">
        <f>IF(AND(ISNUMBER(SEARCH(":",Table16[[#This Row],[Column1]]))=FALSE,ISNUMBER(SEARCH("Ronda",Table16[[#This Row],[Column1]]))=FALSE),1,0)</f>
        <v>1</v>
      </c>
      <c r="M1439">
        <f>IF(Table16[[#This Row],[cond]]=1,M1438+1,0)</f>
        <v>5</v>
      </c>
      <c r="N1439">
        <f>IF(ISNUMBER(SEARCH("Ronda",Table16[[#This Row],[Column1]]))=TRUE,1,0)</f>
        <v>0</v>
      </c>
      <c r="O1439" t="str">
        <f>IF(Table16[[#This Row],[cond2]]=1,MID(Table16[[#This Row],[Column1]],6,3),O1438)</f>
        <v xml:space="preserve"> 12</v>
      </c>
      <c r="P1439">
        <v>1438</v>
      </c>
      <c r="Q1439" t="s">
        <v>552</v>
      </c>
    </row>
    <row r="1440" spans="11:17" hidden="1" x14ac:dyDescent="0.3">
      <c r="K1440">
        <v>-1</v>
      </c>
      <c r="L1440">
        <f>IF(AND(ISNUMBER(SEARCH(":",Table16[[#This Row],[Column1]]))=FALSE,ISNUMBER(SEARCH("Ronda",Table16[[#This Row],[Column1]]))=FALSE),1,0)</f>
        <v>1</v>
      </c>
      <c r="M1440">
        <f>IF(Table16[[#This Row],[cond]]=1,M1439+1,0)</f>
        <v>6</v>
      </c>
      <c r="N1440">
        <f>IF(ISNUMBER(SEARCH("Ronda",Table16[[#This Row],[Column1]]))=TRUE,1,0)</f>
        <v>0</v>
      </c>
      <c r="O1440" t="str">
        <f>IF(Table16[[#This Row],[cond2]]=1,MID(Table16[[#This Row],[Column1]],6,3),O1439)</f>
        <v xml:space="preserve"> 12</v>
      </c>
      <c r="P1440">
        <v>1439</v>
      </c>
      <c r="Q1440" t="s">
        <v>552</v>
      </c>
    </row>
    <row r="1441" spans="11:17" hidden="1" x14ac:dyDescent="0.3">
      <c r="K1441" t="s">
        <v>1648</v>
      </c>
      <c r="L1441">
        <f>IF(AND(ISNUMBER(SEARCH(":",Table16[[#This Row],[Column1]]))=FALSE,ISNUMBER(SEARCH("Ronda",Table16[[#This Row],[Column1]]))=FALSE),1,0)</f>
        <v>0</v>
      </c>
      <c r="M1441">
        <f>IF(Table16[[#This Row],[cond]]=1,M1440+1,0)</f>
        <v>0</v>
      </c>
      <c r="N1441">
        <f>IF(ISNUMBER(SEARCH("Ronda",Table16[[#This Row],[Column1]]))=TRUE,1,0)</f>
        <v>0</v>
      </c>
      <c r="O1441" t="str">
        <f>IF(Table16[[#This Row],[cond2]]=1,MID(Table16[[#This Row],[Column1]],6,3),O1440)</f>
        <v xml:space="preserve"> 12</v>
      </c>
      <c r="P1441">
        <v>1440</v>
      </c>
      <c r="Q1441" t="s">
        <v>552</v>
      </c>
    </row>
    <row r="1442" spans="11:17" hidden="1" x14ac:dyDescent="0.3">
      <c r="K1442" t="s">
        <v>8</v>
      </c>
      <c r="L1442">
        <f>IF(AND(ISNUMBER(SEARCH(":",Table16[[#This Row],[Column1]]))=FALSE,ISNUMBER(SEARCH("Ronda",Table16[[#This Row],[Column1]]))=FALSE),1,0)</f>
        <v>1</v>
      </c>
      <c r="M1442">
        <f>IF(Table16[[#This Row],[cond]]=1,M1441+1,0)</f>
        <v>1</v>
      </c>
      <c r="N1442">
        <f>IF(ISNUMBER(SEARCH("Ronda",Table16[[#This Row],[Column1]]))=TRUE,1,0)</f>
        <v>0</v>
      </c>
      <c r="O1442" t="str">
        <f>IF(Table16[[#This Row],[cond2]]=1,MID(Table16[[#This Row],[Column1]],6,3),O1441)</f>
        <v xml:space="preserve"> 12</v>
      </c>
      <c r="P1442">
        <v>1441</v>
      </c>
      <c r="Q1442" t="s">
        <v>552</v>
      </c>
    </row>
    <row r="1443" spans="11:17" hidden="1" x14ac:dyDescent="0.3">
      <c r="K1443" t="s">
        <v>33</v>
      </c>
      <c r="L1443">
        <f>IF(AND(ISNUMBER(SEARCH(":",Table16[[#This Row],[Column1]]))=FALSE,ISNUMBER(SEARCH("Ronda",Table16[[#This Row],[Column1]]))=FALSE),1,0)</f>
        <v>1</v>
      </c>
      <c r="M1443">
        <f>IF(Table16[[#This Row],[cond]]=1,M1442+1,0)</f>
        <v>2</v>
      </c>
      <c r="N1443">
        <f>IF(ISNUMBER(SEARCH("Ronda",Table16[[#This Row],[Column1]]))=TRUE,1,0)</f>
        <v>0</v>
      </c>
      <c r="O1443" t="str">
        <f>IF(Table16[[#This Row],[cond2]]=1,MID(Table16[[#This Row],[Column1]],6,3),O1442)</f>
        <v xml:space="preserve"> 12</v>
      </c>
      <c r="P1443">
        <v>1442</v>
      </c>
      <c r="Q1443" t="s">
        <v>552</v>
      </c>
    </row>
    <row r="1444" spans="11:17" hidden="1" x14ac:dyDescent="0.3">
      <c r="K1444">
        <v>3</v>
      </c>
      <c r="L1444">
        <f>IF(AND(ISNUMBER(SEARCH(":",Table16[[#This Row],[Column1]]))=FALSE,ISNUMBER(SEARCH("Ronda",Table16[[#This Row],[Column1]]))=FALSE),1,0)</f>
        <v>1</v>
      </c>
      <c r="M1444">
        <f>IF(Table16[[#This Row],[cond]]=1,M1443+1,0)</f>
        <v>3</v>
      </c>
      <c r="N1444">
        <f>IF(ISNUMBER(SEARCH("Ronda",Table16[[#This Row],[Column1]]))=TRUE,1,0)</f>
        <v>0</v>
      </c>
      <c r="O1444" t="str">
        <f>IF(Table16[[#This Row],[cond2]]=1,MID(Table16[[#This Row],[Column1]],6,3),O1443)</f>
        <v xml:space="preserve"> 12</v>
      </c>
      <c r="P1444">
        <v>1443</v>
      </c>
      <c r="Q1444" t="s">
        <v>552</v>
      </c>
    </row>
    <row r="1445" spans="11:17" x14ac:dyDescent="0.3">
      <c r="K1445">
        <v>1</v>
      </c>
      <c r="L1445">
        <f>IF(AND(ISNUMBER(SEARCH(":",Table16[[#This Row],[Column1]]))=FALSE,ISNUMBER(SEARCH("Ronda",Table16[[#This Row],[Column1]]))=FALSE),1,0)</f>
        <v>1</v>
      </c>
      <c r="M1445">
        <f>IF(Table16[[#This Row],[cond]]=1,M1444+1,0)</f>
        <v>4</v>
      </c>
      <c r="N1445">
        <f>IF(ISNUMBER(SEARCH("Ronda",Table16[[#This Row],[Column1]]))=TRUE,1,0)</f>
        <v>0</v>
      </c>
      <c r="O1445" t="str">
        <f>IF(Table16[[#This Row],[cond2]]=1,MID(Table16[[#This Row],[Column1]],6,3),O1444)</f>
        <v xml:space="preserve"> 12</v>
      </c>
      <c r="P1445">
        <v>738</v>
      </c>
      <c r="Q1445" t="s">
        <v>540</v>
      </c>
    </row>
    <row r="1446" spans="11:17" hidden="1" x14ac:dyDescent="0.3">
      <c r="K1446">
        <v>-1</v>
      </c>
      <c r="L1446">
        <f>IF(AND(ISNUMBER(SEARCH(":",Table16[[#This Row],[Column1]]))=FALSE,ISNUMBER(SEARCH("Ronda",Table16[[#This Row],[Column1]]))=FALSE),1,0)</f>
        <v>1</v>
      </c>
      <c r="M1446">
        <f>IF(Table16[[#This Row],[cond]]=1,M1445+1,0)</f>
        <v>5</v>
      </c>
      <c r="N1446">
        <f>IF(ISNUMBER(SEARCH("Ronda",Table16[[#This Row],[Column1]]))=TRUE,1,0)</f>
        <v>0</v>
      </c>
      <c r="O1446" t="str">
        <f>IF(Table16[[#This Row],[cond2]]=1,MID(Table16[[#This Row],[Column1]],6,3),O1445)</f>
        <v xml:space="preserve"> 12</v>
      </c>
      <c r="P1446">
        <v>1445</v>
      </c>
      <c r="Q1446" t="s">
        <v>552</v>
      </c>
    </row>
    <row r="1447" spans="11:17" hidden="1" x14ac:dyDescent="0.3">
      <c r="K1447">
        <v>0</v>
      </c>
      <c r="L1447">
        <f>IF(AND(ISNUMBER(SEARCH(":",Table16[[#This Row],[Column1]]))=FALSE,ISNUMBER(SEARCH("Ronda",Table16[[#This Row],[Column1]]))=FALSE),1,0)</f>
        <v>1</v>
      </c>
      <c r="M1447">
        <f>IF(Table16[[#This Row],[cond]]=1,M1446+1,0)</f>
        <v>6</v>
      </c>
      <c r="N1447">
        <f>IF(ISNUMBER(SEARCH("Ronda",Table16[[#This Row],[Column1]]))=TRUE,1,0)</f>
        <v>0</v>
      </c>
      <c r="O1447" t="str">
        <f>IF(Table16[[#This Row],[cond2]]=1,MID(Table16[[#This Row],[Column1]],6,3),O1446)</f>
        <v xml:space="preserve"> 12</v>
      </c>
      <c r="P1447">
        <v>1446</v>
      </c>
      <c r="Q1447" t="s">
        <v>552</v>
      </c>
    </row>
    <row r="1448" spans="11:17" hidden="1" x14ac:dyDescent="0.3">
      <c r="K1448" t="s">
        <v>1649</v>
      </c>
      <c r="L1448">
        <f>IF(AND(ISNUMBER(SEARCH(":",Table16[[#This Row],[Column1]]))=FALSE,ISNUMBER(SEARCH("Ronda",Table16[[#This Row],[Column1]]))=FALSE),1,0)</f>
        <v>0</v>
      </c>
      <c r="M1448">
        <f>IF(Table16[[#This Row],[cond]]=1,M1447+1,0)</f>
        <v>0</v>
      </c>
      <c r="N1448">
        <f>IF(ISNUMBER(SEARCH("Ronda",Table16[[#This Row],[Column1]]))=TRUE,1,0)</f>
        <v>0</v>
      </c>
      <c r="O1448" t="str">
        <f>IF(Table16[[#This Row],[cond2]]=1,MID(Table16[[#This Row],[Column1]],6,3),O1447)</f>
        <v xml:space="preserve"> 12</v>
      </c>
      <c r="P1448">
        <v>1447</v>
      </c>
      <c r="Q1448" t="s">
        <v>552</v>
      </c>
    </row>
    <row r="1449" spans="11:17" hidden="1" x14ac:dyDescent="0.3">
      <c r="K1449" t="s">
        <v>6</v>
      </c>
      <c r="L1449">
        <f>IF(AND(ISNUMBER(SEARCH(":",Table16[[#This Row],[Column1]]))=FALSE,ISNUMBER(SEARCH("Ronda",Table16[[#This Row],[Column1]]))=FALSE),1,0)</f>
        <v>1</v>
      </c>
      <c r="M1449">
        <f>IF(Table16[[#This Row],[cond]]=1,M1448+1,0)</f>
        <v>1</v>
      </c>
      <c r="N1449">
        <f>IF(ISNUMBER(SEARCH("Ronda",Table16[[#This Row],[Column1]]))=TRUE,1,0)</f>
        <v>0</v>
      </c>
      <c r="O1449" t="str">
        <f>IF(Table16[[#This Row],[cond2]]=1,MID(Table16[[#This Row],[Column1]],6,3),O1448)</f>
        <v xml:space="preserve"> 12</v>
      </c>
      <c r="P1449">
        <v>1448</v>
      </c>
      <c r="Q1449" t="s">
        <v>552</v>
      </c>
    </row>
    <row r="1450" spans="11:17" hidden="1" x14ac:dyDescent="0.3">
      <c r="K1450" t="s">
        <v>4</v>
      </c>
      <c r="L1450">
        <f>IF(AND(ISNUMBER(SEARCH(":",Table16[[#This Row],[Column1]]))=FALSE,ISNUMBER(SEARCH("Ronda",Table16[[#This Row],[Column1]]))=FALSE),1,0)</f>
        <v>1</v>
      </c>
      <c r="M1450">
        <f>IF(Table16[[#This Row],[cond]]=1,M1449+1,0)</f>
        <v>2</v>
      </c>
      <c r="N1450">
        <f>IF(ISNUMBER(SEARCH("Ronda",Table16[[#This Row],[Column1]]))=TRUE,1,0)</f>
        <v>0</v>
      </c>
      <c r="O1450" t="str">
        <f>IF(Table16[[#This Row],[cond2]]=1,MID(Table16[[#This Row],[Column1]],6,3),O1449)</f>
        <v xml:space="preserve"> 12</v>
      </c>
      <c r="P1450">
        <v>1449</v>
      </c>
      <c r="Q1450" t="s">
        <v>552</v>
      </c>
    </row>
    <row r="1451" spans="11:17" hidden="1" x14ac:dyDescent="0.3">
      <c r="K1451">
        <v>2</v>
      </c>
      <c r="L1451">
        <f>IF(AND(ISNUMBER(SEARCH(":",Table16[[#This Row],[Column1]]))=FALSE,ISNUMBER(SEARCH("Ronda",Table16[[#This Row],[Column1]]))=FALSE),1,0)</f>
        <v>1</v>
      </c>
      <c r="M1451">
        <f>IF(Table16[[#This Row],[cond]]=1,M1450+1,0)</f>
        <v>3</v>
      </c>
      <c r="N1451">
        <f>IF(ISNUMBER(SEARCH("Ronda",Table16[[#This Row],[Column1]]))=TRUE,1,0)</f>
        <v>0</v>
      </c>
      <c r="O1451" t="str">
        <f>IF(Table16[[#This Row],[cond2]]=1,MID(Table16[[#This Row],[Column1]],6,3),O1450)</f>
        <v xml:space="preserve"> 12</v>
      </c>
      <c r="P1451">
        <v>1450</v>
      </c>
      <c r="Q1451" t="s">
        <v>552</v>
      </c>
    </row>
    <row r="1452" spans="11:17" x14ac:dyDescent="0.3">
      <c r="K1452">
        <v>1</v>
      </c>
      <c r="L1452">
        <f>IF(AND(ISNUMBER(SEARCH(":",Table16[[#This Row],[Column1]]))=FALSE,ISNUMBER(SEARCH("Ronda",Table16[[#This Row],[Column1]]))=FALSE),1,0)</f>
        <v>1</v>
      </c>
      <c r="M1452">
        <f>IF(Table16[[#This Row],[cond]]=1,M1451+1,0)</f>
        <v>4</v>
      </c>
      <c r="N1452">
        <f>IF(ISNUMBER(SEARCH("Ronda",Table16[[#This Row],[Column1]]))=TRUE,1,0)</f>
        <v>0</v>
      </c>
      <c r="O1452" t="str">
        <f>IF(Table16[[#This Row],[cond2]]=1,MID(Table16[[#This Row],[Column1]],6,3),O1451)</f>
        <v xml:space="preserve"> 12</v>
      </c>
      <c r="P1452">
        <v>731</v>
      </c>
      <c r="Q1452" t="s">
        <v>540</v>
      </c>
    </row>
    <row r="1453" spans="11:17" hidden="1" x14ac:dyDescent="0.3">
      <c r="K1453">
        <v>-1</v>
      </c>
      <c r="L1453">
        <f>IF(AND(ISNUMBER(SEARCH(":",Table16[[#This Row],[Column1]]))=FALSE,ISNUMBER(SEARCH("Ronda",Table16[[#This Row],[Column1]]))=FALSE),1,0)</f>
        <v>1</v>
      </c>
      <c r="M1453">
        <f>IF(Table16[[#This Row],[cond]]=1,M1452+1,0)</f>
        <v>5</v>
      </c>
      <c r="N1453">
        <f>IF(ISNUMBER(SEARCH("Ronda",Table16[[#This Row],[Column1]]))=TRUE,1,0)</f>
        <v>0</v>
      </c>
      <c r="O1453" t="str">
        <f>IF(Table16[[#This Row],[cond2]]=1,MID(Table16[[#This Row],[Column1]],6,3),O1452)</f>
        <v xml:space="preserve"> 12</v>
      </c>
      <c r="P1453">
        <v>1452</v>
      </c>
      <c r="Q1453" t="s">
        <v>552</v>
      </c>
    </row>
    <row r="1454" spans="11:17" hidden="1" x14ac:dyDescent="0.3">
      <c r="K1454">
        <v>0</v>
      </c>
      <c r="L1454">
        <f>IF(AND(ISNUMBER(SEARCH(":",Table16[[#This Row],[Column1]]))=FALSE,ISNUMBER(SEARCH("Ronda",Table16[[#This Row],[Column1]]))=FALSE),1,0)</f>
        <v>1</v>
      </c>
      <c r="M1454">
        <f>IF(Table16[[#This Row],[cond]]=1,M1453+1,0)</f>
        <v>6</v>
      </c>
      <c r="N1454">
        <f>IF(ISNUMBER(SEARCH("Ronda",Table16[[#This Row],[Column1]]))=TRUE,1,0)</f>
        <v>0</v>
      </c>
      <c r="O1454" t="str">
        <f>IF(Table16[[#This Row],[cond2]]=1,MID(Table16[[#This Row],[Column1]],6,3),O1453)</f>
        <v xml:space="preserve"> 12</v>
      </c>
      <c r="P1454">
        <v>1453</v>
      </c>
      <c r="Q1454" t="s">
        <v>552</v>
      </c>
    </row>
    <row r="1455" spans="11:17" hidden="1" x14ac:dyDescent="0.3">
      <c r="K1455" t="s">
        <v>1650</v>
      </c>
      <c r="L1455">
        <f>IF(AND(ISNUMBER(SEARCH(":",Table16[[#This Row],[Column1]]))=FALSE,ISNUMBER(SEARCH("Ronda",Table16[[#This Row],[Column1]]))=FALSE),1,0)</f>
        <v>0</v>
      </c>
      <c r="M1455">
        <f>IF(Table16[[#This Row],[cond]]=1,M1454+1,0)</f>
        <v>0</v>
      </c>
      <c r="N1455">
        <f>IF(ISNUMBER(SEARCH("Ronda",Table16[[#This Row],[Column1]]))=TRUE,1,0)</f>
        <v>0</v>
      </c>
      <c r="O1455" t="str">
        <f>IF(Table16[[#This Row],[cond2]]=1,MID(Table16[[#This Row],[Column1]],6,3),O1454)</f>
        <v xml:space="preserve"> 12</v>
      </c>
      <c r="P1455">
        <v>1454</v>
      </c>
      <c r="Q1455" t="s">
        <v>552</v>
      </c>
    </row>
    <row r="1456" spans="11:17" hidden="1" x14ac:dyDescent="0.3">
      <c r="K1456" t="s">
        <v>10</v>
      </c>
      <c r="L1456">
        <f>IF(AND(ISNUMBER(SEARCH(":",Table16[[#This Row],[Column1]]))=FALSE,ISNUMBER(SEARCH("Ronda",Table16[[#This Row],[Column1]]))=FALSE),1,0)</f>
        <v>1</v>
      </c>
      <c r="M1456">
        <f>IF(Table16[[#This Row],[cond]]=1,M1455+1,0)</f>
        <v>1</v>
      </c>
      <c r="N1456">
        <f>IF(ISNUMBER(SEARCH("Ronda",Table16[[#This Row],[Column1]]))=TRUE,1,0)</f>
        <v>0</v>
      </c>
      <c r="O1456" t="str">
        <f>IF(Table16[[#This Row],[cond2]]=1,MID(Table16[[#This Row],[Column1]],6,3),O1455)</f>
        <v xml:space="preserve"> 12</v>
      </c>
      <c r="P1456">
        <v>1455</v>
      </c>
      <c r="Q1456" t="s">
        <v>552</v>
      </c>
    </row>
    <row r="1457" spans="11:17" hidden="1" x14ac:dyDescent="0.3">
      <c r="K1457" t="s">
        <v>28</v>
      </c>
      <c r="L1457">
        <f>IF(AND(ISNUMBER(SEARCH(":",Table16[[#This Row],[Column1]]))=FALSE,ISNUMBER(SEARCH("Ronda",Table16[[#This Row],[Column1]]))=FALSE),1,0)</f>
        <v>1</v>
      </c>
      <c r="M1457">
        <f>IF(Table16[[#This Row],[cond]]=1,M1456+1,0)</f>
        <v>2</v>
      </c>
      <c r="N1457">
        <f>IF(ISNUMBER(SEARCH("Ronda",Table16[[#This Row],[Column1]]))=TRUE,1,0)</f>
        <v>0</v>
      </c>
      <c r="O1457" t="str">
        <f>IF(Table16[[#This Row],[cond2]]=1,MID(Table16[[#This Row],[Column1]],6,3),O1456)</f>
        <v xml:space="preserve"> 12</v>
      </c>
      <c r="P1457">
        <v>1456</v>
      </c>
      <c r="Q1457" t="s">
        <v>552</v>
      </c>
    </row>
    <row r="1458" spans="11:17" hidden="1" x14ac:dyDescent="0.3">
      <c r="K1458">
        <v>0</v>
      </c>
      <c r="L1458">
        <f>IF(AND(ISNUMBER(SEARCH(":",Table16[[#This Row],[Column1]]))=FALSE,ISNUMBER(SEARCH("Ronda",Table16[[#This Row],[Column1]]))=FALSE),1,0)</f>
        <v>1</v>
      </c>
      <c r="M1458">
        <f>IF(Table16[[#This Row],[cond]]=1,M1457+1,0)</f>
        <v>3</v>
      </c>
      <c r="N1458">
        <f>IF(ISNUMBER(SEARCH("Ronda",Table16[[#This Row],[Column1]]))=TRUE,1,0)</f>
        <v>0</v>
      </c>
      <c r="O1458" t="str">
        <f>IF(Table16[[#This Row],[cond2]]=1,MID(Table16[[#This Row],[Column1]],6,3),O1457)</f>
        <v xml:space="preserve"> 12</v>
      </c>
      <c r="P1458">
        <v>1457</v>
      </c>
      <c r="Q1458" t="s">
        <v>552</v>
      </c>
    </row>
    <row r="1459" spans="11:17" x14ac:dyDescent="0.3">
      <c r="K1459">
        <v>4</v>
      </c>
      <c r="L1459">
        <f>IF(AND(ISNUMBER(SEARCH(":",Table16[[#This Row],[Column1]]))=FALSE,ISNUMBER(SEARCH("Ronda",Table16[[#This Row],[Column1]]))=FALSE),1,0)</f>
        <v>1</v>
      </c>
      <c r="M1459">
        <f>IF(Table16[[#This Row],[cond]]=1,M1458+1,0)</f>
        <v>4</v>
      </c>
      <c r="N1459">
        <f>IF(ISNUMBER(SEARCH("Ronda",Table16[[#This Row],[Column1]]))=TRUE,1,0)</f>
        <v>0</v>
      </c>
      <c r="O1459" t="str">
        <f>IF(Table16[[#This Row],[cond2]]=1,MID(Table16[[#This Row],[Column1]],6,3),O1458)</f>
        <v xml:space="preserve"> 12</v>
      </c>
      <c r="P1459">
        <v>724</v>
      </c>
      <c r="Q1459" t="s">
        <v>540</v>
      </c>
    </row>
    <row r="1460" spans="11:17" hidden="1" x14ac:dyDescent="0.3">
      <c r="K1460">
        <v>0</v>
      </c>
      <c r="L1460">
        <f>IF(AND(ISNUMBER(SEARCH(":",Table16[[#This Row],[Column1]]))=FALSE,ISNUMBER(SEARCH("Ronda",Table16[[#This Row],[Column1]]))=FALSE),1,0)</f>
        <v>1</v>
      </c>
      <c r="M1460">
        <f>IF(Table16[[#This Row],[cond]]=1,M1459+1,0)</f>
        <v>5</v>
      </c>
      <c r="N1460">
        <f>IF(ISNUMBER(SEARCH("Ronda",Table16[[#This Row],[Column1]]))=TRUE,1,0)</f>
        <v>0</v>
      </c>
      <c r="O1460" t="str">
        <f>IF(Table16[[#This Row],[cond2]]=1,MID(Table16[[#This Row],[Column1]],6,3),O1459)</f>
        <v xml:space="preserve"> 12</v>
      </c>
      <c r="P1460">
        <v>1459</v>
      </c>
      <c r="Q1460" t="s">
        <v>552</v>
      </c>
    </row>
    <row r="1461" spans="11:17" hidden="1" x14ac:dyDescent="0.3">
      <c r="K1461">
        <v>0</v>
      </c>
      <c r="L1461">
        <f>IF(AND(ISNUMBER(SEARCH(":",Table16[[#This Row],[Column1]]))=FALSE,ISNUMBER(SEARCH("Ronda",Table16[[#This Row],[Column1]]))=FALSE),1,0)</f>
        <v>1</v>
      </c>
      <c r="M1461">
        <f>IF(Table16[[#This Row],[cond]]=1,M1460+1,0)</f>
        <v>6</v>
      </c>
      <c r="N1461">
        <f>IF(ISNUMBER(SEARCH("Ronda",Table16[[#This Row],[Column1]]))=TRUE,1,0)</f>
        <v>0</v>
      </c>
      <c r="O1461" t="str">
        <f>IF(Table16[[#This Row],[cond2]]=1,MID(Table16[[#This Row],[Column1]],6,3),O1460)</f>
        <v xml:space="preserve"> 12</v>
      </c>
      <c r="P1461">
        <v>1460</v>
      </c>
      <c r="Q1461" t="s">
        <v>552</v>
      </c>
    </row>
    <row r="1462" spans="11:17" hidden="1" x14ac:dyDescent="0.3">
      <c r="K1462" t="s">
        <v>1651</v>
      </c>
      <c r="L1462">
        <f>IF(AND(ISNUMBER(SEARCH(":",Table16[[#This Row],[Column1]]))=FALSE,ISNUMBER(SEARCH("Ronda",Table16[[#This Row],[Column1]]))=FALSE),1,0)</f>
        <v>0</v>
      </c>
      <c r="M1462">
        <f>IF(Table16[[#This Row],[cond]]=1,M1461+1,0)</f>
        <v>0</v>
      </c>
      <c r="N1462">
        <f>IF(ISNUMBER(SEARCH("Ronda",Table16[[#This Row],[Column1]]))=TRUE,1,0)</f>
        <v>0</v>
      </c>
      <c r="O1462" t="str">
        <f>IF(Table16[[#This Row],[cond2]]=1,MID(Table16[[#This Row],[Column1]],6,3),O1461)</f>
        <v xml:space="preserve"> 12</v>
      </c>
      <c r="P1462">
        <v>1461</v>
      </c>
      <c r="Q1462" t="s">
        <v>552</v>
      </c>
    </row>
    <row r="1463" spans="11:17" hidden="1" x14ac:dyDescent="0.3">
      <c r="K1463" t="s">
        <v>303</v>
      </c>
      <c r="L1463">
        <f>IF(AND(ISNUMBER(SEARCH(":",Table16[[#This Row],[Column1]]))=FALSE,ISNUMBER(SEARCH("Ronda",Table16[[#This Row],[Column1]]))=FALSE),1,0)</f>
        <v>1</v>
      </c>
      <c r="M1463">
        <f>IF(Table16[[#This Row],[cond]]=1,M1462+1,0)</f>
        <v>1</v>
      </c>
      <c r="N1463">
        <f>IF(ISNUMBER(SEARCH("Ronda",Table16[[#This Row],[Column1]]))=TRUE,1,0)</f>
        <v>0</v>
      </c>
      <c r="O1463" t="str">
        <f>IF(Table16[[#This Row],[cond2]]=1,MID(Table16[[#This Row],[Column1]],6,3),O1462)</f>
        <v xml:space="preserve"> 12</v>
      </c>
      <c r="P1463">
        <v>1462</v>
      </c>
      <c r="Q1463" t="s">
        <v>552</v>
      </c>
    </row>
    <row r="1464" spans="11:17" hidden="1" x14ac:dyDescent="0.3">
      <c r="K1464" t="s">
        <v>1257</v>
      </c>
      <c r="L1464">
        <f>IF(AND(ISNUMBER(SEARCH(":",Table16[[#This Row],[Column1]]))=FALSE,ISNUMBER(SEARCH("Ronda",Table16[[#This Row],[Column1]]))=FALSE),1,0)</f>
        <v>1</v>
      </c>
      <c r="M1464">
        <f>IF(Table16[[#This Row],[cond]]=1,M1463+1,0)</f>
        <v>2</v>
      </c>
      <c r="N1464">
        <f>IF(ISNUMBER(SEARCH("Ronda",Table16[[#This Row],[Column1]]))=TRUE,1,0)</f>
        <v>0</v>
      </c>
      <c r="O1464" t="str">
        <f>IF(Table16[[#This Row],[cond2]]=1,MID(Table16[[#This Row],[Column1]],6,3),O1463)</f>
        <v xml:space="preserve"> 12</v>
      </c>
      <c r="P1464">
        <v>1463</v>
      </c>
      <c r="Q1464" t="s">
        <v>552</v>
      </c>
    </row>
    <row r="1465" spans="11:17" hidden="1" x14ac:dyDescent="0.3">
      <c r="K1465">
        <v>1</v>
      </c>
      <c r="L1465">
        <f>IF(AND(ISNUMBER(SEARCH(":",Table16[[#This Row],[Column1]]))=FALSE,ISNUMBER(SEARCH("Ronda",Table16[[#This Row],[Column1]]))=FALSE),1,0)</f>
        <v>1</v>
      </c>
      <c r="M1465">
        <f>IF(Table16[[#This Row],[cond]]=1,M1464+1,0)</f>
        <v>3</v>
      </c>
      <c r="N1465">
        <f>IF(ISNUMBER(SEARCH("Ronda",Table16[[#This Row],[Column1]]))=TRUE,1,0)</f>
        <v>0</v>
      </c>
      <c r="O1465" t="str">
        <f>IF(Table16[[#This Row],[cond2]]=1,MID(Table16[[#This Row],[Column1]],6,3),O1464)</f>
        <v xml:space="preserve"> 12</v>
      </c>
      <c r="P1465">
        <v>1464</v>
      </c>
      <c r="Q1465" t="s">
        <v>552</v>
      </c>
    </row>
    <row r="1466" spans="11:17" x14ac:dyDescent="0.3">
      <c r="K1466">
        <v>0</v>
      </c>
      <c r="L1466">
        <f>IF(AND(ISNUMBER(SEARCH(":",Table16[[#This Row],[Column1]]))=FALSE,ISNUMBER(SEARCH("Ronda",Table16[[#This Row],[Column1]]))=FALSE),1,0)</f>
        <v>1</v>
      </c>
      <c r="M1466">
        <f>IF(Table16[[#This Row],[cond]]=1,M1465+1,0)</f>
        <v>4</v>
      </c>
      <c r="N1466">
        <f>IF(ISNUMBER(SEARCH("Ronda",Table16[[#This Row],[Column1]]))=TRUE,1,0)</f>
        <v>0</v>
      </c>
      <c r="O1466" t="str">
        <f>IF(Table16[[#This Row],[cond2]]=1,MID(Table16[[#This Row],[Column1]],6,3),O1465)</f>
        <v xml:space="preserve"> 12</v>
      </c>
      <c r="P1466">
        <v>717</v>
      </c>
      <c r="Q1466" t="s">
        <v>540</v>
      </c>
    </row>
    <row r="1467" spans="11:17" hidden="1" x14ac:dyDescent="0.3">
      <c r="K1467">
        <v>0</v>
      </c>
      <c r="L1467">
        <f>IF(AND(ISNUMBER(SEARCH(":",Table16[[#This Row],[Column1]]))=FALSE,ISNUMBER(SEARCH("Ronda",Table16[[#This Row],[Column1]]))=FALSE),1,0)</f>
        <v>1</v>
      </c>
      <c r="M1467">
        <f>IF(Table16[[#This Row],[cond]]=1,M1466+1,0)</f>
        <v>5</v>
      </c>
      <c r="N1467">
        <f>IF(ISNUMBER(SEARCH("Ronda",Table16[[#This Row],[Column1]]))=TRUE,1,0)</f>
        <v>0</v>
      </c>
      <c r="O1467" t="str">
        <f>IF(Table16[[#This Row],[cond2]]=1,MID(Table16[[#This Row],[Column1]],6,3),O1466)</f>
        <v xml:space="preserve"> 12</v>
      </c>
      <c r="P1467">
        <v>1466</v>
      </c>
      <c r="Q1467" t="s">
        <v>552</v>
      </c>
    </row>
    <row r="1468" spans="11:17" hidden="1" x14ac:dyDescent="0.3">
      <c r="K1468">
        <v>0</v>
      </c>
      <c r="L1468">
        <f>IF(AND(ISNUMBER(SEARCH(":",Table16[[#This Row],[Column1]]))=FALSE,ISNUMBER(SEARCH("Ronda",Table16[[#This Row],[Column1]]))=FALSE),1,0)</f>
        <v>1</v>
      </c>
      <c r="M1468">
        <f>IF(Table16[[#This Row],[cond]]=1,M1467+1,0)</f>
        <v>6</v>
      </c>
      <c r="N1468">
        <f>IF(ISNUMBER(SEARCH("Ronda",Table16[[#This Row],[Column1]]))=TRUE,1,0)</f>
        <v>0</v>
      </c>
      <c r="O1468" t="str">
        <f>IF(Table16[[#This Row],[cond2]]=1,MID(Table16[[#This Row],[Column1]],6,3),O1467)</f>
        <v xml:space="preserve"> 12</v>
      </c>
      <c r="P1468">
        <v>1467</v>
      </c>
      <c r="Q1468" t="s">
        <v>552</v>
      </c>
    </row>
    <row r="1469" spans="11:17" hidden="1" x14ac:dyDescent="0.3">
      <c r="K1469" t="s">
        <v>430</v>
      </c>
      <c r="L1469">
        <f>IF(AND(ISNUMBER(SEARCH(":",Table16[[#This Row],[Column1]]))=FALSE,ISNUMBER(SEARCH("Ronda",Table16[[#This Row],[Column1]]))=FALSE),1,0)</f>
        <v>0</v>
      </c>
      <c r="M1469">
        <f>IF(Table16[[#This Row],[cond]]=1,M1468+1,0)</f>
        <v>0</v>
      </c>
      <c r="N1469">
        <f>IF(ISNUMBER(SEARCH("Ronda",Table16[[#This Row],[Column1]]))=TRUE,1,0)</f>
        <v>0</v>
      </c>
      <c r="O1469" t="str">
        <f>IF(Table16[[#This Row],[cond2]]=1,MID(Table16[[#This Row],[Column1]],6,3),O1468)</f>
        <v xml:space="preserve"> 12</v>
      </c>
      <c r="P1469">
        <v>1468</v>
      </c>
      <c r="Q1469" t="s">
        <v>552</v>
      </c>
    </row>
    <row r="1470" spans="11:17" hidden="1" x14ac:dyDescent="0.3">
      <c r="K1470" t="s">
        <v>7</v>
      </c>
      <c r="L1470">
        <f>IF(AND(ISNUMBER(SEARCH(":",Table16[[#This Row],[Column1]]))=FALSE,ISNUMBER(SEARCH("Ronda",Table16[[#This Row],[Column1]]))=FALSE),1,0)</f>
        <v>1</v>
      </c>
      <c r="M1470">
        <f>IF(Table16[[#This Row],[cond]]=1,M1469+1,0)</f>
        <v>1</v>
      </c>
      <c r="N1470">
        <f>IF(ISNUMBER(SEARCH("Ronda",Table16[[#This Row],[Column1]]))=TRUE,1,0)</f>
        <v>0</v>
      </c>
      <c r="O1470" t="str">
        <f>IF(Table16[[#This Row],[cond2]]=1,MID(Table16[[#This Row],[Column1]],6,3),O1469)</f>
        <v xml:space="preserve"> 12</v>
      </c>
      <c r="P1470">
        <v>1469</v>
      </c>
      <c r="Q1470" t="s">
        <v>552</v>
      </c>
    </row>
    <row r="1471" spans="11:17" hidden="1" x14ac:dyDescent="0.3">
      <c r="K1471" t="s">
        <v>13</v>
      </c>
      <c r="L1471">
        <f>IF(AND(ISNUMBER(SEARCH(":",Table16[[#This Row],[Column1]]))=FALSE,ISNUMBER(SEARCH("Ronda",Table16[[#This Row],[Column1]]))=FALSE),1,0)</f>
        <v>1</v>
      </c>
      <c r="M1471">
        <f>IF(Table16[[#This Row],[cond]]=1,M1470+1,0)</f>
        <v>2</v>
      </c>
      <c r="N1471">
        <f>IF(ISNUMBER(SEARCH("Ronda",Table16[[#This Row],[Column1]]))=TRUE,1,0)</f>
        <v>0</v>
      </c>
      <c r="O1471" t="str">
        <f>IF(Table16[[#This Row],[cond2]]=1,MID(Table16[[#This Row],[Column1]],6,3),O1470)</f>
        <v xml:space="preserve"> 12</v>
      </c>
      <c r="P1471">
        <v>1470</v>
      </c>
      <c r="Q1471" t="s">
        <v>552</v>
      </c>
    </row>
    <row r="1472" spans="11:17" hidden="1" x14ac:dyDescent="0.3">
      <c r="K1472">
        <v>2</v>
      </c>
      <c r="L1472">
        <f>IF(AND(ISNUMBER(SEARCH(":",Table16[[#This Row],[Column1]]))=FALSE,ISNUMBER(SEARCH("Ronda",Table16[[#This Row],[Column1]]))=FALSE),1,0)</f>
        <v>1</v>
      </c>
      <c r="M1472">
        <f>IF(Table16[[#This Row],[cond]]=1,M1471+1,0)</f>
        <v>3</v>
      </c>
      <c r="N1472">
        <f>IF(ISNUMBER(SEARCH("Ronda",Table16[[#This Row],[Column1]]))=TRUE,1,0)</f>
        <v>0</v>
      </c>
      <c r="O1472" t="str">
        <f>IF(Table16[[#This Row],[cond2]]=1,MID(Table16[[#This Row],[Column1]],6,3),O1471)</f>
        <v xml:space="preserve"> 12</v>
      </c>
      <c r="P1472">
        <v>1471</v>
      </c>
      <c r="Q1472" t="s">
        <v>552</v>
      </c>
    </row>
    <row r="1473" spans="11:17" x14ac:dyDescent="0.3">
      <c r="K1473">
        <v>2</v>
      </c>
      <c r="L1473">
        <f>IF(AND(ISNUMBER(SEARCH(":",Table16[[#This Row],[Column1]]))=FALSE,ISNUMBER(SEARCH("Ronda",Table16[[#This Row],[Column1]]))=FALSE),1,0)</f>
        <v>1</v>
      </c>
      <c r="M1473">
        <f>IF(Table16[[#This Row],[cond]]=1,M1472+1,0)</f>
        <v>4</v>
      </c>
      <c r="N1473">
        <f>IF(ISNUMBER(SEARCH("Ronda",Table16[[#This Row],[Column1]]))=TRUE,1,0)</f>
        <v>0</v>
      </c>
      <c r="O1473" t="str">
        <f>IF(Table16[[#This Row],[cond2]]=1,MID(Table16[[#This Row],[Column1]],6,3),O1472)</f>
        <v xml:space="preserve"> 12</v>
      </c>
      <c r="P1473">
        <v>710</v>
      </c>
      <c r="Q1473" t="s">
        <v>540</v>
      </c>
    </row>
    <row r="1474" spans="11:17" hidden="1" x14ac:dyDescent="0.3">
      <c r="K1474">
        <v>0</v>
      </c>
      <c r="L1474">
        <f>IF(AND(ISNUMBER(SEARCH(":",Table16[[#This Row],[Column1]]))=FALSE,ISNUMBER(SEARCH("Ronda",Table16[[#This Row],[Column1]]))=FALSE),1,0)</f>
        <v>1</v>
      </c>
      <c r="M1474">
        <f>IF(Table16[[#This Row],[cond]]=1,M1473+1,0)</f>
        <v>5</v>
      </c>
      <c r="N1474">
        <f>IF(ISNUMBER(SEARCH("Ronda",Table16[[#This Row],[Column1]]))=TRUE,1,0)</f>
        <v>0</v>
      </c>
      <c r="O1474" t="str">
        <f>IF(Table16[[#This Row],[cond2]]=1,MID(Table16[[#This Row],[Column1]],6,3),O1473)</f>
        <v xml:space="preserve"> 12</v>
      </c>
      <c r="P1474">
        <v>1473</v>
      </c>
      <c r="Q1474" t="s">
        <v>552</v>
      </c>
    </row>
    <row r="1475" spans="11:17" hidden="1" x14ac:dyDescent="0.3">
      <c r="K1475">
        <v>0</v>
      </c>
      <c r="L1475">
        <f>IF(AND(ISNUMBER(SEARCH(":",Table16[[#This Row],[Column1]]))=FALSE,ISNUMBER(SEARCH("Ronda",Table16[[#This Row],[Column1]]))=FALSE),1,0)</f>
        <v>1</v>
      </c>
      <c r="M1475">
        <f>IF(Table16[[#This Row],[cond]]=1,M1474+1,0)</f>
        <v>6</v>
      </c>
      <c r="N1475">
        <f>IF(ISNUMBER(SEARCH("Ronda",Table16[[#This Row],[Column1]]))=TRUE,1,0)</f>
        <v>0</v>
      </c>
      <c r="O1475" t="str">
        <f>IF(Table16[[#This Row],[cond2]]=1,MID(Table16[[#This Row],[Column1]],6,3),O1474)</f>
        <v xml:space="preserve"> 12</v>
      </c>
      <c r="P1475">
        <v>1474</v>
      </c>
      <c r="Q1475" t="s">
        <v>552</v>
      </c>
    </row>
    <row r="1476" spans="11:17" hidden="1" x14ac:dyDescent="0.3">
      <c r="K1476" t="s">
        <v>1652</v>
      </c>
      <c r="L1476">
        <f>IF(AND(ISNUMBER(SEARCH(":",Table16[[#This Row],[Column1]]))=FALSE,ISNUMBER(SEARCH("Ronda",Table16[[#This Row],[Column1]]))=FALSE),1,0)</f>
        <v>0</v>
      </c>
      <c r="M1476">
        <f>IF(Table16[[#This Row],[cond]]=1,M1475+1,0)</f>
        <v>0</v>
      </c>
      <c r="N1476">
        <f>IF(ISNUMBER(SEARCH("Ronda",Table16[[#This Row],[Column1]]))=TRUE,1,0)</f>
        <v>1</v>
      </c>
      <c r="O1476" t="str">
        <f>IF(Table16[[#This Row],[cond2]]=1,MID(Table16[[#This Row],[Column1]],6,3),O1475)</f>
        <v xml:space="preserve"> 11</v>
      </c>
      <c r="P1476">
        <v>1475</v>
      </c>
      <c r="Q1476" t="s">
        <v>554</v>
      </c>
    </row>
    <row r="1477" spans="11:17" hidden="1" x14ac:dyDescent="0.3">
      <c r="K1477" t="s">
        <v>1653</v>
      </c>
      <c r="L1477">
        <f>IF(AND(ISNUMBER(SEARCH(":",Table16[[#This Row],[Column1]]))=FALSE,ISNUMBER(SEARCH("Ronda",Table16[[#This Row],[Column1]]))=FALSE),1,0)</f>
        <v>0</v>
      </c>
      <c r="M1477">
        <f>IF(Table16[[#This Row],[cond]]=1,M1476+1,0)</f>
        <v>0</v>
      </c>
      <c r="N1477">
        <f>IF(ISNUMBER(SEARCH("Ronda",Table16[[#This Row],[Column1]]))=TRUE,1,0)</f>
        <v>0</v>
      </c>
      <c r="O1477" t="str">
        <f>IF(Table16[[#This Row],[cond2]]=1,MID(Table16[[#This Row],[Column1]],6,3),O1476)</f>
        <v xml:space="preserve"> 11</v>
      </c>
      <c r="P1477">
        <v>1476</v>
      </c>
      <c r="Q1477" t="s">
        <v>554</v>
      </c>
    </row>
    <row r="1478" spans="11:17" hidden="1" x14ac:dyDescent="0.3">
      <c r="K1478" t="s">
        <v>1</v>
      </c>
      <c r="L1478">
        <f>IF(AND(ISNUMBER(SEARCH(":",Table16[[#This Row],[Column1]]))=FALSE,ISNUMBER(SEARCH("Ronda",Table16[[#This Row],[Column1]]))=FALSE),1,0)</f>
        <v>1</v>
      </c>
      <c r="M1478">
        <f>IF(Table16[[#This Row],[cond]]=1,M1477+1,0)</f>
        <v>1</v>
      </c>
      <c r="N1478">
        <f>IF(ISNUMBER(SEARCH("Ronda",Table16[[#This Row],[Column1]]))=TRUE,1,0)</f>
        <v>0</v>
      </c>
      <c r="O1478" t="str">
        <f>IF(Table16[[#This Row],[cond2]]=1,MID(Table16[[#This Row],[Column1]],6,3),O1477)</f>
        <v xml:space="preserve"> 11</v>
      </c>
      <c r="P1478">
        <v>1477</v>
      </c>
      <c r="Q1478" t="s">
        <v>554</v>
      </c>
    </row>
    <row r="1479" spans="11:17" hidden="1" x14ac:dyDescent="0.3">
      <c r="K1479" t="s">
        <v>8</v>
      </c>
      <c r="L1479">
        <f>IF(AND(ISNUMBER(SEARCH(":",Table16[[#This Row],[Column1]]))=FALSE,ISNUMBER(SEARCH("Ronda",Table16[[#This Row],[Column1]]))=FALSE),1,0)</f>
        <v>1</v>
      </c>
      <c r="M1479">
        <f>IF(Table16[[#This Row],[cond]]=1,M1478+1,0)</f>
        <v>2</v>
      </c>
      <c r="N1479">
        <f>IF(ISNUMBER(SEARCH("Ronda",Table16[[#This Row],[Column1]]))=TRUE,1,0)</f>
        <v>0</v>
      </c>
      <c r="O1479" t="str">
        <f>IF(Table16[[#This Row],[cond2]]=1,MID(Table16[[#This Row],[Column1]],6,3),O1478)</f>
        <v xml:space="preserve"> 11</v>
      </c>
      <c r="P1479">
        <v>1478</v>
      </c>
      <c r="Q1479" t="s">
        <v>554</v>
      </c>
    </row>
    <row r="1480" spans="11:17" hidden="1" x14ac:dyDescent="0.3">
      <c r="K1480">
        <v>2</v>
      </c>
      <c r="L1480">
        <f>IF(AND(ISNUMBER(SEARCH(":",Table16[[#This Row],[Column1]]))=FALSE,ISNUMBER(SEARCH("Ronda",Table16[[#This Row],[Column1]]))=FALSE),1,0)</f>
        <v>1</v>
      </c>
      <c r="M1480">
        <f>IF(Table16[[#This Row],[cond]]=1,M1479+1,0)</f>
        <v>3</v>
      </c>
      <c r="N1480">
        <f>IF(ISNUMBER(SEARCH("Ronda",Table16[[#This Row],[Column1]]))=TRUE,1,0)</f>
        <v>0</v>
      </c>
      <c r="O1480" t="str">
        <f>IF(Table16[[#This Row],[cond2]]=1,MID(Table16[[#This Row],[Column1]],6,3),O1479)</f>
        <v xml:space="preserve"> 11</v>
      </c>
      <c r="P1480">
        <v>1479</v>
      </c>
      <c r="Q1480" t="s">
        <v>554</v>
      </c>
    </row>
    <row r="1481" spans="11:17" x14ac:dyDescent="0.3">
      <c r="K1481">
        <v>0</v>
      </c>
      <c r="L1481">
        <f>IF(AND(ISNUMBER(SEARCH(":",Table16[[#This Row],[Column1]]))=FALSE,ISNUMBER(SEARCH("Ronda",Table16[[#This Row],[Column1]]))=FALSE),1,0)</f>
        <v>1</v>
      </c>
      <c r="M1481">
        <f>IF(Table16[[#This Row],[cond]]=1,M1480+1,0)</f>
        <v>4</v>
      </c>
      <c r="N1481">
        <f>IF(ISNUMBER(SEARCH("Ronda",Table16[[#This Row],[Column1]]))=TRUE,1,0)</f>
        <v>0</v>
      </c>
      <c r="O1481" t="str">
        <f>IF(Table16[[#This Row],[cond2]]=1,MID(Table16[[#This Row],[Column1]],6,3),O1480)</f>
        <v xml:space="preserve"> 11</v>
      </c>
      <c r="P1481">
        <v>702</v>
      </c>
      <c r="Q1481" t="s">
        <v>539</v>
      </c>
    </row>
    <row r="1482" spans="11:17" hidden="1" x14ac:dyDescent="0.3">
      <c r="K1482">
        <v>-1</v>
      </c>
      <c r="L1482">
        <f>IF(AND(ISNUMBER(SEARCH(":",Table16[[#This Row],[Column1]]))=FALSE,ISNUMBER(SEARCH("Ronda",Table16[[#This Row],[Column1]]))=FALSE),1,0)</f>
        <v>1</v>
      </c>
      <c r="M1482">
        <f>IF(Table16[[#This Row],[cond]]=1,M1481+1,0)</f>
        <v>5</v>
      </c>
      <c r="N1482">
        <f>IF(ISNUMBER(SEARCH("Ronda",Table16[[#This Row],[Column1]]))=TRUE,1,0)</f>
        <v>0</v>
      </c>
      <c r="O1482" t="str">
        <f>IF(Table16[[#This Row],[cond2]]=1,MID(Table16[[#This Row],[Column1]],6,3),O1481)</f>
        <v xml:space="preserve"> 11</v>
      </c>
      <c r="P1482">
        <v>1481</v>
      </c>
      <c r="Q1482" t="s">
        <v>554</v>
      </c>
    </row>
    <row r="1483" spans="11:17" hidden="1" x14ac:dyDescent="0.3">
      <c r="K1483">
        <v>-1</v>
      </c>
      <c r="L1483">
        <f>IF(AND(ISNUMBER(SEARCH(":",Table16[[#This Row],[Column1]]))=FALSE,ISNUMBER(SEARCH("Ronda",Table16[[#This Row],[Column1]]))=FALSE),1,0)</f>
        <v>1</v>
      </c>
      <c r="M1483">
        <f>IF(Table16[[#This Row],[cond]]=1,M1482+1,0)</f>
        <v>6</v>
      </c>
      <c r="N1483">
        <f>IF(ISNUMBER(SEARCH("Ronda",Table16[[#This Row],[Column1]]))=TRUE,1,0)</f>
        <v>0</v>
      </c>
      <c r="O1483" t="str">
        <f>IF(Table16[[#This Row],[cond2]]=1,MID(Table16[[#This Row],[Column1]],6,3),O1482)</f>
        <v xml:space="preserve"> 11</v>
      </c>
      <c r="P1483">
        <v>1482</v>
      </c>
      <c r="Q1483" t="s">
        <v>554</v>
      </c>
    </row>
    <row r="1484" spans="11:17" hidden="1" x14ac:dyDescent="0.3">
      <c r="K1484" t="s">
        <v>1654</v>
      </c>
      <c r="L1484">
        <f>IF(AND(ISNUMBER(SEARCH(":",Table16[[#This Row],[Column1]]))=FALSE,ISNUMBER(SEARCH("Ronda",Table16[[#This Row],[Column1]]))=FALSE),1,0)</f>
        <v>0</v>
      </c>
      <c r="M1484">
        <f>IF(Table16[[#This Row],[cond]]=1,M1483+1,0)</f>
        <v>0</v>
      </c>
      <c r="N1484">
        <f>IF(ISNUMBER(SEARCH("Ronda",Table16[[#This Row],[Column1]]))=TRUE,1,0)</f>
        <v>0</v>
      </c>
      <c r="O1484" t="str">
        <f>IF(Table16[[#This Row],[cond2]]=1,MID(Table16[[#This Row],[Column1]],6,3),O1483)</f>
        <v xml:space="preserve"> 11</v>
      </c>
      <c r="P1484">
        <v>1483</v>
      </c>
      <c r="Q1484" t="s">
        <v>554</v>
      </c>
    </row>
    <row r="1485" spans="11:17" hidden="1" x14ac:dyDescent="0.3">
      <c r="K1485" t="s">
        <v>33</v>
      </c>
      <c r="L1485">
        <f>IF(AND(ISNUMBER(SEARCH(":",Table16[[#This Row],[Column1]]))=FALSE,ISNUMBER(SEARCH("Ronda",Table16[[#This Row],[Column1]]))=FALSE),1,0)</f>
        <v>1</v>
      </c>
      <c r="M1485">
        <f>IF(Table16[[#This Row],[cond]]=1,M1484+1,0)</f>
        <v>1</v>
      </c>
      <c r="N1485">
        <f>IF(ISNUMBER(SEARCH("Ronda",Table16[[#This Row],[Column1]]))=TRUE,1,0)</f>
        <v>0</v>
      </c>
      <c r="O1485" t="str">
        <f>IF(Table16[[#This Row],[cond2]]=1,MID(Table16[[#This Row],[Column1]],6,3),O1484)</f>
        <v xml:space="preserve"> 11</v>
      </c>
      <c r="P1485">
        <v>1484</v>
      </c>
      <c r="Q1485" t="s">
        <v>554</v>
      </c>
    </row>
    <row r="1486" spans="11:17" hidden="1" x14ac:dyDescent="0.3">
      <c r="K1486" t="s">
        <v>1051</v>
      </c>
      <c r="L1486">
        <f>IF(AND(ISNUMBER(SEARCH(":",Table16[[#This Row],[Column1]]))=FALSE,ISNUMBER(SEARCH("Ronda",Table16[[#This Row],[Column1]]))=FALSE),1,0)</f>
        <v>1</v>
      </c>
      <c r="M1486">
        <f>IF(Table16[[#This Row],[cond]]=1,M1485+1,0)</f>
        <v>2</v>
      </c>
      <c r="N1486">
        <f>IF(ISNUMBER(SEARCH("Ronda",Table16[[#This Row],[Column1]]))=TRUE,1,0)</f>
        <v>0</v>
      </c>
      <c r="O1486" t="str">
        <f>IF(Table16[[#This Row],[cond2]]=1,MID(Table16[[#This Row],[Column1]],6,3),O1485)</f>
        <v xml:space="preserve"> 11</v>
      </c>
      <c r="P1486">
        <v>1485</v>
      </c>
      <c r="Q1486" t="s">
        <v>554</v>
      </c>
    </row>
    <row r="1487" spans="11:17" hidden="1" x14ac:dyDescent="0.3">
      <c r="K1487">
        <v>1</v>
      </c>
      <c r="L1487">
        <f>IF(AND(ISNUMBER(SEARCH(":",Table16[[#This Row],[Column1]]))=FALSE,ISNUMBER(SEARCH("Ronda",Table16[[#This Row],[Column1]]))=FALSE),1,0)</f>
        <v>1</v>
      </c>
      <c r="M1487">
        <f>IF(Table16[[#This Row],[cond]]=1,M1486+1,0)</f>
        <v>3</v>
      </c>
      <c r="N1487">
        <f>IF(ISNUMBER(SEARCH("Ronda",Table16[[#This Row],[Column1]]))=TRUE,1,0)</f>
        <v>0</v>
      </c>
      <c r="O1487" t="str">
        <f>IF(Table16[[#This Row],[cond2]]=1,MID(Table16[[#This Row],[Column1]],6,3),O1486)</f>
        <v xml:space="preserve"> 11</v>
      </c>
      <c r="P1487">
        <v>1486</v>
      </c>
      <c r="Q1487" t="s">
        <v>554</v>
      </c>
    </row>
    <row r="1488" spans="11:17" x14ac:dyDescent="0.3">
      <c r="K1488">
        <v>1</v>
      </c>
      <c r="L1488">
        <f>IF(AND(ISNUMBER(SEARCH(":",Table16[[#This Row],[Column1]]))=FALSE,ISNUMBER(SEARCH("Ronda",Table16[[#This Row],[Column1]]))=FALSE),1,0)</f>
        <v>1</v>
      </c>
      <c r="M1488">
        <f>IF(Table16[[#This Row],[cond]]=1,M1487+1,0)</f>
        <v>4</v>
      </c>
      <c r="N1488">
        <f>IF(ISNUMBER(SEARCH("Ronda",Table16[[#This Row],[Column1]]))=TRUE,1,0)</f>
        <v>0</v>
      </c>
      <c r="O1488" t="str">
        <f>IF(Table16[[#This Row],[cond2]]=1,MID(Table16[[#This Row],[Column1]],6,3),O1487)</f>
        <v xml:space="preserve"> 11</v>
      </c>
      <c r="P1488">
        <v>695</v>
      </c>
      <c r="Q1488" t="s">
        <v>539</v>
      </c>
    </row>
    <row r="1489" spans="11:17" hidden="1" x14ac:dyDescent="0.3">
      <c r="K1489">
        <v>0</v>
      </c>
      <c r="L1489">
        <f>IF(AND(ISNUMBER(SEARCH(":",Table16[[#This Row],[Column1]]))=FALSE,ISNUMBER(SEARCH("Ronda",Table16[[#This Row],[Column1]]))=FALSE),1,0)</f>
        <v>1</v>
      </c>
      <c r="M1489">
        <f>IF(Table16[[#This Row],[cond]]=1,M1488+1,0)</f>
        <v>5</v>
      </c>
      <c r="N1489">
        <f>IF(ISNUMBER(SEARCH("Ronda",Table16[[#This Row],[Column1]]))=TRUE,1,0)</f>
        <v>0</v>
      </c>
      <c r="O1489" t="str">
        <f>IF(Table16[[#This Row],[cond2]]=1,MID(Table16[[#This Row],[Column1]],6,3),O1488)</f>
        <v xml:space="preserve"> 11</v>
      </c>
      <c r="P1489">
        <v>1488</v>
      </c>
      <c r="Q1489" t="s">
        <v>554</v>
      </c>
    </row>
    <row r="1490" spans="11:17" hidden="1" x14ac:dyDescent="0.3">
      <c r="K1490">
        <v>0</v>
      </c>
      <c r="L1490">
        <f>IF(AND(ISNUMBER(SEARCH(":",Table16[[#This Row],[Column1]]))=FALSE,ISNUMBER(SEARCH("Ronda",Table16[[#This Row],[Column1]]))=FALSE),1,0)</f>
        <v>1</v>
      </c>
      <c r="M1490">
        <f>IF(Table16[[#This Row],[cond]]=1,M1489+1,0)</f>
        <v>6</v>
      </c>
      <c r="N1490">
        <f>IF(ISNUMBER(SEARCH("Ronda",Table16[[#This Row],[Column1]]))=TRUE,1,0)</f>
        <v>0</v>
      </c>
      <c r="O1490" t="str">
        <f>IF(Table16[[#This Row],[cond2]]=1,MID(Table16[[#This Row],[Column1]],6,3),O1489)</f>
        <v xml:space="preserve"> 11</v>
      </c>
      <c r="P1490">
        <v>1489</v>
      </c>
      <c r="Q1490" t="s">
        <v>554</v>
      </c>
    </row>
    <row r="1491" spans="11:17" hidden="1" x14ac:dyDescent="0.3">
      <c r="K1491" t="s">
        <v>1655</v>
      </c>
      <c r="L1491">
        <f>IF(AND(ISNUMBER(SEARCH(":",Table16[[#This Row],[Column1]]))=FALSE,ISNUMBER(SEARCH("Ronda",Table16[[#This Row],[Column1]]))=FALSE),1,0)</f>
        <v>0</v>
      </c>
      <c r="M1491">
        <f>IF(Table16[[#This Row],[cond]]=1,M1490+1,0)</f>
        <v>0</v>
      </c>
      <c r="N1491">
        <f>IF(ISNUMBER(SEARCH("Ronda",Table16[[#This Row],[Column1]]))=TRUE,1,0)</f>
        <v>0</v>
      </c>
      <c r="O1491" t="str">
        <f>IF(Table16[[#This Row],[cond2]]=1,MID(Table16[[#This Row],[Column1]],6,3),O1490)</f>
        <v xml:space="preserve"> 11</v>
      </c>
      <c r="P1491">
        <v>1490</v>
      </c>
      <c r="Q1491" t="s">
        <v>554</v>
      </c>
    </row>
    <row r="1492" spans="11:17" hidden="1" x14ac:dyDescent="0.3">
      <c r="K1492" t="s">
        <v>2</v>
      </c>
      <c r="L1492">
        <f>IF(AND(ISNUMBER(SEARCH(":",Table16[[#This Row],[Column1]]))=FALSE,ISNUMBER(SEARCH("Ronda",Table16[[#This Row],[Column1]]))=FALSE),1,0)</f>
        <v>1</v>
      </c>
      <c r="M1492">
        <f>IF(Table16[[#This Row],[cond]]=1,M1491+1,0)</f>
        <v>1</v>
      </c>
      <c r="N1492">
        <f>IF(ISNUMBER(SEARCH("Ronda",Table16[[#This Row],[Column1]]))=TRUE,1,0)</f>
        <v>0</v>
      </c>
      <c r="O1492" t="str">
        <f>IF(Table16[[#This Row],[cond2]]=1,MID(Table16[[#This Row],[Column1]],6,3),O1491)</f>
        <v xml:space="preserve"> 11</v>
      </c>
      <c r="P1492">
        <v>1491</v>
      </c>
      <c r="Q1492" t="s">
        <v>554</v>
      </c>
    </row>
    <row r="1493" spans="11:17" hidden="1" x14ac:dyDescent="0.3">
      <c r="K1493" t="s">
        <v>14</v>
      </c>
      <c r="L1493">
        <f>IF(AND(ISNUMBER(SEARCH(":",Table16[[#This Row],[Column1]]))=FALSE,ISNUMBER(SEARCH("Ronda",Table16[[#This Row],[Column1]]))=FALSE),1,0)</f>
        <v>1</v>
      </c>
      <c r="M1493">
        <f>IF(Table16[[#This Row],[cond]]=1,M1492+1,0)</f>
        <v>2</v>
      </c>
      <c r="N1493">
        <f>IF(ISNUMBER(SEARCH("Ronda",Table16[[#This Row],[Column1]]))=TRUE,1,0)</f>
        <v>0</v>
      </c>
      <c r="O1493" t="str">
        <f>IF(Table16[[#This Row],[cond2]]=1,MID(Table16[[#This Row],[Column1]],6,3),O1492)</f>
        <v xml:space="preserve"> 11</v>
      </c>
      <c r="P1493">
        <v>1492</v>
      </c>
      <c r="Q1493" t="s">
        <v>554</v>
      </c>
    </row>
    <row r="1494" spans="11:17" hidden="1" x14ac:dyDescent="0.3">
      <c r="K1494">
        <v>2</v>
      </c>
      <c r="L1494">
        <f>IF(AND(ISNUMBER(SEARCH(":",Table16[[#This Row],[Column1]]))=FALSE,ISNUMBER(SEARCH("Ronda",Table16[[#This Row],[Column1]]))=FALSE),1,0)</f>
        <v>1</v>
      </c>
      <c r="M1494">
        <f>IF(Table16[[#This Row],[cond]]=1,M1493+1,0)</f>
        <v>3</v>
      </c>
      <c r="N1494">
        <f>IF(ISNUMBER(SEARCH("Ronda",Table16[[#This Row],[Column1]]))=TRUE,1,0)</f>
        <v>0</v>
      </c>
      <c r="O1494" t="str">
        <f>IF(Table16[[#This Row],[cond2]]=1,MID(Table16[[#This Row],[Column1]],6,3),O1493)</f>
        <v xml:space="preserve"> 11</v>
      </c>
      <c r="P1494">
        <v>1493</v>
      </c>
      <c r="Q1494" t="s">
        <v>554</v>
      </c>
    </row>
    <row r="1495" spans="11:17" x14ac:dyDescent="0.3">
      <c r="K1495">
        <v>0</v>
      </c>
      <c r="L1495">
        <f>IF(AND(ISNUMBER(SEARCH(":",Table16[[#This Row],[Column1]]))=FALSE,ISNUMBER(SEARCH("Ronda",Table16[[#This Row],[Column1]]))=FALSE),1,0)</f>
        <v>1</v>
      </c>
      <c r="M1495">
        <f>IF(Table16[[#This Row],[cond]]=1,M1494+1,0)</f>
        <v>4</v>
      </c>
      <c r="N1495">
        <f>IF(ISNUMBER(SEARCH("Ronda",Table16[[#This Row],[Column1]]))=TRUE,1,0)</f>
        <v>0</v>
      </c>
      <c r="O1495" t="str">
        <f>IF(Table16[[#This Row],[cond2]]=1,MID(Table16[[#This Row],[Column1]],6,3),O1494)</f>
        <v xml:space="preserve"> 11</v>
      </c>
      <c r="P1495">
        <v>688</v>
      </c>
      <c r="Q1495" t="s">
        <v>539</v>
      </c>
    </row>
    <row r="1496" spans="11:17" hidden="1" x14ac:dyDescent="0.3">
      <c r="K1496">
        <v>-2</v>
      </c>
      <c r="L1496">
        <f>IF(AND(ISNUMBER(SEARCH(":",Table16[[#This Row],[Column1]]))=FALSE,ISNUMBER(SEARCH("Ronda",Table16[[#This Row],[Column1]]))=FALSE),1,0)</f>
        <v>1</v>
      </c>
      <c r="M1496">
        <f>IF(Table16[[#This Row],[cond]]=1,M1495+1,0)</f>
        <v>5</v>
      </c>
      <c r="N1496">
        <f>IF(ISNUMBER(SEARCH("Ronda",Table16[[#This Row],[Column1]]))=TRUE,1,0)</f>
        <v>0</v>
      </c>
      <c r="O1496" t="str">
        <f>IF(Table16[[#This Row],[cond2]]=1,MID(Table16[[#This Row],[Column1]],6,3),O1495)</f>
        <v xml:space="preserve"> 11</v>
      </c>
      <c r="P1496">
        <v>1495</v>
      </c>
      <c r="Q1496" t="s">
        <v>554</v>
      </c>
    </row>
    <row r="1497" spans="11:17" hidden="1" x14ac:dyDescent="0.3">
      <c r="K1497">
        <v>0</v>
      </c>
      <c r="L1497">
        <f>IF(AND(ISNUMBER(SEARCH(":",Table16[[#This Row],[Column1]]))=FALSE,ISNUMBER(SEARCH("Ronda",Table16[[#This Row],[Column1]]))=FALSE),1,0)</f>
        <v>1</v>
      </c>
      <c r="M1497">
        <f>IF(Table16[[#This Row],[cond]]=1,M1496+1,0)</f>
        <v>6</v>
      </c>
      <c r="N1497">
        <f>IF(ISNUMBER(SEARCH("Ronda",Table16[[#This Row],[Column1]]))=TRUE,1,0)</f>
        <v>0</v>
      </c>
      <c r="O1497" t="str">
        <f>IF(Table16[[#This Row],[cond2]]=1,MID(Table16[[#This Row],[Column1]],6,3),O1496)</f>
        <v xml:space="preserve"> 11</v>
      </c>
      <c r="P1497">
        <v>1496</v>
      </c>
      <c r="Q1497" t="s">
        <v>554</v>
      </c>
    </row>
    <row r="1498" spans="11:17" hidden="1" x14ac:dyDescent="0.3">
      <c r="K1498" t="s">
        <v>1656</v>
      </c>
      <c r="L1498">
        <f>IF(AND(ISNUMBER(SEARCH(":",Table16[[#This Row],[Column1]]))=FALSE,ISNUMBER(SEARCH("Ronda",Table16[[#This Row],[Column1]]))=FALSE),1,0)</f>
        <v>0</v>
      </c>
      <c r="M1498">
        <f>IF(Table16[[#This Row],[cond]]=1,M1497+1,0)</f>
        <v>0</v>
      </c>
      <c r="N1498">
        <f>IF(ISNUMBER(SEARCH("Ronda",Table16[[#This Row],[Column1]]))=TRUE,1,0)</f>
        <v>0</v>
      </c>
      <c r="O1498" t="str">
        <f>IF(Table16[[#This Row],[cond2]]=1,MID(Table16[[#This Row],[Column1]],6,3),O1497)</f>
        <v xml:space="preserve"> 11</v>
      </c>
      <c r="P1498">
        <v>1497</v>
      </c>
      <c r="Q1498" t="s">
        <v>554</v>
      </c>
    </row>
    <row r="1499" spans="11:17" hidden="1" x14ac:dyDescent="0.3">
      <c r="K1499" t="s">
        <v>28</v>
      </c>
      <c r="L1499">
        <f>IF(AND(ISNUMBER(SEARCH(":",Table16[[#This Row],[Column1]]))=FALSE,ISNUMBER(SEARCH("Ronda",Table16[[#This Row],[Column1]]))=FALSE),1,0)</f>
        <v>1</v>
      </c>
      <c r="M1499">
        <f>IF(Table16[[#This Row],[cond]]=1,M1498+1,0)</f>
        <v>1</v>
      </c>
      <c r="N1499">
        <f>IF(ISNUMBER(SEARCH("Ronda",Table16[[#This Row],[Column1]]))=TRUE,1,0)</f>
        <v>0</v>
      </c>
      <c r="O1499" t="str">
        <f>IF(Table16[[#This Row],[cond2]]=1,MID(Table16[[#This Row],[Column1]],6,3),O1498)</f>
        <v xml:space="preserve"> 11</v>
      </c>
      <c r="P1499">
        <v>1498</v>
      </c>
      <c r="Q1499" t="s">
        <v>554</v>
      </c>
    </row>
    <row r="1500" spans="11:17" hidden="1" x14ac:dyDescent="0.3">
      <c r="K1500" t="s">
        <v>13</v>
      </c>
      <c r="L1500">
        <f>IF(AND(ISNUMBER(SEARCH(":",Table16[[#This Row],[Column1]]))=FALSE,ISNUMBER(SEARCH("Ronda",Table16[[#This Row],[Column1]]))=FALSE),1,0)</f>
        <v>1</v>
      </c>
      <c r="M1500">
        <f>IF(Table16[[#This Row],[cond]]=1,M1499+1,0)</f>
        <v>2</v>
      </c>
      <c r="N1500">
        <f>IF(ISNUMBER(SEARCH("Ronda",Table16[[#This Row],[Column1]]))=TRUE,1,0)</f>
        <v>0</v>
      </c>
      <c r="O1500" t="str">
        <f>IF(Table16[[#This Row],[cond2]]=1,MID(Table16[[#This Row],[Column1]],6,3),O1499)</f>
        <v xml:space="preserve"> 11</v>
      </c>
      <c r="P1500">
        <v>1499</v>
      </c>
      <c r="Q1500" t="s">
        <v>554</v>
      </c>
    </row>
    <row r="1501" spans="11:17" hidden="1" x14ac:dyDescent="0.3">
      <c r="K1501">
        <v>1</v>
      </c>
      <c r="L1501">
        <f>IF(AND(ISNUMBER(SEARCH(":",Table16[[#This Row],[Column1]]))=FALSE,ISNUMBER(SEARCH("Ronda",Table16[[#This Row],[Column1]]))=FALSE),1,0)</f>
        <v>1</v>
      </c>
      <c r="M1501">
        <f>IF(Table16[[#This Row],[cond]]=1,M1500+1,0)</f>
        <v>3</v>
      </c>
      <c r="N1501">
        <f>IF(ISNUMBER(SEARCH("Ronda",Table16[[#This Row],[Column1]]))=TRUE,1,0)</f>
        <v>0</v>
      </c>
      <c r="O1501" t="str">
        <f>IF(Table16[[#This Row],[cond2]]=1,MID(Table16[[#This Row],[Column1]],6,3),O1500)</f>
        <v xml:space="preserve"> 11</v>
      </c>
      <c r="P1501">
        <v>1500</v>
      </c>
      <c r="Q1501" t="s">
        <v>554</v>
      </c>
    </row>
    <row r="1502" spans="11:17" x14ac:dyDescent="0.3">
      <c r="K1502">
        <v>2</v>
      </c>
      <c r="L1502">
        <f>IF(AND(ISNUMBER(SEARCH(":",Table16[[#This Row],[Column1]]))=FALSE,ISNUMBER(SEARCH("Ronda",Table16[[#This Row],[Column1]]))=FALSE),1,0)</f>
        <v>1</v>
      </c>
      <c r="M1502">
        <f>IF(Table16[[#This Row],[cond]]=1,M1501+1,0)</f>
        <v>4</v>
      </c>
      <c r="N1502">
        <f>IF(ISNUMBER(SEARCH("Ronda",Table16[[#This Row],[Column1]]))=TRUE,1,0)</f>
        <v>0</v>
      </c>
      <c r="O1502" t="str">
        <f>IF(Table16[[#This Row],[cond2]]=1,MID(Table16[[#This Row],[Column1]],6,3),O1501)</f>
        <v xml:space="preserve"> 11</v>
      </c>
      <c r="P1502">
        <v>681</v>
      </c>
      <c r="Q1502" t="s">
        <v>539</v>
      </c>
    </row>
    <row r="1503" spans="11:17" hidden="1" x14ac:dyDescent="0.3">
      <c r="K1503">
        <v>0</v>
      </c>
      <c r="L1503">
        <f>IF(AND(ISNUMBER(SEARCH(":",Table16[[#This Row],[Column1]]))=FALSE,ISNUMBER(SEARCH("Ronda",Table16[[#This Row],[Column1]]))=FALSE),1,0)</f>
        <v>1</v>
      </c>
      <c r="M1503">
        <f>IF(Table16[[#This Row],[cond]]=1,M1502+1,0)</f>
        <v>5</v>
      </c>
      <c r="N1503">
        <f>IF(ISNUMBER(SEARCH("Ronda",Table16[[#This Row],[Column1]]))=TRUE,1,0)</f>
        <v>0</v>
      </c>
      <c r="O1503" t="str">
        <f>IF(Table16[[#This Row],[cond2]]=1,MID(Table16[[#This Row],[Column1]],6,3),O1502)</f>
        <v xml:space="preserve"> 11</v>
      </c>
      <c r="P1503">
        <v>1502</v>
      </c>
      <c r="Q1503" t="s">
        <v>554</v>
      </c>
    </row>
    <row r="1504" spans="11:17" hidden="1" x14ac:dyDescent="0.3">
      <c r="K1504">
        <v>-3</v>
      </c>
      <c r="L1504">
        <f>IF(AND(ISNUMBER(SEARCH(":",Table16[[#This Row],[Column1]]))=FALSE,ISNUMBER(SEARCH("Ronda",Table16[[#This Row],[Column1]]))=FALSE),1,0)</f>
        <v>1</v>
      </c>
      <c r="M1504">
        <f>IF(Table16[[#This Row],[cond]]=1,M1503+1,0)</f>
        <v>6</v>
      </c>
      <c r="N1504">
        <f>IF(ISNUMBER(SEARCH("Ronda",Table16[[#This Row],[Column1]]))=TRUE,1,0)</f>
        <v>0</v>
      </c>
      <c r="O1504" t="str">
        <f>IF(Table16[[#This Row],[cond2]]=1,MID(Table16[[#This Row],[Column1]],6,3),O1503)</f>
        <v xml:space="preserve"> 11</v>
      </c>
      <c r="P1504">
        <v>1503</v>
      </c>
      <c r="Q1504" t="s">
        <v>554</v>
      </c>
    </row>
    <row r="1505" spans="11:17" hidden="1" x14ac:dyDescent="0.3">
      <c r="K1505" t="s">
        <v>1657</v>
      </c>
      <c r="L1505">
        <f>IF(AND(ISNUMBER(SEARCH(":",Table16[[#This Row],[Column1]]))=FALSE,ISNUMBER(SEARCH("Ronda",Table16[[#This Row],[Column1]]))=FALSE),1,0)</f>
        <v>0</v>
      </c>
      <c r="M1505">
        <f>IF(Table16[[#This Row],[cond]]=1,M1504+1,0)</f>
        <v>0</v>
      </c>
      <c r="N1505">
        <f>IF(ISNUMBER(SEARCH("Ronda",Table16[[#This Row],[Column1]]))=TRUE,1,0)</f>
        <v>0</v>
      </c>
      <c r="O1505" t="str">
        <f>IF(Table16[[#This Row],[cond2]]=1,MID(Table16[[#This Row],[Column1]],6,3),O1504)</f>
        <v xml:space="preserve"> 11</v>
      </c>
      <c r="P1505">
        <v>1504</v>
      </c>
      <c r="Q1505" t="s">
        <v>554</v>
      </c>
    </row>
    <row r="1506" spans="11:17" hidden="1" x14ac:dyDescent="0.3">
      <c r="K1506" t="s">
        <v>4</v>
      </c>
      <c r="L1506">
        <f>IF(AND(ISNUMBER(SEARCH(":",Table16[[#This Row],[Column1]]))=FALSE,ISNUMBER(SEARCH("Ronda",Table16[[#This Row],[Column1]]))=FALSE),1,0)</f>
        <v>1</v>
      </c>
      <c r="M1506">
        <f>IF(Table16[[#This Row],[cond]]=1,M1505+1,0)</f>
        <v>1</v>
      </c>
      <c r="N1506">
        <f>IF(ISNUMBER(SEARCH("Ronda",Table16[[#This Row],[Column1]]))=TRUE,1,0)</f>
        <v>0</v>
      </c>
      <c r="O1506" t="str">
        <f>IF(Table16[[#This Row],[cond2]]=1,MID(Table16[[#This Row],[Column1]],6,3),O1505)</f>
        <v xml:space="preserve"> 11</v>
      </c>
      <c r="P1506">
        <v>1505</v>
      </c>
      <c r="Q1506" t="s">
        <v>554</v>
      </c>
    </row>
    <row r="1507" spans="11:17" hidden="1" x14ac:dyDescent="0.3">
      <c r="K1507" t="s">
        <v>10</v>
      </c>
      <c r="L1507">
        <f>IF(AND(ISNUMBER(SEARCH(":",Table16[[#This Row],[Column1]]))=FALSE,ISNUMBER(SEARCH("Ronda",Table16[[#This Row],[Column1]]))=FALSE),1,0)</f>
        <v>1</v>
      </c>
      <c r="M1507">
        <f>IF(Table16[[#This Row],[cond]]=1,M1506+1,0)</f>
        <v>2</v>
      </c>
      <c r="N1507">
        <f>IF(ISNUMBER(SEARCH("Ronda",Table16[[#This Row],[Column1]]))=TRUE,1,0)</f>
        <v>0</v>
      </c>
      <c r="O1507" t="str">
        <f>IF(Table16[[#This Row],[cond2]]=1,MID(Table16[[#This Row],[Column1]],6,3),O1506)</f>
        <v xml:space="preserve"> 11</v>
      </c>
      <c r="P1507">
        <v>1506</v>
      </c>
      <c r="Q1507" t="s">
        <v>554</v>
      </c>
    </row>
    <row r="1508" spans="11:17" hidden="1" x14ac:dyDescent="0.3">
      <c r="K1508">
        <v>1</v>
      </c>
      <c r="L1508">
        <f>IF(AND(ISNUMBER(SEARCH(":",Table16[[#This Row],[Column1]]))=FALSE,ISNUMBER(SEARCH("Ronda",Table16[[#This Row],[Column1]]))=FALSE),1,0)</f>
        <v>1</v>
      </c>
      <c r="M1508">
        <f>IF(Table16[[#This Row],[cond]]=1,M1507+1,0)</f>
        <v>3</v>
      </c>
      <c r="N1508">
        <f>IF(ISNUMBER(SEARCH("Ronda",Table16[[#This Row],[Column1]]))=TRUE,1,0)</f>
        <v>0</v>
      </c>
      <c r="O1508" t="str">
        <f>IF(Table16[[#This Row],[cond2]]=1,MID(Table16[[#This Row],[Column1]],6,3),O1507)</f>
        <v xml:space="preserve"> 11</v>
      </c>
      <c r="P1508">
        <v>1507</v>
      </c>
      <c r="Q1508" t="s">
        <v>554</v>
      </c>
    </row>
    <row r="1509" spans="11:17" x14ac:dyDescent="0.3">
      <c r="K1509">
        <v>0</v>
      </c>
      <c r="L1509">
        <f>IF(AND(ISNUMBER(SEARCH(":",Table16[[#This Row],[Column1]]))=FALSE,ISNUMBER(SEARCH("Ronda",Table16[[#This Row],[Column1]]))=FALSE),1,0)</f>
        <v>1</v>
      </c>
      <c r="M1509">
        <f>IF(Table16[[#This Row],[cond]]=1,M1508+1,0)</f>
        <v>4</v>
      </c>
      <c r="N1509">
        <f>IF(ISNUMBER(SEARCH("Ronda",Table16[[#This Row],[Column1]]))=TRUE,1,0)</f>
        <v>0</v>
      </c>
      <c r="O1509" t="str">
        <f>IF(Table16[[#This Row],[cond2]]=1,MID(Table16[[#This Row],[Column1]],6,3),O1508)</f>
        <v xml:space="preserve"> 11</v>
      </c>
      <c r="P1509">
        <v>674</v>
      </c>
      <c r="Q1509" t="s">
        <v>539</v>
      </c>
    </row>
    <row r="1510" spans="11:17" hidden="1" x14ac:dyDescent="0.3">
      <c r="K1510">
        <v>-1</v>
      </c>
      <c r="L1510">
        <f>IF(AND(ISNUMBER(SEARCH(":",Table16[[#This Row],[Column1]]))=FALSE,ISNUMBER(SEARCH("Ronda",Table16[[#This Row],[Column1]]))=FALSE),1,0)</f>
        <v>1</v>
      </c>
      <c r="M1510">
        <f>IF(Table16[[#This Row],[cond]]=1,M1509+1,0)</f>
        <v>5</v>
      </c>
      <c r="N1510">
        <f>IF(ISNUMBER(SEARCH("Ronda",Table16[[#This Row],[Column1]]))=TRUE,1,0)</f>
        <v>0</v>
      </c>
      <c r="O1510" t="str">
        <f>IF(Table16[[#This Row],[cond2]]=1,MID(Table16[[#This Row],[Column1]],6,3),O1509)</f>
        <v xml:space="preserve"> 11</v>
      </c>
      <c r="P1510">
        <v>1509</v>
      </c>
      <c r="Q1510" t="s">
        <v>554</v>
      </c>
    </row>
    <row r="1511" spans="11:17" hidden="1" x14ac:dyDescent="0.3">
      <c r="K1511">
        <v>0</v>
      </c>
      <c r="L1511">
        <f>IF(AND(ISNUMBER(SEARCH(":",Table16[[#This Row],[Column1]]))=FALSE,ISNUMBER(SEARCH("Ronda",Table16[[#This Row],[Column1]]))=FALSE),1,0)</f>
        <v>1</v>
      </c>
      <c r="M1511">
        <f>IF(Table16[[#This Row],[cond]]=1,M1510+1,0)</f>
        <v>6</v>
      </c>
      <c r="N1511">
        <f>IF(ISNUMBER(SEARCH("Ronda",Table16[[#This Row],[Column1]]))=TRUE,1,0)</f>
        <v>0</v>
      </c>
      <c r="O1511" t="str">
        <f>IF(Table16[[#This Row],[cond2]]=1,MID(Table16[[#This Row],[Column1]],6,3),O1510)</f>
        <v xml:space="preserve"> 11</v>
      </c>
      <c r="P1511">
        <v>1510</v>
      </c>
      <c r="Q1511" t="s">
        <v>554</v>
      </c>
    </row>
    <row r="1512" spans="11:17" hidden="1" x14ac:dyDescent="0.3">
      <c r="K1512" t="s">
        <v>1658</v>
      </c>
      <c r="L1512">
        <f>IF(AND(ISNUMBER(SEARCH(":",Table16[[#This Row],[Column1]]))=FALSE,ISNUMBER(SEARCH("Ronda",Table16[[#This Row],[Column1]]))=FALSE),1,0)</f>
        <v>0</v>
      </c>
      <c r="M1512">
        <f>IF(Table16[[#This Row],[cond]]=1,M1511+1,0)</f>
        <v>0</v>
      </c>
      <c r="N1512">
        <f>IF(ISNUMBER(SEARCH("Ronda",Table16[[#This Row],[Column1]]))=TRUE,1,0)</f>
        <v>0</v>
      </c>
      <c r="O1512" t="str">
        <f>IF(Table16[[#This Row],[cond2]]=1,MID(Table16[[#This Row],[Column1]],6,3),O1511)</f>
        <v xml:space="preserve"> 11</v>
      </c>
      <c r="P1512">
        <v>1511</v>
      </c>
      <c r="Q1512" t="s">
        <v>554</v>
      </c>
    </row>
    <row r="1513" spans="11:17" hidden="1" x14ac:dyDescent="0.3">
      <c r="K1513" t="s">
        <v>1493</v>
      </c>
      <c r="L1513">
        <f>IF(AND(ISNUMBER(SEARCH(":",Table16[[#This Row],[Column1]]))=FALSE,ISNUMBER(SEARCH("Ronda",Table16[[#This Row],[Column1]]))=FALSE),1,0)</f>
        <v>1</v>
      </c>
      <c r="M1513">
        <f>IF(Table16[[#This Row],[cond]]=1,M1512+1,0)</f>
        <v>1</v>
      </c>
      <c r="N1513">
        <f>IF(ISNUMBER(SEARCH("Ronda",Table16[[#This Row],[Column1]]))=TRUE,1,0)</f>
        <v>0</v>
      </c>
      <c r="O1513" t="str">
        <f>IF(Table16[[#This Row],[cond2]]=1,MID(Table16[[#This Row],[Column1]],6,3),O1512)</f>
        <v xml:space="preserve"> 11</v>
      </c>
      <c r="P1513">
        <v>1512</v>
      </c>
      <c r="Q1513" t="s">
        <v>554</v>
      </c>
    </row>
    <row r="1514" spans="11:17" hidden="1" x14ac:dyDescent="0.3">
      <c r="K1514" t="s">
        <v>7</v>
      </c>
      <c r="L1514">
        <f>IF(AND(ISNUMBER(SEARCH(":",Table16[[#This Row],[Column1]]))=FALSE,ISNUMBER(SEARCH("Ronda",Table16[[#This Row],[Column1]]))=FALSE),1,0)</f>
        <v>1</v>
      </c>
      <c r="M1514">
        <f>IF(Table16[[#This Row],[cond]]=1,M1513+1,0)</f>
        <v>2</v>
      </c>
      <c r="N1514">
        <f>IF(ISNUMBER(SEARCH("Ronda",Table16[[#This Row],[Column1]]))=TRUE,1,0)</f>
        <v>0</v>
      </c>
      <c r="O1514" t="str">
        <f>IF(Table16[[#This Row],[cond2]]=1,MID(Table16[[#This Row],[Column1]],6,3),O1513)</f>
        <v xml:space="preserve"> 11</v>
      </c>
      <c r="P1514">
        <v>1513</v>
      </c>
      <c r="Q1514" t="s">
        <v>554</v>
      </c>
    </row>
    <row r="1515" spans="11:17" hidden="1" x14ac:dyDescent="0.3">
      <c r="K1515">
        <v>1</v>
      </c>
      <c r="L1515">
        <f>IF(AND(ISNUMBER(SEARCH(":",Table16[[#This Row],[Column1]]))=FALSE,ISNUMBER(SEARCH("Ronda",Table16[[#This Row],[Column1]]))=FALSE),1,0)</f>
        <v>1</v>
      </c>
      <c r="M1515">
        <f>IF(Table16[[#This Row],[cond]]=1,M1514+1,0)</f>
        <v>3</v>
      </c>
      <c r="N1515">
        <f>IF(ISNUMBER(SEARCH("Ronda",Table16[[#This Row],[Column1]]))=TRUE,1,0)</f>
        <v>0</v>
      </c>
      <c r="O1515" t="str">
        <f>IF(Table16[[#This Row],[cond2]]=1,MID(Table16[[#This Row],[Column1]],6,3),O1514)</f>
        <v xml:space="preserve"> 11</v>
      </c>
      <c r="P1515">
        <v>1514</v>
      </c>
      <c r="Q1515" t="s">
        <v>554</v>
      </c>
    </row>
    <row r="1516" spans="11:17" x14ac:dyDescent="0.3">
      <c r="K1516">
        <v>0</v>
      </c>
      <c r="L1516">
        <f>IF(AND(ISNUMBER(SEARCH(":",Table16[[#This Row],[Column1]]))=FALSE,ISNUMBER(SEARCH("Ronda",Table16[[#This Row],[Column1]]))=FALSE),1,0)</f>
        <v>1</v>
      </c>
      <c r="M1516">
        <f>IF(Table16[[#This Row],[cond]]=1,M1515+1,0)</f>
        <v>4</v>
      </c>
      <c r="N1516">
        <f>IF(ISNUMBER(SEARCH("Ronda",Table16[[#This Row],[Column1]]))=TRUE,1,0)</f>
        <v>0</v>
      </c>
      <c r="O1516" t="str">
        <f>IF(Table16[[#This Row],[cond2]]=1,MID(Table16[[#This Row],[Column1]],6,3),O1515)</f>
        <v xml:space="preserve"> 11</v>
      </c>
      <c r="P1516">
        <v>667</v>
      </c>
      <c r="Q1516" t="s">
        <v>539</v>
      </c>
    </row>
    <row r="1517" spans="11:17" hidden="1" x14ac:dyDescent="0.3">
      <c r="K1517">
        <v>-1</v>
      </c>
      <c r="L1517">
        <f>IF(AND(ISNUMBER(SEARCH(":",Table16[[#This Row],[Column1]]))=FALSE,ISNUMBER(SEARCH("Ronda",Table16[[#This Row],[Column1]]))=FALSE),1,0)</f>
        <v>1</v>
      </c>
      <c r="M1517">
        <f>IF(Table16[[#This Row],[cond]]=1,M1516+1,0)</f>
        <v>5</v>
      </c>
      <c r="N1517">
        <f>IF(ISNUMBER(SEARCH("Ronda",Table16[[#This Row],[Column1]]))=TRUE,1,0)</f>
        <v>0</v>
      </c>
      <c r="O1517" t="str">
        <f>IF(Table16[[#This Row],[cond2]]=1,MID(Table16[[#This Row],[Column1]],6,3),O1516)</f>
        <v xml:space="preserve"> 11</v>
      </c>
      <c r="P1517">
        <v>1516</v>
      </c>
      <c r="Q1517" t="s">
        <v>554</v>
      </c>
    </row>
    <row r="1518" spans="11:17" hidden="1" x14ac:dyDescent="0.3">
      <c r="K1518">
        <v>-2</v>
      </c>
      <c r="L1518">
        <f>IF(AND(ISNUMBER(SEARCH(":",Table16[[#This Row],[Column1]]))=FALSE,ISNUMBER(SEARCH("Ronda",Table16[[#This Row],[Column1]]))=FALSE),1,0)</f>
        <v>1</v>
      </c>
      <c r="M1518">
        <f>IF(Table16[[#This Row],[cond]]=1,M1517+1,0)</f>
        <v>6</v>
      </c>
      <c r="N1518">
        <f>IF(ISNUMBER(SEARCH("Ronda",Table16[[#This Row],[Column1]]))=TRUE,1,0)</f>
        <v>0</v>
      </c>
      <c r="O1518" t="str">
        <f>IF(Table16[[#This Row],[cond2]]=1,MID(Table16[[#This Row],[Column1]],6,3),O1517)</f>
        <v xml:space="preserve"> 11</v>
      </c>
      <c r="P1518">
        <v>1517</v>
      </c>
      <c r="Q1518" t="s">
        <v>554</v>
      </c>
    </row>
    <row r="1519" spans="11:17" hidden="1" x14ac:dyDescent="0.3">
      <c r="K1519" t="s">
        <v>1659</v>
      </c>
      <c r="L1519">
        <f>IF(AND(ISNUMBER(SEARCH(":",Table16[[#This Row],[Column1]]))=FALSE,ISNUMBER(SEARCH("Ronda",Table16[[#This Row],[Column1]]))=FALSE),1,0)</f>
        <v>0</v>
      </c>
      <c r="M1519">
        <f>IF(Table16[[#This Row],[cond]]=1,M1518+1,0)</f>
        <v>0</v>
      </c>
      <c r="N1519">
        <f>IF(ISNUMBER(SEARCH("Ronda",Table16[[#This Row],[Column1]]))=TRUE,1,0)</f>
        <v>0</v>
      </c>
      <c r="O1519" t="str">
        <f>IF(Table16[[#This Row],[cond2]]=1,MID(Table16[[#This Row],[Column1]],6,3),O1518)</f>
        <v xml:space="preserve"> 11</v>
      </c>
      <c r="P1519">
        <v>1518</v>
      </c>
      <c r="Q1519" t="s">
        <v>554</v>
      </c>
    </row>
    <row r="1520" spans="11:17" hidden="1" x14ac:dyDescent="0.3">
      <c r="K1520" t="s">
        <v>1491</v>
      </c>
      <c r="L1520">
        <f>IF(AND(ISNUMBER(SEARCH(":",Table16[[#This Row],[Column1]]))=FALSE,ISNUMBER(SEARCH("Ronda",Table16[[#This Row],[Column1]]))=FALSE),1,0)</f>
        <v>1</v>
      </c>
      <c r="M1520">
        <f>IF(Table16[[#This Row],[cond]]=1,M1519+1,0)</f>
        <v>1</v>
      </c>
      <c r="N1520">
        <f>IF(ISNUMBER(SEARCH("Ronda",Table16[[#This Row],[Column1]]))=TRUE,1,0)</f>
        <v>0</v>
      </c>
      <c r="O1520" t="str">
        <f>IF(Table16[[#This Row],[cond2]]=1,MID(Table16[[#This Row],[Column1]],6,3),O1519)</f>
        <v xml:space="preserve"> 11</v>
      </c>
      <c r="P1520">
        <v>1519</v>
      </c>
      <c r="Q1520" t="s">
        <v>554</v>
      </c>
    </row>
    <row r="1521" spans="11:17" hidden="1" x14ac:dyDescent="0.3">
      <c r="K1521" t="s">
        <v>6</v>
      </c>
      <c r="L1521">
        <f>IF(AND(ISNUMBER(SEARCH(":",Table16[[#This Row],[Column1]]))=FALSE,ISNUMBER(SEARCH("Ronda",Table16[[#This Row],[Column1]]))=FALSE),1,0)</f>
        <v>1</v>
      </c>
      <c r="M1521">
        <f>IF(Table16[[#This Row],[cond]]=1,M1520+1,0)</f>
        <v>2</v>
      </c>
      <c r="N1521">
        <f>IF(ISNUMBER(SEARCH("Ronda",Table16[[#This Row],[Column1]]))=TRUE,1,0)</f>
        <v>0</v>
      </c>
      <c r="O1521" t="str">
        <f>IF(Table16[[#This Row],[cond2]]=1,MID(Table16[[#This Row],[Column1]],6,3),O1520)</f>
        <v xml:space="preserve"> 11</v>
      </c>
      <c r="P1521">
        <v>1520</v>
      </c>
      <c r="Q1521" t="s">
        <v>554</v>
      </c>
    </row>
    <row r="1522" spans="11:17" hidden="1" x14ac:dyDescent="0.3">
      <c r="K1522">
        <v>1</v>
      </c>
      <c r="L1522">
        <f>IF(AND(ISNUMBER(SEARCH(":",Table16[[#This Row],[Column1]]))=FALSE,ISNUMBER(SEARCH("Ronda",Table16[[#This Row],[Column1]]))=FALSE),1,0)</f>
        <v>1</v>
      </c>
      <c r="M1522">
        <f>IF(Table16[[#This Row],[cond]]=1,M1521+1,0)</f>
        <v>3</v>
      </c>
      <c r="N1522">
        <f>IF(ISNUMBER(SEARCH("Ronda",Table16[[#This Row],[Column1]]))=TRUE,1,0)</f>
        <v>0</v>
      </c>
      <c r="O1522" t="str">
        <f>IF(Table16[[#This Row],[cond2]]=1,MID(Table16[[#This Row],[Column1]],6,3),O1521)</f>
        <v xml:space="preserve"> 11</v>
      </c>
      <c r="P1522">
        <v>1521</v>
      </c>
      <c r="Q1522" t="s">
        <v>554</v>
      </c>
    </row>
    <row r="1523" spans="11:17" x14ac:dyDescent="0.3">
      <c r="K1523">
        <v>4</v>
      </c>
      <c r="L1523">
        <f>IF(AND(ISNUMBER(SEARCH(":",Table16[[#This Row],[Column1]]))=FALSE,ISNUMBER(SEARCH("Ronda",Table16[[#This Row],[Column1]]))=FALSE),1,0)</f>
        <v>1</v>
      </c>
      <c r="M1523">
        <f>IF(Table16[[#This Row],[cond]]=1,M1522+1,0)</f>
        <v>4</v>
      </c>
      <c r="N1523">
        <f>IF(ISNUMBER(SEARCH("Ronda",Table16[[#This Row],[Column1]]))=TRUE,1,0)</f>
        <v>0</v>
      </c>
      <c r="O1523" t="str">
        <f>IF(Table16[[#This Row],[cond2]]=1,MID(Table16[[#This Row],[Column1]],6,3),O1522)</f>
        <v xml:space="preserve"> 11</v>
      </c>
      <c r="P1523">
        <v>660</v>
      </c>
      <c r="Q1523" t="s">
        <v>539</v>
      </c>
    </row>
    <row r="1524" spans="11:17" hidden="1" x14ac:dyDescent="0.3">
      <c r="K1524">
        <v>0</v>
      </c>
      <c r="L1524">
        <f>IF(AND(ISNUMBER(SEARCH(":",Table16[[#This Row],[Column1]]))=FALSE,ISNUMBER(SEARCH("Ronda",Table16[[#This Row],[Column1]]))=FALSE),1,0)</f>
        <v>1</v>
      </c>
      <c r="M1524">
        <f>IF(Table16[[#This Row],[cond]]=1,M1523+1,0)</f>
        <v>5</v>
      </c>
      <c r="N1524">
        <f>IF(ISNUMBER(SEARCH("Ronda",Table16[[#This Row],[Column1]]))=TRUE,1,0)</f>
        <v>0</v>
      </c>
      <c r="O1524" t="str">
        <f>IF(Table16[[#This Row],[cond2]]=1,MID(Table16[[#This Row],[Column1]],6,3),O1523)</f>
        <v xml:space="preserve"> 11</v>
      </c>
      <c r="P1524">
        <v>1523</v>
      </c>
      <c r="Q1524" t="s">
        <v>554</v>
      </c>
    </row>
    <row r="1525" spans="11:17" hidden="1" x14ac:dyDescent="0.3">
      <c r="K1525">
        <v>0</v>
      </c>
      <c r="L1525">
        <f>IF(AND(ISNUMBER(SEARCH(":",Table16[[#This Row],[Column1]]))=FALSE,ISNUMBER(SEARCH("Ronda",Table16[[#This Row],[Column1]]))=FALSE),1,0)</f>
        <v>1</v>
      </c>
      <c r="M1525">
        <f>IF(Table16[[#This Row],[cond]]=1,M1524+1,0)</f>
        <v>6</v>
      </c>
      <c r="N1525">
        <f>IF(ISNUMBER(SEARCH("Ronda",Table16[[#This Row],[Column1]]))=TRUE,1,0)</f>
        <v>0</v>
      </c>
      <c r="O1525" t="str">
        <f>IF(Table16[[#This Row],[cond2]]=1,MID(Table16[[#This Row],[Column1]],6,3),O1524)</f>
        <v xml:space="preserve"> 11</v>
      </c>
      <c r="P1525">
        <v>1524</v>
      </c>
      <c r="Q1525" t="s">
        <v>554</v>
      </c>
    </row>
    <row r="1526" spans="11:17" hidden="1" x14ac:dyDescent="0.3">
      <c r="K1526" t="s">
        <v>1660</v>
      </c>
      <c r="L1526">
        <f>IF(AND(ISNUMBER(SEARCH(":",Table16[[#This Row],[Column1]]))=FALSE,ISNUMBER(SEARCH("Ronda",Table16[[#This Row],[Column1]]))=FALSE),1,0)</f>
        <v>0</v>
      </c>
      <c r="M1526">
        <f>IF(Table16[[#This Row],[cond]]=1,M1525+1,0)</f>
        <v>0</v>
      </c>
      <c r="N1526">
        <f>IF(ISNUMBER(SEARCH("Ronda",Table16[[#This Row],[Column1]]))=TRUE,1,0)</f>
        <v>0</v>
      </c>
      <c r="O1526" t="str">
        <f>IF(Table16[[#This Row],[cond2]]=1,MID(Table16[[#This Row],[Column1]],6,3),O1525)</f>
        <v xml:space="preserve"> 11</v>
      </c>
      <c r="P1526">
        <v>1525</v>
      </c>
      <c r="Q1526" t="s">
        <v>554</v>
      </c>
    </row>
    <row r="1527" spans="11:17" hidden="1" x14ac:dyDescent="0.3">
      <c r="K1527" t="s">
        <v>1257</v>
      </c>
      <c r="L1527">
        <f>IF(AND(ISNUMBER(SEARCH(":",Table16[[#This Row],[Column1]]))=FALSE,ISNUMBER(SEARCH("Ronda",Table16[[#This Row],[Column1]]))=FALSE),1,0)</f>
        <v>1</v>
      </c>
      <c r="M1527">
        <f>IF(Table16[[#This Row],[cond]]=1,M1526+1,0)</f>
        <v>1</v>
      </c>
      <c r="N1527">
        <f>IF(ISNUMBER(SEARCH("Ronda",Table16[[#This Row],[Column1]]))=TRUE,1,0)</f>
        <v>0</v>
      </c>
      <c r="O1527" t="str">
        <f>IF(Table16[[#This Row],[cond2]]=1,MID(Table16[[#This Row],[Column1]],6,3),O1526)</f>
        <v xml:space="preserve"> 11</v>
      </c>
      <c r="P1527">
        <v>1526</v>
      </c>
      <c r="Q1527" t="s">
        <v>554</v>
      </c>
    </row>
    <row r="1528" spans="11:17" hidden="1" x14ac:dyDescent="0.3">
      <c r="K1528" t="s">
        <v>36</v>
      </c>
      <c r="L1528">
        <f>IF(AND(ISNUMBER(SEARCH(":",Table16[[#This Row],[Column1]]))=FALSE,ISNUMBER(SEARCH("Ronda",Table16[[#This Row],[Column1]]))=FALSE),1,0)</f>
        <v>1</v>
      </c>
      <c r="M1528">
        <f>IF(Table16[[#This Row],[cond]]=1,M1527+1,0)</f>
        <v>2</v>
      </c>
      <c r="N1528">
        <f>IF(ISNUMBER(SEARCH("Ronda",Table16[[#This Row],[Column1]]))=TRUE,1,0)</f>
        <v>0</v>
      </c>
      <c r="O1528" t="str">
        <f>IF(Table16[[#This Row],[cond2]]=1,MID(Table16[[#This Row],[Column1]],6,3),O1527)</f>
        <v xml:space="preserve"> 11</v>
      </c>
      <c r="P1528">
        <v>1527</v>
      </c>
      <c r="Q1528" t="s">
        <v>554</v>
      </c>
    </row>
    <row r="1529" spans="11:17" hidden="1" x14ac:dyDescent="0.3">
      <c r="K1529">
        <v>0</v>
      </c>
      <c r="L1529">
        <f>IF(AND(ISNUMBER(SEARCH(":",Table16[[#This Row],[Column1]]))=FALSE,ISNUMBER(SEARCH("Ronda",Table16[[#This Row],[Column1]]))=FALSE),1,0)</f>
        <v>1</v>
      </c>
      <c r="M1529">
        <f>IF(Table16[[#This Row],[cond]]=1,M1528+1,0)</f>
        <v>3</v>
      </c>
      <c r="N1529">
        <f>IF(ISNUMBER(SEARCH("Ronda",Table16[[#This Row],[Column1]]))=TRUE,1,0)</f>
        <v>0</v>
      </c>
      <c r="O1529" t="str">
        <f>IF(Table16[[#This Row],[cond2]]=1,MID(Table16[[#This Row],[Column1]],6,3),O1528)</f>
        <v xml:space="preserve"> 11</v>
      </c>
      <c r="P1529">
        <v>1528</v>
      </c>
      <c r="Q1529" t="s">
        <v>554</v>
      </c>
    </row>
    <row r="1530" spans="11:17" x14ac:dyDescent="0.3">
      <c r="K1530">
        <v>1</v>
      </c>
      <c r="L1530">
        <f>IF(AND(ISNUMBER(SEARCH(":",Table16[[#This Row],[Column1]]))=FALSE,ISNUMBER(SEARCH("Ronda",Table16[[#This Row],[Column1]]))=FALSE),1,0)</f>
        <v>1</v>
      </c>
      <c r="M1530">
        <f>IF(Table16[[#This Row],[cond]]=1,M1529+1,0)</f>
        <v>4</v>
      </c>
      <c r="N1530">
        <f>IF(ISNUMBER(SEARCH("Ronda",Table16[[#This Row],[Column1]]))=TRUE,1,0)</f>
        <v>0</v>
      </c>
      <c r="O1530" t="str">
        <f>IF(Table16[[#This Row],[cond2]]=1,MID(Table16[[#This Row],[Column1]],6,3),O1529)</f>
        <v xml:space="preserve"> 11</v>
      </c>
      <c r="P1530">
        <v>653</v>
      </c>
      <c r="Q1530" t="s">
        <v>539</v>
      </c>
    </row>
    <row r="1531" spans="11:17" hidden="1" x14ac:dyDescent="0.3">
      <c r="K1531">
        <v>0</v>
      </c>
      <c r="L1531">
        <f>IF(AND(ISNUMBER(SEARCH(":",Table16[[#This Row],[Column1]]))=FALSE,ISNUMBER(SEARCH("Ronda",Table16[[#This Row],[Column1]]))=FALSE),1,0)</f>
        <v>1</v>
      </c>
      <c r="M1531">
        <f>IF(Table16[[#This Row],[cond]]=1,M1530+1,0)</f>
        <v>5</v>
      </c>
      <c r="N1531">
        <f>IF(ISNUMBER(SEARCH("Ronda",Table16[[#This Row],[Column1]]))=TRUE,1,0)</f>
        <v>0</v>
      </c>
      <c r="O1531" t="str">
        <f>IF(Table16[[#This Row],[cond2]]=1,MID(Table16[[#This Row],[Column1]],6,3),O1530)</f>
        <v xml:space="preserve"> 11</v>
      </c>
      <c r="P1531">
        <v>1530</v>
      </c>
      <c r="Q1531" t="s">
        <v>554</v>
      </c>
    </row>
    <row r="1532" spans="11:17" hidden="1" x14ac:dyDescent="0.3">
      <c r="K1532">
        <v>-1</v>
      </c>
      <c r="L1532">
        <f>IF(AND(ISNUMBER(SEARCH(":",Table16[[#This Row],[Column1]]))=FALSE,ISNUMBER(SEARCH("Ronda",Table16[[#This Row],[Column1]]))=FALSE),1,0)</f>
        <v>1</v>
      </c>
      <c r="M1532">
        <f>IF(Table16[[#This Row],[cond]]=1,M1531+1,0)</f>
        <v>6</v>
      </c>
      <c r="N1532">
        <f>IF(ISNUMBER(SEARCH("Ronda",Table16[[#This Row],[Column1]]))=TRUE,1,0)</f>
        <v>0</v>
      </c>
      <c r="O1532" t="str">
        <f>IF(Table16[[#This Row],[cond2]]=1,MID(Table16[[#This Row],[Column1]],6,3),O1531)</f>
        <v xml:space="preserve"> 11</v>
      </c>
      <c r="P1532">
        <v>1531</v>
      </c>
      <c r="Q1532" t="s">
        <v>554</v>
      </c>
    </row>
    <row r="1533" spans="11:17" hidden="1" x14ac:dyDescent="0.3">
      <c r="K1533" t="s">
        <v>1660</v>
      </c>
      <c r="L1533">
        <f>IF(AND(ISNUMBER(SEARCH(":",Table16[[#This Row],[Column1]]))=FALSE,ISNUMBER(SEARCH("Ronda",Table16[[#This Row],[Column1]]))=FALSE),1,0)</f>
        <v>0</v>
      </c>
      <c r="M1533">
        <f>IF(Table16[[#This Row],[cond]]=1,M1532+1,0)</f>
        <v>0</v>
      </c>
      <c r="N1533">
        <f>IF(ISNUMBER(SEARCH("Ronda",Table16[[#This Row],[Column1]]))=TRUE,1,0)</f>
        <v>0</v>
      </c>
      <c r="O1533" t="str">
        <f>IF(Table16[[#This Row],[cond2]]=1,MID(Table16[[#This Row],[Column1]],6,3),O1532)</f>
        <v xml:space="preserve"> 11</v>
      </c>
      <c r="P1533">
        <v>1532</v>
      </c>
      <c r="Q1533" t="s">
        <v>554</v>
      </c>
    </row>
    <row r="1534" spans="11:17" hidden="1" x14ac:dyDescent="0.3">
      <c r="K1534" t="s">
        <v>5</v>
      </c>
      <c r="L1534">
        <f>IF(AND(ISNUMBER(SEARCH(":",Table16[[#This Row],[Column1]]))=FALSE,ISNUMBER(SEARCH("Ronda",Table16[[#This Row],[Column1]]))=FALSE),1,0)</f>
        <v>1</v>
      </c>
      <c r="M1534">
        <f>IF(Table16[[#This Row],[cond]]=1,M1533+1,0)</f>
        <v>1</v>
      </c>
      <c r="N1534">
        <f>IF(ISNUMBER(SEARCH("Ronda",Table16[[#This Row],[Column1]]))=TRUE,1,0)</f>
        <v>0</v>
      </c>
      <c r="O1534" t="str">
        <f>IF(Table16[[#This Row],[cond2]]=1,MID(Table16[[#This Row],[Column1]],6,3),O1533)</f>
        <v xml:space="preserve"> 11</v>
      </c>
      <c r="P1534">
        <v>1533</v>
      </c>
      <c r="Q1534" t="s">
        <v>554</v>
      </c>
    </row>
    <row r="1535" spans="11:17" hidden="1" x14ac:dyDescent="0.3">
      <c r="K1535" t="s">
        <v>303</v>
      </c>
      <c r="L1535">
        <f>IF(AND(ISNUMBER(SEARCH(":",Table16[[#This Row],[Column1]]))=FALSE,ISNUMBER(SEARCH("Ronda",Table16[[#This Row],[Column1]]))=FALSE),1,0)</f>
        <v>1</v>
      </c>
      <c r="M1535">
        <f>IF(Table16[[#This Row],[cond]]=1,M1534+1,0)</f>
        <v>2</v>
      </c>
      <c r="N1535">
        <f>IF(ISNUMBER(SEARCH("Ronda",Table16[[#This Row],[Column1]]))=TRUE,1,0)</f>
        <v>0</v>
      </c>
      <c r="O1535" t="str">
        <f>IF(Table16[[#This Row],[cond2]]=1,MID(Table16[[#This Row],[Column1]],6,3),O1534)</f>
        <v xml:space="preserve"> 11</v>
      </c>
      <c r="P1535">
        <v>1534</v>
      </c>
      <c r="Q1535" t="s">
        <v>554</v>
      </c>
    </row>
    <row r="1536" spans="11:17" hidden="1" x14ac:dyDescent="0.3">
      <c r="K1536">
        <v>2</v>
      </c>
      <c r="L1536">
        <f>IF(AND(ISNUMBER(SEARCH(":",Table16[[#This Row],[Column1]]))=FALSE,ISNUMBER(SEARCH("Ronda",Table16[[#This Row],[Column1]]))=FALSE),1,0)</f>
        <v>1</v>
      </c>
      <c r="M1536">
        <f>IF(Table16[[#This Row],[cond]]=1,M1535+1,0)</f>
        <v>3</v>
      </c>
      <c r="N1536">
        <f>IF(ISNUMBER(SEARCH("Ronda",Table16[[#This Row],[Column1]]))=TRUE,1,0)</f>
        <v>0</v>
      </c>
      <c r="O1536" t="str">
        <f>IF(Table16[[#This Row],[cond2]]=1,MID(Table16[[#This Row],[Column1]],6,3),O1535)</f>
        <v xml:space="preserve"> 11</v>
      </c>
      <c r="P1536">
        <v>1535</v>
      </c>
      <c r="Q1536" t="s">
        <v>554</v>
      </c>
    </row>
    <row r="1537" spans="11:17" x14ac:dyDescent="0.3">
      <c r="K1537">
        <v>2</v>
      </c>
      <c r="L1537">
        <f>IF(AND(ISNUMBER(SEARCH(":",Table16[[#This Row],[Column1]]))=FALSE,ISNUMBER(SEARCH("Ronda",Table16[[#This Row],[Column1]]))=FALSE),1,0)</f>
        <v>1</v>
      </c>
      <c r="M1537">
        <f>IF(Table16[[#This Row],[cond]]=1,M1536+1,0)</f>
        <v>4</v>
      </c>
      <c r="N1537">
        <f>IF(ISNUMBER(SEARCH("Ronda",Table16[[#This Row],[Column1]]))=TRUE,1,0)</f>
        <v>0</v>
      </c>
      <c r="O1537" t="str">
        <f>IF(Table16[[#This Row],[cond2]]=1,MID(Table16[[#This Row],[Column1]],6,3),O1536)</f>
        <v xml:space="preserve"> 11</v>
      </c>
      <c r="P1537">
        <v>646</v>
      </c>
      <c r="Q1537" t="s">
        <v>539</v>
      </c>
    </row>
    <row r="1538" spans="11:17" hidden="1" x14ac:dyDescent="0.3">
      <c r="K1538">
        <v>-1</v>
      </c>
      <c r="L1538">
        <f>IF(AND(ISNUMBER(SEARCH(":",Table16[[#This Row],[Column1]]))=FALSE,ISNUMBER(SEARCH("Ronda",Table16[[#This Row],[Column1]]))=FALSE),1,0)</f>
        <v>1</v>
      </c>
      <c r="M1538">
        <f>IF(Table16[[#This Row],[cond]]=1,M1537+1,0)</f>
        <v>5</v>
      </c>
      <c r="N1538">
        <f>IF(ISNUMBER(SEARCH("Ronda",Table16[[#This Row],[Column1]]))=TRUE,1,0)</f>
        <v>0</v>
      </c>
      <c r="O1538" t="str">
        <f>IF(Table16[[#This Row],[cond2]]=1,MID(Table16[[#This Row],[Column1]],6,3),O1537)</f>
        <v xml:space="preserve"> 11</v>
      </c>
      <c r="P1538">
        <v>1537</v>
      </c>
      <c r="Q1538" t="s">
        <v>554</v>
      </c>
    </row>
    <row r="1539" spans="11:17" hidden="1" x14ac:dyDescent="0.3">
      <c r="K1539">
        <v>0</v>
      </c>
      <c r="L1539">
        <f>IF(AND(ISNUMBER(SEARCH(":",Table16[[#This Row],[Column1]]))=FALSE,ISNUMBER(SEARCH("Ronda",Table16[[#This Row],[Column1]]))=FALSE),1,0)</f>
        <v>1</v>
      </c>
      <c r="M1539">
        <f>IF(Table16[[#This Row],[cond]]=1,M1538+1,0)</f>
        <v>6</v>
      </c>
      <c r="N1539">
        <f>IF(ISNUMBER(SEARCH("Ronda",Table16[[#This Row],[Column1]]))=TRUE,1,0)</f>
        <v>0</v>
      </c>
      <c r="O1539" t="str">
        <f>IF(Table16[[#This Row],[cond2]]=1,MID(Table16[[#This Row],[Column1]],6,3),O1538)</f>
        <v xml:space="preserve"> 11</v>
      </c>
      <c r="P1539">
        <v>1538</v>
      </c>
      <c r="Q1539" t="s">
        <v>554</v>
      </c>
    </row>
    <row r="1540" spans="11:17" hidden="1" x14ac:dyDescent="0.3">
      <c r="K1540" t="s">
        <v>1661</v>
      </c>
      <c r="L1540">
        <f>IF(AND(ISNUMBER(SEARCH(":",Table16[[#This Row],[Column1]]))=FALSE,ISNUMBER(SEARCH("Ronda",Table16[[#This Row],[Column1]]))=FALSE),1,0)</f>
        <v>0</v>
      </c>
      <c r="M1540">
        <f>IF(Table16[[#This Row],[cond]]=1,M1539+1,0)</f>
        <v>0</v>
      </c>
      <c r="N1540">
        <f>IF(ISNUMBER(SEARCH("Ronda",Table16[[#This Row],[Column1]]))=TRUE,1,0)</f>
        <v>1</v>
      </c>
      <c r="O1540" t="str">
        <f>IF(Table16[[#This Row],[cond2]]=1,MID(Table16[[#This Row],[Column1]],6,3),O1539)</f>
        <v xml:space="preserve"> 10</v>
      </c>
      <c r="P1540">
        <v>1539</v>
      </c>
      <c r="Q1540" t="s">
        <v>555</v>
      </c>
    </row>
    <row r="1541" spans="11:17" hidden="1" x14ac:dyDescent="0.3">
      <c r="K1541" t="s">
        <v>1662</v>
      </c>
      <c r="L1541">
        <f>IF(AND(ISNUMBER(SEARCH(":",Table16[[#This Row],[Column1]]))=FALSE,ISNUMBER(SEARCH("Ronda",Table16[[#This Row],[Column1]]))=FALSE),1,0)</f>
        <v>0</v>
      </c>
      <c r="M1541">
        <f>IF(Table16[[#This Row],[cond]]=1,M1540+1,0)</f>
        <v>0</v>
      </c>
      <c r="N1541">
        <f>IF(ISNUMBER(SEARCH("Ronda",Table16[[#This Row],[Column1]]))=TRUE,1,0)</f>
        <v>0</v>
      </c>
      <c r="O1541" t="str">
        <f>IF(Table16[[#This Row],[cond2]]=1,MID(Table16[[#This Row],[Column1]],6,3),O1540)</f>
        <v xml:space="preserve"> 10</v>
      </c>
      <c r="P1541">
        <v>1540</v>
      </c>
      <c r="Q1541" t="s">
        <v>555</v>
      </c>
    </row>
    <row r="1542" spans="11:17" hidden="1" x14ac:dyDescent="0.3">
      <c r="K1542" t="s">
        <v>13</v>
      </c>
      <c r="L1542">
        <f>IF(AND(ISNUMBER(SEARCH(":",Table16[[#This Row],[Column1]]))=FALSE,ISNUMBER(SEARCH("Ronda",Table16[[#This Row],[Column1]]))=FALSE),1,0)</f>
        <v>1</v>
      </c>
      <c r="M1542">
        <f>IF(Table16[[#This Row],[cond]]=1,M1541+1,0)</f>
        <v>1</v>
      </c>
      <c r="N1542">
        <f>IF(ISNUMBER(SEARCH("Ronda",Table16[[#This Row],[Column1]]))=TRUE,1,0)</f>
        <v>0</v>
      </c>
      <c r="O1542" t="str">
        <f>IF(Table16[[#This Row],[cond2]]=1,MID(Table16[[#This Row],[Column1]],6,3),O1541)</f>
        <v xml:space="preserve"> 10</v>
      </c>
      <c r="P1542">
        <v>1541</v>
      </c>
      <c r="Q1542" t="s">
        <v>555</v>
      </c>
    </row>
    <row r="1543" spans="11:17" hidden="1" x14ac:dyDescent="0.3">
      <c r="K1543" t="s">
        <v>4</v>
      </c>
      <c r="L1543">
        <f>IF(AND(ISNUMBER(SEARCH(":",Table16[[#This Row],[Column1]]))=FALSE,ISNUMBER(SEARCH("Ronda",Table16[[#This Row],[Column1]]))=FALSE),1,0)</f>
        <v>1</v>
      </c>
      <c r="M1543">
        <f>IF(Table16[[#This Row],[cond]]=1,M1542+1,0)</f>
        <v>2</v>
      </c>
      <c r="N1543">
        <f>IF(ISNUMBER(SEARCH("Ronda",Table16[[#This Row],[Column1]]))=TRUE,1,0)</f>
        <v>0</v>
      </c>
      <c r="O1543" t="str">
        <f>IF(Table16[[#This Row],[cond2]]=1,MID(Table16[[#This Row],[Column1]],6,3),O1542)</f>
        <v xml:space="preserve"> 10</v>
      </c>
      <c r="P1543">
        <v>1542</v>
      </c>
      <c r="Q1543" t="s">
        <v>555</v>
      </c>
    </row>
    <row r="1544" spans="11:17" hidden="1" x14ac:dyDescent="0.3">
      <c r="K1544">
        <v>3</v>
      </c>
      <c r="L1544">
        <f>IF(AND(ISNUMBER(SEARCH(":",Table16[[#This Row],[Column1]]))=FALSE,ISNUMBER(SEARCH("Ronda",Table16[[#This Row],[Column1]]))=FALSE),1,0)</f>
        <v>1</v>
      </c>
      <c r="M1544">
        <f>IF(Table16[[#This Row],[cond]]=1,M1543+1,0)</f>
        <v>3</v>
      </c>
      <c r="N1544">
        <f>IF(ISNUMBER(SEARCH("Ronda",Table16[[#This Row],[Column1]]))=TRUE,1,0)</f>
        <v>0</v>
      </c>
      <c r="O1544" t="str">
        <f>IF(Table16[[#This Row],[cond2]]=1,MID(Table16[[#This Row],[Column1]],6,3),O1543)</f>
        <v xml:space="preserve"> 10</v>
      </c>
      <c r="P1544">
        <v>1543</v>
      </c>
      <c r="Q1544" t="s">
        <v>555</v>
      </c>
    </row>
    <row r="1545" spans="11:17" x14ac:dyDescent="0.3">
      <c r="K1545">
        <v>5</v>
      </c>
      <c r="L1545">
        <f>IF(AND(ISNUMBER(SEARCH(":",Table16[[#This Row],[Column1]]))=FALSE,ISNUMBER(SEARCH("Ronda",Table16[[#This Row],[Column1]]))=FALSE),1,0)</f>
        <v>1</v>
      </c>
      <c r="M1545">
        <f>IF(Table16[[#This Row],[cond]]=1,M1544+1,0)</f>
        <v>4</v>
      </c>
      <c r="N1545">
        <f>IF(ISNUMBER(SEARCH("Ronda",Table16[[#This Row],[Column1]]))=TRUE,1,0)</f>
        <v>0</v>
      </c>
      <c r="O1545" t="str">
        <f>IF(Table16[[#This Row],[cond2]]=1,MID(Table16[[#This Row],[Column1]],6,3),O1544)</f>
        <v xml:space="preserve"> 10</v>
      </c>
      <c r="P1545">
        <v>638</v>
      </c>
      <c r="Q1545" t="s">
        <v>538</v>
      </c>
    </row>
    <row r="1546" spans="11:17" hidden="1" x14ac:dyDescent="0.3">
      <c r="K1546">
        <v>-1</v>
      </c>
      <c r="L1546">
        <f>IF(AND(ISNUMBER(SEARCH(":",Table16[[#This Row],[Column1]]))=FALSE,ISNUMBER(SEARCH("Ronda",Table16[[#This Row],[Column1]]))=FALSE),1,0)</f>
        <v>1</v>
      </c>
      <c r="M1546">
        <f>IF(Table16[[#This Row],[cond]]=1,M1545+1,0)</f>
        <v>5</v>
      </c>
      <c r="N1546">
        <f>IF(ISNUMBER(SEARCH("Ronda",Table16[[#This Row],[Column1]]))=TRUE,1,0)</f>
        <v>0</v>
      </c>
      <c r="O1546" t="str">
        <f>IF(Table16[[#This Row],[cond2]]=1,MID(Table16[[#This Row],[Column1]],6,3),O1545)</f>
        <v xml:space="preserve"> 10</v>
      </c>
      <c r="P1546">
        <v>1545</v>
      </c>
      <c r="Q1546" t="s">
        <v>555</v>
      </c>
    </row>
    <row r="1547" spans="11:17" hidden="1" x14ac:dyDescent="0.3">
      <c r="K1547">
        <v>0</v>
      </c>
      <c r="L1547">
        <f>IF(AND(ISNUMBER(SEARCH(":",Table16[[#This Row],[Column1]]))=FALSE,ISNUMBER(SEARCH("Ronda",Table16[[#This Row],[Column1]]))=FALSE),1,0)</f>
        <v>1</v>
      </c>
      <c r="M1547">
        <f>IF(Table16[[#This Row],[cond]]=1,M1546+1,0)</f>
        <v>6</v>
      </c>
      <c r="N1547">
        <f>IF(ISNUMBER(SEARCH("Ronda",Table16[[#This Row],[Column1]]))=TRUE,1,0)</f>
        <v>0</v>
      </c>
      <c r="O1547" t="str">
        <f>IF(Table16[[#This Row],[cond2]]=1,MID(Table16[[#This Row],[Column1]],6,3),O1546)</f>
        <v xml:space="preserve"> 10</v>
      </c>
      <c r="P1547">
        <v>1546</v>
      </c>
      <c r="Q1547" t="s">
        <v>555</v>
      </c>
    </row>
    <row r="1548" spans="11:17" hidden="1" x14ac:dyDescent="0.3">
      <c r="K1548" t="s">
        <v>1663</v>
      </c>
      <c r="L1548">
        <f>IF(AND(ISNUMBER(SEARCH(":",Table16[[#This Row],[Column1]]))=FALSE,ISNUMBER(SEARCH("Ronda",Table16[[#This Row],[Column1]]))=FALSE),1,0)</f>
        <v>0</v>
      </c>
      <c r="M1548">
        <f>IF(Table16[[#This Row],[cond]]=1,M1547+1,0)</f>
        <v>0</v>
      </c>
      <c r="N1548">
        <f>IF(ISNUMBER(SEARCH("Ronda",Table16[[#This Row],[Column1]]))=TRUE,1,0)</f>
        <v>0</v>
      </c>
      <c r="O1548" t="str">
        <f>IF(Table16[[#This Row],[cond2]]=1,MID(Table16[[#This Row],[Column1]],6,3),O1547)</f>
        <v xml:space="preserve"> 10</v>
      </c>
      <c r="P1548">
        <v>1547</v>
      </c>
      <c r="Q1548" t="s">
        <v>555</v>
      </c>
    </row>
    <row r="1549" spans="11:17" hidden="1" x14ac:dyDescent="0.3">
      <c r="K1549" t="s">
        <v>1051</v>
      </c>
      <c r="L1549">
        <f>IF(AND(ISNUMBER(SEARCH(":",Table16[[#This Row],[Column1]]))=FALSE,ISNUMBER(SEARCH("Ronda",Table16[[#This Row],[Column1]]))=FALSE),1,0)</f>
        <v>1</v>
      </c>
      <c r="M1549">
        <f>IF(Table16[[#This Row],[cond]]=1,M1548+1,0)</f>
        <v>1</v>
      </c>
      <c r="N1549">
        <f>IF(ISNUMBER(SEARCH("Ronda",Table16[[#This Row],[Column1]]))=TRUE,1,0)</f>
        <v>0</v>
      </c>
      <c r="O1549" t="str">
        <f>IF(Table16[[#This Row],[cond2]]=1,MID(Table16[[#This Row],[Column1]],6,3),O1548)</f>
        <v xml:space="preserve"> 10</v>
      </c>
      <c r="P1549">
        <v>1548</v>
      </c>
      <c r="Q1549" t="s">
        <v>555</v>
      </c>
    </row>
    <row r="1550" spans="11:17" hidden="1" x14ac:dyDescent="0.3">
      <c r="K1550" t="s">
        <v>1</v>
      </c>
      <c r="L1550">
        <f>IF(AND(ISNUMBER(SEARCH(":",Table16[[#This Row],[Column1]]))=FALSE,ISNUMBER(SEARCH("Ronda",Table16[[#This Row],[Column1]]))=FALSE),1,0)</f>
        <v>1</v>
      </c>
      <c r="M1550">
        <f>IF(Table16[[#This Row],[cond]]=1,M1549+1,0)</f>
        <v>2</v>
      </c>
      <c r="N1550">
        <f>IF(ISNUMBER(SEARCH("Ronda",Table16[[#This Row],[Column1]]))=TRUE,1,0)</f>
        <v>0</v>
      </c>
      <c r="O1550" t="str">
        <f>IF(Table16[[#This Row],[cond2]]=1,MID(Table16[[#This Row],[Column1]],6,3),O1549)</f>
        <v xml:space="preserve"> 10</v>
      </c>
      <c r="P1550">
        <v>1549</v>
      </c>
      <c r="Q1550" t="s">
        <v>555</v>
      </c>
    </row>
    <row r="1551" spans="11:17" hidden="1" x14ac:dyDescent="0.3">
      <c r="K1551">
        <v>0</v>
      </c>
      <c r="L1551">
        <f>IF(AND(ISNUMBER(SEARCH(":",Table16[[#This Row],[Column1]]))=FALSE,ISNUMBER(SEARCH("Ronda",Table16[[#This Row],[Column1]]))=FALSE),1,0)</f>
        <v>1</v>
      </c>
      <c r="M1551">
        <f>IF(Table16[[#This Row],[cond]]=1,M1550+1,0)</f>
        <v>3</v>
      </c>
      <c r="N1551">
        <f>IF(ISNUMBER(SEARCH("Ronda",Table16[[#This Row],[Column1]]))=TRUE,1,0)</f>
        <v>0</v>
      </c>
      <c r="O1551" t="str">
        <f>IF(Table16[[#This Row],[cond2]]=1,MID(Table16[[#This Row],[Column1]],6,3),O1550)</f>
        <v xml:space="preserve"> 10</v>
      </c>
      <c r="P1551">
        <v>1550</v>
      </c>
      <c r="Q1551" t="s">
        <v>555</v>
      </c>
    </row>
    <row r="1552" spans="11:17" x14ac:dyDescent="0.3">
      <c r="K1552">
        <v>2</v>
      </c>
      <c r="L1552">
        <f>IF(AND(ISNUMBER(SEARCH(":",Table16[[#This Row],[Column1]]))=FALSE,ISNUMBER(SEARCH("Ronda",Table16[[#This Row],[Column1]]))=FALSE),1,0)</f>
        <v>1</v>
      </c>
      <c r="M1552">
        <f>IF(Table16[[#This Row],[cond]]=1,M1551+1,0)</f>
        <v>4</v>
      </c>
      <c r="N1552">
        <f>IF(ISNUMBER(SEARCH("Ronda",Table16[[#This Row],[Column1]]))=TRUE,1,0)</f>
        <v>0</v>
      </c>
      <c r="O1552" t="str">
        <f>IF(Table16[[#This Row],[cond2]]=1,MID(Table16[[#This Row],[Column1]],6,3),O1551)</f>
        <v xml:space="preserve"> 10</v>
      </c>
      <c r="P1552">
        <v>631</v>
      </c>
      <c r="Q1552" t="s">
        <v>538</v>
      </c>
    </row>
    <row r="1553" spans="11:17" hidden="1" x14ac:dyDescent="0.3">
      <c r="K1553">
        <v>0</v>
      </c>
      <c r="L1553">
        <f>IF(AND(ISNUMBER(SEARCH(":",Table16[[#This Row],[Column1]]))=FALSE,ISNUMBER(SEARCH("Ronda",Table16[[#This Row],[Column1]]))=FALSE),1,0)</f>
        <v>1</v>
      </c>
      <c r="M1553">
        <f>IF(Table16[[#This Row],[cond]]=1,M1552+1,0)</f>
        <v>5</v>
      </c>
      <c r="N1553">
        <f>IF(ISNUMBER(SEARCH("Ronda",Table16[[#This Row],[Column1]]))=TRUE,1,0)</f>
        <v>0</v>
      </c>
      <c r="O1553" t="str">
        <f>IF(Table16[[#This Row],[cond2]]=1,MID(Table16[[#This Row],[Column1]],6,3),O1552)</f>
        <v xml:space="preserve"> 10</v>
      </c>
      <c r="P1553">
        <v>1552</v>
      </c>
      <c r="Q1553" t="s">
        <v>555</v>
      </c>
    </row>
    <row r="1554" spans="11:17" hidden="1" x14ac:dyDescent="0.3">
      <c r="K1554">
        <v>-3</v>
      </c>
      <c r="L1554">
        <f>IF(AND(ISNUMBER(SEARCH(":",Table16[[#This Row],[Column1]]))=FALSE,ISNUMBER(SEARCH("Ronda",Table16[[#This Row],[Column1]]))=FALSE),1,0)</f>
        <v>1</v>
      </c>
      <c r="M1554">
        <f>IF(Table16[[#This Row],[cond]]=1,M1553+1,0)</f>
        <v>6</v>
      </c>
      <c r="N1554">
        <f>IF(ISNUMBER(SEARCH("Ronda",Table16[[#This Row],[Column1]]))=TRUE,1,0)</f>
        <v>0</v>
      </c>
      <c r="O1554" t="str">
        <f>IF(Table16[[#This Row],[cond2]]=1,MID(Table16[[#This Row],[Column1]],6,3),O1553)</f>
        <v xml:space="preserve"> 10</v>
      </c>
      <c r="P1554">
        <v>1553</v>
      </c>
      <c r="Q1554" t="s">
        <v>555</v>
      </c>
    </row>
    <row r="1555" spans="11:17" hidden="1" x14ac:dyDescent="0.3">
      <c r="K1555" t="s">
        <v>1664</v>
      </c>
      <c r="L1555">
        <f>IF(AND(ISNUMBER(SEARCH(":",Table16[[#This Row],[Column1]]))=FALSE,ISNUMBER(SEARCH("Ronda",Table16[[#This Row],[Column1]]))=FALSE),1,0)</f>
        <v>0</v>
      </c>
      <c r="M1555">
        <f>IF(Table16[[#This Row],[cond]]=1,M1554+1,0)</f>
        <v>0</v>
      </c>
      <c r="N1555">
        <f>IF(ISNUMBER(SEARCH("Ronda",Table16[[#This Row],[Column1]]))=TRUE,1,0)</f>
        <v>0</v>
      </c>
      <c r="O1555" t="str">
        <f>IF(Table16[[#This Row],[cond2]]=1,MID(Table16[[#This Row],[Column1]],6,3),O1554)</f>
        <v xml:space="preserve"> 10</v>
      </c>
      <c r="P1555">
        <v>1554</v>
      </c>
      <c r="Q1555" t="s">
        <v>555</v>
      </c>
    </row>
    <row r="1556" spans="11:17" hidden="1" x14ac:dyDescent="0.3">
      <c r="K1556" t="s">
        <v>8</v>
      </c>
      <c r="L1556">
        <f>IF(AND(ISNUMBER(SEARCH(":",Table16[[#This Row],[Column1]]))=FALSE,ISNUMBER(SEARCH("Ronda",Table16[[#This Row],[Column1]]))=FALSE),1,0)</f>
        <v>1</v>
      </c>
      <c r="M1556">
        <f>IF(Table16[[#This Row],[cond]]=1,M1555+1,0)</f>
        <v>1</v>
      </c>
      <c r="N1556">
        <f>IF(ISNUMBER(SEARCH("Ronda",Table16[[#This Row],[Column1]]))=TRUE,1,0)</f>
        <v>0</v>
      </c>
      <c r="O1556" t="str">
        <f>IF(Table16[[#This Row],[cond2]]=1,MID(Table16[[#This Row],[Column1]],6,3),O1555)</f>
        <v xml:space="preserve"> 10</v>
      </c>
      <c r="P1556">
        <v>1555</v>
      </c>
      <c r="Q1556" t="s">
        <v>555</v>
      </c>
    </row>
    <row r="1557" spans="11:17" hidden="1" x14ac:dyDescent="0.3">
      <c r="K1557" t="s">
        <v>5</v>
      </c>
      <c r="L1557">
        <f>IF(AND(ISNUMBER(SEARCH(":",Table16[[#This Row],[Column1]]))=FALSE,ISNUMBER(SEARCH("Ronda",Table16[[#This Row],[Column1]]))=FALSE),1,0)</f>
        <v>1</v>
      </c>
      <c r="M1557">
        <f>IF(Table16[[#This Row],[cond]]=1,M1556+1,0)</f>
        <v>2</v>
      </c>
      <c r="N1557">
        <f>IF(ISNUMBER(SEARCH("Ronda",Table16[[#This Row],[Column1]]))=TRUE,1,0)</f>
        <v>0</v>
      </c>
      <c r="O1557" t="str">
        <f>IF(Table16[[#This Row],[cond2]]=1,MID(Table16[[#This Row],[Column1]],6,3),O1556)</f>
        <v xml:space="preserve"> 10</v>
      </c>
      <c r="P1557">
        <v>1556</v>
      </c>
      <c r="Q1557" t="s">
        <v>555</v>
      </c>
    </row>
    <row r="1558" spans="11:17" hidden="1" x14ac:dyDescent="0.3">
      <c r="K1558">
        <v>2</v>
      </c>
      <c r="L1558">
        <f>IF(AND(ISNUMBER(SEARCH(":",Table16[[#This Row],[Column1]]))=FALSE,ISNUMBER(SEARCH("Ronda",Table16[[#This Row],[Column1]]))=FALSE),1,0)</f>
        <v>1</v>
      </c>
      <c r="M1558">
        <f>IF(Table16[[#This Row],[cond]]=1,M1557+1,0)</f>
        <v>3</v>
      </c>
      <c r="N1558">
        <f>IF(ISNUMBER(SEARCH("Ronda",Table16[[#This Row],[Column1]]))=TRUE,1,0)</f>
        <v>0</v>
      </c>
      <c r="O1558" t="str">
        <f>IF(Table16[[#This Row],[cond2]]=1,MID(Table16[[#This Row],[Column1]],6,3),O1557)</f>
        <v xml:space="preserve"> 10</v>
      </c>
      <c r="P1558">
        <v>1557</v>
      </c>
      <c r="Q1558" t="s">
        <v>555</v>
      </c>
    </row>
    <row r="1559" spans="11:17" x14ac:dyDescent="0.3">
      <c r="K1559">
        <v>1</v>
      </c>
      <c r="L1559">
        <f>IF(AND(ISNUMBER(SEARCH(":",Table16[[#This Row],[Column1]]))=FALSE,ISNUMBER(SEARCH("Ronda",Table16[[#This Row],[Column1]]))=FALSE),1,0)</f>
        <v>1</v>
      </c>
      <c r="M1559">
        <f>IF(Table16[[#This Row],[cond]]=1,M1558+1,0)</f>
        <v>4</v>
      </c>
      <c r="N1559">
        <f>IF(ISNUMBER(SEARCH("Ronda",Table16[[#This Row],[Column1]]))=TRUE,1,0)</f>
        <v>0</v>
      </c>
      <c r="O1559" t="str">
        <f>IF(Table16[[#This Row],[cond2]]=1,MID(Table16[[#This Row],[Column1]],6,3),O1558)</f>
        <v xml:space="preserve"> 10</v>
      </c>
      <c r="P1559">
        <v>624</v>
      </c>
      <c r="Q1559" t="s">
        <v>538</v>
      </c>
    </row>
    <row r="1560" spans="11:17" hidden="1" x14ac:dyDescent="0.3">
      <c r="K1560">
        <v>-2</v>
      </c>
      <c r="L1560">
        <f>IF(AND(ISNUMBER(SEARCH(":",Table16[[#This Row],[Column1]]))=FALSE,ISNUMBER(SEARCH("Ronda",Table16[[#This Row],[Column1]]))=FALSE),1,0)</f>
        <v>1</v>
      </c>
      <c r="M1560">
        <f>IF(Table16[[#This Row],[cond]]=1,M1559+1,0)</f>
        <v>5</v>
      </c>
      <c r="N1560">
        <f>IF(ISNUMBER(SEARCH("Ronda",Table16[[#This Row],[Column1]]))=TRUE,1,0)</f>
        <v>0</v>
      </c>
      <c r="O1560" t="str">
        <f>IF(Table16[[#This Row],[cond2]]=1,MID(Table16[[#This Row],[Column1]],6,3),O1559)</f>
        <v xml:space="preserve"> 10</v>
      </c>
      <c r="P1560">
        <v>1559</v>
      </c>
      <c r="Q1560" t="s">
        <v>555</v>
      </c>
    </row>
    <row r="1561" spans="11:17" hidden="1" x14ac:dyDescent="0.3">
      <c r="K1561">
        <v>0</v>
      </c>
      <c r="L1561">
        <f>IF(AND(ISNUMBER(SEARCH(":",Table16[[#This Row],[Column1]]))=FALSE,ISNUMBER(SEARCH("Ronda",Table16[[#This Row],[Column1]]))=FALSE),1,0)</f>
        <v>1</v>
      </c>
      <c r="M1561">
        <f>IF(Table16[[#This Row],[cond]]=1,M1560+1,0)</f>
        <v>6</v>
      </c>
      <c r="N1561">
        <f>IF(ISNUMBER(SEARCH("Ronda",Table16[[#This Row],[Column1]]))=TRUE,1,0)</f>
        <v>0</v>
      </c>
      <c r="O1561" t="str">
        <f>IF(Table16[[#This Row],[cond2]]=1,MID(Table16[[#This Row],[Column1]],6,3),O1560)</f>
        <v xml:space="preserve"> 10</v>
      </c>
      <c r="P1561">
        <v>1560</v>
      </c>
      <c r="Q1561" t="s">
        <v>555</v>
      </c>
    </row>
    <row r="1562" spans="11:17" hidden="1" x14ac:dyDescent="0.3">
      <c r="K1562" t="s">
        <v>1665</v>
      </c>
      <c r="L1562">
        <f>IF(AND(ISNUMBER(SEARCH(":",Table16[[#This Row],[Column1]]))=FALSE,ISNUMBER(SEARCH("Ronda",Table16[[#This Row],[Column1]]))=FALSE),1,0)</f>
        <v>0</v>
      </c>
      <c r="M1562">
        <f>IF(Table16[[#This Row],[cond]]=1,M1561+1,0)</f>
        <v>0</v>
      </c>
      <c r="N1562">
        <f>IF(ISNUMBER(SEARCH("Ronda",Table16[[#This Row],[Column1]]))=TRUE,1,0)</f>
        <v>0</v>
      </c>
      <c r="O1562" t="str">
        <f>IF(Table16[[#This Row],[cond2]]=1,MID(Table16[[#This Row],[Column1]],6,3),O1561)</f>
        <v xml:space="preserve"> 10</v>
      </c>
      <c r="P1562">
        <v>1561</v>
      </c>
      <c r="Q1562" t="s">
        <v>555</v>
      </c>
    </row>
    <row r="1563" spans="11:17" hidden="1" x14ac:dyDescent="0.3">
      <c r="K1563" t="s">
        <v>36</v>
      </c>
      <c r="L1563">
        <f>IF(AND(ISNUMBER(SEARCH(":",Table16[[#This Row],[Column1]]))=FALSE,ISNUMBER(SEARCH("Ronda",Table16[[#This Row],[Column1]]))=FALSE),1,0)</f>
        <v>1</v>
      </c>
      <c r="M1563">
        <f>IF(Table16[[#This Row],[cond]]=1,M1562+1,0)</f>
        <v>1</v>
      </c>
      <c r="N1563">
        <f>IF(ISNUMBER(SEARCH("Ronda",Table16[[#This Row],[Column1]]))=TRUE,1,0)</f>
        <v>0</v>
      </c>
      <c r="O1563" t="str">
        <f>IF(Table16[[#This Row],[cond2]]=1,MID(Table16[[#This Row],[Column1]],6,3),O1562)</f>
        <v xml:space="preserve"> 10</v>
      </c>
      <c r="P1563">
        <v>1562</v>
      </c>
      <c r="Q1563" t="s">
        <v>555</v>
      </c>
    </row>
    <row r="1564" spans="11:17" hidden="1" x14ac:dyDescent="0.3">
      <c r="K1564" t="s">
        <v>2</v>
      </c>
      <c r="L1564">
        <f>IF(AND(ISNUMBER(SEARCH(":",Table16[[#This Row],[Column1]]))=FALSE,ISNUMBER(SEARCH("Ronda",Table16[[#This Row],[Column1]]))=FALSE),1,0)</f>
        <v>1</v>
      </c>
      <c r="M1564">
        <f>IF(Table16[[#This Row],[cond]]=1,M1563+1,0)</f>
        <v>2</v>
      </c>
      <c r="N1564">
        <f>IF(ISNUMBER(SEARCH("Ronda",Table16[[#This Row],[Column1]]))=TRUE,1,0)</f>
        <v>0</v>
      </c>
      <c r="O1564" t="str">
        <f>IF(Table16[[#This Row],[cond2]]=1,MID(Table16[[#This Row],[Column1]],6,3),O1563)</f>
        <v xml:space="preserve"> 10</v>
      </c>
      <c r="P1564">
        <v>1563</v>
      </c>
      <c r="Q1564" t="s">
        <v>555</v>
      </c>
    </row>
    <row r="1565" spans="11:17" hidden="1" x14ac:dyDescent="0.3">
      <c r="K1565">
        <v>0</v>
      </c>
      <c r="L1565">
        <f>IF(AND(ISNUMBER(SEARCH(":",Table16[[#This Row],[Column1]]))=FALSE,ISNUMBER(SEARCH("Ronda",Table16[[#This Row],[Column1]]))=FALSE),1,0)</f>
        <v>1</v>
      </c>
      <c r="M1565">
        <f>IF(Table16[[#This Row],[cond]]=1,M1564+1,0)</f>
        <v>3</v>
      </c>
      <c r="N1565">
        <f>IF(ISNUMBER(SEARCH("Ronda",Table16[[#This Row],[Column1]]))=TRUE,1,0)</f>
        <v>0</v>
      </c>
      <c r="O1565" t="str">
        <f>IF(Table16[[#This Row],[cond2]]=1,MID(Table16[[#This Row],[Column1]],6,3),O1564)</f>
        <v xml:space="preserve"> 10</v>
      </c>
      <c r="P1565">
        <v>1564</v>
      </c>
      <c r="Q1565" t="s">
        <v>555</v>
      </c>
    </row>
    <row r="1566" spans="11:17" x14ac:dyDescent="0.3">
      <c r="K1566">
        <v>2</v>
      </c>
      <c r="L1566">
        <f>IF(AND(ISNUMBER(SEARCH(":",Table16[[#This Row],[Column1]]))=FALSE,ISNUMBER(SEARCH("Ronda",Table16[[#This Row],[Column1]]))=FALSE),1,0)</f>
        <v>1</v>
      </c>
      <c r="M1566">
        <f>IF(Table16[[#This Row],[cond]]=1,M1565+1,0)</f>
        <v>4</v>
      </c>
      <c r="N1566">
        <f>IF(ISNUMBER(SEARCH("Ronda",Table16[[#This Row],[Column1]]))=TRUE,1,0)</f>
        <v>0</v>
      </c>
      <c r="O1566" t="str">
        <f>IF(Table16[[#This Row],[cond2]]=1,MID(Table16[[#This Row],[Column1]],6,3),O1565)</f>
        <v xml:space="preserve"> 10</v>
      </c>
      <c r="P1566">
        <v>617</v>
      </c>
      <c r="Q1566" t="s">
        <v>538</v>
      </c>
    </row>
    <row r="1567" spans="11:17" hidden="1" x14ac:dyDescent="0.3">
      <c r="K1567">
        <v>0</v>
      </c>
      <c r="L1567">
        <f>IF(AND(ISNUMBER(SEARCH(":",Table16[[#This Row],[Column1]]))=FALSE,ISNUMBER(SEARCH("Ronda",Table16[[#This Row],[Column1]]))=FALSE),1,0)</f>
        <v>1</v>
      </c>
      <c r="M1567">
        <f>IF(Table16[[#This Row],[cond]]=1,M1566+1,0)</f>
        <v>5</v>
      </c>
      <c r="N1567">
        <f>IF(ISNUMBER(SEARCH("Ronda",Table16[[#This Row],[Column1]]))=TRUE,1,0)</f>
        <v>0</v>
      </c>
      <c r="O1567" t="str">
        <f>IF(Table16[[#This Row],[cond2]]=1,MID(Table16[[#This Row],[Column1]],6,3),O1566)</f>
        <v xml:space="preserve"> 10</v>
      </c>
      <c r="P1567">
        <v>1566</v>
      </c>
      <c r="Q1567" t="s">
        <v>555</v>
      </c>
    </row>
    <row r="1568" spans="11:17" hidden="1" x14ac:dyDescent="0.3">
      <c r="K1568">
        <v>0</v>
      </c>
      <c r="L1568">
        <f>IF(AND(ISNUMBER(SEARCH(":",Table16[[#This Row],[Column1]]))=FALSE,ISNUMBER(SEARCH("Ronda",Table16[[#This Row],[Column1]]))=FALSE),1,0)</f>
        <v>1</v>
      </c>
      <c r="M1568">
        <f>IF(Table16[[#This Row],[cond]]=1,M1567+1,0)</f>
        <v>6</v>
      </c>
      <c r="N1568">
        <f>IF(ISNUMBER(SEARCH("Ronda",Table16[[#This Row],[Column1]]))=TRUE,1,0)</f>
        <v>0</v>
      </c>
      <c r="O1568" t="str">
        <f>IF(Table16[[#This Row],[cond2]]=1,MID(Table16[[#This Row],[Column1]],6,3),O1567)</f>
        <v xml:space="preserve"> 10</v>
      </c>
      <c r="P1568">
        <v>1567</v>
      </c>
      <c r="Q1568" t="s">
        <v>555</v>
      </c>
    </row>
    <row r="1569" spans="11:17" hidden="1" x14ac:dyDescent="0.3">
      <c r="K1569" t="s">
        <v>1666</v>
      </c>
      <c r="L1569">
        <f>IF(AND(ISNUMBER(SEARCH(":",Table16[[#This Row],[Column1]]))=FALSE,ISNUMBER(SEARCH("Ronda",Table16[[#This Row],[Column1]]))=FALSE),1,0)</f>
        <v>0</v>
      </c>
      <c r="M1569">
        <f>IF(Table16[[#This Row],[cond]]=1,M1568+1,0)</f>
        <v>0</v>
      </c>
      <c r="N1569">
        <f>IF(ISNUMBER(SEARCH("Ronda",Table16[[#This Row],[Column1]]))=TRUE,1,0)</f>
        <v>0</v>
      </c>
      <c r="O1569" t="str">
        <f>IF(Table16[[#This Row],[cond2]]=1,MID(Table16[[#This Row],[Column1]],6,3),O1568)</f>
        <v xml:space="preserve"> 10</v>
      </c>
      <c r="P1569">
        <v>1568</v>
      </c>
      <c r="Q1569" t="s">
        <v>555</v>
      </c>
    </row>
    <row r="1570" spans="11:17" hidden="1" x14ac:dyDescent="0.3">
      <c r="K1570" t="s">
        <v>6</v>
      </c>
      <c r="L1570">
        <f>IF(AND(ISNUMBER(SEARCH(":",Table16[[#This Row],[Column1]]))=FALSE,ISNUMBER(SEARCH("Ronda",Table16[[#This Row],[Column1]]))=FALSE),1,0)</f>
        <v>1</v>
      </c>
      <c r="M1570">
        <f>IF(Table16[[#This Row],[cond]]=1,M1569+1,0)</f>
        <v>1</v>
      </c>
      <c r="N1570">
        <f>IF(ISNUMBER(SEARCH("Ronda",Table16[[#This Row],[Column1]]))=TRUE,1,0)</f>
        <v>0</v>
      </c>
      <c r="O1570" t="str">
        <f>IF(Table16[[#This Row],[cond2]]=1,MID(Table16[[#This Row],[Column1]],6,3),O1569)</f>
        <v xml:space="preserve"> 10</v>
      </c>
      <c r="P1570">
        <v>1569</v>
      </c>
      <c r="Q1570" t="s">
        <v>555</v>
      </c>
    </row>
    <row r="1571" spans="11:17" hidden="1" x14ac:dyDescent="0.3">
      <c r="K1571" t="s">
        <v>28</v>
      </c>
      <c r="L1571">
        <f>IF(AND(ISNUMBER(SEARCH(":",Table16[[#This Row],[Column1]]))=FALSE,ISNUMBER(SEARCH("Ronda",Table16[[#This Row],[Column1]]))=FALSE),1,0)</f>
        <v>1</v>
      </c>
      <c r="M1571">
        <f>IF(Table16[[#This Row],[cond]]=1,M1570+1,0)</f>
        <v>2</v>
      </c>
      <c r="N1571">
        <f>IF(ISNUMBER(SEARCH("Ronda",Table16[[#This Row],[Column1]]))=TRUE,1,0)</f>
        <v>0</v>
      </c>
      <c r="O1571" t="str">
        <f>IF(Table16[[#This Row],[cond2]]=1,MID(Table16[[#This Row],[Column1]],6,3),O1570)</f>
        <v xml:space="preserve"> 10</v>
      </c>
      <c r="P1571">
        <v>1570</v>
      </c>
      <c r="Q1571" t="s">
        <v>555</v>
      </c>
    </row>
    <row r="1572" spans="11:17" hidden="1" x14ac:dyDescent="0.3">
      <c r="K1572">
        <v>1</v>
      </c>
      <c r="L1572">
        <f>IF(AND(ISNUMBER(SEARCH(":",Table16[[#This Row],[Column1]]))=FALSE,ISNUMBER(SEARCH("Ronda",Table16[[#This Row],[Column1]]))=FALSE),1,0)</f>
        <v>1</v>
      </c>
      <c r="M1572">
        <f>IF(Table16[[#This Row],[cond]]=1,M1571+1,0)</f>
        <v>3</v>
      </c>
      <c r="N1572">
        <f>IF(ISNUMBER(SEARCH("Ronda",Table16[[#This Row],[Column1]]))=TRUE,1,0)</f>
        <v>0</v>
      </c>
      <c r="O1572" t="str">
        <f>IF(Table16[[#This Row],[cond2]]=1,MID(Table16[[#This Row],[Column1]],6,3),O1571)</f>
        <v xml:space="preserve"> 10</v>
      </c>
      <c r="P1572">
        <v>1571</v>
      </c>
      <c r="Q1572" t="s">
        <v>555</v>
      </c>
    </row>
    <row r="1573" spans="11:17" x14ac:dyDescent="0.3">
      <c r="K1573">
        <v>2</v>
      </c>
      <c r="L1573">
        <f>IF(AND(ISNUMBER(SEARCH(":",Table16[[#This Row],[Column1]]))=FALSE,ISNUMBER(SEARCH("Ronda",Table16[[#This Row],[Column1]]))=FALSE),1,0)</f>
        <v>1</v>
      </c>
      <c r="M1573">
        <f>IF(Table16[[#This Row],[cond]]=1,M1572+1,0)</f>
        <v>4</v>
      </c>
      <c r="N1573">
        <f>IF(ISNUMBER(SEARCH("Ronda",Table16[[#This Row],[Column1]]))=TRUE,1,0)</f>
        <v>0</v>
      </c>
      <c r="O1573" t="str">
        <f>IF(Table16[[#This Row],[cond2]]=1,MID(Table16[[#This Row],[Column1]],6,3),O1572)</f>
        <v xml:space="preserve"> 10</v>
      </c>
      <c r="P1573">
        <v>610</v>
      </c>
      <c r="Q1573" t="s">
        <v>538</v>
      </c>
    </row>
    <row r="1574" spans="11:17" hidden="1" x14ac:dyDescent="0.3">
      <c r="K1574">
        <v>0</v>
      </c>
      <c r="L1574">
        <f>IF(AND(ISNUMBER(SEARCH(":",Table16[[#This Row],[Column1]]))=FALSE,ISNUMBER(SEARCH("Ronda",Table16[[#This Row],[Column1]]))=FALSE),1,0)</f>
        <v>1</v>
      </c>
      <c r="M1574">
        <f>IF(Table16[[#This Row],[cond]]=1,M1573+1,0)</f>
        <v>5</v>
      </c>
      <c r="N1574">
        <f>IF(ISNUMBER(SEARCH("Ronda",Table16[[#This Row],[Column1]]))=TRUE,1,0)</f>
        <v>0</v>
      </c>
      <c r="O1574" t="str">
        <f>IF(Table16[[#This Row],[cond2]]=1,MID(Table16[[#This Row],[Column1]],6,3),O1573)</f>
        <v xml:space="preserve"> 10</v>
      </c>
      <c r="P1574">
        <v>1573</v>
      </c>
      <c r="Q1574" t="s">
        <v>555</v>
      </c>
    </row>
    <row r="1575" spans="11:17" hidden="1" x14ac:dyDescent="0.3">
      <c r="K1575">
        <v>0</v>
      </c>
      <c r="L1575">
        <f>IF(AND(ISNUMBER(SEARCH(":",Table16[[#This Row],[Column1]]))=FALSE,ISNUMBER(SEARCH("Ronda",Table16[[#This Row],[Column1]]))=FALSE),1,0)</f>
        <v>1</v>
      </c>
      <c r="M1575">
        <f>IF(Table16[[#This Row],[cond]]=1,M1574+1,0)</f>
        <v>6</v>
      </c>
      <c r="N1575">
        <f>IF(ISNUMBER(SEARCH("Ronda",Table16[[#This Row],[Column1]]))=TRUE,1,0)</f>
        <v>0</v>
      </c>
      <c r="O1575" t="str">
        <f>IF(Table16[[#This Row],[cond2]]=1,MID(Table16[[#This Row],[Column1]],6,3),O1574)</f>
        <v xml:space="preserve"> 10</v>
      </c>
      <c r="P1575">
        <v>1574</v>
      </c>
      <c r="Q1575" t="s">
        <v>555</v>
      </c>
    </row>
    <row r="1576" spans="11:17" hidden="1" x14ac:dyDescent="0.3">
      <c r="K1576" t="s">
        <v>226</v>
      </c>
      <c r="L1576">
        <f>IF(AND(ISNUMBER(SEARCH(":",Table16[[#This Row],[Column1]]))=FALSE,ISNUMBER(SEARCH("Ronda",Table16[[#This Row],[Column1]]))=FALSE),1,0)</f>
        <v>0</v>
      </c>
      <c r="M1576">
        <f>IF(Table16[[#This Row],[cond]]=1,M1575+1,0)</f>
        <v>0</v>
      </c>
      <c r="N1576">
        <f>IF(ISNUMBER(SEARCH("Ronda",Table16[[#This Row],[Column1]]))=TRUE,1,0)</f>
        <v>0</v>
      </c>
      <c r="O1576" t="str">
        <f>IF(Table16[[#This Row],[cond2]]=1,MID(Table16[[#This Row],[Column1]],6,3),O1575)</f>
        <v xml:space="preserve"> 10</v>
      </c>
      <c r="P1576">
        <v>1575</v>
      </c>
      <c r="Q1576" t="s">
        <v>555</v>
      </c>
    </row>
    <row r="1577" spans="11:17" hidden="1" x14ac:dyDescent="0.3">
      <c r="K1577" t="s">
        <v>7</v>
      </c>
      <c r="L1577">
        <f>IF(AND(ISNUMBER(SEARCH(":",Table16[[#This Row],[Column1]]))=FALSE,ISNUMBER(SEARCH("Ronda",Table16[[#This Row],[Column1]]))=FALSE),1,0)</f>
        <v>1</v>
      </c>
      <c r="M1577">
        <f>IF(Table16[[#This Row],[cond]]=1,M1576+1,0)</f>
        <v>1</v>
      </c>
      <c r="N1577">
        <f>IF(ISNUMBER(SEARCH("Ronda",Table16[[#This Row],[Column1]]))=TRUE,1,0)</f>
        <v>0</v>
      </c>
      <c r="O1577" t="str">
        <f>IF(Table16[[#This Row],[cond2]]=1,MID(Table16[[#This Row],[Column1]],6,3),O1576)</f>
        <v xml:space="preserve"> 10</v>
      </c>
      <c r="P1577">
        <v>1576</v>
      </c>
      <c r="Q1577" t="s">
        <v>555</v>
      </c>
    </row>
    <row r="1578" spans="11:17" hidden="1" x14ac:dyDescent="0.3">
      <c r="K1578" t="s">
        <v>1491</v>
      </c>
      <c r="L1578">
        <f>IF(AND(ISNUMBER(SEARCH(":",Table16[[#This Row],[Column1]]))=FALSE,ISNUMBER(SEARCH("Ronda",Table16[[#This Row],[Column1]]))=FALSE),1,0)</f>
        <v>1</v>
      </c>
      <c r="M1578">
        <f>IF(Table16[[#This Row],[cond]]=1,M1577+1,0)</f>
        <v>2</v>
      </c>
      <c r="N1578">
        <f>IF(ISNUMBER(SEARCH("Ronda",Table16[[#This Row],[Column1]]))=TRUE,1,0)</f>
        <v>0</v>
      </c>
      <c r="O1578" t="str">
        <f>IF(Table16[[#This Row],[cond2]]=1,MID(Table16[[#This Row],[Column1]],6,3),O1577)</f>
        <v xml:space="preserve"> 10</v>
      </c>
      <c r="P1578">
        <v>1577</v>
      </c>
      <c r="Q1578" t="s">
        <v>555</v>
      </c>
    </row>
    <row r="1579" spans="11:17" hidden="1" x14ac:dyDescent="0.3">
      <c r="K1579">
        <v>1</v>
      </c>
      <c r="L1579">
        <f>IF(AND(ISNUMBER(SEARCH(":",Table16[[#This Row],[Column1]]))=FALSE,ISNUMBER(SEARCH("Ronda",Table16[[#This Row],[Column1]]))=FALSE),1,0)</f>
        <v>1</v>
      </c>
      <c r="M1579">
        <f>IF(Table16[[#This Row],[cond]]=1,M1578+1,0)</f>
        <v>3</v>
      </c>
      <c r="N1579">
        <f>IF(ISNUMBER(SEARCH("Ronda",Table16[[#This Row],[Column1]]))=TRUE,1,0)</f>
        <v>0</v>
      </c>
      <c r="O1579" t="str">
        <f>IF(Table16[[#This Row],[cond2]]=1,MID(Table16[[#This Row],[Column1]],6,3),O1578)</f>
        <v xml:space="preserve"> 10</v>
      </c>
      <c r="P1579">
        <v>1578</v>
      </c>
      <c r="Q1579" t="s">
        <v>555</v>
      </c>
    </row>
    <row r="1580" spans="11:17" x14ac:dyDescent="0.3">
      <c r="K1580">
        <v>0</v>
      </c>
      <c r="L1580">
        <f>IF(AND(ISNUMBER(SEARCH(":",Table16[[#This Row],[Column1]]))=FALSE,ISNUMBER(SEARCH("Ronda",Table16[[#This Row],[Column1]]))=FALSE),1,0)</f>
        <v>1</v>
      </c>
      <c r="M1580">
        <f>IF(Table16[[#This Row],[cond]]=1,M1579+1,0)</f>
        <v>4</v>
      </c>
      <c r="N1580">
        <f>IF(ISNUMBER(SEARCH("Ronda",Table16[[#This Row],[Column1]]))=TRUE,1,0)</f>
        <v>0</v>
      </c>
      <c r="O1580" t="str">
        <f>IF(Table16[[#This Row],[cond2]]=1,MID(Table16[[#This Row],[Column1]],6,3),O1579)</f>
        <v xml:space="preserve"> 10</v>
      </c>
      <c r="P1580">
        <v>603</v>
      </c>
      <c r="Q1580" t="s">
        <v>538</v>
      </c>
    </row>
    <row r="1581" spans="11:17" hidden="1" x14ac:dyDescent="0.3">
      <c r="K1581">
        <v>0</v>
      </c>
      <c r="L1581">
        <f>IF(AND(ISNUMBER(SEARCH(":",Table16[[#This Row],[Column1]]))=FALSE,ISNUMBER(SEARCH("Ronda",Table16[[#This Row],[Column1]]))=FALSE),1,0)</f>
        <v>1</v>
      </c>
      <c r="M1581">
        <f>IF(Table16[[#This Row],[cond]]=1,M1580+1,0)</f>
        <v>5</v>
      </c>
      <c r="N1581">
        <f>IF(ISNUMBER(SEARCH("Ronda",Table16[[#This Row],[Column1]]))=TRUE,1,0)</f>
        <v>0</v>
      </c>
      <c r="O1581" t="str">
        <f>IF(Table16[[#This Row],[cond2]]=1,MID(Table16[[#This Row],[Column1]],6,3),O1580)</f>
        <v xml:space="preserve"> 10</v>
      </c>
      <c r="P1581">
        <v>1580</v>
      </c>
      <c r="Q1581" t="s">
        <v>555</v>
      </c>
    </row>
    <row r="1582" spans="11:17" hidden="1" x14ac:dyDescent="0.3">
      <c r="K1582">
        <v>0</v>
      </c>
      <c r="L1582">
        <f>IF(AND(ISNUMBER(SEARCH(":",Table16[[#This Row],[Column1]]))=FALSE,ISNUMBER(SEARCH("Ronda",Table16[[#This Row],[Column1]]))=FALSE),1,0)</f>
        <v>1</v>
      </c>
      <c r="M1582">
        <f>IF(Table16[[#This Row],[cond]]=1,M1581+1,0)</f>
        <v>6</v>
      </c>
      <c r="N1582">
        <f>IF(ISNUMBER(SEARCH("Ronda",Table16[[#This Row],[Column1]]))=TRUE,1,0)</f>
        <v>0</v>
      </c>
      <c r="O1582" t="str">
        <f>IF(Table16[[#This Row],[cond2]]=1,MID(Table16[[#This Row],[Column1]],6,3),O1581)</f>
        <v xml:space="preserve"> 10</v>
      </c>
      <c r="P1582">
        <v>1581</v>
      </c>
      <c r="Q1582" t="s">
        <v>555</v>
      </c>
    </row>
    <row r="1583" spans="11:17" hidden="1" x14ac:dyDescent="0.3">
      <c r="K1583" t="s">
        <v>1667</v>
      </c>
      <c r="L1583">
        <f>IF(AND(ISNUMBER(SEARCH(":",Table16[[#This Row],[Column1]]))=FALSE,ISNUMBER(SEARCH("Ronda",Table16[[#This Row],[Column1]]))=FALSE),1,0)</f>
        <v>0</v>
      </c>
      <c r="M1583">
        <f>IF(Table16[[#This Row],[cond]]=1,M1582+1,0)</f>
        <v>0</v>
      </c>
      <c r="N1583">
        <f>IF(ISNUMBER(SEARCH("Ronda",Table16[[#This Row],[Column1]]))=TRUE,1,0)</f>
        <v>0</v>
      </c>
      <c r="O1583" t="str">
        <f>IF(Table16[[#This Row],[cond2]]=1,MID(Table16[[#This Row],[Column1]],6,3),O1582)</f>
        <v xml:space="preserve"> 10</v>
      </c>
      <c r="P1583">
        <v>1582</v>
      </c>
      <c r="Q1583" t="s">
        <v>555</v>
      </c>
    </row>
    <row r="1584" spans="11:17" hidden="1" x14ac:dyDescent="0.3">
      <c r="K1584" t="s">
        <v>303</v>
      </c>
      <c r="L1584">
        <f>IF(AND(ISNUMBER(SEARCH(":",Table16[[#This Row],[Column1]]))=FALSE,ISNUMBER(SEARCH("Ronda",Table16[[#This Row],[Column1]]))=FALSE),1,0)</f>
        <v>1</v>
      </c>
      <c r="M1584">
        <f>IF(Table16[[#This Row],[cond]]=1,M1583+1,0)</f>
        <v>1</v>
      </c>
      <c r="N1584">
        <f>IF(ISNUMBER(SEARCH("Ronda",Table16[[#This Row],[Column1]]))=TRUE,1,0)</f>
        <v>0</v>
      </c>
      <c r="O1584" t="str">
        <f>IF(Table16[[#This Row],[cond2]]=1,MID(Table16[[#This Row],[Column1]],6,3),O1583)</f>
        <v xml:space="preserve"> 10</v>
      </c>
      <c r="P1584">
        <v>1583</v>
      </c>
      <c r="Q1584" t="s">
        <v>555</v>
      </c>
    </row>
    <row r="1585" spans="11:17" hidden="1" x14ac:dyDescent="0.3">
      <c r="K1585" t="s">
        <v>33</v>
      </c>
      <c r="L1585">
        <f>IF(AND(ISNUMBER(SEARCH(":",Table16[[#This Row],[Column1]]))=FALSE,ISNUMBER(SEARCH("Ronda",Table16[[#This Row],[Column1]]))=FALSE),1,0)</f>
        <v>1</v>
      </c>
      <c r="M1585">
        <f>IF(Table16[[#This Row],[cond]]=1,M1584+1,0)</f>
        <v>2</v>
      </c>
      <c r="N1585">
        <f>IF(ISNUMBER(SEARCH("Ronda",Table16[[#This Row],[Column1]]))=TRUE,1,0)</f>
        <v>0</v>
      </c>
      <c r="O1585" t="str">
        <f>IF(Table16[[#This Row],[cond2]]=1,MID(Table16[[#This Row],[Column1]],6,3),O1584)</f>
        <v xml:space="preserve"> 10</v>
      </c>
      <c r="P1585">
        <v>1584</v>
      </c>
      <c r="Q1585" t="s">
        <v>555</v>
      </c>
    </row>
    <row r="1586" spans="11:17" hidden="1" x14ac:dyDescent="0.3">
      <c r="K1586">
        <v>0</v>
      </c>
      <c r="L1586">
        <f>IF(AND(ISNUMBER(SEARCH(":",Table16[[#This Row],[Column1]]))=FALSE,ISNUMBER(SEARCH("Ronda",Table16[[#This Row],[Column1]]))=FALSE),1,0)</f>
        <v>1</v>
      </c>
      <c r="M1586">
        <f>IF(Table16[[#This Row],[cond]]=1,M1585+1,0)</f>
        <v>3</v>
      </c>
      <c r="N1586">
        <f>IF(ISNUMBER(SEARCH("Ronda",Table16[[#This Row],[Column1]]))=TRUE,1,0)</f>
        <v>0</v>
      </c>
      <c r="O1586" t="str">
        <f>IF(Table16[[#This Row],[cond2]]=1,MID(Table16[[#This Row],[Column1]],6,3),O1585)</f>
        <v xml:space="preserve"> 10</v>
      </c>
      <c r="P1586">
        <v>1585</v>
      </c>
      <c r="Q1586" t="s">
        <v>555</v>
      </c>
    </row>
    <row r="1587" spans="11:17" x14ac:dyDescent="0.3">
      <c r="K1587">
        <v>2</v>
      </c>
      <c r="L1587">
        <f>IF(AND(ISNUMBER(SEARCH(":",Table16[[#This Row],[Column1]]))=FALSE,ISNUMBER(SEARCH("Ronda",Table16[[#This Row],[Column1]]))=FALSE),1,0)</f>
        <v>1</v>
      </c>
      <c r="M1587">
        <f>IF(Table16[[#This Row],[cond]]=1,M1586+1,0)</f>
        <v>4</v>
      </c>
      <c r="N1587">
        <f>IF(ISNUMBER(SEARCH("Ronda",Table16[[#This Row],[Column1]]))=TRUE,1,0)</f>
        <v>0</v>
      </c>
      <c r="O1587" t="str">
        <f>IF(Table16[[#This Row],[cond2]]=1,MID(Table16[[#This Row],[Column1]],6,3),O1586)</f>
        <v xml:space="preserve"> 10</v>
      </c>
      <c r="P1587">
        <v>596</v>
      </c>
      <c r="Q1587" t="s">
        <v>538</v>
      </c>
    </row>
    <row r="1588" spans="11:17" hidden="1" x14ac:dyDescent="0.3">
      <c r="K1588">
        <v>0</v>
      </c>
      <c r="L1588">
        <f>IF(AND(ISNUMBER(SEARCH(":",Table16[[#This Row],[Column1]]))=FALSE,ISNUMBER(SEARCH("Ronda",Table16[[#This Row],[Column1]]))=FALSE),1,0)</f>
        <v>1</v>
      </c>
      <c r="M1588">
        <f>IF(Table16[[#This Row],[cond]]=1,M1587+1,0)</f>
        <v>5</v>
      </c>
      <c r="N1588">
        <f>IF(ISNUMBER(SEARCH("Ronda",Table16[[#This Row],[Column1]]))=TRUE,1,0)</f>
        <v>0</v>
      </c>
      <c r="O1588" t="str">
        <f>IF(Table16[[#This Row],[cond2]]=1,MID(Table16[[#This Row],[Column1]],6,3),O1587)</f>
        <v xml:space="preserve"> 10</v>
      </c>
      <c r="P1588">
        <v>1587</v>
      </c>
      <c r="Q1588" t="s">
        <v>555</v>
      </c>
    </row>
    <row r="1589" spans="11:17" hidden="1" x14ac:dyDescent="0.3">
      <c r="K1589">
        <v>0</v>
      </c>
      <c r="L1589">
        <f>IF(AND(ISNUMBER(SEARCH(":",Table16[[#This Row],[Column1]]))=FALSE,ISNUMBER(SEARCH("Ronda",Table16[[#This Row],[Column1]]))=FALSE),1,0)</f>
        <v>1</v>
      </c>
      <c r="M1589">
        <f>IF(Table16[[#This Row],[cond]]=1,M1588+1,0)</f>
        <v>6</v>
      </c>
      <c r="N1589">
        <f>IF(ISNUMBER(SEARCH("Ronda",Table16[[#This Row],[Column1]]))=TRUE,1,0)</f>
        <v>0</v>
      </c>
      <c r="O1589" t="str">
        <f>IF(Table16[[#This Row],[cond2]]=1,MID(Table16[[#This Row],[Column1]],6,3),O1588)</f>
        <v xml:space="preserve"> 10</v>
      </c>
      <c r="P1589">
        <v>1588</v>
      </c>
      <c r="Q1589" t="s">
        <v>555</v>
      </c>
    </row>
    <row r="1590" spans="11:17" hidden="1" x14ac:dyDescent="0.3">
      <c r="K1590" t="s">
        <v>1668</v>
      </c>
      <c r="L1590">
        <f>IF(AND(ISNUMBER(SEARCH(":",Table16[[#This Row],[Column1]]))=FALSE,ISNUMBER(SEARCH("Ronda",Table16[[#This Row],[Column1]]))=FALSE),1,0)</f>
        <v>0</v>
      </c>
      <c r="M1590">
        <f>IF(Table16[[#This Row],[cond]]=1,M1589+1,0)</f>
        <v>0</v>
      </c>
      <c r="N1590">
        <f>IF(ISNUMBER(SEARCH("Ronda",Table16[[#This Row],[Column1]]))=TRUE,1,0)</f>
        <v>0</v>
      </c>
      <c r="O1590" t="str">
        <f>IF(Table16[[#This Row],[cond2]]=1,MID(Table16[[#This Row],[Column1]],6,3),O1589)</f>
        <v xml:space="preserve"> 10</v>
      </c>
      <c r="P1590">
        <v>1589</v>
      </c>
      <c r="Q1590" t="s">
        <v>555</v>
      </c>
    </row>
    <row r="1591" spans="11:17" hidden="1" x14ac:dyDescent="0.3">
      <c r="K1591" t="s">
        <v>10</v>
      </c>
      <c r="L1591">
        <f>IF(AND(ISNUMBER(SEARCH(":",Table16[[#This Row],[Column1]]))=FALSE,ISNUMBER(SEARCH("Ronda",Table16[[#This Row],[Column1]]))=FALSE),1,0)</f>
        <v>1</v>
      </c>
      <c r="M1591">
        <f>IF(Table16[[#This Row],[cond]]=1,M1590+1,0)</f>
        <v>1</v>
      </c>
      <c r="N1591">
        <f>IF(ISNUMBER(SEARCH("Ronda",Table16[[#This Row],[Column1]]))=TRUE,1,0)</f>
        <v>0</v>
      </c>
      <c r="O1591" t="str">
        <f>IF(Table16[[#This Row],[cond2]]=1,MID(Table16[[#This Row],[Column1]],6,3),O1590)</f>
        <v xml:space="preserve"> 10</v>
      </c>
      <c r="P1591">
        <v>1590</v>
      </c>
      <c r="Q1591" t="s">
        <v>555</v>
      </c>
    </row>
    <row r="1592" spans="11:17" hidden="1" x14ac:dyDescent="0.3">
      <c r="K1592" t="s">
        <v>1493</v>
      </c>
      <c r="L1592">
        <f>IF(AND(ISNUMBER(SEARCH(":",Table16[[#This Row],[Column1]]))=FALSE,ISNUMBER(SEARCH("Ronda",Table16[[#This Row],[Column1]]))=FALSE),1,0)</f>
        <v>1</v>
      </c>
      <c r="M1592">
        <f>IF(Table16[[#This Row],[cond]]=1,M1591+1,0)</f>
        <v>2</v>
      </c>
      <c r="N1592">
        <f>IF(ISNUMBER(SEARCH("Ronda",Table16[[#This Row],[Column1]]))=TRUE,1,0)</f>
        <v>0</v>
      </c>
      <c r="O1592" t="str">
        <f>IF(Table16[[#This Row],[cond2]]=1,MID(Table16[[#This Row],[Column1]],6,3),O1591)</f>
        <v xml:space="preserve"> 10</v>
      </c>
      <c r="P1592">
        <v>1591</v>
      </c>
      <c r="Q1592" t="s">
        <v>555</v>
      </c>
    </row>
    <row r="1593" spans="11:17" hidden="1" x14ac:dyDescent="0.3">
      <c r="K1593">
        <v>1</v>
      </c>
      <c r="L1593">
        <f>IF(AND(ISNUMBER(SEARCH(":",Table16[[#This Row],[Column1]]))=FALSE,ISNUMBER(SEARCH("Ronda",Table16[[#This Row],[Column1]]))=FALSE),1,0)</f>
        <v>1</v>
      </c>
      <c r="M1593">
        <f>IF(Table16[[#This Row],[cond]]=1,M1592+1,0)</f>
        <v>3</v>
      </c>
      <c r="N1593">
        <f>IF(ISNUMBER(SEARCH("Ronda",Table16[[#This Row],[Column1]]))=TRUE,1,0)</f>
        <v>0</v>
      </c>
      <c r="O1593" t="str">
        <f>IF(Table16[[#This Row],[cond2]]=1,MID(Table16[[#This Row],[Column1]],6,3),O1592)</f>
        <v xml:space="preserve"> 10</v>
      </c>
      <c r="P1593">
        <v>1592</v>
      </c>
      <c r="Q1593" t="s">
        <v>555</v>
      </c>
    </row>
    <row r="1594" spans="11:17" x14ac:dyDescent="0.3">
      <c r="K1594">
        <v>0</v>
      </c>
      <c r="L1594">
        <f>IF(AND(ISNUMBER(SEARCH(":",Table16[[#This Row],[Column1]]))=FALSE,ISNUMBER(SEARCH("Ronda",Table16[[#This Row],[Column1]]))=FALSE),1,0)</f>
        <v>1</v>
      </c>
      <c r="M1594">
        <f>IF(Table16[[#This Row],[cond]]=1,M1593+1,0)</f>
        <v>4</v>
      </c>
      <c r="N1594">
        <f>IF(ISNUMBER(SEARCH("Ronda",Table16[[#This Row],[Column1]]))=TRUE,1,0)</f>
        <v>0</v>
      </c>
      <c r="O1594" t="str">
        <f>IF(Table16[[#This Row],[cond2]]=1,MID(Table16[[#This Row],[Column1]],6,3),O1593)</f>
        <v xml:space="preserve"> 10</v>
      </c>
      <c r="P1594">
        <v>589</v>
      </c>
      <c r="Q1594" t="s">
        <v>538</v>
      </c>
    </row>
    <row r="1595" spans="11:17" hidden="1" x14ac:dyDescent="0.3">
      <c r="K1595">
        <v>0</v>
      </c>
      <c r="L1595">
        <f>IF(AND(ISNUMBER(SEARCH(":",Table16[[#This Row],[Column1]]))=FALSE,ISNUMBER(SEARCH("Ronda",Table16[[#This Row],[Column1]]))=FALSE),1,0)</f>
        <v>1</v>
      </c>
      <c r="M1595">
        <f>IF(Table16[[#This Row],[cond]]=1,M1594+1,0)</f>
        <v>5</v>
      </c>
      <c r="N1595">
        <f>IF(ISNUMBER(SEARCH("Ronda",Table16[[#This Row],[Column1]]))=TRUE,1,0)</f>
        <v>0</v>
      </c>
      <c r="O1595" t="str">
        <f>IF(Table16[[#This Row],[cond2]]=1,MID(Table16[[#This Row],[Column1]],6,3),O1594)</f>
        <v xml:space="preserve"> 10</v>
      </c>
      <c r="P1595">
        <v>1594</v>
      </c>
      <c r="Q1595" t="s">
        <v>555</v>
      </c>
    </row>
    <row r="1596" spans="11:17" hidden="1" x14ac:dyDescent="0.3">
      <c r="K1596">
        <v>0</v>
      </c>
      <c r="L1596">
        <f>IF(AND(ISNUMBER(SEARCH(":",Table16[[#This Row],[Column1]]))=FALSE,ISNUMBER(SEARCH("Ronda",Table16[[#This Row],[Column1]]))=FALSE),1,0)</f>
        <v>1</v>
      </c>
      <c r="M1596">
        <f>IF(Table16[[#This Row],[cond]]=1,M1595+1,0)</f>
        <v>6</v>
      </c>
      <c r="N1596">
        <f>IF(ISNUMBER(SEARCH("Ronda",Table16[[#This Row],[Column1]]))=TRUE,1,0)</f>
        <v>0</v>
      </c>
      <c r="O1596" t="str">
        <f>IF(Table16[[#This Row],[cond2]]=1,MID(Table16[[#This Row],[Column1]],6,3),O1595)</f>
        <v xml:space="preserve"> 10</v>
      </c>
      <c r="P1596">
        <v>1595</v>
      </c>
      <c r="Q1596" t="s">
        <v>555</v>
      </c>
    </row>
    <row r="1597" spans="11:17" hidden="1" x14ac:dyDescent="0.3">
      <c r="K1597" t="s">
        <v>1669</v>
      </c>
      <c r="L1597">
        <f>IF(AND(ISNUMBER(SEARCH(":",Table16[[#This Row],[Column1]]))=FALSE,ISNUMBER(SEARCH("Ronda",Table16[[#This Row],[Column1]]))=FALSE),1,0)</f>
        <v>0</v>
      </c>
      <c r="M1597">
        <f>IF(Table16[[#This Row],[cond]]=1,M1596+1,0)</f>
        <v>0</v>
      </c>
      <c r="N1597">
        <f>IF(ISNUMBER(SEARCH("Ronda",Table16[[#This Row],[Column1]]))=TRUE,1,0)</f>
        <v>0</v>
      </c>
      <c r="O1597" t="str">
        <f>IF(Table16[[#This Row],[cond2]]=1,MID(Table16[[#This Row],[Column1]],6,3),O1596)</f>
        <v xml:space="preserve"> 10</v>
      </c>
      <c r="P1597">
        <v>1596</v>
      </c>
      <c r="Q1597" t="s">
        <v>555</v>
      </c>
    </row>
    <row r="1598" spans="11:17" hidden="1" x14ac:dyDescent="0.3">
      <c r="K1598" t="s">
        <v>14</v>
      </c>
      <c r="L1598">
        <f>IF(AND(ISNUMBER(SEARCH(":",Table16[[#This Row],[Column1]]))=FALSE,ISNUMBER(SEARCH("Ronda",Table16[[#This Row],[Column1]]))=FALSE),1,0)</f>
        <v>1</v>
      </c>
      <c r="M1598">
        <f>IF(Table16[[#This Row],[cond]]=1,M1597+1,0)</f>
        <v>1</v>
      </c>
      <c r="N1598">
        <f>IF(ISNUMBER(SEARCH("Ronda",Table16[[#This Row],[Column1]]))=TRUE,1,0)</f>
        <v>0</v>
      </c>
      <c r="O1598" t="str">
        <f>IF(Table16[[#This Row],[cond2]]=1,MID(Table16[[#This Row],[Column1]],6,3),O1597)</f>
        <v xml:space="preserve"> 10</v>
      </c>
      <c r="P1598">
        <v>1597</v>
      </c>
      <c r="Q1598" t="s">
        <v>555</v>
      </c>
    </row>
    <row r="1599" spans="11:17" hidden="1" x14ac:dyDescent="0.3">
      <c r="K1599" t="s">
        <v>1257</v>
      </c>
      <c r="L1599">
        <f>IF(AND(ISNUMBER(SEARCH(":",Table16[[#This Row],[Column1]]))=FALSE,ISNUMBER(SEARCH("Ronda",Table16[[#This Row],[Column1]]))=FALSE),1,0)</f>
        <v>1</v>
      </c>
      <c r="M1599">
        <f>IF(Table16[[#This Row],[cond]]=1,M1598+1,0)</f>
        <v>2</v>
      </c>
      <c r="N1599">
        <f>IF(ISNUMBER(SEARCH("Ronda",Table16[[#This Row],[Column1]]))=TRUE,1,0)</f>
        <v>0</v>
      </c>
      <c r="O1599" t="str">
        <f>IF(Table16[[#This Row],[cond2]]=1,MID(Table16[[#This Row],[Column1]],6,3),O1598)</f>
        <v xml:space="preserve"> 10</v>
      </c>
      <c r="P1599">
        <v>1598</v>
      </c>
      <c r="Q1599" t="s">
        <v>555</v>
      </c>
    </row>
    <row r="1600" spans="11:17" hidden="1" x14ac:dyDescent="0.3">
      <c r="K1600">
        <v>0</v>
      </c>
      <c r="L1600">
        <f>IF(AND(ISNUMBER(SEARCH(":",Table16[[#This Row],[Column1]]))=FALSE,ISNUMBER(SEARCH("Ronda",Table16[[#This Row],[Column1]]))=FALSE),1,0)</f>
        <v>1</v>
      </c>
      <c r="M1600">
        <f>IF(Table16[[#This Row],[cond]]=1,M1599+1,0)</f>
        <v>3</v>
      </c>
      <c r="N1600">
        <f>IF(ISNUMBER(SEARCH("Ronda",Table16[[#This Row],[Column1]]))=TRUE,1,0)</f>
        <v>0</v>
      </c>
      <c r="O1600" t="str">
        <f>IF(Table16[[#This Row],[cond2]]=1,MID(Table16[[#This Row],[Column1]],6,3),O1599)</f>
        <v xml:space="preserve"> 10</v>
      </c>
      <c r="P1600">
        <v>1599</v>
      </c>
      <c r="Q1600" t="s">
        <v>555</v>
      </c>
    </row>
    <row r="1601" spans="11:17" x14ac:dyDescent="0.3">
      <c r="K1601">
        <v>1</v>
      </c>
      <c r="L1601">
        <f>IF(AND(ISNUMBER(SEARCH(":",Table16[[#This Row],[Column1]]))=FALSE,ISNUMBER(SEARCH("Ronda",Table16[[#This Row],[Column1]]))=FALSE),1,0)</f>
        <v>1</v>
      </c>
      <c r="M1601">
        <f>IF(Table16[[#This Row],[cond]]=1,M1600+1,0)</f>
        <v>4</v>
      </c>
      <c r="N1601">
        <f>IF(ISNUMBER(SEARCH("Ronda",Table16[[#This Row],[Column1]]))=TRUE,1,0)</f>
        <v>0</v>
      </c>
      <c r="O1601" t="str">
        <f>IF(Table16[[#This Row],[cond2]]=1,MID(Table16[[#This Row],[Column1]],6,3),O1600)</f>
        <v xml:space="preserve"> 10</v>
      </c>
      <c r="P1601">
        <v>582</v>
      </c>
      <c r="Q1601" t="s">
        <v>538</v>
      </c>
    </row>
    <row r="1602" spans="11:17" hidden="1" x14ac:dyDescent="0.3">
      <c r="K1602">
        <v>0</v>
      </c>
      <c r="L1602">
        <f>IF(AND(ISNUMBER(SEARCH(":",Table16[[#This Row],[Column1]]))=FALSE,ISNUMBER(SEARCH("Ronda",Table16[[#This Row],[Column1]]))=FALSE),1,0)</f>
        <v>1</v>
      </c>
      <c r="M1602">
        <f>IF(Table16[[#This Row],[cond]]=1,M1601+1,0)</f>
        <v>5</v>
      </c>
      <c r="N1602">
        <f>IF(ISNUMBER(SEARCH("Ronda",Table16[[#This Row],[Column1]]))=TRUE,1,0)</f>
        <v>0</v>
      </c>
      <c r="O1602" t="str">
        <f>IF(Table16[[#This Row],[cond2]]=1,MID(Table16[[#This Row],[Column1]],6,3),O1601)</f>
        <v xml:space="preserve"> 10</v>
      </c>
      <c r="P1602">
        <v>1601</v>
      </c>
      <c r="Q1602" t="s">
        <v>555</v>
      </c>
    </row>
    <row r="1603" spans="11:17" hidden="1" x14ac:dyDescent="0.3">
      <c r="K1603">
        <v>0</v>
      </c>
      <c r="L1603">
        <f>IF(AND(ISNUMBER(SEARCH(":",Table16[[#This Row],[Column1]]))=FALSE,ISNUMBER(SEARCH("Ronda",Table16[[#This Row],[Column1]]))=FALSE),1,0)</f>
        <v>1</v>
      </c>
      <c r="M1603">
        <f>IF(Table16[[#This Row],[cond]]=1,M1602+1,0)</f>
        <v>6</v>
      </c>
      <c r="N1603">
        <f>IF(ISNUMBER(SEARCH("Ronda",Table16[[#This Row],[Column1]]))=TRUE,1,0)</f>
        <v>0</v>
      </c>
      <c r="O1603" t="str">
        <f>IF(Table16[[#This Row],[cond2]]=1,MID(Table16[[#This Row],[Column1]],6,3),O1602)</f>
        <v xml:space="preserve"> 10</v>
      </c>
      <c r="P1603">
        <v>1602</v>
      </c>
      <c r="Q1603" t="s">
        <v>555</v>
      </c>
    </row>
    <row r="1604" spans="11:17" hidden="1" x14ac:dyDescent="0.3">
      <c r="K1604" t="s">
        <v>1670</v>
      </c>
      <c r="L1604">
        <f>IF(AND(ISNUMBER(SEARCH(":",Table16[[#This Row],[Column1]]))=FALSE,ISNUMBER(SEARCH("Ronda",Table16[[#This Row],[Column1]]))=FALSE),1,0)</f>
        <v>0</v>
      </c>
      <c r="M1604">
        <f>IF(Table16[[#This Row],[cond]]=1,M1603+1,0)</f>
        <v>0</v>
      </c>
      <c r="N1604">
        <f>IF(ISNUMBER(SEARCH("Ronda",Table16[[#This Row],[Column1]]))=TRUE,1,0)</f>
        <v>1</v>
      </c>
      <c r="O1604" t="str">
        <f>IF(Table16[[#This Row],[cond2]]=1,MID(Table16[[#This Row],[Column1]],6,3),O1603)</f>
        <v xml:space="preserve"> 9</v>
      </c>
      <c r="P1604">
        <v>1603</v>
      </c>
      <c r="Q1604" t="s">
        <v>553</v>
      </c>
    </row>
    <row r="1605" spans="11:17" hidden="1" x14ac:dyDescent="0.3">
      <c r="K1605" t="s">
        <v>236</v>
      </c>
      <c r="L1605">
        <f>IF(AND(ISNUMBER(SEARCH(":",Table16[[#This Row],[Column1]]))=FALSE,ISNUMBER(SEARCH("Ronda",Table16[[#This Row],[Column1]]))=FALSE),1,0)</f>
        <v>0</v>
      </c>
      <c r="M1605">
        <f>IF(Table16[[#This Row],[cond]]=1,M1604+1,0)</f>
        <v>0</v>
      </c>
      <c r="N1605">
        <f>IF(ISNUMBER(SEARCH("Ronda",Table16[[#This Row],[Column1]]))=TRUE,1,0)</f>
        <v>0</v>
      </c>
      <c r="O1605" t="str">
        <f>IF(Table16[[#This Row],[cond2]]=1,MID(Table16[[#This Row],[Column1]],6,3),O1604)</f>
        <v xml:space="preserve"> 9</v>
      </c>
      <c r="P1605">
        <v>1604</v>
      </c>
      <c r="Q1605" t="s">
        <v>553</v>
      </c>
    </row>
    <row r="1606" spans="11:17" hidden="1" x14ac:dyDescent="0.3">
      <c r="K1606" t="s">
        <v>1491</v>
      </c>
      <c r="L1606">
        <f>IF(AND(ISNUMBER(SEARCH(":",Table16[[#This Row],[Column1]]))=FALSE,ISNUMBER(SEARCH("Ronda",Table16[[#This Row],[Column1]]))=FALSE),1,0)</f>
        <v>1</v>
      </c>
      <c r="M1606">
        <f>IF(Table16[[#This Row],[cond]]=1,M1605+1,0)</f>
        <v>1</v>
      </c>
      <c r="N1606">
        <f>IF(ISNUMBER(SEARCH("Ronda",Table16[[#This Row],[Column1]]))=TRUE,1,0)</f>
        <v>0</v>
      </c>
      <c r="O1606" t="str">
        <f>IF(Table16[[#This Row],[cond2]]=1,MID(Table16[[#This Row],[Column1]],6,3),O1605)</f>
        <v xml:space="preserve"> 9</v>
      </c>
      <c r="P1606">
        <v>1605</v>
      </c>
      <c r="Q1606" t="s">
        <v>553</v>
      </c>
    </row>
    <row r="1607" spans="11:17" hidden="1" x14ac:dyDescent="0.3">
      <c r="K1607" t="s">
        <v>10</v>
      </c>
      <c r="L1607">
        <f>IF(AND(ISNUMBER(SEARCH(":",Table16[[#This Row],[Column1]]))=FALSE,ISNUMBER(SEARCH("Ronda",Table16[[#This Row],[Column1]]))=FALSE),1,0)</f>
        <v>1</v>
      </c>
      <c r="M1607">
        <f>IF(Table16[[#This Row],[cond]]=1,M1606+1,0)</f>
        <v>2</v>
      </c>
      <c r="N1607">
        <f>IF(ISNUMBER(SEARCH("Ronda",Table16[[#This Row],[Column1]]))=TRUE,1,0)</f>
        <v>0</v>
      </c>
      <c r="O1607" t="str">
        <f>IF(Table16[[#This Row],[cond2]]=1,MID(Table16[[#This Row],[Column1]],6,3),O1606)</f>
        <v xml:space="preserve"> 9</v>
      </c>
      <c r="P1607">
        <v>1606</v>
      </c>
      <c r="Q1607" t="s">
        <v>553</v>
      </c>
    </row>
    <row r="1608" spans="11:17" hidden="1" x14ac:dyDescent="0.3">
      <c r="K1608">
        <v>2</v>
      </c>
      <c r="L1608">
        <f>IF(AND(ISNUMBER(SEARCH(":",Table16[[#This Row],[Column1]]))=FALSE,ISNUMBER(SEARCH("Ronda",Table16[[#This Row],[Column1]]))=FALSE),1,0)</f>
        <v>1</v>
      </c>
      <c r="M1608">
        <f>IF(Table16[[#This Row],[cond]]=1,M1607+1,0)</f>
        <v>3</v>
      </c>
      <c r="N1608">
        <f>IF(ISNUMBER(SEARCH("Ronda",Table16[[#This Row],[Column1]]))=TRUE,1,0)</f>
        <v>0</v>
      </c>
      <c r="O1608" t="str">
        <f>IF(Table16[[#This Row],[cond2]]=1,MID(Table16[[#This Row],[Column1]],6,3),O1607)</f>
        <v xml:space="preserve"> 9</v>
      </c>
      <c r="P1608">
        <v>1607</v>
      </c>
      <c r="Q1608" t="s">
        <v>553</v>
      </c>
    </row>
    <row r="1609" spans="11:17" x14ac:dyDescent="0.3">
      <c r="K1609">
        <v>0</v>
      </c>
      <c r="L1609">
        <f>IF(AND(ISNUMBER(SEARCH(":",Table16[[#This Row],[Column1]]))=FALSE,ISNUMBER(SEARCH("Ronda",Table16[[#This Row],[Column1]]))=FALSE),1,0)</f>
        <v>1</v>
      </c>
      <c r="M1609">
        <f>IF(Table16[[#This Row],[cond]]=1,M1608+1,0)</f>
        <v>4</v>
      </c>
      <c r="N1609">
        <f>IF(ISNUMBER(SEARCH("Ronda",Table16[[#This Row],[Column1]]))=TRUE,1,0)</f>
        <v>0</v>
      </c>
      <c r="O1609" t="str">
        <f>IF(Table16[[#This Row],[cond2]]=1,MID(Table16[[#This Row],[Column1]],6,3),O1608)</f>
        <v xml:space="preserve"> 9</v>
      </c>
      <c r="P1609">
        <v>574</v>
      </c>
      <c r="Q1609" t="s">
        <v>537</v>
      </c>
    </row>
    <row r="1610" spans="11:17" hidden="1" x14ac:dyDescent="0.3">
      <c r="K1610">
        <v>-1</v>
      </c>
      <c r="L1610">
        <f>IF(AND(ISNUMBER(SEARCH(":",Table16[[#This Row],[Column1]]))=FALSE,ISNUMBER(SEARCH("Ronda",Table16[[#This Row],[Column1]]))=FALSE),1,0)</f>
        <v>1</v>
      </c>
      <c r="M1610">
        <f>IF(Table16[[#This Row],[cond]]=1,M1609+1,0)</f>
        <v>5</v>
      </c>
      <c r="N1610">
        <f>IF(ISNUMBER(SEARCH("Ronda",Table16[[#This Row],[Column1]]))=TRUE,1,0)</f>
        <v>0</v>
      </c>
      <c r="O1610" t="str">
        <f>IF(Table16[[#This Row],[cond2]]=1,MID(Table16[[#This Row],[Column1]],6,3),O1609)</f>
        <v xml:space="preserve"> 9</v>
      </c>
      <c r="P1610">
        <v>1609</v>
      </c>
      <c r="Q1610" t="s">
        <v>553</v>
      </c>
    </row>
    <row r="1611" spans="11:17" hidden="1" x14ac:dyDescent="0.3">
      <c r="K1611">
        <v>0</v>
      </c>
      <c r="L1611">
        <f>IF(AND(ISNUMBER(SEARCH(":",Table16[[#This Row],[Column1]]))=FALSE,ISNUMBER(SEARCH("Ronda",Table16[[#This Row],[Column1]]))=FALSE),1,0)</f>
        <v>1</v>
      </c>
      <c r="M1611">
        <f>IF(Table16[[#This Row],[cond]]=1,M1610+1,0)</f>
        <v>6</v>
      </c>
      <c r="N1611">
        <f>IF(ISNUMBER(SEARCH("Ronda",Table16[[#This Row],[Column1]]))=TRUE,1,0)</f>
        <v>0</v>
      </c>
      <c r="O1611" t="str">
        <f>IF(Table16[[#This Row],[cond2]]=1,MID(Table16[[#This Row],[Column1]],6,3),O1610)</f>
        <v xml:space="preserve"> 9</v>
      </c>
      <c r="P1611">
        <v>1610</v>
      </c>
      <c r="Q1611" t="s">
        <v>553</v>
      </c>
    </row>
    <row r="1612" spans="11:17" hidden="1" x14ac:dyDescent="0.3">
      <c r="K1612" t="s">
        <v>1671</v>
      </c>
      <c r="L1612">
        <f>IF(AND(ISNUMBER(SEARCH(":",Table16[[#This Row],[Column1]]))=FALSE,ISNUMBER(SEARCH("Ronda",Table16[[#This Row],[Column1]]))=FALSE),1,0)</f>
        <v>0</v>
      </c>
      <c r="M1612">
        <f>IF(Table16[[#This Row],[cond]]=1,M1611+1,0)</f>
        <v>0</v>
      </c>
      <c r="N1612">
        <f>IF(ISNUMBER(SEARCH("Ronda",Table16[[#This Row],[Column1]]))=TRUE,1,0)</f>
        <v>0</v>
      </c>
      <c r="O1612" t="str">
        <f>IF(Table16[[#This Row],[cond2]]=1,MID(Table16[[#This Row],[Column1]],6,3),O1611)</f>
        <v xml:space="preserve"> 9</v>
      </c>
      <c r="P1612">
        <v>1611</v>
      </c>
      <c r="Q1612" t="s">
        <v>553</v>
      </c>
    </row>
    <row r="1613" spans="11:17" hidden="1" x14ac:dyDescent="0.3">
      <c r="K1613" t="s">
        <v>2</v>
      </c>
      <c r="L1613">
        <f>IF(AND(ISNUMBER(SEARCH(":",Table16[[#This Row],[Column1]]))=FALSE,ISNUMBER(SEARCH("Ronda",Table16[[#This Row],[Column1]]))=FALSE),1,0)</f>
        <v>1</v>
      </c>
      <c r="M1613">
        <f>IF(Table16[[#This Row],[cond]]=1,M1612+1,0)</f>
        <v>1</v>
      </c>
      <c r="N1613">
        <f>IF(ISNUMBER(SEARCH("Ronda",Table16[[#This Row],[Column1]]))=TRUE,1,0)</f>
        <v>0</v>
      </c>
      <c r="O1613" t="str">
        <f>IF(Table16[[#This Row],[cond2]]=1,MID(Table16[[#This Row],[Column1]],6,3),O1612)</f>
        <v xml:space="preserve"> 9</v>
      </c>
      <c r="P1613">
        <v>1612</v>
      </c>
      <c r="Q1613" t="s">
        <v>553</v>
      </c>
    </row>
    <row r="1614" spans="11:17" hidden="1" x14ac:dyDescent="0.3">
      <c r="K1614" t="s">
        <v>6</v>
      </c>
      <c r="L1614">
        <f>IF(AND(ISNUMBER(SEARCH(":",Table16[[#This Row],[Column1]]))=FALSE,ISNUMBER(SEARCH("Ronda",Table16[[#This Row],[Column1]]))=FALSE),1,0)</f>
        <v>1</v>
      </c>
      <c r="M1614">
        <f>IF(Table16[[#This Row],[cond]]=1,M1613+1,0)</f>
        <v>2</v>
      </c>
      <c r="N1614">
        <f>IF(ISNUMBER(SEARCH("Ronda",Table16[[#This Row],[Column1]]))=TRUE,1,0)</f>
        <v>0</v>
      </c>
      <c r="O1614" t="str">
        <f>IF(Table16[[#This Row],[cond2]]=1,MID(Table16[[#This Row],[Column1]],6,3),O1613)</f>
        <v xml:space="preserve"> 9</v>
      </c>
      <c r="P1614">
        <v>1613</v>
      </c>
      <c r="Q1614" t="s">
        <v>553</v>
      </c>
    </row>
    <row r="1615" spans="11:17" hidden="1" x14ac:dyDescent="0.3">
      <c r="K1615">
        <v>2</v>
      </c>
      <c r="L1615">
        <f>IF(AND(ISNUMBER(SEARCH(":",Table16[[#This Row],[Column1]]))=FALSE,ISNUMBER(SEARCH("Ronda",Table16[[#This Row],[Column1]]))=FALSE),1,0)</f>
        <v>1</v>
      </c>
      <c r="M1615">
        <f>IF(Table16[[#This Row],[cond]]=1,M1614+1,0)</f>
        <v>3</v>
      </c>
      <c r="N1615">
        <f>IF(ISNUMBER(SEARCH("Ronda",Table16[[#This Row],[Column1]]))=TRUE,1,0)</f>
        <v>0</v>
      </c>
      <c r="O1615" t="str">
        <f>IF(Table16[[#This Row],[cond2]]=1,MID(Table16[[#This Row],[Column1]],6,3),O1614)</f>
        <v xml:space="preserve"> 9</v>
      </c>
      <c r="P1615">
        <v>1614</v>
      </c>
      <c r="Q1615" t="s">
        <v>553</v>
      </c>
    </row>
    <row r="1616" spans="11:17" x14ac:dyDescent="0.3">
      <c r="K1616">
        <v>0</v>
      </c>
      <c r="L1616">
        <f>IF(AND(ISNUMBER(SEARCH(":",Table16[[#This Row],[Column1]]))=FALSE,ISNUMBER(SEARCH("Ronda",Table16[[#This Row],[Column1]]))=FALSE),1,0)</f>
        <v>1</v>
      </c>
      <c r="M1616">
        <f>IF(Table16[[#This Row],[cond]]=1,M1615+1,0)</f>
        <v>4</v>
      </c>
      <c r="N1616">
        <f>IF(ISNUMBER(SEARCH("Ronda",Table16[[#This Row],[Column1]]))=TRUE,1,0)</f>
        <v>0</v>
      </c>
      <c r="O1616" t="str">
        <f>IF(Table16[[#This Row],[cond2]]=1,MID(Table16[[#This Row],[Column1]],6,3),O1615)</f>
        <v xml:space="preserve"> 9</v>
      </c>
      <c r="P1616">
        <v>567</v>
      </c>
      <c r="Q1616" t="s">
        <v>537</v>
      </c>
    </row>
    <row r="1617" spans="11:17" hidden="1" x14ac:dyDescent="0.3">
      <c r="K1617">
        <v>0</v>
      </c>
      <c r="L1617">
        <f>IF(AND(ISNUMBER(SEARCH(":",Table16[[#This Row],[Column1]]))=FALSE,ISNUMBER(SEARCH("Ronda",Table16[[#This Row],[Column1]]))=FALSE),1,0)</f>
        <v>1</v>
      </c>
      <c r="M1617">
        <f>IF(Table16[[#This Row],[cond]]=1,M1616+1,0)</f>
        <v>5</v>
      </c>
      <c r="N1617">
        <f>IF(ISNUMBER(SEARCH("Ronda",Table16[[#This Row],[Column1]]))=TRUE,1,0)</f>
        <v>0</v>
      </c>
      <c r="O1617" t="str">
        <f>IF(Table16[[#This Row],[cond2]]=1,MID(Table16[[#This Row],[Column1]],6,3),O1616)</f>
        <v xml:space="preserve"> 9</v>
      </c>
      <c r="P1617">
        <v>1616</v>
      </c>
      <c r="Q1617" t="s">
        <v>553</v>
      </c>
    </row>
    <row r="1618" spans="11:17" hidden="1" x14ac:dyDescent="0.3">
      <c r="K1618">
        <v>-1</v>
      </c>
      <c r="L1618">
        <f>IF(AND(ISNUMBER(SEARCH(":",Table16[[#This Row],[Column1]]))=FALSE,ISNUMBER(SEARCH("Ronda",Table16[[#This Row],[Column1]]))=FALSE),1,0)</f>
        <v>1</v>
      </c>
      <c r="M1618">
        <f>IF(Table16[[#This Row],[cond]]=1,M1617+1,0)</f>
        <v>6</v>
      </c>
      <c r="N1618">
        <f>IF(ISNUMBER(SEARCH("Ronda",Table16[[#This Row],[Column1]]))=TRUE,1,0)</f>
        <v>0</v>
      </c>
      <c r="O1618" t="str">
        <f>IF(Table16[[#This Row],[cond2]]=1,MID(Table16[[#This Row],[Column1]],6,3),O1617)</f>
        <v xml:space="preserve"> 9</v>
      </c>
      <c r="P1618">
        <v>1617</v>
      </c>
      <c r="Q1618" t="s">
        <v>553</v>
      </c>
    </row>
    <row r="1619" spans="11:17" hidden="1" x14ac:dyDescent="0.3">
      <c r="K1619" t="s">
        <v>1671</v>
      </c>
      <c r="L1619">
        <f>IF(AND(ISNUMBER(SEARCH(":",Table16[[#This Row],[Column1]]))=FALSE,ISNUMBER(SEARCH("Ronda",Table16[[#This Row],[Column1]]))=FALSE),1,0)</f>
        <v>0</v>
      </c>
      <c r="M1619">
        <f>IF(Table16[[#This Row],[cond]]=1,M1618+1,0)</f>
        <v>0</v>
      </c>
      <c r="N1619">
        <f>IF(ISNUMBER(SEARCH("Ronda",Table16[[#This Row],[Column1]]))=TRUE,1,0)</f>
        <v>0</v>
      </c>
      <c r="O1619" t="str">
        <f>IF(Table16[[#This Row],[cond2]]=1,MID(Table16[[#This Row],[Column1]],6,3),O1618)</f>
        <v xml:space="preserve"> 9</v>
      </c>
      <c r="P1619">
        <v>1618</v>
      </c>
      <c r="Q1619" t="s">
        <v>553</v>
      </c>
    </row>
    <row r="1620" spans="11:17" hidden="1" x14ac:dyDescent="0.3">
      <c r="K1620" t="s">
        <v>1493</v>
      </c>
      <c r="L1620">
        <f>IF(AND(ISNUMBER(SEARCH(":",Table16[[#This Row],[Column1]]))=FALSE,ISNUMBER(SEARCH("Ronda",Table16[[#This Row],[Column1]]))=FALSE),1,0)</f>
        <v>1</v>
      </c>
      <c r="M1620">
        <f>IF(Table16[[#This Row],[cond]]=1,M1619+1,0)</f>
        <v>1</v>
      </c>
      <c r="N1620">
        <f>IF(ISNUMBER(SEARCH("Ronda",Table16[[#This Row],[Column1]]))=TRUE,1,0)</f>
        <v>0</v>
      </c>
      <c r="O1620" t="str">
        <f>IF(Table16[[#This Row],[cond2]]=1,MID(Table16[[#This Row],[Column1]],6,3),O1619)</f>
        <v xml:space="preserve"> 9</v>
      </c>
      <c r="P1620">
        <v>1619</v>
      </c>
      <c r="Q1620" t="s">
        <v>553</v>
      </c>
    </row>
    <row r="1621" spans="11:17" hidden="1" x14ac:dyDescent="0.3">
      <c r="K1621" t="s">
        <v>13</v>
      </c>
      <c r="L1621">
        <f>IF(AND(ISNUMBER(SEARCH(":",Table16[[#This Row],[Column1]]))=FALSE,ISNUMBER(SEARCH("Ronda",Table16[[#This Row],[Column1]]))=FALSE),1,0)</f>
        <v>1</v>
      </c>
      <c r="M1621">
        <f>IF(Table16[[#This Row],[cond]]=1,M1620+1,0)</f>
        <v>2</v>
      </c>
      <c r="N1621">
        <f>IF(ISNUMBER(SEARCH("Ronda",Table16[[#This Row],[Column1]]))=TRUE,1,0)</f>
        <v>0</v>
      </c>
      <c r="O1621" t="str">
        <f>IF(Table16[[#This Row],[cond2]]=1,MID(Table16[[#This Row],[Column1]],6,3),O1620)</f>
        <v xml:space="preserve"> 9</v>
      </c>
      <c r="P1621">
        <v>1620</v>
      </c>
      <c r="Q1621" t="s">
        <v>553</v>
      </c>
    </row>
    <row r="1622" spans="11:17" hidden="1" x14ac:dyDescent="0.3">
      <c r="K1622">
        <v>2</v>
      </c>
      <c r="L1622">
        <f>IF(AND(ISNUMBER(SEARCH(":",Table16[[#This Row],[Column1]]))=FALSE,ISNUMBER(SEARCH("Ronda",Table16[[#This Row],[Column1]]))=FALSE),1,0)</f>
        <v>1</v>
      </c>
      <c r="M1622">
        <f>IF(Table16[[#This Row],[cond]]=1,M1621+1,0)</f>
        <v>3</v>
      </c>
      <c r="N1622">
        <f>IF(ISNUMBER(SEARCH("Ronda",Table16[[#This Row],[Column1]]))=TRUE,1,0)</f>
        <v>0</v>
      </c>
      <c r="O1622" t="str">
        <f>IF(Table16[[#This Row],[cond2]]=1,MID(Table16[[#This Row],[Column1]],6,3),O1621)</f>
        <v xml:space="preserve"> 9</v>
      </c>
      <c r="P1622">
        <v>1621</v>
      </c>
      <c r="Q1622" t="s">
        <v>553</v>
      </c>
    </row>
    <row r="1623" spans="11:17" x14ac:dyDescent="0.3">
      <c r="K1623">
        <v>3</v>
      </c>
      <c r="L1623">
        <f>IF(AND(ISNUMBER(SEARCH(":",Table16[[#This Row],[Column1]]))=FALSE,ISNUMBER(SEARCH("Ronda",Table16[[#This Row],[Column1]]))=FALSE),1,0)</f>
        <v>1</v>
      </c>
      <c r="M1623">
        <f>IF(Table16[[#This Row],[cond]]=1,M1622+1,0)</f>
        <v>4</v>
      </c>
      <c r="N1623">
        <f>IF(ISNUMBER(SEARCH("Ronda",Table16[[#This Row],[Column1]]))=TRUE,1,0)</f>
        <v>0</v>
      </c>
      <c r="O1623" t="str">
        <f>IF(Table16[[#This Row],[cond2]]=1,MID(Table16[[#This Row],[Column1]],6,3),O1622)</f>
        <v xml:space="preserve"> 9</v>
      </c>
      <c r="P1623">
        <v>560</v>
      </c>
      <c r="Q1623" t="s">
        <v>537</v>
      </c>
    </row>
    <row r="1624" spans="11:17" hidden="1" x14ac:dyDescent="0.3">
      <c r="K1624">
        <v>-2</v>
      </c>
      <c r="L1624">
        <f>IF(AND(ISNUMBER(SEARCH(":",Table16[[#This Row],[Column1]]))=FALSE,ISNUMBER(SEARCH("Ronda",Table16[[#This Row],[Column1]]))=FALSE),1,0)</f>
        <v>1</v>
      </c>
      <c r="M1624">
        <f>IF(Table16[[#This Row],[cond]]=1,M1623+1,0)</f>
        <v>5</v>
      </c>
      <c r="N1624">
        <f>IF(ISNUMBER(SEARCH("Ronda",Table16[[#This Row],[Column1]]))=TRUE,1,0)</f>
        <v>0</v>
      </c>
      <c r="O1624" t="str">
        <f>IF(Table16[[#This Row],[cond2]]=1,MID(Table16[[#This Row],[Column1]],6,3),O1623)</f>
        <v xml:space="preserve"> 9</v>
      </c>
      <c r="P1624">
        <v>1623</v>
      </c>
      <c r="Q1624" t="s">
        <v>553</v>
      </c>
    </row>
    <row r="1625" spans="11:17" hidden="1" x14ac:dyDescent="0.3">
      <c r="K1625">
        <v>0</v>
      </c>
      <c r="L1625">
        <f>IF(AND(ISNUMBER(SEARCH(":",Table16[[#This Row],[Column1]]))=FALSE,ISNUMBER(SEARCH("Ronda",Table16[[#This Row],[Column1]]))=FALSE),1,0)</f>
        <v>1</v>
      </c>
      <c r="M1625">
        <f>IF(Table16[[#This Row],[cond]]=1,M1624+1,0)</f>
        <v>6</v>
      </c>
      <c r="N1625">
        <f>IF(ISNUMBER(SEARCH("Ronda",Table16[[#This Row],[Column1]]))=TRUE,1,0)</f>
        <v>0</v>
      </c>
      <c r="O1625" t="str">
        <f>IF(Table16[[#This Row],[cond2]]=1,MID(Table16[[#This Row],[Column1]],6,3),O1624)</f>
        <v xml:space="preserve"> 9</v>
      </c>
      <c r="P1625">
        <v>1624</v>
      </c>
      <c r="Q1625" t="s">
        <v>553</v>
      </c>
    </row>
    <row r="1626" spans="11:17" hidden="1" x14ac:dyDescent="0.3">
      <c r="K1626" t="s">
        <v>1672</v>
      </c>
      <c r="L1626">
        <f>IF(AND(ISNUMBER(SEARCH(":",Table16[[#This Row],[Column1]]))=FALSE,ISNUMBER(SEARCH("Ronda",Table16[[#This Row],[Column1]]))=FALSE),1,0)</f>
        <v>0</v>
      </c>
      <c r="M1626">
        <f>IF(Table16[[#This Row],[cond]]=1,M1625+1,0)</f>
        <v>0</v>
      </c>
      <c r="N1626">
        <f>IF(ISNUMBER(SEARCH("Ronda",Table16[[#This Row],[Column1]]))=TRUE,1,0)</f>
        <v>0</v>
      </c>
      <c r="O1626" t="str">
        <f>IF(Table16[[#This Row],[cond2]]=1,MID(Table16[[#This Row],[Column1]],6,3),O1625)</f>
        <v xml:space="preserve"> 9</v>
      </c>
      <c r="P1626">
        <v>1625</v>
      </c>
      <c r="Q1626" t="s">
        <v>553</v>
      </c>
    </row>
    <row r="1627" spans="11:17" hidden="1" x14ac:dyDescent="0.3">
      <c r="K1627" t="s">
        <v>4</v>
      </c>
      <c r="L1627">
        <f>IF(AND(ISNUMBER(SEARCH(":",Table16[[#This Row],[Column1]]))=FALSE,ISNUMBER(SEARCH("Ronda",Table16[[#This Row],[Column1]]))=FALSE),1,0)</f>
        <v>1</v>
      </c>
      <c r="M1627">
        <f>IF(Table16[[#This Row],[cond]]=1,M1626+1,0)</f>
        <v>1</v>
      </c>
      <c r="N1627">
        <f>IF(ISNUMBER(SEARCH("Ronda",Table16[[#This Row],[Column1]]))=TRUE,1,0)</f>
        <v>0</v>
      </c>
      <c r="O1627" t="str">
        <f>IF(Table16[[#This Row],[cond2]]=1,MID(Table16[[#This Row],[Column1]],6,3),O1626)</f>
        <v xml:space="preserve"> 9</v>
      </c>
      <c r="P1627">
        <v>1626</v>
      </c>
      <c r="Q1627" t="s">
        <v>553</v>
      </c>
    </row>
    <row r="1628" spans="11:17" hidden="1" x14ac:dyDescent="0.3">
      <c r="K1628" t="s">
        <v>28</v>
      </c>
      <c r="L1628">
        <f>IF(AND(ISNUMBER(SEARCH(":",Table16[[#This Row],[Column1]]))=FALSE,ISNUMBER(SEARCH("Ronda",Table16[[#This Row],[Column1]]))=FALSE),1,0)</f>
        <v>1</v>
      </c>
      <c r="M1628">
        <f>IF(Table16[[#This Row],[cond]]=1,M1627+1,0)</f>
        <v>2</v>
      </c>
      <c r="N1628">
        <f>IF(ISNUMBER(SEARCH("Ronda",Table16[[#This Row],[Column1]]))=TRUE,1,0)</f>
        <v>0</v>
      </c>
      <c r="O1628" t="str">
        <f>IF(Table16[[#This Row],[cond2]]=1,MID(Table16[[#This Row],[Column1]],6,3),O1627)</f>
        <v xml:space="preserve"> 9</v>
      </c>
      <c r="P1628">
        <v>1627</v>
      </c>
      <c r="Q1628" t="s">
        <v>553</v>
      </c>
    </row>
    <row r="1629" spans="11:17" hidden="1" x14ac:dyDescent="0.3">
      <c r="K1629">
        <v>0</v>
      </c>
      <c r="L1629">
        <f>IF(AND(ISNUMBER(SEARCH(":",Table16[[#This Row],[Column1]]))=FALSE,ISNUMBER(SEARCH("Ronda",Table16[[#This Row],[Column1]]))=FALSE),1,0)</f>
        <v>1</v>
      </c>
      <c r="M1629">
        <f>IF(Table16[[#This Row],[cond]]=1,M1628+1,0)</f>
        <v>3</v>
      </c>
      <c r="N1629">
        <f>IF(ISNUMBER(SEARCH("Ronda",Table16[[#This Row],[Column1]]))=TRUE,1,0)</f>
        <v>0</v>
      </c>
      <c r="O1629" t="str">
        <f>IF(Table16[[#This Row],[cond2]]=1,MID(Table16[[#This Row],[Column1]],6,3),O1628)</f>
        <v xml:space="preserve"> 9</v>
      </c>
      <c r="P1629">
        <v>1628</v>
      </c>
      <c r="Q1629" t="s">
        <v>553</v>
      </c>
    </row>
    <row r="1630" spans="11:17" x14ac:dyDescent="0.3">
      <c r="K1630">
        <v>2</v>
      </c>
      <c r="L1630">
        <f>IF(AND(ISNUMBER(SEARCH(":",Table16[[#This Row],[Column1]]))=FALSE,ISNUMBER(SEARCH("Ronda",Table16[[#This Row],[Column1]]))=FALSE),1,0)</f>
        <v>1</v>
      </c>
      <c r="M1630">
        <f>IF(Table16[[#This Row],[cond]]=1,M1629+1,0)</f>
        <v>4</v>
      </c>
      <c r="N1630">
        <f>IF(ISNUMBER(SEARCH("Ronda",Table16[[#This Row],[Column1]]))=TRUE,1,0)</f>
        <v>0</v>
      </c>
      <c r="O1630" t="str">
        <f>IF(Table16[[#This Row],[cond2]]=1,MID(Table16[[#This Row],[Column1]],6,3),O1629)</f>
        <v xml:space="preserve"> 9</v>
      </c>
      <c r="P1630">
        <v>553</v>
      </c>
      <c r="Q1630" t="s">
        <v>537</v>
      </c>
    </row>
    <row r="1631" spans="11:17" hidden="1" x14ac:dyDescent="0.3">
      <c r="K1631">
        <v>0</v>
      </c>
      <c r="L1631">
        <f>IF(AND(ISNUMBER(SEARCH(":",Table16[[#This Row],[Column1]]))=FALSE,ISNUMBER(SEARCH("Ronda",Table16[[#This Row],[Column1]]))=FALSE),1,0)</f>
        <v>1</v>
      </c>
      <c r="M1631">
        <f>IF(Table16[[#This Row],[cond]]=1,M1630+1,0)</f>
        <v>5</v>
      </c>
      <c r="N1631">
        <f>IF(ISNUMBER(SEARCH("Ronda",Table16[[#This Row],[Column1]]))=TRUE,1,0)</f>
        <v>0</v>
      </c>
      <c r="O1631" t="str">
        <f>IF(Table16[[#This Row],[cond2]]=1,MID(Table16[[#This Row],[Column1]],6,3),O1630)</f>
        <v xml:space="preserve"> 9</v>
      </c>
      <c r="P1631">
        <v>1630</v>
      </c>
      <c r="Q1631" t="s">
        <v>553</v>
      </c>
    </row>
    <row r="1632" spans="11:17" hidden="1" x14ac:dyDescent="0.3">
      <c r="K1632">
        <v>0</v>
      </c>
      <c r="L1632">
        <f>IF(AND(ISNUMBER(SEARCH(":",Table16[[#This Row],[Column1]]))=FALSE,ISNUMBER(SEARCH("Ronda",Table16[[#This Row],[Column1]]))=FALSE),1,0)</f>
        <v>1</v>
      </c>
      <c r="M1632">
        <f>IF(Table16[[#This Row],[cond]]=1,M1631+1,0)</f>
        <v>6</v>
      </c>
      <c r="N1632">
        <f>IF(ISNUMBER(SEARCH("Ronda",Table16[[#This Row],[Column1]]))=TRUE,1,0)</f>
        <v>0</v>
      </c>
      <c r="O1632" t="str">
        <f>IF(Table16[[#This Row],[cond2]]=1,MID(Table16[[#This Row],[Column1]],6,3),O1631)</f>
        <v xml:space="preserve"> 9</v>
      </c>
      <c r="P1632">
        <v>1631</v>
      </c>
      <c r="Q1632" t="s">
        <v>553</v>
      </c>
    </row>
    <row r="1633" spans="11:17" hidden="1" x14ac:dyDescent="0.3">
      <c r="K1633" t="s">
        <v>1673</v>
      </c>
      <c r="L1633">
        <f>IF(AND(ISNUMBER(SEARCH(":",Table16[[#This Row],[Column1]]))=FALSE,ISNUMBER(SEARCH("Ronda",Table16[[#This Row],[Column1]]))=FALSE),1,0)</f>
        <v>0</v>
      </c>
      <c r="M1633">
        <f>IF(Table16[[#This Row],[cond]]=1,M1632+1,0)</f>
        <v>0</v>
      </c>
      <c r="N1633">
        <f>IF(ISNUMBER(SEARCH("Ronda",Table16[[#This Row],[Column1]]))=TRUE,1,0)</f>
        <v>0</v>
      </c>
      <c r="O1633" t="str">
        <f>IF(Table16[[#This Row],[cond2]]=1,MID(Table16[[#This Row],[Column1]],6,3),O1632)</f>
        <v xml:space="preserve"> 9</v>
      </c>
      <c r="P1633">
        <v>1632</v>
      </c>
      <c r="Q1633" t="s">
        <v>553</v>
      </c>
    </row>
    <row r="1634" spans="11:17" hidden="1" x14ac:dyDescent="0.3">
      <c r="K1634" t="s">
        <v>5</v>
      </c>
      <c r="L1634">
        <f>IF(AND(ISNUMBER(SEARCH(":",Table16[[#This Row],[Column1]]))=FALSE,ISNUMBER(SEARCH("Ronda",Table16[[#This Row],[Column1]]))=FALSE),1,0)</f>
        <v>1</v>
      </c>
      <c r="M1634">
        <f>IF(Table16[[#This Row],[cond]]=1,M1633+1,0)</f>
        <v>1</v>
      </c>
      <c r="N1634">
        <f>IF(ISNUMBER(SEARCH("Ronda",Table16[[#This Row],[Column1]]))=TRUE,1,0)</f>
        <v>0</v>
      </c>
      <c r="O1634" t="str">
        <f>IF(Table16[[#This Row],[cond2]]=1,MID(Table16[[#This Row],[Column1]],6,3),O1633)</f>
        <v xml:space="preserve"> 9</v>
      </c>
      <c r="P1634">
        <v>1633</v>
      </c>
      <c r="Q1634" t="s">
        <v>553</v>
      </c>
    </row>
    <row r="1635" spans="11:17" hidden="1" x14ac:dyDescent="0.3">
      <c r="K1635" t="s">
        <v>1051</v>
      </c>
      <c r="L1635">
        <f>IF(AND(ISNUMBER(SEARCH(":",Table16[[#This Row],[Column1]]))=FALSE,ISNUMBER(SEARCH("Ronda",Table16[[#This Row],[Column1]]))=FALSE),1,0)</f>
        <v>1</v>
      </c>
      <c r="M1635">
        <f>IF(Table16[[#This Row],[cond]]=1,M1634+1,0)</f>
        <v>2</v>
      </c>
      <c r="N1635">
        <f>IF(ISNUMBER(SEARCH("Ronda",Table16[[#This Row],[Column1]]))=TRUE,1,0)</f>
        <v>0</v>
      </c>
      <c r="O1635" t="str">
        <f>IF(Table16[[#This Row],[cond2]]=1,MID(Table16[[#This Row],[Column1]],6,3),O1634)</f>
        <v xml:space="preserve"> 9</v>
      </c>
      <c r="P1635">
        <v>1634</v>
      </c>
      <c r="Q1635" t="s">
        <v>553</v>
      </c>
    </row>
    <row r="1636" spans="11:17" hidden="1" x14ac:dyDescent="0.3">
      <c r="K1636">
        <v>1</v>
      </c>
      <c r="L1636">
        <f>IF(AND(ISNUMBER(SEARCH(":",Table16[[#This Row],[Column1]]))=FALSE,ISNUMBER(SEARCH("Ronda",Table16[[#This Row],[Column1]]))=FALSE),1,0)</f>
        <v>1</v>
      </c>
      <c r="M1636">
        <f>IF(Table16[[#This Row],[cond]]=1,M1635+1,0)</f>
        <v>3</v>
      </c>
      <c r="N1636">
        <f>IF(ISNUMBER(SEARCH("Ronda",Table16[[#This Row],[Column1]]))=TRUE,1,0)</f>
        <v>0</v>
      </c>
      <c r="O1636" t="str">
        <f>IF(Table16[[#This Row],[cond2]]=1,MID(Table16[[#This Row],[Column1]],6,3),O1635)</f>
        <v xml:space="preserve"> 9</v>
      </c>
      <c r="P1636">
        <v>1635</v>
      </c>
      <c r="Q1636" t="s">
        <v>553</v>
      </c>
    </row>
    <row r="1637" spans="11:17" x14ac:dyDescent="0.3">
      <c r="K1637">
        <v>5</v>
      </c>
      <c r="L1637">
        <f>IF(AND(ISNUMBER(SEARCH(":",Table16[[#This Row],[Column1]]))=FALSE,ISNUMBER(SEARCH("Ronda",Table16[[#This Row],[Column1]]))=FALSE),1,0)</f>
        <v>1</v>
      </c>
      <c r="M1637">
        <f>IF(Table16[[#This Row],[cond]]=1,M1636+1,0)</f>
        <v>4</v>
      </c>
      <c r="N1637">
        <f>IF(ISNUMBER(SEARCH("Ronda",Table16[[#This Row],[Column1]]))=TRUE,1,0)</f>
        <v>0</v>
      </c>
      <c r="O1637" t="str">
        <f>IF(Table16[[#This Row],[cond2]]=1,MID(Table16[[#This Row],[Column1]],6,3),O1636)</f>
        <v xml:space="preserve"> 9</v>
      </c>
      <c r="P1637">
        <v>546</v>
      </c>
      <c r="Q1637" t="s">
        <v>537</v>
      </c>
    </row>
    <row r="1638" spans="11:17" hidden="1" x14ac:dyDescent="0.3">
      <c r="K1638">
        <v>-1</v>
      </c>
      <c r="L1638">
        <f>IF(AND(ISNUMBER(SEARCH(":",Table16[[#This Row],[Column1]]))=FALSE,ISNUMBER(SEARCH("Ronda",Table16[[#This Row],[Column1]]))=FALSE),1,0)</f>
        <v>1</v>
      </c>
      <c r="M1638">
        <f>IF(Table16[[#This Row],[cond]]=1,M1637+1,0)</f>
        <v>5</v>
      </c>
      <c r="N1638">
        <f>IF(ISNUMBER(SEARCH("Ronda",Table16[[#This Row],[Column1]]))=TRUE,1,0)</f>
        <v>0</v>
      </c>
      <c r="O1638" t="str">
        <f>IF(Table16[[#This Row],[cond2]]=1,MID(Table16[[#This Row],[Column1]],6,3),O1637)</f>
        <v xml:space="preserve"> 9</v>
      </c>
      <c r="P1638">
        <v>1637</v>
      </c>
      <c r="Q1638" t="s">
        <v>553</v>
      </c>
    </row>
    <row r="1639" spans="11:17" hidden="1" x14ac:dyDescent="0.3">
      <c r="K1639">
        <v>-2</v>
      </c>
      <c r="L1639">
        <f>IF(AND(ISNUMBER(SEARCH(":",Table16[[#This Row],[Column1]]))=FALSE,ISNUMBER(SEARCH("Ronda",Table16[[#This Row],[Column1]]))=FALSE),1,0)</f>
        <v>1</v>
      </c>
      <c r="M1639">
        <f>IF(Table16[[#This Row],[cond]]=1,M1638+1,0)</f>
        <v>6</v>
      </c>
      <c r="N1639">
        <f>IF(ISNUMBER(SEARCH("Ronda",Table16[[#This Row],[Column1]]))=TRUE,1,0)</f>
        <v>0</v>
      </c>
      <c r="O1639" t="str">
        <f>IF(Table16[[#This Row],[cond2]]=1,MID(Table16[[#This Row],[Column1]],6,3),O1638)</f>
        <v xml:space="preserve"> 9</v>
      </c>
      <c r="P1639">
        <v>1638</v>
      </c>
      <c r="Q1639" t="s">
        <v>553</v>
      </c>
    </row>
    <row r="1640" spans="11:17" hidden="1" x14ac:dyDescent="0.3">
      <c r="K1640" t="s">
        <v>242</v>
      </c>
      <c r="L1640">
        <f>IF(AND(ISNUMBER(SEARCH(":",Table16[[#This Row],[Column1]]))=FALSE,ISNUMBER(SEARCH("Ronda",Table16[[#This Row],[Column1]]))=FALSE),1,0)</f>
        <v>0</v>
      </c>
      <c r="M1640">
        <f>IF(Table16[[#This Row],[cond]]=1,M1639+1,0)</f>
        <v>0</v>
      </c>
      <c r="N1640">
        <f>IF(ISNUMBER(SEARCH("Ronda",Table16[[#This Row],[Column1]]))=TRUE,1,0)</f>
        <v>0</v>
      </c>
      <c r="O1640" t="str">
        <f>IF(Table16[[#This Row],[cond2]]=1,MID(Table16[[#This Row],[Column1]],6,3),O1639)</f>
        <v xml:space="preserve"> 9</v>
      </c>
      <c r="P1640">
        <v>1639</v>
      </c>
      <c r="Q1640" t="s">
        <v>553</v>
      </c>
    </row>
    <row r="1641" spans="11:17" hidden="1" x14ac:dyDescent="0.3">
      <c r="K1641" t="s">
        <v>8</v>
      </c>
      <c r="L1641">
        <f>IF(AND(ISNUMBER(SEARCH(":",Table16[[#This Row],[Column1]]))=FALSE,ISNUMBER(SEARCH("Ronda",Table16[[#This Row],[Column1]]))=FALSE),1,0)</f>
        <v>1</v>
      </c>
      <c r="M1641">
        <f>IF(Table16[[#This Row],[cond]]=1,M1640+1,0)</f>
        <v>1</v>
      </c>
      <c r="N1641">
        <f>IF(ISNUMBER(SEARCH("Ronda",Table16[[#This Row],[Column1]]))=TRUE,1,0)</f>
        <v>0</v>
      </c>
      <c r="O1641" t="str">
        <f>IF(Table16[[#This Row],[cond2]]=1,MID(Table16[[#This Row],[Column1]],6,3),O1640)</f>
        <v xml:space="preserve"> 9</v>
      </c>
      <c r="P1641">
        <v>1640</v>
      </c>
      <c r="Q1641" t="s">
        <v>553</v>
      </c>
    </row>
    <row r="1642" spans="11:17" hidden="1" x14ac:dyDescent="0.3">
      <c r="K1642" t="s">
        <v>303</v>
      </c>
      <c r="L1642">
        <f>IF(AND(ISNUMBER(SEARCH(":",Table16[[#This Row],[Column1]]))=FALSE,ISNUMBER(SEARCH("Ronda",Table16[[#This Row],[Column1]]))=FALSE),1,0)</f>
        <v>1</v>
      </c>
      <c r="M1642">
        <f>IF(Table16[[#This Row],[cond]]=1,M1641+1,0)</f>
        <v>2</v>
      </c>
      <c r="N1642">
        <f>IF(ISNUMBER(SEARCH("Ronda",Table16[[#This Row],[Column1]]))=TRUE,1,0)</f>
        <v>0</v>
      </c>
      <c r="O1642" t="str">
        <f>IF(Table16[[#This Row],[cond2]]=1,MID(Table16[[#This Row],[Column1]],6,3),O1641)</f>
        <v xml:space="preserve"> 9</v>
      </c>
      <c r="P1642">
        <v>1641</v>
      </c>
      <c r="Q1642" t="s">
        <v>553</v>
      </c>
    </row>
    <row r="1643" spans="11:17" hidden="1" x14ac:dyDescent="0.3">
      <c r="K1643">
        <v>4</v>
      </c>
      <c r="L1643">
        <f>IF(AND(ISNUMBER(SEARCH(":",Table16[[#This Row],[Column1]]))=FALSE,ISNUMBER(SEARCH("Ronda",Table16[[#This Row],[Column1]]))=FALSE),1,0)</f>
        <v>1</v>
      </c>
      <c r="M1643">
        <f>IF(Table16[[#This Row],[cond]]=1,M1642+1,0)</f>
        <v>3</v>
      </c>
      <c r="N1643">
        <f>IF(ISNUMBER(SEARCH("Ronda",Table16[[#This Row],[Column1]]))=TRUE,1,0)</f>
        <v>0</v>
      </c>
      <c r="O1643" t="str">
        <f>IF(Table16[[#This Row],[cond2]]=1,MID(Table16[[#This Row],[Column1]],6,3),O1642)</f>
        <v xml:space="preserve"> 9</v>
      </c>
      <c r="P1643">
        <v>1642</v>
      </c>
      <c r="Q1643" t="s">
        <v>553</v>
      </c>
    </row>
    <row r="1644" spans="11:17" x14ac:dyDescent="0.3">
      <c r="K1644">
        <v>2</v>
      </c>
      <c r="L1644">
        <f>IF(AND(ISNUMBER(SEARCH(":",Table16[[#This Row],[Column1]]))=FALSE,ISNUMBER(SEARCH("Ronda",Table16[[#This Row],[Column1]]))=FALSE),1,0)</f>
        <v>1</v>
      </c>
      <c r="M1644">
        <f>IF(Table16[[#This Row],[cond]]=1,M1643+1,0)</f>
        <v>4</v>
      </c>
      <c r="N1644">
        <f>IF(ISNUMBER(SEARCH("Ronda",Table16[[#This Row],[Column1]]))=TRUE,1,0)</f>
        <v>0</v>
      </c>
      <c r="O1644" t="str">
        <f>IF(Table16[[#This Row],[cond2]]=1,MID(Table16[[#This Row],[Column1]],6,3),O1643)</f>
        <v xml:space="preserve"> 9</v>
      </c>
      <c r="P1644">
        <v>539</v>
      </c>
      <c r="Q1644" t="s">
        <v>537</v>
      </c>
    </row>
    <row r="1645" spans="11:17" hidden="1" x14ac:dyDescent="0.3">
      <c r="K1645">
        <v>-2</v>
      </c>
      <c r="L1645">
        <f>IF(AND(ISNUMBER(SEARCH(":",Table16[[#This Row],[Column1]]))=FALSE,ISNUMBER(SEARCH("Ronda",Table16[[#This Row],[Column1]]))=FALSE),1,0)</f>
        <v>1</v>
      </c>
      <c r="M1645">
        <f>IF(Table16[[#This Row],[cond]]=1,M1644+1,0)</f>
        <v>5</v>
      </c>
      <c r="N1645">
        <f>IF(ISNUMBER(SEARCH("Ronda",Table16[[#This Row],[Column1]]))=TRUE,1,0)</f>
        <v>0</v>
      </c>
      <c r="O1645" t="str">
        <f>IF(Table16[[#This Row],[cond2]]=1,MID(Table16[[#This Row],[Column1]],6,3),O1644)</f>
        <v xml:space="preserve"> 9</v>
      </c>
      <c r="P1645">
        <v>1644</v>
      </c>
      <c r="Q1645" t="s">
        <v>553</v>
      </c>
    </row>
    <row r="1646" spans="11:17" hidden="1" x14ac:dyDescent="0.3">
      <c r="K1646">
        <v>-2</v>
      </c>
      <c r="L1646">
        <f>IF(AND(ISNUMBER(SEARCH(":",Table16[[#This Row],[Column1]]))=FALSE,ISNUMBER(SEARCH("Ronda",Table16[[#This Row],[Column1]]))=FALSE),1,0)</f>
        <v>1</v>
      </c>
      <c r="M1646">
        <f>IF(Table16[[#This Row],[cond]]=1,M1645+1,0)</f>
        <v>6</v>
      </c>
      <c r="N1646">
        <f>IF(ISNUMBER(SEARCH("Ronda",Table16[[#This Row],[Column1]]))=TRUE,1,0)</f>
        <v>0</v>
      </c>
      <c r="O1646" t="str">
        <f>IF(Table16[[#This Row],[cond2]]=1,MID(Table16[[#This Row],[Column1]],6,3),O1645)</f>
        <v xml:space="preserve"> 9</v>
      </c>
      <c r="P1646">
        <v>1645</v>
      </c>
      <c r="Q1646" t="s">
        <v>553</v>
      </c>
    </row>
    <row r="1647" spans="11:17" hidden="1" x14ac:dyDescent="0.3">
      <c r="K1647" t="s">
        <v>1674</v>
      </c>
      <c r="L1647">
        <f>IF(AND(ISNUMBER(SEARCH(":",Table16[[#This Row],[Column1]]))=FALSE,ISNUMBER(SEARCH("Ronda",Table16[[#This Row],[Column1]]))=FALSE),1,0)</f>
        <v>0</v>
      </c>
      <c r="M1647">
        <f>IF(Table16[[#This Row],[cond]]=1,M1646+1,0)</f>
        <v>0</v>
      </c>
      <c r="N1647">
        <f>IF(ISNUMBER(SEARCH("Ronda",Table16[[#This Row],[Column1]]))=TRUE,1,0)</f>
        <v>0</v>
      </c>
      <c r="O1647" t="str">
        <f>IF(Table16[[#This Row],[cond2]]=1,MID(Table16[[#This Row],[Column1]],6,3),O1646)</f>
        <v xml:space="preserve"> 9</v>
      </c>
      <c r="P1647">
        <v>1646</v>
      </c>
      <c r="Q1647" t="s">
        <v>553</v>
      </c>
    </row>
    <row r="1648" spans="11:17" hidden="1" x14ac:dyDescent="0.3">
      <c r="K1648" t="s">
        <v>1257</v>
      </c>
      <c r="L1648">
        <f>IF(AND(ISNUMBER(SEARCH(":",Table16[[#This Row],[Column1]]))=FALSE,ISNUMBER(SEARCH("Ronda",Table16[[#This Row],[Column1]]))=FALSE),1,0)</f>
        <v>1</v>
      </c>
      <c r="M1648">
        <f>IF(Table16[[#This Row],[cond]]=1,M1647+1,0)</f>
        <v>1</v>
      </c>
      <c r="N1648">
        <f>IF(ISNUMBER(SEARCH("Ronda",Table16[[#This Row],[Column1]]))=TRUE,1,0)</f>
        <v>0</v>
      </c>
      <c r="O1648" t="str">
        <f>IF(Table16[[#This Row],[cond2]]=1,MID(Table16[[#This Row],[Column1]],6,3),O1647)</f>
        <v xml:space="preserve"> 9</v>
      </c>
      <c r="P1648">
        <v>1647</v>
      </c>
      <c r="Q1648" t="s">
        <v>553</v>
      </c>
    </row>
    <row r="1649" spans="11:17" hidden="1" x14ac:dyDescent="0.3">
      <c r="K1649" t="s">
        <v>7</v>
      </c>
      <c r="L1649">
        <f>IF(AND(ISNUMBER(SEARCH(":",Table16[[#This Row],[Column1]]))=FALSE,ISNUMBER(SEARCH("Ronda",Table16[[#This Row],[Column1]]))=FALSE),1,0)</f>
        <v>1</v>
      </c>
      <c r="M1649">
        <f>IF(Table16[[#This Row],[cond]]=1,M1648+1,0)</f>
        <v>2</v>
      </c>
      <c r="N1649">
        <f>IF(ISNUMBER(SEARCH("Ronda",Table16[[#This Row],[Column1]]))=TRUE,1,0)</f>
        <v>0</v>
      </c>
      <c r="O1649" t="str">
        <f>IF(Table16[[#This Row],[cond2]]=1,MID(Table16[[#This Row],[Column1]],6,3),O1648)</f>
        <v xml:space="preserve"> 9</v>
      </c>
      <c r="P1649">
        <v>1648</v>
      </c>
      <c r="Q1649" t="s">
        <v>553</v>
      </c>
    </row>
    <row r="1650" spans="11:17" hidden="1" x14ac:dyDescent="0.3">
      <c r="K1650">
        <v>2</v>
      </c>
      <c r="L1650">
        <f>IF(AND(ISNUMBER(SEARCH(":",Table16[[#This Row],[Column1]]))=FALSE,ISNUMBER(SEARCH("Ronda",Table16[[#This Row],[Column1]]))=FALSE),1,0)</f>
        <v>1</v>
      </c>
      <c r="M1650">
        <f>IF(Table16[[#This Row],[cond]]=1,M1649+1,0)</f>
        <v>3</v>
      </c>
      <c r="N1650">
        <f>IF(ISNUMBER(SEARCH("Ronda",Table16[[#This Row],[Column1]]))=TRUE,1,0)</f>
        <v>0</v>
      </c>
      <c r="O1650" t="str">
        <f>IF(Table16[[#This Row],[cond2]]=1,MID(Table16[[#This Row],[Column1]],6,3),O1649)</f>
        <v xml:space="preserve"> 9</v>
      </c>
      <c r="P1650">
        <v>1649</v>
      </c>
      <c r="Q1650" t="s">
        <v>553</v>
      </c>
    </row>
    <row r="1651" spans="11:17" x14ac:dyDescent="0.3">
      <c r="K1651">
        <v>1</v>
      </c>
      <c r="L1651">
        <f>IF(AND(ISNUMBER(SEARCH(":",Table16[[#This Row],[Column1]]))=FALSE,ISNUMBER(SEARCH("Ronda",Table16[[#This Row],[Column1]]))=FALSE),1,0)</f>
        <v>1</v>
      </c>
      <c r="M1651">
        <f>IF(Table16[[#This Row],[cond]]=1,M1650+1,0)</f>
        <v>4</v>
      </c>
      <c r="N1651">
        <f>IF(ISNUMBER(SEARCH("Ronda",Table16[[#This Row],[Column1]]))=TRUE,1,0)</f>
        <v>0</v>
      </c>
      <c r="O1651" t="str">
        <f>IF(Table16[[#This Row],[cond2]]=1,MID(Table16[[#This Row],[Column1]],6,3),O1650)</f>
        <v xml:space="preserve"> 9</v>
      </c>
      <c r="P1651">
        <v>532</v>
      </c>
      <c r="Q1651" t="s">
        <v>537</v>
      </c>
    </row>
    <row r="1652" spans="11:17" hidden="1" x14ac:dyDescent="0.3">
      <c r="K1652">
        <v>-1</v>
      </c>
      <c r="L1652">
        <f>IF(AND(ISNUMBER(SEARCH(":",Table16[[#This Row],[Column1]]))=FALSE,ISNUMBER(SEARCH("Ronda",Table16[[#This Row],[Column1]]))=FALSE),1,0)</f>
        <v>1</v>
      </c>
      <c r="M1652">
        <f>IF(Table16[[#This Row],[cond]]=1,M1651+1,0)</f>
        <v>5</v>
      </c>
      <c r="N1652">
        <f>IF(ISNUMBER(SEARCH("Ronda",Table16[[#This Row],[Column1]]))=TRUE,1,0)</f>
        <v>0</v>
      </c>
      <c r="O1652" t="str">
        <f>IF(Table16[[#This Row],[cond2]]=1,MID(Table16[[#This Row],[Column1]],6,3),O1651)</f>
        <v xml:space="preserve"> 9</v>
      </c>
      <c r="P1652">
        <v>1651</v>
      </c>
      <c r="Q1652" t="s">
        <v>553</v>
      </c>
    </row>
    <row r="1653" spans="11:17" hidden="1" x14ac:dyDescent="0.3">
      <c r="K1653">
        <v>-2</v>
      </c>
      <c r="L1653">
        <f>IF(AND(ISNUMBER(SEARCH(":",Table16[[#This Row],[Column1]]))=FALSE,ISNUMBER(SEARCH("Ronda",Table16[[#This Row],[Column1]]))=FALSE),1,0)</f>
        <v>1</v>
      </c>
      <c r="M1653">
        <f>IF(Table16[[#This Row],[cond]]=1,M1652+1,0)</f>
        <v>6</v>
      </c>
      <c r="N1653">
        <f>IF(ISNUMBER(SEARCH("Ronda",Table16[[#This Row],[Column1]]))=TRUE,1,0)</f>
        <v>0</v>
      </c>
      <c r="O1653" t="str">
        <f>IF(Table16[[#This Row],[cond2]]=1,MID(Table16[[#This Row],[Column1]],6,3),O1652)</f>
        <v xml:space="preserve"> 9</v>
      </c>
      <c r="P1653">
        <v>1652</v>
      </c>
      <c r="Q1653" t="s">
        <v>553</v>
      </c>
    </row>
    <row r="1654" spans="11:17" hidden="1" x14ac:dyDescent="0.3">
      <c r="K1654" t="s">
        <v>1675</v>
      </c>
      <c r="L1654">
        <f>IF(AND(ISNUMBER(SEARCH(":",Table16[[#This Row],[Column1]]))=FALSE,ISNUMBER(SEARCH("Ronda",Table16[[#This Row],[Column1]]))=FALSE),1,0)</f>
        <v>0</v>
      </c>
      <c r="M1654">
        <f>IF(Table16[[#This Row],[cond]]=1,M1653+1,0)</f>
        <v>0</v>
      </c>
      <c r="N1654">
        <f>IF(ISNUMBER(SEARCH("Ronda",Table16[[#This Row],[Column1]]))=TRUE,1,0)</f>
        <v>0</v>
      </c>
      <c r="O1654" t="str">
        <f>IF(Table16[[#This Row],[cond2]]=1,MID(Table16[[#This Row],[Column1]],6,3),O1653)</f>
        <v xml:space="preserve"> 9</v>
      </c>
      <c r="P1654">
        <v>1653</v>
      </c>
      <c r="Q1654" t="s">
        <v>553</v>
      </c>
    </row>
    <row r="1655" spans="11:17" hidden="1" x14ac:dyDescent="0.3">
      <c r="K1655" t="s">
        <v>33</v>
      </c>
      <c r="L1655">
        <f>IF(AND(ISNUMBER(SEARCH(":",Table16[[#This Row],[Column1]]))=FALSE,ISNUMBER(SEARCH("Ronda",Table16[[#This Row],[Column1]]))=FALSE),1,0)</f>
        <v>1</v>
      </c>
      <c r="M1655">
        <f>IF(Table16[[#This Row],[cond]]=1,M1654+1,0)</f>
        <v>1</v>
      </c>
      <c r="N1655">
        <f>IF(ISNUMBER(SEARCH("Ronda",Table16[[#This Row],[Column1]]))=TRUE,1,0)</f>
        <v>0</v>
      </c>
      <c r="O1655" t="str">
        <f>IF(Table16[[#This Row],[cond2]]=1,MID(Table16[[#This Row],[Column1]],6,3),O1654)</f>
        <v xml:space="preserve"> 9</v>
      </c>
      <c r="P1655">
        <v>1654</v>
      </c>
      <c r="Q1655" t="s">
        <v>553</v>
      </c>
    </row>
    <row r="1656" spans="11:17" hidden="1" x14ac:dyDescent="0.3">
      <c r="K1656" t="s">
        <v>36</v>
      </c>
      <c r="L1656">
        <f>IF(AND(ISNUMBER(SEARCH(":",Table16[[#This Row],[Column1]]))=FALSE,ISNUMBER(SEARCH("Ronda",Table16[[#This Row],[Column1]]))=FALSE),1,0)</f>
        <v>1</v>
      </c>
      <c r="M1656">
        <f>IF(Table16[[#This Row],[cond]]=1,M1655+1,0)</f>
        <v>2</v>
      </c>
      <c r="N1656">
        <f>IF(ISNUMBER(SEARCH("Ronda",Table16[[#This Row],[Column1]]))=TRUE,1,0)</f>
        <v>0</v>
      </c>
      <c r="O1656" t="str">
        <f>IF(Table16[[#This Row],[cond2]]=1,MID(Table16[[#This Row],[Column1]],6,3),O1655)</f>
        <v xml:space="preserve"> 9</v>
      </c>
      <c r="P1656">
        <v>1655</v>
      </c>
      <c r="Q1656" t="s">
        <v>553</v>
      </c>
    </row>
    <row r="1657" spans="11:17" hidden="1" x14ac:dyDescent="0.3">
      <c r="K1657">
        <v>1</v>
      </c>
      <c r="L1657">
        <f>IF(AND(ISNUMBER(SEARCH(":",Table16[[#This Row],[Column1]]))=FALSE,ISNUMBER(SEARCH("Ronda",Table16[[#This Row],[Column1]]))=FALSE),1,0)</f>
        <v>1</v>
      </c>
      <c r="M1657">
        <f>IF(Table16[[#This Row],[cond]]=1,M1656+1,0)</f>
        <v>3</v>
      </c>
      <c r="N1657">
        <f>IF(ISNUMBER(SEARCH("Ronda",Table16[[#This Row],[Column1]]))=TRUE,1,0)</f>
        <v>0</v>
      </c>
      <c r="O1657" t="str">
        <f>IF(Table16[[#This Row],[cond2]]=1,MID(Table16[[#This Row],[Column1]],6,3),O1656)</f>
        <v xml:space="preserve"> 9</v>
      </c>
      <c r="P1657">
        <v>1656</v>
      </c>
      <c r="Q1657" t="s">
        <v>553</v>
      </c>
    </row>
    <row r="1658" spans="11:17" x14ac:dyDescent="0.3">
      <c r="K1658">
        <v>1</v>
      </c>
      <c r="L1658">
        <f>IF(AND(ISNUMBER(SEARCH(":",Table16[[#This Row],[Column1]]))=FALSE,ISNUMBER(SEARCH("Ronda",Table16[[#This Row],[Column1]]))=FALSE),1,0)</f>
        <v>1</v>
      </c>
      <c r="M1658">
        <f>IF(Table16[[#This Row],[cond]]=1,M1657+1,0)</f>
        <v>4</v>
      </c>
      <c r="N1658">
        <f>IF(ISNUMBER(SEARCH("Ronda",Table16[[#This Row],[Column1]]))=TRUE,1,0)</f>
        <v>0</v>
      </c>
      <c r="O1658" t="str">
        <f>IF(Table16[[#This Row],[cond2]]=1,MID(Table16[[#This Row],[Column1]],6,3),O1657)</f>
        <v xml:space="preserve"> 9</v>
      </c>
      <c r="P1658">
        <v>525</v>
      </c>
      <c r="Q1658" t="s">
        <v>537</v>
      </c>
    </row>
    <row r="1659" spans="11:17" hidden="1" x14ac:dyDescent="0.3">
      <c r="K1659">
        <v>0</v>
      </c>
      <c r="L1659">
        <f>IF(AND(ISNUMBER(SEARCH(":",Table16[[#This Row],[Column1]]))=FALSE,ISNUMBER(SEARCH("Ronda",Table16[[#This Row],[Column1]]))=FALSE),1,0)</f>
        <v>1</v>
      </c>
      <c r="M1659">
        <f>IF(Table16[[#This Row],[cond]]=1,M1658+1,0)</f>
        <v>5</v>
      </c>
      <c r="N1659">
        <f>IF(ISNUMBER(SEARCH("Ronda",Table16[[#This Row],[Column1]]))=TRUE,1,0)</f>
        <v>0</v>
      </c>
      <c r="O1659" t="str">
        <f>IF(Table16[[#This Row],[cond2]]=1,MID(Table16[[#This Row],[Column1]],6,3),O1658)</f>
        <v xml:space="preserve"> 9</v>
      </c>
      <c r="P1659">
        <v>1658</v>
      </c>
      <c r="Q1659" t="s">
        <v>553</v>
      </c>
    </row>
    <row r="1660" spans="11:17" hidden="1" x14ac:dyDescent="0.3">
      <c r="K1660">
        <v>0</v>
      </c>
      <c r="L1660">
        <f>IF(AND(ISNUMBER(SEARCH(":",Table16[[#This Row],[Column1]]))=FALSE,ISNUMBER(SEARCH("Ronda",Table16[[#This Row],[Column1]]))=FALSE),1,0)</f>
        <v>1</v>
      </c>
      <c r="M1660">
        <f>IF(Table16[[#This Row],[cond]]=1,M1659+1,0)</f>
        <v>6</v>
      </c>
      <c r="N1660">
        <f>IF(ISNUMBER(SEARCH("Ronda",Table16[[#This Row],[Column1]]))=TRUE,1,0)</f>
        <v>0</v>
      </c>
      <c r="O1660" t="str">
        <f>IF(Table16[[#This Row],[cond2]]=1,MID(Table16[[#This Row],[Column1]],6,3),O1659)</f>
        <v xml:space="preserve"> 9</v>
      </c>
      <c r="P1660">
        <v>1659</v>
      </c>
      <c r="Q1660" t="s">
        <v>553</v>
      </c>
    </row>
    <row r="1661" spans="11:17" hidden="1" x14ac:dyDescent="0.3">
      <c r="K1661" t="s">
        <v>1675</v>
      </c>
      <c r="L1661">
        <f>IF(AND(ISNUMBER(SEARCH(":",Table16[[#This Row],[Column1]]))=FALSE,ISNUMBER(SEARCH("Ronda",Table16[[#This Row],[Column1]]))=FALSE),1,0)</f>
        <v>0</v>
      </c>
      <c r="M1661">
        <f>IF(Table16[[#This Row],[cond]]=1,M1660+1,0)</f>
        <v>0</v>
      </c>
      <c r="N1661">
        <f>IF(ISNUMBER(SEARCH("Ronda",Table16[[#This Row],[Column1]]))=TRUE,1,0)</f>
        <v>0</v>
      </c>
      <c r="O1661" t="str">
        <f>IF(Table16[[#This Row],[cond2]]=1,MID(Table16[[#This Row],[Column1]],6,3),O1660)</f>
        <v xml:space="preserve"> 9</v>
      </c>
      <c r="P1661">
        <v>1660</v>
      </c>
      <c r="Q1661" t="s">
        <v>553</v>
      </c>
    </row>
    <row r="1662" spans="11:17" hidden="1" x14ac:dyDescent="0.3">
      <c r="K1662" t="s">
        <v>1</v>
      </c>
      <c r="L1662">
        <f>IF(AND(ISNUMBER(SEARCH(":",Table16[[#This Row],[Column1]]))=FALSE,ISNUMBER(SEARCH("Ronda",Table16[[#This Row],[Column1]]))=FALSE),1,0)</f>
        <v>1</v>
      </c>
      <c r="M1662">
        <f>IF(Table16[[#This Row],[cond]]=1,M1661+1,0)</f>
        <v>1</v>
      </c>
      <c r="N1662">
        <f>IF(ISNUMBER(SEARCH("Ronda",Table16[[#This Row],[Column1]]))=TRUE,1,0)</f>
        <v>0</v>
      </c>
      <c r="O1662" t="str">
        <f>IF(Table16[[#This Row],[cond2]]=1,MID(Table16[[#This Row],[Column1]],6,3),O1661)</f>
        <v xml:space="preserve"> 9</v>
      </c>
      <c r="P1662">
        <v>1661</v>
      </c>
      <c r="Q1662" t="s">
        <v>553</v>
      </c>
    </row>
    <row r="1663" spans="11:17" hidden="1" x14ac:dyDescent="0.3">
      <c r="K1663" t="s">
        <v>14</v>
      </c>
      <c r="L1663">
        <f>IF(AND(ISNUMBER(SEARCH(":",Table16[[#This Row],[Column1]]))=FALSE,ISNUMBER(SEARCH("Ronda",Table16[[#This Row],[Column1]]))=FALSE),1,0)</f>
        <v>1</v>
      </c>
      <c r="M1663">
        <f>IF(Table16[[#This Row],[cond]]=1,M1662+1,0)</f>
        <v>2</v>
      </c>
      <c r="N1663">
        <f>IF(ISNUMBER(SEARCH("Ronda",Table16[[#This Row],[Column1]]))=TRUE,1,0)</f>
        <v>0</v>
      </c>
      <c r="O1663" t="str">
        <f>IF(Table16[[#This Row],[cond2]]=1,MID(Table16[[#This Row],[Column1]],6,3),O1662)</f>
        <v xml:space="preserve"> 9</v>
      </c>
      <c r="P1663">
        <v>1662</v>
      </c>
      <c r="Q1663" t="s">
        <v>553</v>
      </c>
    </row>
    <row r="1664" spans="11:17" hidden="1" x14ac:dyDescent="0.3">
      <c r="K1664">
        <v>1</v>
      </c>
      <c r="L1664">
        <f>IF(AND(ISNUMBER(SEARCH(":",Table16[[#This Row],[Column1]]))=FALSE,ISNUMBER(SEARCH("Ronda",Table16[[#This Row],[Column1]]))=FALSE),1,0)</f>
        <v>1</v>
      </c>
      <c r="M1664">
        <f>IF(Table16[[#This Row],[cond]]=1,M1663+1,0)</f>
        <v>3</v>
      </c>
      <c r="N1664">
        <f>IF(ISNUMBER(SEARCH("Ronda",Table16[[#This Row],[Column1]]))=TRUE,1,0)</f>
        <v>0</v>
      </c>
      <c r="O1664" t="str">
        <f>IF(Table16[[#This Row],[cond2]]=1,MID(Table16[[#This Row],[Column1]],6,3),O1663)</f>
        <v xml:space="preserve"> 9</v>
      </c>
      <c r="P1664">
        <v>1663</v>
      </c>
      <c r="Q1664" t="s">
        <v>553</v>
      </c>
    </row>
    <row r="1665" spans="11:17" x14ac:dyDescent="0.3">
      <c r="K1665">
        <v>1</v>
      </c>
      <c r="L1665">
        <f>IF(AND(ISNUMBER(SEARCH(":",Table16[[#This Row],[Column1]]))=FALSE,ISNUMBER(SEARCH("Ronda",Table16[[#This Row],[Column1]]))=FALSE),1,0)</f>
        <v>1</v>
      </c>
      <c r="M1665">
        <f>IF(Table16[[#This Row],[cond]]=1,M1664+1,0)</f>
        <v>4</v>
      </c>
      <c r="N1665">
        <f>IF(ISNUMBER(SEARCH("Ronda",Table16[[#This Row],[Column1]]))=TRUE,1,0)</f>
        <v>0</v>
      </c>
      <c r="O1665" t="str">
        <f>IF(Table16[[#This Row],[cond2]]=1,MID(Table16[[#This Row],[Column1]],6,3),O1664)</f>
        <v xml:space="preserve"> 9</v>
      </c>
      <c r="P1665">
        <v>518</v>
      </c>
      <c r="Q1665" t="s">
        <v>537</v>
      </c>
    </row>
    <row r="1666" spans="11:17" hidden="1" x14ac:dyDescent="0.3">
      <c r="K1666">
        <v>-1</v>
      </c>
      <c r="L1666">
        <f>IF(AND(ISNUMBER(SEARCH(":",Table16[[#This Row],[Column1]]))=FALSE,ISNUMBER(SEARCH("Ronda",Table16[[#This Row],[Column1]]))=FALSE),1,0)</f>
        <v>1</v>
      </c>
      <c r="M1666">
        <f>IF(Table16[[#This Row],[cond]]=1,M1665+1,0)</f>
        <v>5</v>
      </c>
      <c r="N1666">
        <f>IF(ISNUMBER(SEARCH("Ronda",Table16[[#This Row],[Column1]]))=TRUE,1,0)</f>
        <v>0</v>
      </c>
      <c r="O1666" t="str">
        <f>IF(Table16[[#This Row],[cond2]]=1,MID(Table16[[#This Row],[Column1]],6,3),O1665)</f>
        <v xml:space="preserve"> 9</v>
      </c>
      <c r="P1666">
        <v>1665</v>
      </c>
      <c r="Q1666" t="s">
        <v>553</v>
      </c>
    </row>
    <row r="1667" spans="11:17" hidden="1" x14ac:dyDescent="0.3">
      <c r="K1667">
        <v>0</v>
      </c>
      <c r="L1667">
        <f>IF(AND(ISNUMBER(SEARCH(":",Table16[[#This Row],[Column1]]))=FALSE,ISNUMBER(SEARCH("Ronda",Table16[[#This Row],[Column1]]))=FALSE),1,0)</f>
        <v>1</v>
      </c>
      <c r="M1667">
        <f>IF(Table16[[#This Row],[cond]]=1,M1666+1,0)</f>
        <v>6</v>
      </c>
      <c r="N1667">
        <f>IF(ISNUMBER(SEARCH("Ronda",Table16[[#This Row],[Column1]]))=TRUE,1,0)</f>
        <v>0</v>
      </c>
      <c r="O1667" t="str">
        <f>IF(Table16[[#This Row],[cond2]]=1,MID(Table16[[#This Row],[Column1]],6,3),O1666)</f>
        <v xml:space="preserve"> 9</v>
      </c>
      <c r="P1667">
        <v>1666</v>
      </c>
      <c r="Q1667" t="s">
        <v>553</v>
      </c>
    </row>
    <row r="1668" spans="11:17" hidden="1" x14ac:dyDescent="0.3">
      <c r="K1668" t="s">
        <v>1676</v>
      </c>
      <c r="L1668">
        <f>IF(AND(ISNUMBER(SEARCH(":",Table16[[#This Row],[Column1]]))=FALSE,ISNUMBER(SEARCH("Ronda",Table16[[#This Row],[Column1]]))=FALSE),1,0)</f>
        <v>0</v>
      </c>
      <c r="M1668">
        <f>IF(Table16[[#This Row],[cond]]=1,M1667+1,0)</f>
        <v>0</v>
      </c>
      <c r="N1668">
        <f>IF(ISNUMBER(SEARCH("Ronda",Table16[[#This Row],[Column1]]))=TRUE,1,0)</f>
        <v>1</v>
      </c>
      <c r="O1668" t="str">
        <f>IF(Table16[[#This Row],[cond2]]=1,MID(Table16[[#This Row],[Column1]],6,3),O1667)</f>
        <v xml:space="preserve"> 7</v>
      </c>
      <c r="P1668">
        <v>1667</v>
      </c>
      <c r="Q1668" t="s">
        <v>550</v>
      </c>
    </row>
    <row r="1669" spans="11:17" hidden="1" x14ac:dyDescent="0.3">
      <c r="K1669" t="s">
        <v>1677</v>
      </c>
      <c r="L1669">
        <f>IF(AND(ISNUMBER(SEARCH(":",Table16[[#This Row],[Column1]]))=FALSE,ISNUMBER(SEARCH("Ronda",Table16[[#This Row],[Column1]]))=FALSE),1,0)</f>
        <v>0</v>
      </c>
      <c r="M1669">
        <f>IF(Table16[[#This Row],[cond]]=1,M1668+1,0)</f>
        <v>0</v>
      </c>
      <c r="N1669">
        <f>IF(ISNUMBER(SEARCH("Ronda",Table16[[#This Row],[Column1]]))=TRUE,1,0)</f>
        <v>0</v>
      </c>
      <c r="O1669" t="str">
        <f>IF(Table16[[#This Row],[cond2]]=1,MID(Table16[[#This Row],[Column1]],6,3),O1668)</f>
        <v xml:space="preserve"> 7</v>
      </c>
      <c r="P1669">
        <v>1668</v>
      </c>
      <c r="Q1669" t="s">
        <v>550</v>
      </c>
    </row>
    <row r="1670" spans="11:17" hidden="1" x14ac:dyDescent="0.3">
      <c r="K1670" t="s">
        <v>33</v>
      </c>
      <c r="L1670">
        <f>IF(AND(ISNUMBER(SEARCH(":",Table16[[#This Row],[Column1]]))=FALSE,ISNUMBER(SEARCH("Ronda",Table16[[#This Row],[Column1]]))=FALSE),1,0)</f>
        <v>1</v>
      </c>
      <c r="M1670">
        <f>IF(Table16[[#This Row],[cond]]=1,M1669+1,0)</f>
        <v>1</v>
      </c>
      <c r="N1670">
        <f>IF(ISNUMBER(SEARCH("Ronda",Table16[[#This Row],[Column1]]))=TRUE,1,0)</f>
        <v>0</v>
      </c>
      <c r="O1670" t="str">
        <f>IF(Table16[[#This Row],[cond2]]=1,MID(Table16[[#This Row],[Column1]],6,3),O1669)</f>
        <v xml:space="preserve"> 7</v>
      </c>
      <c r="P1670">
        <v>1669</v>
      </c>
      <c r="Q1670" t="s">
        <v>550</v>
      </c>
    </row>
    <row r="1671" spans="11:17" hidden="1" x14ac:dyDescent="0.3">
      <c r="K1671" t="s">
        <v>6</v>
      </c>
      <c r="L1671">
        <f>IF(AND(ISNUMBER(SEARCH(":",Table16[[#This Row],[Column1]]))=FALSE,ISNUMBER(SEARCH("Ronda",Table16[[#This Row],[Column1]]))=FALSE),1,0)</f>
        <v>1</v>
      </c>
      <c r="M1671">
        <f>IF(Table16[[#This Row],[cond]]=1,M1670+1,0)</f>
        <v>2</v>
      </c>
      <c r="N1671">
        <f>IF(ISNUMBER(SEARCH("Ronda",Table16[[#This Row],[Column1]]))=TRUE,1,0)</f>
        <v>0</v>
      </c>
      <c r="O1671" t="str">
        <f>IF(Table16[[#This Row],[cond2]]=1,MID(Table16[[#This Row],[Column1]],6,3),O1670)</f>
        <v xml:space="preserve"> 7</v>
      </c>
      <c r="P1671">
        <v>1670</v>
      </c>
      <c r="Q1671" t="s">
        <v>550</v>
      </c>
    </row>
    <row r="1672" spans="11:17" hidden="1" x14ac:dyDescent="0.3">
      <c r="K1672">
        <v>0</v>
      </c>
      <c r="L1672">
        <f>IF(AND(ISNUMBER(SEARCH(":",Table16[[#This Row],[Column1]]))=FALSE,ISNUMBER(SEARCH("Ronda",Table16[[#This Row],[Column1]]))=FALSE),1,0)</f>
        <v>1</v>
      </c>
      <c r="M1672">
        <f>IF(Table16[[#This Row],[cond]]=1,M1671+1,0)</f>
        <v>3</v>
      </c>
      <c r="N1672">
        <f>IF(ISNUMBER(SEARCH("Ronda",Table16[[#This Row],[Column1]]))=TRUE,1,0)</f>
        <v>0</v>
      </c>
      <c r="O1672" t="str">
        <f>IF(Table16[[#This Row],[cond2]]=1,MID(Table16[[#This Row],[Column1]],6,3),O1671)</f>
        <v xml:space="preserve"> 7</v>
      </c>
      <c r="P1672">
        <v>1671</v>
      </c>
      <c r="Q1672" t="s">
        <v>550</v>
      </c>
    </row>
    <row r="1673" spans="11:17" x14ac:dyDescent="0.3">
      <c r="K1673">
        <v>0</v>
      </c>
      <c r="L1673">
        <f>IF(AND(ISNUMBER(SEARCH(":",Table16[[#This Row],[Column1]]))=FALSE,ISNUMBER(SEARCH("Ronda",Table16[[#This Row],[Column1]]))=FALSE),1,0)</f>
        <v>1</v>
      </c>
      <c r="M1673">
        <f>IF(Table16[[#This Row],[cond]]=1,M1672+1,0)</f>
        <v>4</v>
      </c>
      <c r="N1673">
        <f>IF(ISNUMBER(SEARCH("Ronda",Table16[[#This Row],[Column1]]))=TRUE,1,0)</f>
        <v>0</v>
      </c>
      <c r="O1673" t="str">
        <f>IF(Table16[[#This Row],[cond2]]=1,MID(Table16[[#This Row],[Column1]],6,3),O1672)</f>
        <v xml:space="preserve"> 7</v>
      </c>
      <c r="P1673">
        <v>510</v>
      </c>
      <c r="Q1673" t="s">
        <v>536</v>
      </c>
    </row>
    <row r="1674" spans="11:17" hidden="1" x14ac:dyDescent="0.3">
      <c r="K1674">
        <v>0</v>
      </c>
      <c r="L1674">
        <f>IF(AND(ISNUMBER(SEARCH(":",Table16[[#This Row],[Column1]]))=FALSE,ISNUMBER(SEARCH("Ronda",Table16[[#This Row],[Column1]]))=FALSE),1,0)</f>
        <v>1</v>
      </c>
      <c r="M1674">
        <f>IF(Table16[[#This Row],[cond]]=1,M1673+1,0)</f>
        <v>5</v>
      </c>
      <c r="N1674">
        <f>IF(ISNUMBER(SEARCH("Ronda",Table16[[#This Row],[Column1]]))=TRUE,1,0)</f>
        <v>0</v>
      </c>
      <c r="O1674" t="str">
        <f>IF(Table16[[#This Row],[cond2]]=1,MID(Table16[[#This Row],[Column1]],6,3),O1673)</f>
        <v xml:space="preserve"> 7</v>
      </c>
      <c r="P1674">
        <v>1673</v>
      </c>
      <c r="Q1674" t="s">
        <v>550</v>
      </c>
    </row>
    <row r="1675" spans="11:17" hidden="1" x14ac:dyDescent="0.3">
      <c r="K1675">
        <v>-1</v>
      </c>
      <c r="L1675">
        <f>IF(AND(ISNUMBER(SEARCH(":",Table16[[#This Row],[Column1]]))=FALSE,ISNUMBER(SEARCH("Ronda",Table16[[#This Row],[Column1]]))=FALSE),1,0)</f>
        <v>1</v>
      </c>
      <c r="M1675">
        <f>IF(Table16[[#This Row],[cond]]=1,M1674+1,0)</f>
        <v>6</v>
      </c>
      <c r="N1675">
        <f>IF(ISNUMBER(SEARCH("Ronda",Table16[[#This Row],[Column1]]))=TRUE,1,0)</f>
        <v>0</v>
      </c>
      <c r="O1675" t="str">
        <f>IF(Table16[[#This Row],[cond2]]=1,MID(Table16[[#This Row],[Column1]],6,3),O1674)</f>
        <v xml:space="preserve"> 7</v>
      </c>
      <c r="P1675">
        <v>1674</v>
      </c>
      <c r="Q1675" t="s">
        <v>550</v>
      </c>
    </row>
    <row r="1676" spans="11:17" hidden="1" x14ac:dyDescent="0.3">
      <c r="K1676" t="s">
        <v>1678</v>
      </c>
      <c r="L1676">
        <f>IF(AND(ISNUMBER(SEARCH(":",Table16[[#This Row],[Column1]]))=FALSE,ISNUMBER(SEARCH("Ronda",Table16[[#This Row],[Column1]]))=FALSE),1,0)</f>
        <v>0</v>
      </c>
      <c r="M1676">
        <f>IF(Table16[[#This Row],[cond]]=1,M1675+1,0)</f>
        <v>0</v>
      </c>
      <c r="N1676">
        <f>IF(ISNUMBER(SEARCH("Ronda",Table16[[#This Row],[Column1]]))=TRUE,1,0)</f>
        <v>1</v>
      </c>
      <c r="O1676" t="str">
        <f>IF(Table16[[#This Row],[cond2]]=1,MID(Table16[[#This Row],[Column1]],6,3),O1675)</f>
        <v xml:space="preserve"> 8</v>
      </c>
      <c r="P1676">
        <v>1675</v>
      </c>
      <c r="Q1676" t="s">
        <v>556</v>
      </c>
    </row>
    <row r="1677" spans="11:17" hidden="1" x14ac:dyDescent="0.3">
      <c r="K1677" t="s">
        <v>456</v>
      </c>
      <c r="L1677">
        <f>IF(AND(ISNUMBER(SEARCH(":",Table16[[#This Row],[Column1]]))=FALSE,ISNUMBER(SEARCH("Ronda",Table16[[#This Row],[Column1]]))=FALSE),1,0)</f>
        <v>0</v>
      </c>
      <c r="M1677">
        <f>IF(Table16[[#This Row],[cond]]=1,M1676+1,0)</f>
        <v>0</v>
      </c>
      <c r="N1677">
        <f>IF(ISNUMBER(SEARCH("Ronda",Table16[[#This Row],[Column1]]))=TRUE,1,0)</f>
        <v>0</v>
      </c>
      <c r="O1677" t="str">
        <f>IF(Table16[[#This Row],[cond2]]=1,MID(Table16[[#This Row],[Column1]],6,3),O1676)</f>
        <v xml:space="preserve"> 8</v>
      </c>
      <c r="P1677">
        <v>1676</v>
      </c>
      <c r="Q1677" t="s">
        <v>556</v>
      </c>
    </row>
    <row r="1678" spans="11:17" hidden="1" x14ac:dyDescent="0.3">
      <c r="K1678" t="s">
        <v>10</v>
      </c>
      <c r="L1678">
        <f>IF(AND(ISNUMBER(SEARCH(":",Table16[[#This Row],[Column1]]))=FALSE,ISNUMBER(SEARCH("Ronda",Table16[[#This Row],[Column1]]))=FALSE),1,0)</f>
        <v>1</v>
      </c>
      <c r="M1678">
        <f>IF(Table16[[#This Row],[cond]]=1,M1677+1,0)</f>
        <v>1</v>
      </c>
      <c r="N1678">
        <f>IF(ISNUMBER(SEARCH("Ronda",Table16[[#This Row],[Column1]]))=TRUE,1,0)</f>
        <v>0</v>
      </c>
      <c r="O1678" t="str">
        <f>IF(Table16[[#This Row],[cond2]]=1,MID(Table16[[#This Row],[Column1]],6,3),O1677)</f>
        <v xml:space="preserve"> 8</v>
      </c>
      <c r="P1678">
        <v>1677</v>
      </c>
      <c r="Q1678" t="s">
        <v>556</v>
      </c>
    </row>
    <row r="1679" spans="11:17" hidden="1" x14ac:dyDescent="0.3">
      <c r="K1679" t="s">
        <v>2</v>
      </c>
      <c r="L1679">
        <f>IF(AND(ISNUMBER(SEARCH(":",Table16[[#This Row],[Column1]]))=FALSE,ISNUMBER(SEARCH("Ronda",Table16[[#This Row],[Column1]]))=FALSE),1,0)</f>
        <v>1</v>
      </c>
      <c r="M1679">
        <f>IF(Table16[[#This Row],[cond]]=1,M1678+1,0)</f>
        <v>2</v>
      </c>
      <c r="N1679">
        <f>IF(ISNUMBER(SEARCH("Ronda",Table16[[#This Row],[Column1]]))=TRUE,1,0)</f>
        <v>0</v>
      </c>
      <c r="O1679" t="str">
        <f>IF(Table16[[#This Row],[cond2]]=1,MID(Table16[[#This Row],[Column1]],6,3),O1678)</f>
        <v xml:space="preserve"> 8</v>
      </c>
      <c r="P1679">
        <v>1678</v>
      </c>
      <c r="Q1679" t="s">
        <v>556</v>
      </c>
    </row>
    <row r="1680" spans="11:17" hidden="1" x14ac:dyDescent="0.3">
      <c r="K1680">
        <v>1</v>
      </c>
      <c r="L1680">
        <f>IF(AND(ISNUMBER(SEARCH(":",Table16[[#This Row],[Column1]]))=FALSE,ISNUMBER(SEARCH("Ronda",Table16[[#This Row],[Column1]]))=FALSE),1,0)</f>
        <v>1</v>
      </c>
      <c r="M1680">
        <f>IF(Table16[[#This Row],[cond]]=1,M1679+1,0)</f>
        <v>3</v>
      </c>
      <c r="N1680">
        <f>IF(ISNUMBER(SEARCH("Ronda",Table16[[#This Row],[Column1]]))=TRUE,1,0)</f>
        <v>0</v>
      </c>
      <c r="O1680" t="str">
        <f>IF(Table16[[#This Row],[cond2]]=1,MID(Table16[[#This Row],[Column1]],6,3),O1679)</f>
        <v xml:space="preserve"> 8</v>
      </c>
      <c r="P1680">
        <v>1679</v>
      </c>
      <c r="Q1680" t="s">
        <v>556</v>
      </c>
    </row>
    <row r="1681" spans="11:17" x14ac:dyDescent="0.3">
      <c r="K1681">
        <v>1</v>
      </c>
      <c r="L1681">
        <f>IF(AND(ISNUMBER(SEARCH(":",Table16[[#This Row],[Column1]]))=FALSE,ISNUMBER(SEARCH("Ronda",Table16[[#This Row],[Column1]]))=FALSE),1,0)</f>
        <v>1</v>
      </c>
      <c r="M1681">
        <f>IF(Table16[[#This Row],[cond]]=1,M1680+1,0)</f>
        <v>4</v>
      </c>
      <c r="N1681">
        <f>IF(ISNUMBER(SEARCH("Ronda",Table16[[#This Row],[Column1]]))=TRUE,1,0)</f>
        <v>0</v>
      </c>
      <c r="O1681" t="str">
        <f>IF(Table16[[#This Row],[cond2]]=1,MID(Table16[[#This Row],[Column1]],6,3),O1680)</f>
        <v xml:space="preserve"> 8</v>
      </c>
      <c r="P1681">
        <v>503</v>
      </c>
      <c r="Q1681" t="s">
        <v>536</v>
      </c>
    </row>
    <row r="1682" spans="11:17" hidden="1" x14ac:dyDescent="0.3">
      <c r="K1682">
        <v>-1</v>
      </c>
      <c r="L1682">
        <f>IF(AND(ISNUMBER(SEARCH(":",Table16[[#This Row],[Column1]]))=FALSE,ISNUMBER(SEARCH("Ronda",Table16[[#This Row],[Column1]]))=FALSE),1,0)</f>
        <v>1</v>
      </c>
      <c r="M1682">
        <f>IF(Table16[[#This Row],[cond]]=1,M1681+1,0)</f>
        <v>5</v>
      </c>
      <c r="N1682">
        <f>IF(ISNUMBER(SEARCH("Ronda",Table16[[#This Row],[Column1]]))=TRUE,1,0)</f>
        <v>0</v>
      </c>
      <c r="O1682" t="str">
        <f>IF(Table16[[#This Row],[cond2]]=1,MID(Table16[[#This Row],[Column1]],6,3),O1681)</f>
        <v xml:space="preserve"> 8</v>
      </c>
      <c r="P1682">
        <v>1681</v>
      </c>
      <c r="Q1682" t="s">
        <v>556</v>
      </c>
    </row>
    <row r="1683" spans="11:17" hidden="1" x14ac:dyDescent="0.3">
      <c r="K1683">
        <v>-1</v>
      </c>
      <c r="L1683">
        <f>IF(AND(ISNUMBER(SEARCH(":",Table16[[#This Row],[Column1]]))=FALSE,ISNUMBER(SEARCH("Ronda",Table16[[#This Row],[Column1]]))=FALSE),1,0)</f>
        <v>1</v>
      </c>
      <c r="M1683">
        <f>IF(Table16[[#This Row],[cond]]=1,M1682+1,0)</f>
        <v>6</v>
      </c>
      <c r="N1683">
        <f>IF(ISNUMBER(SEARCH("Ronda",Table16[[#This Row],[Column1]]))=TRUE,1,0)</f>
        <v>0</v>
      </c>
      <c r="O1683" t="str">
        <f>IF(Table16[[#This Row],[cond2]]=1,MID(Table16[[#This Row],[Column1]],6,3),O1682)</f>
        <v xml:space="preserve"> 8</v>
      </c>
      <c r="P1683">
        <v>1682</v>
      </c>
      <c r="Q1683" t="s">
        <v>556</v>
      </c>
    </row>
    <row r="1684" spans="11:17" hidden="1" x14ac:dyDescent="0.3">
      <c r="K1684" t="s">
        <v>1679</v>
      </c>
      <c r="L1684">
        <f>IF(AND(ISNUMBER(SEARCH(":",Table16[[#This Row],[Column1]]))=FALSE,ISNUMBER(SEARCH("Ronda",Table16[[#This Row],[Column1]]))=FALSE),1,0)</f>
        <v>0</v>
      </c>
      <c r="M1684">
        <f>IF(Table16[[#This Row],[cond]]=1,M1683+1,0)</f>
        <v>0</v>
      </c>
      <c r="N1684">
        <f>IF(ISNUMBER(SEARCH("Ronda",Table16[[#This Row],[Column1]]))=TRUE,1,0)</f>
        <v>0</v>
      </c>
      <c r="O1684" t="str">
        <f>IF(Table16[[#This Row],[cond2]]=1,MID(Table16[[#This Row],[Column1]],6,3),O1683)</f>
        <v xml:space="preserve"> 8</v>
      </c>
      <c r="P1684">
        <v>1683</v>
      </c>
      <c r="Q1684" t="s">
        <v>556</v>
      </c>
    </row>
    <row r="1685" spans="11:17" hidden="1" x14ac:dyDescent="0.3">
      <c r="K1685" t="s">
        <v>13</v>
      </c>
      <c r="L1685">
        <f>IF(AND(ISNUMBER(SEARCH(":",Table16[[#This Row],[Column1]]))=FALSE,ISNUMBER(SEARCH("Ronda",Table16[[#This Row],[Column1]]))=FALSE),1,0)</f>
        <v>1</v>
      </c>
      <c r="M1685">
        <f>IF(Table16[[#This Row],[cond]]=1,M1684+1,0)</f>
        <v>1</v>
      </c>
      <c r="N1685">
        <f>IF(ISNUMBER(SEARCH("Ronda",Table16[[#This Row],[Column1]]))=TRUE,1,0)</f>
        <v>0</v>
      </c>
      <c r="O1685" t="str">
        <f>IF(Table16[[#This Row],[cond2]]=1,MID(Table16[[#This Row],[Column1]],6,3),O1684)</f>
        <v xml:space="preserve"> 8</v>
      </c>
      <c r="P1685">
        <v>1684</v>
      </c>
      <c r="Q1685" t="s">
        <v>556</v>
      </c>
    </row>
    <row r="1686" spans="11:17" hidden="1" x14ac:dyDescent="0.3">
      <c r="K1686" t="s">
        <v>1491</v>
      </c>
      <c r="L1686">
        <f>IF(AND(ISNUMBER(SEARCH(":",Table16[[#This Row],[Column1]]))=FALSE,ISNUMBER(SEARCH("Ronda",Table16[[#This Row],[Column1]]))=FALSE),1,0)</f>
        <v>1</v>
      </c>
      <c r="M1686">
        <f>IF(Table16[[#This Row],[cond]]=1,M1685+1,0)</f>
        <v>2</v>
      </c>
      <c r="N1686">
        <f>IF(ISNUMBER(SEARCH("Ronda",Table16[[#This Row],[Column1]]))=TRUE,1,0)</f>
        <v>0</v>
      </c>
      <c r="O1686" t="str">
        <f>IF(Table16[[#This Row],[cond2]]=1,MID(Table16[[#This Row],[Column1]],6,3),O1685)</f>
        <v xml:space="preserve"> 8</v>
      </c>
      <c r="P1686">
        <v>1685</v>
      </c>
      <c r="Q1686" t="s">
        <v>556</v>
      </c>
    </row>
    <row r="1687" spans="11:17" hidden="1" x14ac:dyDescent="0.3">
      <c r="K1687">
        <v>1</v>
      </c>
      <c r="L1687">
        <f>IF(AND(ISNUMBER(SEARCH(":",Table16[[#This Row],[Column1]]))=FALSE,ISNUMBER(SEARCH("Ronda",Table16[[#This Row],[Column1]]))=FALSE),1,0)</f>
        <v>1</v>
      </c>
      <c r="M1687">
        <f>IF(Table16[[#This Row],[cond]]=1,M1686+1,0)</f>
        <v>3</v>
      </c>
      <c r="N1687">
        <f>IF(ISNUMBER(SEARCH("Ronda",Table16[[#This Row],[Column1]]))=TRUE,1,0)</f>
        <v>0</v>
      </c>
      <c r="O1687" t="str">
        <f>IF(Table16[[#This Row],[cond2]]=1,MID(Table16[[#This Row],[Column1]],6,3),O1686)</f>
        <v xml:space="preserve"> 8</v>
      </c>
      <c r="P1687">
        <v>1686</v>
      </c>
      <c r="Q1687" t="s">
        <v>556</v>
      </c>
    </row>
    <row r="1688" spans="11:17" x14ac:dyDescent="0.3">
      <c r="K1688">
        <v>0</v>
      </c>
      <c r="L1688">
        <f>IF(AND(ISNUMBER(SEARCH(":",Table16[[#This Row],[Column1]]))=FALSE,ISNUMBER(SEARCH("Ronda",Table16[[#This Row],[Column1]]))=FALSE),1,0)</f>
        <v>1</v>
      </c>
      <c r="M1688">
        <f>IF(Table16[[#This Row],[cond]]=1,M1687+1,0)</f>
        <v>4</v>
      </c>
      <c r="N1688">
        <f>IF(ISNUMBER(SEARCH("Ronda",Table16[[#This Row],[Column1]]))=TRUE,1,0)</f>
        <v>0</v>
      </c>
      <c r="O1688" t="str">
        <f>IF(Table16[[#This Row],[cond2]]=1,MID(Table16[[#This Row],[Column1]],6,3),O1687)</f>
        <v xml:space="preserve"> 8</v>
      </c>
      <c r="P1688">
        <v>496</v>
      </c>
      <c r="Q1688" t="s">
        <v>536</v>
      </c>
    </row>
    <row r="1689" spans="11:17" hidden="1" x14ac:dyDescent="0.3">
      <c r="K1689">
        <v>0</v>
      </c>
      <c r="L1689">
        <f>IF(AND(ISNUMBER(SEARCH(":",Table16[[#This Row],[Column1]]))=FALSE,ISNUMBER(SEARCH("Ronda",Table16[[#This Row],[Column1]]))=FALSE),1,0)</f>
        <v>1</v>
      </c>
      <c r="M1689">
        <f>IF(Table16[[#This Row],[cond]]=1,M1688+1,0)</f>
        <v>5</v>
      </c>
      <c r="N1689">
        <f>IF(ISNUMBER(SEARCH("Ronda",Table16[[#This Row],[Column1]]))=TRUE,1,0)</f>
        <v>0</v>
      </c>
      <c r="O1689" t="str">
        <f>IF(Table16[[#This Row],[cond2]]=1,MID(Table16[[#This Row],[Column1]],6,3),O1688)</f>
        <v xml:space="preserve"> 8</v>
      </c>
      <c r="P1689">
        <v>1688</v>
      </c>
      <c r="Q1689" t="s">
        <v>556</v>
      </c>
    </row>
    <row r="1690" spans="11:17" hidden="1" x14ac:dyDescent="0.3">
      <c r="K1690">
        <v>0</v>
      </c>
      <c r="L1690">
        <f>IF(AND(ISNUMBER(SEARCH(":",Table16[[#This Row],[Column1]]))=FALSE,ISNUMBER(SEARCH("Ronda",Table16[[#This Row],[Column1]]))=FALSE),1,0)</f>
        <v>1</v>
      </c>
      <c r="M1690">
        <f>IF(Table16[[#This Row],[cond]]=1,M1689+1,0)</f>
        <v>6</v>
      </c>
      <c r="N1690">
        <f>IF(ISNUMBER(SEARCH("Ronda",Table16[[#This Row],[Column1]]))=TRUE,1,0)</f>
        <v>0</v>
      </c>
      <c r="O1690" t="str">
        <f>IF(Table16[[#This Row],[cond2]]=1,MID(Table16[[#This Row],[Column1]],6,3),O1689)</f>
        <v xml:space="preserve"> 8</v>
      </c>
      <c r="P1690">
        <v>1689</v>
      </c>
      <c r="Q1690" t="s">
        <v>556</v>
      </c>
    </row>
    <row r="1691" spans="11:17" hidden="1" x14ac:dyDescent="0.3">
      <c r="K1691" t="s">
        <v>1680</v>
      </c>
      <c r="L1691">
        <f>IF(AND(ISNUMBER(SEARCH(":",Table16[[#This Row],[Column1]]))=FALSE,ISNUMBER(SEARCH("Ronda",Table16[[#This Row],[Column1]]))=FALSE),1,0)</f>
        <v>0</v>
      </c>
      <c r="M1691">
        <f>IF(Table16[[#This Row],[cond]]=1,M1690+1,0)</f>
        <v>0</v>
      </c>
      <c r="N1691">
        <f>IF(ISNUMBER(SEARCH("Ronda",Table16[[#This Row],[Column1]]))=TRUE,1,0)</f>
        <v>0</v>
      </c>
      <c r="O1691" t="str">
        <f>IF(Table16[[#This Row],[cond2]]=1,MID(Table16[[#This Row],[Column1]],6,3),O1690)</f>
        <v xml:space="preserve"> 8</v>
      </c>
      <c r="P1691">
        <v>1690</v>
      </c>
      <c r="Q1691" t="s">
        <v>556</v>
      </c>
    </row>
    <row r="1692" spans="11:17" hidden="1" x14ac:dyDescent="0.3">
      <c r="K1692" t="s">
        <v>28</v>
      </c>
      <c r="L1692">
        <f>IF(AND(ISNUMBER(SEARCH(":",Table16[[#This Row],[Column1]]))=FALSE,ISNUMBER(SEARCH("Ronda",Table16[[#This Row],[Column1]]))=FALSE),1,0)</f>
        <v>1</v>
      </c>
      <c r="M1692">
        <f>IF(Table16[[#This Row],[cond]]=1,M1691+1,0)</f>
        <v>1</v>
      </c>
      <c r="N1692">
        <f>IF(ISNUMBER(SEARCH("Ronda",Table16[[#This Row],[Column1]]))=TRUE,1,0)</f>
        <v>0</v>
      </c>
      <c r="O1692" t="str">
        <f>IF(Table16[[#This Row],[cond2]]=1,MID(Table16[[#This Row],[Column1]],6,3),O1691)</f>
        <v xml:space="preserve"> 8</v>
      </c>
      <c r="P1692">
        <v>1691</v>
      </c>
      <c r="Q1692" t="s">
        <v>556</v>
      </c>
    </row>
    <row r="1693" spans="11:17" hidden="1" x14ac:dyDescent="0.3">
      <c r="K1693" t="s">
        <v>1493</v>
      </c>
      <c r="L1693">
        <f>IF(AND(ISNUMBER(SEARCH(":",Table16[[#This Row],[Column1]]))=FALSE,ISNUMBER(SEARCH("Ronda",Table16[[#This Row],[Column1]]))=FALSE),1,0)</f>
        <v>1</v>
      </c>
      <c r="M1693">
        <f>IF(Table16[[#This Row],[cond]]=1,M1692+1,0)</f>
        <v>2</v>
      </c>
      <c r="N1693">
        <f>IF(ISNUMBER(SEARCH("Ronda",Table16[[#This Row],[Column1]]))=TRUE,1,0)</f>
        <v>0</v>
      </c>
      <c r="O1693" t="str">
        <f>IF(Table16[[#This Row],[cond2]]=1,MID(Table16[[#This Row],[Column1]],6,3),O1692)</f>
        <v xml:space="preserve"> 8</v>
      </c>
      <c r="P1693">
        <v>1692</v>
      </c>
      <c r="Q1693" t="s">
        <v>556</v>
      </c>
    </row>
    <row r="1694" spans="11:17" hidden="1" x14ac:dyDescent="0.3">
      <c r="K1694">
        <v>0</v>
      </c>
      <c r="L1694">
        <f>IF(AND(ISNUMBER(SEARCH(":",Table16[[#This Row],[Column1]]))=FALSE,ISNUMBER(SEARCH("Ronda",Table16[[#This Row],[Column1]]))=FALSE),1,0)</f>
        <v>1</v>
      </c>
      <c r="M1694">
        <f>IF(Table16[[#This Row],[cond]]=1,M1693+1,0)</f>
        <v>3</v>
      </c>
      <c r="N1694">
        <f>IF(ISNUMBER(SEARCH("Ronda",Table16[[#This Row],[Column1]]))=TRUE,1,0)</f>
        <v>0</v>
      </c>
      <c r="O1694" t="str">
        <f>IF(Table16[[#This Row],[cond2]]=1,MID(Table16[[#This Row],[Column1]],6,3),O1693)</f>
        <v xml:space="preserve"> 8</v>
      </c>
      <c r="P1694">
        <v>1693</v>
      </c>
      <c r="Q1694" t="s">
        <v>556</v>
      </c>
    </row>
    <row r="1695" spans="11:17" x14ac:dyDescent="0.3">
      <c r="K1695">
        <v>3</v>
      </c>
      <c r="L1695">
        <f>IF(AND(ISNUMBER(SEARCH(":",Table16[[#This Row],[Column1]]))=FALSE,ISNUMBER(SEARCH("Ronda",Table16[[#This Row],[Column1]]))=FALSE),1,0)</f>
        <v>1</v>
      </c>
      <c r="M1695">
        <f>IF(Table16[[#This Row],[cond]]=1,M1694+1,0)</f>
        <v>4</v>
      </c>
      <c r="N1695">
        <f>IF(ISNUMBER(SEARCH("Ronda",Table16[[#This Row],[Column1]]))=TRUE,1,0)</f>
        <v>0</v>
      </c>
      <c r="O1695" t="str">
        <f>IF(Table16[[#This Row],[cond2]]=1,MID(Table16[[#This Row],[Column1]],6,3),O1694)</f>
        <v xml:space="preserve"> 8</v>
      </c>
      <c r="P1695">
        <v>489</v>
      </c>
      <c r="Q1695" t="s">
        <v>536</v>
      </c>
    </row>
    <row r="1696" spans="11:17" hidden="1" x14ac:dyDescent="0.3">
      <c r="K1696">
        <v>0</v>
      </c>
      <c r="L1696">
        <f>IF(AND(ISNUMBER(SEARCH(":",Table16[[#This Row],[Column1]]))=FALSE,ISNUMBER(SEARCH("Ronda",Table16[[#This Row],[Column1]]))=FALSE),1,0)</f>
        <v>1</v>
      </c>
      <c r="M1696">
        <f>IF(Table16[[#This Row],[cond]]=1,M1695+1,0)</f>
        <v>5</v>
      </c>
      <c r="N1696">
        <f>IF(ISNUMBER(SEARCH("Ronda",Table16[[#This Row],[Column1]]))=TRUE,1,0)</f>
        <v>0</v>
      </c>
      <c r="O1696" t="str">
        <f>IF(Table16[[#This Row],[cond2]]=1,MID(Table16[[#This Row],[Column1]],6,3),O1695)</f>
        <v xml:space="preserve"> 8</v>
      </c>
      <c r="P1696">
        <v>1695</v>
      </c>
      <c r="Q1696" t="s">
        <v>556</v>
      </c>
    </row>
    <row r="1697" spans="11:17" hidden="1" x14ac:dyDescent="0.3">
      <c r="K1697">
        <v>0</v>
      </c>
      <c r="L1697">
        <f>IF(AND(ISNUMBER(SEARCH(":",Table16[[#This Row],[Column1]]))=FALSE,ISNUMBER(SEARCH("Ronda",Table16[[#This Row],[Column1]]))=FALSE),1,0)</f>
        <v>1</v>
      </c>
      <c r="M1697">
        <f>IF(Table16[[#This Row],[cond]]=1,M1696+1,0)</f>
        <v>6</v>
      </c>
      <c r="N1697">
        <f>IF(ISNUMBER(SEARCH("Ronda",Table16[[#This Row],[Column1]]))=TRUE,1,0)</f>
        <v>0</v>
      </c>
      <c r="O1697" t="str">
        <f>IF(Table16[[#This Row],[cond2]]=1,MID(Table16[[#This Row],[Column1]],6,3),O1696)</f>
        <v xml:space="preserve"> 8</v>
      </c>
      <c r="P1697">
        <v>1696</v>
      </c>
      <c r="Q1697" t="s">
        <v>556</v>
      </c>
    </row>
    <row r="1698" spans="11:17" hidden="1" x14ac:dyDescent="0.3">
      <c r="K1698" t="s">
        <v>1681</v>
      </c>
      <c r="L1698">
        <f>IF(AND(ISNUMBER(SEARCH(":",Table16[[#This Row],[Column1]]))=FALSE,ISNUMBER(SEARCH("Ronda",Table16[[#This Row],[Column1]]))=FALSE),1,0)</f>
        <v>0</v>
      </c>
      <c r="M1698">
        <f>IF(Table16[[#This Row],[cond]]=1,M1697+1,0)</f>
        <v>0</v>
      </c>
      <c r="N1698">
        <f>IF(ISNUMBER(SEARCH("Ronda",Table16[[#This Row],[Column1]]))=TRUE,1,0)</f>
        <v>0</v>
      </c>
      <c r="O1698" t="str">
        <f>IF(Table16[[#This Row],[cond2]]=1,MID(Table16[[#This Row],[Column1]],6,3),O1697)</f>
        <v xml:space="preserve"> 8</v>
      </c>
      <c r="P1698">
        <v>1697</v>
      </c>
      <c r="Q1698" t="s">
        <v>556</v>
      </c>
    </row>
    <row r="1699" spans="11:17" hidden="1" x14ac:dyDescent="0.3">
      <c r="K1699" t="s">
        <v>36</v>
      </c>
      <c r="L1699">
        <f>IF(AND(ISNUMBER(SEARCH(":",Table16[[#This Row],[Column1]]))=FALSE,ISNUMBER(SEARCH("Ronda",Table16[[#This Row],[Column1]]))=FALSE),1,0)</f>
        <v>1</v>
      </c>
      <c r="M1699">
        <f>IF(Table16[[#This Row],[cond]]=1,M1698+1,0)</f>
        <v>1</v>
      </c>
      <c r="N1699">
        <f>IF(ISNUMBER(SEARCH("Ronda",Table16[[#This Row],[Column1]]))=TRUE,1,0)</f>
        <v>0</v>
      </c>
      <c r="O1699" t="str">
        <f>IF(Table16[[#This Row],[cond2]]=1,MID(Table16[[#This Row],[Column1]],6,3),O1698)</f>
        <v xml:space="preserve"> 8</v>
      </c>
      <c r="P1699">
        <v>1698</v>
      </c>
      <c r="Q1699" t="s">
        <v>556</v>
      </c>
    </row>
    <row r="1700" spans="11:17" hidden="1" x14ac:dyDescent="0.3">
      <c r="K1700" t="s">
        <v>4</v>
      </c>
      <c r="L1700">
        <f>IF(AND(ISNUMBER(SEARCH(":",Table16[[#This Row],[Column1]]))=FALSE,ISNUMBER(SEARCH("Ronda",Table16[[#This Row],[Column1]]))=FALSE),1,0)</f>
        <v>1</v>
      </c>
      <c r="M1700">
        <f>IF(Table16[[#This Row],[cond]]=1,M1699+1,0)</f>
        <v>2</v>
      </c>
      <c r="N1700">
        <f>IF(ISNUMBER(SEARCH("Ronda",Table16[[#This Row],[Column1]]))=TRUE,1,0)</f>
        <v>0</v>
      </c>
      <c r="O1700" t="str">
        <f>IF(Table16[[#This Row],[cond2]]=1,MID(Table16[[#This Row],[Column1]],6,3),O1699)</f>
        <v xml:space="preserve"> 8</v>
      </c>
      <c r="P1700">
        <v>1699</v>
      </c>
      <c r="Q1700" t="s">
        <v>556</v>
      </c>
    </row>
    <row r="1701" spans="11:17" hidden="1" x14ac:dyDescent="0.3">
      <c r="K1701">
        <v>2</v>
      </c>
      <c r="L1701">
        <f>IF(AND(ISNUMBER(SEARCH(":",Table16[[#This Row],[Column1]]))=FALSE,ISNUMBER(SEARCH("Ronda",Table16[[#This Row],[Column1]]))=FALSE),1,0)</f>
        <v>1</v>
      </c>
      <c r="M1701">
        <f>IF(Table16[[#This Row],[cond]]=1,M1700+1,0)</f>
        <v>3</v>
      </c>
      <c r="N1701">
        <f>IF(ISNUMBER(SEARCH("Ronda",Table16[[#This Row],[Column1]]))=TRUE,1,0)</f>
        <v>0</v>
      </c>
      <c r="O1701" t="str">
        <f>IF(Table16[[#This Row],[cond2]]=1,MID(Table16[[#This Row],[Column1]],6,3),O1700)</f>
        <v xml:space="preserve"> 8</v>
      </c>
      <c r="P1701">
        <v>1700</v>
      </c>
      <c r="Q1701" t="s">
        <v>556</v>
      </c>
    </row>
    <row r="1702" spans="11:17" x14ac:dyDescent="0.3">
      <c r="K1702">
        <v>0</v>
      </c>
      <c r="L1702">
        <f>IF(AND(ISNUMBER(SEARCH(":",Table16[[#This Row],[Column1]]))=FALSE,ISNUMBER(SEARCH("Ronda",Table16[[#This Row],[Column1]]))=FALSE),1,0)</f>
        <v>1</v>
      </c>
      <c r="M1702">
        <f>IF(Table16[[#This Row],[cond]]=1,M1701+1,0)</f>
        <v>4</v>
      </c>
      <c r="N1702">
        <f>IF(ISNUMBER(SEARCH("Ronda",Table16[[#This Row],[Column1]]))=TRUE,1,0)</f>
        <v>0</v>
      </c>
      <c r="O1702" t="str">
        <f>IF(Table16[[#This Row],[cond2]]=1,MID(Table16[[#This Row],[Column1]],6,3),O1701)</f>
        <v xml:space="preserve"> 8</v>
      </c>
      <c r="P1702">
        <v>482</v>
      </c>
      <c r="Q1702" t="s">
        <v>536</v>
      </c>
    </row>
    <row r="1703" spans="11:17" hidden="1" x14ac:dyDescent="0.3">
      <c r="K1703">
        <v>-1</v>
      </c>
      <c r="L1703">
        <f>IF(AND(ISNUMBER(SEARCH(":",Table16[[#This Row],[Column1]]))=FALSE,ISNUMBER(SEARCH("Ronda",Table16[[#This Row],[Column1]]))=FALSE),1,0)</f>
        <v>1</v>
      </c>
      <c r="M1703">
        <f>IF(Table16[[#This Row],[cond]]=1,M1702+1,0)</f>
        <v>5</v>
      </c>
      <c r="N1703">
        <f>IF(ISNUMBER(SEARCH("Ronda",Table16[[#This Row],[Column1]]))=TRUE,1,0)</f>
        <v>0</v>
      </c>
      <c r="O1703" t="str">
        <f>IF(Table16[[#This Row],[cond2]]=1,MID(Table16[[#This Row],[Column1]],6,3),O1702)</f>
        <v xml:space="preserve"> 8</v>
      </c>
      <c r="P1703">
        <v>1702</v>
      </c>
      <c r="Q1703" t="s">
        <v>556</v>
      </c>
    </row>
    <row r="1704" spans="11:17" hidden="1" x14ac:dyDescent="0.3">
      <c r="K1704">
        <v>0</v>
      </c>
      <c r="L1704">
        <f>IF(AND(ISNUMBER(SEARCH(":",Table16[[#This Row],[Column1]]))=FALSE,ISNUMBER(SEARCH("Ronda",Table16[[#This Row],[Column1]]))=FALSE),1,0)</f>
        <v>1</v>
      </c>
      <c r="M1704">
        <f>IF(Table16[[#This Row],[cond]]=1,M1703+1,0)</f>
        <v>6</v>
      </c>
      <c r="N1704">
        <f>IF(ISNUMBER(SEARCH("Ronda",Table16[[#This Row],[Column1]]))=TRUE,1,0)</f>
        <v>0</v>
      </c>
      <c r="O1704" t="str">
        <f>IF(Table16[[#This Row],[cond2]]=1,MID(Table16[[#This Row],[Column1]],6,3),O1703)</f>
        <v xml:space="preserve"> 8</v>
      </c>
      <c r="P1704">
        <v>1703</v>
      </c>
      <c r="Q1704" t="s">
        <v>556</v>
      </c>
    </row>
    <row r="1705" spans="11:17" hidden="1" x14ac:dyDescent="0.3">
      <c r="K1705" t="s">
        <v>1681</v>
      </c>
      <c r="L1705">
        <f>IF(AND(ISNUMBER(SEARCH(":",Table16[[#This Row],[Column1]]))=FALSE,ISNUMBER(SEARCH("Ronda",Table16[[#This Row],[Column1]]))=FALSE),1,0)</f>
        <v>0</v>
      </c>
      <c r="M1705">
        <f>IF(Table16[[#This Row],[cond]]=1,M1704+1,0)</f>
        <v>0</v>
      </c>
      <c r="N1705">
        <f>IF(ISNUMBER(SEARCH("Ronda",Table16[[#This Row],[Column1]]))=TRUE,1,0)</f>
        <v>0</v>
      </c>
      <c r="O1705" t="str">
        <f>IF(Table16[[#This Row],[cond2]]=1,MID(Table16[[#This Row],[Column1]],6,3),O1704)</f>
        <v xml:space="preserve"> 8</v>
      </c>
      <c r="P1705">
        <v>1704</v>
      </c>
      <c r="Q1705" t="s">
        <v>556</v>
      </c>
    </row>
    <row r="1706" spans="11:17" hidden="1" x14ac:dyDescent="0.3">
      <c r="K1706" t="s">
        <v>14</v>
      </c>
      <c r="L1706">
        <f>IF(AND(ISNUMBER(SEARCH(":",Table16[[#This Row],[Column1]]))=FALSE,ISNUMBER(SEARCH("Ronda",Table16[[#This Row],[Column1]]))=FALSE),1,0)</f>
        <v>1</v>
      </c>
      <c r="M1706">
        <f>IF(Table16[[#This Row],[cond]]=1,M1705+1,0)</f>
        <v>1</v>
      </c>
      <c r="N1706">
        <f>IF(ISNUMBER(SEARCH("Ronda",Table16[[#This Row],[Column1]]))=TRUE,1,0)</f>
        <v>0</v>
      </c>
      <c r="O1706" t="str">
        <f>IF(Table16[[#This Row],[cond2]]=1,MID(Table16[[#This Row],[Column1]],6,3),O1705)</f>
        <v xml:space="preserve"> 8</v>
      </c>
      <c r="P1706">
        <v>1705</v>
      </c>
      <c r="Q1706" t="s">
        <v>556</v>
      </c>
    </row>
    <row r="1707" spans="11:17" hidden="1" x14ac:dyDescent="0.3">
      <c r="K1707" t="s">
        <v>5</v>
      </c>
      <c r="L1707">
        <f>IF(AND(ISNUMBER(SEARCH(":",Table16[[#This Row],[Column1]]))=FALSE,ISNUMBER(SEARCH("Ronda",Table16[[#This Row],[Column1]]))=FALSE),1,0)</f>
        <v>1</v>
      </c>
      <c r="M1707">
        <f>IF(Table16[[#This Row],[cond]]=1,M1706+1,0)</f>
        <v>2</v>
      </c>
      <c r="N1707">
        <f>IF(ISNUMBER(SEARCH("Ronda",Table16[[#This Row],[Column1]]))=TRUE,1,0)</f>
        <v>0</v>
      </c>
      <c r="O1707" t="str">
        <f>IF(Table16[[#This Row],[cond2]]=1,MID(Table16[[#This Row],[Column1]],6,3),O1706)</f>
        <v xml:space="preserve"> 8</v>
      </c>
      <c r="P1707">
        <v>1706</v>
      </c>
      <c r="Q1707" t="s">
        <v>556</v>
      </c>
    </row>
    <row r="1708" spans="11:17" hidden="1" x14ac:dyDescent="0.3">
      <c r="K1708">
        <v>1</v>
      </c>
      <c r="L1708">
        <f>IF(AND(ISNUMBER(SEARCH(":",Table16[[#This Row],[Column1]]))=FALSE,ISNUMBER(SEARCH("Ronda",Table16[[#This Row],[Column1]]))=FALSE),1,0)</f>
        <v>1</v>
      </c>
      <c r="M1708">
        <f>IF(Table16[[#This Row],[cond]]=1,M1707+1,0)</f>
        <v>3</v>
      </c>
      <c r="N1708">
        <f>IF(ISNUMBER(SEARCH("Ronda",Table16[[#This Row],[Column1]]))=TRUE,1,0)</f>
        <v>0</v>
      </c>
      <c r="O1708" t="str">
        <f>IF(Table16[[#This Row],[cond2]]=1,MID(Table16[[#This Row],[Column1]],6,3),O1707)</f>
        <v xml:space="preserve"> 8</v>
      </c>
      <c r="P1708">
        <v>1707</v>
      </c>
      <c r="Q1708" t="s">
        <v>556</v>
      </c>
    </row>
    <row r="1709" spans="11:17" x14ac:dyDescent="0.3">
      <c r="K1709">
        <v>2</v>
      </c>
      <c r="L1709">
        <f>IF(AND(ISNUMBER(SEARCH(":",Table16[[#This Row],[Column1]]))=FALSE,ISNUMBER(SEARCH("Ronda",Table16[[#This Row],[Column1]]))=FALSE),1,0)</f>
        <v>1</v>
      </c>
      <c r="M1709">
        <f>IF(Table16[[#This Row],[cond]]=1,M1708+1,0)</f>
        <v>4</v>
      </c>
      <c r="N1709">
        <f>IF(ISNUMBER(SEARCH("Ronda",Table16[[#This Row],[Column1]]))=TRUE,1,0)</f>
        <v>0</v>
      </c>
      <c r="O1709" t="str">
        <f>IF(Table16[[#This Row],[cond2]]=1,MID(Table16[[#This Row],[Column1]],6,3),O1708)</f>
        <v xml:space="preserve"> 8</v>
      </c>
      <c r="P1709">
        <v>475</v>
      </c>
      <c r="Q1709" t="s">
        <v>536</v>
      </c>
    </row>
    <row r="1710" spans="11:17" hidden="1" x14ac:dyDescent="0.3">
      <c r="K1710">
        <v>0</v>
      </c>
      <c r="L1710">
        <f>IF(AND(ISNUMBER(SEARCH(":",Table16[[#This Row],[Column1]]))=FALSE,ISNUMBER(SEARCH("Ronda",Table16[[#This Row],[Column1]]))=FALSE),1,0)</f>
        <v>1</v>
      </c>
      <c r="M1710">
        <f>IF(Table16[[#This Row],[cond]]=1,M1709+1,0)</f>
        <v>5</v>
      </c>
      <c r="N1710">
        <f>IF(ISNUMBER(SEARCH("Ronda",Table16[[#This Row],[Column1]]))=TRUE,1,0)</f>
        <v>0</v>
      </c>
      <c r="O1710" t="str">
        <f>IF(Table16[[#This Row],[cond2]]=1,MID(Table16[[#This Row],[Column1]],6,3),O1709)</f>
        <v xml:space="preserve"> 8</v>
      </c>
      <c r="P1710">
        <v>1709</v>
      </c>
      <c r="Q1710" t="s">
        <v>556</v>
      </c>
    </row>
    <row r="1711" spans="11:17" hidden="1" x14ac:dyDescent="0.3">
      <c r="K1711">
        <v>0</v>
      </c>
      <c r="L1711">
        <f>IF(AND(ISNUMBER(SEARCH(":",Table16[[#This Row],[Column1]]))=FALSE,ISNUMBER(SEARCH("Ronda",Table16[[#This Row],[Column1]]))=FALSE),1,0)</f>
        <v>1</v>
      </c>
      <c r="M1711">
        <f>IF(Table16[[#This Row],[cond]]=1,M1710+1,0)</f>
        <v>6</v>
      </c>
      <c r="N1711">
        <f>IF(ISNUMBER(SEARCH("Ronda",Table16[[#This Row],[Column1]]))=TRUE,1,0)</f>
        <v>0</v>
      </c>
      <c r="O1711" t="str">
        <f>IF(Table16[[#This Row],[cond2]]=1,MID(Table16[[#This Row],[Column1]],6,3),O1710)</f>
        <v xml:space="preserve"> 8</v>
      </c>
      <c r="P1711">
        <v>1710</v>
      </c>
      <c r="Q1711" t="s">
        <v>556</v>
      </c>
    </row>
    <row r="1712" spans="11:17" hidden="1" x14ac:dyDescent="0.3">
      <c r="K1712" t="s">
        <v>251</v>
      </c>
      <c r="L1712">
        <f>IF(AND(ISNUMBER(SEARCH(":",Table16[[#This Row],[Column1]]))=FALSE,ISNUMBER(SEARCH("Ronda",Table16[[#This Row],[Column1]]))=FALSE),1,0)</f>
        <v>0</v>
      </c>
      <c r="M1712">
        <f>IF(Table16[[#This Row],[cond]]=1,M1711+1,0)</f>
        <v>0</v>
      </c>
      <c r="N1712">
        <f>IF(ISNUMBER(SEARCH("Ronda",Table16[[#This Row],[Column1]]))=TRUE,1,0)</f>
        <v>0</v>
      </c>
      <c r="O1712" t="str">
        <f>IF(Table16[[#This Row],[cond2]]=1,MID(Table16[[#This Row],[Column1]],6,3),O1711)</f>
        <v xml:space="preserve"> 8</v>
      </c>
      <c r="P1712">
        <v>1711</v>
      </c>
      <c r="Q1712" t="s">
        <v>556</v>
      </c>
    </row>
    <row r="1713" spans="11:17" hidden="1" x14ac:dyDescent="0.3">
      <c r="K1713" t="s">
        <v>7</v>
      </c>
      <c r="L1713">
        <f>IF(AND(ISNUMBER(SEARCH(":",Table16[[#This Row],[Column1]]))=FALSE,ISNUMBER(SEARCH("Ronda",Table16[[#This Row],[Column1]]))=FALSE),1,0)</f>
        <v>1</v>
      </c>
      <c r="M1713">
        <f>IF(Table16[[#This Row],[cond]]=1,M1712+1,0)</f>
        <v>1</v>
      </c>
      <c r="N1713">
        <f>IF(ISNUMBER(SEARCH("Ronda",Table16[[#This Row],[Column1]]))=TRUE,1,0)</f>
        <v>0</v>
      </c>
      <c r="O1713" t="str">
        <f>IF(Table16[[#This Row],[cond2]]=1,MID(Table16[[#This Row],[Column1]],6,3),O1712)</f>
        <v xml:space="preserve"> 8</v>
      </c>
      <c r="P1713">
        <v>1712</v>
      </c>
      <c r="Q1713" t="s">
        <v>556</v>
      </c>
    </row>
    <row r="1714" spans="11:17" hidden="1" x14ac:dyDescent="0.3">
      <c r="K1714" t="s">
        <v>33</v>
      </c>
      <c r="L1714">
        <f>IF(AND(ISNUMBER(SEARCH(":",Table16[[#This Row],[Column1]]))=FALSE,ISNUMBER(SEARCH("Ronda",Table16[[#This Row],[Column1]]))=FALSE),1,0)</f>
        <v>1</v>
      </c>
      <c r="M1714">
        <f>IF(Table16[[#This Row],[cond]]=1,M1713+1,0)</f>
        <v>2</v>
      </c>
      <c r="N1714">
        <f>IF(ISNUMBER(SEARCH("Ronda",Table16[[#This Row],[Column1]]))=TRUE,1,0)</f>
        <v>0</v>
      </c>
      <c r="O1714" t="str">
        <f>IF(Table16[[#This Row],[cond2]]=1,MID(Table16[[#This Row],[Column1]],6,3),O1713)</f>
        <v xml:space="preserve"> 8</v>
      </c>
      <c r="P1714">
        <v>1713</v>
      </c>
      <c r="Q1714" t="s">
        <v>556</v>
      </c>
    </row>
    <row r="1715" spans="11:17" hidden="1" x14ac:dyDescent="0.3">
      <c r="K1715">
        <v>2</v>
      </c>
      <c r="L1715">
        <f>IF(AND(ISNUMBER(SEARCH(":",Table16[[#This Row],[Column1]]))=FALSE,ISNUMBER(SEARCH("Ronda",Table16[[#This Row],[Column1]]))=FALSE),1,0)</f>
        <v>1</v>
      </c>
      <c r="M1715">
        <f>IF(Table16[[#This Row],[cond]]=1,M1714+1,0)</f>
        <v>3</v>
      </c>
      <c r="N1715">
        <f>IF(ISNUMBER(SEARCH("Ronda",Table16[[#This Row],[Column1]]))=TRUE,1,0)</f>
        <v>0</v>
      </c>
      <c r="O1715" t="str">
        <f>IF(Table16[[#This Row],[cond2]]=1,MID(Table16[[#This Row],[Column1]],6,3),O1714)</f>
        <v xml:space="preserve"> 8</v>
      </c>
      <c r="P1715">
        <v>1714</v>
      </c>
      <c r="Q1715" t="s">
        <v>556</v>
      </c>
    </row>
    <row r="1716" spans="11:17" x14ac:dyDescent="0.3">
      <c r="K1716">
        <v>0</v>
      </c>
      <c r="L1716">
        <f>IF(AND(ISNUMBER(SEARCH(":",Table16[[#This Row],[Column1]]))=FALSE,ISNUMBER(SEARCH("Ronda",Table16[[#This Row],[Column1]]))=FALSE),1,0)</f>
        <v>1</v>
      </c>
      <c r="M1716">
        <f>IF(Table16[[#This Row],[cond]]=1,M1715+1,0)</f>
        <v>4</v>
      </c>
      <c r="N1716">
        <f>IF(ISNUMBER(SEARCH("Ronda",Table16[[#This Row],[Column1]]))=TRUE,1,0)</f>
        <v>0</v>
      </c>
      <c r="O1716" t="str">
        <f>IF(Table16[[#This Row],[cond2]]=1,MID(Table16[[#This Row],[Column1]],6,3),O1715)</f>
        <v xml:space="preserve"> 8</v>
      </c>
      <c r="P1716">
        <v>468</v>
      </c>
      <c r="Q1716" t="s">
        <v>536</v>
      </c>
    </row>
    <row r="1717" spans="11:17" hidden="1" x14ac:dyDescent="0.3">
      <c r="K1717">
        <v>-1</v>
      </c>
      <c r="L1717">
        <f>IF(AND(ISNUMBER(SEARCH(":",Table16[[#This Row],[Column1]]))=FALSE,ISNUMBER(SEARCH("Ronda",Table16[[#This Row],[Column1]]))=FALSE),1,0)</f>
        <v>1</v>
      </c>
      <c r="M1717">
        <f>IF(Table16[[#This Row],[cond]]=1,M1716+1,0)</f>
        <v>5</v>
      </c>
      <c r="N1717">
        <f>IF(ISNUMBER(SEARCH("Ronda",Table16[[#This Row],[Column1]]))=TRUE,1,0)</f>
        <v>0</v>
      </c>
      <c r="O1717" t="str">
        <f>IF(Table16[[#This Row],[cond2]]=1,MID(Table16[[#This Row],[Column1]],6,3),O1716)</f>
        <v xml:space="preserve"> 8</v>
      </c>
      <c r="P1717">
        <v>1716</v>
      </c>
      <c r="Q1717" t="s">
        <v>556</v>
      </c>
    </row>
    <row r="1718" spans="11:17" hidden="1" x14ac:dyDescent="0.3">
      <c r="K1718">
        <v>-1</v>
      </c>
      <c r="L1718">
        <f>IF(AND(ISNUMBER(SEARCH(":",Table16[[#This Row],[Column1]]))=FALSE,ISNUMBER(SEARCH("Ronda",Table16[[#This Row],[Column1]]))=FALSE),1,0)</f>
        <v>1</v>
      </c>
      <c r="M1718">
        <f>IF(Table16[[#This Row],[cond]]=1,M1717+1,0)</f>
        <v>6</v>
      </c>
      <c r="N1718">
        <f>IF(ISNUMBER(SEARCH("Ronda",Table16[[#This Row],[Column1]]))=TRUE,1,0)</f>
        <v>0</v>
      </c>
      <c r="O1718" t="str">
        <f>IF(Table16[[#This Row],[cond2]]=1,MID(Table16[[#This Row],[Column1]],6,3),O1717)</f>
        <v xml:space="preserve"> 8</v>
      </c>
      <c r="P1718">
        <v>1717</v>
      </c>
      <c r="Q1718" t="s">
        <v>556</v>
      </c>
    </row>
    <row r="1719" spans="11:17" hidden="1" x14ac:dyDescent="0.3">
      <c r="K1719" t="s">
        <v>1682</v>
      </c>
      <c r="L1719">
        <f>IF(AND(ISNUMBER(SEARCH(":",Table16[[#This Row],[Column1]]))=FALSE,ISNUMBER(SEARCH("Ronda",Table16[[#This Row],[Column1]]))=FALSE),1,0)</f>
        <v>0</v>
      </c>
      <c r="M1719">
        <f>IF(Table16[[#This Row],[cond]]=1,M1718+1,0)</f>
        <v>0</v>
      </c>
      <c r="N1719">
        <f>IF(ISNUMBER(SEARCH("Ronda",Table16[[#This Row],[Column1]]))=TRUE,1,0)</f>
        <v>0</v>
      </c>
      <c r="O1719" t="str">
        <f>IF(Table16[[#This Row],[cond2]]=1,MID(Table16[[#This Row],[Column1]],6,3),O1718)</f>
        <v xml:space="preserve"> 8</v>
      </c>
      <c r="P1719">
        <v>1718</v>
      </c>
      <c r="Q1719" t="s">
        <v>556</v>
      </c>
    </row>
    <row r="1720" spans="11:17" hidden="1" x14ac:dyDescent="0.3">
      <c r="K1720" t="s">
        <v>1051</v>
      </c>
      <c r="L1720">
        <f>IF(AND(ISNUMBER(SEARCH(":",Table16[[#This Row],[Column1]]))=FALSE,ISNUMBER(SEARCH("Ronda",Table16[[#This Row],[Column1]]))=FALSE),1,0)</f>
        <v>1</v>
      </c>
      <c r="M1720">
        <f>IF(Table16[[#This Row],[cond]]=1,M1719+1,0)</f>
        <v>1</v>
      </c>
      <c r="N1720">
        <f>IF(ISNUMBER(SEARCH("Ronda",Table16[[#This Row],[Column1]]))=TRUE,1,0)</f>
        <v>0</v>
      </c>
      <c r="O1720" t="str">
        <f>IF(Table16[[#This Row],[cond2]]=1,MID(Table16[[#This Row],[Column1]],6,3),O1719)</f>
        <v xml:space="preserve"> 8</v>
      </c>
      <c r="P1720">
        <v>1719</v>
      </c>
      <c r="Q1720" t="s">
        <v>556</v>
      </c>
    </row>
    <row r="1721" spans="11:17" hidden="1" x14ac:dyDescent="0.3">
      <c r="K1721" t="s">
        <v>8</v>
      </c>
      <c r="L1721">
        <f>IF(AND(ISNUMBER(SEARCH(":",Table16[[#This Row],[Column1]]))=FALSE,ISNUMBER(SEARCH("Ronda",Table16[[#This Row],[Column1]]))=FALSE),1,0)</f>
        <v>1</v>
      </c>
      <c r="M1721">
        <f>IF(Table16[[#This Row],[cond]]=1,M1720+1,0)</f>
        <v>2</v>
      </c>
      <c r="N1721">
        <f>IF(ISNUMBER(SEARCH("Ronda",Table16[[#This Row],[Column1]]))=TRUE,1,0)</f>
        <v>0</v>
      </c>
      <c r="O1721" t="str">
        <f>IF(Table16[[#This Row],[cond2]]=1,MID(Table16[[#This Row],[Column1]],6,3),O1720)</f>
        <v xml:space="preserve"> 8</v>
      </c>
      <c r="P1721">
        <v>1720</v>
      </c>
      <c r="Q1721" t="s">
        <v>556</v>
      </c>
    </row>
    <row r="1722" spans="11:17" hidden="1" x14ac:dyDescent="0.3">
      <c r="K1722">
        <v>0</v>
      </c>
      <c r="L1722">
        <f>IF(AND(ISNUMBER(SEARCH(":",Table16[[#This Row],[Column1]]))=FALSE,ISNUMBER(SEARCH("Ronda",Table16[[#This Row],[Column1]]))=FALSE),1,0)</f>
        <v>1</v>
      </c>
      <c r="M1722">
        <f>IF(Table16[[#This Row],[cond]]=1,M1721+1,0)</f>
        <v>3</v>
      </c>
      <c r="N1722">
        <f>IF(ISNUMBER(SEARCH("Ronda",Table16[[#This Row],[Column1]]))=TRUE,1,0)</f>
        <v>0</v>
      </c>
      <c r="O1722" t="str">
        <f>IF(Table16[[#This Row],[cond2]]=1,MID(Table16[[#This Row],[Column1]],6,3),O1721)</f>
        <v xml:space="preserve"> 8</v>
      </c>
      <c r="P1722">
        <v>1721</v>
      </c>
      <c r="Q1722" t="s">
        <v>556</v>
      </c>
    </row>
    <row r="1723" spans="11:17" x14ac:dyDescent="0.3">
      <c r="K1723">
        <v>1</v>
      </c>
      <c r="L1723">
        <f>IF(AND(ISNUMBER(SEARCH(":",Table16[[#This Row],[Column1]]))=FALSE,ISNUMBER(SEARCH("Ronda",Table16[[#This Row],[Column1]]))=FALSE),1,0)</f>
        <v>1</v>
      </c>
      <c r="M1723">
        <f>IF(Table16[[#This Row],[cond]]=1,M1722+1,0)</f>
        <v>4</v>
      </c>
      <c r="N1723">
        <f>IF(ISNUMBER(SEARCH("Ronda",Table16[[#This Row],[Column1]]))=TRUE,1,0)</f>
        <v>0</v>
      </c>
      <c r="O1723" t="str">
        <f>IF(Table16[[#This Row],[cond2]]=1,MID(Table16[[#This Row],[Column1]],6,3),O1722)</f>
        <v xml:space="preserve"> 8</v>
      </c>
      <c r="P1723">
        <v>461</v>
      </c>
      <c r="Q1723" t="s">
        <v>536</v>
      </c>
    </row>
    <row r="1724" spans="11:17" hidden="1" x14ac:dyDescent="0.3">
      <c r="K1724">
        <v>0</v>
      </c>
      <c r="L1724">
        <f>IF(AND(ISNUMBER(SEARCH(":",Table16[[#This Row],[Column1]]))=FALSE,ISNUMBER(SEARCH("Ronda",Table16[[#This Row],[Column1]]))=FALSE),1,0)</f>
        <v>1</v>
      </c>
      <c r="M1724">
        <f>IF(Table16[[#This Row],[cond]]=1,M1723+1,0)</f>
        <v>5</v>
      </c>
      <c r="N1724">
        <f>IF(ISNUMBER(SEARCH("Ronda",Table16[[#This Row],[Column1]]))=TRUE,1,0)</f>
        <v>0</v>
      </c>
      <c r="O1724" t="str">
        <f>IF(Table16[[#This Row],[cond2]]=1,MID(Table16[[#This Row],[Column1]],6,3),O1723)</f>
        <v xml:space="preserve"> 8</v>
      </c>
      <c r="P1724">
        <v>1723</v>
      </c>
      <c r="Q1724" t="s">
        <v>556</v>
      </c>
    </row>
    <row r="1725" spans="11:17" hidden="1" x14ac:dyDescent="0.3">
      <c r="K1725">
        <v>-1</v>
      </c>
      <c r="L1725">
        <f>IF(AND(ISNUMBER(SEARCH(":",Table16[[#This Row],[Column1]]))=FALSE,ISNUMBER(SEARCH("Ronda",Table16[[#This Row],[Column1]]))=FALSE),1,0)</f>
        <v>1</v>
      </c>
      <c r="M1725">
        <f>IF(Table16[[#This Row],[cond]]=1,M1724+1,0)</f>
        <v>6</v>
      </c>
      <c r="N1725">
        <f>IF(ISNUMBER(SEARCH("Ronda",Table16[[#This Row],[Column1]]))=TRUE,1,0)</f>
        <v>0</v>
      </c>
      <c r="O1725" t="str">
        <f>IF(Table16[[#This Row],[cond2]]=1,MID(Table16[[#This Row],[Column1]],6,3),O1724)</f>
        <v xml:space="preserve"> 8</v>
      </c>
      <c r="P1725">
        <v>1724</v>
      </c>
      <c r="Q1725" t="s">
        <v>556</v>
      </c>
    </row>
    <row r="1726" spans="11:17" hidden="1" x14ac:dyDescent="0.3">
      <c r="K1726" t="s">
        <v>965</v>
      </c>
      <c r="L1726">
        <f>IF(AND(ISNUMBER(SEARCH(":",Table16[[#This Row],[Column1]]))=FALSE,ISNUMBER(SEARCH("Ronda",Table16[[#This Row],[Column1]]))=FALSE),1,0)</f>
        <v>0</v>
      </c>
      <c r="M1726">
        <f>IF(Table16[[#This Row],[cond]]=1,M1725+1,0)</f>
        <v>0</v>
      </c>
      <c r="N1726">
        <f>IF(ISNUMBER(SEARCH("Ronda",Table16[[#This Row],[Column1]]))=TRUE,1,0)</f>
        <v>0</v>
      </c>
      <c r="O1726" t="str">
        <f>IF(Table16[[#This Row],[cond2]]=1,MID(Table16[[#This Row],[Column1]],6,3),O1725)</f>
        <v xml:space="preserve"> 8</v>
      </c>
      <c r="P1726">
        <v>1725</v>
      </c>
      <c r="Q1726" t="s">
        <v>556</v>
      </c>
    </row>
    <row r="1727" spans="11:17" hidden="1" x14ac:dyDescent="0.3">
      <c r="K1727" t="s">
        <v>303</v>
      </c>
      <c r="L1727">
        <f>IF(AND(ISNUMBER(SEARCH(":",Table16[[#This Row],[Column1]]))=FALSE,ISNUMBER(SEARCH("Ronda",Table16[[#This Row],[Column1]]))=FALSE),1,0)</f>
        <v>1</v>
      </c>
      <c r="M1727">
        <f>IF(Table16[[#This Row],[cond]]=1,M1726+1,0)</f>
        <v>1</v>
      </c>
      <c r="N1727">
        <f>IF(ISNUMBER(SEARCH("Ronda",Table16[[#This Row],[Column1]]))=TRUE,1,0)</f>
        <v>0</v>
      </c>
      <c r="O1727" t="str">
        <f>IF(Table16[[#This Row],[cond2]]=1,MID(Table16[[#This Row],[Column1]],6,3),O1726)</f>
        <v xml:space="preserve"> 8</v>
      </c>
      <c r="P1727">
        <v>1726</v>
      </c>
      <c r="Q1727" t="s">
        <v>556</v>
      </c>
    </row>
    <row r="1728" spans="11:17" hidden="1" x14ac:dyDescent="0.3">
      <c r="K1728" t="s">
        <v>1</v>
      </c>
      <c r="L1728">
        <f>IF(AND(ISNUMBER(SEARCH(":",Table16[[#This Row],[Column1]]))=FALSE,ISNUMBER(SEARCH("Ronda",Table16[[#This Row],[Column1]]))=FALSE),1,0)</f>
        <v>1</v>
      </c>
      <c r="M1728">
        <f>IF(Table16[[#This Row],[cond]]=1,M1727+1,0)</f>
        <v>2</v>
      </c>
      <c r="N1728">
        <f>IF(ISNUMBER(SEARCH("Ronda",Table16[[#This Row],[Column1]]))=TRUE,1,0)</f>
        <v>0</v>
      </c>
      <c r="O1728" t="str">
        <f>IF(Table16[[#This Row],[cond2]]=1,MID(Table16[[#This Row],[Column1]],6,3),O1727)</f>
        <v xml:space="preserve"> 8</v>
      </c>
      <c r="P1728">
        <v>1727</v>
      </c>
      <c r="Q1728" t="s">
        <v>556</v>
      </c>
    </row>
    <row r="1729" spans="11:17" hidden="1" x14ac:dyDescent="0.3">
      <c r="K1729">
        <v>0</v>
      </c>
      <c r="L1729">
        <f>IF(AND(ISNUMBER(SEARCH(":",Table16[[#This Row],[Column1]]))=FALSE,ISNUMBER(SEARCH("Ronda",Table16[[#This Row],[Column1]]))=FALSE),1,0)</f>
        <v>1</v>
      </c>
      <c r="M1729">
        <f>IF(Table16[[#This Row],[cond]]=1,M1728+1,0)</f>
        <v>3</v>
      </c>
      <c r="N1729">
        <f>IF(ISNUMBER(SEARCH("Ronda",Table16[[#This Row],[Column1]]))=TRUE,1,0)</f>
        <v>0</v>
      </c>
      <c r="O1729" t="str">
        <f>IF(Table16[[#This Row],[cond2]]=1,MID(Table16[[#This Row],[Column1]],6,3),O1728)</f>
        <v xml:space="preserve"> 8</v>
      </c>
      <c r="P1729">
        <v>1728</v>
      </c>
      <c r="Q1729" t="s">
        <v>556</v>
      </c>
    </row>
    <row r="1730" spans="11:17" x14ac:dyDescent="0.3">
      <c r="K1730">
        <v>1</v>
      </c>
      <c r="L1730">
        <f>IF(AND(ISNUMBER(SEARCH(":",Table16[[#This Row],[Column1]]))=FALSE,ISNUMBER(SEARCH("Ronda",Table16[[#This Row],[Column1]]))=FALSE),1,0)</f>
        <v>1</v>
      </c>
      <c r="M1730">
        <f>IF(Table16[[#This Row],[cond]]=1,M1729+1,0)</f>
        <v>4</v>
      </c>
      <c r="N1730">
        <f>IF(ISNUMBER(SEARCH("Ronda",Table16[[#This Row],[Column1]]))=TRUE,1,0)</f>
        <v>0</v>
      </c>
      <c r="O1730" t="str">
        <f>IF(Table16[[#This Row],[cond2]]=1,MID(Table16[[#This Row],[Column1]],6,3),O1729)</f>
        <v xml:space="preserve"> 8</v>
      </c>
      <c r="P1730">
        <v>454</v>
      </c>
      <c r="Q1730" t="s">
        <v>536</v>
      </c>
    </row>
    <row r="1731" spans="11:17" hidden="1" x14ac:dyDescent="0.3">
      <c r="K1731">
        <v>0</v>
      </c>
      <c r="L1731">
        <f>IF(AND(ISNUMBER(SEARCH(":",Table16[[#This Row],[Column1]]))=FALSE,ISNUMBER(SEARCH("Ronda",Table16[[#This Row],[Column1]]))=FALSE),1,0)</f>
        <v>1</v>
      </c>
      <c r="M1731">
        <f>IF(Table16[[#This Row],[cond]]=1,M1730+1,0)</f>
        <v>5</v>
      </c>
      <c r="N1731">
        <f>IF(ISNUMBER(SEARCH("Ronda",Table16[[#This Row],[Column1]]))=TRUE,1,0)</f>
        <v>0</v>
      </c>
      <c r="O1731" t="str">
        <f>IF(Table16[[#This Row],[cond2]]=1,MID(Table16[[#This Row],[Column1]],6,3),O1730)</f>
        <v xml:space="preserve"> 8</v>
      </c>
      <c r="P1731">
        <v>1730</v>
      </c>
      <c r="Q1731" t="s">
        <v>556</v>
      </c>
    </row>
    <row r="1732" spans="11:17" hidden="1" x14ac:dyDescent="0.3">
      <c r="K1732">
        <v>0</v>
      </c>
      <c r="L1732">
        <f>IF(AND(ISNUMBER(SEARCH(":",Table16[[#This Row],[Column1]]))=FALSE,ISNUMBER(SEARCH("Ronda",Table16[[#This Row],[Column1]]))=FALSE),1,0)</f>
        <v>1</v>
      </c>
      <c r="M1732">
        <f>IF(Table16[[#This Row],[cond]]=1,M1731+1,0)</f>
        <v>6</v>
      </c>
      <c r="N1732">
        <f>IF(ISNUMBER(SEARCH("Ronda",Table16[[#This Row],[Column1]]))=TRUE,1,0)</f>
        <v>0</v>
      </c>
      <c r="O1732" t="str">
        <f>IF(Table16[[#This Row],[cond2]]=1,MID(Table16[[#This Row],[Column1]],6,3),O1731)</f>
        <v xml:space="preserve"> 8</v>
      </c>
      <c r="P1732">
        <v>1731</v>
      </c>
      <c r="Q1732" t="s">
        <v>556</v>
      </c>
    </row>
    <row r="1733" spans="11:17" hidden="1" x14ac:dyDescent="0.3">
      <c r="K1733" t="s">
        <v>966</v>
      </c>
      <c r="L1733">
        <f>IF(AND(ISNUMBER(SEARCH(":",Table16[[#This Row],[Column1]]))=FALSE,ISNUMBER(SEARCH("Ronda",Table16[[#This Row],[Column1]]))=FALSE),1,0)</f>
        <v>0</v>
      </c>
      <c r="M1733">
        <f>IF(Table16[[#This Row],[cond]]=1,M1732+1,0)</f>
        <v>0</v>
      </c>
      <c r="N1733">
        <f>IF(ISNUMBER(SEARCH("Ronda",Table16[[#This Row],[Column1]]))=TRUE,1,0)</f>
        <v>0</v>
      </c>
      <c r="O1733" t="str">
        <f>IF(Table16[[#This Row],[cond2]]=1,MID(Table16[[#This Row],[Column1]],6,3),O1732)</f>
        <v xml:space="preserve"> 8</v>
      </c>
      <c r="P1733">
        <v>1732</v>
      </c>
      <c r="Q1733" t="s">
        <v>556</v>
      </c>
    </row>
    <row r="1734" spans="11:17" hidden="1" x14ac:dyDescent="0.3">
      <c r="K1734" t="s">
        <v>6</v>
      </c>
      <c r="L1734">
        <f>IF(AND(ISNUMBER(SEARCH(":",Table16[[#This Row],[Column1]]))=FALSE,ISNUMBER(SEARCH("Ronda",Table16[[#This Row],[Column1]]))=FALSE),1,0)</f>
        <v>1</v>
      </c>
      <c r="M1734">
        <f>IF(Table16[[#This Row],[cond]]=1,M1733+1,0)</f>
        <v>1</v>
      </c>
      <c r="N1734">
        <f>IF(ISNUMBER(SEARCH("Ronda",Table16[[#This Row],[Column1]]))=TRUE,1,0)</f>
        <v>0</v>
      </c>
      <c r="O1734" t="str">
        <f>IF(Table16[[#This Row],[cond2]]=1,MID(Table16[[#This Row],[Column1]],6,3),O1733)</f>
        <v xml:space="preserve"> 8</v>
      </c>
      <c r="P1734">
        <v>1733</v>
      </c>
      <c r="Q1734" t="s">
        <v>556</v>
      </c>
    </row>
    <row r="1735" spans="11:17" hidden="1" x14ac:dyDescent="0.3">
      <c r="K1735" t="s">
        <v>1257</v>
      </c>
      <c r="L1735">
        <f>IF(AND(ISNUMBER(SEARCH(":",Table16[[#This Row],[Column1]]))=FALSE,ISNUMBER(SEARCH("Ronda",Table16[[#This Row],[Column1]]))=FALSE),1,0)</f>
        <v>1</v>
      </c>
      <c r="M1735">
        <f>IF(Table16[[#This Row],[cond]]=1,M1734+1,0)</f>
        <v>2</v>
      </c>
      <c r="N1735">
        <f>IF(ISNUMBER(SEARCH("Ronda",Table16[[#This Row],[Column1]]))=TRUE,1,0)</f>
        <v>0</v>
      </c>
      <c r="O1735" t="str">
        <f>IF(Table16[[#This Row],[cond2]]=1,MID(Table16[[#This Row],[Column1]],6,3),O1734)</f>
        <v xml:space="preserve"> 8</v>
      </c>
      <c r="P1735">
        <v>1734</v>
      </c>
      <c r="Q1735" t="s">
        <v>556</v>
      </c>
    </row>
    <row r="1736" spans="11:17" hidden="1" x14ac:dyDescent="0.3">
      <c r="K1736">
        <v>2</v>
      </c>
      <c r="L1736">
        <f>IF(AND(ISNUMBER(SEARCH(":",Table16[[#This Row],[Column1]]))=FALSE,ISNUMBER(SEARCH("Ronda",Table16[[#This Row],[Column1]]))=FALSE),1,0)</f>
        <v>1</v>
      </c>
      <c r="M1736">
        <f>IF(Table16[[#This Row],[cond]]=1,M1735+1,0)</f>
        <v>3</v>
      </c>
      <c r="N1736">
        <f>IF(ISNUMBER(SEARCH("Ronda",Table16[[#This Row],[Column1]]))=TRUE,1,0)</f>
        <v>0</v>
      </c>
      <c r="O1736" t="str">
        <f>IF(Table16[[#This Row],[cond2]]=1,MID(Table16[[#This Row],[Column1]],6,3),O1735)</f>
        <v xml:space="preserve"> 8</v>
      </c>
      <c r="P1736">
        <v>1735</v>
      </c>
      <c r="Q1736" t="s">
        <v>556</v>
      </c>
    </row>
    <row r="1737" spans="11:17" x14ac:dyDescent="0.3">
      <c r="K1737">
        <v>2</v>
      </c>
      <c r="L1737">
        <f>IF(AND(ISNUMBER(SEARCH(":",Table16[[#This Row],[Column1]]))=FALSE,ISNUMBER(SEARCH("Ronda",Table16[[#This Row],[Column1]]))=FALSE),1,0)</f>
        <v>1</v>
      </c>
      <c r="M1737">
        <f>IF(Table16[[#This Row],[cond]]=1,M1736+1,0)</f>
        <v>4</v>
      </c>
      <c r="N1737">
        <f>IF(ISNUMBER(SEARCH("Ronda",Table16[[#This Row],[Column1]]))=TRUE,1,0)</f>
        <v>0</v>
      </c>
      <c r="O1737" t="str">
        <f>IF(Table16[[#This Row],[cond2]]=1,MID(Table16[[#This Row],[Column1]],6,3),O1736)</f>
        <v xml:space="preserve"> 8</v>
      </c>
      <c r="P1737">
        <v>446</v>
      </c>
      <c r="Q1737" t="s">
        <v>535</v>
      </c>
    </row>
    <row r="1738" spans="11:17" hidden="1" x14ac:dyDescent="0.3">
      <c r="K1738">
        <v>-1</v>
      </c>
      <c r="L1738">
        <f>IF(AND(ISNUMBER(SEARCH(":",Table16[[#This Row],[Column1]]))=FALSE,ISNUMBER(SEARCH("Ronda",Table16[[#This Row],[Column1]]))=FALSE),1,0)</f>
        <v>1</v>
      </c>
      <c r="M1738">
        <f>IF(Table16[[#This Row],[cond]]=1,M1737+1,0)</f>
        <v>5</v>
      </c>
      <c r="N1738">
        <f>IF(ISNUMBER(SEARCH("Ronda",Table16[[#This Row],[Column1]]))=TRUE,1,0)</f>
        <v>0</v>
      </c>
      <c r="O1738" t="str">
        <f>IF(Table16[[#This Row],[cond2]]=1,MID(Table16[[#This Row],[Column1]],6,3),O1737)</f>
        <v xml:space="preserve"> 8</v>
      </c>
      <c r="P1738">
        <v>1737</v>
      </c>
      <c r="Q1738" t="s">
        <v>556</v>
      </c>
    </row>
    <row r="1739" spans="11:17" hidden="1" x14ac:dyDescent="0.3">
      <c r="K1739">
        <v>0</v>
      </c>
      <c r="L1739">
        <f>IF(AND(ISNUMBER(SEARCH(":",Table16[[#This Row],[Column1]]))=FALSE,ISNUMBER(SEARCH("Ronda",Table16[[#This Row],[Column1]]))=FALSE),1,0)</f>
        <v>1</v>
      </c>
      <c r="M1739">
        <f>IF(Table16[[#This Row],[cond]]=1,M1738+1,0)</f>
        <v>6</v>
      </c>
      <c r="N1739">
        <f>IF(ISNUMBER(SEARCH("Ronda",Table16[[#This Row],[Column1]]))=TRUE,1,0)</f>
        <v>0</v>
      </c>
      <c r="O1739" t="str">
        <f>IF(Table16[[#This Row],[cond2]]=1,MID(Table16[[#This Row],[Column1]],6,3),O1738)</f>
        <v xml:space="preserve"> 8</v>
      </c>
      <c r="P1739">
        <v>1738</v>
      </c>
      <c r="Q1739" t="s">
        <v>556</v>
      </c>
    </row>
    <row r="1740" spans="11:17" hidden="1" x14ac:dyDescent="0.3">
      <c r="K1740" t="s">
        <v>1676</v>
      </c>
      <c r="L1740">
        <f>IF(AND(ISNUMBER(SEARCH(":",Table16[[#This Row],[Column1]]))=FALSE,ISNUMBER(SEARCH("Ronda",Table16[[#This Row],[Column1]]))=FALSE),1,0)</f>
        <v>0</v>
      </c>
      <c r="M1740">
        <f>IF(Table16[[#This Row],[cond]]=1,M1739+1,0)</f>
        <v>0</v>
      </c>
      <c r="N1740">
        <f>IF(ISNUMBER(SEARCH("Ronda",Table16[[#This Row],[Column1]]))=TRUE,1,0)</f>
        <v>1</v>
      </c>
      <c r="O1740" t="str">
        <f>IF(Table16[[#This Row],[cond2]]=1,MID(Table16[[#This Row],[Column1]],6,3),O1739)</f>
        <v xml:space="preserve"> 7</v>
      </c>
      <c r="P1740">
        <v>1739</v>
      </c>
      <c r="Q1740" t="s">
        <v>550</v>
      </c>
    </row>
    <row r="1741" spans="11:17" hidden="1" x14ac:dyDescent="0.3">
      <c r="K1741" t="s">
        <v>1683</v>
      </c>
      <c r="L1741">
        <f>IF(AND(ISNUMBER(SEARCH(":",Table16[[#This Row],[Column1]]))=FALSE,ISNUMBER(SEARCH("Ronda",Table16[[#This Row],[Column1]]))=FALSE),1,0)</f>
        <v>0</v>
      </c>
      <c r="M1741">
        <f>IF(Table16[[#This Row],[cond]]=1,M1740+1,0)</f>
        <v>0</v>
      </c>
      <c r="N1741">
        <f>IF(ISNUMBER(SEARCH("Ronda",Table16[[#This Row],[Column1]]))=TRUE,1,0)</f>
        <v>0</v>
      </c>
      <c r="O1741" t="str">
        <f>IF(Table16[[#This Row],[cond2]]=1,MID(Table16[[#This Row],[Column1]],6,3),O1740)</f>
        <v xml:space="preserve"> 7</v>
      </c>
      <c r="P1741">
        <v>1740</v>
      </c>
      <c r="Q1741" t="s">
        <v>550</v>
      </c>
    </row>
    <row r="1742" spans="11:17" hidden="1" x14ac:dyDescent="0.3">
      <c r="K1742" t="s">
        <v>2</v>
      </c>
      <c r="L1742">
        <f>IF(AND(ISNUMBER(SEARCH(":",Table16[[#This Row],[Column1]]))=FALSE,ISNUMBER(SEARCH("Ronda",Table16[[#This Row],[Column1]]))=FALSE),1,0)</f>
        <v>1</v>
      </c>
      <c r="M1742">
        <f>IF(Table16[[#This Row],[cond]]=1,M1741+1,0)</f>
        <v>1</v>
      </c>
      <c r="N1742">
        <f>IF(ISNUMBER(SEARCH("Ronda",Table16[[#This Row],[Column1]]))=TRUE,1,0)</f>
        <v>0</v>
      </c>
      <c r="O1742" t="str">
        <f>IF(Table16[[#This Row],[cond2]]=1,MID(Table16[[#This Row],[Column1]],6,3),O1741)</f>
        <v xml:space="preserve"> 7</v>
      </c>
      <c r="P1742">
        <v>1741</v>
      </c>
      <c r="Q1742" t="s">
        <v>550</v>
      </c>
    </row>
    <row r="1743" spans="11:17" hidden="1" x14ac:dyDescent="0.3">
      <c r="K1743" t="s">
        <v>13</v>
      </c>
      <c r="L1743">
        <f>IF(AND(ISNUMBER(SEARCH(":",Table16[[#This Row],[Column1]]))=FALSE,ISNUMBER(SEARCH("Ronda",Table16[[#This Row],[Column1]]))=FALSE),1,0)</f>
        <v>1</v>
      </c>
      <c r="M1743">
        <f>IF(Table16[[#This Row],[cond]]=1,M1742+1,0)</f>
        <v>2</v>
      </c>
      <c r="N1743">
        <f>IF(ISNUMBER(SEARCH("Ronda",Table16[[#This Row],[Column1]]))=TRUE,1,0)</f>
        <v>0</v>
      </c>
      <c r="O1743" t="str">
        <f>IF(Table16[[#This Row],[cond2]]=1,MID(Table16[[#This Row],[Column1]],6,3),O1742)</f>
        <v xml:space="preserve"> 7</v>
      </c>
      <c r="P1743">
        <v>1742</v>
      </c>
      <c r="Q1743" t="s">
        <v>550</v>
      </c>
    </row>
    <row r="1744" spans="11:17" hidden="1" x14ac:dyDescent="0.3">
      <c r="K1744">
        <v>2</v>
      </c>
      <c r="L1744">
        <f>IF(AND(ISNUMBER(SEARCH(":",Table16[[#This Row],[Column1]]))=FALSE,ISNUMBER(SEARCH("Ronda",Table16[[#This Row],[Column1]]))=FALSE),1,0)</f>
        <v>1</v>
      </c>
      <c r="M1744">
        <f>IF(Table16[[#This Row],[cond]]=1,M1743+1,0)</f>
        <v>3</v>
      </c>
      <c r="N1744">
        <f>IF(ISNUMBER(SEARCH("Ronda",Table16[[#This Row],[Column1]]))=TRUE,1,0)</f>
        <v>0</v>
      </c>
      <c r="O1744" t="str">
        <f>IF(Table16[[#This Row],[cond2]]=1,MID(Table16[[#This Row],[Column1]],6,3),O1743)</f>
        <v xml:space="preserve"> 7</v>
      </c>
      <c r="P1744">
        <v>1743</v>
      </c>
      <c r="Q1744" t="s">
        <v>550</v>
      </c>
    </row>
    <row r="1745" spans="11:17" x14ac:dyDescent="0.3">
      <c r="K1745">
        <v>0</v>
      </c>
      <c r="L1745">
        <f>IF(AND(ISNUMBER(SEARCH(":",Table16[[#This Row],[Column1]]))=FALSE,ISNUMBER(SEARCH("Ronda",Table16[[#This Row],[Column1]]))=FALSE),1,0)</f>
        <v>1</v>
      </c>
      <c r="M1745">
        <f>IF(Table16[[#This Row],[cond]]=1,M1744+1,0)</f>
        <v>4</v>
      </c>
      <c r="N1745">
        <f>IF(ISNUMBER(SEARCH("Ronda",Table16[[#This Row],[Column1]]))=TRUE,1,0)</f>
        <v>0</v>
      </c>
      <c r="O1745" t="str">
        <f>IF(Table16[[#This Row],[cond2]]=1,MID(Table16[[#This Row],[Column1]],6,3),O1744)</f>
        <v xml:space="preserve"> 7</v>
      </c>
      <c r="P1745">
        <v>439</v>
      </c>
      <c r="Q1745" t="s">
        <v>535</v>
      </c>
    </row>
    <row r="1746" spans="11:17" hidden="1" x14ac:dyDescent="0.3">
      <c r="K1746">
        <v>0</v>
      </c>
      <c r="L1746">
        <f>IF(AND(ISNUMBER(SEARCH(":",Table16[[#This Row],[Column1]]))=FALSE,ISNUMBER(SEARCH("Ronda",Table16[[#This Row],[Column1]]))=FALSE),1,0)</f>
        <v>1</v>
      </c>
      <c r="M1746">
        <f>IF(Table16[[#This Row],[cond]]=1,M1745+1,0)</f>
        <v>5</v>
      </c>
      <c r="N1746">
        <f>IF(ISNUMBER(SEARCH("Ronda",Table16[[#This Row],[Column1]]))=TRUE,1,0)</f>
        <v>0</v>
      </c>
      <c r="O1746" t="str">
        <f>IF(Table16[[#This Row],[cond2]]=1,MID(Table16[[#This Row],[Column1]],6,3),O1745)</f>
        <v xml:space="preserve"> 7</v>
      </c>
      <c r="P1746">
        <v>1745</v>
      </c>
      <c r="Q1746" t="s">
        <v>550</v>
      </c>
    </row>
    <row r="1747" spans="11:17" hidden="1" x14ac:dyDescent="0.3">
      <c r="K1747">
        <v>-1</v>
      </c>
      <c r="L1747">
        <f>IF(AND(ISNUMBER(SEARCH(":",Table16[[#This Row],[Column1]]))=FALSE,ISNUMBER(SEARCH("Ronda",Table16[[#This Row],[Column1]]))=FALSE),1,0)</f>
        <v>1</v>
      </c>
      <c r="M1747">
        <f>IF(Table16[[#This Row],[cond]]=1,M1746+1,0)</f>
        <v>6</v>
      </c>
      <c r="N1747">
        <f>IF(ISNUMBER(SEARCH("Ronda",Table16[[#This Row],[Column1]]))=TRUE,1,0)</f>
        <v>0</v>
      </c>
      <c r="O1747" t="str">
        <f>IF(Table16[[#This Row],[cond2]]=1,MID(Table16[[#This Row],[Column1]],6,3),O1746)</f>
        <v xml:space="preserve"> 7</v>
      </c>
      <c r="P1747">
        <v>1746</v>
      </c>
      <c r="Q1747" t="s">
        <v>550</v>
      </c>
    </row>
    <row r="1748" spans="11:17" hidden="1" x14ac:dyDescent="0.3">
      <c r="K1748" t="s">
        <v>1684</v>
      </c>
      <c r="L1748">
        <f>IF(AND(ISNUMBER(SEARCH(":",Table16[[#This Row],[Column1]]))=FALSE,ISNUMBER(SEARCH("Ronda",Table16[[#This Row],[Column1]]))=FALSE),1,0)</f>
        <v>0</v>
      </c>
      <c r="M1748">
        <f>IF(Table16[[#This Row],[cond]]=1,M1747+1,0)</f>
        <v>0</v>
      </c>
      <c r="N1748">
        <f>IF(ISNUMBER(SEARCH("Ronda",Table16[[#This Row],[Column1]]))=TRUE,1,0)</f>
        <v>0</v>
      </c>
      <c r="O1748" t="str">
        <f>IF(Table16[[#This Row],[cond2]]=1,MID(Table16[[#This Row],[Column1]],6,3),O1747)</f>
        <v xml:space="preserve"> 7</v>
      </c>
      <c r="P1748">
        <v>1747</v>
      </c>
      <c r="Q1748" t="s">
        <v>550</v>
      </c>
    </row>
    <row r="1749" spans="11:17" hidden="1" x14ac:dyDescent="0.3">
      <c r="K1749" t="s">
        <v>8</v>
      </c>
      <c r="L1749">
        <f>IF(AND(ISNUMBER(SEARCH(":",Table16[[#This Row],[Column1]]))=FALSE,ISNUMBER(SEARCH("Ronda",Table16[[#This Row],[Column1]]))=FALSE),1,0)</f>
        <v>1</v>
      </c>
      <c r="M1749">
        <f>IF(Table16[[#This Row],[cond]]=1,M1748+1,0)</f>
        <v>1</v>
      </c>
      <c r="N1749">
        <f>IF(ISNUMBER(SEARCH("Ronda",Table16[[#This Row],[Column1]]))=TRUE,1,0)</f>
        <v>0</v>
      </c>
      <c r="O1749" t="str">
        <f>IF(Table16[[#This Row],[cond2]]=1,MID(Table16[[#This Row],[Column1]],6,3),O1748)</f>
        <v xml:space="preserve"> 7</v>
      </c>
      <c r="P1749">
        <v>1748</v>
      </c>
      <c r="Q1749" t="s">
        <v>550</v>
      </c>
    </row>
    <row r="1750" spans="11:17" hidden="1" x14ac:dyDescent="0.3">
      <c r="K1750" t="s">
        <v>14</v>
      </c>
      <c r="L1750">
        <f>IF(AND(ISNUMBER(SEARCH(":",Table16[[#This Row],[Column1]]))=FALSE,ISNUMBER(SEARCH("Ronda",Table16[[#This Row],[Column1]]))=FALSE),1,0)</f>
        <v>1</v>
      </c>
      <c r="M1750">
        <f>IF(Table16[[#This Row],[cond]]=1,M1749+1,0)</f>
        <v>2</v>
      </c>
      <c r="N1750">
        <f>IF(ISNUMBER(SEARCH("Ronda",Table16[[#This Row],[Column1]]))=TRUE,1,0)</f>
        <v>0</v>
      </c>
      <c r="O1750" t="str">
        <f>IF(Table16[[#This Row],[cond2]]=1,MID(Table16[[#This Row],[Column1]],6,3),O1749)</f>
        <v xml:space="preserve"> 7</v>
      </c>
      <c r="P1750">
        <v>1749</v>
      </c>
      <c r="Q1750" t="s">
        <v>550</v>
      </c>
    </row>
    <row r="1751" spans="11:17" hidden="1" x14ac:dyDescent="0.3">
      <c r="K1751">
        <v>3</v>
      </c>
      <c r="L1751">
        <f>IF(AND(ISNUMBER(SEARCH(":",Table16[[#This Row],[Column1]]))=FALSE,ISNUMBER(SEARCH("Ronda",Table16[[#This Row],[Column1]]))=FALSE),1,0)</f>
        <v>1</v>
      </c>
      <c r="M1751">
        <f>IF(Table16[[#This Row],[cond]]=1,M1750+1,0)</f>
        <v>3</v>
      </c>
      <c r="N1751">
        <f>IF(ISNUMBER(SEARCH("Ronda",Table16[[#This Row],[Column1]]))=TRUE,1,0)</f>
        <v>0</v>
      </c>
      <c r="O1751" t="str">
        <f>IF(Table16[[#This Row],[cond2]]=1,MID(Table16[[#This Row],[Column1]],6,3),O1750)</f>
        <v xml:space="preserve"> 7</v>
      </c>
      <c r="P1751">
        <v>1750</v>
      </c>
      <c r="Q1751" t="s">
        <v>550</v>
      </c>
    </row>
    <row r="1752" spans="11:17" x14ac:dyDescent="0.3">
      <c r="K1752">
        <v>0</v>
      </c>
      <c r="L1752">
        <f>IF(AND(ISNUMBER(SEARCH(":",Table16[[#This Row],[Column1]]))=FALSE,ISNUMBER(SEARCH("Ronda",Table16[[#This Row],[Column1]]))=FALSE),1,0)</f>
        <v>1</v>
      </c>
      <c r="M1752">
        <f>IF(Table16[[#This Row],[cond]]=1,M1751+1,0)</f>
        <v>4</v>
      </c>
      <c r="N1752">
        <f>IF(ISNUMBER(SEARCH("Ronda",Table16[[#This Row],[Column1]]))=TRUE,1,0)</f>
        <v>0</v>
      </c>
      <c r="O1752" t="str">
        <f>IF(Table16[[#This Row],[cond2]]=1,MID(Table16[[#This Row],[Column1]],6,3),O1751)</f>
        <v xml:space="preserve"> 7</v>
      </c>
      <c r="P1752">
        <v>432</v>
      </c>
      <c r="Q1752" t="s">
        <v>535</v>
      </c>
    </row>
    <row r="1753" spans="11:17" hidden="1" x14ac:dyDescent="0.3">
      <c r="K1753">
        <v>-1</v>
      </c>
      <c r="L1753">
        <f>IF(AND(ISNUMBER(SEARCH(":",Table16[[#This Row],[Column1]]))=FALSE,ISNUMBER(SEARCH("Ronda",Table16[[#This Row],[Column1]]))=FALSE),1,0)</f>
        <v>1</v>
      </c>
      <c r="M1753">
        <f>IF(Table16[[#This Row],[cond]]=1,M1752+1,0)</f>
        <v>5</v>
      </c>
      <c r="N1753">
        <f>IF(ISNUMBER(SEARCH("Ronda",Table16[[#This Row],[Column1]]))=TRUE,1,0)</f>
        <v>0</v>
      </c>
      <c r="O1753" t="str">
        <f>IF(Table16[[#This Row],[cond2]]=1,MID(Table16[[#This Row],[Column1]],6,3),O1752)</f>
        <v xml:space="preserve"> 7</v>
      </c>
      <c r="P1753">
        <v>1752</v>
      </c>
      <c r="Q1753" t="s">
        <v>550</v>
      </c>
    </row>
    <row r="1754" spans="11:17" hidden="1" x14ac:dyDescent="0.3">
      <c r="K1754">
        <v>-1</v>
      </c>
      <c r="L1754">
        <f>IF(AND(ISNUMBER(SEARCH(":",Table16[[#This Row],[Column1]]))=FALSE,ISNUMBER(SEARCH("Ronda",Table16[[#This Row],[Column1]]))=FALSE),1,0)</f>
        <v>1</v>
      </c>
      <c r="M1754">
        <f>IF(Table16[[#This Row],[cond]]=1,M1753+1,0)</f>
        <v>6</v>
      </c>
      <c r="N1754">
        <f>IF(ISNUMBER(SEARCH("Ronda",Table16[[#This Row],[Column1]]))=TRUE,1,0)</f>
        <v>0</v>
      </c>
      <c r="O1754" t="str">
        <f>IF(Table16[[#This Row],[cond2]]=1,MID(Table16[[#This Row],[Column1]],6,3),O1753)</f>
        <v xml:space="preserve"> 7</v>
      </c>
      <c r="P1754">
        <v>1753</v>
      </c>
      <c r="Q1754" t="s">
        <v>550</v>
      </c>
    </row>
    <row r="1755" spans="11:17" hidden="1" x14ac:dyDescent="0.3">
      <c r="K1755" t="s">
        <v>1685</v>
      </c>
      <c r="L1755">
        <f>IF(AND(ISNUMBER(SEARCH(":",Table16[[#This Row],[Column1]]))=FALSE,ISNUMBER(SEARCH("Ronda",Table16[[#This Row],[Column1]]))=FALSE),1,0)</f>
        <v>0</v>
      </c>
      <c r="M1755">
        <f>IF(Table16[[#This Row],[cond]]=1,M1754+1,0)</f>
        <v>0</v>
      </c>
      <c r="N1755">
        <f>IF(ISNUMBER(SEARCH("Ronda",Table16[[#This Row],[Column1]]))=TRUE,1,0)</f>
        <v>0</v>
      </c>
      <c r="O1755" t="str">
        <f>IF(Table16[[#This Row],[cond2]]=1,MID(Table16[[#This Row],[Column1]],6,3),O1754)</f>
        <v xml:space="preserve"> 7</v>
      </c>
      <c r="P1755">
        <v>1754</v>
      </c>
      <c r="Q1755" t="s">
        <v>550</v>
      </c>
    </row>
    <row r="1756" spans="11:17" hidden="1" x14ac:dyDescent="0.3">
      <c r="K1756" t="s">
        <v>1491</v>
      </c>
      <c r="L1756">
        <f>IF(AND(ISNUMBER(SEARCH(":",Table16[[#This Row],[Column1]]))=FALSE,ISNUMBER(SEARCH("Ronda",Table16[[#This Row],[Column1]]))=FALSE),1,0)</f>
        <v>1</v>
      </c>
      <c r="M1756">
        <f>IF(Table16[[#This Row],[cond]]=1,M1755+1,0)</f>
        <v>1</v>
      </c>
      <c r="N1756">
        <f>IF(ISNUMBER(SEARCH("Ronda",Table16[[#This Row],[Column1]]))=TRUE,1,0)</f>
        <v>0</v>
      </c>
      <c r="O1756" t="str">
        <f>IF(Table16[[#This Row],[cond2]]=1,MID(Table16[[#This Row],[Column1]],6,3),O1755)</f>
        <v xml:space="preserve"> 7</v>
      </c>
      <c r="P1756">
        <v>1755</v>
      </c>
      <c r="Q1756" t="s">
        <v>550</v>
      </c>
    </row>
    <row r="1757" spans="11:17" hidden="1" x14ac:dyDescent="0.3">
      <c r="K1757" t="s">
        <v>28</v>
      </c>
      <c r="L1757">
        <f>IF(AND(ISNUMBER(SEARCH(":",Table16[[#This Row],[Column1]]))=FALSE,ISNUMBER(SEARCH("Ronda",Table16[[#This Row],[Column1]]))=FALSE),1,0)</f>
        <v>1</v>
      </c>
      <c r="M1757">
        <f>IF(Table16[[#This Row],[cond]]=1,M1756+1,0)</f>
        <v>2</v>
      </c>
      <c r="N1757">
        <f>IF(ISNUMBER(SEARCH("Ronda",Table16[[#This Row],[Column1]]))=TRUE,1,0)</f>
        <v>0</v>
      </c>
      <c r="O1757" t="str">
        <f>IF(Table16[[#This Row],[cond2]]=1,MID(Table16[[#This Row],[Column1]],6,3),O1756)</f>
        <v xml:space="preserve"> 7</v>
      </c>
      <c r="P1757">
        <v>1756</v>
      </c>
      <c r="Q1757" t="s">
        <v>550</v>
      </c>
    </row>
    <row r="1758" spans="11:17" hidden="1" x14ac:dyDescent="0.3">
      <c r="K1758">
        <v>3</v>
      </c>
      <c r="L1758">
        <f>IF(AND(ISNUMBER(SEARCH(":",Table16[[#This Row],[Column1]]))=FALSE,ISNUMBER(SEARCH("Ronda",Table16[[#This Row],[Column1]]))=FALSE),1,0)</f>
        <v>1</v>
      </c>
      <c r="M1758">
        <f>IF(Table16[[#This Row],[cond]]=1,M1757+1,0)</f>
        <v>3</v>
      </c>
      <c r="N1758">
        <f>IF(ISNUMBER(SEARCH("Ronda",Table16[[#This Row],[Column1]]))=TRUE,1,0)</f>
        <v>0</v>
      </c>
      <c r="O1758" t="str">
        <f>IF(Table16[[#This Row],[cond2]]=1,MID(Table16[[#This Row],[Column1]],6,3),O1757)</f>
        <v xml:space="preserve"> 7</v>
      </c>
      <c r="P1758">
        <v>1757</v>
      </c>
      <c r="Q1758" t="s">
        <v>550</v>
      </c>
    </row>
    <row r="1759" spans="11:17" x14ac:dyDescent="0.3">
      <c r="K1759">
        <v>1</v>
      </c>
      <c r="L1759">
        <f>IF(AND(ISNUMBER(SEARCH(":",Table16[[#This Row],[Column1]]))=FALSE,ISNUMBER(SEARCH("Ronda",Table16[[#This Row],[Column1]]))=FALSE),1,0)</f>
        <v>1</v>
      </c>
      <c r="M1759">
        <f>IF(Table16[[#This Row],[cond]]=1,M1758+1,0)</f>
        <v>4</v>
      </c>
      <c r="N1759">
        <f>IF(ISNUMBER(SEARCH("Ronda",Table16[[#This Row],[Column1]]))=TRUE,1,0)</f>
        <v>0</v>
      </c>
      <c r="O1759" t="str">
        <f>IF(Table16[[#This Row],[cond2]]=1,MID(Table16[[#This Row],[Column1]],6,3),O1758)</f>
        <v xml:space="preserve"> 7</v>
      </c>
      <c r="P1759">
        <v>425</v>
      </c>
      <c r="Q1759" t="s">
        <v>535</v>
      </c>
    </row>
    <row r="1760" spans="11:17" hidden="1" x14ac:dyDescent="0.3">
      <c r="K1760">
        <v>-1</v>
      </c>
      <c r="L1760">
        <f>IF(AND(ISNUMBER(SEARCH(":",Table16[[#This Row],[Column1]]))=FALSE,ISNUMBER(SEARCH("Ronda",Table16[[#This Row],[Column1]]))=FALSE),1,0)</f>
        <v>1</v>
      </c>
      <c r="M1760">
        <f>IF(Table16[[#This Row],[cond]]=1,M1759+1,0)</f>
        <v>5</v>
      </c>
      <c r="N1760">
        <f>IF(ISNUMBER(SEARCH("Ronda",Table16[[#This Row],[Column1]]))=TRUE,1,0)</f>
        <v>0</v>
      </c>
      <c r="O1760" t="str">
        <f>IF(Table16[[#This Row],[cond2]]=1,MID(Table16[[#This Row],[Column1]],6,3),O1759)</f>
        <v xml:space="preserve"> 7</v>
      </c>
      <c r="P1760">
        <v>1759</v>
      </c>
      <c r="Q1760" t="s">
        <v>550</v>
      </c>
    </row>
    <row r="1761" spans="11:17" hidden="1" x14ac:dyDescent="0.3">
      <c r="K1761">
        <v>-1</v>
      </c>
      <c r="L1761">
        <f>IF(AND(ISNUMBER(SEARCH(":",Table16[[#This Row],[Column1]]))=FALSE,ISNUMBER(SEARCH("Ronda",Table16[[#This Row],[Column1]]))=FALSE),1,0)</f>
        <v>1</v>
      </c>
      <c r="M1761">
        <f>IF(Table16[[#This Row],[cond]]=1,M1760+1,0)</f>
        <v>6</v>
      </c>
      <c r="N1761">
        <f>IF(ISNUMBER(SEARCH("Ronda",Table16[[#This Row],[Column1]]))=TRUE,1,0)</f>
        <v>0</v>
      </c>
      <c r="O1761" t="str">
        <f>IF(Table16[[#This Row],[cond2]]=1,MID(Table16[[#This Row],[Column1]],6,3),O1760)</f>
        <v xml:space="preserve"> 7</v>
      </c>
      <c r="P1761">
        <v>1760</v>
      </c>
      <c r="Q1761" t="s">
        <v>550</v>
      </c>
    </row>
    <row r="1762" spans="11:17" hidden="1" x14ac:dyDescent="0.3">
      <c r="K1762" t="s">
        <v>1685</v>
      </c>
      <c r="L1762">
        <f>IF(AND(ISNUMBER(SEARCH(":",Table16[[#This Row],[Column1]]))=FALSE,ISNUMBER(SEARCH("Ronda",Table16[[#This Row],[Column1]]))=FALSE),1,0)</f>
        <v>0</v>
      </c>
      <c r="M1762">
        <f>IF(Table16[[#This Row],[cond]]=1,M1761+1,0)</f>
        <v>0</v>
      </c>
      <c r="N1762">
        <f>IF(ISNUMBER(SEARCH("Ronda",Table16[[#This Row],[Column1]]))=TRUE,1,0)</f>
        <v>0</v>
      </c>
      <c r="O1762" t="str">
        <f>IF(Table16[[#This Row],[cond2]]=1,MID(Table16[[#This Row],[Column1]],6,3),O1761)</f>
        <v xml:space="preserve"> 7</v>
      </c>
      <c r="P1762">
        <v>1761</v>
      </c>
      <c r="Q1762" t="s">
        <v>550</v>
      </c>
    </row>
    <row r="1763" spans="11:17" hidden="1" x14ac:dyDescent="0.3">
      <c r="K1763" t="s">
        <v>5</v>
      </c>
      <c r="L1763">
        <f>IF(AND(ISNUMBER(SEARCH(":",Table16[[#This Row],[Column1]]))=FALSE,ISNUMBER(SEARCH("Ronda",Table16[[#This Row],[Column1]]))=FALSE),1,0)</f>
        <v>1</v>
      </c>
      <c r="M1763">
        <f>IF(Table16[[#This Row],[cond]]=1,M1762+1,0)</f>
        <v>1</v>
      </c>
      <c r="N1763">
        <f>IF(ISNUMBER(SEARCH("Ronda",Table16[[#This Row],[Column1]]))=TRUE,1,0)</f>
        <v>0</v>
      </c>
      <c r="O1763" t="str">
        <f>IF(Table16[[#This Row],[cond2]]=1,MID(Table16[[#This Row],[Column1]],6,3),O1762)</f>
        <v xml:space="preserve"> 7</v>
      </c>
      <c r="P1763">
        <v>1762</v>
      </c>
      <c r="Q1763" t="s">
        <v>550</v>
      </c>
    </row>
    <row r="1764" spans="11:17" hidden="1" x14ac:dyDescent="0.3">
      <c r="K1764" t="s">
        <v>36</v>
      </c>
      <c r="L1764">
        <f>IF(AND(ISNUMBER(SEARCH(":",Table16[[#This Row],[Column1]]))=FALSE,ISNUMBER(SEARCH("Ronda",Table16[[#This Row],[Column1]]))=FALSE),1,0)</f>
        <v>1</v>
      </c>
      <c r="M1764">
        <f>IF(Table16[[#This Row],[cond]]=1,M1763+1,0)</f>
        <v>2</v>
      </c>
      <c r="N1764">
        <f>IF(ISNUMBER(SEARCH("Ronda",Table16[[#This Row],[Column1]]))=TRUE,1,0)</f>
        <v>0</v>
      </c>
      <c r="O1764" t="str">
        <f>IF(Table16[[#This Row],[cond2]]=1,MID(Table16[[#This Row],[Column1]],6,3),O1763)</f>
        <v xml:space="preserve"> 7</v>
      </c>
      <c r="P1764">
        <v>1763</v>
      </c>
      <c r="Q1764" t="s">
        <v>550</v>
      </c>
    </row>
    <row r="1765" spans="11:17" hidden="1" x14ac:dyDescent="0.3">
      <c r="K1765">
        <v>2</v>
      </c>
      <c r="L1765">
        <f>IF(AND(ISNUMBER(SEARCH(":",Table16[[#This Row],[Column1]]))=FALSE,ISNUMBER(SEARCH("Ronda",Table16[[#This Row],[Column1]]))=FALSE),1,0)</f>
        <v>1</v>
      </c>
      <c r="M1765">
        <f>IF(Table16[[#This Row],[cond]]=1,M1764+1,0)</f>
        <v>3</v>
      </c>
      <c r="N1765">
        <f>IF(ISNUMBER(SEARCH("Ronda",Table16[[#This Row],[Column1]]))=TRUE,1,0)</f>
        <v>0</v>
      </c>
      <c r="O1765" t="str">
        <f>IF(Table16[[#This Row],[cond2]]=1,MID(Table16[[#This Row],[Column1]],6,3),O1764)</f>
        <v xml:space="preserve"> 7</v>
      </c>
      <c r="P1765">
        <v>1764</v>
      </c>
      <c r="Q1765" t="s">
        <v>550</v>
      </c>
    </row>
    <row r="1766" spans="11:17" x14ac:dyDescent="0.3">
      <c r="K1766">
        <v>2</v>
      </c>
      <c r="L1766">
        <f>IF(AND(ISNUMBER(SEARCH(":",Table16[[#This Row],[Column1]]))=FALSE,ISNUMBER(SEARCH("Ronda",Table16[[#This Row],[Column1]]))=FALSE),1,0)</f>
        <v>1</v>
      </c>
      <c r="M1766">
        <f>IF(Table16[[#This Row],[cond]]=1,M1765+1,0)</f>
        <v>4</v>
      </c>
      <c r="N1766">
        <f>IF(ISNUMBER(SEARCH("Ronda",Table16[[#This Row],[Column1]]))=TRUE,1,0)</f>
        <v>0</v>
      </c>
      <c r="O1766" t="str">
        <f>IF(Table16[[#This Row],[cond2]]=1,MID(Table16[[#This Row],[Column1]],6,3),O1765)</f>
        <v xml:space="preserve"> 7</v>
      </c>
      <c r="P1766">
        <v>418</v>
      </c>
      <c r="Q1766" t="s">
        <v>535</v>
      </c>
    </row>
    <row r="1767" spans="11:17" hidden="1" x14ac:dyDescent="0.3">
      <c r="K1767">
        <v>0</v>
      </c>
      <c r="L1767">
        <f>IF(AND(ISNUMBER(SEARCH(":",Table16[[#This Row],[Column1]]))=FALSE,ISNUMBER(SEARCH("Ronda",Table16[[#This Row],[Column1]]))=FALSE),1,0)</f>
        <v>1</v>
      </c>
      <c r="M1767">
        <f>IF(Table16[[#This Row],[cond]]=1,M1766+1,0)</f>
        <v>5</v>
      </c>
      <c r="N1767">
        <f>IF(ISNUMBER(SEARCH("Ronda",Table16[[#This Row],[Column1]]))=TRUE,1,0)</f>
        <v>0</v>
      </c>
      <c r="O1767" t="str">
        <f>IF(Table16[[#This Row],[cond2]]=1,MID(Table16[[#This Row],[Column1]],6,3),O1766)</f>
        <v xml:space="preserve"> 7</v>
      </c>
      <c r="P1767">
        <v>1766</v>
      </c>
      <c r="Q1767" t="s">
        <v>550</v>
      </c>
    </row>
    <row r="1768" spans="11:17" hidden="1" x14ac:dyDescent="0.3">
      <c r="K1768">
        <v>-1</v>
      </c>
      <c r="L1768">
        <f>IF(AND(ISNUMBER(SEARCH(":",Table16[[#This Row],[Column1]]))=FALSE,ISNUMBER(SEARCH("Ronda",Table16[[#This Row],[Column1]]))=FALSE),1,0)</f>
        <v>1</v>
      </c>
      <c r="M1768">
        <f>IF(Table16[[#This Row],[cond]]=1,M1767+1,0)</f>
        <v>6</v>
      </c>
      <c r="N1768">
        <f>IF(ISNUMBER(SEARCH("Ronda",Table16[[#This Row],[Column1]]))=TRUE,1,0)</f>
        <v>0</v>
      </c>
      <c r="O1768" t="str">
        <f>IF(Table16[[#This Row],[cond2]]=1,MID(Table16[[#This Row],[Column1]],6,3),O1767)</f>
        <v xml:space="preserve"> 7</v>
      </c>
      <c r="P1768">
        <v>1767</v>
      </c>
      <c r="Q1768" t="s">
        <v>550</v>
      </c>
    </row>
    <row r="1769" spans="11:17" hidden="1" x14ac:dyDescent="0.3">
      <c r="K1769" t="s">
        <v>258</v>
      </c>
      <c r="L1769">
        <f>IF(AND(ISNUMBER(SEARCH(":",Table16[[#This Row],[Column1]]))=FALSE,ISNUMBER(SEARCH("Ronda",Table16[[#This Row],[Column1]]))=FALSE),1,0)</f>
        <v>0</v>
      </c>
      <c r="M1769">
        <f>IF(Table16[[#This Row],[cond]]=1,M1768+1,0)</f>
        <v>0</v>
      </c>
      <c r="N1769">
        <f>IF(ISNUMBER(SEARCH("Ronda",Table16[[#This Row],[Column1]]))=TRUE,1,0)</f>
        <v>0</v>
      </c>
      <c r="O1769" t="str">
        <f>IF(Table16[[#This Row],[cond2]]=1,MID(Table16[[#This Row],[Column1]],6,3),O1768)</f>
        <v xml:space="preserve"> 7</v>
      </c>
      <c r="P1769">
        <v>1768</v>
      </c>
      <c r="Q1769" t="s">
        <v>550</v>
      </c>
    </row>
    <row r="1770" spans="11:17" hidden="1" x14ac:dyDescent="0.3">
      <c r="K1770" t="s">
        <v>1</v>
      </c>
      <c r="L1770">
        <f>IF(AND(ISNUMBER(SEARCH(":",Table16[[#This Row],[Column1]]))=FALSE,ISNUMBER(SEARCH("Ronda",Table16[[#This Row],[Column1]]))=FALSE),1,0)</f>
        <v>1</v>
      </c>
      <c r="M1770">
        <f>IF(Table16[[#This Row],[cond]]=1,M1769+1,0)</f>
        <v>1</v>
      </c>
      <c r="N1770">
        <f>IF(ISNUMBER(SEARCH("Ronda",Table16[[#This Row],[Column1]]))=TRUE,1,0)</f>
        <v>0</v>
      </c>
      <c r="O1770" t="str">
        <f>IF(Table16[[#This Row],[cond2]]=1,MID(Table16[[#This Row],[Column1]],6,3),O1769)</f>
        <v xml:space="preserve"> 7</v>
      </c>
      <c r="P1770">
        <v>1769</v>
      </c>
      <c r="Q1770" t="s">
        <v>550</v>
      </c>
    </row>
    <row r="1771" spans="11:17" hidden="1" x14ac:dyDescent="0.3">
      <c r="K1771" t="s">
        <v>7</v>
      </c>
      <c r="L1771">
        <f>IF(AND(ISNUMBER(SEARCH(":",Table16[[#This Row],[Column1]]))=FALSE,ISNUMBER(SEARCH("Ronda",Table16[[#This Row],[Column1]]))=FALSE),1,0)</f>
        <v>1</v>
      </c>
      <c r="M1771">
        <f>IF(Table16[[#This Row],[cond]]=1,M1770+1,0)</f>
        <v>2</v>
      </c>
      <c r="N1771">
        <f>IF(ISNUMBER(SEARCH("Ronda",Table16[[#This Row],[Column1]]))=TRUE,1,0)</f>
        <v>0</v>
      </c>
      <c r="O1771" t="str">
        <f>IF(Table16[[#This Row],[cond2]]=1,MID(Table16[[#This Row],[Column1]],6,3),O1770)</f>
        <v xml:space="preserve"> 7</v>
      </c>
      <c r="P1771">
        <v>1770</v>
      </c>
      <c r="Q1771" t="s">
        <v>550</v>
      </c>
    </row>
    <row r="1772" spans="11:17" hidden="1" x14ac:dyDescent="0.3">
      <c r="K1772">
        <v>0</v>
      </c>
      <c r="L1772">
        <f>IF(AND(ISNUMBER(SEARCH(":",Table16[[#This Row],[Column1]]))=FALSE,ISNUMBER(SEARCH("Ronda",Table16[[#This Row],[Column1]]))=FALSE),1,0)</f>
        <v>1</v>
      </c>
      <c r="M1772">
        <f>IF(Table16[[#This Row],[cond]]=1,M1771+1,0)</f>
        <v>3</v>
      </c>
      <c r="N1772">
        <f>IF(ISNUMBER(SEARCH("Ronda",Table16[[#This Row],[Column1]]))=TRUE,1,0)</f>
        <v>0</v>
      </c>
      <c r="O1772" t="str">
        <f>IF(Table16[[#This Row],[cond2]]=1,MID(Table16[[#This Row],[Column1]],6,3),O1771)</f>
        <v xml:space="preserve"> 7</v>
      </c>
      <c r="P1772">
        <v>1771</v>
      </c>
      <c r="Q1772" t="s">
        <v>550</v>
      </c>
    </row>
    <row r="1773" spans="11:17" x14ac:dyDescent="0.3">
      <c r="K1773">
        <v>1</v>
      </c>
      <c r="L1773">
        <f>IF(AND(ISNUMBER(SEARCH(":",Table16[[#This Row],[Column1]]))=FALSE,ISNUMBER(SEARCH("Ronda",Table16[[#This Row],[Column1]]))=FALSE),1,0)</f>
        <v>1</v>
      </c>
      <c r="M1773">
        <f>IF(Table16[[#This Row],[cond]]=1,M1772+1,0)</f>
        <v>4</v>
      </c>
      <c r="N1773">
        <f>IF(ISNUMBER(SEARCH("Ronda",Table16[[#This Row],[Column1]]))=TRUE,1,0)</f>
        <v>0</v>
      </c>
      <c r="O1773" t="str">
        <f>IF(Table16[[#This Row],[cond2]]=1,MID(Table16[[#This Row],[Column1]],6,3),O1772)</f>
        <v xml:space="preserve"> 7</v>
      </c>
      <c r="P1773">
        <v>411</v>
      </c>
      <c r="Q1773" t="s">
        <v>535</v>
      </c>
    </row>
    <row r="1774" spans="11:17" hidden="1" x14ac:dyDescent="0.3">
      <c r="K1774">
        <v>0</v>
      </c>
      <c r="L1774">
        <f>IF(AND(ISNUMBER(SEARCH(":",Table16[[#This Row],[Column1]]))=FALSE,ISNUMBER(SEARCH("Ronda",Table16[[#This Row],[Column1]]))=FALSE),1,0)</f>
        <v>1</v>
      </c>
      <c r="M1774">
        <f>IF(Table16[[#This Row],[cond]]=1,M1773+1,0)</f>
        <v>5</v>
      </c>
      <c r="N1774">
        <f>IF(ISNUMBER(SEARCH("Ronda",Table16[[#This Row],[Column1]]))=TRUE,1,0)</f>
        <v>0</v>
      </c>
      <c r="O1774" t="str">
        <f>IF(Table16[[#This Row],[cond2]]=1,MID(Table16[[#This Row],[Column1]],6,3),O1773)</f>
        <v xml:space="preserve"> 7</v>
      </c>
      <c r="P1774">
        <v>1773</v>
      </c>
      <c r="Q1774" t="s">
        <v>550</v>
      </c>
    </row>
    <row r="1775" spans="11:17" hidden="1" x14ac:dyDescent="0.3">
      <c r="K1775">
        <v>-2</v>
      </c>
      <c r="L1775">
        <f>IF(AND(ISNUMBER(SEARCH(":",Table16[[#This Row],[Column1]]))=FALSE,ISNUMBER(SEARCH("Ronda",Table16[[#This Row],[Column1]]))=FALSE),1,0)</f>
        <v>1</v>
      </c>
      <c r="M1775">
        <f>IF(Table16[[#This Row],[cond]]=1,M1774+1,0)</f>
        <v>6</v>
      </c>
      <c r="N1775">
        <f>IF(ISNUMBER(SEARCH("Ronda",Table16[[#This Row],[Column1]]))=TRUE,1,0)</f>
        <v>0</v>
      </c>
      <c r="O1775" t="str">
        <f>IF(Table16[[#This Row],[cond2]]=1,MID(Table16[[#This Row],[Column1]],6,3),O1774)</f>
        <v xml:space="preserve"> 7</v>
      </c>
      <c r="P1775">
        <v>1774</v>
      </c>
      <c r="Q1775" t="s">
        <v>550</v>
      </c>
    </row>
    <row r="1776" spans="11:17" hidden="1" x14ac:dyDescent="0.3">
      <c r="K1776" t="s">
        <v>1686</v>
      </c>
      <c r="L1776">
        <f>IF(AND(ISNUMBER(SEARCH(":",Table16[[#This Row],[Column1]]))=FALSE,ISNUMBER(SEARCH("Ronda",Table16[[#This Row],[Column1]]))=FALSE),1,0)</f>
        <v>0</v>
      </c>
      <c r="M1776">
        <f>IF(Table16[[#This Row],[cond]]=1,M1775+1,0)</f>
        <v>0</v>
      </c>
      <c r="N1776">
        <f>IF(ISNUMBER(SEARCH("Ronda",Table16[[#This Row],[Column1]]))=TRUE,1,0)</f>
        <v>0</v>
      </c>
      <c r="O1776" t="str">
        <f>IF(Table16[[#This Row],[cond2]]=1,MID(Table16[[#This Row],[Column1]],6,3),O1775)</f>
        <v xml:space="preserve"> 7</v>
      </c>
      <c r="P1776">
        <v>1775</v>
      </c>
      <c r="Q1776" t="s">
        <v>550</v>
      </c>
    </row>
    <row r="1777" spans="11:17" hidden="1" x14ac:dyDescent="0.3">
      <c r="K1777" t="s">
        <v>1257</v>
      </c>
      <c r="L1777">
        <f>IF(AND(ISNUMBER(SEARCH(":",Table16[[#This Row],[Column1]]))=FALSE,ISNUMBER(SEARCH("Ronda",Table16[[#This Row],[Column1]]))=FALSE),1,0)</f>
        <v>1</v>
      </c>
      <c r="M1777">
        <f>IF(Table16[[#This Row],[cond]]=1,M1776+1,0)</f>
        <v>1</v>
      </c>
      <c r="N1777">
        <f>IF(ISNUMBER(SEARCH("Ronda",Table16[[#This Row],[Column1]]))=TRUE,1,0)</f>
        <v>0</v>
      </c>
      <c r="O1777" t="str">
        <f>IF(Table16[[#This Row],[cond2]]=1,MID(Table16[[#This Row],[Column1]],6,3),O1776)</f>
        <v xml:space="preserve"> 7</v>
      </c>
      <c r="P1777">
        <v>1776</v>
      </c>
      <c r="Q1777" t="s">
        <v>550</v>
      </c>
    </row>
    <row r="1778" spans="11:17" hidden="1" x14ac:dyDescent="0.3">
      <c r="K1778" t="s">
        <v>10</v>
      </c>
      <c r="L1778">
        <f>IF(AND(ISNUMBER(SEARCH(":",Table16[[#This Row],[Column1]]))=FALSE,ISNUMBER(SEARCH("Ronda",Table16[[#This Row],[Column1]]))=FALSE),1,0)</f>
        <v>1</v>
      </c>
      <c r="M1778">
        <f>IF(Table16[[#This Row],[cond]]=1,M1777+1,0)</f>
        <v>2</v>
      </c>
      <c r="N1778">
        <f>IF(ISNUMBER(SEARCH("Ronda",Table16[[#This Row],[Column1]]))=TRUE,1,0)</f>
        <v>0</v>
      </c>
      <c r="O1778" t="str">
        <f>IF(Table16[[#This Row],[cond2]]=1,MID(Table16[[#This Row],[Column1]],6,3),O1777)</f>
        <v xml:space="preserve"> 7</v>
      </c>
      <c r="P1778">
        <v>1777</v>
      </c>
      <c r="Q1778" t="s">
        <v>550</v>
      </c>
    </row>
    <row r="1779" spans="11:17" hidden="1" x14ac:dyDescent="0.3">
      <c r="K1779">
        <v>2</v>
      </c>
      <c r="L1779">
        <f>IF(AND(ISNUMBER(SEARCH(":",Table16[[#This Row],[Column1]]))=FALSE,ISNUMBER(SEARCH("Ronda",Table16[[#This Row],[Column1]]))=FALSE),1,0)</f>
        <v>1</v>
      </c>
      <c r="M1779">
        <f>IF(Table16[[#This Row],[cond]]=1,M1778+1,0)</f>
        <v>3</v>
      </c>
      <c r="N1779">
        <f>IF(ISNUMBER(SEARCH("Ronda",Table16[[#This Row],[Column1]]))=TRUE,1,0)</f>
        <v>0</v>
      </c>
      <c r="O1779" t="str">
        <f>IF(Table16[[#This Row],[cond2]]=1,MID(Table16[[#This Row],[Column1]],6,3),O1778)</f>
        <v xml:space="preserve"> 7</v>
      </c>
      <c r="P1779">
        <v>1778</v>
      </c>
      <c r="Q1779" t="s">
        <v>550</v>
      </c>
    </row>
    <row r="1780" spans="11:17" x14ac:dyDescent="0.3">
      <c r="K1780">
        <v>3</v>
      </c>
      <c r="L1780">
        <f>IF(AND(ISNUMBER(SEARCH(":",Table16[[#This Row],[Column1]]))=FALSE,ISNUMBER(SEARCH("Ronda",Table16[[#This Row],[Column1]]))=FALSE),1,0)</f>
        <v>1</v>
      </c>
      <c r="M1780">
        <f>IF(Table16[[#This Row],[cond]]=1,M1779+1,0)</f>
        <v>4</v>
      </c>
      <c r="N1780">
        <f>IF(ISNUMBER(SEARCH("Ronda",Table16[[#This Row],[Column1]]))=TRUE,1,0)</f>
        <v>0</v>
      </c>
      <c r="O1780" t="str">
        <f>IF(Table16[[#This Row],[cond2]]=1,MID(Table16[[#This Row],[Column1]],6,3),O1779)</f>
        <v xml:space="preserve"> 7</v>
      </c>
      <c r="P1780">
        <v>404</v>
      </c>
      <c r="Q1780" t="s">
        <v>535</v>
      </c>
    </row>
    <row r="1781" spans="11:17" hidden="1" x14ac:dyDescent="0.3">
      <c r="K1781">
        <v>-2</v>
      </c>
      <c r="L1781">
        <f>IF(AND(ISNUMBER(SEARCH(":",Table16[[#This Row],[Column1]]))=FALSE,ISNUMBER(SEARCH("Ronda",Table16[[#This Row],[Column1]]))=FALSE),1,0)</f>
        <v>1</v>
      </c>
      <c r="M1781">
        <f>IF(Table16[[#This Row],[cond]]=1,M1780+1,0)</f>
        <v>5</v>
      </c>
      <c r="N1781">
        <f>IF(ISNUMBER(SEARCH("Ronda",Table16[[#This Row],[Column1]]))=TRUE,1,0)</f>
        <v>0</v>
      </c>
      <c r="O1781" t="str">
        <f>IF(Table16[[#This Row],[cond2]]=1,MID(Table16[[#This Row],[Column1]],6,3),O1780)</f>
        <v xml:space="preserve"> 7</v>
      </c>
      <c r="P1781">
        <v>1780</v>
      </c>
      <c r="Q1781" t="s">
        <v>550</v>
      </c>
    </row>
    <row r="1782" spans="11:17" hidden="1" x14ac:dyDescent="0.3">
      <c r="K1782">
        <v>-1</v>
      </c>
      <c r="L1782">
        <f>IF(AND(ISNUMBER(SEARCH(":",Table16[[#This Row],[Column1]]))=FALSE,ISNUMBER(SEARCH("Ronda",Table16[[#This Row],[Column1]]))=FALSE),1,0)</f>
        <v>1</v>
      </c>
      <c r="M1782">
        <f>IF(Table16[[#This Row],[cond]]=1,M1781+1,0)</f>
        <v>6</v>
      </c>
      <c r="N1782">
        <f>IF(ISNUMBER(SEARCH("Ronda",Table16[[#This Row],[Column1]]))=TRUE,1,0)</f>
        <v>0</v>
      </c>
      <c r="O1782" t="str">
        <f>IF(Table16[[#This Row],[cond2]]=1,MID(Table16[[#This Row],[Column1]],6,3),O1781)</f>
        <v xml:space="preserve"> 7</v>
      </c>
      <c r="P1782">
        <v>1781</v>
      </c>
      <c r="Q1782" t="s">
        <v>550</v>
      </c>
    </row>
    <row r="1783" spans="11:17" hidden="1" x14ac:dyDescent="0.3">
      <c r="K1783" t="s">
        <v>1687</v>
      </c>
      <c r="L1783">
        <f>IF(AND(ISNUMBER(SEARCH(":",Table16[[#This Row],[Column1]]))=FALSE,ISNUMBER(SEARCH("Ronda",Table16[[#This Row],[Column1]]))=FALSE),1,0)</f>
        <v>0</v>
      </c>
      <c r="M1783">
        <f>IF(Table16[[#This Row],[cond]]=1,M1782+1,0)</f>
        <v>0</v>
      </c>
      <c r="N1783">
        <f>IF(ISNUMBER(SEARCH("Ronda",Table16[[#This Row],[Column1]]))=TRUE,1,0)</f>
        <v>0</v>
      </c>
      <c r="O1783" t="str">
        <f>IF(Table16[[#This Row],[cond2]]=1,MID(Table16[[#This Row],[Column1]],6,3),O1782)</f>
        <v xml:space="preserve"> 7</v>
      </c>
      <c r="P1783">
        <v>1782</v>
      </c>
      <c r="Q1783" t="s">
        <v>550</v>
      </c>
    </row>
    <row r="1784" spans="11:17" hidden="1" x14ac:dyDescent="0.3">
      <c r="K1784" t="s">
        <v>303</v>
      </c>
      <c r="L1784">
        <f>IF(AND(ISNUMBER(SEARCH(":",Table16[[#This Row],[Column1]]))=FALSE,ISNUMBER(SEARCH("Ronda",Table16[[#This Row],[Column1]]))=FALSE),1,0)</f>
        <v>1</v>
      </c>
      <c r="M1784">
        <f>IF(Table16[[#This Row],[cond]]=1,M1783+1,0)</f>
        <v>1</v>
      </c>
      <c r="N1784">
        <f>IF(ISNUMBER(SEARCH("Ronda",Table16[[#This Row],[Column1]]))=TRUE,1,0)</f>
        <v>0</v>
      </c>
      <c r="O1784" t="str">
        <f>IF(Table16[[#This Row],[cond2]]=1,MID(Table16[[#This Row],[Column1]],6,3),O1783)</f>
        <v xml:space="preserve"> 7</v>
      </c>
      <c r="P1784">
        <v>1783</v>
      </c>
      <c r="Q1784" t="s">
        <v>550</v>
      </c>
    </row>
    <row r="1785" spans="11:17" hidden="1" x14ac:dyDescent="0.3">
      <c r="K1785" t="s">
        <v>1051</v>
      </c>
      <c r="L1785">
        <f>IF(AND(ISNUMBER(SEARCH(":",Table16[[#This Row],[Column1]]))=FALSE,ISNUMBER(SEARCH("Ronda",Table16[[#This Row],[Column1]]))=FALSE),1,0)</f>
        <v>1</v>
      </c>
      <c r="M1785">
        <f>IF(Table16[[#This Row],[cond]]=1,M1784+1,0)</f>
        <v>2</v>
      </c>
      <c r="N1785">
        <f>IF(ISNUMBER(SEARCH("Ronda",Table16[[#This Row],[Column1]]))=TRUE,1,0)</f>
        <v>0</v>
      </c>
      <c r="O1785" t="str">
        <f>IF(Table16[[#This Row],[cond2]]=1,MID(Table16[[#This Row],[Column1]],6,3),O1784)</f>
        <v xml:space="preserve"> 7</v>
      </c>
      <c r="P1785">
        <v>1784</v>
      </c>
      <c r="Q1785" t="s">
        <v>550</v>
      </c>
    </row>
    <row r="1786" spans="11:17" hidden="1" x14ac:dyDescent="0.3">
      <c r="K1786">
        <v>2</v>
      </c>
      <c r="L1786">
        <f>IF(AND(ISNUMBER(SEARCH(":",Table16[[#This Row],[Column1]]))=FALSE,ISNUMBER(SEARCH("Ronda",Table16[[#This Row],[Column1]]))=FALSE),1,0)</f>
        <v>1</v>
      </c>
      <c r="M1786">
        <f>IF(Table16[[#This Row],[cond]]=1,M1785+1,0)</f>
        <v>3</v>
      </c>
      <c r="N1786">
        <f>IF(ISNUMBER(SEARCH("Ronda",Table16[[#This Row],[Column1]]))=TRUE,1,0)</f>
        <v>0</v>
      </c>
      <c r="O1786" t="str">
        <f>IF(Table16[[#This Row],[cond2]]=1,MID(Table16[[#This Row],[Column1]],6,3),O1785)</f>
        <v xml:space="preserve"> 7</v>
      </c>
      <c r="P1786">
        <v>1785</v>
      </c>
      <c r="Q1786" t="s">
        <v>550</v>
      </c>
    </row>
    <row r="1787" spans="11:17" x14ac:dyDescent="0.3">
      <c r="K1787">
        <v>5</v>
      </c>
      <c r="L1787">
        <f>IF(AND(ISNUMBER(SEARCH(":",Table16[[#This Row],[Column1]]))=FALSE,ISNUMBER(SEARCH("Ronda",Table16[[#This Row],[Column1]]))=FALSE),1,0)</f>
        <v>1</v>
      </c>
      <c r="M1787">
        <f>IF(Table16[[#This Row],[cond]]=1,M1786+1,0)</f>
        <v>4</v>
      </c>
      <c r="N1787">
        <f>IF(ISNUMBER(SEARCH("Ronda",Table16[[#This Row],[Column1]]))=TRUE,1,0)</f>
        <v>0</v>
      </c>
      <c r="O1787" t="str">
        <f>IF(Table16[[#This Row],[cond2]]=1,MID(Table16[[#This Row],[Column1]],6,3),O1786)</f>
        <v xml:space="preserve"> 7</v>
      </c>
      <c r="P1787">
        <v>397</v>
      </c>
      <c r="Q1787" t="s">
        <v>535</v>
      </c>
    </row>
    <row r="1788" spans="11:17" hidden="1" x14ac:dyDescent="0.3">
      <c r="K1788">
        <v>-1</v>
      </c>
      <c r="L1788">
        <f>IF(AND(ISNUMBER(SEARCH(":",Table16[[#This Row],[Column1]]))=FALSE,ISNUMBER(SEARCH("Ronda",Table16[[#This Row],[Column1]]))=FALSE),1,0)</f>
        <v>1</v>
      </c>
      <c r="M1788">
        <f>IF(Table16[[#This Row],[cond]]=1,M1787+1,0)</f>
        <v>5</v>
      </c>
      <c r="N1788">
        <f>IF(ISNUMBER(SEARCH("Ronda",Table16[[#This Row],[Column1]]))=TRUE,1,0)</f>
        <v>0</v>
      </c>
      <c r="O1788" t="str">
        <f>IF(Table16[[#This Row],[cond2]]=1,MID(Table16[[#This Row],[Column1]],6,3),O1787)</f>
        <v xml:space="preserve"> 7</v>
      </c>
      <c r="P1788">
        <v>1787</v>
      </c>
      <c r="Q1788" t="s">
        <v>550</v>
      </c>
    </row>
    <row r="1789" spans="11:17" hidden="1" x14ac:dyDescent="0.3">
      <c r="K1789">
        <v>0</v>
      </c>
      <c r="L1789">
        <f>IF(AND(ISNUMBER(SEARCH(":",Table16[[#This Row],[Column1]]))=FALSE,ISNUMBER(SEARCH("Ronda",Table16[[#This Row],[Column1]]))=FALSE),1,0)</f>
        <v>1</v>
      </c>
      <c r="M1789">
        <f>IF(Table16[[#This Row],[cond]]=1,M1788+1,0)</f>
        <v>6</v>
      </c>
      <c r="N1789">
        <f>IF(ISNUMBER(SEARCH("Ronda",Table16[[#This Row],[Column1]]))=TRUE,1,0)</f>
        <v>0</v>
      </c>
      <c r="O1789" t="str">
        <f>IF(Table16[[#This Row],[cond2]]=1,MID(Table16[[#This Row],[Column1]],6,3),O1788)</f>
        <v xml:space="preserve"> 7</v>
      </c>
      <c r="P1789">
        <v>1788</v>
      </c>
      <c r="Q1789" t="s">
        <v>550</v>
      </c>
    </row>
    <row r="1790" spans="11:17" hidden="1" x14ac:dyDescent="0.3">
      <c r="K1790" t="s">
        <v>468</v>
      </c>
      <c r="L1790">
        <f>IF(AND(ISNUMBER(SEARCH(":",Table16[[#This Row],[Column1]]))=FALSE,ISNUMBER(SEARCH("Ronda",Table16[[#This Row],[Column1]]))=FALSE),1,0)</f>
        <v>0</v>
      </c>
      <c r="M1790">
        <f>IF(Table16[[#This Row],[cond]]=1,M1789+1,0)</f>
        <v>0</v>
      </c>
      <c r="N1790">
        <f>IF(ISNUMBER(SEARCH("Ronda",Table16[[#This Row],[Column1]]))=TRUE,1,0)</f>
        <v>0</v>
      </c>
      <c r="O1790" t="str">
        <f>IF(Table16[[#This Row],[cond2]]=1,MID(Table16[[#This Row],[Column1]],6,3),O1789)</f>
        <v xml:space="preserve"> 7</v>
      </c>
      <c r="P1790">
        <v>1789</v>
      </c>
      <c r="Q1790" t="s">
        <v>550</v>
      </c>
    </row>
    <row r="1791" spans="11:17" hidden="1" x14ac:dyDescent="0.3">
      <c r="K1791" t="s">
        <v>1493</v>
      </c>
      <c r="L1791">
        <f>IF(AND(ISNUMBER(SEARCH(":",Table16[[#This Row],[Column1]]))=FALSE,ISNUMBER(SEARCH("Ronda",Table16[[#This Row],[Column1]]))=FALSE),1,0)</f>
        <v>1</v>
      </c>
      <c r="M1791">
        <f>IF(Table16[[#This Row],[cond]]=1,M1790+1,0)</f>
        <v>1</v>
      </c>
      <c r="N1791">
        <f>IF(ISNUMBER(SEARCH("Ronda",Table16[[#This Row],[Column1]]))=TRUE,1,0)</f>
        <v>0</v>
      </c>
      <c r="O1791" t="str">
        <f>IF(Table16[[#This Row],[cond2]]=1,MID(Table16[[#This Row],[Column1]],6,3),O1790)</f>
        <v xml:space="preserve"> 7</v>
      </c>
      <c r="P1791">
        <v>1790</v>
      </c>
      <c r="Q1791" t="s">
        <v>550</v>
      </c>
    </row>
    <row r="1792" spans="11:17" hidden="1" x14ac:dyDescent="0.3">
      <c r="K1792" t="s">
        <v>4</v>
      </c>
      <c r="L1792">
        <f>IF(AND(ISNUMBER(SEARCH(":",Table16[[#This Row],[Column1]]))=FALSE,ISNUMBER(SEARCH("Ronda",Table16[[#This Row],[Column1]]))=FALSE),1,0)</f>
        <v>1</v>
      </c>
      <c r="M1792">
        <f>IF(Table16[[#This Row],[cond]]=1,M1791+1,0)</f>
        <v>2</v>
      </c>
      <c r="N1792">
        <f>IF(ISNUMBER(SEARCH("Ronda",Table16[[#This Row],[Column1]]))=TRUE,1,0)</f>
        <v>0</v>
      </c>
      <c r="O1792" t="str">
        <f>IF(Table16[[#This Row],[cond2]]=1,MID(Table16[[#This Row],[Column1]],6,3),O1791)</f>
        <v xml:space="preserve"> 7</v>
      </c>
      <c r="P1792">
        <v>1791</v>
      </c>
      <c r="Q1792" t="s">
        <v>550</v>
      </c>
    </row>
    <row r="1793" spans="11:17" hidden="1" x14ac:dyDescent="0.3">
      <c r="K1793">
        <v>0</v>
      </c>
      <c r="L1793">
        <f>IF(AND(ISNUMBER(SEARCH(":",Table16[[#This Row],[Column1]]))=FALSE,ISNUMBER(SEARCH("Ronda",Table16[[#This Row],[Column1]]))=FALSE),1,0)</f>
        <v>1</v>
      </c>
      <c r="M1793">
        <f>IF(Table16[[#This Row],[cond]]=1,M1792+1,0)</f>
        <v>3</v>
      </c>
      <c r="N1793">
        <f>IF(ISNUMBER(SEARCH("Ronda",Table16[[#This Row],[Column1]]))=TRUE,1,0)</f>
        <v>0</v>
      </c>
      <c r="O1793" t="str">
        <f>IF(Table16[[#This Row],[cond2]]=1,MID(Table16[[#This Row],[Column1]],6,3),O1792)</f>
        <v xml:space="preserve"> 7</v>
      </c>
      <c r="P1793">
        <v>1792</v>
      </c>
      <c r="Q1793" t="s">
        <v>550</v>
      </c>
    </row>
    <row r="1794" spans="11:17" x14ac:dyDescent="0.3">
      <c r="K1794">
        <v>0</v>
      </c>
      <c r="L1794">
        <f>IF(AND(ISNUMBER(SEARCH(":",Table16[[#This Row],[Column1]]))=FALSE,ISNUMBER(SEARCH("Ronda",Table16[[#This Row],[Column1]]))=FALSE),1,0)</f>
        <v>1</v>
      </c>
      <c r="M1794">
        <f>IF(Table16[[#This Row],[cond]]=1,M1793+1,0)</f>
        <v>4</v>
      </c>
      <c r="N1794">
        <f>IF(ISNUMBER(SEARCH("Ronda",Table16[[#This Row],[Column1]]))=TRUE,1,0)</f>
        <v>0</v>
      </c>
      <c r="O1794" t="str">
        <f>IF(Table16[[#This Row],[cond2]]=1,MID(Table16[[#This Row],[Column1]],6,3),O1793)</f>
        <v xml:space="preserve"> 7</v>
      </c>
      <c r="P1794">
        <v>390</v>
      </c>
      <c r="Q1794" t="s">
        <v>535</v>
      </c>
    </row>
    <row r="1795" spans="11:17" hidden="1" x14ac:dyDescent="0.3">
      <c r="K1795">
        <v>0</v>
      </c>
      <c r="L1795">
        <f>IF(AND(ISNUMBER(SEARCH(":",Table16[[#This Row],[Column1]]))=FALSE,ISNUMBER(SEARCH("Ronda",Table16[[#This Row],[Column1]]))=FALSE),1,0)</f>
        <v>1</v>
      </c>
      <c r="M1795">
        <f>IF(Table16[[#This Row],[cond]]=1,M1794+1,0)</f>
        <v>5</v>
      </c>
      <c r="N1795">
        <f>IF(ISNUMBER(SEARCH("Ronda",Table16[[#This Row],[Column1]]))=TRUE,1,0)</f>
        <v>0</v>
      </c>
      <c r="O1795" t="str">
        <f>IF(Table16[[#This Row],[cond2]]=1,MID(Table16[[#This Row],[Column1]],6,3),O1794)</f>
        <v xml:space="preserve"> 7</v>
      </c>
      <c r="P1795">
        <v>1794</v>
      </c>
      <c r="Q1795" t="s">
        <v>550</v>
      </c>
    </row>
    <row r="1796" spans="11:17" hidden="1" x14ac:dyDescent="0.3">
      <c r="K1796">
        <v>0</v>
      </c>
      <c r="L1796">
        <f>IF(AND(ISNUMBER(SEARCH(":",Table16[[#This Row],[Column1]]))=FALSE,ISNUMBER(SEARCH("Ronda",Table16[[#This Row],[Column1]]))=FALSE),1,0)</f>
        <v>1</v>
      </c>
      <c r="M1796">
        <f>IF(Table16[[#This Row],[cond]]=1,M1795+1,0)</f>
        <v>6</v>
      </c>
      <c r="N1796">
        <f>IF(ISNUMBER(SEARCH("Ronda",Table16[[#This Row],[Column1]]))=TRUE,1,0)</f>
        <v>0</v>
      </c>
      <c r="O1796" t="str">
        <f>IF(Table16[[#This Row],[cond2]]=1,MID(Table16[[#This Row],[Column1]],6,3),O1795)</f>
        <v xml:space="preserve"> 7</v>
      </c>
      <c r="P1796">
        <v>1795</v>
      </c>
      <c r="Q1796" t="s">
        <v>550</v>
      </c>
    </row>
    <row r="1797" spans="11:17" hidden="1" x14ac:dyDescent="0.3">
      <c r="K1797" t="s">
        <v>1688</v>
      </c>
      <c r="L1797">
        <f>IF(AND(ISNUMBER(SEARCH(":",Table16[[#This Row],[Column1]]))=FALSE,ISNUMBER(SEARCH("Ronda",Table16[[#This Row],[Column1]]))=FALSE),1,0)</f>
        <v>0</v>
      </c>
      <c r="M1797">
        <f>IF(Table16[[#This Row],[cond]]=1,M1796+1,0)</f>
        <v>0</v>
      </c>
      <c r="N1797">
        <f>IF(ISNUMBER(SEARCH("Ronda",Table16[[#This Row],[Column1]]))=TRUE,1,0)</f>
        <v>1</v>
      </c>
      <c r="O1797" t="str">
        <f>IF(Table16[[#This Row],[cond2]]=1,MID(Table16[[#This Row],[Column1]],6,3),O1796)</f>
        <v xml:space="preserve"> 6</v>
      </c>
      <c r="P1797">
        <v>1796</v>
      </c>
      <c r="Q1797" t="s">
        <v>557</v>
      </c>
    </row>
    <row r="1798" spans="11:17" hidden="1" x14ac:dyDescent="0.3">
      <c r="K1798" t="s">
        <v>1689</v>
      </c>
      <c r="L1798">
        <f>IF(AND(ISNUMBER(SEARCH(":",Table16[[#This Row],[Column1]]))=FALSE,ISNUMBER(SEARCH("Ronda",Table16[[#This Row],[Column1]]))=FALSE),1,0)</f>
        <v>0</v>
      </c>
      <c r="M1798">
        <f>IF(Table16[[#This Row],[cond]]=1,M1797+1,0)</f>
        <v>0</v>
      </c>
      <c r="N1798">
        <f>IF(ISNUMBER(SEARCH("Ronda",Table16[[#This Row],[Column1]]))=TRUE,1,0)</f>
        <v>0</v>
      </c>
      <c r="O1798" t="str">
        <f>IF(Table16[[#This Row],[cond2]]=1,MID(Table16[[#This Row],[Column1]],6,3),O1797)</f>
        <v xml:space="preserve"> 6</v>
      </c>
      <c r="P1798">
        <v>1797</v>
      </c>
      <c r="Q1798" t="s">
        <v>557</v>
      </c>
    </row>
    <row r="1799" spans="11:17" hidden="1" x14ac:dyDescent="0.3">
      <c r="K1799" t="s">
        <v>28</v>
      </c>
      <c r="L1799">
        <f>IF(AND(ISNUMBER(SEARCH(":",Table16[[#This Row],[Column1]]))=FALSE,ISNUMBER(SEARCH("Ronda",Table16[[#This Row],[Column1]]))=FALSE),1,0)</f>
        <v>1</v>
      </c>
      <c r="M1799">
        <f>IF(Table16[[#This Row],[cond]]=1,M1798+1,0)</f>
        <v>1</v>
      </c>
      <c r="N1799">
        <f>IF(ISNUMBER(SEARCH("Ronda",Table16[[#This Row],[Column1]]))=TRUE,1,0)</f>
        <v>0</v>
      </c>
      <c r="O1799" t="str">
        <f>IF(Table16[[#This Row],[cond2]]=1,MID(Table16[[#This Row],[Column1]],6,3),O1798)</f>
        <v xml:space="preserve"> 6</v>
      </c>
      <c r="P1799">
        <v>1798</v>
      </c>
      <c r="Q1799" t="s">
        <v>557</v>
      </c>
    </row>
    <row r="1800" spans="11:17" hidden="1" x14ac:dyDescent="0.3">
      <c r="K1800" t="s">
        <v>2</v>
      </c>
      <c r="L1800">
        <f>IF(AND(ISNUMBER(SEARCH(":",Table16[[#This Row],[Column1]]))=FALSE,ISNUMBER(SEARCH("Ronda",Table16[[#This Row],[Column1]]))=FALSE),1,0)</f>
        <v>1</v>
      </c>
      <c r="M1800">
        <f>IF(Table16[[#This Row],[cond]]=1,M1799+1,0)</f>
        <v>2</v>
      </c>
      <c r="N1800">
        <f>IF(ISNUMBER(SEARCH("Ronda",Table16[[#This Row],[Column1]]))=TRUE,1,0)</f>
        <v>0</v>
      </c>
      <c r="O1800" t="str">
        <f>IF(Table16[[#This Row],[cond2]]=1,MID(Table16[[#This Row],[Column1]],6,3),O1799)</f>
        <v xml:space="preserve"> 6</v>
      </c>
      <c r="P1800">
        <v>1799</v>
      </c>
      <c r="Q1800" t="s">
        <v>557</v>
      </c>
    </row>
    <row r="1801" spans="11:17" hidden="1" x14ac:dyDescent="0.3">
      <c r="K1801">
        <v>3</v>
      </c>
      <c r="L1801">
        <f>IF(AND(ISNUMBER(SEARCH(":",Table16[[#This Row],[Column1]]))=FALSE,ISNUMBER(SEARCH("Ronda",Table16[[#This Row],[Column1]]))=FALSE),1,0)</f>
        <v>1</v>
      </c>
      <c r="M1801">
        <f>IF(Table16[[#This Row],[cond]]=1,M1800+1,0)</f>
        <v>3</v>
      </c>
      <c r="N1801">
        <f>IF(ISNUMBER(SEARCH("Ronda",Table16[[#This Row],[Column1]]))=TRUE,1,0)</f>
        <v>0</v>
      </c>
      <c r="O1801" t="str">
        <f>IF(Table16[[#This Row],[cond2]]=1,MID(Table16[[#This Row],[Column1]],6,3),O1800)</f>
        <v xml:space="preserve"> 6</v>
      </c>
      <c r="P1801">
        <v>1800</v>
      </c>
      <c r="Q1801" t="s">
        <v>557</v>
      </c>
    </row>
    <row r="1802" spans="11:17" x14ac:dyDescent="0.3">
      <c r="K1802">
        <v>1</v>
      </c>
      <c r="L1802">
        <f>IF(AND(ISNUMBER(SEARCH(":",Table16[[#This Row],[Column1]]))=FALSE,ISNUMBER(SEARCH("Ronda",Table16[[#This Row],[Column1]]))=FALSE),1,0)</f>
        <v>1</v>
      </c>
      <c r="M1802">
        <f>IF(Table16[[#This Row],[cond]]=1,M1801+1,0)</f>
        <v>4</v>
      </c>
      <c r="N1802">
        <f>IF(ISNUMBER(SEARCH("Ronda",Table16[[#This Row],[Column1]]))=TRUE,1,0)</f>
        <v>0</v>
      </c>
      <c r="O1802" t="str">
        <f>IF(Table16[[#This Row],[cond2]]=1,MID(Table16[[#This Row],[Column1]],6,3),O1801)</f>
        <v xml:space="preserve"> 6</v>
      </c>
      <c r="P1802">
        <v>382</v>
      </c>
      <c r="Q1802" t="s">
        <v>534</v>
      </c>
    </row>
    <row r="1803" spans="11:17" hidden="1" x14ac:dyDescent="0.3">
      <c r="K1803">
        <v>-2</v>
      </c>
      <c r="L1803">
        <f>IF(AND(ISNUMBER(SEARCH(":",Table16[[#This Row],[Column1]]))=FALSE,ISNUMBER(SEARCH("Ronda",Table16[[#This Row],[Column1]]))=FALSE),1,0)</f>
        <v>1</v>
      </c>
      <c r="M1803">
        <f>IF(Table16[[#This Row],[cond]]=1,M1802+1,0)</f>
        <v>5</v>
      </c>
      <c r="N1803">
        <f>IF(ISNUMBER(SEARCH("Ronda",Table16[[#This Row],[Column1]]))=TRUE,1,0)</f>
        <v>0</v>
      </c>
      <c r="O1803" t="str">
        <f>IF(Table16[[#This Row],[cond2]]=1,MID(Table16[[#This Row],[Column1]],6,3),O1802)</f>
        <v xml:space="preserve"> 6</v>
      </c>
      <c r="P1803">
        <v>1802</v>
      </c>
      <c r="Q1803" t="s">
        <v>557</v>
      </c>
    </row>
    <row r="1804" spans="11:17" hidden="1" x14ac:dyDescent="0.3">
      <c r="K1804">
        <v>0</v>
      </c>
      <c r="L1804">
        <f>IF(AND(ISNUMBER(SEARCH(":",Table16[[#This Row],[Column1]]))=FALSE,ISNUMBER(SEARCH("Ronda",Table16[[#This Row],[Column1]]))=FALSE),1,0)</f>
        <v>1</v>
      </c>
      <c r="M1804">
        <f>IF(Table16[[#This Row],[cond]]=1,M1803+1,0)</f>
        <v>6</v>
      </c>
      <c r="N1804">
        <f>IF(ISNUMBER(SEARCH("Ronda",Table16[[#This Row],[Column1]]))=TRUE,1,0)</f>
        <v>0</v>
      </c>
      <c r="O1804" t="str">
        <f>IF(Table16[[#This Row],[cond2]]=1,MID(Table16[[#This Row],[Column1]],6,3),O1803)</f>
        <v xml:space="preserve"> 6</v>
      </c>
      <c r="P1804">
        <v>1803</v>
      </c>
      <c r="Q1804" t="s">
        <v>557</v>
      </c>
    </row>
    <row r="1805" spans="11:17" hidden="1" x14ac:dyDescent="0.3">
      <c r="K1805" t="s">
        <v>1690</v>
      </c>
      <c r="L1805">
        <f>IF(AND(ISNUMBER(SEARCH(":",Table16[[#This Row],[Column1]]))=FALSE,ISNUMBER(SEARCH("Ronda",Table16[[#This Row],[Column1]]))=FALSE),1,0)</f>
        <v>0</v>
      </c>
      <c r="M1805">
        <f>IF(Table16[[#This Row],[cond]]=1,M1804+1,0)</f>
        <v>0</v>
      </c>
      <c r="N1805">
        <f>IF(ISNUMBER(SEARCH("Ronda",Table16[[#This Row],[Column1]]))=TRUE,1,0)</f>
        <v>0</v>
      </c>
      <c r="O1805" t="str">
        <f>IF(Table16[[#This Row],[cond2]]=1,MID(Table16[[#This Row],[Column1]],6,3),O1804)</f>
        <v xml:space="preserve"> 6</v>
      </c>
      <c r="P1805">
        <v>1804</v>
      </c>
      <c r="Q1805" t="s">
        <v>557</v>
      </c>
    </row>
    <row r="1806" spans="11:17" hidden="1" x14ac:dyDescent="0.3">
      <c r="K1806" t="s">
        <v>13</v>
      </c>
      <c r="L1806">
        <f>IF(AND(ISNUMBER(SEARCH(":",Table16[[#This Row],[Column1]]))=FALSE,ISNUMBER(SEARCH("Ronda",Table16[[#This Row],[Column1]]))=FALSE),1,0)</f>
        <v>1</v>
      </c>
      <c r="M1806">
        <f>IF(Table16[[#This Row],[cond]]=1,M1805+1,0)</f>
        <v>1</v>
      </c>
      <c r="N1806">
        <f>IF(ISNUMBER(SEARCH("Ronda",Table16[[#This Row],[Column1]]))=TRUE,1,0)</f>
        <v>0</v>
      </c>
      <c r="O1806" t="str">
        <f>IF(Table16[[#This Row],[cond2]]=1,MID(Table16[[#This Row],[Column1]],6,3),O1805)</f>
        <v xml:space="preserve"> 6</v>
      </c>
      <c r="P1806">
        <v>1805</v>
      </c>
      <c r="Q1806" t="s">
        <v>557</v>
      </c>
    </row>
    <row r="1807" spans="11:17" hidden="1" x14ac:dyDescent="0.3">
      <c r="K1807" t="s">
        <v>1257</v>
      </c>
      <c r="L1807">
        <f>IF(AND(ISNUMBER(SEARCH(":",Table16[[#This Row],[Column1]]))=FALSE,ISNUMBER(SEARCH("Ronda",Table16[[#This Row],[Column1]]))=FALSE),1,0)</f>
        <v>1</v>
      </c>
      <c r="M1807">
        <f>IF(Table16[[#This Row],[cond]]=1,M1806+1,0)</f>
        <v>2</v>
      </c>
      <c r="N1807">
        <f>IF(ISNUMBER(SEARCH("Ronda",Table16[[#This Row],[Column1]]))=TRUE,1,0)</f>
        <v>0</v>
      </c>
      <c r="O1807" t="str">
        <f>IF(Table16[[#This Row],[cond2]]=1,MID(Table16[[#This Row],[Column1]],6,3),O1806)</f>
        <v xml:space="preserve"> 6</v>
      </c>
      <c r="P1807">
        <v>1806</v>
      </c>
      <c r="Q1807" t="s">
        <v>557</v>
      </c>
    </row>
    <row r="1808" spans="11:17" hidden="1" x14ac:dyDescent="0.3">
      <c r="K1808">
        <v>1</v>
      </c>
      <c r="L1808">
        <f>IF(AND(ISNUMBER(SEARCH(":",Table16[[#This Row],[Column1]]))=FALSE,ISNUMBER(SEARCH("Ronda",Table16[[#This Row],[Column1]]))=FALSE),1,0)</f>
        <v>1</v>
      </c>
      <c r="M1808">
        <f>IF(Table16[[#This Row],[cond]]=1,M1807+1,0)</f>
        <v>3</v>
      </c>
      <c r="N1808">
        <f>IF(ISNUMBER(SEARCH("Ronda",Table16[[#This Row],[Column1]]))=TRUE,1,0)</f>
        <v>0</v>
      </c>
      <c r="O1808" t="str">
        <f>IF(Table16[[#This Row],[cond2]]=1,MID(Table16[[#This Row],[Column1]],6,3),O1807)</f>
        <v xml:space="preserve"> 6</v>
      </c>
      <c r="P1808">
        <v>1807</v>
      </c>
      <c r="Q1808" t="s">
        <v>557</v>
      </c>
    </row>
    <row r="1809" spans="11:17" x14ac:dyDescent="0.3">
      <c r="K1809">
        <v>1</v>
      </c>
      <c r="L1809">
        <f>IF(AND(ISNUMBER(SEARCH(":",Table16[[#This Row],[Column1]]))=FALSE,ISNUMBER(SEARCH("Ronda",Table16[[#This Row],[Column1]]))=FALSE),1,0)</f>
        <v>1</v>
      </c>
      <c r="M1809">
        <f>IF(Table16[[#This Row],[cond]]=1,M1808+1,0)</f>
        <v>4</v>
      </c>
      <c r="N1809">
        <f>IF(ISNUMBER(SEARCH("Ronda",Table16[[#This Row],[Column1]]))=TRUE,1,0)</f>
        <v>0</v>
      </c>
      <c r="O1809" t="str">
        <f>IF(Table16[[#This Row],[cond2]]=1,MID(Table16[[#This Row],[Column1]],6,3),O1808)</f>
        <v xml:space="preserve"> 6</v>
      </c>
      <c r="P1809">
        <v>375</v>
      </c>
      <c r="Q1809" t="s">
        <v>534</v>
      </c>
    </row>
    <row r="1810" spans="11:17" hidden="1" x14ac:dyDescent="0.3">
      <c r="K1810">
        <v>0</v>
      </c>
      <c r="L1810">
        <f>IF(AND(ISNUMBER(SEARCH(":",Table16[[#This Row],[Column1]]))=FALSE,ISNUMBER(SEARCH("Ronda",Table16[[#This Row],[Column1]]))=FALSE),1,0)</f>
        <v>1</v>
      </c>
      <c r="M1810">
        <f>IF(Table16[[#This Row],[cond]]=1,M1809+1,0)</f>
        <v>5</v>
      </c>
      <c r="N1810">
        <f>IF(ISNUMBER(SEARCH("Ronda",Table16[[#This Row],[Column1]]))=TRUE,1,0)</f>
        <v>0</v>
      </c>
      <c r="O1810" t="str">
        <f>IF(Table16[[#This Row],[cond2]]=1,MID(Table16[[#This Row],[Column1]],6,3),O1809)</f>
        <v xml:space="preserve"> 6</v>
      </c>
      <c r="P1810">
        <v>1809</v>
      </c>
      <c r="Q1810" t="s">
        <v>557</v>
      </c>
    </row>
    <row r="1811" spans="11:17" hidden="1" x14ac:dyDescent="0.3">
      <c r="K1811">
        <v>0</v>
      </c>
      <c r="L1811">
        <f>IF(AND(ISNUMBER(SEARCH(":",Table16[[#This Row],[Column1]]))=FALSE,ISNUMBER(SEARCH("Ronda",Table16[[#This Row],[Column1]]))=FALSE),1,0)</f>
        <v>1</v>
      </c>
      <c r="M1811">
        <f>IF(Table16[[#This Row],[cond]]=1,M1810+1,0)</f>
        <v>6</v>
      </c>
      <c r="N1811">
        <f>IF(ISNUMBER(SEARCH("Ronda",Table16[[#This Row],[Column1]]))=TRUE,1,0)</f>
        <v>0</v>
      </c>
      <c r="O1811" t="str">
        <f>IF(Table16[[#This Row],[cond2]]=1,MID(Table16[[#This Row],[Column1]],6,3),O1810)</f>
        <v xml:space="preserve"> 6</v>
      </c>
      <c r="P1811">
        <v>1810</v>
      </c>
      <c r="Q1811" t="s">
        <v>557</v>
      </c>
    </row>
    <row r="1812" spans="11:17" hidden="1" x14ac:dyDescent="0.3">
      <c r="K1812" t="s">
        <v>1691</v>
      </c>
      <c r="L1812">
        <f>IF(AND(ISNUMBER(SEARCH(":",Table16[[#This Row],[Column1]]))=FALSE,ISNUMBER(SEARCH("Ronda",Table16[[#This Row],[Column1]]))=FALSE),1,0)</f>
        <v>0</v>
      </c>
      <c r="M1812">
        <f>IF(Table16[[#This Row],[cond]]=1,M1811+1,0)</f>
        <v>0</v>
      </c>
      <c r="N1812">
        <f>IF(ISNUMBER(SEARCH("Ronda",Table16[[#This Row],[Column1]]))=TRUE,1,0)</f>
        <v>0</v>
      </c>
      <c r="O1812" t="str">
        <f>IF(Table16[[#This Row],[cond2]]=1,MID(Table16[[#This Row],[Column1]],6,3),O1811)</f>
        <v xml:space="preserve"> 6</v>
      </c>
      <c r="P1812">
        <v>1811</v>
      </c>
      <c r="Q1812" t="s">
        <v>557</v>
      </c>
    </row>
    <row r="1813" spans="11:17" hidden="1" x14ac:dyDescent="0.3">
      <c r="K1813" t="s">
        <v>7</v>
      </c>
      <c r="L1813">
        <f>IF(AND(ISNUMBER(SEARCH(":",Table16[[#This Row],[Column1]]))=FALSE,ISNUMBER(SEARCH("Ronda",Table16[[#This Row],[Column1]]))=FALSE),1,0)</f>
        <v>1</v>
      </c>
      <c r="M1813">
        <f>IF(Table16[[#This Row],[cond]]=1,M1812+1,0)</f>
        <v>1</v>
      </c>
      <c r="N1813">
        <f>IF(ISNUMBER(SEARCH("Ronda",Table16[[#This Row],[Column1]]))=TRUE,1,0)</f>
        <v>0</v>
      </c>
      <c r="O1813" t="str">
        <f>IF(Table16[[#This Row],[cond2]]=1,MID(Table16[[#This Row],[Column1]],6,3),O1812)</f>
        <v xml:space="preserve"> 6</v>
      </c>
      <c r="P1813">
        <v>1812</v>
      </c>
      <c r="Q1813" t="s">
        <v>557</v>
      </c>
    </row>
    <row r="1814" spans="11:17" hidden="1" x14ac:dyDescent="0.3">
      <c r="K1814" t="s">
        <v>303</v>
      </c>
      <c r="L1814">
        <f>IF(AND(ISNUMBER(SEARCH(":",Table16[[#This Row],[Column1]]))=FALSE,ISNUMBER(SEARCH("Ronda",Table16[[#This Row],[Column1]]))=FALSE),1,0)</f>
        <v>1</v>
      </c>
      <c r="M1814">
        <f>IF(Table16[[#This Row],[cond]]=1,M1813+1,0)</f>
        <v>2</v>
      </c>
      <c r="N1814">
        <f>IF(ISNUMBER(SEARCH("Ronda",Table16[[#This Row],[Column1]]))=TRUE,1,0)</f>
        <v>0</v>
      </c>
      <c r="O1814" t="str">
        <f>IF(Table16[[#This Row],[cond2]]=1,MID(Table16[[#This Row],[Column1]],6,3),O1813)</f>
        <v xml:space="preserve"> 6</v>
      </c>
      <c r="P1814">
        <v>1813</v>
      </c>
      <c r="Q1814" t="s">
        <v>557</v>
      </c>
    </row>
    <row r="1815" spans="11:17" hidden="1" x14ac:dyDescent="0.3">
      <c r="K1815">
        <v>4</v>
      </c>
      <c r="L1815">
        <f>IF(AND(ISNUMBER(SEARCH(":",Table16[[#This Row],[Column1]]))=FALSE,ISNUMBER(SEARCH("Ronda",Table16[[#This Row],[Column1]]))=FALSE),1,0)</f>
        <v>1</v>
      </c>
      <c r="M1815">
        <f>IF(Table16[[#This Row],[cond]]=1,M1814+1,0)</f>
        <v>3</v>
      </c>
      <c r="N1815">
        <f>IF(ISNUMBER(SEARCH("Ronda",Table16[[#This Row],[Column1]]))=TRUE,1,0)</f>
        <v>0</v>
      </c>
      <c r="O1815" t="str">
        <f>IF(Table16[[#This Row],[cond2]]=1,MID(Table16[[#This Row],[Column1]],6,3),O1814)</f>
        <v xml:space="preserve"> 6</v>
      </c>
      <c r="P1815">
        <v>1814</v>
      </c>
      <c r="Q1815" t="s">
        <v>557</v>
      </c>
    </row>
    <row r="1816" spans="11:17" x14ac:dyDescent="0.3">
      <c r="K1816">
        <v>1</v>
      </c>
      <c r="L1816">
        <f>IF(AND(ISNUMBER(SEARCH(":",Table16[[#This Row],[Column1]]))=FALSE,ISNUMBER(SEARCH("Ronda",Table16[[#This Row],[Column1]]))=FALSE),1,0)</f>
        <v>1</v>
      </c>
      <c r="M1816">
        <f>IF(Table16[[#This Row],[cond]]=1,M1815+1,0)</f>
        <v>4</v>
      </c>
      <c r="N1816">
        <f>IF(ISNUMBER(SEARCH("Ronda",Table16[[#This Row],[Column1]]))=TRUE,1,0)</f>
        <v>0</v>
      </c>
      <c r="O1816" t="str">
        <f>IF(Table16[[#This Row],[cond2]]=1,MID(Table16[[#This Row],[Column1]],6,3),O1815)</f>
        <v xml:space="preserve"> 6</v>
      </c>
      <c r="P1816">
        <v>368</v>
      </c>
      <c r="Q1816" t="s">
        <v>534</v>
      </c>
    </row>
    <row r="1817" spans="11:17" hidden="1" x14ac:dyDescent="0.3">
      <c r="K1817">
        <v>-1</v>
      </c>
      <c r="L1817">
        <f>IF(AND(ISNUMBER(SEARCH(":",Table16[[#This Row],[Column1]]))=FALSE,ISNUMBER(SEARCH("Ronda",Table16[[#This Row],[Column1]]))=FALSE),1,0)</f>
        <v>1</v>
      </c>
      <c r="M1817">
        <f>IF(Table16[[#This Row],[cond]]=1,M1816+1,0)</f>
        <v>5</v>
      </c>
      <c r="N1817">
        <f>IF(ISNUMBER(SEARCH("Ronda",Table16[[#This Row],[Column1]]))=TRUE,1,0)</f>
        <v>0</v>
      </c>
      <c r="O1817" t="str">
        <f>IF(Table16[[#This Row],[cond2]]=1,MID(Table16[[#This Row],[Column1]],6,3),O1816)</f>
        <v xml:space="preserve"> 6</v>
      </c>
      <c r="P1817">
        <v>1816</v>
      </c>
      <c r="Q1817" t="s">
        <v>557</v>
      </c>
    </row>
    <row r="1818" spans="11:17" hidden="1" x14ac:dyDescent="0.3">
      <c r="K1818">
        <v>0</v>
      </c>
      <c r="L1818">
        <f>IF(AND(ISNUMBER(SEARCH(":",Table16[[#This Row],[Column1]]))=FALSE,ISNUMBER(SEARCH("Ronda",Table16[[#This Row],[Column1]]))=FALSE),1,0)</f>
        <v>1</v>
      </c>
      <c r="M1818">
        <f>IF(Table16[[#This Row],[cond]]=1,M1817+1,0)</f>
        <v>6</v>
      </c>
      <c r="N1818">
        <f>IF(ISNUMBER(SEARCH("Ronda",Table16[[#This Row],[Column1]]))=TRUE,1,0)</f>
        <v>0</v>
      </c>
      <c r="O1818" t="str">
        <f>IF(Table16[[#This Row],[cond2]]=1,MID(Table16[[#This Row],[Column1]],6,3),O1817)</f>
        <v xml:space="preserve"> 6</v>
      </c>
      <c r="P1818">
        <v>1817</v>
      </c>
      <c r="Q1818" t="s">
        <v>557</v>
      </c>
    </row>
    <row r="1819" spans="11:17" hidden="1" x14ac:dyDescent="0.3">
      <c r="K1819" t="s">
        <v>1692</v>
      </c>
      <c r="L1819">
        <f>IF(AND(ISNUMBER(SEARCH(":",Table16[[#This Row],[Column1]]))=FALSE,ISNUMBER(SEARCH("Ronda",Table16[[#This Row],[Column1]]))=FALSE),1,0)</f>
        <v>0</v>
      </c>
      <c r="M1819">
        <f>IF(Table16[[#This Row],[cond]]=1,M1818+1,0)</f>
        <v>0</v>
      </c>
      <c r="N1819">
        <f>IF(ISNUMBER(SEARCH("Ronda",Table16[[#This Row],[Column1]]))=TRUE,1,0)</f>
        <v>0</v>
      </c>
      <c r="O1819" t="str">
        <f>IF(Table16[[#This Row],[cond2]]=1,MID(Table16[[#This Row],[Column1]],6,3),O1818)</f>
        <v xml:space="preserve"> 6</v>
      </c>
      <c r="P1819">
        <v>1818</v>
      </c>
      <c r="Q1819" t="s">
        <v>557</v>
      </c>
    </row>
    <row r="1820" spans="11:17" hidden="1" x14ac:dyDescent="0.3">
      <c r="K1820" t="s">
        <v>36</v>
      </c>
      <c r="L1820">
        <f>IF(AND(ISNUMBER(SEARCH(":",Table16[[#This Row],[Column1]]))=FALSE,ISNUMBER(SEARCH("Ronda",Table16[[#This Row],[Column1]]))=FALSE),1,0)</f>
        <v>1</v>
      </c>
      <c r="M1820">
        <f>IF(Table16[[#This Row],[cond]]=1,M1819+1,0)</f>
        <v>1</v>
      </c>
      <c r="N1820">
        <f>IF(ISNUMBER(SEARCH("Ronda",Table16[[#This Row],[Column1]]))=TRUE,1,0)</f>
        <v>0</v>
      </c>
      <c r="O1820" t="str">
        <f>IF(Table16[[#This Row],[cond2]]=1,MID(Table16[[#This Row],[Column1]],6,3),O1819)</f>
        <v xml:space="preserve"> 6</v>
      </c>
      <c r="P1820">
        <v>1819</v>
      </c>
      <c r="Q1820" t="s">
        <v>557</v>
      </c>
    </row>
    <row r="1821" spans="11:17" hidden="1" x14ac:dyDescent="0.3">
      <c r="K1821" t="s">
        <v>1</v>
      </c>
      <c r="L1821">
        <f>IF(AND(ISNUMBER(SEARCH(":",Table16[[#This Row],[Column1]]))=FALSE,ISNUMBER(SEARCH("Ronda",Table16[[#This Row],[Column1]]))=FALSE),1,0)</f>
        <v>1</v>
      </c>
      <c r="M1821">
        <f>IF(Table16[[#This Row],[cond]]=1,M1820+1,0)</f>
        <v>2</v>
      </c>
      <c r="N1821">
        <f>IF(ISNUMBER(SEARCH("Ronda",Table16[[#This Row],[Column1]]))=TRUE,1,0)</f>
        <v>0</v>
      </c>
      <c r="O1821" t="str">
        <f>IF(Table16[[#This Row],[cond2]]=1,MID(Table16[[#This Row],[Column1]],6,3),O1820)</f>
        <v xml:space="preserve"> 6</v>
      </c>
      <c r="P1821">
        <v>1820</v>
      </c>
      <c r="Q1821" t="s">
        <v>557</v>
      </c>
    </row>
    <row r="1822" spans="11:17" hidden="1" x14ac:dyDescent="0.3">
      <c r="K1822">
        <v>1</v>
      </c>
      <c r="L1822">
        <f>IF(AND(ISNUMBER(SEARCH(":",Table16[[#This Row],[Column1]]))=FALSE,ISNUMBER(SEARCH("Ronda",Table16[[#This Row],[Column1]]))=FALSE),1,0)</f>
        <v>1</v>
      </c>
      <c r="M1822">
        <f>IF(Table16[[#This Row],[cond]]=1,M1821+1,0)</f>
        <v>3</v>
      </c>
      <c r="N1822">
        <f>IF(ISNUMBER(SEARCH("Ronda",Table16[[#This Row],[Column1]]))=TRUE,1,0)</f>
        <v>0</v>
      </c>
      <c r="O1822" t="str">
        <f>IF(Table16[[#This Row],[cond2]]=1,MID(Table16[[#This Row],[Column1]],6,3),O1821)</f>
        <v xml:space="preserve"> 6</v>
      </c>
      <c r="P1822">
        <v>1821</v>
      </c>
      <c r="Q1822" t="s">
        <v>557</v>
      </c>
    </row>
    <row r="1823" spans="11:17" x14ac:dyDescent="0.3">
      <c r="K1823">
        <v>1</v>
      </c>
      <c r="L1823">
        <f>IF(AND(ISNUMBER(SEARCH(":",Table16[[#This Row],[Column1]]))=FALSE,ISNUMBER(SEARCH("Ronda",Table16[[#This Row],[Column1]]))=FALSE),1,0)</f>
        <v>1</v>
      </c>
      <c r="M1823">
        <f>IF(Table16[[#This Row],[cond]]=1,M1822+1,0)</f>
        <v>4</v>
      </c>
      <c r="N1823">
        <f>IF(ISNUMBER(SEARCH("Ronda",Table16[[#This Row],[Column1]]))=TRUE,1,0)</f>
        <v>0</v>
      </c>
      <c r="O1823" t="str">
        <f>IF(Table16[[#This Row],[cond2]]=1,MID(Table16[[#This Row],[Column1]],6,3),O1822)</f>
        <v xml:space="preserve"> 6</v>
      </c>
      <c r="P1823">
        <v>361</v>
      </c>
      <c r="Q1823" t="s">
        <v>534</v>
      </c>
    </row>
    <row r="1824" spans="11:17" hidden="1" x14ac:dyDescent="0.3">
      <c r="K1824">
        <v>0</v>
      </c>
      <c r="L1824">
        <f>IF(AND(ISNUMBER(SEARCH(":",Table16[[#This Row],[Column1]]))=FALSE,ISNUMBER(SEARCH("Ronda",Table16[[#This Row],[Column1]]))=FALSE),1,0)</f>
        <v>1</v>
      </c>
      <c r="M1824">
        <f>IF(Table16[[#This Row],[cond]]=1,M1823+1,0)</f>
        <v>5</v>
      </c>
      <c r="N1824">
        <f>IF(ISNUMBER(SEARCH("Ronda",Table16[[#This Row],[Column1]]))=TRUE,1,0)</f>
        <v>0</v>
      </c>
      <c r="O1824" t="str">
        <f>IF(Table16[[#This Row],[cond2]]=1,MID(Table16[[#This Row],[Column1]],6,3),O1823)</f>
        <v xml:space="preserve"> 6</v>
      </c>
      <c r="P1824">
        <v>1823</v>
      </c>
      <c r="Q1824" t="s">
        <v>557</v>
      </c>
    </row>
    <row r="1825" spans="11:17" hidden="1" x14ac:dyDescent="0.3">
      <c r="K1825">
        <v>-1</v>
      </c>
      <c r="L1825">
        <f>IF(AND(ISNUMBER(SEARCH(":",Table16[[#This Row],[Column1]]))=FALSE,ISNUMBER(SEARCH("Ronda",Table16[[#This Row],[Column1]]))=FALSE),1,0)</f>
        <v>1</v>
      </c>
      <c r="M1825">
        <f>IF(Table16[[#This Row],[cond]]=1,M1824+1,0)</f>
        <v>6</v>
      </c>
      <c r="N1825">
        <f>IF(ISNUMBER(SEARCH("Ronda",Table16[[#This Row],[Column1]]))=TRUE,1,0)</f>
        <v>0</v>
      </c>
      <c r="O1825" t="str">
        <f>IF(Table16[[#This Row],[cond2]]=1,MID(Table16[[#This Row],[Column1]],6,3),O1824)</f>
        <v xml:space="preserve"> 6</v>
      </c>
      <c r="P1825">
        <v>1824</v>
      </c>
      <c r="Q1825" t="s">
        <v>557</v>
      </c>
    </row>
    <row r="1826" spans="11:17" hidden="1" x14ac:dyDescent="0.3">
      <c r="K1826" t="s">
        <v>1693</v>
      </c>
      <c r="L1826">
        <f>IF(AND(ISNUMBER(SEARCH(":",Table16[[#This Row],[Column1]]))=FALSE,ISNUMBER(SEARCH("Ronda",Table16[[#This Row],[Column1]]))=FALSE),1,0)</f>
        <v>0</v>
      </c>
      <c r="M1826">
        <f>IF(Table16[[#This Row],[cond]]=1,M1825+1,0)</f>
        <v>0</v>
      </c>
      <c r="N1826">
        <f>IF(ISNUMBER(SEARCH("Ronda",Table16[[#This Row],[Column1]]))=TRUE,1,0)</f>
        <v>0</v>
      </c>
      <c r="O1826" t="str">
        <f>IF(Table16[[#This Row],[cond2]]=1,MID(Table16[[#This Row],[Column1]],6,3),O1825)</f>
        <v xml:space="preserve"> 6</v>
      </c>
      <c r="P1826">
        <v>1825</v>
      </c>
      <c r="Q1826" t="s">
        <v>557</v>
      </c>
    </row>
    <row r="1827" spans="11:17" hidden="1" x14ac:dyDescent="0.3">
      <c r="K1827" t="s">
        <v>14</v>
      </c>
      <c r="L1827">
        <f>IF(AND(ISNUMBER(SEARCH(":",Table16[[#This Row],[Column1]]))=FALSE,ISNUMBER(SEARCH("Ronda",Table16[[#This Row],[Column1]]))=FALSE),1,0)</f>
        <v>1</v>
      </c>
      <c r="M1827">
        <f>IF(Table16[[#This Row],[cond]]=1,M1826+1,0)</f>
        <v>1</v>
      </c>
      <c r="N1827">
        <f>IF(ISNUMBER(SEARCH("Ronda",Table16[[#This Row],[Column1]]))=TRUE,1,0)</f>
        <v>0</v>
      </c>
      <c r="O1827" t="str">
        <f>IF(Table16[[#This Row],[cond2]]=1,MID(Table16[[#This Row],[Column1]],6,3),O1826)</f>
        <v xml:space="preserve"> 6</v>
      </c>
      <c r="P1827">
        <v>1826</v>
      </c>
      <c r="Q1827" t="s">
        <v>557</v>
      </c>
    </row>
    <row r="1828" spans="11:17" hidden="1" x14ac:dyDescent="0.3">
      <c r="K1828" t="s">
        <v>1051</v>
      </c>
      <c r="L1828">
        <f>IF(AND(ISNUMBER(SEARCH(":",Table16[[#This Row],[Column1]]))=FALSE,ISNUMBER(SEARCH("Ronda",Table16[[#This Row],[Column1]]))=FALSE),1,0)</f>
        <v>1</v>
      </c>
      <c r="M1828">
        <f>IF(Table16[[#This Row],[cond]]=1,M1827+1,0)</f>
        <v>2</v>
      </c>
      <c r="N1828">
        <f>IF(ISNUMBER(SEARCH("Ronda",Table16[[#This Row],[Column1]]))=TRUE,1,0)</f>
        <v>0</v>
      </c>
      <c r="O1828" t="str">
        <f>IF(Table16[[#This Row],[cond2]]=1,MID(Table16[[#This Row],[Column1]],6,3),O1827)</f>
        <v xml:space="preserve"> 6</v>
      </c>
      <c r="P1828">
        <v>1827</v>
      </c>
      <c r="Q1828" t="s">
        <v>557</v>
      </c>
    </row>
    <row r="1829" spans="11:17" hidden="1" x14ac:dyDescent="0.3">
      <c r="K1829">
        <v>1</v>
      </c>
      <c r="L1829">
        <f>IF(AND(ISNUMBER(SEARCH(":",Table16[[#This Row],[Column1]]))=FALSE,ISNUMBER(SEARCH("Ronda",Table16[[#This Row],[Column1]]))=FALSE),1,0)</f>
        <v>1</v>
      </c>
      <c r="M1829">
        <f>IF(Table16[[#This Row],[cond]]=1,M1828+1,0)</f>
        <v>3</v>
      </c>
      <c r="N1829">
        <f>IF(ISNUMBER(SEARCH("Ronda",Table16[[#This Row],[Column1]]))=TRUE,1,0)</f>
        <v>0</v>
      </c>
      <c r="O1829" t="str">
        <f>IF(Table16[[#This Row],[cond2]]=1,MID(Table16[[#This Row],[Column1]],6,3),O1828)</f>
        <v xml:space="preserve"> 6</v>
      </c>
      <c r="P1829">
        <v>1828</v>
      </c>
      <c r="Q1829" t="s">
        <v>557</v>
      </c>
    </row>
    <row r="1830" spans="11:17" x14ac:dyDescent="0.3">
      <c r="K1830">
        <v>0</v>
      </c>
      <c r="L1830">
        <f>IF(AND(ISNUMBER(SEARCH(":",Table16[[#This Row],[Column1]]))=FALSE,ISNUMBER(SEARCH("Ronda",Table16[[#This Row],[Column1]]))=FALSE),1,0)</f>
        <v>1</v>
      </c>
      <c r="M1830">
        <f>IF(Table16[[#This Row],[cond]]=1,M1829+1,0)</f>
        <v>4</v>
      </c>
      <c r="N1830">
        <f>IF(ISNUMBER(SEARCH("Ronda",Table16[[#This Row],[Column1]]))=TRUE,1,0)</f>
        <v>0</v>
      </c>
      <c r="O1830" t="str">
        <f>IF(Table16[[#This Row],[cond2]]=1,MID(Table16[[#This Row],[Column1]],6,3),O1829)</f>
        <v xml:space="preserve"> 6</v>
      </c>
      <c r="P1830">
        <v>354</v>
      </c>
      <c r="Q1830" t="s">
        <v>534</v>
      </c>
    </row>
    <row r="1831" spans="11:17" hidden="1" x14ac:dyDescent="0.3">
      <c r="K1831">
        <v>0</v>
      </c>
      <c r="L1831">
        <f>IF(AND(ISNUMBER(SEARCH(":",Table16[[#This Row],[Column1]]))=FALSE,ISNUMBER(SEARCH("Ronda",Table16[[#This Row],[Column1]]))=FALSE),1,0)</f>
        <v>1</v>
      </c>
      <c r="M1831">
        <f>IF(Table16[[#This Row],[cond]]=1,M1830+1,0)</f>
        <v>5</v>
      </c>
      <c r="N1831">
        <f>IF(ISNUMBER(SEARCH("Ronda",Table16[[#This Row],[Column1]]))=TRUE,1,0)</f>
        <v>0</v>
      </c>
      <c r="O1831" t="str">
        <f>IF(Table16[[#This Row],[cond2]]=1,MID(Table16[[#This Row],[Column1]],6,3),O1830)</f>
        <v xml:space="preserve"> 6</v>
      </c>
      <c r="P1831">
        <v>1830</v>
      </c>
      <c r="Q1831" t="s">
        <v>557</v>
      </c>
    </row>
    <row r="1832" spans="11:17" hidden="1" x14ac:dyDescent="0.3">
      <c r="K1832">
        <v>-1</v>
      </c>
      <c r="L1832">
        <f>IF(AND(ISNUMBER(SEARCH(":",Table16[[#This Row],[Column1]]))=FALSE,ISNUMBER(SEARCH("Ronda",Table16[[#This Row],[Column1]]))=FALSE),1,0)</f>
        <v>1</v>
      </c>
      <c r="M1832">
        <f>IF(Table16[[#This Row],[cond]]=1,M1831+1,0)</f>
        <v>6</v>
      </c>
      <c r="N1832">
        <f>IF(ISNUMBER(SEARCH("Ronda",Table16[[#This Row],[Column1]]))=TRUE,1,0)</f>
        <v>0</v>
      </c>
      <c r="O1832" t="str">
        <f>IF(Table16[[#This Row],[cond2]]=1,MID(Table16[[#This Row],[Column1]],6,3),O1831)</f>
        <v xml:space="preserve"> 6</v>
      </c>
      <c r="P1832">
        <v>1831</v>
      </c>
      <c r="Q1832" t="s">
        <v>557</v>
      </c>
    </row>
    <row r="1833" spans="11:17" hidden="1" x14ac:dyDescent="0.3">
      <c r="K1833" t="s">
        <v>1694</v>
      </c>
      <c r="L1833">
        <f>IF(AND(ISNUMBER(SEARCH(":",Table16[[#This Row],[Column1]]))=FALSE,ISNUMBER(SEARCH("Ronda",Table16[[#This Row],[Column1]]))=FALSE),1,0)</f>
        <v>0</v>
      </c>
      <c r="M1833">
        <f>IF(Table16[[#This Row],[cond]]=1,M1832+1,0)</f>
        <v>0</v>
      </c>
      <c r="N1833">
        <f>IF(ISNUMBER(SEARCH("Ronda",Table16[[#This Row],[Column1]]))=TRUE,1,0)</f>
        <v>0</v>
      </c>
      <c r="O1833" t="str">
        <f>IF(Table16[[#This Row],[cond2]]=1,MID(Table16[[#This Row],[Column1]],6,3),O1832)</f>
        <v xml:space="preserve"> 6</v>
      </c>
      <c r="P1833">
        <v>1832</v>
      </c>
      <c r="Q1833" t="s">
        <v>557</v>
      </c>
    </row>
    <row r="1834" spans="11:17" hidden="1" x14ac:dyDescent="0.3">
      <c r="K1834" t="s">
        <v>10</v>
      </c>
      <c r="L1834">
        <f>IF(AND(ISNUMBER(SEARCH(":",Table16[[#This Row],[Column1]]))=FALSE,ISNUMBER(SEARCH("Ronda",Table16[[#This Row],[Column1]]))=FALSE),1,0)</f>
        <v>1</v>
      </c>
      <c r="M1834">
        <f>IF(Table16[[#This Row],[cond]]=1,M1833+1,0)</f>
        <v>1</v>
      </c>
      <c r="N1834">
        <f>IF(ISNUMBER(SEARCH("Ronda",Table16[[#This Row],[Column1]]))=TRUE,1,0)</f>
        <v>0</v>
      </c>
      <c r="O1834" t="str">
        <f>IF(Table16[[#This Row],[cond2]]=1,MID(Table16[[#This Row],[Column1]],6,3),O1833)</f>
        <v xml:space="preserve"> 6</v>
      </c>
      <c r="P1834">
        <v>1833</v>
      </c>
      <c r="Q1834" t="s">
        <v>557</v>
      </c>
    </row>
    <row r="1835" spans="11:17" hidden="1" x14ac:dyDescent="0.3">
      <c r="K1835" t="s">
        <v>5</v>
      </c>
      <c r="L1835">
        <f>IF(AND(ISNUMBER(SEARCH(":",Table16[[#This Row],[Column1]]))=FALSE,ISNUMBER(SEARCH("Ronda",Table16[[#This Row],[Column1]]))=FALSE),1,0)</f>
        <v>1</v>
      </c>
      <c r="M1835">
        <f>IF(Table16[[#This Row],[cond]]=1,M1834+1,0)</f>
        <v>2</v>
      </c>
      <c r="N1835">
        <f>IF(ISNUMBER(SEARCH("Ronda",Table16[[#This Row],[Column1]]))=TRUE,1,0)</f>
        <v>0</v>
      </c>
      <c r="O1835" t="str">
        <f>IF(Table16[[#This Row],[cond2]]=1,MID(Table16[[#This Row],[Column1]],6,3),O1834)</f>
        <v xml:space="preserve"> 6</v>
      </c>
      <c r="P1835">
        <v>1834</v>
      </c>
      <c r="Q1835" t="s">
        <v>557</v>
      </c>
    </row>
    <row r="1836" spans="11:17" hidden="1" x14ac:dyDescent="0.3">
      <c r="K1836">
        <v>0</v>
      </c>
      <c r="L1836">
        <f>IF(AND(ISNUMBER(SEARCH(":",Table16[[#This Row],[Column1]]))=FALSE,ISNUMBER(SEARCH("Ronda",Table16[[#This Row],[Column1]]))=FALSE),1,0)</f>
        <v>1</v>
      </c>
      <c r="M1836">
        <f>IF(Table16[[#This Row],[cond]]=1,M1835+1,0)</f>
        <v>3</v>
      </c>
      <c r="N1836">
        <f>IF(ISNUMBER(SEARCH("Ronda",Table16[[#This Row],[Column1]]))=TRUE,1,0)</f>
        <v>0</v>
      </c>
      <c r="O1836" t="str">
        <f>IF(Table16[[#This Row],[cond2]]=1,MID(Table16[[#This Row],[Column1]],6,3),O1835)</f>
        <v xml:space="preserve"> 6</v>
      </c>
      <c r="P1836">
        <v>1835</v>
      </c>
      <c r="Q1836" t="s">
        <v>557</v>
      </c>
    </row>
    <row r="1837" spans="11:17" x14ac:dyDescent="0.3">
      <c r="K1837">
        <v>2</v>
      </c>
      <c r="L1837">
        <f>IF(AND(ISNUMBER(SEARCH(":",Table16[[#This Row],[Column1]]))=FALSE,ISNUMBER(SEARCH("Ronda",Table16[[#This Row],[Column1]]))=FALSE),1,0)</f>
        <v>1</v>
      </c>
      <c r="M1837">
        <f>IF(Table16[[#This Row],[cond]]=1,M1836+1,0)</f>
        <v>4</v>
      </c>
      <c r="N1837">
        <f>IF(ISNUMBER(SEARCH("Ronda",Table16[[#This Row],[Column1]]))=TRUE,1,0)</f>
        <v>0</v>
      </c>
      <c r="O1837" t="str">
        <f>IF(Table16[[#This Row],[cond2]]=1,MID(Table16[[#This Row],[Column1]],6,3),O1836)</f>
        <v xml:space="preserve"> 6</v>
      </c>
      <c r="P1837">
        <v>347</v>
      </c>
      <c r="Q1837" t="s">
        <v>534</v>
      </c>
    </row>
    <row r="1838" spans="11:17" hidden="1" x14ac:dyDescent="0.3">
      <c r="K1838">
        <v>0</v>
      </c>
      <c r="L1838">
        <f>IF(AND(ISNUMBER(SEARCH(":",Table16[[#This Row],[Column1]]))=FALSE,ISNUMBER(SEARCH("Ronda",Table16[[#This Row],[Column1]]))=FALSE),1,0)</f>
        <v>1</v>
      </c>
      <c r="M1838">
        <f>IF(Table16[[#This Row],[cond]]=1,M1837+1,0)</f>
        <v>5</v>
      </c>
      <c r="N1838">
        <f>IF(ISNUMBER(SEARCH("Ronda",Table16[[#This Row],[Column1]]))=TRUE,1,0)</f>
        <v>0</v>
      </c>
      <c r="O1838" t="str">
        <f>IF(Table16[[#This Row],[cond2]]=1,MID(Table16[[#This Row],[Column1]],6,3),O1837)</f>
        <v xml:space="preserve"> 6</v>
      </c>
      <c r="P1838">
        <v>1837</v>
      </c>
      <c r="Q1838" t="s">
        <v>557</v>
      </c>
    </row>
    <row r="1839" spans="11:17" hidden="1" x14ac:dyDescent="0.3">
      <c r="K1839">
        <v>0</v>
      </c>
      <c r="L1839">
        <f>IF(AND(ISNUMBER(SEARCH(":",Table16[[#This Row],[Column1]]))=FALSE,ISNUMBER(SEARCH("Ronda",Table16[[#This Row],[Column1]]))=FALSE),1,0)</f>
        <v>1</v>
      </c>
      <c r="M1839">
        <f>IF(Table16[[#This Row],[cond]]=1,M1838+1,0)</f>
        <v>6</v>
      </c>
      <c r="N1839">
        <f>IF(ISNUMBER(SEARCH("Ronda",Table16[[#This Row],[Column1]]))=TRUE,1,0)</f>
        <v>0</v>
      </c>
      <c r="O1839" t="str">
        <f>IF(Table16[[#This Row],[cond2]]=1,MID(Table16[[#This Row],[Column1]],6,3),O1838)</f>
        <v xml:space="preserve"> 6</v>
      </c>
      <c r="P1839">
        <v>1838</v>
      </c>
      <c r="Q1839" t="s">
        <v>557</v>
      </c>
    </row>
    <row r="1840" spans="11:17" hidden="1" x14ac:dyDescent="0.3">
      <c r="K1840" t="s">
        <v>1695</v>
      </c>
      <c r="L1840">
        <f>IF(AND(ISNUMBER(SEARCH(":",Table16[[#This Row],[Column1]]))=FALSE,ISNUMBER(SEARCH("Ronda",Table16[[#This Row],[Column1]]))=FALSE),1,0)</f>
        <v>0</v>
      </c>
      <c r="M1840">
        <f>IF(Table16[[#This Row],[cond]]=1,M1839+1,0)</f>
        <v>0</v>
      </c>
      <c r="N1840">
        <f>IF(ISNUMBER(SEARCH("Ronda",Table16[[#This Row],[Column1]]))=TRUE,1,0)</f>
        <v>0</v>
      </c>
      <c r="O1840" t="str">
        <f>IF(Table16[[#This Row],[cond2]]=1,MID(Table16[[#This Row],[Column1]],6,3),O1839)</f>
        <v xml:space="preserve"> 6</v>
      </c>
      <c r="P1840">
        <v>1839</v>
      </c>
      <c r="Q1840" t="s">
        <v>557</v>
      </c>
    </row>
    <row r="1841" spans="11:17" hidden="1" x14ac:dyDescent="0.3">
      <c r="K1841" t="s">
        <v>4</v>
      </c>
      <c r="L1841">
        <f>IF(AND(ISNUMBER(SEARCH(":",Table16[[#This Row],[Column1]]))=FALSE,ISNUMBER(SEARCH("Ronda",Table16[[#This Row],[Column1]]))=FALSE),1,0)</f>
        <v>1</v>
      </c>
      <c r="M1841">
        <f>IF(Table16[[#This Row],[cond]]=1,M1840+1,0)</f>
        <v>1</v>
      </c>
      <c r="N1841">
        <f>IF(ISNUMBER(SEARCH("Ronda",Table16[[#This Row],[Column1]]))=TRUE,1,0)</f>
        <v>0</v>
      </c>
      <c r="O1841" t="str">
        <f>IF(Table16[[#This Row],[cond2]]=1,MID(Table16[[#This Row],[Column1]],6,3),O1840)</f>
        <v xml:space="preserve"> 6</v>
      </c>
      <c r="P1841">
        <v>1840</v>
      </c>
      <c r="Q1841" t="s">
        <v>557</v>
      </c>
    </row>
    <row r="1842" spans="11:17" hidden="1" x14ac:dyDescent="0.3">
      <c r="K1842" t="s">
        <v>33</v>
      </c>
      <c r="L1842">
        <f>IF(AND(ISNUMBER(SEARCH(":",Table16[[#This Row],[Column1]]))=FALSE,ISNUMBER(SEARCH("Ronda",Table16[[#This Row],[Column1]]))=FALSE),1,0)</f>
        <v>1</v>
      </c>
      <c r="M1842">
        <f>IF(Table16[[#This Row],[cond]]=1,M1841+1,0)</f>
        <v>2</v>
      </c>
      <c r="N1842">
        <f>IF(ISNUMBER(SEARCH("Ronda",Table16[[#This Row],[Column1]]))=TRUE,1,0)</f>
        <v>0</v>
      </c>
      <c r="O1842" t="str">
        <f>IF(Table16[[#This Row],[cond2]]=1,MID(Table16[[#This Row],[Column1]],6,3),O1841)</f>
        <v xml:space="preserve"> 6</v>
      </c>
      <c r="P1842">
        <v>1841</v>
      </c>
      <c r="Q1842" t="s">
        <v>557</v>
      </c>
    </row>
    <row r="1843" spans="11:17" hidden="1" x14ac:dyDescent="0.3">
      <c r="K1843">
        <v>2</v>
      </c>
      <c r="L1843">
        <f>IF(AND(ISNUMBER(SEARCH(":",Table16[[#This Row],[Column1]]))=FALSE,ISNUMBER(SEARCH("Ronda",Table16[[#This Row],[Column1]]))=FALSE),1,0)</f>
        <v>1</v>
      </c>
      <c r="M1843">
        <f>IF(Table16[[#This Row],[cond]]=1,M1842+1,0)</f>
        <v>3</v>
      </c>
      <c r="N1843">
        <f>IF(ISNUMBER(SEARCH("Ronda",Table16[[#This Row],[Column1]]))=TRUE,1,0)</f>
        <v>0</v>
      </c>
      <c r="O1843" t="str">
        <f>IF(Table16[[#This Row],[cond2]]=1,MID(Table16[[#This Row],[Column1]],6,3),O1842)</f>
        <v xml:space="preserve"> 6</v>
      </c>
      <c r="P1843">
        <v>1842</v>
      </c>
      <c r="Q1843" t="s">
        <v>557</v>
      </c>
    </row>
    <row r="1844" spans="11:17" x14ac:dyDescent="0.3">
      <c r="K1844">
        <v>1</v>
      </c>
      <c r="L1844">
        <f>IF(AND(ISNUMBER(SEARCH(":",Table16[[#This Row],[Column1]]))=FALSE,ISNUMBER(SEARCH("Ronda",Table16[[#This Row],[Column1]]))=FALSE),1,0)</f>
        <v>1</v>
      </c>
      <c r="M1844">
        <f>IF(Table16[[#This Row],[cond]]=1,M1843+1,0)</f>
        <v>4</v>
      </c>
      <c r="N1844">
        <f>IF(ISNUMBER(SEARCH("Ronda",Table16[[#This Row],[Column1]]))=TRUE,1,0)</f>
        <v>0</v>
      </c>
      <c r="O1844" t="str">
        <f>IF(Table16[[#This Row],[cond2]]=1,MID(Table16[[#This Row],[Column1]],6,3),O1843)</f>
        <v xml:space="preserve"> 6</v>
      </c>
      <c r="P1844">
        <v>340</v>
      </c>
      <c r="Q1844" t="s">
        <v>534</v>
      </c>
    </row>
    <row r="1845" spans="11:17" hidden="1" x14ac:dyDescent="0.3">
      <c r="K1845">
        <v>-1</v>
      </c>
      <c r="L1845">
        <f>IF(AND(ISNUMBER(SEARCH(":",Table16[[#This Row],[Column1]]))=FALSE,ISNUMBER(SEARCH("Ronda",Table16[[#This Row],[Column1]]))=FALSE),1,0)</f>
        <v>1</v>
      </c>
      <c r="M1845">
        <f>IF(Table16[[#This Row],[cond]]=1,M1844+1,0)</f>
        <v>5</v>
      </c>
      <c r="N1845">
        <f>IF(ISNUMBER(SEARCH("Ronda",Table16[[#This Row],[Column1]]))=TRUE,1,0)</f>
        <v>0</v>
      </c>
      <c r="O1845" t="str">
        <f>IF(Table16[[#This Row],[cond2]]=1,MID(Table16[[#This Row],[Column1]],6,3),O1844)</f>
        <v xml:space="preserve"> 6</v>
      </c>
      <c r="P1845">
        <v>1844</v>
      </c>
      <c r="Q1845" t="s">
        <v>557</v>
      </c>
    </row>
    <row r="1846" spans="11:17" hidden="1" x14ac:dyDescent="0.3">
      <c r="K1846">
        <v>0</v>
      </c>
      <c r="L1846">
        <f>IF(AND(ISNUMBER(SEARCH(":",Table16[[#This Row],[Column1]]))=FALSE,ISNUMBER(SEARCH("Ronda",Table16[[#This Row],[Column1]]))=FALSE),1,0)</f>
        <v>1</v>
      </c>
      <c r="M1846">
        <f>IF(Table16[[#This Row],[cond]]=1,M1845+1,0)</f>
        <v>6</v>
      </c>
      <c r="N1846">
        <f>IF(ISNUMBER(SEARCH("Ronda",Table16[[#This Row],[Column1]]))=TRUE,1,0)</f>
        <v>0</v>
      </c>
      <c r="O1846" t="str">
        <f>IF(Table16[[#This Row],[cond2]]=1,MID(Table16[[#This Row],[Column1]],6,3),O1845)</f>
        <v xml:space="preserve"> 6</v>
      </c>
      <c r="P1846">
        <v>1845</v>
      </c>
      <c r="Q1846" t="s">
        <v>557</v>
      </c>
    </row>
    <row r="1847" spans="11:17" hidden="1" x14ac:dyDescent="0.3">
      <c r="K1847" t="s">
        <v>1696</v>
      </c>
      <c r="L1847">
        <f>IF(AND(ISNUMBER(SEARCH(":",Table16[[#This Row],[Column1]]))=FALSE,ISNUMBER(SEARCH("Ronda",Table16[[#This Row],[Column1]]))=FALSE),1,0)</f>
        <v>0</v>
      </c>
      <c r="M1847">
        <f>IF(Table16[[#This Row],[cond]]=1,M1846+1,0)</f>
        <v>0</v>
      </c>
      <c r="N1847">
        <f>IF(ISNUMBER(SEARCH("Ronda",Table16[[#This Row],[Column1]]))=TRUE,1,0)</f>
        <v>0</v>
      </c>
      <c r="O1847" t="str">
        <f>IF(Table16[[#This Row],[cond2]]=1,MID(Table16[[#This Row],[Column1]],6,3),O1846)</f>
        <v xml:space="preserve"> 6</v>
      </c>
      <c r="P1847">
        <v>1846</v>
      </c>
      <c r="Q1847" t="s">
        <v>557</v>
      </c>
    </row>
    <row r="1848" spans="11:17" hidden="1" x14ac:dyDescent="0.3">
      <c r="K1848" t="s">
        <v>1493</v>
      </c>
      <c r="L1848">
        <f>IF(AND(ISNUMBER(SEARCH(":",Table16[[#This Row],[Column1]]))=FALSE,ISNUMBER(SEARCH("Ronda",Table16[[#This Row],[Column1]]))=FALSE),1,0)</f>
        <v>1</v>
      </c>
      <c r="M1848">
        <f>IF(Table16[[#This Row],[cond]]=1,M1847+1,0)</f>
        <v>1</v>
      </c>
      <c r="N1848">
        <f>IF(ISNUMBER(SEARCH("Ronda",Table16[[#This Row],[Column1]]))=TRUE,1,0)</f>
        <v>0</v>
      </c>
      <c r="O1848" t="str">
        <f>IF(Table16[[#This Row],[cond2]]=1,MID(Table16[[#This Row],[Column1]],6,3),O1847)</f>
        <v xml:space="preserve"> 6</v>
      </c>
      <c r="P1848">
        <v>1847</v>
      </c>
      <c r="Q1848" t="s">
        <v>557</v>
      </c>
    </row>
    <row r="1849" spans="11:17" hidden="1" x14ac:dyDescent="0.3">
      <c r="K1849" t="s">
        <v>1491</v>
      </c>
      <c r="L1849">
        <f>IF(AND(ISNUMBER(SEARCH(":",Table16[[#This Row],[Column1]]))=FALSE,ISNUMBER(SEARCH("Ronda",Table16[[#This Row],[Column1]]))=FALSE),1,0)</f>
        <v>1</v>
      </c>
      <c r="M1849">
        <f>IF(Table16[[#This Row],[cond]]=1,M1848+1,0)</f>
        <v>2</v>
      </c>
      <c r="N1849">
        <f>IF(ISNUMBER(SEARCH("Ronda",Table16[[#This Row],[Column1]]))=TRUE,1,0)</f>
        <v>0</v>
      </c>
      <c r="O1849" t="str">
        <f>IF(Table16[[#This Row],[cond2]]=1,MID(Table16[[#This Row],[Column1]],6,3),O1848)</f>
        <v xml:space="preserve"> 6</v>
      </c>
      <c r="P1849">
        <v>1848</v>
      </c>
      <c r="Q1849" t="s">
        <v>557</v>
      </c>
    </row>
    <row r="1850" spans="11:17" hidden="1" x14ac:dyDescent="0.3">
      <c r="K1850">
        <v>1</v>
      </c>
      <c r="L1850">
        <f>IF(AND(ISNUMBER(SEARCH(":",Table16[[#This Row],[Column1]]))=FALSE,ISNUMBER(SEARCH("Ronda",Table16[[#This Row],[Column1]]))=FALSE),1,0)</f>
        <v>1</v>
      </c>
      <c r="M1850">
        <f>IF(Table16[[#This Row],[cond]]=1,M1849+1,0)</f>
        <v>3</v>
      </c>
      <c r="N1850">
        <f>IF(ISNUMBER(SEARCH("Ronda",Table16[[#This Row],[Column1]]))=TRUE,1,0)</f>
        <v>0</v>
      </c>
      <c r="O1850" t="str">
        <f>IF(Table16[[#This Row],[cond2]]=1,MID(Table16[[#This Row],[Column1]],6,3),O1849)</f>
        <v xml:space="preserve"> 6</v>
      </c>
      <c r="P1850">
        <v>1849</v>
      </c>
      <c r="Q1850" t="s">
        <v>557</v>
      </c>
    </row>
    <row r="1851" spans="11:17" x14ac:dyDescent="0.3">
      <c r="K1851">
        <v>1</v>
      </c>
      <c r="L1851">
        <f>IF(AND(ISNUMBER(SEARCH(":",Table16[[#This Row],[Column1]]))=FALSE,ISNUMBER(SEARCH("Ronda",Table16[[#This Row],[Column1]]))=FALSE),1,0)</f>
        <v>1</v>
      </c>
      <c r="M1851">
        <f>IF(Table16[[#This Row],[cond]]=1,M1850+1,0)</f>
        <v>4</v>
      </c>
      <c r="N1851">
        <f>IF(ISNUMBER(SEARCH("Ronda",Table16[[#This Row],[Column1]]))=TRUE,1,0)</f>
        <v>0</v>
      </c>
      <c r="O1851" t="str">
        <f>IF(Table16[[#This Row],[cond2]]=1,MID(Table16[[#This Row],[Column1]],6,3),O1850)</f>
        <v xml:space="preserve"> 6</v>
      </c>
      <c r="P1851">
        <v>333</v>
      </c>
      <c r="Q1851" t="s">
        <v>534</v>
      </c>
    </row>
    <row r="1852" spans="11:17" hidden="1" x14ac:dyDescent="0.3">
      <c r="K1852">
        <v>0</v>
      </c>
      <c r="L1852">
        <f>IF(AND(ISNUMBER(SEARCH(":",Table16[[#This Row],[Column1]]))=FALSE,ISNUMBER(SEARCH("Ronda",Table16[[#This Row],[Column1]]))=FALSE),1,0)</f>
        <v>1</v>
      </c>
      <c r="M1852">
        <f>IF(Table16[[#This Row],[cond]]=1,M1851+1,0)</f>
        <v>5</v>
      </c>
      <c r="N1852">
        <f>IF(ISNUMBER(SEARCH("Ronda",Table16[[#This Row],[Column1]]))=TRUE,1,0)</f>
        <v>0</v>
      </c>
      <c r="O1852" t="str">
        <f>IF(Table16[[#This Row],[cond2]]=1,MID(Table16[[#This Row],[Column1]],6,3),O1851)</f>
        <v xml:space="preserve"> 6</v>
      </c>
      <c r="P1852">
        <v>1851</v>
      </c>
      <c r="Q1852" t="s">
        <v>557</v>
      </c>
    </row>
    <row r="1853" spans="11:17" hidden="1" x14ac:dyDescent="0.3">
      <c r="K1853">
        <v>0</v>
      </c>
      <c r="L1853">
        <f>IF(AND(ISNUMBER(SEARCH(":",Table16[[#This Row],[Column1]]))=FALSE,ISNUMBER(SEARCH("Ronda",Table16[[#This Row],[Column1]]))=FALSE),1,0)</f>
        <v>1</v>
      </c>
      <c r="M1853">
        <f>IF(Table16[[#This Row],[cond]]=1,M1852+1,0)</f>
        <v>6</v>
      </c>
      <c r="N1853">
        <f>IF(ISNUMBER(SEARCH("Ronda",Table16[[#This Row],[Column1]]))=TRUE,1,0)</f>
        <v>0</v>
      </c>
      <c r="O1853" t="str">
        <f>IF(Table16[[#This Row],[cond2]]=1,MID(Table16[[#This Row],[Column1]],6,3),O1852)</f>
        <v xml:space="preserve"> 6</v>
      </c>
      <c r="P1853">
        <v>1852</v>
      </c>
      <c r="Q1853" t="s">
        <v>557</v>
      </c>
    </row>
    <row r="1854" spans="11:17" hidden="1" x14ac:dyDescent="0.3">
      <c r="K1854" t="s">
        <v>473</v>
      </c>
      <c r="L1854">
        <f>IF(AND(ISNUMBER(SEARCH(":",Table16[[#This Row],[Column1]]))=FALSE,ISNUMBER(SEARCH("Ronda",Table16[[#This Row],[Column1]]))=FALSE),1,0)</f>
        <v>0</v>
      </c>
      <c r="M1854">
        <f>IF(Table16[[#This Row],[cond]]=1,M1853+1,0)</f>
        <v>0</v>
      </c>
      <c r="N1854">
        <f>IF(ISNUMBER(SEARCH("Ronda",Table16[[#This Row],[Column1]]))=TRUE,1,0)</f>
        <v>0</v>
      </c>
      <c r="O1854" t="str">
        <f>IF(Table16[[#This Row],[cond2]]=1,MID(Table16[[#This Row],[Column1]],6,3),O1853)</f>
        <v xml:space="preserve"> 6</v>
      </c>
      <c r="P1854">
        <v>1853</v>
      </c>
      <c r="Q1854" t="s">
        <v>557</v>
      </c>
    </row>
    <row r="1855" spans="11:17" hidden="1" x14ac:dyDescent="0.3">
      <c r="K1855" t="s">
        <v>6</v>
      </c>
      <c r="L1855">
        <f>IF(AND(ISNUMBER(SEARCH(":",Table16[[#This Row],[Column1]]))=FALSE,ISNUMBER(SEARCH("Ronda",Table16[[#This Row],[Column1]]))=FALSE),1,0)</f>
        <v>1</v>
      </c>
      <c r="M1855">
        <f>IF(Table16[[#This Row],[cond]]=1,M1854+1,0)</f>
        <v>1</v>
      </c>
      <c r="N1855">
        <f>IF(ISNUMBER(SEARCH("Ronda",Table16[[#This Row],[Column1]]))=TRUE,1,0)</f>
        <v>0</v>
      </c>
      <c r="O1855" t="str">
        <f>IF(Table16[[#This Row],[cond2]]=1,MID(Table16[[#This Row],[Column1]],6,3),O1854)</f>
        <v xml:space="preserve"> 6</v>
      </c>
      <c r="P1855">
        <v>1854</v>
      </c>
      <c r="Q1855" t="s">
        <v>557</v>
      </c>
    </row>
    <row r="1856" spans="11:17" hidden="1" x14ac:dyDescent="0.3">
      <c r="K1856" t="s">
        <v>8</v>
      </c>
      <c r="L1856">
        <f>IF(AND(ISNUMBER(SEARCH(":",Table16[[#This Row],[Column1]]))=FALSE,ISNUMBER(SEARCH("Ronda",Table16[[#This Row],[Column1]]))=FALSE),1,0)</f>
        <v>1</v>
      </c>
      <c r="M1856">
        <f>IF(Table16[[#This Row],[cond]]=1,M1855+1,0)</f>
        <v>2</v>
      </c>
      <c r="N1856">
        <f>IF(ISNUMBER(SEARCH("Ronda",Table16[[#This Row],[Column1]]))=TRUE,1,0)</f>
        <v>0</v>
      </c>
      <c r="O1856" t="str">
        <f>IF(Table16[[#This Row],[cond2]]=1,MID(Table16[[#This Row],[Column1]],6,3),O1855)</f>
        <v xml:space="preserve"> 6</v>
      </c>
      <c r="P1856">
        <v>1855</v>
      </c>
      <c r="Q1856" t="s">
        <v>557</v>
      </c>
    </row>
    <row r="1857" spans="11:17" hidden="1" x14ac:dyDescent="0.3">
      <c r="K1857">
        <v>3</v>
      </c>
      <c r="L1857">
        <f>IF(AND(ISNUMBER(SEARCH(":",Table16[[#This Row],[Column1]]))=FALSE,ISNUMBER(SEARCH("Ronda",Table16[[#This Row],[Column1]]))=FALSE),1,0)</f>
        <v>1</v>
      </c>
      <c r="M1857">
        <f>IF(Table16[[#This Row],[cond]]=1,M1856+1,0)</f>
        <v>3</v>
      </c>
      <c r="N1857">
        <f>IF(ISNUMBER(SEARCH("Ronda",Table16[[#This Row],[Column1]]))=TRUE,1,0)</f>
        <v>0</v>
      </c>
      <c r="O1857" t="str">
        <f>IF(Table16[[#This Row],[cond2]]=1,MID(Table16[[#This Row],[Column1]],6,3),O1856)</f>
        <v xml:space="preserve"> 6</v>
      </c>
      <c r="P1857">
        <v>1856</v>
      </c>
      <c r="Q1857" t="s">
        <v>557</v>
      </c>
    </row>
    <row r="1858" spans="11:17" x14ac:dyDescent="0.3">
      <c r="K1858">
        <v>1</v>
      </c>
      <c r="L1858">
        <f>IF(AND(ISNUMBER(SEARCH(":",Table16[[#This Row],[Column1]]))=FALSE,ISNUMBER(SEARCH("Ronda",Table16[[#This Row],[Column1]]))=FALSE),1,0)</f>
        <v>1</v>
      </c>
      <c r="M1858">
        <f>IF(Table16[[#This Row],[cond]]=1,M1857+1,0)</f>
        <v>4</v>
      </c>
      <c r="N1858">
        <f>IF(ISNUMBER(SEARCH("Ronda",Table16[[#This Row],[Column1]]))=TRUE,1,0)</f>
        <v>0</v>
      </c>
      <c r="O1858" t="str">
        <f>IF(Table16[[#This Row],[cond2]]=1,MID(Table16[[#This Row],[Column1]],6,3),O1857)</f>
        <v xml:space="preserve"> 6</v>
      </c>
      <c r="P1858">
        <v>326</v>
      </c>
      <c r="Q1858" t="s">
        <v>534</v>
      </c>
    </row>
    <row r="1859" spans="11:17" hidden="1" x14ac:dyDescent="0.3">
      <c r="K1859">
        <v>-2</v>
      </c>
      <c r="L1859">
        <f>IF(AND(ISNUMBER(SEARCH(":",Table16[[#This Row],[Column1]]))=FALSE,ISNUMBER(SEARCH("Ronda",Table16[[#This Row],[Column1]]))=FALSE),1,0)</f>
        <v>1</v>
      </c>
      <c r="M1859">
        <f>IF(Table16[[#This Row],[cond]]=1,M1858+1,0)</f>
        <v>5</v>
      </c>
      <c r="N1859">
        <f>IF(ISNUMBER(SEARCH("Ronda",Table16[[#This Row],[Column1]]))=TRUE,1,0)</f>
        <v>0</v>
      </c>
      <c r="O1859" t="str">
        <f>IF(Table16[[#This Row],[cond2]]=1,MID(Table16[[#This Row],[Column1]],6,3),O1858)</f>
        <v xml:space="preserve"> 6</v>
      </c>
      <c r="P1859">
        <v>1858</v>
      </c>
      <c r="Q1859" t="s">
        <v>557</v>
      </c>
    </row>
    <row r="1860" spans="11:17" hidden="1" x14ac:dyDescent="0.3">
      <c r="K1860">
        <v>-1</v>
      </c>
      <c r="L1860">
        <f>IF(AND(ISNUMBER(SEARCH(":",Table16[[#This Row],[Column1]]))=FALSE,ISNUMBER(SEARCH("Ronda",Table16[[#This Row],[Column1]]))=FALSE),1,0)</f>
        <v>1</v>
      </c>
      <c r="M1860">
        <f>IF(Table16[[#This Row],[cond]]=1,M1859+1,0)</f>
        <v>6</v>
      </c>
      <c r="N1860">
        <f>IF(ISNUMBER(SEARCH("Ronda",Table16[[#This Row],[Column1]]))=TRUE,1,0)</f>
        <v>0</v>
      </c>
      <c r="O1860" t="str">
        <f>IF(Table16[[#This Row],[cond2]]=1,MID(Table16[[#This Row],[Column1]],6,3),O1859)</f>
        <v xml:space="preserve"> 6</v>
      </c>
      <c r="P1860">
        <v>1859</v>
      </c>
      <c r="Q1860" t="s">
        <v>557</v>
      </c>
    </row>
    <row r="1861" spans="11:17" hidden="1" x14ac:dyDescent="0.3">
      <c r="K1861" t="s">
        <v>1697</v>
      </c>
      <c r="L1861">
        <f>IF(AND(ISNUMBER(SEARCH(":",Table16[[#This Row],[Column1]]))=FALSE,ISNUMBER(SEARCH("Ronda",Table16[[#This Row],[Column1]]))=FALSE),1,0)</f>
        <v>0</v>
      </c>
      <c r="M1861">
        <f>IF(Table16[[#This Row],[cond]]=1,M1860+1,0)</f>
        <v>0</v>
      </c>
      <c r="N1861">
        <f>IF(ISNUMBER(SEARCH("Ronda",Table16[[#This Row],[Column1]]))=TRUE,1,0)</f>
        <v>1</v>
      </c>
      <c r="O1861" t="str">
        <f>IF(Table16[[#This Row],[cond2]]=1,MID(Table16[[#This Row],[Column1]],6,3),O1860)</f>
        <v xml:space="preserve"> 1</v>
      </c>
      <c r="P1861">
        <v>1860</v>
      </c>
      <c r="Q1861" t="s">
        <v>562</v>
      </c>
    </row>
    <row r="1862" spans="11:17" hidden="1" x14ac:dyDescent="0.3">
      <c r="K1862" t="s">
        <v>1698</v>
      </c>
      <c r="L1862">
        <f>IF(AND(ISNUMBER(SEARCH(":",Table16[[#This Row],[Column1]]))=FALSE,ISNUMBER(SEARCH("Ronda",Table16[[#This Row],[Column1]]))=FALSE),1,0)</f>
        <v>0</v>
      </c>
      <c r="M1862">
        <f>IF(Table16[[#This Row],[cond]]=1,M1861+1,0)</f>
        <v>0</v>
      </c>
      <c r="N1862">
        <f>IF(ISNUMBER(SEARCH("Ronda",Table16[[#This Row],[Column1]]))=TRUE,1,0)</f>
        <v>0</v>
      </c>
      <c r="O1862" t="str">
        <f>IF(Table16[[#This Row],[cond2]]=1,MID(Table16[[#This Row],[Column1]],6,3),O1861)</f>
        <v xml:space="preserve"> 1</v>
      </c>
      <c r="P1862">
        <v>1861</v>
      </c>
      <c r="Q1862" t="s">
        <v>562</v>
      </c>
    </row>
    <row r="1863" spans="11:17" hidden="1" x14ac:dyDescent="0.3">
      <c r="K1863" t="s">
        <v>7</v>
      </c>
      <c r="L1863">
        <f>IF(AND(ISNUMBER(SEARCH(":",Table16[[#This Row],[Column1]]))=FALSE,ISNUMBER(SEARCH("Ronda",Table16[[#This Row],[Column1]]))=FALSE),1,0)</f>
        <v>1</v>
      </c>
      <c r="M1863">
        <f>IF(Table16[[#This Row],[cond]]=1,M1862+1,0)</f>
        <v>1</v>
      </c>
      <c r="N1863">
        <f>IF(ISNUMBER(SEARCH("Ronda",Table16[[#This Row],[Column1]]))=TRUE,1,0)</f>
        <v>0</v>
      </c>
      <c r="O1863" t="str">
        <f>IF(Table16[[#This Row],[cond2]]=1,MID(Table16[[#This Row],[Column1]],6,3),O1862)</f>
        <v xml:space="preserve"> 1</v>
      </c>
      <c r="P1863">
        <v>1862</v>
      </c>
      <c r="Q1863" t="s">
        <v>562</v>
      </c>
    </row>
    <row r="1864" spans="11:17" hidden="1" x14ac:dyDescent="0.3">
      <c r="K1864" t="s">
        <v>36</v>
      </c>
      <c r="L1864">
        <f>IF(AND(ISNUMBER(SEARCH(":",Table16[[#This Row],[Column1]]))=FALSE,ISNUMBER(SEARCH("Ronda",Table16[[#This Row],[Column1]]))=FALSE),1,0)</f>
        <v>1</v>
      </c>
      <c r="M1864">
        <f>IF(Table16[[#This Row],[cond]]=1,M1863+1,0)</f>
        <v>2</v>
      </c>
      <c r="N1864">
        <f>IF(ISNUMBER(SEARCH("Ronda",Table16[[#This Row],[Column1]]))=TRUE,1,0)</f>
        <v>0</v>
      </c>
      <c r="O1864" t="str">
        <f>IF(Table16[[#This Row],[cond2]]=1,MID(Table16[[#This Row],[Column1]],6,3),O1863)</f>
        <v xml:space="preserve"> 1</v>
      </c>
      <c r="P1864">
        <v>1863</v>
      </c>
      <c r="Q1864" t="s">
        <v>562</v>
      </c>
    </row>
    <row r="1865" spans="11:17" hidden="1" x14ac:dyDescent="0.3">
      <c r="K1865">
        <v>3</v>
      </c>
      <c r="L1865">
        <f>IF(AND(ISNUMBER(SEARCH(":",Table16[[#This Row],[Column1]]))=FALSE,ISNUMBER(SEARCH("Ronda",Table16[[#This Row],[Column1]]))=FALSE),1,0)</f>
        <v>1</v>
      </c>
      <c r="M1865">
        <f>IF(Table16[[#This Row],[cond]]=1,M1864+1,0)</f>
        <v>3</v>
      </c>
      <c r="N1865">
        <f>IF(ISNUMBER(SEARCH("Ronda",Table16[[#This Row],[Column1]]))=TRUE,1,0)</f>
        <v>0</v>
      </c>
      <c r="O1865" t="str">
        <f>IF(Table16[[#This Row],[cond2]]=1,MID(Table16[[#This Row],[Column1]],6,3),O1864)</f>
        <v xml:space="preserve"> 1</v>
      </c>
      <c r="P1865">
        <v>1864</v>
      </c>
      <c r="Q1865" t="s">
        <v>562</v>
      </c>
    </row>
    <row r="1866" spans="11:17" x14ac:dyDescent="0.3">
      <c r="K1866">
        <v>0</v>
      </c>
      <c r="L1866">
        <f>IF(AND(ISNUMBER(SEARCH(":",Table16[[#This Row],[Column1]]))=FALSE,ISNUMBER(SEARCH("Ronda",Table16[[#This Row],[Column1]]))=FALSE),1,0)</f>
        <v>1</v>
      </c>
      <c r="M1866">
        <f>IF(Table16[[#This Row],[cond]]=1,M1865+1,0)</f>
        <v>4</v>
      </c>
      <c r="N1866">
        <f>IF(ISNUMBER(SEARCH("Ronda",Table16[[#This Row],[Column1]]))=TRUE,1,0)</f>
        <v>0</v>
      </c>
      <c r="O1866" t="str">
        <f>IF(Table16[[#This Row],[cond2]]=1,MID(Table16[[#This Row],[Column1]],6,3),O1865)</f>
        <v xml:space="preserve"> 1</v>
      </c>
      <c r="P1866">
        <v>318</v>
      </c>
      <c r="Q1866" t="s">
        <v>533</v>
      </c>
    </row>
    <row r="1867" spans="11:17" hidden="1" x14ac:dyDescent="0.3">
      <c r="K1867">
        <v>0</v>
      </c>
      <c r="L1867">
        <f>IF(AND(ISNUMBER(SEARCH(":",Table16[[#This Row],[Column1]]))=FALSE,ISNUMBER(SEARCH("Ronda",Table16[[#This Row],[Column1]]))=FALSE),1,0)</f>
        <v>1</v>
      </c>
      <c r="M1867">
        <f>IF(Table16[[#This Row],[cond]]=1,M1866+1,0)</f>
        <v>5</v>
      </c>
      <c r="N1867">
        <f>IF(ISNUMBER(SEARCH("Ronda",Table16[[#This Row],[Column1]]))=TRUE,1,0)</f>
        <v>0</v>
      </c>
      <c r="O1867" t="str">
        <f>IF(Table16[[#This Row],[cond2]]=1,MID(Table16[[#This Row],[Column1]],6,3),O1866)</f>
        <v xml:space="preserve"> 1</v>
      </c>
      <c r="P1867">
        <v>1866</v>
      </c>
      <c r="Q1867" t="s">
        <v>562</v>
      </c>
    </row>
    <row r="1868" spans="11:17" hidden="1" x14ac:dyDescent="0.3">
      <c r="K1868">
        <v>0</v>
      </c>
      <c r="L1868">
        <f>IF(AND(ISNUMBER(SEARCH(":",Table16[[#This Row],[Column1]]))=FALSE,ISNUMBER(SEARCH("Ronda",Table16[[#This Row],[Column1]]))=FALSE),1,0)</f>
        <v>1</v>
      </c>
      <c r="M1868">
        <f>IF(Table16[[#This Row],[cond]]=1,M1867+1,0)</f>
        <v>6</v>
      </c>
      <c r="N1868">
        <f>IF(ISNUMBER(SEARCH("Ronda",Table16[[#This Row],[Column1]]))=TRUE,1,0)</f>
        <v>0</v>
      </c>
      <c r="O1868" t="str">
        <f>IF(Table16[[#This Row],[cond2]]=1,MID(Table16[[#This Row],[Column1]],6,3),O1867)</f>
        <v xml:space="preserve"> 1</v>
      </c>
      <c r="P1868">
        <v>1867</v>
      </c>
      <c r="Q1868" t="s">
        <v>562</v>
      </c>
    </row>
    <row r="1869" spans="11:17" hidden="1" x14ac:dyDescent="0.3">
      <c r="K1869" t="s">
        <v>1699</v>
      </c>
      <c r="L1869">
        <f>IF(AND(ISNUMBER(SEARCH(":",Table16[[#This Row],[Column1]]))=FALSE,ISNUMBER(SEARCH("Ronda",Table16[[#This Row],[Column1]]))=FALSE),1,0)</f>
        <v>0</v>
      </c>
      <c r="M1869">
        <f>IF(Table16[[#This Row],[cond]]=1,M1868+1,0)</f>
        <v>0</v>
      </c>
      <c r="N1869">
        <f>IF(ISNUMBER(SEARCH("Ronda",Table16[[#This Row],[Column1]]))=TRUE,1,0)</f>
        <v>1</v>
      </c>
      <c r="O1869" t="str">
        <f>IF(Table16[[#This Row],[cond2]]=1,MID(Table16[[#This Row],[Column1]],6,3),O1868)</f>
        <v xml:space="preserve"> 5</v>
      </c>
      <c r="P1869">
        <v>1868</v>
      </c>
      <c r="Q1869" t="s">
        <v>558</v>
      </c>
    </row>
    <row r="1870" spans="11:17" hidden="1" x14ac:dyDescent="0.3">
      <c r="K1870" t="s">
        <v>269</v>
      </c>
      <c r="L1870">
        <f>IF(AND(ISNUMBER(SEARCH(":",Table16[[#This Row],[Column1]]))=FALSE,ISNUMBER(SEARCH("Ronda",Table16[[#This Row],[Column1]]))=FALSE),1,0)</f>
        <v>0</v>
      </c>
      <c r="M1870">
        <f>IF(Table16[[#This Row],[cond]]=1,M1869+1,0)</f>
        <v>0</v>
      </c>
      <c r="N1870">
        <f>IF(ISNUMBER(SEARCH("Ronda",Table16[[#This Row],[Column1]]))=TRUE,1,0)</f>
        <v>0</v>
      </c>
      <c r="O1870" t="str">
        <f>IF(Table16[[#This Row],[cond2]]=1,MID(Table16[[#This Row],[Column1]],6,3),O1869)</f>
        <v xml:space="preserve"> 5</v>
      </c>
      <c r="P1870">
        <v>1869</v>
      </c>
      <c r="Q1870" t="s">
        <v>558</v>
      </c>
    </row>
    <row r="1871" spans="11:17" hidden="1" x14ac:dyDescent="0.3">
      <c r="K1871" t="s">
        <v>2</v>
      </c>
      <c r="L1871">
        <f>IF(AND(ISNUMBER(SEARCH(":",Table16[[#This Row],[Column1]]))=FALSE,ISNUMBER(SEARCH("Ronda",Table16[[#This Row],[Column1]]))=FALSE),1,0)</f>
        <v>1</v>
      </c>
      <c r="M1871">
        <f>IF(Table16[[#This Row],[cond]]=1,M1870+1,0)</f>
        <v>1</v>
      </c>
      <c r="N1871">
        <f>IF(ISNUMBER(SEARCH("Ronda",Table16[[#This Row],[Column1]]))=TRUE,1,0)</f>
        <v>0</v>
      </c>
      <c r="O1871" t="str">
        <f>IF(Table16[[#This Row],[cond2]]=1,MID(Table16[[#This Row],[Column1]],6,3),O1870)</f>
        <v xml:space="preserve"> 5</v>
      </c>
      <c r="P1871">
        <v>1870</v>
      </c>
      <c r="Q1871" t="s">
        <v>558</v>
      </c>
    </row>
    <row r="1872" spans="11:17" hidden="1" x14ac:dyDescent="0.3">
      <c r="K1872" t="s">
        <v>1493</v>
      </c>
      <c r="L1872">
        <f>IF(AND(ISNUMBER(SEARCH(":",Table16[[#This Row],[Column1]]))=FALSE,ISNUMBER(SEARCH("Ronda",Table16[[#This Row],[Column1]]))=FALSE),1,0)</f>
        <v>1</v>
      </c>
      <c r="M1872">
        <f>IF(Table16[[#This Row],[cond]]=1,M1871+1,0)</f>
        <v>2</v>
      </c>
      <c r="N1872">
        <f>IF(ISNUMBER(SEARCH("Ronda",Table16[[#This Row],[Column1]]))=TRUE,1,0)</f>
        <v>0</v>
      </c>
      <c r="O1872" t="str">
        <f>IF(Table16[[#This Row],[cond2]]=1,MID(Table16[[#This Row],[Column1]],6,3),O1871)</f>
        <v xml:space="preserve"> 5</v>
      </c>
      <c r="P1872">
        <v>1871</v>
      </c>
      <c r="Q1872" t="s">
        <v>558</v>
      </c>
    </row>
    <row r="1873" spans="11:17" hidden="1" x14ac:dyDescent="0.3">
      <c r="K1873">
        <v>2</v>
      </c>
      <c r="L1873">
        <f>IF(AND(ISNUMBER(SEARCH(":",Table16[[#This Row],[Column1]]))=FALSE,ISNUMBER(SEARCH("Ronda",Table16[[#This Row],[Column1]]))=FALSE),1,0)</f>
        <v>1</v>
      </c>
      <c r="M1873">
        <f>IF(Table16[[#This Row],[cond]]=1,M1872+1,0)</f>
        <v>3</v>
      </c>
      <c r="N1873">
        <f>IF(ISNUMBER(SEARCH("Ronda",Table16[[#This Row],[Column1]]))=TRUE,1,0)</f>
        <v>0</v>
      </c>
      <c r="O1873" t="str">
        <f>IF(Table16[[#This Row],[cond2]]=1,MID(Table16[[#This Row],[Column1]],6,3),O1872)</f>
        <v xml:space="preserve"> 5</v>
      </c>
      <c r="P1873">
        <v>1872</v>
      </c>
      <c r="Q1873" t="s">
        <v>558</v>
      </c>
    </row>
    <row r="1874" spans="11:17" x14ac:dyDescent="0.3">
      <c r="K1874">
        <v>0</v>
      </c>
      <c r="L1874">
        <f>IF(AND(ISNUMBER(SEARCH(":",Table16[[#This Row],[Column1]]))=FALSE,ISNUMBER(SEARCH("Ronda",Table16[[#This Row],[Column1]]))=FALSE),1,0)</f>
        <v>1</v>
      </c>
      <c r="M1874">
        <f>IF(Table16[[#This Row],[cond]]=1,M1873+1,0)</f>
        <v>4</v>
      </c>
      <c r="N1874">
        <f>IF(ISNUMBER(SEARCH("Ronda",Table16[[#This Row],[Column1]]))=TRUE,1,0)</f>
        <v>0</v>
      </c>
      <c r="O1874" t="str">
        <f>IF(Table16[[#This Row],[cond2]]=1,MID(Table16[[#This Row],[Column1]],6,3),O1873)</f>
        <v xml:space="preserve"> 5</v>
      </c>
      <c r="P1874">
        <v>311</v>
      </c>
      <c r="Q1874" t="s">
        <v>533</v>
      </c>
    </row>
    <row r="1875" spans="11:17" hidden="1" x14ac:dyDescent="0.3">
      <c r="K1875">
        <v>-1</v>
      </c>
      <c r="L1875">
        <f>IF(AND(ISNUMBER(SEARCH(":",Table16[[#This Row],[Column1]]))=FALSE,ISNUMBER(SEARCH("Ronda",Table16[[#This Row],[Column1]]))=FALSE),1,0)</f>
        <v>1</v>
      </c>
      <c r="M1875">
        <f>IF(Table16[[#This Row],[cond]]=1,M1874+1,0)</f>
        <v>5</v>
      </c>
      <c r="N1875">
        <f>IF(ISNUMBER(SEARCH("Ronda",Table16[[#This Row],[Column1]]))=TRUE,1,0)</f>
        <v>0</v>
      </c>
      <c r="O1875" t="str">
        <f>IF(Table16[[#This Row],[cond2]]=1,MID(Table16[[#This Row],[Column1]],6,3),O1874)</f>
        <v xml:space="preserve"> 5</v>
      </c>
      <c r="P1875">
        <v>1874</v>
      </c>
      <c r="Q1875" t="s">
        <v>558</v>
      </c>
    </row>
    <row r="1876" spans="11:17" hidden="1" x14ac:dyDescent="0.3">
      <c r="K1876">
        <v>0</v>
      </c>
      <c r="L1876">
        <f>IF(AND(ISNUMBER(SEARCH(":",Table16[[#This Row],[Column1]]))=FALSE,ISNUMBER(SEARCH("Ronda",Table16[[#This Row],[Column1]]))=FALSE),1,0)</f>
        <v>1</v>
      </c>
      <c r="M1876">
        <f>IF(Table16[[#This Row],[cond]]=1,M1875+1,0)</f>
        <v>6</v>
      </c>
      <c r="N1876">
        <f>IF(ISNUMBER(SEARCH("Ronda",Table16[[#This Row],[Column1]]))=TRUE,1,0)</f>
        <v>0</v>
      </c>
      <c r="O1876" t="str">
        <f>IF(Table16[[#This Row],[cond2]]=1,MID(Table16[[#This Row],[Column1]],6,3),O1875)</f>
        <v xml:space="preserve"> 5</v>
      </c>
      <c r="P1876">
        <v>1875</v>
      </c>
      <c r="Q1876" t="s">
        <v>558</v>
      </c>
    </row>
    <row r="1877" spans="11:17" hidden="1" x14ac:dyDescent="0.3">
      <c r="K1877" t="s">
        <v>1700</v>
      </c>
      <c r="L1877">
        <f>IF(AND(ISNUMBER(SEARCH(":",Table16[[#This Row],[Column1]]))=FALSE,ISNUMBER(SEARCH("Ronda",Table16[[#This Row],[Column1]]))=FALSE),1,0)</f>
        <v>0</v>
      </c>
      <c r="M1877">
        <f>IF(Table16[[#This Row],[cond]]=1,M1876+1,0)</f>
        <v>0</v>
      </c>
      <c r="N1877">
        <f>IF(ISNUMBER(SEARCH("Ronda",Table16[[#This Row],[Column1]]))=TRUE,1,0)</f>
        <v>0</v>
      </c>
      <c r="O1877" t="str">
        <f>IF(Table16[[#This Row],[cond2]]=1,MID(Table16[[#This Row],[Column1]],6,3),O1876)</f>
        <v xml:space="preserve"> 5</v>
      </c>
      <c r="P1877">
        <v>1876</v>
      </c>
      <c r="Q1877" t="s">
        <v>558</v>
      </c>
    </row>
    <row r="1878" spans="11:17" hidden="1" x14ac:dyDescent="0.3">
      <c r="K1878" t="s">
        <v>1</v>
      </c>
      <c r="L1878">
        <f>IF(AND(ISNUMBER(SEARCH(":",Table16[[#This Row],[Column1]]))=FALSE,ISNUMBER(SEARCH("Ronda",Table16[[#This Row],[Column1]]))=FALSE),1,0)</f>
        <v>1</v>
      </c>
      <c r="M1878">
        <f>IF(Table16[[#This Row],[cond]]=1,M1877+1,0)</f>
        <v>1</v>
      </c>
      <c r="N1878">
        <f>IF(ISNUMBER(SEARCH("Ronda",Table16[[#This Row],[Column1]]))=TRUE,1,0)</f>
        <v>0</v>
      </c>
      <c r="O1878" t="str">
        <f>IF(Table16[[#This Row],[cond2]]=1,MID(Table16[[#This Row],[Column1]],6,3),O1877)</f>
        <v xml:space="preserve"> 5</v>
      </c>
      <c r="P1878">
        <v>1877</v>
      </c>
      <c r="Q1878" t="s">
        <v>558</v>
      </c>
    </row>
    <row r="1879" spans="11:17" hidden="1" x14ac:dyDescent="0.3">
      <c r="K1879" t="s">
        <v>13</v>
      </c>
      <c r="L1879">
        <f>IF(AND(ISNUMBER(SEARCH(":",Table16[[#This Row],[Column1]]))=FALSE,ISNUMBER(SEARCH("Ronda",Table16[[#This Row],[Column1]]))=FALSE),1,0)</f>
        <v>1</v>
      </c>
      <c r="M1879">
        <f>IF(Table16[[#This Row],[cond]]=1,M1878+1,0)</f>
        <v>2</v>
      </c>
      <c r="N1879">
        <f>IF(ISNUMBER(SEARCH("Ronda",Table16[[#This Row],[Column1]]))=TRUE,1,0)</f>
        <v>0</v>
      </c>
      <c r="O1879" t="str">
        <f>IF(Table16[[#This Row],[cond2]]=1,MID(Table16[[#This Row],[Column1]],6,3),O1878)</f>
        <v xml:space="preserve"> 5</v>
      </c>
      <c r="P1879">
        <v>1878</v>
      </c>
      <c r="Q1879" t="s">
        <v>558</v>
      </c>
    </row>
    <row r="1880" spans="11:17" hidden="1" x14ac:dyDescent="0.3">
      <c r="K1880">
        <v>0</v>
      </c>
      <c r="L1880">
        <f>IF(AND(ISNUMBER(SEARCH(":",Table16[[#This Row],[Column1]]))=FALSE,ISNUMBER(SEARCH("Ronda",Table16[[#This Row],[Column1]]))=FALSE),1,0)</f>
        <v>1</v>
      </c>
      <c r="M1880">
        <f>IF(Table16[[#This Row],[cond]]=1,M1879+1,0)</f>
        <v>3</v>
      </c>
      <c r="N1880">
        <f>IF(ISNUMBER(SEARCH("Ronda",Table16[[#This Row],[Column1]]))=TRUE,1,0)</f>
        <v>0</v>
      </c>
      <c r="O1880" t="str">
        <f>IF(Table16[[#This Row],[cond2]]=1,MID(Table16[[#This Row],[Column1]],6,3),O1879)</f>
        <v xml:space="preserve"> 5</v>
      </c>
      <c r="P1880">
        <v>1879</v>
      </c>
      <c r="Q1880" t="s">
        <v>558</v>
      </c>
    </row>
    <row r="1881" spans="11:17" x14ac:dyDescent="0.3">
      <c r="K1881">
        <v>0</v>
      </c>
      <c r="L1881">
        <f>IF(AND(ISNUMBER(SEARCH(":",Table16[[#This Row],[Column1]]))=FALSE,ISNUMBER(SEARCH("Ronda",Table16[[#This Row],[Column1]]))=FALSE),1,0)</f>
        <v>1</v>
      </c>
      <c r="M1881">
        <f>IF(Table16[[#This Row],[cond]]=1,M1880+1,0)</f>
        <v>4</v>
      </c>
      <c r="N1881">
        <f>IF(ISNUMBER(SEARCH("Ronda",Table16[[#This Row],[Column1]]))=TRUE,1,0)</f>
        <v>0</v>
      </c>
      <c r="O1881" t="str">
        <f>IF(Table16[[#This Row],[cond2]]=1,MID(Table16[[#This Row],[Column1]],6,3),O1880)</f>
        <v xml:space="preserve"> 5</v>
      </c>
      <c r="P1881">
        <v>304</v>
      </c>
      <c r="Q1881" t="s">
        <v>533</v>
      </c>
    </row>
    <row r="1882" spans="11:17" hidden="1" x14ac:dyDescent="0.3">
      <c r="K1882">
        <v>0</v>
      </c>
      <c r="L1882">
        <f>IF(AND(ISNUMBER(SEARCH(":",Table16[[#This Row],[Column1]]))=FALSE,ISNUMBER(SEARCH("Ronda",Table16[[#This Row],[Column1]]))=FALSE),1,0)</f>
        <v>1</v>
      </c>
      <c r="M1882">
        <f>IF(Table16[[#This Row],[cond]]=1,M1881+1,0)</f>
        <v>5</v>
      </c>
      <c r="N1882">
        <f>IF(ISNUMBER(SEARCH("Ronda",Table16[[#This Row],[Column1]]))=TRUE,1,0)</f>
        <v>0</v>
      </c>
      <c r="O1882" t="str">
        <f>IF(Table16[[#This Row],[cond2]]=1,MID(Table16[[#This Row],[Column1]],6,3),O1881)</f>
        <v xml:space="preserve"> 5</v>
      </c>
      <c r="P1882">
        <v>1881</v>
      </c>
      <c r="Q1882" t="s">
        <v>558</v>
      </c>
    </row>
    <row r="1883" spans="11:17" hidden="1" x14ac:dyDescent="0.3">
      <c r="K1883">
        <v>-1</v>
      </c>
      <c r="L1883">
        <f>IF(AND(ISNUMBER(SEARCH(":",Table16[[#This Row],[Column1]]))=FALSE,ISNUMBER(SEARCH("Ronda",Table16[[#This Row],[Column1]]))=FALSE),1,0)</f>
        <v>1</v>
      </c>
      <c r="M1883">
        <f>IF(Table16[[#This Row],[cond]]=1,M1882+1,0)</f>
        <v>6</v>
      </c>
      <c r="N1883">
        <f>IF(ISNUMBER(SEARCH("Ronda",Table16[[#This Row],[Column1]]))=TRUE,1,0)</f>
        <v>0</v>
      </c>
      <c r="O1883" t="str">
        <f>IF(Table16[[#This Row],[cond2]]=1,MID(Table16[[#This Row],[Column1]],6,3),O1882)</f>
        <v xml:space="preserve"> 5</v>
      </c>
      <c r="P1883">
        <v>1882</v>
      </c>
      <c r="Q1883" t="s">
        <v>558</v>
      </c>
    </row>
    <row r="1884" spans="11:17" hidden="1" x14ac:dyDescent="0.3">
      <c r="K1884" t="s">
        <v>1701</v>
      </c>
      <c r="L1884">
        <f>IF(AND(ISNUMBER(SEARCH(":",Table16[[#This Row],[Column1]]))=FALSE,ISNUMBER(SEARCH("Ronda",Table16[[#This Row],[Column1]]))=FALSE),1,0)</f>
        <v>0</v>
      </c>
      <c r="M1884">
        <f>IF(Table16[[#This Row],[cond]]=1,M1883+1,0)</f>
        <v>0</v>
      </c>
      <c r="N1884">
        <f>IF(ISNUMBER(SEARCH("Ronda",Table16[[#This Row],[Column1]]))=TRUE,1,0)</f>
        <v>0</v>
      </c>
      <c r="O1884" t="str">
        <f>IF(Table16[[#This Row],[cond2]]=1,MID(Table16[[#This Row],[Column1]],6,3),O1883)</f>
        <v xml:space="preserve"> 5</v>
      </c>
      <c r="P1884">
        <v>1883</v>
      </c>
      <c r="Q1884" t="s">
        <v>558</v>
      </c>
    </row>
    <row r="1885" spans="11:17" hidden="1" x14ac:dyDescent="0.3">
      <c r="K1885" t="s">
        <v>1257</v>
      </c>
      <c r="L1885">
        <f>IF(AND(ISNUMBER(SEARCH(":",Table16[[#This Row],[Column1]]))=FALSE,ISNUMBER(SEARCH("Ronda",Table16[[#This Row],[Column1]]))=FALSE),1,0)</f>
        <v>1</v>
      </c>
      <c r="M1885">
        <f>IF(Table16[[#This Row],[cond]]=1,M1884+1,0)</f>
        <v>1</v>
      </c>
      <c r="N1885">
        <f>IF(ISNUMBER(SEARCH("Ronda",Table16[[#This Row],[Column1]]))=TRUE,1,0)</f>
        <v>0</v>
      </c>
      <c r="O1885" t="str">
        <f>IF(Table16[[#This Row],[cond2]]=1,MID(Table16[[#This Row],[Column1]],6,3),O1884)</f>
        <v xml:space="preserve"> 5</v>
      </c>
      <c r="P1885">
        <v>1884</v>
      </c>
      <c r="Q1885" t="s">
        <v>558</v>
      </c>
    </row>
    <row r="1886" spans="11:17" hidden="1" x14ac:dyDescent="0.3">
      <c r="K1886" t="s">
        <v>28</v>
      </c>
      <c r="L1886">
        <f>IF(AND(ISNUMBER(SEARCH(":",Table16[[#This Row],[Column1]]))=FALSE,ISNUMBER(SEARCH("Ronda",Table16[[#This Row],[Column1]]))=FALSE),1,0)</f>
        <v>1</v>
      </c>
      <c r="M1886">
        <f>IF(Table16[[#This Row],[cond]]=1,M1885+1,0)</f>
        <v>2</v>
      </c>
      <c r="N1886">
        <f>IF(ISNUMBER(SEARCH("Ronda",Table16[[#This Row],[Column1]]))=TRUE,1,0)</f>
        <v>0</v>
      </c>
      <c r="O1886" t="str">
        <f>IF(Table16[[#This Row],[cond2]]=1,MID(Table16[[#This Row],[Column1]],6,3),O1885)</f>
        <v xml:space="preserve"> 5</v>
      </c>
      <c r="P1886">
        <v>1885</v>
      </c>
      <c r="Q1886" t="s">
        <v>558</v>
      </c>
    </row>
    <row r="1887" spans="11:17" hidden="1" x14ac:dyDescent="0.3">
      <c r="K1887">
        <v>2</v>
      </c>
      <c r="L1887">
        <f>IF(AND(ISNUMBER(SEARCH(":",Table16[[#This Row],[Column1]]))=FALSE,ISNUMBER(SEARCH("Ronda",Table16[[#This Row],[Column1]]))=FALSE),1,0)</f>
        <v>1</v>
      </c>
      <c r="M1887">
        <f>IF(Table16[[#This Row],[cond]]=1,M1886+1,0)</f>
        <v>3</v>
      </c>
      <c r="N1887">
        <f>IF(ISNUMBER(SEARCH("Ronda",Table16[[#This Row],[Column1]]))=TRUE,1,0)</f>
        <v>0</v>
      </c>
      <c r="O1887" t="str">
        <f>IF(Table16[[#This Row],[cond2]]=1,MID(Table16[[#This Row],[Column1]],6,3),O1886)</f>
        <v xml:space="preserve"> 5</v>
      </c>
      <c r="P1887">
        <v>1886</v>
      </c>
      <c r="Q1887" t="s">
        <v>558</v>
      </c>
    </row>
    <row r="1888" spans="11:17" x14ac:dyDescent="0.3">
      <c r="K1888">
        <v>2</v>
      </c>
      <c r="L1888">
        <f>IF(AND(ISNUMBER(SEARCH(":",Table16[[#This Row],[Column1]]))=FALSE,ISNUMBER(SEARCH("Ronda",Table16[[#This Row],[Column1]]))=FALSE),1,0)</f>
        <v>1</v>
      </c>
      <c r="M1888">
        <f>IF(Table16[[#This Row],[cond]]=1,M1887+1,0)</f>
        <v>4</v>
      </c>
      <c r="N1888">
        <f>IF(ISNUMBER(SEARCH("Ronda",Table16[[#This Row],[Column1]]))=TRUE,1,0)</f>
        <v>0</v>
      </c>
      <c r="O1888" t="str">
        <f>IF(Table16[[#This Row],[cond2]]=1,MID(Table16[[#This Row],[Column1]],6,3),O1887)</f>
        <v xml:space="preserve"> 5</v>
      </c>
      <c r="P1888">
        <v>297</v>
      </c>
      <c r="Q1888" t="s">
        <v>533</v>
      </c>
    </row>
    <row r="1889" spans="11:17" hidden="1" x14ac:dyDescent="0.3">
      <c r="K1889">
        <v>0</v>
      </c>
      <c r="L1889">
        <f>IF(AND(ISNUMBER(SEARCH(":",Table16[[#This Row],[Column1]]))=FALSE,ISNUMBER(SEARCH("Ronda",Table16[[#This Row],[Column1]]))=FALSE),1,0)</f>
        <v>1</v>
      </c>
      <c r="M1889">
        <f>IF(Table16[[#This Row],[cond]]=1,M1888+1,0)</f>
        <v>5</v>
      </c>
      <c r="N1889">
        <f>IF(ISNUMBER(SEARCH("Ronda",Table16[[#This Row],[Column1]]))=TRUE,1,0)</f>
        <v>0</v>
      </c>
      <c r="O1889" t="str">
        <f>IF(Table16[[#This Row],[cond2]]=1,MID(Table16[[#This Row],[Column1]],6,3),O1888)</f>
        <v xml:space="preserve"> 5</v>
      </c>
      <c r="P1889">
        <v>1888</v>
      </c>
      <c r="Q1889" t="s">
        <v>558</v>
      </c>
    </row>
    <row r="1890" spans="11:17" hidden="1" x14ac:dyDescent="0.3">
      <c r="K1890">
        <v>0</v>
      </c>
      <c r="L1890">
        <f>IF(AND(ISNUMBER(SEARCH(":",Table16[[#This Row],[Column1]]))=FALSE,ISNUMBER(SEARCH("Ronda",Table16[[#This Row],[Column1]]))=FALSE),1,0)</f>
        <v>1</v>
      </c>
      <c r="M1890">
        <f>IF(Table16[[#This Row],[cond]]=1,M1889+1,0)</f>
        <v>6</v>
      </c>
      <c r="N1890">
        <f>IF(ISNUMBER(SEARCH("Ronda",Table16[[#This Row],[Column1]]))=TRUE,1,0)</f>
        <v>0</v>
      </c>
      <c r="O1890" t="str">
        <f>IF(Table16[[#This Row],[cond2]]=1,MID(Table16[[#This Row],[Column1]],6,3),O1889)</f>
        <v xml:space="preserve"> 5</v>
      </c>
      <c r="P1890">
        <v>1889</v>
      </c>
      <c r="Q1890" t="s">
        <v>558</v>
      </c>
    </row>
    <row r="1891" spans="11:17" hidden="1" x14ac:dyDescent="0.3">
      <c r="K1891" t="s">
        <v>1702</v>
      </c>
      <c r="L1891">
        <f>IF(AND(ISNUMBER(SEARCH(":",Table16[[#This Row],[Column1]]))=FALSE,ISNUMBER(SEARCH("Ronda",Table16[[#This Row],[Column1]]))=FALSE),1,0)</f>
        <v>0</v>
      </c>
      <c r="M1891">
        <f>IF(Table16[[#This Row],[cond]]=1,M1890+1,0)</f>
        <v>0</v>
      </c>
      <c r="N1891">
        <f>IF(ISNUMBER(SEARCH("Ronda",Table16[[#This Row],[Column1]]))=TRUE,1,0)</f>
        <v>0</v>
      </c>
      <c r="O1891" t="str">
        <f>IF(Table16[[#This Row],[cond2]]=1,MID(Table16[[#This Row],[Column1]],6,3),O1890)</f>
        <v xml:space="preserve"> 5</v>
      </c>
      <c r="P1891">
        <v>1890</v>
      </c>
      <c r="Q1891" t="s">
        <v>558</v>
      </c>
    </row>
    <row r="1892" spans="11:17" hidden="1" x14ac:dyDescent="0.3">
      <c r="K1892" t="s">
        <v>1491</v>
      </c>
      <c r="L1892">
        <f>IF(AND(ISNUMBER(SEARCH(":",Table16[[#This Row],[Column1]]))=FALSE,ISNUMBER(SEARCH("Ronda",Table16[[#This Row],[Column1]]))=FALSE),1,0)</f>
        <v>1</v>
      </c>
      <c r="M1892">
        <f>IF(Table16[[#This Row],[cond]]=1,M1891+1,0)</f>
        <v>1</v>
      </c>
      <c r="N1892">
        <f>IF(ISNUMBER(SEARCH("Ronda",Table16[[#This Row],[Column1]]))=TRUE,1,0)</f>
        <v>0</v>
      </c>
      <c r="O1892" t="str">
        <f>IF(Table16[[#This Row],[cond2]]=1,MID(Table16[[#This Row],[Column1]],6,3),O1891)</f>
        <v xml:space="preserve"> 5</v>
      </c>
      <c r="P1892">
        <v>1891</v>
      </c>
      <c r="Q1892" t="s">
        <v>558</v>
      </c>
    </row>
    <row r="1893" spans="11:17" hidden="1" x14ac:dyDescent="0.3">
      <c r="K1893" t="s">
        <v>4</v>
      </c>
      <c r="L1893">
        <f>IF(AND(ISNUMBER(SEARCH(":",Table16[[#This Row],[Column1]]))=FALSE,ISNUMBER(SEARCH("Ronda",Table16[[#This Row],[Column1]]))=FALSE),1,0)</f>
        <v>1</v>
      </c>
      <c r="M1893">
        <f>IF(Table16[[#This Row],[cond]]=1,M1892+1,0)</f>
        <v>2</v>
      </c>
      <c r="N1893">
        <f>IF(ISNUMBER(SEARCH("Ronda",Table16[[#This Row],[Column1]]))=TRUE,1,0)</f>
        <v>0</v>
      </c>
      <c r="O1893" t="str">
        <f>IF(Table16[[#This Row],[cond2]]=1,MID(Table16[[#This Row],[Column1]],6,3),O1892)</f>
        <v xml:space="preserve"> 5</v>
      </c>
      <c r="P1893">
        <v>1892</v>
      </c>
      <c r="Q1893" t="s">
        <v>558</v>
      </c>
    </row>
    <row r="1894" spans="11:17" hidden="1" x14ac:dyDescent="0.3">
      <c r="K1894">
        <v>0</v>
      </c>
      <c r="L1894">
        <f>IF(AND(ISNUMBER(SEARCH(":",Table16[[#This Row],[Column1]]))=FALSE,ISNUMBER(SEARCH("Ronda",Table16[[#This Row],[Column1]]))=FALSE),1,0)</f>
        <v>1</v>
      </c>
      <c r="M1894">
        <f>IF(Table16[[#This Row],[cond]]=1,M1893+1,0)</f>
        <v>3</v>
      </c>
      <c r="N1894">
        <f>IF(ISNUMBER(SEARCH("Ronda",Table16[[#This Row],[Column1]]))=TRUE,1,0)</f>
        <v>0</v>
      </c>
      <c r="O1894" t="str">
        <f>IF(Table16[[#This Row],[cond2]]=1,MID(Table16[[#This Row],[Column1]],6,3),O1893)</f>
        <v xml:space="preserve"> 5</v>
      </c>
      <c r="P1894">
        <v>1893</v>
      </c>
      <c r="Q1894" t="s">
        <v>558</v>
      </c>
    </row>
    <row r="1895" spans="11:17" x14ac:dyDescent="0.3">
      <c r="K1895">
        <v>2</v>
      </c>
      <c r="L1895">
        <f>IF(AND(ISNUMBER(SEARCH(":",Table16[[#This Row],[Column1]]))=FALSE,ISNUMBER(SEARCH("Ronda",Table16[[#This Row],[Column1]]))=FALSE),1,0)</f>
        <v>1</v>
      </c>
      <c r="M1895">
        <f>IF(Table16[[#This Row],[cond]]=1,M1894+1,0)</f>
        <v>4</v>
      </c>
      <c r="N1895">
        <f>IF(ISNUMBER(SEARCH("Ronda",Table16[[#This Row],[Column1]]))=TRUE,1,0)</f>
        <v>0</v>
      </c>
      <c r="O1895" t="str">
        <f>IF(Table16[[#This Row],[cond2]]=1,MID(Table16[[#This Row],[Column1]],6,3),O1894)</f>
        <v xml:space="preserve"> 5</v>
      </c>
      <c r="P1895">
        <v>290</v>
      </c>
      <c r="Q1895" t="s">
        <v>533</v>
      </c>
    </row>
    <row r="1896" spans="11:17" hidden="1" x14ac:dyDescent="0.3">
      <c r="K1896">
        <v>0</v>
      </c>
      <c r="L1896">
        <f>IF(AND(ISNUMBER(SEARCH(":",Table16[[#This Row],[Column1]]))=FALSE,ISNUMBER(SEARCH("Ronda",Table16[[#This Row],[Column1]]))=FALSE),1,0)</f>
        <v>1</v>
      </c>
      <c r="M1896">
        <f>IF(Table16[[#This Row],[cond]]=1,M1895+1,0)</f>
        <v>5</v>
      </c>
      <c r="N1896">
        <f>IF(ISNUMBER(SEARCH("Ronda",Table16[[#This Row],[Column1]]))=TRUE,1,0)</f>
        <v>0</v>
      </c>
      <c r="O1896" t="str">
        <f>IF(Table16[[#This Row],[cond2]]=1,MID(Table16[[#This Row],[Column1]],6,3),O1895)</f>
        <v xml:space="preserve"> 5</v>
      </c>
      <c r="P1896">
        <v>1895</v>
      </c>
      <c r="Q1896" t="s">
        <v>558</v>
      </c>
    </row>
    <row r="1897" spans="11:17" hidden="1" x14ac:dyDescent="0.3">
      <c r="K1897">
        <v>-1</v>
      </c>
      <c r="L1897">
        <f>IF(AND(ISNUMBER(SEARCH(":",Table16[[#This Row],[Column1]]))=FALSE,ISNUMBER(SEARCH("Ronda",Table16[[#This Row],[Column1]]))=FALSE),1,0)</f>
        <v>1</v>
      </c>
      <c r="M1897">
        <f>IF(Table16[[#This Row],[cond]]=1,M1896+1,0)</f>
        <v>6</v>
      </c>
      <c r="N1897">
        <f>IF(ISNUMBER(SEARCH("Ronda",Table16[[#This Row],[Column1]]))=TRUE,1,0)</f>
        <v>0</v>
      </c>
      <c r="O1897" t="str">
        <f>IF(Table16[[#This Row],[cond2]]=1,MID(Table16[[#This Row],[Column1]],6,3),O1896)</f>
        <v xml:space="preserve"> 5</v>
      </c>
      <c r="P1897">
        <v>1896</v>
      </c>
      <c r="Q1897" t="s">
        <v>558</v>
      </c>
    </row>
    <row r="1898" spans="11:17" hidden="1" x14ac:dyDescent="0.3">
      <c r="K1898" t="s">
        <v>1702</v>
      </c>
      <c r="L1898">
        <f>IF(AND(ISNUMBER(SEARCH(":",Table16[[#This Row],[Column1]]))=FALSE,ISNUMBER(SEARCH("Ronda",Table16[[#This Row],[Column1]]))=FALSE),1,0)</f>
        <v>0</v>
      </c>
      <c r="M1898">
        <f>IF(Table16[[#This Row],[cond]]=1,M1897+1,0)</f>
        <v>0</v>
      </c>
      <c r="N1898">
        <f>IF(ISNUMBER(SEARCH("Ronda",Table16[[#This Row],[Column1]]))=TRUE,1,0)</f>
        <v>0</v>
      </c>
      <c r="O1898" t="str">
        <f>IF(Table16[[#This Row],[cond2]]=1,MID(Table16[[#This Row],[Column1]],6,3),O1897)</f>
        <v xml:space="preserve"> 5</v>
      </c>
      <c r="P1898">
        <v>1897</v>
      </c>
      <c r="Q1898" t="s">
        <v>558</v>
      </c>
    </row>
    <row r="1899" spans="11:17" hidden="1" x14ac:dyDescent="0.3">
      <c r="K1899" t="s">
        <v>33</v>
      </c>
      <c r="L1899">
        <f>IF(AND(ISNUMBER(SEARCH(":",Table16[[#This Row],[Column1]]))=FALSE,ISNUMBER(SEARCH("Ronda",Table16[[#This Row],[Column1]]))=FALSE),1,0)</f>
        <v>1</v>
      </c>
      <c r="M1899">
        <f>IF(Table16[[#This Row],[cond]]=1,M1898+1,0)</f>
        <v>1</v>
      </c>
      <c r="N1899">
        <f>IF(ISNUMBER(SEARCH("Ronda",Table16[[#This Row],[Column1]]))=TRUE,1,0)</f>
        <v>0</v>
      </c>
      <c r="O1899" t="str">
        <f>IF(Table16[[#This Row],[cond2]]=1,MID(Table16[[#This Row],[Column1]],6,3),O1898)</f>
        <v xml:space="preserve"> 5</v>
      </c>
      <c r="P1899">
        <v>1898</v>
      </c>
      <c r="Q1899" t="s">
        <v>558</v>
      </c>
    </row>
    <row r="1900" spans="11:17" hidden="1" x14ac:dyDescent="0.3">
      <c r="K1900" t="s">
        <v>10</v>
      </c>
      <c r="L1900">
        <f>IF(AND(ISNUMBER(SEARCH(":",Table16[[#This Row],[Column1]]))=FALSE,ISNUMBER(SEARCH("Ronda",Table16[[#This Row],[Column1]]))=FALSE),1,0)</f>
        <v>1</v>
      </c>
      <c r="M1900">
        <f>IF(Table16[[#This Row],[cond]]=1,M1899+1,0)</f>
        <v>2</v>
      </c>
      <c r="N1900">
        <f>IF(ISNUMBER(SEARCH("Ronda",Table16[[#This Row],[Column1]]))=TRUE,1,0)</f>
        <v>0</v>
      </c>
      <c r="O1900" t="str">
        <f>IF(Table16[[#This Row],[cond2]]=1,MID(Table16[[#This Row],[Column1]],6,3),O1899)</f>
        <v xml:space="preserve"> 5</v>
      </c>
      <c r="P1900">
        <v>1899</v>
      </c>
      <c r="Q1900" t="s">
        <v>558</v>
      </c>
    </row>
    <row r="1901" spans="11:17" hidden="1" x14ac:dyDescent="0.3">
      <c r="K1901">
        <v>2</v>
      </c>
      <c r="L1901">
        <f>IF(AND(ISNUMBER(SEARCH(":",Table16[[#This Row],[Column1]]))=FALSE,ISNUMBER(SEARCH("Ronda",Table16[[#This Row],[Column1]]))=FALSE),1,0)</f>
        <v>1</v>
      </c>
      <c r="M1901">
        <f>IF(Table16[[#This Row],[cond]]=1,M1900+1,0)</f>
        <v>3</v>
      </c>
      <c r="N1901">
        <f>IF(ISNUMBER(SEARCH("Ronda",Table16[[#This Row],[Column1]]))=TRUE,1,0)</f>
        <v>0</v>
      </c>
      <c r="O1901" t="str">
        <f>IF(Table16[[#This Row],[cond2]]=1,MID(Table16[[#This Row],[Column1]],6,3),O1900)</f>
        <v xml:space="preserve"> 5</v>
      </c>
      <c r="P1901">
        <v>1900</v>
      </c>
      <c r="Q1901" t="s">
        <v>558</v>
      </c>
    </row>
    <row r="1902" spans="11:17" x14ac:dyDescent="0.3">
      <c r="K1902">
        <v>0</v>
      </c>
      <c r="L1902">
        <f>IF(AND(ISNUMBER(SEARCH(":",Table16[[#This Row],[Column1]]))=FALSE,ISNUMBER(SEARCH("Ronda",Table16[[#This Row],[Column1]]))=FALSE),1,0)</f>
        <v>1</v>
      </c>
      <c r="M1902">
        <f>IF(Table16[[#This Row],[cond]]=1,M1901+1,0)</f>
        <v>4</v>
      </c>
      <c r="N1902">
        <f>IF(ISNUMBER(SEARCH("Ronda",Table16[[#This Row],[Column1]]))=TRUE,1,0)</f>
        <v>0</v>
      </c>
      <c r="O1902" t="str">
        <f>IF(Table16[[#This Row],[cond2]]=1,MID(Table16[[#This Row],[Column1]],6,3),O1901)</f>
        <v xml:space="preserve"> 5</v>
      </c>
      <c r="P1902">
        <v>283</v>
      </c>
      <c r="Q1902" t="s">
        <v>533</v>
      </c>
    </row>
    <row r="1903" spans="11:17" hidden="1" x14ac:dyDescent="0.3">
      <c r="K1903">
        <v>-2</v>
      </c>
      <c r="L1903">
        <f>IF(AND(ISNUMBER(SEARCH(":",Table16[[#This Row],[Column1]]))=FALSE,ISNUMBER(SEARCH("Ronda",Table16[[#This Row],[Column1]]))=FALSE),1,0)</f>
        <v>1</v>
      </c>
      <c r="M1903">
        <f>IF(Table16[[#This Row],[cond]]=1,M1902+1,0)</f>
        <v>5</v>
      </c>
      <c r="N1903">
        <f>IF(ISNUMBER(SEARCH("Ronda",Table16[[#This Row],[Column1]]))=TRUE,1,0)</f>
        <v>0</v>
      </c>
      <c r="O1903" t="str">
        <f>IF(Table16[[#This Row],[cond2]]=1,MID(Table16[[#This Row],[Column1]],6,3),O1902)</f>
        <v xml:space="preserve"> 5</v>
      </c>
      <c r="P1903">
        <v>1902</v>
      </c>
      <c r="Q1903" t="s">
        <v>558</v>
      </c>
    </row>
    <row r="1904" spans="11:17" hidden="1" x14ac:dyDescent="0.3">
      <c r="K1904">
        <v>0</v>
      </c>
      <c r="L1904">
        <f>IF(AND(ISNUMBER(SEARCH(":",Table16[[#This Row],[Column1]]))=FALSE,ISNUMBER(SEARCH("Ronda",Table16[[#This Row],[Column1]]))=FALSE),1,0)</f>
        <v>1</v>
      </c>
      <c r="M1904">
        <f>IF(Table16[[#This Row],[cond]]=1,M1903+1,0)</f>
        <v>6</v>
      </c>
      <c r="N1904">
        <f>IF(ISNUMBER(SEARCH("Ronda",Table16[[#This Row],[Column1]]))=TRUE,1,0)</f>
        <v>0</v>
      </c>
      <c r="O1904" t="str">
        <f>IF(Table16[[#This Row],[cond2]]=1,MID(Table16[[#This Row],[Column1]],6,3),O1903)</f>
        <v xml:space="preserve"> 5</v>
      </c>
      <c r="P1904">
        <v>1903</v>
      </c>
      <c r="Q1904" t="s">
        <v>558</v>
      </c>
    </row>
    <row r="1905" spans="11:17" hidden="1" x14ac:dyDescent="0.3">
      <c r="K1905" t="s">
        <v>274</v>
      </c>
      <c r="L1905">
        <f>IF(AND(ISNUMBER(SEARCH(":",Table16[[#This Row],[Column1]]))=FALSE,ISNUMBER(SEARCH("Ronda",Table16[[#This Row],[Column1]]))=FALSE),1,0)</f>
        <v>0</v>
      </c>
      <c r="M1905">
        <f>IF(Table16[[#This Row],[cond]]=1,M1904+1,0)</f>
        <v>0</v>
      </c>
      <c r="N1905">
        <f>IF(ISNUMBER(SEARCH("Ronda",Table16[[#This Row],[Column1]]))=TRUE,1,0)</f>
        <v>0</v>
      </c>
      <c r="O1905" t="str">
        <f>IF(Table16[[#This Row],[cond2]]=1,MID(Table16[[#This Row],[Column1]],6,3),O1904)</f>
        <v xml:space="preserve"> 5</v>
      </c>
      <c r="P1905">
        <v>1904</v>
      </c>
      <c r="Q1905" t="s">
        <v>558</v>
      </c>
    </row>
    <row r="1906" spans="11:17" hidden="1" x14ac:dyDescent="0.3">
      <c r="K1906" t="s">
        <v>8</v>
      </c>
      <c r="L1906">
        <f>IF(AND(ISNUMBER(SEARCH(":",Table16[[#This Row],[Column1]]))=FALSE,ISNUMBER(SEARCH("Ronda",Table16[[#This Row],[Column1]]))=FALSE),1,0)</f>
        <v>1</v>
      </c>
      <c r="M1906">
        <f>IF(Table16[[#This Row],[cond]]=1,M1905+1,0)</f>
        <v>1</v>
      </c>
      <c r="N1906">
        <f>IF(ISNUMBER(SEARCH("Ronda",Table16[[#This Row],[Column1]]))=TRUE,1,0)</f>
        <v>0</v>
      </c>
      <c r="O1906" t="str">
        <f>IF(Table16[[#This Row],[cond2]]=1,MID(Table16[[#This Row],[Column1]],6,3),O1905)</f>
        <v xml:space="preserve"> 5</v>
      </c>
      <c r="P1906">
        <v>1905</v>
      </c>
      <c r="Q1906" t="s">
        <v>558</v>
      </c>
    </row>
    <row r="1907" spans="11:17" hidden="1" x14ac:dyDescent="0.3">
      <c r="K1907" t="s">
        <v>36</v>
      </c>
      <c r="L1907">
        <f>IF(AND(ISNUMBER(SEARCH(":",Table16[[#This Row],[Column1]]))=FALSE,ISNUMBER(SEARCH("Ronda",Table16[[#This Row],[Column1]]))=FALSE),1,0)</f>
        <v>1</v>
      </c>
      <c r="M1907">
        <f>IF(Table16[[#This Row],[cond]]=1,M1906+1,0)</f>
        <v>2</v>
      </c>
      <c r="N1907">
        <f>IF(ISNUMBER(SEARCH("Ronda",Table16[[#This Row],[Column1]]))=TRUE,1,0)</f>
        <v>0</v>
      </c>
      <c r="O1907" t="str">
        <f>IF(Table16[[#This Row],[cond2]]=1,MID(Table16[[#This Row],[Column1]],6,3),O1906)</f>
        <v xml:space="preserve"> 5</v>
      </c>
      <c r="P1907">
        <v>1906</v>
      </c>
      <c r="Q1907" t="s">
        <v>558</v>
      </c>
    </row>
    <row r="1908" spans="11:17" hidden="1" x14ac:dyDescent="0.3">
      <c r="K1908">
        <v>1</v>
      </c>
      <c r="L1908">
        <f>IF(AND(ISNUMBER(SEARCH(":",Table16[[#This Row],[Column1]]))=FALSE,ISNUMBER(SEARCH("Ronda",Table16[[#This Row],[Column1]]))=FALSE),1,0)</f>
        <v>1</v>
      </c>
      <c r="M1908">
        <f>IF(Table16[[#This Row],[cond]]=1,M1907+1,0)</f>
        <v>3</v>
      </c>
      <c r="N1908">
        <f>IF(ISNUMBER(SEARCH("Ronda",Table16[[#This Row],[Column1]]))=TRUE,1,0)</f>
        <v>0</v>
      </c>
      <c r="O1908" t="str">
        <f>IF(Table16[[#This Row],[cond2]]=1,MID(Table16[[#This Row],[Column1]],6,3),O1907)</f>
        <v xml:space="preserve"> 5</v>
      </c>
      <c r="P1908">
        <v>1907</v>
      </c>
      <c r="Q1908" t="s">
        <v>558</v>
      </c>
    </row>
    <row r="1909" spans="11:17" x14ac:dyDescent="0.3">
      <c r="K1909">
        <v>3</v>
      </c>
      <c r="L1909">
        <f>IF(AND(ISNUMBER(SEARCH(":",Table16[[#This Row],[Column1]]))=FALSE,ISNUMBER(SEARCH("Ronda",Table16[[#This Row],[Column1]]))=FALSE),1,0)</f>
        <v>1</v>
      </c>
      <c r="M1909">
        <f>IF(Table16[[#This Row],[cond]]=1,M1908+1,0)</f>
        <v>4</v>
      </c>
      <c r="N1909">
        <f>IF(ISNUMBER(SEARCH("Ronda",Table16[[#This Row],[Column1]]))=TRUE,1,0)</f>
        <v>0</v>
      </c>
      <c r="O1909" t="str">
        <f>IF(Table16[[#This Row],[cond2]]=1,MID(Table16[[#This Row],[Column1]],6,3),O1908)</f>
        <v xml:space="preserve"> 5</v>
      </c>
      <c r="P1909">
        <v>276</v>
      </c>
      <c r="Q1909" t="s">
        <v>533</v>
      </c>
    </row>
    <row r="1910" spans="11:17" hidden="1" x14ac:dyDescent="0.3">
      <c r="K1910">
        <v>-1</v>
      </c>
      <c r="L1910">
        <f>IF(AND(ISNUMBER(SEARCH(":",Table16[[#This Row],[Column1]]))=FALSE,ISNUMBER(SEARCH("Ronda",Table16[[#This Row],[Column1]]))=FALSE),1,0)</f>
        <v>1</v>
      </c>
      <c r="M1910">
        <f>IF(Table16[[#This Row],[cond]]=1,M1909+1,0)</f>
        <v>5</v>
      </c>
      <c r="N1910">
        <f>IF(ISNUMBER(SEARCH("Ronda",Table16[[#This Row],[Column1]]))=TRUE,1,0)</f>
        <v>0</v>
      </c>
      <c r="O1910" t="str">
        <f>IF(Table16[[#This Row],[cond2]]=1,MID(Table16[[#This Row],[Column1]],6,3),O1909)</f>
        <v xml:space="preserve"> 5</v>
      </c>
      <c r="P1910">
        <v>1909</v>
      </c>
      <c r="Q1910" t="s">
        <v>558</v>
      </c>
    </row>
    <row r="1911" spans="11:17" hidden="1" x14ac:dyDescent="0.3">
      <c r="K1911">
        <v>0</v>
      </c>
      <c r="L1911">
        <f>IF(AND(ISNUMBER(SEARCH(":",Table16[[#This Row],[Column1]]))=FALSE,ISNUMBER(SEARCH("Ronda",Table16[[#This Row],[Column1]]))=FALSE),1,0)</f>
        <v>1</v>
      </c>
      <c r="M1911">
        <f>IF(Table16[[#This Row],[cond]]=1,M1910+1,0)</f>
        <v>6</v>
      </c>
      <c r="N1911">
        <f>IF(ISNUMBER(SEARCH("Ronda",Table16[[#This Row],[Column1]]))=TRUE,1,0)</f>
        <v>0</v>
      </c>
      <c r="O1911" t="str">
        <f>IF(Table16[[#This Row],[cond2]]=1,MID(Table16[[#This Row],[Column1]],6,3),O1910)</f>
        <v xml:space="preserve"> 5</v>
      </c>
      <c r="P1911">
        <v>1910</v>
      </c>
      <c r="Q1911" t="s">
        <v>558</v>
      </c>
    </row>
    <row r="1912" spans="11:17" hidden="1" x14ac:dyDescent="0.3">
      <c r="K1912" t="s">
        <v>1703</v>
      </c>
      <c r="L1912">
        <f>IF(AND(ISNUMBER(SEARCH(":",Table16[[#This Row],[Column1]]))=FALSE,ISNUMBER(SEARCH("Ronda",Table16[[#This Row],[Column1]]))=FALSE),1,0)</f>
        <v>0</v>
      </c>
      <c r="M1912">
        <f>IF(Table16[[#This Row],[cond]]=1,M1911+1,0)</f>
        <v>0</v>
      </c>
      <c r="N1912">
        <f>IF(ISNUMBER(SEARCH("Ronda",Table16[[#This Row],[Column1]]))=TRUE,1,0)</f>
        <v>0</v>
      </c>
      <c r="O1912" t="str">
        <f>IF(Table16[[#This Row],[cond2]]=1,MID(Table16[[#This Row],[Column1]],6,3),O1911)</f>
        <v xml:space="preserve"> 5</v>
      </c>
      <c r="P1912">
        <v>1911</v>
      </c>
      <c r="Q1912" t="s">
        <v>558</v>
      </c>
    </row>
    <row r="1913" spans="11:17" hidden="1" x14ac:dyDescent="0.3">
      <c r="K1913" t="s">
        <v>1051</v>
      </c>
      <c r="L1913">
        <f>IF(AND(ISNUMBER(SEARCH(":",Table16[[#This Row],[Column1]]))=FALSE,ISNUMBER(SEARCH("Ronda",Table16[[#This Row],[Column1]]))=FALSE),1,0)</f>
        <v>1</v>
      </c>
      <c r="M1913">
        <f>IF(Table16[[#This Row],[cond]]=1,M1912+1,0)</f>
        <v>1</v>
      </c>
      <c r="N1913">
        <f>IF(ISNUMBER(SEARCH("Ronda",Table16[[#This Row],[Column1]]))=TRUE,1,0)</f>
        <v>0</v>
      </c>
      <c r="O1913" t="str">
        <f>IF(Table16[[#This Row],[cond2]]=1,MID(Table16[[#This Row],[Column1]],6,3),O1912)</f>
        <v xml:space="preserve"> 5</v>
      </c>
      <c r="P1913">
        <v>1912</v>
      </c>
      <c r="Q1913" t="s">
        <v>558</v>
      </c>
    </row>
    <row r="1914" spans="11:17" hidden="1" x14ac:dyDescent="0.3">
      <c r="K1914" t="s">
        <v>7</v>
      </c>
      <c r="L1914">
        <f>IF(AND(ISNUMBER(SEARCH(":",Table16[[#This Row],[Column1]]))=FALSE,ISNUMBER(SEARCH("Ronda",Table16[[#This Row],[Column1]]))=FALSE),1,0)</f>
        <v>1</v>
      </c>
      <c r="M1914">
        <f>IF(Table16[[#This Row],[cond]]=1,M1913+1,0)</f>
        <v>2</v>
      </c>
      <c r="N1914">
        <f>IF(ISNUMBER(SEARCH("Ronda",Table16[[#This Row],[Column1]]))=TRUE,1,0)</f>
        <v>0</v>
      </c>
      <c r="O1914" t="str">
        <f>IF(Table16[[#This Row],[cond2]]=1,MID(Table16[[#This Row],[Column1]],6,3),O1913)</f>
        <v xml:space="preserve"> 5</v>
      </c>
      <c r="P1914">
        <v>1913</v>
      </c>
      <c r="Q1914" t="s">
        <v>558</v>
      </c>
    </row>
    <row r="1915" spans="11:17" hidden="1" x14ac:dyDescent="0.3">
      <c r="K1915">
        <v>1</v>
      </c>
      <c r="L1915">
        <f>IF(AND(ISNUMBER(SEARCH(":",Table16[[#This Row],[Column1]]))=FALSE,ISNUMBER(SEARCH("Ronda",Table16[[#This Row],[Column1]]))=FALSE),1,0)</f>
        <v>1</v>
      </c>
      <c r="M1915">
        <f>IF(Table16[[#This Row],[cond]]=1,M1914+1,0)</f>
        <v>3</v>
      </c>
      <c r="N1915">
        <f>IF(ISNUMBER(SEARCH("Ronda",Table16[[#This Row],[Column1]]))=TRUE,1,0)</f>
        <v>0</v>
      </c>
      <c r="O1915" t="str">
        <f>IF(Table16[[#This Row],[cond2]]=1,MID(Table16[[#This Row],[Column1]],6,3),O1914)</f>
        <v xml:space="preserve"> 5</v>
      </c>
      <c r="P1915">
        <v>1914</v>
      </c>
      <c r="Q1915" t="s">
        <v>558</v>
      </c>
    </row>
    <row r="1916" spans="11:17" x14ac:dyDescent="0.3">
      <c r="K1916">
        <v>0</v>
      </c>
      <c r="L1916">
        <f>IF(AND(ISNUMBER(SEARCH(":",Table16[[#This Row],[Column1]]))=FALSE,ISNUMBER(SEARCH("Ronda",Table16[[#This Row],[Column1]]))=FALSE),1,0)</f>
        <v>1</v>
      </c>
      <c r="M1916">
        <f>IF(Table16[[#This Row],[cond]]=1,M1915+1,0)</f>
        <v>4</v>
      </c>
      <c r="N1916">
        <f>IF(ISNUMBER(SEARCH("Ronda",Table16[[#This Row],[Column1]]))=TRUE,1,0)</f>
        <v>0</v>
      </c>
      <c r="O1916" t="str">
        <f>IF(Table16[[#This Row],[cond2]]=1,MID(Table16[[#This Row],[Column1]],6,3),O1915)</f>
        <v xml:space="preserve"> 5</v>
      </c>
      <c r="P1916">
        <v>269</v>
      </c>
      <c r="Q1916" t="s">
        <v>533</v>
      </c>
    </row>
    <row r="1917" spans="11:17" hidden="1" x14ac:dyDescent="0.3">
      <c r="K1917">
        <v>-1</v>
      </c>
      <c r="L1917">
        <f>IF(AND(ISNUMBER(SEARCH(":",Table16[[#This Row],[Column1]]))=FALSE,ISNUMBER(SEARCH("Ronda",Table16[[#This Row],[Column1]]))=FALSE),1,0)</f>
        <v>1</v>
      </c>
      <c r="M1917">
        <f>IF(Table16[[#This Row],[cond]]=1,M1916+1,0)</f>
        <v>5</v>
      </c>
      <c r="N1917">
        <f>IF(ISNUMBER(SEARCH("Ronda",Table16[[#This Row],[Column1]]))=TRUE,1,0)</f>
        <v>0</v>
      </c>
      <c r="O1917" t="str">
        <f>IF(Table16[[#This Row],[cond2]]=1,MID(Table16[[#This Row],[Column1]],6,3),O1916)</f>
        <v xml:space="preserve"> 5</v>
      </c>
      <c r="P1917">
        <v>1916</v>
      </c>
      <c r="Q1917" t="s">
        <v>558</v>
      </c>
    </row>
    <row r="1918" spans="11:17" hidden="1" x14ac:dyDescent="0.3">
      <c r="K1918">
        <v>-1</v>
      </c>
      <c r="L1918">
        <f>IF(AND(ISNUMBER(SEARCH(":",Table16[[#This Row],[Column1]]))=FALSE,ISNUMBER(SEARCH("Ronda",Table16[[#This Row],[Column1]]))=FALSE),1,0)</f>
        <v>1</v>
      </c>
      <c r="M1918">
        <f>IF(Table16[[#This Row],[cond]]=1,M1917+1,0)</f>
        <v>6</v>
      </c>
      <c r="N1918">
        <f>IF(ISNUMBER(SEARCH("Ronda",Table16[[#This Row],[Column1]]))=TRUE,1,0)</f>
        <v>0</v>
      </c>
      <c r="O1918" t="str">
        <f>IF(Table16[[#This Row],[cond2]]=1,MID(Table16[[#This Row],[Column1]],6,3),O1917)</f>
        <v xml:space="preserve"> 5</v>
      </c>
      <c r="P1918">
        <v>1917</v>
      </c>
      <c r="Q1918" t="s">
        <v>558</v>
      </c>
    </row>
    <row r="1919" spans="11:17" hidden="1" x14ac:dyDescent="0.3">
      <c r="K1919" t="s">
        <v>1704</v>
      </c>
      <c r="L1919">
        <f>IF(AND(ISNUMBER(SEARCH(":",Table16[[#This Row],[Column1]]))=FALSE,ISNUMBER(SEARCH("Ronda",Table16[[#This Row],[Column1]]))=FALSE),1,0)</f>
        <v>0</v>
      </c>
      <c r="M1919">
        <f>IF(Table16[[#This Row],[cond]]=1,M1918+1,0)</f>
        <v>0</v>
      </c>
      <c r="N1919">
        <f>IF(ISNUMBER(SEARCH("Ronda",Table16[[#This Row],[Column1]]))=TRUE,1,0)</f>
        <v>0</v>
      </c>
      <c r="O1919" t="str">
        <f>IF(Table16[[#This Row],[cond2]]=1,MID(Table16[[#This Row],[Column1]],6,3),O1918)</f>
        <v xml:space="preserve"> 5</v>
      </c>
      <c r="P1919">
        <v>1918</v>
      </c>
      <c r="Q1919" t="s">
        <v>558</v>
      </c>
    </row>
    <row r="1920" spans="11:17" hidden="1" x14ac:dyDescent="0.3">
      <c r="K1920" t="s">
        <v>5</v>
      </c>
      <c r="L1920">
        <f>IF(AND(ISNUMBER(SEARCH(":",Table16[[#This Row],[Column1]]))=FALSE,ISNUMBER(SEARCH("Ronda",Table16[[#This Row],[Column1]]))=FALSE),1,0)</f>
        <v>1</v>
      </c>
      <c r="M1920">
        <f>IF(Table16[[#This Row],[cond]]=1,M1919+1,0)</f>
        <v>1</v>
      </c>
      <c r="N1920">
        <f>IF(ISNUMBER(SEARCH("Ronda",Table16[[#This Row],[Column1]]))=TRUE,1,0)</f>
        <v>0</v>
      </c>
      <c r="O1920" t="str">
        <f>IF(Table16[[#This Row],[cond2]]=1,MID(Table16[[#This Row],[Column1]],6,3),O1919)</f>
        <v xml:space="preserve"> 5</v>
      </c>
      <c r="P1920">
        <v>1919</v>
      </c>
      <c r="Q1920" t="s">
        <v>558</v>
      </c>
    </row>
    <row r="1921" spans="11:17" hidden="1" x14ac:dyDescent="0.3">
      <c r="K1921" t="s">
        <v>6</v>
      </c>
      <c r="L1921">
        <f>IF(AND(ISNUMBER(SEARCH(":",Table16[[#This Row],[Column1]]))=FALSE,ISNUMBER(SEARCH("Ronda",Table16[[#This Row],[Column1]]))=FALSE),1,0)</f>
        <v>1</v>
      </c>
      <c r="M1921">
        <f>IF(Table16[[#This Row],[cond]]=1,M1920+1,0)</f>
        <v>2</v>
      </c>
      <c r="N1921">
        <f>IF(ISNUMBER(SEARCH("Ronda",Table16[[#This Row],[Column1]]))=TRUE,1,0)</f>
        <v>0</v>
      </c>
      <c r="O1921" t="str">
        <f>IF(Table16[[#This Row],[cond2]]=1,MID(Table16[[#This Row],[Column1]],6,3),O1920)</f>
        <v xml:space="preserve"> 5</v>
      </c>
      <c r="P1921">
        <v>1920</v>
      </c>
      <c r="Q1921" t="s">
        <v>558</v>
      </c>
    </row>
    <row r="1922" spans="11:17" hidden="1" x14ac:dyDescent="0.3">
      <c r="K1922">
        <v>1</v>
      </c>
      <c r="L1922">
        <f>IF(AND(ISNUMBER(SEARCH(":",Table16[[#This Row],[Column1]]))=FALSE,ISNUMBER(SEARCH("Ronda",Table16[[#This Row],[Column1]]))=FALSE),1,0)</f>
        <v>1</v>
      </c>
      <c r="M1922">
        <f>IF(Table16[[#This Row],[cond]]=1,M1921+1,0)</f>
        <v>3</v>
      </c>
      <c r="N1922">
        <f>IF(ISNUMBER(SEARCH("Ronda",Table16[[#This Row],[Column1]]))=TRUE,1,0)</f>
        <v>0</v>
      </c>
      <c r="O1922" t="str">
        <f>IF(Table16[[#This Row],[cond2]]=1,MID(Table16[[#This Row],[Column1]],6,3),O1921)</f>
        <v xml:space="preserve"> 5</v>
      </c>
      <c r="P1922">
        <v>1921</v>
      </c>
      <c r="Q1922" t="s">
        <v>558</v>
      </c>
    </row>
    <row r="1923" spans="11:17" x14ac:dyDescent="0.3">
      <c r="K1923">
        <v>0</v>
      </c>
      <c r="L1923">
        <f>IF(AND(ISNUMBER(SEARCH(":",Table16[[#This Row],[Column1]]))=FALSE,ISNUMBER(SEARCH("Ronda",Table16[[#This Row],[Column1]]))=FALSE),1,0)</f>
        <v>1</v>
      </c>
      <c r="M1923">
        <f>IF(Table16[[#This Row],[cond]]=1,M1922+1,0)</f>
        <v>4</v>
      </c>
      <c r="N1923">
        <f>IF(ISNUMBER(SEARCH("Ronda",Table16[[#This Row],[Column1]]))=TRUE,1,0)</f>
        <v>0</v>
      </c>
      <c r="O1923" t="str">
        <f>IF(Table16[[#This Row],[cond2]]=1,MID(Table16[[#This Row],[Column1]],6,3),O1922)</f>
        <v xml:space="preserve"> 5</v>
      </c>
      <c r="P1923">
        <v>262</v>
      </c>
      <c r="Q1923" t="s">
        <v>533</v>
      </c>
    </row>
    <row r="1924" spans="11:17" hidden="1" x14ac:dyDescent="0.3">
      <c r="K1924">
        <v>0</v>
      </c>
      <c r="L1924">
        <f>IF(AND(ISNUMBER(SEARCH(":",Table16[[#This Row],[Column1]]))=FALSE,ISNUMBER(SEARCH("Ronda",Table16[[#This Row],[Column1]]))=FALSE),1,0)</f>
        <v>1</v>
      </c>
      <c r="M1924">
        <f>IF(Table16[[#This Row],[cond]]=1,M1923+1,0)</f>
        <v>5</v>
      </c>
      <c r="N1924">
        <f>IF(ISNUMBER(SEARCH("Ronda",Table16[[#This Row],[Column1]]))=TRUE,1,0)</f>
        <v>0</v>
      </c>
      <c r="O1924" t="str">
        <f>IF(Table16[[#This Row],[cond2]]=1,MID(Table16[[#This Row],[Column1]],6,3),O1923)</f>
        <v xml:space="preserve"> 5</v>
      </c>
      <c r="P1924">
        <v>1923</v>
      </c>
      <c r="Q1924" t="s">
        <v>558</v>
      </c>
    </row>
    <row r="1925" spans="11:17" hidden="1" x14ac:dyDescent="0.3">
      <c r="K1925">
        <v>0</v>
      </c>
      <c r="L1925">
        <f>IF(AND(ISNUMBER(SEARCH(":",Table16[[#This Row],[Column1]]))=FALSE,ISNUMBER(SEARCH("Ronda",Table16[[#This Row],[Column1]]))=FALSE),1,0)</f>
        <v>1</v>
      </c>
      <c r="M1925">
        <f>IF(Table16[[#This Row],[cond]]=1,M1924+1,0)</f>
        <v>6</v>
      </c>
      <c r="N1925">
        <f>IF(ISNUMBER(SEARCH("Ronda",Table16[[#This Row],[Column1]]))=TRUE,1,0)</f>
        <v>0</v>
      </c>
      <c r="O1925" t="str">
        <f>IF(Table16[[#This Row],[cond2]]=1,MID(Table16[[#This Row],[Column1]],6,3),O1924)</f>
        <v xml:space="preserve"> 5</v>
      </c>
      <c r="P1925">
        <v>1924</v>
      </c>
      <c r="Q1925" t="s">
        <v>558</v>
      </c>
    </row>
    <row r="1926" spans="11:17" hidden="1" x14ac:dyDescent="0.3">
      <c r="K1926" t="s">
        <v>480</v>
      </c>
      <c r="L1926">
        <f>IF(AND(ISNUMBER(SEARCH(":",Table16[[#This Row],[Column1]]))=FALSE,ISNUMBER(SEARCH("Ronda",Table16[[#This Row],[Column1]]))=FALSE),1,0)</f>
        <v>0</v>
      </c>
      <c r="M1926">
        <f>IF(Table16[[#This Row],[cond]]=1,M1925+1,0)</f>
        <v>0</v>
      </c>
      <c r="N1926">
        <f>IF(ISNUMBER(SEARCH("Ronda",Table16[[#This Row],[Column1]]))=TRUE,1,0)</f>
        <v>0</v>
      </c>
      <c r="O1926" t="str">
        <f>IF(Table16[[#This Row],[cond2]]=1,MID(Table16[[#This Row],[Column1]],6,3),O1925)</f>
        <v xml:space="preserve"> 5</v>
      </c>
      <c r="P1926">
        <v>1925</v>
      </c>
      <c r="Q1926" t="s">
        <v>558</v>
      </c>
    </row>
    <row r="1927" spans="11:17" hidden="1" x14ac:dyDescent="0.3">
      <c r="K1927" t="s">
        <v>303</v>
      </c>
      <c r="L1927">
        <f>IF(AND(ISNUMBER(SEARCH(":",Table16[[#This Row],[Column1]]))=FALSE,ISNUMBER(SEARCH("Ronda",Table16[[#This Row],[Column1]]))=FALSE),1,0)</f>
        <v>1</v>
      </c>
      <c r="M1927">
        <f>IF(Table16[[#This Row],[cond]]=1,M1926+1,0)</f>
        <v>1</v>
      </c>
      <c r="N1927">
        <f>IF(ISNUMBER(SEARCH("Ronda",Table16[[#This Row],[Column1]]))=TRUE,1,0)</f>
        <v>0</v>
      </c>
      <c r="O1927" t="str">
        <f>IF(Table16[[#This Row],[cond2]]=1,MID(Table16[[#This Row],[Column1]],6,3),O1926)</f>
        <v xml:space="preserve"> 5</v>
      </c>
      <c r="P1927">
        <v>1926</v>
      </c>
      <c r="Q1927" t="s">
        <v>558</v>
      </c>
    </row>
    <row r="1928" spans="11:17" hidden="1" x14ac:dyDescent="0.3">
      <c r="K1928" t="s">
        <v>14</v>
      </c>
      <c r="L1928">
        <f>IF(AND(ISNUMBER(SEARCH(":",Table16[[#This Row],[Column1]]))=FALSE,ISNUMBER(SEARCH("Ronda",Table16[[#This Row],[Column1]]))=FALSE),1,0)</f>
        <v>1</v>
      </c>
      <c r="M1928">
        <f>IF(Table16[[#This Row],[cond]]=1,M1927+1,0)</f>
        <v>2</v>
      </c>
      <c r="N1928">
        <f>IF(ISNUMBER(SEARCH("Ronda",Table16[[#This Row],[Column1]]))=TRUE,1,0)</f>
        <v>0</v>
      </c>
      <c r="O1928" t="str">
        <f>IF(Table16[[#This Row],[cond2]]=1,MID(Table16[[#This Row],[Column1]],6,3),O1927)</f>
        <v xml:space="preserve"> 5</v>
      </c>
      <c r="P1928">
        <v>1927</v>
      </c>
      <c r="Q1928" t="s">
        <v>558</v>
      </c>
    </row>
    <row r="1929" spans="11:17" hidden="1" x14ac:dyDescent="0.3">
      <c r="K1929">
        <v>1</v>
      </c>
      <c r="L1929">
        <f>IF(AND(ISNUMBER(SEARCH(":",Table16[[#This Row],[Column1]]))=FALSE,ISNUMBER(SEARCH("Ronda",Table16[[#This Row],[Column1]]))=FALSE),1,0)</f>
        <v>1</v>
      </c>
      <c r="M1929">
        <f>IF(Table16[[#This Row],[cond]]=1,M1928+1,0)</f>
        <v>3</v>
      </c>
      <c r="N1929">
        <f>IF(ISNUMBER(SEARCH("Ronda",Table16[[#This Row],[Column1]]))=TRUE,1,0)</f>
        <v>0</v>
      </c>
      <c r="O1929" t="str">
        <f>IF(Table16[[#This Row],[cond2]]=1,MID(Table16[[#This Row],[Column1]],6,3),O1928)</f>
        <v xml:space="preserve"> 5</v>
      </c>
      <c r="P1929">
        <v>1928</v>
      </c>
      <c r="Q1929" t="s">
        <v>558</v>
      </c>
    </row>
    <row r="1930" spans="11:17" x14ac:dyDescent="0.3">
      <c r="K1930">
        <v>1</v>
      </c>
      <c r="L1930">
        <f>IF(AND(ISNUMBER(SEARCH(":",Table16[[#This Row],[Column1]]))=FALSE,ISNUMBER(SEARCH("Ronda",Table16[[#This Row],[Column1]]))=FALSE),1,0)</f>
        <v>1</v>
      </c>
      <c r="M1930">
        <f>IF(Table16[[#This Row],[cond]]=1,M1929+1,0)</f>
        <v>4</v>
      </c>
      <c r="N1930">
        <f>IF(ISNUMBER(SEARCH("Ronda",Table16[[#This Row],[Column1]]))=TRUE,1,0)</f>
        <v>0</v>
      </c>
      <c r="O1930" t="str">
        <f>IF(Table16[[#This Row],[cond2]]=1,MID(Table16[[#This Row],[Column1]],6,3),O1929)</f>
        <v xml:space="preserve"> 5</v>
      </c>
      <c r="P1930">
        <v>254</v>
      </c>
      <c r="Q1930" t="s">
        <v>532</v>
      </c>
    </row>
    <row r="1931" spans="11:17" hidden="1" x14ac:dyDescent="0.3">
      <c r="K1931">
        <v>-1</v>
      </c>
      <c r="L1931">
        <f>IF(AND(ISNUMBER(SEARCH(":",Table16[[#This Row],[Column1]]))=FALSE,ISNUMBER(SEARCH("Ronda",Table16[[#This Row],[Column1]]))=FALSE),1,0)</f>
        <v>1</v>
      </c>
      <c r="M1931">
        <f>IF(Table16[[#This Row],[cond]]=1,M1930+1,0)</f>
        <v>5</v>
      </c>
      <c r="N1931">
        <f>IF(ISNUMBER(SEARCH("Ronda",Table16[[#This Row],[Column1]]))=TRUE,1,0)</f>
        <v>0</v>
      </c>
      <c r="O1931" t="str">
        <f>IF(Table16[[#This Row],[cond2]]=1,MID(Table16[[#This Row],[Column1]],6,3),O1930)</f>
        <v xml:space="preserve"> 5</v>
      </c>
      <c r="P1931">
        <v>1930</v>
      </c>
      <c r="Q1931" t="s">
        <v>558</v>
      </c>
    </row>
    <row r="1932" spans="11:17" hidden="1" x14ac:dyDescent="0.3">
      <c r="K1932">
        <v>0</v>
      </c>
      <c r="L1932">
        <f>IF(AND(ISNUMBER(SEARCH(":",Table16[[#This Row],[Column1]]))=FALSE,ISNUMBER(SEARCH("Ronda",Table16[[#This Row],[Column1]]))=FALSE),1,0)</f>
        <v>1</v>
      </c>
      <c r="M1932">
        <f>IF(Table16[[#This Row],[cond]]=1,M1931+1,0)</f>
        <v>6</v>
      </c>
      <c r="N1932">
        <f>IF(ISNUMBER(SEARCH("Ronda",Table16[[#This Row],[Column1]]))=TRUE,1,0)</f>
        <v>0</v>
      </c>
      <c r="O1932" t="str">
        <f>IF(Table16[[#This Row],[cond2]]=1,MID(Table16[[#This Row],[Column1]],6,3),O1931)</f>
        <v xml:space="preserve"> 5</v>
      </c>
      <c r="P1932">
        <v>1931</v>
      </c>
      <c r="Q1932" t="s">
        <v>558</v>
      </c>
    </row>
    <row r="1933" spans="11:17" hidden="1" x14ac:dyDescent="0.3">
      <c r="K1933" t="s">
        <v>1705</v>
      </c>
      <c r="L1933">
        <f>IF(AND(ISNUMBER(SEARCH(":",Table16[[#This Row],[Column1]]))=FALSE,ISNUMBER(SEARCH("Ronda",Table16[[#This Row],[Column1]]))=FALSE),1,0)</f>
        <v>0</v>
      </c>
      <c r="M1933">
        <f>IF(Table16[[#This Row],[cond]]=1,M1932+1,0)</f>
        <v>0</v>
      </c>
      <c r="N1933">
        <f>IF(ISNUMBER(SEARCH("Ronda",Table16[[#This Row],[Column1]]))=TRUE,1,0)</f>
        <v>1</v>
      </c>
      <c r="O1933" t="str">
        <f>IF(Table16[[#This Row],[cond2]]=1,MID(Table16[[#This Row],[Column1]],6,3),O1932)</f>
        <v xml:space="preserve"> 4</v>
      </c>
      <c r="P1933">
        <v>1932</v>
      </c>
      <c r="Q1933" t="s">
        <v>559</v>
      </c>
    </row>
    <row r="1934" spans="11:17" hidden="1" x14ac:dyDescent="0.3">
      <c r="K1934" t="s">
        <v>1706</v>
      </c>
      <c r="L1934">
        <f>IF(AND(ISNUMBER(SEARCH(":",Table16[[#This Row],[Column1]]))=FALSE,ISNUMBER(SEARCH("Ronda",Table16[[#This Row],[Column1]]))=FALSE),1,0)</f>
        <v>0</v>
      </c>
      <c r="M1934">
        <f>IF(Table16[[#This Row],[cond]]=1,M1933+1,0)</f>
        <v>0</v>
      </c>
      <c r="N1934">
        <f>IF(ISNUMBER(SEARCH("Ronda",Table16[[#This Row],[Column1]]))=TRUE,1,0)</f>
        <v>0</v>
      </c>
      <c r="O1934" t="str">
        <f>IF(Table16[[#This Row],[cond2]]=1,MID(Table16[[#This Row],[Column1]],6,3),O1933)</f>
        <v xml:space="preserve"> 4</v>
      </c>
      <c r="P1934">
        <v>1933</v>
      </c>
      <c r="Q1934" t="s">
        <v>559</v>
      </c>
    </row>
    <row r="1935" spans="11:17" hidden="1" x14ac:dyDescent="0.3">
      <c r="K1935" t="s">
        <v>28</v>
      </c>
      <c r="L1935">
        <f>IF(AND(ISNUMBER(SEARCH(":",Table16[[#This Row],[Column1]]))=FALSE,ISNUMBER(SEARCH("Ronda",Table16[[#This Row],[Column1]]))=FALSE),1,0)</f>
        <v>1</v>
      </c>
      <c r="M1935">
        <f>IF(Table16[[#This Row],[cond]]=1,M1934+1,0)</f>
        <v>1</v>
      </c>
      <c r="N1935">
        <f>IF(ISNUMBER(SEARCH("Ronda",Table16[[#This Row],[Column1]]))=TRUE,1,0)</f>
        <v>0</v>
      </c>
      <c r="O1935" t="str">
        <f>IF(Table16[[#This Row],[cond2]]=1,MID(Table16[[#This Row],[Column1]],6,3),O1934)</f>
        <v xml:space="preserve"> 4</v>
      </c>
      <c r="P1935">
        <v>1934</v>
      </c>
      <c r="Q1935" t="s">
        <v>559</v>
      </c>
    </row>
    <row r="1936" spans="11:17" hidden="1" x14ac:dyDescent="0.3">
      <c r="K1936" t="s">
        <v>1</v>
      </c>
      <c r="L1936">
        <f>IF(AND(ISNUMBER(SEARCH(":",Table16[[#This Row],[Column1]]))=FALSE,ISNUMBER(SEARCH("Ronda",Table16[[#This Row],[Column1]]))=FALSE),1,0)</f>
        <v>1</v>
      </c>
      <c r="M1936">
        <f>IF(Table16[[#This Row],[cond]]=1,M1935+1,0)</f>
        <v>2</v>
      </c>
      <c r="N1936">
        <f>IF(ISNUMBER(SEARCH("Ronda",Table16[[#This Row],[Column1]]))=TRUE,1,0)</f>
        <v>0</v>
      </c>
      <c r="O1936" t="str">
        <f>IF(Table16[[#This Row],[cond2]]=1,MID(Table16[[#This Row],[Column1]],6,3),O1935)</f>
        <v xml:space="preserve"> 4</v>
      </c>
      <c r="P1936">
        <v>1935</v>
      </c>
      <c r="Q1936" t="s">
        <v>559</v>
      </c>
    </row>
    <row r="1937" spans="11:17" hidden="1" x14ac:dyDescent="0.3">
      <c r="K1937">
        <v>0</v>
      </c>
      <c r="L1937">
        <f>IF(AND(ISNUMBER(SEARCH(":",Table16[[#This Row],[Column1]]))=FALSE,ISNUMBER(SEARCH("Ronda",Table16[[#This Row],[Column1]]))=FALSE),1,0)</f>
        <v>1</v>
      </c>
      <c r="M1937">
        <f>IF(Table16[[#This Row],[cond]]=1,M1936+1,0)</f>
        <v>3</v>
      </c>
      <c r="N1937">
        <f>IF(ISNUMBER(SEARCH("Ronda",Table16[[#This Row],[Column1]]))=TRUE,1,0)</f>
        <v>0</v>
      </c>
      <c r="O1937" t="str">
        <f>IF(Table16[[#This Row],[cond2]]=1,MID(Table16[[#This Row],[Column1]],6,3),O1936)</f>
        <v xml:space="preserve"> 4</v>
      </c>
      <c r="P1937">
        <v>1936</v>
      </c>
      <c r="Q1937" t="s">
        <v>559</v>
      </c>
    </row>
    <row r="1938" spans="11:17" x14ac:dyDescent="0.3">
      <c r="K1938">
        <v>1</v>
      </c>
      <c r="L1938">
        <f>IF(AND(ISNUMBER(SEARCH(":",Table16[[#This Row],[Column1]]))=FALSE,ISNUMBER(SEARCH("Ronda",Table16[[#This Row],[Column1]]))=FALSE),1,0)</f>
        <v>1</v>
      </c>
      <c r="M1938">
        <f>IF(Table16[[#This Row],[cond]]=1,M1937+1,0)</f>
        <v>4</v>
      </c>
      <c r="N1938">
        <f>IF(ISNUMBER(SEARCH("Ronda",Table16[[#This Row],[Column1]]))=TRUE,1,0)</f>
        <v>0</v>
      </c>
      <c r="O1938" t="str">
        <f>IF(Table16[[#This Row],[cond2]]=1,MID(Table16[[#This Row],[Column1]],6,3),O1937)</f>
        <v xml:space="preserve"> 4</v>
      </c>
      <c r="P1938">
        <v>247</v>
      </c>
      <c r="Q1938" t="s">
        <v>532</v>
      </c>
    </row>
    <row r="1939" spans="11:17" hidden="1" x14ac:dyDescent="0.3">
      <c r="K1939">
        <v>0</v>
      </c>
      <c r="L1939">
        <f>IF(AND(ISNUMBER(SEARCH(":",Table16[[#This Row],[Column1]]))=FALSE,ISNUMBER(SEARCH("Ronda",Table16[[#This Row],[Column1]]))=FALSE),1,0)</f>
        <v>1</v>
      </c>
      <c r="M1939">
        <f>IF(Table16[[#This Row],[cond]]=1,M1938+1,0)</f>
        <v>5</v>
      </c>
      <c r="N1939">
        <f>IF(ISNUMBER(SEARCH("Ronda",Table16[[#This Row],[Column1]]))=TRUE,1,0)</f>
        <v>0</v>
      </c>
      <c r="O1939" t="str">
        <f>IF(Table16[[#This Row],[cond2]]=1,MID(Table16[[#This Row],[Column1]],6,3),O1938)</f>
        <v xml:space="preserve"> 4</v>
      </c>
      <c r="P1939">
        <v>1938</v>
      </c>
      <c r="Q1939" t="s">
        <v>559</v>
      </c>
    </row>
    <row r="1940" spans="11:17" hidden="1" x14ac:dyDescent="0.3">
      <c r="K1940">
        <v>-1</v>
      </c>
      <c r="L1940">
        <f>IF(AND(ISNUMBER(SEARCH(":",Table16[[#This Row],[Column1]]))=FALSE,ISNUMBER(SEARCH("Ronda",Table16[[#This Row],[Column1]]))=FALSE),1,0)</f>
        <v>1</v>
      </c>
      <c r="M1940">
        <f>IF(Table16[[#This Row],[cond]]=1,M1939+1,0)</f>
        <v>6</v>
      </c>
      <c r="N1940">
        <f>IF(ISNUMBER(SEARCH("Ronda",Table16[[#This Row],[Column1]]))=TRUE,1,0)</f>
        <v>0</v>
      </c>
      <c r="O1940" t="str">
        <f>IF(Table16[[#This Row],[cond2]]=1,MID(Table16[[#This Row],[Column1]],6,3),O1939)</f>
        <v xml:space="preserve"> 4</v>
      </c>
      <c r="P1940">
        <v>1939</v>
      </c>
      <c r="Q1940" t="s">
        <v>559</v>
      </c>
    </row>
    <row r="1941" spans="11:17" hidden="1" x14ac:dyDescent="0.3">
      <c r="K1941" t="s">
        <v>1707</v>
      </c>
      <c r="L1941">
        <f>IF(AND(ISNUMBER(SEARCH(":",Table16[[#This Row],[Column1]]))=FALSE,ISNUMBER(SEARCH("Ronda",Table16[[#This Row],[Column1]]))=FALSE),1,0)</f>
        <v>0</v>
      </c>
      <c r="M1941">
        <f>IF(Table16[[#This Row],[cond]]=1,M1940+1,0)</f>
        <v>0</v>
      </c>
      <c r="N1941">
        <f>IF(ISNUMBER(SEARCH("Ronda",Table16[[#This Row],[Column1]]))=TRUE,1,0)</f>
        <v>0</v>
      </c>
      <c r="O1941" t="str">
        <f>IF(Table16[[#This Row],[cond2]]=1,MID(Table16[[#This Row],[Column1]],6,3),O1940)</f>
        <v xml:space="preserve"> 4</v>
      </c>
      <c r="P1941">
        <v>1940</v>
      </c>
      <c r="Q1941" t="s">
        <v>559</v>
      </c>
    </row>
    <row r="1942" spans="11:17" hidden="1" x14ac:dyDescent="0.3">
      <c r="K1942" t="s">
        <v>4</v>
      </c>
      <c r="L1942">
        <f>IF(AND(ISNUMBER(SEARCH(":",Table16[[#This Row],[Column1]]))=FALSE,ISNUMBER(SEARCH("Ronda",Table16[[#This Row],[Column1]]))=FALSE),1,0)</f>
        <v>1</v>
      </c>
      <c r="M1942">
        <f>IF(Table16[[#This Row],[cond]]=1,M1941+1,0)</f>
        <v>1</v>
      </c>
      <c r="N1942">
        <f>IF(ISNUMBER(SEARCH("Ronda",Table16[[#This Row],[Column1]]))=TRUE,1,0)</f>
        <v>0</v>
      </c>
      <c r="O1942" t="str">
        <f>IF(Table16[[#This Row],[cond2]]=1,MID(Table16[[#This Row],[Column1]],6,3),O1941)</f>
        <v xml:space="preserve"> 4</v>
      </c>
      <c r="P1942">
        <v>1941</v>
      </c>
      <c r="Q1942" t="s">
        <v>559</v>
      </c>
    </row>
    <row r="1943" spans="11:17" hidden="1" x14ac:dyDescent="0.3">
      <c r="K1943" t="s">
        <v>2</v>
      </c>
      <c r="L1943">
        <f>IF(AND(ISNUMBER(SEARCH(":",Table16[[#This Row],[Column1]]))=FALSE,ISNUMBER(SEARCH("Ronda",Table16[[#This Row],[Column1]]))=FALSE),1,0)</f>
        <v>1</v>
      </c>
      <c r="M1943">
        <f>IF(Table16[[#This Row],[cond]]=1,M1942+1,0)</f>
        <v>2</v>
      </c>
      <c r="N1943">
        <f>IF(ISNUMBER(SEARCH("Ronda",Table16[[#This Row],[Column1]]))=TRUE,1,0)</f>
        <v>0</v>
      </c>
      <c r="O1943" t="str">
        <f>IF(Table16[[#This Row],[cond2]]=1,MID(Table16[[#This Row],[Column1]],6,3),O1942)</f>
        <v xml:space="preserve"> 4</v>
      </c>
      <c r="P1943">
        <v>1942</v>
      </c>
      <c r="Q1943" t="s">
        <v>559</v>
      </c>
    </row>
    <row r="1944" spans="11:17" hidden="1" x14ac:dyDescent="0.3">
      <c r="K1944">
        <v>0</v>
      </c>
      <c r="L1944">
        <f>IF(AND(ISNUMBER(SEARCH(":",Table16[[#This Row],[Column1]]))=FALSE,ISNUMBER(SEARCH("Ronda",Table16[[#This Row],[Column1]]))=FALSE),1,0)</f>
        <v>1</v>
      </c>
      <c r="M1944">
        <f>IF(Table16[[#This Row],[cond]]=1,M1943+1,0)</f>
        <v>3</v>
      </c>
      <c r="N1944">
        <f>IF(ISNUMBER(SEARCH("Ronda",Table16[[#This Row],[Column1]]))=TRUE,1,0)</f>
        <v>0</v>
      </c>
      <c r="O1944" t="str">
        <f>IF(Table16[[#This Row],[cond2]]=1,MID(Table16[[#This Row],[Column1]],6,3),O1943)</f>
        <v xml:space="preserve"> 4</v>
      </c>
      <c r="P1944">
        <v>1943</v>
      </c>
      <c r="Q1944" t="s">
        <v>559</v>
      </c>
    </row>
    <row r="1945" spans="11:17" x14ac:dyDescent="0.3">
      <c r="K1945">
        <v>2</v>
      </c>
      <c r="L1945">
        <f>IF(AND(ISNUMBER(SEARCH(":",Table16[[#This Row],[Column1]]))=FALSE,ISNUMBER(SEARCH("Ronda",Table16[[#This Row],[Column1]]))=FALSE),1,0)</f>
        <v>1</v>
      </c>
      <c r="M1945">
        <f>IF(Table16[[#This Row],[cond]]=1,M1944+1,0)</f>
        <v>4</v>
      </c>
      <c r="N1945">
        <f>IF(ISNUMBER(SEARCH("Ronda",Table16[[#This Row],[Column1]]))=TRUE,1,0)</f>
        <v>0</v>
      </c>
      <c r="O1945" t="str">
        <f>IF(Table16[[#This Row],[cond2]]=1,MID(Table16[[#This Row],[Column1]],6,3),O1944)</f>
        <v xml:space="preserve"> 4</v>
      </c>
      <c r="P1945">
        <v>240</v>
      </c>
      <c r="Q1945" t="s">
        <v>532</v>
      </c>
    </row>
    <row r="1946" spans="11:17" hidden="1" x14ac:dyDescent="0.3">
      <c r="K1946">
        <v>0</v>
      </c>
      <c r="L1946">
        <f>IF(AND(ISNUMBER(SEARCH(":",Table16[[#This Row],[Column1]]))=FALSE,ISNUMBER(SEARCH("Ronda",Table16[[#This Row],[Column1]]))=FALSE),1,0)</f>
        <v>1</v>
      </c>
      <c r="M1946">
        <f>IF(Table16[[#This Row],[cond]]=1,M1945+1,0)</f>
        <v>5</v>
      </c>
      <c r="N1946">
        <f>IF(ISNUMBER(SEARCH("Ronda",Table16[[#This Row],[Column1]]))=TRUE,1,0)</f>
        <v>0</v>
      </c>
      <c r="O1946" t="str">
        <f>IF(Table16[[#This Row],[cond2]]=1,MID(Table16[[#This Row],[Column1]],6,3),O1945)</f>
        <v xml:space="preserve"> 4</v>
      </c>
      <c r="P1946">
        <v>1945</v>
      </c>
      <c r="Q1946" t="s">
        <v>559</v>
      </c>
    </row>
    <row r="1947" spans="11:17" hidden="1" x14ac:dyDescent="0.3">
      <c r="K1947">
        <v>-2</v>
      </c>
      <c r="L1947">
        <f>IF(AND(ISNUMBER(SEARCH(":",Table16[[#This Row],[Column1]]))=FALSE,ISNUMBER(SEARCH("Ronda",Table16[[#This Row],[Column1]]))=FALSE),1,0)</f>
        <v>1</v>
      </c>
      <c r="M1947">
        <f>IF(Table16[[#This Row],[cond]]=1,M1946+1,0)</f>
        <v>6</v>
      </c>
      <c r="N1947">
        <f>IF(ISNUMBER(SEARCH("Ronda",Table16[[#This Row],[Column1]]))=TRUE,1,0)</f>
        <v>0</v>
      </c>
      <c r="O1947" t="str">
        <f>IF(Table16[[#This Row],[cond2]]=1,MID(Table16[[#This Row],[Column1]],6,3),O1946)</f>
        <v xml:space="preserve"> 4</v>
      </c>
      <c r="P1947">
        <v>1946</v>
      </c>
      <c r="Q1947" t="s">
        <v>559</v>
      </c>
    </row>
    <row r="1948" spans="11:17" hidden="1" x14ac:dyDescent="0.3">
      <c r="K1948" t="s">
        <v>1708</v>
      </c>
      <c r="L1948">
        <f>IF(AND(ISNUMBER(SEARCH(":",Table16[[#This Row],[Column1]]))=FALSE,ISNUMBER(SEARCH("Ronda",Table16[[#This Row],[Column1]]))=FALSE),1,0)</f>
        <v>0</v>
      </c>
      <c r="M1948">
        <f>IF(Table16[[#This Row],[cond]]=1,M1947+1,0)</f>
        <v>0</v>
      </c>
      <c r="N1948">
        <f>IF(ISNUMBER(SEARCH("Ronda",Table16[[#This Row],[Column1]]))=TRUE,1,0)</f>
        <v>0</v>
      </c>
      <c r="O1948" t="str">
        <f>IF(Table16[[#This Row],[cond2]]=1,MID(Table16[[#This Row],[Column1]],6,3),O1947)</f>
        <v xml:space="preserve"> 4</v>
      </c>
      <c r="P1948">
        <v>1947</v>
      </c>
      <c r="Q1948" t="s">
        <v>559</v>
      </c>
    </row>
    <row r="1949" spans="11:17" hidden="1" x14ac:dyDescent="0.3">
      <c r="K1949" t="s">
        <v>1491</v>
      </c>
      <c r="L1949">
        <f>IF(AND(ISNUMBER(SEARCH(":",Table16[[#This Row],[Column1]]))=FALSE,ISNUMBER(SEARCH("Ronda",Table16[[#This Row],[Column1]]))=FALSE),1,0)</f>
        <v>1</v>
      </c>
      <c r="M1949">
        <f>IF(Table16[[#This Row],[cond]]=1,M1948+1,0)</f>
        <v>1</v>
      </c>
      <c r="N1949">
        <f>IF(ISNUMBER(SEARCH("Ronda",Table16[[#This Row],[Column1]]))=TRUE,1,0)</f>
        <v>0</v>
      </c>
      <c r="O1949" t="str">
        <f>IF(Table16[[#This Row],[cond2]]=1,MID(Table16[[#This Row],[Column1]],6,3),O1948)</f>
        <v xml:space="preserve"> 4</v>
      </c>
      <c r="P1949">
        <v>1948</v>
      </c>
      <c r="Q1949" t="s">
        <v>559</v>
      </c>
    </row>
    <row r="1950" spans="11:17" hidden="1" x14ac:dyDescent="0.3">
      <c r="K1950" t="s">
        <v>1257</v>
      </c>
      <c r="L1950">
        <f>IF(AND(ISNUMBER(SEARCH(":",Table16[[#This Row],[Column1]]))=FALSE,ISNUMBER(SEARCH("Ronda",Table16[[#This Row],[Column1]]))=FALSE),1,0)</f>
        <v>1</v>
      </c>
      <c r="M1950">
        <f>IF(Table16[[#This Row],[cond]]=1,M1949+1,0)</f>
        <v>2</v>
      </c>
      <c r="N1950">
        <f>IF(ISNUMBER(SEARCH("Ronda",Table16[[#This Row],[Column1]]))=TRUE,1,0)</f>
        <v>0</v>
      </c>
      <c r="O1950" t="str">
        <f>IF(Table16[[#This Row],[cond2]]=1,MID(Table16[[#This Row],[Column1]],6,3),O1949)</f>
        <v xml:space="preserve"> 4</v>
      </c>
      <c r="P1950">
        <v>1949</v>
      </c>
      <c r="Q1950" t="s">
        <v>559</v>
      </c>
    </row>
    <row r="1951" spans="11:17" hidden="1" x14ac:dyDescent="0.3">
      <c r="K1951">
        <v>3</v>
      </c>
      <c r="L1951">
        <f>IF(AND(ISNUMBER(SEARCH(":",Table16[[#This Row],[Column1]]))=FALSE,ISNUMBER(SEARCH("Ronda",Table16[[#This Row],[Column1]]))=FALSE),1,0)</f>
        <v>1</v>
      </c>
      <c r="M1951">
        <f>IF(Table16[[#This Row],[cond]]=1,M1950+1,0)</f>
        <v>3</v>
      </c>
      <c r="N1951">
        <f>IF(ISNUMBER(SEARCH("Ronda",Table16[[#This Row],[Column1]]))=TRUE,1,0)</f>
        <v>0</v>
      </c>
      <c r="O1951" t="str">
        <f>IF(Table16[[#This Row],[cond2]]=1,MID(Table16[[#This Row],[Column1]],6,3),O1950)</f>
        <v xml:space="preserve"> 4</v>
      </c>
      <c r="P1951">
        <v>1950</v>
      </c>
      <c r="Q1951" t="s">
        <v>559</v>
      </c>
    </row>
    <row r="1952" spans="11:17" x14ac:dyDescent="0.3">
      <c r="K1952">
        <v>2</v>
      </c>
      <c r="L1952">
        <f>IF(AND(ISNUMBER(SEARCH(":",Table16[[#This Row],[Column1]]))=FALSE,ISNUMBER(SEARCH("Ronda",Table16[[#This Row],[Column1]]))=FALSE),1,0)</f>
        <v>1</v>
      </c>
      <c r="M1952">
        <f>IF(Table16[[#This Row],[cond]]=1,M1951+1,0)</f>
        <v>4</v>
      </c>
      <c r="N1952">
        <f>IF(ISNUMBER(SEARCH("Ronda",Table16[[#This Row],[Column1]]))=TRUE,1,0)</f>
        <v>0</v>
      </c>
      <c r="O1952" t="str">
        <f>IF(Table16[[#This Row],[cond2]]=1,MID(Table16[[#This Row],[Column1]],6,3),O1951)</f>
        <v xml:space="preserve"> 4</v>
      </c>
      <c r="P1952">
        <v>233</v>
      </c>
      <c r="Q1952" t="s">
        <v>532</v>
      </c>
    </row>
    <row r="1953" spans="11:17" hidden="1" x14ac:dyDescent="0.3">
      <c r="K1953">
        <v>-2</v>
      </c>
      <c r="L1953">
        <f>IF(AND(ISNUMBER(SEARCH(":",Table16[[#This Row],[Column1]]))=FALSE,ISNUMBER(SEARCH("Ronda",Table16[[#This Row],[Column1]]))=FALSE),1,0)</f>
        <v>1</v>
      </c>
      <c r="M1953">
        <f>IF(Table16[[#This Row],[cond]]=1,M1952+1,0)</f>
        <v>5</v>
      </c>
      <c r="N1953">
        <f>IF(ISNUMBER(SEARCH("Ronda",Table16[[#This Row],[Column1]]))=TRUE,1,0)</f>
        <v>0</v>
      </c>
      <c r="O1953" t="str">
        <f>IF(Table16[[#This Row],[cond2]]=1,MID(Table16[[#This Row],[Column1]],6,3),O1952)</f>
        <v xml:space="preserve"> 4</v>
      </c>
      <c r="P1953">
        <v>1952</v>
      </c>
      <c r="Q1953" t="s">
        <v>559</v>
      </c>
    </row>
    <row r="1954" spans="11:17" hidden="1" x14ac:dyDescent="0.3">
      <c r="K1954">
        <v>0</v>
      </c>
      <c r="L1954">
        <f>IF(AND(ISNUMBER(SEARCH(":",Table16[[#This Row],[Column1]]))=FALSE,ISNUMBER(SEARCH("Ronda",Table16[[#This Row],[Column1]]))=FALSE),1,0)</f>
        <v>1</v>
      </c>
      <c r="M1954">
        <f>IF(Table16[[#This Row],[cond]]=1,M1953+1,0)</f>
        <v>6</v>
      </c>
      <c r="N1954">
        <f>IF(ISNUMBER(SEARCH("Ronda",Table16[[#This Row],[Column1]]))=TRUE,1,0)</f>
        <v>0</v>
      </c>
      <c r="O1954" t="str">
        <f>IF(Table16[[#This Row],[cond2]]=1,MID(Table16[[#This Row],[Column1]],6,3),O1953)</f>
        <v xml:space="preserve"> 4</v>
      </c>
      <c r="P1954">
        <v>1953</v>
      </c>
      <c r="Q1954" t="s">
        <v>559</v>
      </c>
    </row>
    <row r="1955" spans="11:17" hidden="1" x14ac:dyDescent="0.3">
      <c r="K1955" t="s">
        <v>1709</v>
      </c>
      <c r="L1955">
        <f>IF(AND(ISNUMBER(SEARCH(":",Table16[[#This Row],[Column1]]))=FALSE,ISNUMBER(SEARCH("Ronda",Table16[[#This Row],[Column1]]))=FALSE),1,0)</f>
        <v>0</v>
      </c>
      <c r="M1955">
        <f>IF(Table16[[#This Row],[cond]]=1,M1954+1,0)</f>
        <v>0</v>
      </c>
      <c r="N1955">
        <f>IF(ISNUMBER(SEARCH("Ronda",Table16[[#This Row],[Column1]]))=TRUE,1,0)</f>
        <v>0</v>
      </c>
      <c r="O1955" t="str">
        <f>IF(Table16[[#This Row],[cond2]]=1,MID(Table16[[#This Row],[Column1]],6,3),O1954)</f>
        <v xml:space="preserve"> 4</v>
      </c>
      <c r="P1955">
        <v>1954</v>
      </c>
      <c r="Q1955" t="s">
        <v>559</v>
      </c>
    </row>
    <row r="1956" spans="11:17" hidden="1" x14ac:dyDescent="0.3">
      <c r="K1956" t="s">
        <v>1493</v>
      </c>
      <c r="L1956">
        <f>IF(AND(ISNUMBER(SEARCH(":",Table16[[#This Row],[Column1]]))=FALSE,ISNUMBER(SEARCH("Ronda",Table16[[#This Row],[Column1]]))=FALSE),1,0)</f>
        <v>1</v>
      </c>
      <c r="M1956">
        <f>IF(Table16[[#This Row],[cond]]=1,M1955+1,0)</f>
        <v>1</v>
      </c>
      <c r="N1956">
        <f>IF(ISNUMBER(SEARCH("Ronda",Table16[[#This Row],[Column1]]))=TRUE,1,0)</f>
        <v>0</v>
      </c>
      <c r="O1956" t="str">
        <f>IF(Table16[[#This Row],[cond2]]=1,MID(Table16[[#This Row],[Column1]],6,3),O1955)</f>
        <v xml:space="preserve"> 4</v>
      </c>
      <c r="P1956">
        <v>1955</v>
      </c>
      <c r="Q1956" t="s">
        <v>559</v>
      </c>
    </row>
    <row r="1957" spans="11:17" hidden="1" x14ac:dyDescent="0.3">
      <c r="K1957" t="s">
        <v>33</v>
      </c>
      <c r="L1957">
        <f>IF(AND(ISNUMBER(SEARCH(":",Table16[[#This Row],[Column1]]))=FALSE,ISNUMBER(SEARCH("Ronda",Table16[[#This Row],[Column1]]))=FALSE),1,0)</f>
        <v>1</v>
      </c>
      <c r="M1957">
        <f>IF(Table16[[#This Row],[cond]]=1,M1956+1,0)</f>
        <v>2</v>
      </c>
      <c r="N1957">
        <f>IF(ISNUMBER(SEARCH("Ronda",Table16[[#This Row],[Column1]]))=TRUE,1,0)</f>
        <v>0</v>
      </c>
      <c r="O1957" t="str">
        <f>IF(Table16[[#This Row],[cond2]]=1,MID(Table16[[#This Row],[Column1]],6,3),O1956)</f>
        <v xml:space="preserve"> 4</v>
      </c>
      <c r="P1957">
        <v>1956</v>
      </c>
      <c r="Q1957" t="s">
        <v>559</v>
      </c>
    </row>
    <row r="1958" spans="11:17" hidden="1" x14ac:dyDescent="0.3">
      <c r="K1958">
        <v>0</v>
      </c>
      <c r="L1958">
        <f>IF(AND(ISNUMBER(SEARCH(":",Table16[[#This Row],[Column1]]))=FALSE,ISNUMBER(SEARCH("Ronda",Table16[[#This Row],[Column1]]))=FALSE),1,0)</f>
        <v>1</v>
      </c>
      <c r="M1958">
        <f>IF(Table16[[#This Row],[cond]]=1,M1957+1,0)</f>
        <v>3</v>
      </c>
      <c r="N1958">
        <f>IF(ISNUMBER(SEARCH("Ronda",Table16[[#This Row],[Column1]]))=TRUE,1,0)</f>
        <v>0</v>
      </c>
      <c r="O1958" t="str">
        <f>IF(Table16[[#This Row],[cond2]]=1,MID(Table16[[#This Row],[Column1]],6,3),O1957)</f>
        <v xml:space="preserve"> 4</v>
      </c>
      <c r="P1958">
        <v>1957</v>
      </c>
      <c r="Q1958" t="s">
        <v>559</v>
      </c>
    </row>
    <row r="1959" spans="11:17" x14ac:dyDescent="0.3">
      <c r="K1959">
        <v>0</v>
      </c>
      <c r="L1959">
        <f>IF(AND(ISNUMBER(SEARCH(":",Table16[[#This Row],[Column1]]))=FALSE,ISNUMBER(SEARCH("Ronda",Table16[[#This Row],[Column1]]))=FALSE),1,0)</f>
        <v>1</v>
      </c>
      <c r="M1959">
        <f>IF(Table16[[#This Row],[cond]]=1,M1958+1,0)</f>
        <v>4</v>
      </c>
      <c r="N1959">
        <f>IF(ISNUMBER(SEARCH("Ronda",Table16[[#This Row],[Column1]]))=TRUE,1,0)</f>
        <v>0</v>
      </c>
      <c r="O1959" t="str">
        <f>IF(Table16[[#This Row],[cond2]]=1,MID(Table16[[#This Row],[Column1]],6,3),O1958)</f>
        <v xml:space="preserve"> 4</v>
      </c>
      <c r="P1959">
        <v>226</v>
      </c>
      <c r="Q1959" t="s">
        <v>532</v>
      </c>
    </row>
    <row r="1960" spans="11:17" hidden="1" x14ac:dyDescent="0.3">
      <c r="K1960">
        <v>0</v>
      </c>
      <c r="L1960">
        <f>IF(AND(ISNUMBER(SEARCH(":",Table16[[#This Row],[Column1]]))=FALSE,ISNUMBER(SEARCH("Ronda",Table16[[#This Row],[Column1]]))=FALSE),1,0)</f>
        <v>1</v>
      </c>
      <c r="M1960">
        <f>IF(Table16[[#This Row],[cond]]=1,M1959+1,0)</f>
        <v>5</v>
      </c>
      <c r="N1960">
        <f>IF(ISNUMBER(SEARCH("Ronda",Table16[[#This Row],[Column1]]))=TRUE,1,0)</f>
        <v>0</v>
      </c>
      <c r="O1960" t="str">
        <f>IF(Table16[[#This Row],[cond2]]=1,MID(Table16[[#This Row],[Column1]],6,3),O1959)</f>
        <v xml:space="preserve"> 4</v>
      </c>
      <c r="P1960">
        <v>1959</v>
      </c>
      <c r="Q1960" t="s">
        <v>559</v>
      </c>
    </row>
    <row r="1961" spans="11:17" hidden="1" x14ac:dyDescent="0.3">
      <c r="K1961">
        <v>0</v>
      </c>
      <c r="L1961">
        <f>IF(AND(ISNUMBER(SEARCH(":",Table16[[#This Row],[Column1]]))=FALSE,ISNUMBER(SEARCH("Ronda",Table16[[#This Row],[Column1]]))=FALSE),1,0)</f>
        <v>1</v>
      </c>
      <c r="M1961">
        <f>IF(Table16[[#This Row],[cond]]=1,M1960+1,0)</f>
        <v>6</v>
      </c>
      <c r="N1961">
        <f>IF(ISNUMBER(SEARCH("Ronda",Table16[[#This Row],[Column1]]))=TRUE,1,0)</f>
        <v>0</v>
      </c>
      <c r="O1961" t="str">
        <f>IF(Table16[[#This Row],[cond2]]=1,MID(Table16[[#This Row],[Column1]],6,3),O1960)</f>
        <v xml:space="preserve"> 4</v>
      </c>
      <c r="P1961">
        <v>1960</v>
      </c>
      <c r="Q1961" t="s">
        <v>559</v>
      </c>
    </row>
    <row r="1962" spans="11:17" hidden="1" x14ac:dyDescent="0.3">
      <c r="K1962" t="s">
        <v>1709</v>
      </c>
      <c r="L1962">
        <f>IF(AND(ISNUMBER(SEARCH(":",Table16[[#This Row],[Column1]]))=FALSE,ISNUMBER(SEARCH("Ronda",Table16[[#This Row],[Column1]]))=FALSE),1,0)</f>
        <v>0</v>
      </c>
      <c r="M1962">
        <f>IF(Table16[[#This Row],[cond]]=1,M1961+1,0)</f>
        <v>0</v>
      </c>
      <c r="N1962">
        <f>IF(ISNUMBER(SEARCH("Ronda",Table16[[#This Row],[Column1]]))=TRUE,1,0)</f>
        <v>0</v>
      </c>
      <c r="O1962" t="str">
        <f>IF(Table16[[#This Row],[cond2]]=1,MID(Table16[[#This Row],[Column1]],6,3),O1961)</f>
        <v xml:space="preserve"> 4</v>
      </c>
      <c r="P1962">
        <v>1961</v>
      </c>
      <c r="Q1962" t="s">
        <v>559</v>
      </c>
    </row>
    <row r="1963" spans="11:17" hidden="1" x14ac:dyDescent="0.3">
      <c r="K1963" t="s">
        <v>6</v>
      </c>
      <c r="L1963">
        <f>IF(AND(ISNUMBER(SEARCH(":",Table16[[#This Row],[Column1]]))=FALSE,ISNUMBER(SEARCH("Ronda",Table16[[#This Row],[Column1]]))=FALSE),1,0)</f>
        <v>1</v>
      </c>
      <c r="M1963">
        <f>IF(Table16[[#This Row],[cond]]=1,M1962+1,0)</f>
        <v>1</v>
      </c>
      <c r="N1963">
        <f>IF(ISNUMBER(SEARCH("Ronda",Table16[[#This Row],[Column1]]))=TRUE,1,0)</f>
        <v>0</v>
      </c>
      <c r="O1963" t="str">
        <f>IF(Table16[[#This Row],[cond2]]=1,MID(Table16[[#This Row],[Column1]],6,3),O1962)</f>
        <v xml:space="preserve"> 4</v>
      </c>
      <c r="P1963">
        <v>1962</v>
      </c>
      <c r="Q1963" t="s">
        <v>559</v>
      </c>
    </row>
    <row r="1964" spans="11:17" hidden="1" x14ac:dyDescent="0.3">
      <c r="K1964" t="s">
        <v>1051</v>
      </c>
      <c r="L1964">
        <f>IF(AND(ISNUMBER(SEARCH(":",Table16[[#This Row],[Column1]]))=FALSE,ISNUMBER(SEARCH("Ronda",Table16[[#This Row],[Column1]]))=FALSE),1,0)</f>
        <v>1</v>
      </c>
      <c r="M1964">
        <f>IF(Table16[[#This Row],[cond]]=1,M1963+1,0)</f>
        <v>2</v>
      </c>
      <c r="N1964">
        <f>IF(ISNUMBER(SEARCH("Ronda",Table16[[#This Row],[Column1]]))=TRUE,1,0)</f>
        <v>0</v>
      </c>
      <c r="O1964" t="str">
        <f>IF(Table16[[#This Row],[cond2]]=1,MID(Table16[[#This Row],[Column1]],6,3),O1963)</f>
        <v xml:space="preserve"> 4</v>
      </c>
      <c r="P1964">
        <v>1963</v>
      </c>
      <c r="Q1964" t="s">
        <v>559</v>
      </c>
    </row>
    <row r="1965" spans="11:17" hidden="1" x14ac:dyDescent="0.3">
      <c r="K1965">
        <v>2</v>
      </c>
      <c r="L1965">
        <f>IF(AND(ISNUMBER(SEARCH(":",Table16[[#This Row],[Column1]]))=FALSE,ISNUMBER(SEARCH("Ronda",Table16[[#This Row],[Column1]]))=FALSE),1,0)</f>
        <v>1</v>
      </c>
      <c r="M1965">
        <f>IF(Table16[[#This Row],[cond]]=1,M1964+1,0)</f>
        <v>3</v>
      </c>
      <c r="N1965">
        <f>IF(ISNUMBER(SEARCH("Ronda",Table16[[#This Row],[Column1]]))=TRUE,1,0)</f>
        <v>0</v>
      </c>
      <c r="O1965" t="str">
        <f>IF(Table16[[#This Row],[cond2]]=1,MID(Table16[[#This Row],[Column1]],6,3),O1964)</f>
        <v xml:space="preserve"> 4</v>
      </c>
      <c r="P1965">
        <v>1964</v>
      </c>
      <c r="Q1965" t="s">
        <v>559</v>
      </c>
    </row>
    <row r="1966" spans="11:17" x14ac:dyDescent="0.3">
      <c r="K1966">
        <v>1</v>
      </c>
      <c r="L1966">
        <f>IF(AND(ISNUMBER(SEARCH(":",Table16[[#This Row],[Column1]]))=FALSE,ISNUMBER(SEARCH("Ronda",Table16[[#This Row],[Column1]]))=FALSE),1,0)</f>
        <v>1</v>
      </c>
      <c r="M1966">
        <f>IF(Table16[[#This Row],[cond]]=1,M1965+1,0)</f>
        <v>4</v>
      </c>
      <c r="N1966">
        <f>IF(ISNUMBER(SEARCH("Ronda",Table16[[#This Row],[Column1]]))=TRUE,1,0)</f>
        <v>0</v>
      </c>
      <c r="O1966" t="str">
        <f>IF(Table16[[#This Row],[cond2]]=1,MID(Table16[[#This Row],[Column1]],6,3),O1965)</f>
        <v xml:space="preserve"> 4</v>
      </c>
      <c r="P1966">
        <v>219</v>
      </c>
      <c r="Q1966" t="s">
        <v>532</v>
      </c>
    </row>
    <row r="1967" spans="11:17" hidden="1" x14ac:dyDescent="0.3">
      <c r="K1967">
        <v>-1</v>
      </c>
      <c r="L1967">
        <f>IF(AND(ISNUMBER(SEARCH(":",Table16[[#This Row],[Column1]]))=FALSE,ISNUMBER(SEARCH("Ronda",Table16[[#This Row],[Column1]]))=FALSE),1,0)</f>
        <v>1</v>
      </c>
      <c r="M1967">
        <f>IF(Table16[[#This Row],[cond]]=1,M1966+1,0)</f>
        <v>5</v>
      </c>
      <c r="N1967">
        <f>IF(ISNUMBER(SEARCH("Ronda",Table16[[#This Row],[Column1]]))=TRUE,1,0)</f>
        <v>0</v>
      </c>
      <c r="O1967" t="str">
        <f>IF(Table16[[#This Row],[cond2]]=1,MID(Table16[[#This Row],[Column1]],6,3),O1966)</f>
        <v xml:space="preserve"> 4</v>
      </c>
      <c r="P1967">
        <v>1966</v>
      </c>
      <c r="Q1967" t="s">
        <v>559</v>
      </c>
    </row>
    <row r="1968" spans="11:17" hidden="1" x14ac:dyDescent="0.3">
      <c r="K1968">
        <v>0</v>
      </c>
      <c r="L1968">
        <f>IF(AND(ISNUMBER(SEARCH(":",Table16[[#This Row],[Column1]]))=FALSE,ISNUMBER(SEARCH("Ronda",Table16[[#This Row],[Column1]]))=FALSE),1,0)</f>
        <v>1</v>
      </c>
      <c r="M1968">
        <f>IF(Table16[[#This Row],[cond]]=1,M1967+1,0)</f>
        <v>6</v>
      </c>
      <c r="N1968">
        <f>IF(ISNUMBER(SEARCH("Ronda",Table16[[#This Row],[Column1]]))=TRUE,1,0)</f>
        <v>0</v>
      </c>
      <c r="O1968" t="str">
        <f>IF(Table16[[#This Row],[cond2]]=1,MID(Table16[[#This Row],[Column1]],6,3),O1967)</f>
        <v xml:space="preserve"> 4</v>
      </c>
      <c r="P1968">
        <v>1967</v>
      </c>
      <c r="Q1968" t="s">
        <v>559</v>
      </c>
    </row>
    <row r="1969" spans="11:17" hidden="1" x14ac:dyDescent="0.3">
      <c r="K1969" t="s">
        <v>1710</v>
      </c>
      <c r="L1969">
        <f>IF(AND(ISNUMBER(SEARCH(":",Table16[[#This Row],[Column1]]))=FALSE,ISNUMBER(SEARCH("Ronda",Table16[[#This Row],[Column1]]))=FALSE),1,0)</f>
        <v>0</v>
      </c>
      <c r="M1969">
        <f>IF(Table16[[#This Row],[cond]]=1,M1968+1,0)</f>
        <v>0</v>
      </c>
      <c r="N1969">
        <f>IF(ISNUMBER(SEARCH("Ronda",Table16[[#This Row],[Column1]]))=TRUE,1,0)</f>
        <v>0</v>
      </c>
      <c r="O1969" t="str">
        <f>IF(Table16[[#This Row],[cond2]]=1,MID(Table16[[#This Row],[Column1]],6,3),O1968)</f>
        <v xml:space="preserve"> 4</v>
      </c>
      <c r="P1969">
        <v>1968</v>
      </c>
      <c r="Q1969" t="s">
        <v>559</v>
      </c>
    </row>
    <row r="1970" spans="11:17" hidden="1" x14ac:dyDescent="0.3">
      <c r="K1970" t="s">
        <v>7</v>
      </c>
      <c r="L1970">
        <f>IF(AND(ISNUMBER(SEARCH(":",Table16[[#This Row],[Column1]]))=FALSE,ISNUMBER(SEARCH("Ronda",Table16[[#This Row],[Column1]]))=FALSE),1,0)</f>
        <v>1</v>
      </c>
      <c r="M1970">
        <f>IF(Table16[[#This Row],[cond]]=1,M1969+1,0)</f>
        <v>1</v>
      </c>
      <c r="N1970">
        <f>IF(ISNUMBER(SEARCH("Ronda",Table16[[#This Row],[Column1]]))=TRUE,1,0)</f>
        <v>0</v>
      </c>
      <c r="O1970" t="str">
        <f>IF(Table16[[#This Row],[cond2]]=1,MID(Table16[[#This Row],[Column1]],6,3),O1969)</f>
        <v xml:space="preserve"> 4</v>
      </c>
      <c r="P1970">
        <v>1969</v>
      </c>
      <c r="Q1970" t="s">
        <v>559</v>
      </c>
    </row>
    <row r="1971" spans="11:17" hidden="1" x14ac:dyDescent="0.3">
      <c r="K1971" t="s">
        <v>8</v>
      </c>
      <c r="L1971">
        <f>IF(AND(ISNUMBER(SEARCH(":",Table16[[#This Row],[Column1]]))=FALSE,ISNUMBER(SEARCH("Ronda",Table16[[#This Row],[Column1]]))=FALSE),1,0)</f>
        <v>1</v>
      </c>
      <c r="M1971">
        <f>IF(Table16[[#This Row],[cond]]=1,M1970+1,0)</f>
        <v>2</v>
      </c>
      <c r="N1971">
        <f>IF(ISNUMBER(SEARCH("Ronda",Table16[[#This Row],[Column1]]))=TRUE,1,0)</f>
        <v>0</v>
      </c>
      <c r="O1971" t="str">
        <f>IF(Table16[[#This Row],[cond2]]=1,MID(Table16[[#This Row],[Column1]],6,3),O1970)</f>
        <v xml:space="preserve"> 4</v>
      </c>
      <c r="P1971">
        <v>1970</v>
      </c>
      <c r="Q1971" t="s">
        <v>559</v>
      </c>
    </row>
    <row r="1972" spans="11:17" hidden="1" x14ac:dyDescent="0.3">
      <c r="K1972">
        <v>2</v>
      </c>
      <c r="L1972">
        <f>IF(AND(ISNUMBER(SEARCH(":",Table16[[#This Row],[Column1]]))=FALSE,ISNUMBER(SEARCH("Ronda",Table16[[#This Row],[Column1]]))=FALSE),1,0)</f>
        <v>1</v>
      </c>
      <c r="M1972">
        <f>IF(Table16[[#This Row],[cond]]=1,M1971+1,0)</f>
        <v>3</v>
      </c>
      <c r="N1972">
        <f>IF(ISNUMBER(SEARCH("Ronda",Table16[[#This Row],[Column1]]))=TRUE,1,0)</f>
        <v>0</v>
      </c>
      <c r="O1972" t="str">
        <f>IF(Table16[[#This Row],[cond2]]=1,MID(Table16[[#This Row],[Column1]],6,3),O1971)</f>
        <v xml:space="preserve"> 4</v>
      </c>
      <c r="P1972">
        <v>1971</v>
      </c>
      <c r="Q1972" t="s">
        <v>559</v>
      </c>
    </row>
    <row r="1973" spans="11:17" x14ac:dyDescent="0.3">
      <c r="K1973">
        <v>2</v>
      </c>
      <c r="L1973">
        <f>IF(AND(ISNUMBER(SEARCH(":",Table16[[#This Row],[Column1]]))=FALSE,ISNUMBER(SEARCH("Ronda",Table16[[#This Row],[Column1]]))=FALSE),1,0)</f>
        <v>1</v>
      </c>
      <c r="M1973">
        <f>IF(Table16[[#This Row],[cond]]=1,M1972+1,0)</f>
        <v>4</v>
      </c>
      <c r="N1973">
        <f>IF(ISNUMBER(SEARCH("Ronda",Table16[[#This Row],[Column1]]))=TRUE,1,0)</f>
        <v>0</v>
      </c>
      <c r="O1973" t="str">
        <f>IF(Table16[[#This Row],[cond2]]=1,MID(Table16[[#This Row],[Column1]],6,3),O1972)</f>
        <v xml:space="preserve"> 4</v>
      </c>
      <c r="P1973">
        <v>212</v>
      </c>
      <c r="Q1973" t="s">
        <v>532</v>
      </c>
    </row>
    <row r="1974" spans="11:17" hidden="1" x14ac:dyDescent="0.3">
      <c r="K1974">
        <v>-1</v>
      </c>
      <c r="L1974">
        <f>IF(AND(ISNUMBER(SEARCH(":",Table16[[#This Row],[Column1]]))=FALSE,ISNUMBER(SEARCH("Ronda",Table16[[#This Row],[Column1]]))=FALSE),1,0)</f>
        <v>1</v>
      </c>
      <c r="M1974">
        <f>IF(Table16[[#This Row],[cond]]=1,M1973+1,0)</f>
        <v>5</v>
      </c>
      <c r="N1974">
        <f>IF(ISNUMBER(SEARCH("Ronda",Table16[[#This Row],[Column1]]))=TRUE,1,0)</f>
        <v>0</v>
      </c>
      <c r="O1974" t="str">
        <f>IF(Table16[[#This Row],[cond2]]=1,MID(Table16[[#This Row],[Column1]],6,3),O1973)</f>
        <v xml:space="preserve"> 4</v>
      </c>
      <c r="P1974">
        <v>1973</v>
      </c>
      <c r="Q1974" t="s">
        <v>559</v>
      </c>
    </row>
    <row r="1975" spans="11:17" hidden="1" x14ac:dyDescent="0.3">
      <c r="K1975">
        <v>-2</v>
      </c>
      <c r="L1975">
        <f>IF(AND(ISNUMBER(SEARCH(":",Table16[[#This Row],[Column1]]))=FALSE,ISNUMBER(SEARCH("Ronda",Table16[[#This Row],[Column1]]))=FALSE),1,0)</f>
        <v>1</v>
      </c>
      <c r="M1975">
        <f>IF(Table16[[#This Row],[cond]]=1,M1974+1,0)</f>
        <v>6</v>
      </c>
      <c r="N1975">
        <f>IF(ISNUMBER(SEARCH("Ronda",Table16[[#This Row],[Column1]]))=TRUE,1,0)</f>
        <v>0</v>
      </c>
      <c r="O1975" t="str">
        <f>IF(Table16[[#This Row],[cond2]]=1,MID(Table16[[#This Row],[Column1]],6,3),O1974)</f>
        <v xml:space="preserve"> 4</v>
      </c>
      <c r="P1975">
        <v>1974</v>
      </c>
      <c r="Q1975" t="s">
        <v>559</v>
      </c>
    </row>
    <row r="1976" spans="11:17" hidden="1" x14ac:dyDescent="0.3">
      <c r="K1976" t="s">
        <v>1711</v>
      </c>
      <c r="L1976">
        <f>IF(AND(ISNUMBER(SEARCH(":",Table16[[#This Row],[Column1]]))=FALSE,ISNUMBER(SEARCH("Ronda",Table16[[#This Row],[Column1]]))=FALSE),1,0)</f>
        <v>0</v>
      </c>
      <c r="M1976">
        <f>IF(Table16[[#This Row],[cond]]=1,M1975+1,0)</f>
        <v>0</v>
      </c>
      <c r="N1976">
        <f>IF(ISNUMBER(SEARCH("Ronda",Table16[[#This Row],[Column1]]))=TRUE,1,0)</f>
        <v>0</v>
      </c>
      <c r="O1976" t="str">
        <f>IF(Table16[[#This Row],[cond2]]=1,MID(Table16[[#This Row],[Column1]],6,3),O1975)</f>
        <v xml:space="preserve"> 4</v>
      </c>
      <c r="P1976">
        <v>1975</v>
      </c>
      <c r="Q1976" t="s">
        <v>559</v>
      </c>
    </row>
    <row r="1977" spans="11:17" hidden="1" x14ac:dyDescent="0.3">
      <c r="K1977" t="s">
        <v>13</v>
      </c>
      <c r="L1977">
        <f>IF(AND(ISNUMBER(SEARCH(":",Table16[[#This Row],[Column1]]))=FALSE,ISNUMBER(SEARCH("Ronda",Table16[[#This Row],[Column1]]))=FALSE),1,0)</f>
        <v>1</v>
      </c>
      <c r="M1977">
        <f>IF(Table16[[#This Row],[cond]]=1,M1976+1,0)</f>
        <v>1</v>
      </c>
      <c r="N1977">
        <f>IF(ISNUMBER(SEARCH("Ronda",Table16[[#This Row],[Column1]]))=TRUE,1,0)</f>
        <v>0</v>
      </c>
      <c r="O1977" t="str">
        <f>IF(Table16[[#This Row],[cond2]]=1,MID(Table16[[#This Row],[Column1]],6,3),O1976)</f>
        <v xml:space="preserve"> 4</v>
      </c>
      <c r="P1977">
        <v>1976</v>
      </c>
      <c r="Q1977" t="s">
        <v>559</v>
      </c>
    </row>
    <row r="1978" spans="11:17" hidden="1" x14ac:dyDescent="0.3">
      <c r="K1978" t="s">
        <v>5</v>
      </c>
      <c r="L1978">
        <f>IF(AND(ISNUMBER(SEARCH(":",Table16[[#This Row],[Column1]]))=FALSE,ISNUMBER(SEARCH("Ronda",Table16[[#This Row],[Column1]]))=FALSE),1,0)</f>
        <v>1</v>
      </c>
      <c r="M1978">
        <f>IF(Table16[[#This Row],[cond]]=1,M1977+1,0)</f>
        <v>2</v>
      </c>
      <c r="N1978">
        <f>IF(ISNUMBER(SEARCH("Ronda",Table16[[#This Row],[Column1]]))=TRUE,1,0)</f>
        <v>0</v>
      </c>
      <c r="O1978" t="str">
        <f>IF(Table16[[#This Row],[cond2]]=1,MID(Table16[[#This Row],[Column1]],6,3),O1977)</f>
        <v xml:space="preserve"> 4</v>
      </c>
      <c r="P1978">
        <v>1977</v>
      </c>
      <c r="Q1978" t="s">
        <v>559</v>
      </c>
    </row>
    <row r="1979" spans="11:17" hidden="1" x14ac:dyDescent="0.3">
      <c r="K1979">
        <v>2</v>
      </c>
      <c r="L1979">
        <f>IF(AND(ISNUMBER(SEARCH(":",Table16[[#This Row],[Column1]]))=FALSE,ISNUMBER(SEARCH("Ronda",Table16[[#This Row],[Column1]]))=FALSE),1,0)</f>
        <v>1</v>
      </c>
      <c r="M1979">
        <f>IF(Table16[[#This Row],[cond]]=1,M1978+1,0)</f>
        <v>3</v>
      </c>
      <c r="N1979">
        <f>IF(ISNUMBER(SEARCH("Ronda",Table16[[#This Row],[Column1]]))=TRUE,1,0)</f>
        <v>0</v>
      </c>
      <c r="O1979" t="str">
        <f>IF(Table16[[#This Row],[cond2]]=1,MID(Table16[[#This Row],[Column1]],6,3),O1978)</f>
        <v xml:space="preserve"> 4</v>
      </c>
      <c r="P1979">
        <v>1978</v>
      </c>
      <c r="Q1979" t="s">
        <v>559</v>
      </c>
    </row>
    <row r="1980" spans="11:17" x14ac:dyDescent="0.3">
      <c r="K1980">
        <v>0</v>
      </c>
      <c r="L1980">
        <f>IF(AND(ISNUMBER(SEARCH(":",Table16[[#This Row],[Column1]]))=FALSE,ISNUMBER(SEARCH("Ronda",Table16[[#This Row],[Column1]]))=FALSE),1,0)</f>
        <v>1</v>
      </c>
      <c r="M1980">
        <f>IF(Table16[[#This Row],[cond]]=1,M1979+1,0)</f>
        <v>4</v>
      </c>
      <c r="N1980">
        <f>IF(ISNUMBER(SEARCH("Ronda",Table16[[#This Row],[Column1]]))=TRUE,1,0)</f>
        <v>0</v>
      </c>
      <c r="O1980" t="str">
        <f>IF(Table16[[#This Row],[cond2]]=1,MID(Table16[[#This Row],[Column1]],6,3),O1979)</f>
        <v xml:space="preserve"> 4</v>
      </c>
      <c r="P1980">
        <v>205</v>
      </c>
      <c r="Q1980" t="s">
        <v>532</v>
      </c>
    </row>
    <row r="1981" spans="11:17" hidden="1" x14ac:dyDescent="0.3">
      <c r="K1981">
        <v>-2</v>
      </c>
      <c r="L1981">
        <f>IF(AND(ISNUMBER(SEARCH(":",Table16[[#This Row],[Column1]]))=FALSE,ISNUMBER(SEARCH("Ronda",Table16[[#This Row],[Column1]]))=FALSE),1,0)</f>
        <v>1</v>
      </c>
      <c r="M1981">
        <f>IF(Table16[[#This Row],[cond]]=1,M1980+1,0)</f>
        <v>5</v>
      </c>
      <c r="N1981">
        <f>IF(ISNUMBER(SEARCH("Ronda",Table16[[#This Row],[Column1]]))=TRUE,1,0)</f>
        <v>0</v>
      </c>
      <c r="O1981" t="str">
        <f>IF(Table16[[#This Row],[cond2]]=1,MID(Table16[[#This Row],[Column1]],6,3),O1980)</f>
        <v xml:space="preserve"> 4</v>
      </c>
      <c r="P1981">
        <v>1980</v>
      </c>
      <c r="Q1981" t="s">
        <v>559</v>
      </c>
    </row>
    <row r="1982" spans="11:17" hidden="1" x14ac:dyDescent="0.3">
      <c r="K1982">
        <v>0</v>
      </c>
      <c r="L1982">
        <f>IF(AND(ISNUMBER(SEARCH(":",Table16[[#This Row],[Column1]]))=FALSE,ISNUMBER(SEARCH("Ronda",Table16[[#This Row],[Column1]]))=FALSE),1,0)</f>
        <v>1</v>
      </c>
      <c r="M1982">
        <f>IF(Table16[[#This Row],[cond]]=1,M1981+1,0)</f>
        <v>6</v>
      </c>
      <c r="N1982">
        <f>IF(ISNUMBER(SEARCH("Ronda",Table16[[#This Row],[Column1]]))=TRUE,1,0)</f>
        <v>0</v>
      </c>
      <c r="O1982" t="str">
        <f>IF(Table16[[#This Row],[cond2]]=1,MID(Table16[[#This Row],[Column1]],6,3),O1981)</f>
        <v xml:space="preserve"> 4</v>
      </c>
      <c r="P1982">
        <v>1981</v>
      </c>
      <c r="Q1982" t="s">
        <v>559</v>
      </c>
    </row>
    <row r="1983" spans="11:17" hidden="1" x14ac:dyDescent="0.3">
      <c r="K1983" t="s">
        <v>1712</v>
      </c>
      <c r="L1983">
        <f>IF(AND(ISNUMBER(SEARCH(":",Table16[[#This Row],[Column1]]))=FALSE,ISNUMBER(SEARCH("Ronda",Table16[[#This Row],[Column1]]))=FALSE),1,0)</f>
        <v>0</v>
      </c>
      <c r="M1983">
        <f>IF(Table16[[#This Row],[cond]]=1,M1982+1,0)</f>
        <v>0</v>
      </c>
      <c r="N1983">
        <f>IF(ISNUMBER(SEARCH("Ronda",Table16[[#This Row],[Column1]]))=TRUE,1,0)</f>
        <v>0</v>
      </c>
      <c r="O1983" t="str">
        <f>IF(Table16[[#This Row],[cond2]]=1,MID(Table16[[#This Row],[Column1]],6,3),O1982)</f>
        <v xml:space="preserve"> 4</v>
      </c>
      <c r="P1983">
        <v>1982</v>
      </c>
      <c r="Q1983" t="s">
        <v>559</v>
      </c>
    </row>
    <row r="1984" spans="11:17" hidden="1" x14ac:dyDescent="0.3">
      <c r="K1984" t="s">
        <v>36</v>
      </c>
      <c r="L1984">
        <f>IF(AND(ISNUMBER(SEARCH(":",Table16[[#This Row],[Column1]]))=FALSE,ISNUMBER(SEARCH("Ronda",Table16[[#This Row],[Column1]]))=FALSE),1,0)</f>
        <v>1</v>
      </c>
      <c r="M1984">
        <f>IF(Table16[[#This Row],[cond]]=1,M1983+1,0)</f>
        <v>1</v>
      </c>
      <c r="N1984">
        <f>IF(ISNUMBER(SEARCH("Ronda",Table16[[#This Row],[Column1]]))=TRUE,1,0)</f>
        <v>0</v>
      </c>
      <c r="O1984" t="str">
        <f>IF(Table16[[#This Row],[cond2]]=1,MID(Table16[[#This Row],[Column1]],6,3),O1983)</f>
        <v xml:space="preserve"> 4</v>
      </c>
      <c r="P1984">
        <v>1983</v>
      </c>
      <c r="Q1984" t="s">
        <v>559</v>
      </c>
    </row>
    <row r="1985" spans="11:17" hidden="1" x14ac:dyDescent="0.3">
      <c r="K1985" t="s">
        <v>303</v>
      </c>
      <c r="L1985">
        <f>IF(AND(ISNUMBER(SEARCH(":",Table16[[#This Row],[Column1]]))=FALSE,ISNUMBER(SEARCH("Ronda",Table16[[#This Row],[Column1]]))=FALSE),1,0)</f>
        <v>1</v>
      </c>
      <c r="M1985">
        <f>IF(Table16[[#This Row],[cond]]=1,M1984+1,0)</f>
        <v>2</v>
      </c>
      <c r="N1985">
        <f>IF(ISNUMBER(SEARCH("Ronda",Table16[[#This Row],[Column1]]))=TRUE,1,0)</f>
        <v>0</v>
      </c>
      <c r="O1985" t="str">
        <f>IF(Table16[[#This Row],[cond2]]=1,MID(Table16[[#This Row],[Column1]],6,3),O1984)</f>
        <v xml:space="preserve"> 4</v>
      </c>
      <c r="P1985">
        <v>1984</v>
      </c>
      <c r="Q1985" t="s">
        <v>559</v>
      </c>
    </row>
    <row r="1986" spans="11:17" hidden="1" x14ac:dyDescent="0.3">
      <c r="K1986">
        <v>1</v>
      </c>
      <c r="L1986">
        <f>IF(AND(ISNUMBER(SEARCH(":",Table16[[#This Row],[Column1]]))=FALSE,ISNUMBER(SEARCH("Ronda",Table16[[#This Row],[Column1]]))=FALSE),1,0)</f>
        <v>1</v>
      </c>
      <c r="M1986">
        <f>IF(Table16[[#This Row],[cond]]=1,M1985+1,0)</f>
        <v>3</v>
      </c>
      <c r="N1986">
        <f>IF(ISNUMBER(SEARCH("Ronda",Table16[[#This Row],[Column1]]))=TRUE,1,0)</f>
        <v>0</v>
      </c>
      <c r="O1986" t="str">
        <f>IF(Table16[[#This Row],[cond2]]=1,MID(Table16[[#This Row],[Column1]],6,3),O1985)</f>
        <v xml:space="preserve"> 4</v>
      </c>
      <c r="P1986">
        <v>1985</v>
      </c>
      <c r="Q1986" t="s">
        <v>559</v>
      </c>
    </row>
    <row r="1987" spans="11:17" x14ac:dyDescent="0.3">
      <c r="K1987">
        <v>1</v>
      </c>
      <c r="L1987">
        <f>IF(AND(ISNUMBER(SEARCH(":",Table16[[#This Row],[Column1]]))=FALSE,ISNUMBER(SEARCH("Ronda",Table16[[#This Row],[Column1]]))=FALSE),1,0)</f>
        <v>1</v>
      </c>
      <c r="M1987">
        <f>IF(Table16[[#This Row],[cond]]=1,M1986+1,0)</f>
        <v>4</v>
      </c>
      <c r="N1987">
        <f>IF(ISNUMBER(SEARCH("Ronda",Table16[[#This Row],[Column1]]))=TRUE,1,0)</f>
        <v>0</v>
      </c>
      <c r="O1987" t="str">
        <f>IF(Table16[[#This Row],[cond2]]=1,MID(Table16[[#This Row],[Column1]],6,3),O1986)</f>
        <v xml:space="preserve"> 4</v>
      </c>
      <c r="P1987">
        <v>198</v>
      </c>
      <c r="Q1987" t="s">
        <v>532</v>
      </c>
    </row>
    <row r="1988" spans="11:17" hidden="1" x14ac:dyDescent="0.3">
      <c r="K1988">
        <v>-1</v>
      </c>
      <c r="L1988">
        <f>IF(AND(ISNUMBER(SEARCH(":",Table16[[#This Row],[Column1]]))=FALSE,ISNUMBER(SEARCH("Ronda",Table16[[#This Row],[Column1]]))=FALSE),1,0)</f>
        <v>1</v>
      </c>
      <c r="M1988">
        <f>IF(Table16[[#This Row],[cond]]=1,M1987+1,0)</f>
        <v>5</v>
      </c>
      <c r="N1988">
        <f>IF(ISNUMBER(SEARCH("Ronda",Table16[[#This Row],[Column1]]))=TRUE,1,0)</f>
        <v>0</v>
      </c>
      <c r="O1988" t="str">
        <f>IF(Table16[[#This Row],[cond2]]=1,MID(Table16[[#This Row],[Column1]],6,3),O1987)</f>
        <v xml:space="preserve"> 4</v>
      </c>
      <c r="P1988">
        <v>1987</v>
      </c>
      <c r="Q1988" t="s">
        <v>559</v>
      </c>
    </row>
    <row r="1989" spans="11:17" hidden="1" x14ac:dyDescent="0.3">
      <c r="K1989">
        <v>0</v>
      </c>
      <c r="L1989">
        <f>IF(AND(ISNUMBER(SEARCH(":",Table16[[#This Row],[Column1]]))=FALSE,ISNUMBER(SEARCH("Ronda",Table16[[#This Row],[Column1]]))=FALSE),1,0)</f>
        <v>1</v>
      </c>
      <c r="M1989">
        <f>IF(Table16[[#This Row],[cond]]=1,M1988+1,0)</f>
        <v>6</v>
      </c>
      <c r="N1989">
        <f>IF(ISNUMBER(SEARCH("Ronda",Table16[[#This Row],[Column1]]))=TRUE,1,0)</f>
        <v>0</v>
      </c>
      <c r="O1989" t="str">
        <f>IF(Table16[[#This Row],[cond2]]=1,MID(Table16[[#This Row],[Column1]],6,3),O1988)</f>
        <v xml:space="preserve"> 4</v>
      </c>
      <c r="P1989">
        <v>1988</v>
      </c>
      <c r="Q1989" t="s">
        <v>559</v>
      </c>
    </row>
    <row r="1990" spans="11:17" hidden="1" x14ac:dyDescent="0.3">
      <c r="K1990" t="s">
        <v>1712</v>
      </c>
      <c r="L1990">
        <f>IF(AND(ISNUMBER(SEARCH(":",Table16[[#This Row],[Column1]]))=FALSE,ISNUMBER(SEARCH("Ronda",Table16[[#This Row],[Column1]]))=FALSE),1,0)</f>
        <v>0</v>
      </c>
      <c r="M1990">
        <f>IF(Table16[[#This Row],[cond]]=1,M1989+1,0)</f>
        <v>0</v>
      </c>
      <c r="N1990">
        <f>IF(ISNUMBER(SEARCH("Ronda",Table16[[#This Row],[Column1]]))=TRUE,1,0)</f>
        <v>0</v>
      </c>
      <c r="O1990" t="str">
        <f>IF(Table16[[#This Row],[cond2]]=1,MID(Table16[[#This Row],[Column1]],6,3),O1989)</f>
        <v xml:space="preserve"> 4</v>
      </c>
      <c r="P1990">
        <v>1989</v>
      </c>
      <c r="Q1990" t="s">
        <v>559</v>
      </c>
    </row>
    <row r="1991" spans="11:17" hidden="1" x14ac:dyDescent="0.3">
      <c r="K1991" t="s">
        <v>10</v>
      </c>
      <c r="L1991">
        <f>IF(AND(ISNUMBER(SEARCH(":",Table16[[#This Row],[Column1]]))=FALSE,ISNUMBER(SEARCH("Ronda",Table16[[#This Row],[Column1]]))=FALSE),1,0)</f>
        <v>1</v>
      </c>
      <c r="M1991">
        <f>IF(Table16[[#This Row],[cond]]=1,M1990+1,0)</f>
        <v>1</v>
      </c>
      <c r="N1991">
        <f>IF(ISNUMBER(SEARCH("Ronda",Table16[[#This Row],[Column1]]))=TRUE,1,0)</f>
        <v>0</v>
      </c>
      <c r="O1991" t="str">
        <f>IF(Table16[[#This Row],[cond2]]=1,MID(Table16[[#This Row],[Column1]],6,3),O1990)</f>
        <v xml:space="preserve"> 4</v>
      </c>
      <c r="P1991">
        <v>1990</v>
      </c>
      <c r="Q1991" t="s">
        <v>559</v>
      </c>
    </row>
    <row r="1992" spans="11:17" hidden="1" x14ac:dyDescent="0.3">
      <c r="K1992" t="s">
        <v>14</v>
      </c>
      <c r="L1992">
        <f>IF(AND(ISNUMBER(SEARCH(":",Table16[[#This Row],[Column1]]))=FALSE,ISNUMBER(SEARCH("Ronda",Table16[[#This Row],[Column1]]))=FALSE),1,0)</f>
        <v>1</v>
      </c>
      <c r="M1992">
        <f>IF(Table16[[#This Row],[cond]]=1,M1991+1,0)</f>
        <v>2</v>
      </c>
      <c r="N1992">
        <f>IF(ISNUMBER(SEARCH("Ronda",Table16[[#This Row],[Column1]]))=TRUE,1,0)</f>
        <v>0</v>
      </c>
      <c r="O1992" t="str">
        <f>IF(Table16[[#This Row],[cond2]]=1,MID(Table16[[#This Row],[Column1]],6,3),O1991)</f>
        <v xml:space="preserve"> 4</v>
      </c>
      <c r="P1992">
        <v>1991</v>
      </c>
      <c r="Q1992" t="s">
        <v>559</v>
      </c>
    </row>
    <row r="1993" spans="11:17" hidden="1" x14ac:dyDescent="0.3">
      <c r="K1993">
        <v>1</v>
      </c>
      <c r="L1993">
        <f>IF(AND(ISNUMBER(SEARCH(":",Table16[[#This Row],[Column1]]))=FALSE,ISNUMBER(SEARCH("Ronda",Table16[[#This Row],[Column1]]))=FALSE),1,0)</f>
        <v>1</v>
      </c>
      <c r="M1993">
        <f>IF(Table16[[#This Row],[cond]]=1,M1992+1,0)</f>
        <v>3</v>
      </c>
      <c r="N1993">
        <f>IF(ISNUMBER(SEARCH("Ronda",Table16[[#This Row],[Column1]]))=TRUE,1,0)</f>
        <v>0</v>
      </c>
      <c r="O1993" t="str">
        <f>IF(Table16[[#This Row],[cond2]]=1,MID(Table16[[#This Row],[Column1]],6,3),O1992)</f>
        <v xml:space="preserve"> 4</v>
      </c>
      <c r="P1993">
        <v>1992</v>
      </c>
      <c r="Q1993" t="s">
        <v>559</v>
      </c>
    </row>
    <row r="1994" spans="11:17" x14ac:dyDescent="0.3">
      <c r="K1994">
        <v>1</v>
      </c>
      <c r="L1994">
        <f>IF(AND(ISNUMBER(SEARCH(":",Table16[[#This Row],[Column1]]))=FALSE,ISNUMBER(SEARCH("Ronda",Table16[[#This Row],[Column1]]))=FALSE),1,0)</f>
        <v>1</v>
      </c>
      <c r="M1994">
        <f>IF(Table16[[#This Row],[cond]]=1,M1993+1,0)</f>
        <v>4</v>
      </c>
      <c r="N1994">
        <f>IF(ISNUMBER(SEARCH("Ronda",Table16[[#This Row],[Column1]]))=TRUE,1,0)</f>
        <v>0</v>
      </c>
      <c r="O1994" t="str">
        <f>IF(Table16[[#This Row],[cond2]]=1,MID(Table16[[#This Row],[Column1]],6,3),O1993)</f>
        <v xml:space="preserve"> 4</v>
      </c>
      <c r="P1994">
        <v>190</v>
      </c>
      <c r="Q1994" t="s">
        <v>531</v>
      </c>
    </row>
    <row r="1995" spans="11:17" hidden="1" x14ac:dyDescent="0.3">
      <c r="K1995">
        <v>0</v>
      </c>
      <c r="L1995">
        <f>IF(AND(ISNUMBER(SEARCH(":",Table16[[#This Row],[Column1]]))=FALSE,ISNUMBER(SEARCH("Ronda",Table16[[#This Row],[Column1]]))=FALSE),1,0)</f>
        <v>1</v>
      </c>
      <c r="M1995">
        <f>IF(Table16[[#This Row],[cond]]=1,M1994+1,0)</f>
        <v>5</v>
      </c>
      <c r="N1995">
        <f>IF(ISNUMBER(SEARCH("Ronda",Table16[[#This Row],[Column1]]))=TRUE,1,0)</f>
        <v>0</v>
      </c>
      <c r="O1995" t="str">
        <f>IF(Table16[[#This Row],[cond2]]=1,MID(Table16[[#This Row],[Column1]],6,3),O1994)</f>
        <v xml:space="preserve"> 4</v>
      </c>
      <c r="P1995">
        <v>1994</v>
      </c>
      <c r="Q1995" t="s">
        <v>559</v>
      </c>
    </row>
    <row r="1996" spans="11:17" hidden="1" x14ac:dyDescent="0.3">
      <c r="K1996">
        <v>0</v>
      </c>
      <c r="L1996">
        <f>IF(AND(ISNUMBER(SEARCH(":",Table16[[#This Row],[Column1]]))=FALSE,ISNUMBER(SEARCH("Ronda",Table16[[#This Row],[Column1]]))=FALSE),1,0)</f>
        <v>1</v>
      </c>
      <c r="M1996">
        <f>IF(Table16[[#This Row],[cond]]=1,M1995+1,0)</f>
        <v>6</v>
      </c>
      <c r="N1996">
        <f>IF(ISNUMBER(SEARCH("Ronda",Table16[[#This Row],[Column1]]))=TRUE,1,0)</f>
        <v>0</v>
      </c>
      <c r="O1996" t="str">
        <f>IF(Table16[[#This Row],[cond2]]=1,MID(Table16[[#This Row],[Column1]],6,3),O1995)</f>
        <v xml:space="preserve"> 4</v>
      </c>
      <c r="P1996">
        <v>1995</v>
      </c>
      <c r="Q1996" t="s">
        <v>559</v>
      </c>
    </row>
    <row r="1997" spans="11:17" hidden="1" x14ac:dyDescent="0.3">
      <c r="K1997" t="s">
        <v>1713</v>
      </c>
      <c r="L1997">
        <f>IF(AND(ISNUMBER(SEARCH(":",Table16[[#This Row],[Column1]]))=FALSE,ISNUMBER(SEARCH("Ronda",Table16[[#This Row],[Column1]]))=FALSE),1,0)</f>
        <v>0</v>
      </c>
      <c r="M1997">
        <f>IF(Table16[[#This Row],[cond]]=1,M1996+1,0)</f>
        <v>0</v>
      </c>
      <c r="N1997">
        <f>IF(ISNUMBER(SEARCH("Ronda",Table16[[#This Row],[Column1]]))=TRUE,1,0)</f>
        <v>1</v>
      </c>
      <c r="O1997" t="str">
        <f>IF(Table16[[#This Row],[cond2]]=1,MID(Table16[[#This Row],[Column1]],6,3),O1996)</f>
        <v xml:space="preserve"> 3</v>
      </c>
      <c r="P1997">
        <v>1996</v>
      </c>
      <c r="Q1997" t="s">
        <v>560</v>
      </c>
    </row>
    <row r="1998" spans="11:17" hidden="1" x14ac:dyDescent="0.3">
      <c r="K1998" t="s">
        <v>1714</v>
      </c>
      <c r="L1998">
        <f>IF(AND(ISNUMBER(SEARCH(":",Table16[[#This Row],[Column1]]))=FALSE,ISNUMBER(SEARCH("Ronda",Table16[[#This Row],[Column1]]))=FALSE),1,0)</f>
        <v>0</v>
      </c>
      <c r="M1998">
        <f>IF(Table16[[#This Row],[cond]]=1,M1997+1,0)</f>
        <v>0</v>
      </c>
      <c r="N1998">
        <f>IF(ISNUMBER(SEARCH("Ronda",Table16[[#This Row],[Column1]]))=TRUE,1,0)</f>
        <v>0</v>
      </c>
      <c r="O1998" t="str">
        <f>IF(Table16[[#This Row],[cond2]]=1,MID(Table16[[#This Row],[Column1]],6,3),O1997)</f>
        <v xml:space="preserve"> 3</v>
      </c>
      <c r="P1998">
        <v>1997</v>
      </c>
      <c r="Q1998" t="s">
        <v>560</v>
      </c>
    </row>
    <row r="1999" spans="11:17" hidden="1" x14ac:dyDescent="0.3">
      <c r="K1999" t="s">
        <v>14</v>
      </c>
      <c r="L1999">
        <f>IF(AND(ISNUMBER(SEARCH(":",Table16[[#This Row],[Column1]]))=FALSE,ISNUMBER(SEARCH("Ronda",Table16[[#This Row],[Column1]]))=FALSE),1,0)</f>
        <v>1</v>
      </c>
      <c r="M1999">
        <f>IF(Table16[[#This Row],[cond]]=1,M1998+1,0)</f>
        <v>1</v>
      </c>
      <c r="N1999">
        <f>IF(ISNUMBER(SEARCH("Ronda",Table16[[#This Row],[Column1]]))=TRUE,1,0)</f>
        <v>0</v>
      </c>
      <c r="O1999" t="str">
        <f>IF(Table16[[#This Row],[cond2]]=1,MID(Table16[[#This Row],[Column1]],6,3),O1998)</f>
        <v xml:space="preserve"> 3</v>
      </c>
      <c r="P1999">
        <v>1998</v>
      </c>
      <c r="Q1999" t="s">
        <v>560</v>
      </c>
    </row>
    <row r="2000" spans="11:17" hidden="1" x14ac:dyDescent="0.3">
      <c r="K2000" t="s">
        <v>7</v>
      </c>
      <c r="L2000">
        <f>IF(AND(ISNUMBER(SEARCH(":",Table16[[#This Row],[Column1]]))=FALSE,ISNUMBER(SEARCH("Ronda",Table16[[#This Row],[Column1]]))=FALSE),1,0)</f>
        <v>1</v>
      </c>
      <c r="M2000">
        <f>IF(Table16[[#This Row],[cond]]=1,M1999+1,0)</f>
        <v>2</v>
      </c>
      <c r="N2000">
        <f>IF(ISNUMBER(SEARCH("Ronda",Table16[[#This Row],[Column1]]))=TRUE,1,0)</f>
        <v>0</v>
      </c>
      <c r="O2000" t="str">
        <f>IF(Table16[[#This Row],[cond2]]=1,MID(Table16[[#This Row],[Column1]],6,3),O1999)</f>
        <v xml:space="preserve"> 3</v>
      </c>
      <c r="P2000">
        <v>1999</v>
      </c>
      <c r="Q2000" t="s">
        <v>560</v>
      </c>
    </row>
    <row r="2001" spans="11:17" hidden="1" x14ac:dyDescent="0.3">
      <c r="K2001">
        <v>0</v>
      </c>
      <c r="L2001">
        <f>IF(AND(ISNUMBER(SEARCH(":",Table16[[#This Row],[Column1]]))=FALSE,ISNUMBER(SEARCH("Ronda",Table16[[#This Row],[Column1]]))=FALSE),1,0)</f>
        <v>1</v>
      </c>
      <c r="M2001">
        <f>IF(Table16[[#This Row],[cond]]=1,M2000+1,0)</f>
        <v>3</v>
      </c>
      <c r="N2001">
        <f>IF(ISNUMBER(SEARCH("Ronda",Table16[[#This Row],[Column1]]))=TRUE,1,0)</f>
        <v>0</v>
      </c>
      <c r="O2001" t="str">
        <f>IF(Table16[[#This Row],[cond2]]=1,MID(Table16[[#This Row],[Column1]],6,3),O2000)</f>
        <v xml:space="preserve"> 3</v>
      </c>
      <c r="P2001">
        <v>2000</v>
      </c>
      <c r="Q2001" t="s">
        <v>560</v>
      </c>
    </row>
    <row r="2002" spans="11:17" x14ac:dyDescent="0.3">
      <c r="K2002">
        <v>1</v>
      </c>
      <c r="L2002">
        <f>IF(AND(ISNUMBER(SEARCH(":",Table16[[#This Row],[Column1]]))=FALSE,ISNUMBER(SEARCH("Ronda",Table16[[#This Row],[Column1]]))=FALSE),1,0)</f>
        <v>1</v>
      </c>
      <c r="M2002">
        <f>IF(Table16[[#This Row],[cond]]=1,M2001+1,0)</f>
        <v>4</v>
      </c>
      <c r="N2002">
        <f>IF(ISNUMBER(SEARCH("Ronda",Table16[[#This Row],[Column1]]))=TRUE,1,0)</f>
        <v>0</v>
      </c>
      <c r="O2002" t="str">
        <f>IF(Table16[[#This Row],[cond2]]=1,MID(Table16[[#This Row],[Column1]],6,3),O2001)</f>
        <v xml:space="preserve"> 3</v>
      </c>
      <c r="P2002">
        <v>183</v>
      </c>
      <c r="Q2002" t="s">
        <v>531</v>
      </c>
    </row>
    <row r="2003" spans="11:17" hidden="1" x14ac:dyDescent="0.3">
      <c r="K2003">
        <v>0</v>
      </c>
      <c r="L2003">
        <f>IF(AND(ISNUMBER(SEARCH(":",Table16[[#This Row],[Column1]]))=FALSE,ISNUMBER(SEARCH("Ronda",Table16[[#This Row],[Column1]]))=FALSE),1,0)</f>
        <v>1</v>
      </c>
      <c r="M2003">
        <f>IF(Table16[[#This Row],[cond]]=1,M2002+1,0)</f>
        <v>5</v>
      </c>
      <c r="N2003">
        <f>IF(ISNUMBER(SEARCH("Ronda",Table16[[#This Row],[Column1]]))=TRUE,1,0)</f>
        <v>0</v>
      </c>
      <c r="O2003" t="str">
        <f>IF(Table16[[#This Row],[cond2]]=1,MID(Table16[[#This Row],[Column1]],6,3),O2002)</f>
        <v xml:space="preserve"> 3</v>
      </c>
      <c r="P2003">
        <v>2002</v>
      </c>
      <c r="Q2003" t="s">
        <v>560</v>
      </c>
    </row>
    <row r="2004" spans="11:17" hidden="1" x14ac:dyDescent="0.3">
      <c r="K2004">
        <v>-2</v>
      </c>
      <c r="L2004">
        <f>IF(AND(ISNUMBER(SEARCH(":",Table16[[#This Row],[Column1]]))=FALSE,ISNUMBER(SEARCH("Ronda",Table16[[#This Row],[Column1]]))=FALSE),1,0)</f>
        <v>1</v>
      </c>
      <c r="M2004">
        <f>IF(Table16[[#This Row],[cond]]=1,M2003+1,0)</f>
        <v>6</v>
      </c>
      <c r="N2004">
        <f>IF(ISNUMBER(SEARCH("Ronda",Table16[[#This Row],[Column1]]))=TRUE,1,0)</f>
        <v>0</v>
      </c>
      <c r="O2004" t="str">
        <f>IF(Table16[[#This Row],[cond2]]=1,MID(Table16[[#This Row],[Column1]],6,3),O2003)</f>
        <v xml:space="preserve"> 3</v>
      </c>
      <c r="P2004">
        <v>2003</v>
      </c>
      <c r="Q2004" t="s">
        <v>560</v>
      </c>
    </row>
    <row r="2005" spans="11:17" hidden="1" x14ac:dyDescent="0.3">
      <c r="K2005" t="s">
        <v>1715</v>
      </c>
      <c r="L2005">
        <f>IF(AND(ISNUMBER(SEARCH(":",Table16[[#This Row],[Column1]]))=FALSE,ISNUMBER(SEARCH("Ronda",Table16[[#This Row],[Column1]]))=FALSE),1,0)</f>
        <v>0</v>
      </c>
      <c r="M2005">
        <f>IF(Table16[[#This Row],[cond]]=1,M2004+1,0)</f>
        <v>0</v>
      </c>
      <c r="N2005">
        <f>IF(ISNUMBER(SEARCH("Ronda",Table16[[#This Row],[Column1]]))=TRUE,1,0)</f>
        <v>0</v>
      </c>
      <c r="O2005" t="str">
        <f>IF(Table16[[#This Row],[cond2]]=1,MID(Table16[[#This Row],[Column1]],6,3),O2004)</f>
        <v xml:space="preserve"> 3</v>
      </c>
      <c r="P2005">
        <v>2004</v>
      </c>
      <c r="Q2005" t="s">
        <v>560</v>
      </c>
    </row>
    <row r="2006" spans="11:17" hidden="1" x14ac:dyDescent="0.3">
      <c r="K2006" t="s">
        <v>2</v>
      </c>
      <c r="L2006">
        <f>IF(AND(ISNUMBER(SEARCH(":",Table16[[#This Row],[Column1]]))=FALSE,ISNUMBER(SEARCH("Ronda",Table16[[#This Row],[Column1]]))=FALSE),1,0)</f>
        <v>1</v>
      </c>
      <c r="M2006">
        <f>IF(Table16[[#This Row],[cond]]=1,M2005+1,0)</f>
        <v>1</v>
      </c>
      <c r="N2006">
        <f>IF(ISNUMBER(SEARCH("Ronda",Table16[[#This Row],[Column1]]))=TRUE,1,0)</f>
        <v>0</v>
      </c>
      <c r="O2006" t="str">
        <f>IF(Table16[[#This Row],[cond2]]=1,MID(Table16[[#This Row],[Column1]],6,3),O2005)</f>
        <v xml:space="preserve"> 3</v>
      </c>
      <c r="P2006">
        <v>2005</v>
      </c>
      <c r="Q2006" t="s">
        <v>560</v>
      </c>
    </row>
    <row r="2007" spans="11:17" hidden="1" x14ac:dyDescent="0.3">
      <c r="K2007" t="s">
        <v>1491</v>
      </c>
      <c r="L2007">
        <f>IF(AND(ISNUMBER(SEARCH(":",Table16[[#This Row],[Column1]]))=FALSE,ISNUMBER(SEARCH("Ronda",Table16[[#This Row],[Column1]]))=FALSE),1,0)</f>
        <v>1</v>
      </c>
      <c r="M2007">
        <f>IF(Table16[[#This Row],[cond]]=1,M2006+1,0)</f>
        <v>2</v>
      </c>
      <c r="N2007">
        <f>IF(ISNUMBER(SEARCH("Ronda",Table16[[#This Row],[Column1]]))=TRUE,1,0)</f>
        <v>0</v>
      </c>
      <c r="O2007" t="str">
        <f>IF(Table16[[#This Row],[cond2]]=1,MID(Table16[[#This Row],[Column1]],6,3),O2006)</f>
        <v xml:space="preserve"> 3</v>
      </c>
      <c r="P2007">
        <v>2006</v>
      </c>
      <c r="Q2007" t="s">
        <v>560</v>
      </c>
    </row>
    <row r="2008" spans="11:17" hidden="1" x14ac:dyDescent="0.3">
      <c r="K2008">
        <v>3</v>
      </c>
      <c r="L2008">
        <f>IF(AND(ISNUMBER(SEARCH(":",Table16[[#This Row],[Column1]]))=FALSE,ISNUMBER(SEARCH("Ronda",Table16[[#This Row],[Column1]]))=FALSE),1,0)</f>
        <v>1</v>
      </c>
      <c r="M2008">
        <f>IF(Table16[[#This Row],[cond]]=1,M2007+1,0)</f>
        <v>3</v>
      </c>
      <c r="N2008">
        <f>IF(ISNUMBER(SEARCH("Ronda",Table16[[#This Row],[Column1]]))=TRUE,1,0)</f>
        <v>0</v>
      </c>
      <c r="O2008" t="str">
        <f>IF(Table16[[#This Row],[cond2]]=1,MID(Table16[[#This Row],[Column1]],6,3),O2007)</f>
        <v xml:space="preserve"> 3</v>
      </c>
      <c r="P2008">
        <v>2007</v>
      </c>
      <c r="Q2008" t="s">
        <v>560</v>
      </c>
    </row>
    <row r="2009" spans="11:17" x14ac:dyDescent="0.3">
      <c r="K2009">
        <v>2</v>
      </c>
      <c r="L2009">
        <f>IF(AND(ISNUMBER(SEARCH(":",Table16[[#This Row],[Column1]]))=FALSE,ISNUMBER(SEARCH("Ronda",Table16[[#This Row],[Column1]]))=FALSE),1,0)</f>
        <v>1</v>
      </c>
      <c r="M2009">
        <f>IF(Table16[[#This Row],[cond]]=1,M2008+1,0)</f>
        <v>4</v>
      </c>
      <c r="N2009">
        <f>IF(ISNUMBER(SEARCH("Ronda",Table16[[#This Row],[Column1]]))=TRUE,1,0)</f>
        <v>0</v>
      </c>
      <c r="O2009" t="str">
        <f>IF(Table16[[#This Row],[cond2]]=1,MID(Table16[[#This Row],[Column1]],6,3),O2008)</f>
        <v xml:space="preserve"> 3</v>
      </c>
      <c r="P2009">
        <v>176</v>
      </c>
      <c r="Q2009" t="s">
        <v>531</v>
      </c>
    </row>
    <row r="2010" spans="11:17" hidden="1" x14ac:dyDescent="0.3">
      <c r="K2010">
        <v>-1</v>
      </c>
      <c r="L2010">
        <f>IF(AND(ISNUMBER(SEARCH(":",Table16[[#This Row],[Column1]]))=FALSE,ISNUMBER(SEARCH("Ronda",Table16[[#This Row],[Column1]]))=FALSE),1,0)</f>
        <v>1</v>
      </c>
      <c r="M2010">
        <f>IF(Table16[[#This Row],[cond]]=1,M2009+1,0)</f>
        <v>5</v>
      </c>
      <c r="N2010">
        <f>IF(ISNUMBER(SEARCH("Ronda",Table16[[#This Row],[Column1]]))=TRUE,1,0)</f>
        <v>0</v>
      </c>
      <c r="O2010" t="str">
        <f>IF(Table16[[#This Row],[cond2]]=1,MID(Table16[[#This Row],[Column1]],6,3),O2009)</f>
        <v xml:space="preserve"> 3</v>
      </c>
      <c r="P2010">
        <v>2009</v>
      </c>
      <c r="Q2010" t="s">
        <v>560</v>
      </c>
    </row>
    <row r="2011" spans="11:17" hidden="1" x14ac:dyDescent="0.3">
      <c r="K2011">
        <v>0</v>
      </c>
      <c r="L2011">
        <f>IF(AND(ISNUMBER(SEARCH(":",Table16[[#This Row],[Column1]]))=FALSE,ISNUMBER(SEARCH("Ronda",Table16[[#This Row],[Column1]]))=FALSE),1,0)</f>
        <v>1</v>
      </c>
      <c r="M2011">
        <f>IF(Table16[[#This Row],[cond]]=1,M2010+1,0)</f>
        <v>6</v>
      </c>
      <c r="N2011">
        <f>IF(ISNUMBER(SEARCH("Ronda",Table16[[#This Row],[Column1]]))=TRUE,1,0)</f>
        <v>0</v>
      </c>
      <c r="O2011" t="str">
        <f>IF(Table16[[#This Row],[cond2]]=1,MID(Table16[[#This Row],[Column1]],6,3),O2010)</f>
        <v xml:space="preserve"> 3</v>
      </c>
      <c r="P2011">
        <v>2010</v>
      </c>
      <c r="Q2011" t="s">
        <v>560</v>
      </c>
    </row>
    <row r="2012" spans="11:17" hidden="1" x14ac:dyDescent="0.3">
      <c r="K2012" t="s">
        <v>1715</v>
      </c>
      <c r="L2012">
        <f>IF(AND(ISNUMBER(SEARCH(":",Table16[[#This Row],[Column1]]))=FALSE,ISNUMBER(SEARCH("Ronda",Table16[[#This Row],[Column1]]))=FALSE),1,0)</f>
        <v>0</v>
      </c>
      <c r="M2012">
        <f>IF(Table16[[#This Row],[cond]]=1,M2011+1,0)</f>
        <v>0</v>
      </c>
      <c r="N2012">
        <f>IF(ISNUMBER(SEARCH("Ronda",Table16[[#This Row],[Column1]]))=TRUE,1,0)</f>
        <v>0</v>
      </c>
      <c r="O2012" t="str">
        <f>IF(Table16[[#This Row],[cond2]]=1,MID(Table16[[#This Row],[Column1]],6,3),O2011)</f>
        <v xml:space="preserve"> 3</v>
      </c>
      <c r="P2012">
        <v>2011</v>
      </c>
      <c r="Q2012" t="s">
        <v>560</v>
      </c>
    </row>
    <row r="2013" spans="11:17" hidden="1" x14ac:dyDescent="0.3">
      <c r="K2013" t="s">
        <v>1257</v>
      </c>
      <c r="L2013">
        <f>IF(AND(ISNUMBER(SEARCH(":",Table16[[#This Row],[Column1]]))=FALSE,ISNUMBER(SEARCH("Ronda",Table16[[#This Row],[Column1]]))=FALSE),1,0)</f>
        <v>1</v>
      </c>
      <c r="M2013">
        <f>IF(Table16[[#This Row],[cond]]=1,M2012+1,0)</f>
        <v>1</v>
      </c>
      <c r="N2013">
        <f>IF(ISNUMBER(SEARCH("Ronda",Table16[[#This Row],[Column1]]))=TRUE,1,0)</f>
        <v>0</v>
      </c>
      <c r="O2013" t="str">
        <f>IF(Table16[[#This Row],[cond2]]=1,MID(Table16[[#This Row],[Column1]],6,3),O2012)</f>
        <v xml:space="preserve"> 3</v>
      </c>
      <c r="P2013">
        <v>2012</v>
      </c>
      <c r="Q2013" t="s">
        <v>560</v>
      </c>
    </row>
    <row r="2014" spans="11:17" hidden="1" x14ac:dyDescent="0.3">
      <c r="K2014" t="s">
        <v>4</v>
      </c>
      <c r="L2014">
        <f>IF(AND(ISNUMBER(SEARCH(":",Table16[[#This Row],[Column1]]))=FALSE,ISNUMBER(SEARCH("Ronda",Table16[[#This Row],[Column1]]))=FALSE),1,0)</f>
        <v>1</v>
      </c>
      <c r="M2014">
        <f>IF(Table16[[#This Row],[cond]]=1,M2013+1,0)</f>
        <v>2</v>
      </c>
      <c r="N2014">
        <f>IF(ISNUMBER(SEARCH("Ronda",Table16[[#This Row],[Column1]]))=TRUE,1,0)</f>
        <v>0</v>
      </c>
      <c r="O2014" t="str">
        <f>IF(Table16[[#This Row],[cond2]]=1,MID(Table16[[#This Row],[Column1]],6,3),O2013)</f>
        <v xml:space="preserve"> 3</v>
      </c>
      <c r="P2014">
        <v>2013</v>
      </c>
      <c r="Q2014" t="s">
        <v>560</v>
      </c>
    </row>
    <row r="2015" spans="11:17" hidden="1" x14ac:dyDescent="0.3">
      <c r="K2015">
        <v>1</v>
      </c>
      <c r="L2015">
        <f>IF(AND(ISNUMBER(SEARCH(":",Table16[[#This Row],[Column1]]))=FALSE,ISNUMBER(SEARCH("Ronda",Table16[[#This Row],[Column1]]))=FALSE),1,0)</f>
        <v>1</v>
      </c>
      <c r="M2015">
        <f>IF(Table16[[#This Row],[cond]]=1,M2014+1,0)</f>
        <v>3</v>
      </c>
      <c r="N2015">
        <f>IF(ISNUMBER(SEARCH("Ronda",Table16[[#This Row],[Column1]]))=TRUE,1,0)</f>
        <v>0</v>
      </c>
      <c r="O2015" t="str">
        <f>IF(Table16[[#This Row],[cond2]]=1,MID(Table16[[#This Row],[Column1]],6,3),O2014)</f>
        <v xml:space="preserve"> 3</v>
      </c>
      <c r="P2015">
        <v>2014</v>
      </c>
      <c r="Q2015" t="s">
        <v>560</v>
      </c>
    </row>
    <row r="2016" spans="11:17" x14ac:dyDescent="0.3">
      <c r="K2016">
        <v>1</v>
      </c>
      <c r="L2016">
        <f>IF(AND(ISNUMBER(SEARCH(":",Table16[[#This Row],[Column1]]))=FALSE,ISNUMBER(SEARCH("Ronda",Table16[[#This Row],[Column1]]))=FALSE),1,0)</f>
        <v>1</v>
      </c>
      <c r="M2016">
        <f>IF(Table16[[#This Row],[cond]]=1,M2015+1,0)</f>
        <v>4</v>
      </c>
      <c r="N2016">
        <f>IF(ISNUMBER(SEARCH("Ronda",Table16[[#This Row],[Column1]]))=TRUE,1,0)</f>
        <v>0</v>
      </c>
      <c r="O2016" t="str">
        <f>IF(Table16[[#This Row],[cond2]]=1,MID(Table16[[#This Row],[Column1]],6,3),O2015)</f>
        <v xml:space="preserve"> 3</v>
      </c>
      <c r="P2016">
        <v>169</v>
      </c>
      <c r="Q2016" t="s">
        <v>531</v>
      </c>
    </row>
    <row r="2017" spans="11:17" hidden="1" x14ac:dyDescent="0.3">
      <c r="K2017">
        <v>-1</v>
      </c>
      <c r="L2017">
        <f>IF(AND(ISNUMBER(SEARCH(":",Table16[[#This Row],[Column1]]))=FALSE,ISNUMBER(SEARCH("Ronda",Table16[[#This Row],[Column1]]))=FALSE),1,0)</f>
        <v>1</v>
      </c>
      <c r="M2017">
        <f>IF(Table16[[#This Row],[cond]]=1,M2016+1,0)</f>
        <v>5</v>
      </c>
      <c r="N2017">
        <f>IF(ISNUMBER(SEARCH("Ronda",Table16[[#This Row],[Column1]]))=TRUE,1,0)</f>
        <v>0</v>
      </c>
      <c r="O2017" t="str">
        <f>IF(Table16[[#This Row],[cond2]]=1,MID(Table16[[#This Row],[Column1]],6,3),O2016)</f>
        <v xml:space="preserve"> 3</v>
      </c>
      <c r="P2017">
        <v>2016</v>
      </c>
      <c r="Q2017" t="s">
        <v>560</v>
      </c>
    </row>
    <row r="2018" spans="11:17" hidden="1" x14ac:dyDescent="0.3">
      <c r="K2018">
        <v>0</v>
      </c>
      <c r="L2018">
        <f>IF(AND(ISNUMBER(SEARCH(":",Table16[[#This Row],[Column1]]))=FALSE,ISNUMBER(SEARCH("Ronda",Table16[[#This Row],[Column1]]))=FALSE),1,0)</f>
        <v>1</v>
      </c>
      <c r="M2018">
        <f>IF(Table16[[#This Row],[cond]]=1,M2017+1,0)</f>
        <v>6</v>
      </c>
      <c r="N2018">
        <f>IF(ISNUMBER(SEARCH("Ronda",Table16[[#This Row],[Column1]]))=TRUE,1,0)</f>
        <v>0</v>
      </c>
      <c r="O2018" t="str">
        <f>IF(Table16[[#This Row],[cond2]]=1,MID(Table16[[#This Row],[Column1]],6,3),O2017)</f>
        <v xml:space="preserve"> 3</v>
      </c>
      <c r="P2018">
        <v>2017</v>
      </c>
      <c r="Q2018" t="s">
        <v>560</v>
      </c>
    </row>
    <row r="2019" spans="11:17" hidden="1" x14ac:dyDescent="0.3">
      <c r="K2019" t="s">
        <v>1716</v>
      </c>
      <c r="L2019">
        <f>IF(AND(ISNUMBER(SEARCH(":",Table16[[#This Row],[Column1]]))=FALSE,ISNUMBER(SEARCH("Ronda",Table16[[#This Row],[Column1]]))=FALSE),1,0)</f>
        <v>0</v>
      </c>
      <c r="M2019">
        <f>IF(Table16[[#This Row],[cond]]=1,M2018+1,0)</f>
        <v>0</v>
      </c>
      <c r="N2019">
        <f>IF(ISNUMBER(SEARCH("Ronda",Table16[[#This Row],[Column1]]))=TRUE,1,0)</f>
        <v>0</v>
      </c>
      <c r="O2019" t="str">
        <f>IF(Table16[[#This Row],[cond2]]=1,MID(Table16[[#This Row],[Column1]],6,3),O2018)</f>
        <v xml:space="preserve"> 3</v>
      </c>
      <c r="P2019">
        <v>2018</v>
      </c>
      <c r="Q2019" t="s">
        <v>560</v>
      </c>
    </row>
    <row r="2020" spans="11:17" hidden="1" x14ac:dyDescent="0.3">
      <c r="K2020" t="s">
        <v>5</v>
      </c>
      <c r="L2020">
        <f>IF(AND(ISNUMBER(SEARCH(":",Table16[[#This Row],[Column1]]))=FALSE,ISNUMBER(SEARCH("Ronda",Table16[[#This Row],[Column1]]))=FALSE),1,0)</f>
        <v>1</v>
      </c>
      <c r="M2020">
        <f>IF(Table16[[#This Row],[cond]]=1,M2019+1,0)</f>
        <v>1</v>
      </c>
      <c r="N2020">
        <f>IF(ISNUMBER(SEARCH("Ronda",Table16[[#This Row],[Column1]]))=TRUE,1,0)</f>
        <v>0</v>
      </c>
      <c r="O2020" t="str">
        <f>IF(Table16[[#This Row],[cond2]]=1,MID(Table16[[#This Row],[Column1]],6,3),O2019)</f>
        <v xml:space="preserve"> 3</v>
      </c>
      <c r="P2020">
        <v>2019</v>
      </c>
      <c r="Q2020" t="s">
        <v>560</v>
      </c>
    </row>
    <row r="2021" spans="11:17" hidden="1" x14ac:dyDescent="0.3">
      <c r="K2021" t="s">
        <v>1493</v>
      </c>
      <c r="L2021">
        <f>IF(AND(ISNUMBER(SEARCH(":",Table16[[#This Row],[Column1]]))=FALSE,ISNUMBER(SEARCH("Ronda",Table16[[#This Row],[Column1]]))=FALSE),1,0)</f>
        <v>1</v>
      </c>
      <c r="M2021">
        <f>IF(Table16[[#This Row],[cond]]=1,M2020+1,0)</f>
        <v>2</v>
      </c>
      <c r="N2021">
        <f>IF(ISNUMBER(SEARCH("Ronda",Table16[[#This Row],[Column1]]))=TRUE,1,0)</f>
        <v>0</v>
      </c>
      <c r="O2021" t="str">
        <f>IF(Table16[[#This Row],[cond2]]=1,MID(Table16[[#This Row],[Column1]],6,3),O2020)</f>
        <v xml:space="preserve"> 3</v>
      </c>
      <c r="P2021">
        <v>2020</v>
      </c>
      <c r="Q2021" t="s">
        <v>560</v>
      </c>
    </row>
    <row r="2022" spans="11:17" hidden="1" x14ac:dyDescent="0.3">
      <c r="K2022">
        <v>0</v>
      </c>
      <c r="L2022">
        <f>IF(AND(ISNUMBER(SEARCH(":",Table16[[#This Row],[Column1]]))=FALSE,ISNUMBER(SEARCH("Ronda",Table16[[#This Row],[Column1]]))=FALSE),1,0)</f>
        <v>1</v>
      </c>
      <c r="M2022">
        <f>IF(Table16[[#This Row],[cond]]=1,M2021+1,0)</f>
        <v>3</v>
      </c>
      <c r="N2022">
        <f>IF(ISNUMBER(SEARCH("Ronda",Table16[[#This Row],[Column1]]))=TRUE,1,0)</f>
        <v>0</v>
      </c>
      <c r="O2022" t="str">
        <f>IF(Table16[[#This Row],[cond2]]=1,MID(Table16[[#This Row],[Column1]],6,3),O2021)</f>
        <v xml:space="preserve"> 3</v>
      </c>
      <c r="P2022">
        <v>2021</v>
      </c>
      <c r="Q2022" t="s">
        <v>560</v>
      </c>
    </row>
    <row r="2023" spans="11:17" x14ac:dyDescent="0.3">
      <c r="K2023">
        <v>3</v>
      </c>
      <c r="L2023">
        <f>IF(AND(ISNUMBER(SEARCH(":",Table16[[#This Row],[Column1]]))=FALSE,ISNUMBER(SEARCH("Ronda",Table16[[#This Row],[Column1]]))=FALSE),1,0)</f>
        <v>1</v>
      </c>
      <c r="M2023">
        <f>IF(Table16[[#This Row],[cond]]=1,M2022+1,0)</f>
        <v>4</v>
      </c>
      <c r="N2023">
        <f>IF(ISNUMBER(SEARCH("Ronda",Table16[[#This Row],[Column1]]))=TRUE,1,0)</f>
        <v>0</v>
      </c>
      <c r="O2023" t="str">
        <f>IF(Table16[[#This Row],[cond2]]=1,MID(Table16[[#This Row],[Column1]],6,3),O2022)</f>
        <v xml:space="preserve"> 3</v>
      </c>
      <c r="P2023">
        <v>162</v>
      </c>
      <c r="Q2023" t="s">
        <v>531</v>
      </c>
    </row>
    <row r="2024" spans="11:17" hidden="1" x14ac:dyDescent="0.3">
      <c r="K2024">
        <v>0</v>
      </c>
      <c r="L2024">
        <f>IF(AND(ISNUMBER(SEARCH(":",Table16[[#This Row],[Column1]]))=FALSE,ISNUMBER(SEARCH("Ronda",Table16[[#This Row],[Column1]]))=FALSE),1,0)</f>
        <v>1</v>
      </c>
      <c r="M2024">
        <f>IF(Table16[[#This Row],[cond]]=1,M2023+1,0)</f>
        <v>5</v>
      </c>
      <c r="N2024">
        <f>IF(ISNUMBER(SEARCH("Ronda",Table16[[#This Row],[Column1]]))=TRUE,1,0)</f>
        <v>0</v>
      </c>
      <c r="O2024" t="str">
        <f>IF(Table16[[#This Row],[cond2]]=1,MID(Table16[[#This Row],[Column1]],6,3),O2023)</f>
        <v xml:space="preserve"> 3</v>
      </c>
      <c r="P2024">
        <v>2023</v>
      </c>
      <c r="Q2024" t="s">
        <v>560</v>
      </c>
    </row>
    <row r="2025" spans="11:17" hidden="1" x14ac:dyDescent="0.3">
      <c r="K2025">
        <v>0</v>
      </c>
      <c r="L2025">
        <f>IF(AND(ISNUMBER(SEARCH(":",Table16[[#This Row],[Column1]]))=FALSE,ISNUMBER(SEARCH("Ronda",Table16[[#This Row],[Column1]]))=FALSE),1,0)</f>
        <v>1</v>
      </c>
      <c r="M2025">
        <f>IF(Table16[[#This Row],[cond]]=1,M2024+1,0)</f>
        <v>6</v>
      </c>
      <c r="N2025">
        <f>IF(ISNUMBER(SEARCH("Ronda",Table16[[#This Row],[Column1]]))=TRUE,1,0)</f>
        <v>0</v>
      </c>
      <c r="O2025" t="str">
        <f>IF(Table16[[#This Row],[cond2]]=1,MID(Table16[[#This Row],[Column1]],6,3),O2024)</f>
        <v xml:space="preserve"> 3</v>
      </c>
      <c r="P2025">
        <v>2024</v>
      </c>
      <c r="Q2025" t="s">
        <v>560</v>
      </c>
    </row>
    <row r="2026" spans="11:17" hidden="1" x14ac:dyDescent="0.3">
      <c r="K2026" t="s">
        <v>1717</v>
      </c>
      <c r="L2026">
        <f>IF(AND(ISNUMBER(SEARCH(":",Table16[[#This Row],[Column1]]))=FALSE,ISNUMBER(SEARCH("Ronda",Table16[[#This Row],[Column1]]))=FALSE),1,0)</f>
        <v>0</v>
      </c>
      <c r="M2026">
        <f>IF(Table16[[#This Row],[cond]]=1,M2025+1,0)</f>
        <v>0</v>
      </c>
      <c r="N2026">
        <f>IF(ISNUMBER(SEARCH("Ronda",Table16[[#This Row],[Column1]]))=TRUE,1,0)</f>
        <v>0</v>
      </c>
      <c r="O2026" t="str">
        <f>IF(Table16[[#This Row],[cond2]]=1,MID(Table16[[#This Row],[Column1]],6,3),O2025)</f>
        <v xml:space="preserve"> 3</v>
      </c>
      <c r="P2026">
        <v>2025</v>
      </c>
      <c r="Q2026" t="s">
        <v>560</v>
      </c>
    </row>
    <row r="2027" spans="11:17" hidden="1" x14ac:dyDescent="0.3">
      <c r="K2027" t="s">
        <v>303</v>
      </c>
      <c r="L2027">
        <f>IF(AND(ISNUMBER(SEARCH(":",Table16[[#This Row],[Column1]]))=FALSE,ISNUMBER(SEARCH("Ronda",Table16[[#This Row],[Column1]]))=FALSE),1,0)</f>
        <v>1</v>
      </c>
      <c r="M2027">
        <f>IF(Table16[[#This Row],[cond]]=1,M2026+1,0)</f>
        <v>1</v>
      </c>
      <c r="N2027">
        <f>IF(ISNUMBER(SEARCH("Ronda",Table16[[#This Row],[Column1]]))=TRUE,1,0)</f>
        <v>0</v>
      </c>
      <c r="O2027" t="str">
        <f>IF(Table16[[#This Row],[cond2]]=1,MID(Table16[[#This Row],[Column1]],6,3),O2026)</f>
        <v xml:space="preserve"> 3</v>
      </c>
      <c r="P2027">
        <v>2026</v>
      </c>
      <c r="Q2027" t="s">
        <v>560</v>
      </c>
    </row>
    <row r="2028" spans="11:17" hidden="1" x14ac:dyDescent="0.3">
      <c r="K2028" t="s">
        <v>13</v>
      </c>
      <c r="L2028">
        <f>IF(AND(ISNUMBER(SEARCH(":",Table16[[#This Row],[Column1]]))=FALSE,ISNUMBER(SEARCH("Ronda",Table16[[#This Row],[Column1]]))=FALSE),1,0)</f>
        <v>1</v>
      </c>
      <c r="M2028">
        <f>IF(Table16[[#This Row],[cond]]=1,M2027+1,0)</f>
        <v>2</v>
      </c>
      <c r="N2028">
        <f>IF(ISNUMBER(SEARCH("Ronda",Table16[[#This Row],[Column1]]))=TRUE,1,0)</f>
        <v>0</v>
      </c>
      <c r="O2028" t="str">
        <f>IF(Table16[[#This Row],[cond2]]=1,MID(Table16[[#This Row],[Column1]],6,3),O2027)</f>
        <v xml:space="preserve"> 3</v>
      </c>
      <c r="P2028">
        <v>2027</v>
      </c>
      <c r="Q2028" t="s">
        <v>560</v>
      </c>
    </row>
    <row r="2029" spans="11:17" hidden="1" x14ac:dyDescent="0.3">
      <c r="K2029">
        <v>0</v>
      </c>
      <c r="L2029">
        <f>IF(AND(ISNUMBER(SEARCH(":",Table16[[#This Row],[Column1]]))=FALSE,ISNUMBER(SEARCH("Ronda",Table16[[#This Row],[Column1]]))=FALSE),1,0)</f>
        <v>1</v>
      </c>
      <c r="M2029">
        <f>IF(Table16[[#This Row],[cond]]=1,M2028+1,0)</f>
        <v>3</v>
      </c>
      <c r="N2029">
        <f>IF(ISNUMBER(SEARCH("Ronda",Table16[[#This Row],[Column1]]))=TRUE,1,0)</f>
        <v>0</v>
      </c>
      <c r="O2029" t="str">
        <f>IF(Table16[[#This Row],[cond2]]=1,MID(Table16[[#This Row],[Column1]],6,3),O2028)</f>
        <v xml:space="preserve"> 3</v>
      </c>
      <c r="P2029">
        <v>2028</v>
      </c>
      <c r="Q2029" t="s">
        <v>560</v>
      </c>
    </row>
    <row r="2030" spans="11:17" x14ac:dyDescent="0.3">
      <c r="K2030">
        <v>0</v>
      </c>
      <c r="L2030">
        <f>IF(AND(ISNUMBER(SEARCH(":",Table16[[#This Row],[Column1]]))=FALSE,ISNUMBER(SEARCH("Ronda",Table16[[#This Row],[Column1]]))=FALSE),1,0)</f>
        <v>1</v>
      </c>
      <c r="M2030">
        <f>IF(Table16[[#This Row],[cond]]=1,M2029+1,0)</f>
        <v>4</v>
      </c>
      <c r="N2030">
        <f>IF(ISNUMBER(SEARCH("Ronda",Table16[[#This Row],[Column1]]))=TRUE,1,0)</f>
        <v>0</v>
      </c>
      <c r="O2030" t="str">
        <f>IF(Table16[[#This Row],[cond2]]=1,MID(Table16[[#This Row],[Column1]],6,3),O2029)</f>
        <v xml:space="preserve"> 3</v>
      </c>
      <c r="P2030">
        <v>155</v>
      </c>
      <c r="Q2030" t="s">
        <v>531</v>
      </c>
    </row>
    <row r="2031" spans="11:17" hidden="1" x14ac:dyDescent="0.3">
      <c r="K2031">
        <v>0</v>
      </c>
      <c r="L2031">
        <f>IF(AND(ISNUMBER(SEARCH(":",Table16[[#This Row],[Column1]]))=FALSE,ISNUMBER(SEARCH("Ronda",Table16[[#This Row],[Column1]]))=FALSE),1,0)</f>
        <v>1</v>
      </c>
      <c r="M2031">
        <f>IF(Table16[[#This Row],[cond]]=1,M2030+1,0)</f>
        <v>5</v>
      </c>
      <c r="N2031">
        <f>IF(ISNUMBER(SEARCH("Ronda",Table16[[#This Row],[Column1]]))=TRUE,1,0)</f>
        <v>0</v>
      </c>
      <c r="O2031" t="str">
        <f>IF(Table16[[#This Row],[cond2]]=1,MID(Table16[[#This Row],[Column1]],6,3),O2030)</f>
        <v xml:space="preserve"> 3</v>
      </c>
      <c r="P2031">
        <v>2030</v>
      </c>
      <c r="Q2031" t="s">
        <v>560</v>
      </c>
    </row>
    <row r="2032" spans="11:17" hidden="1" x14ac:dyDescent="0.3">
      <c r="K2032">
        <v>-4</v>
      </c>
      <c r="L2032">
        <f>IF(AND(ISNUMBER(SEARCH(":",Table16[[#This Row],[Column1]]))=FALSE,ISNUMBER(SEARCH("Ronda",Table16[[#This Row],[Column1]]))=FALSE),1,0)</f>
        <v>1</v>
      </c>
      <c r="M2032">
        <f>IF(Table16[[#This Row],[cond]]=1,M2031+1,0)</f>
        <v>6</v>
      </c>
      <c r="N2032">
        <f>IF(ISNUMBER(SEARCH("Ronda",Table16[[#This Row],[Column1]]))=TRUE,1,0)</f>
        <v>0</v>
      </c>
      <c r="O2032" t="str">
        <f>IF(Table16[[#This Row],[cond2]]=1,MID(Table16[[#This Row],[Column1]],6,3),O2031)</f>
        <v xml:space="preserve"> 3</v>
      </c>
      <c r="P2032">
        <v>2031</v>
      </c>
      <c r="Q2032" t="s">
        <v>560</v>
      </c>
    </row>
    <row r="2033" spans="11:17" hidden="1" x14ac:dyDescent="0.3">
      <c r="K2033" t="s">
        <v>485</v>
      </c>
      <c r="L2033">
        <f>IF(AND(ISNUMBER(SEARCH(":",Table16[[#This Row],[Column1]]))=FALSE,ISNUMBER(SEARCH("Ronda",Table16[[#This Row],[Column1]]))=FALSE),1,0)</f>
        <v>0</v>
      </c>
      <c r="M2033">
        <f>IF(Table16[[#This Row],[cond]]=1,M2032+1,0)</f>
        <v>0</v>
      </c>
      <c r="N2033">
        <f>IF(ISNUMBER(SEARCH("Ronda",Table16[[#This Row],[Column1]]))=TRUE,1,0)</f>
        <v>0</v>
      </c>
      <c r="O2033" t="str">
        <f>IF(Table16[[#This Row],[cond2]]=1,MID(Table16[[#This Row],[Column1]],6,3),O2032)</f>
        <v xml:space="preserve"> 3</v>
      </c>
      <c r="P2033">
        <v>2032</v>
      </c>
      <c r="Q2033" t="s">
        <v>560</v>
      </c>
    </row>
    <row r="2034" spans="11:17" hidden="1" x14ac:dyDescent="0.3">
      <c r="K2034" t="s">
        <v>8</v>
      </c>
      <c r="L2034">
        <f>IF(AND(ISNUMBER(SEARCH(":",Table16[[#This Row],[Column1]]))=FALSE,ISNUMBER(SEARCH("Ronda",Table16[[#This Row],[Column1]]))=FALSE),1,0)</f>
        <v>1</v>
      </c>
      <c r="M2034">
        <f>IF(Table16[[#This Row],[cond]]=1,M2033+1,0)</f>
        <v>1</v>
      </c>
      <c r="N2034">
        <f>IF(ISNUMBER(SEARCH("Ronda",Table16[[#This Row],[Column1]]))=TRUE,1,0)</f>
        <v>0</v>
      </c>
      <c r="O2034" t="str">
        <f>IF(Table16[[#This Row],[cond2]]=1,MID(Table16[[#This Row],[Column1]],6,3),O2033)</f>
        <v xml:space="preserve"> 3</v>
      </c>
      <c r="P2034">
        <v>2033</v>
      </c>
      <c r="Q2034" t="s">
        <v>560</v>
      </c>
    </row>
    <row r="2035" spans="11:17" hidden="1" x14ac:dyDescent="0.3">
      <c r="K2035" t="s">
        <v>10</v>
      </c>
      <c r="L2035">
        <f>IF(AND(ISNUMBER(SEARCH(":",Table16[[#This Row],[Column1]]))=FALSE,ISNUMBER(SEARCH("Ronda",Table16[[#This Row],[Column1]]))=FALSE),1,0)</f>
        <v>1</v>
      </c>
      <c r="M2035">
        <f>IF(Table16[[#This Row],[cond]]=1,M2034+1,0)</f>
        <v>2</v>
      </c>
      <c r="N2035">
        <f>IF(ISNUMBER(SEARCH("Ronda",Table16[[#This Row],[Column1]]))=TRUE,1,0)</f>
        <v>0</v>
      </c>
      <c r="O2035" t="str">
        <f>IF(Table16[[#This Row],[cond2]]=1,MID(Table16[[#This Row],[Column1]],6,3),O2034)</f>
        <v xml:space="preserve"> 3</v>
      </c>
      <c r="P2035">
        <v>2034</v>
      </c>
      <c r="Q2035" t="s">
        <v>560</v>
      </c>
    </row>
    <row r="2036" spans="11:17" hidden="1" x14ac:dyDescent="0.3">
      <c r="K2036">
        <v>2</v>
      </c>
      <c r="L2036">
        <f>IF(AND(ISNUMBER(SEARCH(":",Table16[[#This Row],[Column1]]))=FALSE,ISNUMBER(SEARCH("Ronda",Table16[[#This Row],[Column1]]))=FALSE),1,0)</f>
        <v>1</v>
      </c>
      <c r="M2036">
        <f>IF(Table16[[#This Row],[cond]]=1,M2035+1,0)</f>
        <v>3</v>
      </c>
      <c r="N2036">
        <f>IF(ISNUMBER(SEARCH("Ronda",Table16[[#This Row],[Column1]]))=TRUE,1,0)</f>
        <v>0</v>
      </c>
      <c r="O2036" t="str">
        <f>IF(Table16[[#This Row],[cond2]]=1,MID(Table16[[#This Row],[Column1]],6,3),O2035)</f>
        <v xml:space="preserve"> 3</v>
      </c>
      <c r="P2036">
        <v>2035</v>
      </c>
      <c r="Q2036" t="s">
        <v>560</v>
      </c>
    </row>
    <row r="2037" spans="11:17" x14ac:dyDescent="0.3">
      <c r="K2037">
        <v>3</v>
      </c>
      <c r="L2037">
        <f>IF(AND(ISNUMBER(SEARCH(":",Table16[[#This Row],[Column1]]))=FALSE,ISNUMBER(SEARCH("Ronda",Table16[[#This Row],[Column1]]))=FALSE),1,0)</f>
        <v>1</v>
      </c>
      <c r="M2037">
        <f>IF(Table16[[#This Row],[cond]]=1,M2036+1,0)</f>
        <v>4</v>
      </c>
      <c r="N2037">
        <f>IF(ISNUMBER(SEARCH("Ronda",Table16[[#This Row],[Column1]]))=TRUE,1,0)</f>
        <v>0</v>
      </c>
      <c r="O2037" t="str">
        <f>IF(Table16[[#This Row],[cond2]]=1,MID(Table16[[#This Row],[Column1]],6,3),O2036)</f>
        <v xml:space="preserve"> 3</v>
      </c>
      <c r="P2037">
        <v>148</v>
      </c>
      <c r="Q2037" t="s">
        <v>531</v>
      </c>
    </row>
    <row r="2038" spans="11:17" hidden="1" x14ac:dyDescent="0.3">
      <c r="K2038">
        <v>-1</v>
      </c>
      <c r="L2038">
        <f>IF(AND(ISNUMBER(SEARCH(":",Table16[[#This Row],[Column1]]))=FALSE,ISNUMBER(SEARCH("Ronda",Table16[[#This Row],[Column1]]))=FALSE),1,0)</f>
        <v>1</v>
      </c>
      <c r="M2038">
        <f>IF(Table16[[#This Row],[cond]]=1,M2037+1,0)</f>
        <v>5</v>
      </c>
      <c r="N2038">
        <f>IF(ISNUMBER(SEARCH("Ronda",Table16[[#This Row],[Column1]]))=TRUE,1,0)</f>
        <v>0</v>
      </c>
      <c r="O2038" t="str">
        <f>IF(Table16[[#This Row],[cond2]]=1,MID(Table16[[#This Row],[Column1]],6,3),O2037)</f>
        <v xml:space="preserve"> 3</v>
      </c>
      <c r="P2038">
        <v>2037</v>
      </c>
      <c r="Q2038" t="s">
        <v>560</v>
      </c>
    </row>
    <row r="2039" spans="11:17" hidden="1" x14ac:dyDescent="0.3">
      <c r="K2039">
        <v>-1</v>
      </c>
      <c r="L2039">
        <f>IF(AND(ISNUMBER(SEARCH(":",Table16[[#This Row],[Column1]]))=FALSE,ISNUMBER(SEARCH("Ronda",Table16[[#This Row],[Column1]]))=FALSE),1,0)</f>
        <v>1</v>
      </c>
      <c r="M2039">
        <f>IF(Table16[[#This Row],[cond]]=1,M2038+1,0)</f>
        <v>6</v>
      </c>
      <c r="N2039">
        <f>IF(ISNUMBER(SEARCH("Ronda",Table16[[#This Row],[Column1]]))=TRUE,1,0)</f>
        <v>0</v>
      </c>
      <c r="O2039" t="str">
        <f>IF(Table16[[#This Row],[cond2]]=1,MID(Table16[[#This Row],[Column1]],6,3),O2038)</f>
        <v xml:space="preserve"> 3</v>
      </c>
      <c r="P2039">
        <v>2038</v>
      </c>
      <c r="Q2039" t="s">
        <v>560</v>
      </c>
    </row>
    <row r="2040" spans="11:17" hidden="1" x14ac:dyDescent="0.3">
      <c r="K2040" t="s">
        <v>486</v>
      </c>
      <c r="L2040">
        <f>IF(AND(ISNUMBER(SEARCH(":",Table16[[#This Row],[Column1]]))=FALSE,ISNUMBER(SEARCH("Ronda",Table16[[#This Row],[Column1]]))=FALSE),1,0)</f>
        <v>0</v>
      </c>
      <c r="M2040">
        <f>IF(Table16[[#This Row],[cond]]=1,M2039+1,0)</f>
        <v>0</v>
      </c>
      <c r="N2040">
        <f>IF(ISNUMBER(SEARCH("Ronda",Table16[[#This Row],[Column1]]))=TRUE,1,0)</f>
        <v>0</v>
      </c>
      <c r="O2040" t="str">
        <f>IF(Table16[[#This Row],[cond2]]=1,MID(Table16[[#This Row],[Column1]],6,3),O2039)</f>
        <v xml:space="preserve"> 3</v>
      </c>
      <c r="P2040">
        <v>2039</v>
      </c>
      <c r="Q2040" t="s">
        <v>560</v>
      </c>
    </row>
    <row r="2041" spans="11:17" hidden="1" x14ac:dyDescent="0.3">
      <c r="K2041" t="s">
        <v>1051</v>
      </c>
      <c r="L2041">
        <f>IF(AND(ISNUMBER(SEARCH(":",Table16[[#This Row],[Column1]]))=FALSE,ISNUMBER(SEARCH("Ronda",Table16[[#This Row],[Column1]]))=FALSE),1,0)</f>
        <v>1</v>
      </c>
      <c r="M2041">
        <f>IF(Table16[[#This Row],[cond]]=1,M2040+1,0)</f>
        <v>1</v>
      </c>
      <c r="N2041">
        <f>IF(ISNUMBER(SEARCH("Ronda",Table16[[#This Row],[Column1]]))=TRUE,1,0)</f>
        <v>0</v>
      </c>
      <c r="O2041" t="str">
        <f>IF(Table16[[#This Row],[cond2]]=1,MID(Table16[[#This Row],[Column1]],6,3),O2040)</f>
        <v xml:space="preserve"> 3</v>
      </c>
      <c r="P2041">
        <v>2040</v>
      </c>
      <c r="Q2041" t="s">
        <v>560</v>
      </c>
    </row>
    <row r="2042" spans="11:17" hidden="1" x14ac:dyDescent="0.3">
      <c r="K2042" t="s">
        <v>36</v>
      </c>
      <c r="L2042">
        <f>IF(AND(ISNUMBER(SEARCH(":",Table16[[#This Row],[Column1]]))=FALSE,ISNUMBER(SEARCH("Ronda",Table16[[#This Row],[Column1]]))=FALSE),1,0)</f>
        <v>1</v>
      </c>
      <c r="M2042">
        <f>IF(Table16[[#This Row],[cond]]=1,M2041+1,0)</f>
        <v>2</v>
      </c>
      <c r="N2042">
        <f>IF(ISNUMBER(SEARCH("Ronda",Table16[[#This Row],[Column1]]))=TRUE,1,0)</f>
        <v>0</v>
      </c>
      <c r="O2042" t="str">
        <f>IF(Table16[[#This Row],[cond2]]=1,MID(Table16[[#This Row],[Column1]],6,3),O2041)</f>
        <v xml:space="preserve"> 3</v>
      </c>
      <c r="P2042">
        <v>2041</v>
      </c>
      <c r="Q2042" t="s">
        <v>560</v>
      </c>
    </row>
    <row r="2043" spans="11:17" hidden="1" x14ac:dyDescent="0.3">
      <c r="K2043">
        <v>0</v>
      </c>
      <c r="L2043">
        <f>IF(AND(ISNUMBER(SEARCH(":",Table16[[#This Row],[Column1]]))=FALSE,ISNUMBER(SEARCH("Ronda",Table16[[#This Row],[Column1]]))=FALSE),1,0)</f>
        <v>1</v>
      </c>
      <c r="M2043">
        <f>IF(Table16[[#This Row],[cond]]=1,M2042+1,0)</f>
        <v>3</v>
      </c>
      <c r="N2043">
        <f>IF(ISNUMBER(SEARCH("Ronda",Table16[[#This Row],[Column1]]))=TRUE,1,0)</f>
        <v>0</v>
      </c>
      <c r="O2043" t="str">
        <f>IF(Table16[[#This Row],[cond2]]=1,MID(Table16[[#This Row],[Column1]],6,3),O2042)</f>
        <v xml:space="preserve"> 3</v>
      </c>
      <c r="P2043">
        <v>2042</v>
      </c>
      <c r="Q2043" t="s">
        <v>560</v>
      </c>
    </row>
    <row r="2044" spans="11:17" x14ac:dyDescent="0.3">
      <c r="K2044">
        <v>0</v>
      </c>
      <c r="L2044">
        <f>IF(AND(ISNUMBER(SEARCH(":",Table16[[#This Row],[Column1]]))=FALSE,ISNUMBER(SEARCH("Ronda",Table16[[#This Row],[Column1]]))=FALSE),1,0)</f>
        <v>1</v>
      </c>
      <c r="M2044">
        <f>IF(Table16[[#This Row],[cond]]=1,M2043+1,0)</f>
        <v>4</v>
      </c>
      <c r="N2044">
        <f>IF(ISNUMBER(SEARCH("Ronda",Table16[[#This Row],[Column1]]))=TRUE,1,0)</f>
        <v>0</v>
      </c>
      <c r="O2044" t="str">
        <f>IF(Table16[[#This Row],[cond2]]=1,MID(Table16[[#This Row],[Column1]],6,3),O2043)</f>
        <v xml:space="preserve"> 3</v>
      </c>
      <c r="P2044">
        <v>141</v>
      </c>
      <c r="Q2044" t="s">
        <v>531</v>
      </c>
    </row>
    <row r="2045" spans="11:17" hidden="1" x14ac:dyDescent="0.3">
      <c r="K2045">
        <v>0</v>
      </c>
      <c r="L2045">
        <f>IF(AND(ISNUMBER(SEARCH(":",Table16[[#This Row],[Column1]]))=FALSE,ISNUMBER(SEARCH("Ronda",Table16[[#This Row],[Column1]]))=FALSE),1,0)</f>
        <v>1</v>
      </c>
      <c r="M2045">
        <f>IF(Table16[[#This Row],[cond]]=1,M2044+1,0)</f>
        <v>5</v>
      </c>
      <c r="N2045">
        <f>IF(ISNUMBER(SEARCH("Ronda",Table16[[#This Row],[Column1]]))=TRUE,1,0)</f>
        <v>0</v>
      </c>
      <c r="O2045" t="str">
        <f>IF(Table16[[#This Row],[cond2]]=1,MID(Table16[[#This Row],[Column1]],6,3),O2044)</f>
        <v xml:space="preserve"> 3</v>
      </c>
      <c r="P2045">
        <v>2044</v>
      </c>
      <c r="Q2045" t="s">
        <v>560</v>
      </c>
    </row>
    <row r="2046" spans="11:17" hidden="1" x14ac:dyDescent="0.3">
      <c r="K2046">
        <v>0</v>
      </c>
      <c r="L2046">
        <f>IF(AND(ISNUMBER(SEARCH(":",Table16[[#This Row],[Column1]]))=FALSE,ISNUMBER(SEARCH("Ronda",Table16[[#This Row],[Column1]]))=FALSE),1,0)</f>
        <v>1</v>
      </c>
      <c r="M2046">
        <f>IF(Table16[[#This Row],[cond]]=1,M2045+1,0)</f>
        <v>6</v>
      </c>
      <c r="N2046">
        <f>IF(ISNUMBER(SEARCH("Ronda",Table16[[#This Row],[Column1]]))=TRUE,1,0)</f>
        <v>0</v>
      </c>
      <c r="O2046" t="str">
        <f>IF(Table16[[#This Row],[cond2]]=1,MID(Table16[[#This Row],[Column1]],6,3),O2045)</f>
        <v xml:space="preserve"> 3</v>
      </c>
      <c r="P2046">
        <v>2045</v>
      </c>
      <c r="Q2046" t="s">
        <v>560</v>
      </c>
    </row>
    <row r="2047" spans="11:17" hidden="1" x14ac:dyDescent="0.3">
      <c r="K2047" t="s">
        <v>1718</v>
      </c>
      <c r="L2047">
        <f>IF(AND(ISNUMBER(SEARCH(":",Table16[[#This Row],[Column1]]))=FALSE,ISNUMBER(SEARCH("Ronda",Table16[[#This Row],[Column1]]))=FALSE),1,0)</f>
        <v>0</v>
      </c>
      <c r="M2047">
        <f>IF(Table16[[#This Row],[cond]]=1,M2046+1,0)</f>
        <v>0</v>
      </c>
      <c r="N2047">
        <f>IF(ISNUMBER(SEARCH("Ronda",Table16[[#This Row],[Column1]]))=TRUE,1,0)</f>
        <v>0</v>
      </c>
      <c r="O2047" t="str">
        <f>IF(Table16[[#This Row],[cond2]]=1,MID(Table16[[#This Row],[Column1]],6,3),O2046)</f>
        <v xml:space="preserve"> 3</v>
      </c>
      <c r="P2047">
        <v>2046</v>
      </c>
      <c r="Q2047" t="s">
        <v>560</v>
      </c>
    </row>
    <row r="2048" spans="11:17" hidden="1" x14ac:dyDescent="0.3">
      <c r="K2048" t="s">
        <v>1</v>
      </c>
      <c r="L2048">
        <f>IF(AND(ISNUMBER(SEARCH(":",Table16[[#This Row],[Column1]]))=FALSE,ISNUMBER(SEARCH("Ronda",Table16[[#This Row],[Column1]]))=FALSE),1,0)</f>
        <v>1</v>
      </c>
      <c r="M2048">
        <f>IF(Table16[[#This Row],[cond]]=1,M2047+1,0)</f>
        <v>1</v>
      </c>
      <c r="N2048">
        <f>IF(ISNUMBER(SEARCH("Ronda",Table16[[#This Row],[Column1]]))=TRUE,1,0)</f>
        <v>0</v>
      </c>
      <c r="O2048" t="str">
        <f>IF(Table16[[#This Row],[cond2]]=1,MID(Table16[[#This Row],[Column1]],6,3),O2047)</f>
        <v xml:space="preserve"> 3</v>
      </c>
      <c r="P2048">
        <v>2047</v>
      </c>
      <c r="Q2048" t="s">
        <v>560</v>
      </c>
    </row>
    <row r="2049" spans="11:17" hidden="1" x14ac:dyDescent="0.3">
      <c r="K2049" t="s">
        <v>6</v>
      </c>
      <c r="L2049">
        <f>IF(AND(ISNUMBER(SEARCH(":",Table16[[#This Row],[Column1]]))=FALSE,ISNUMBER(SEARCH("Ronda",Table16[[#This Row],[Column1]]))=FALSE),1,0)</f>
        <v>1</v>
      </c>
      <c r="M2049">
        <f>IF(Table16[[#This Row],[cond]]=1,M2048+1,0)</f>
        <v>2</v>
      </c>
      <c r="N2049">
        <f>IF(ISNUMBER(SEARCH("Ronda",Table16[[#This Row],[Column1]]))=TRUE,1,0)</f>
        <v>0</v>
      </c>
      <c r="O2049" t="str">
        <f>IF(Table16[[#This Row],[cond2]]=1,MID(Table16[[#This Row],[Column1]],6,3),O2048)</f>
        <v xml:space="preserve"> 3</v>
      </c>
      <c r="P2049">
        <v>2048</v>
      </c>
      <c r="Q2049" t="s">
        <v>560</v>
      </c>
    </row>
    <row r="2050" spans="11:17" hidden="1" x14ac:dyDescent="0.3">
      <c r="K2050">
        <v>1</v>
      </c>
      <c r="L2050">
        <f>IF(AND(ISNUMBER(SEARCH(":",Table16[[#This Row],[Column1]]))=FALSE,ISNUMBER(SEARCH("Ronda",Table16[[#This Row],[Column1]]))=FALSE),1,0)</f>
        <v>1</v>
      </c>
      <c r="M2050">
        <f>IF(Table16[[#This Row],[cond]]=1,M2049+1,0)</f>
        <v>3</v>
      </c>
      <c r="N2050">
        <f>IF(ISNUMBER(SEARCH("Ronda",Table16[[#This Row],[Column1]]))=TRUE,1,0)</f>
        <v>0</v>
      </c>
      <c r="O2050" t="str">
        <f>IF(Table16[[#This Row],[cond2]]=1,MID(Table16[[#This Row],[Column1]],6,3),O2049)</f>
        <v xml:space="preserve"> 3</v>
      </c>
      <c r="P2050">
        <v>2049</v>
      </c>
      <c r="Q2050" t="s">
        <v>560</v>
      </c>
    </row>
    <row r="2051" spans="11:17" x14ac:dyDescent="0.3">
      <c r="K2051">
        <v>2</v>
      </c>
      <c r="L2051">
        <f>IF(AND(ISNUMBER(SEARCH(":",Table16[[#This Row],[Column1]]))=FALSE,ISNUMBER(SEARCH("Ronda",Table16[[#This Row],[Column1]]))=FALSE),1,0)</f>
        <v>1</v>
      </c>
      <c r="M2051">
        <f>IF(Table16[[#This Row],[cond]]=1,M2050+1,0)</f>
        <v>4</v>
      </c>
      <c r="N2051">
        <f>IF(ISNUMBER(SEARCH("Ronda",Table16[[#This Row],[Column1]]))=TRUE,1,0)</f>
        <v>0</v>
      </c>
      <c r="O2051" t="str">
        <f>IF(Table16[[#This Row],[cond2]]=1,MID(Table16[[#This Row],[Column1]],6,3),O2050)</f>
        <v xml:space="preserve"> 3</v>
      </c>
      <c r="P2051">
        <v>134</v>
      </c>
      <c r="Q2051" t="s">
        <v>531</v>
      </c>
    </row>
    <row r="2052" spans="11:17" hidden="1" x14ac:dyDescent="0.3">
      <c r="K2052">
        <v>0</v>
      </c>
      <c r="L2052">
        <f>IF(AND(ISNUMBER(SEARCH(":",Table16[[#This Row],[Column1]]))=FALSE,ISNUMBER(SEARCH("Ronda",Table16[[#This Row],[Column1]]))=FALSE),1,0)</f>
        <v>1</v>
      </c>
      <c r="M2052">
        <f>IF(Table16[[#This Row],[cond]]=1,M2051+1,0)</f>
        <v>5</v>
      </c>
      <c r="N2052">
        <f>IF(ISNUMBER(SEARCH("Ronda",Table16[[#This Row],[Column1]]))=TRUE,1,0)</f>
        <v>0</v>
      </c>
      <c r="O2052" t="str">
        <f>IF(Table16[[#This Row],[cond2]]=1,MID(Table16[[#This Row],[Column1]],6,3),O2051)</f>
        <v xml:space="preserve"> 3</v>
      </c>
      <c r="P2052">
        <v>2051</v>
      </c>
      <c r="Q2052" t="s">
        <v>560</v>
      </c>
    </row>
    <row r="2053" spans="11:17" hidden="1" x14ac:dyDescent="0.3">
      <c r="K2053">
        <v>0</v>
      </c>
      <c r="L2053">
        <f>IF(AND(ISNUMBER(SEARCH(":",Table16[[#This Row],[Column1]]))=FALSE,ISNUMBER(SEARCH("Ronda",Table16[[#This Row],[Column1]]))=FALSE),1,0)</f>
        <v>1</v>
      </c>
      <c r="M2053">
        <f>IF(Table16[[#This Row],[cond]]=1,M2052+1,0)</f>
        <v>6</v>
      </c>
      <c r="N2053">
        <f>IF(ISNUMBER(SEARCH("Ronda",Table16[[#This Row],[Column1]]))=TRUE,1,0)</f>
        <v>0</v>
      </c>
      <c r="O2053" t="str">
        <f>IF(Table16[[#This Row],[cond2]]=1,MID(Table16[[#This Row],[Column1]],6,3),O2052)</f>
        <v xml:space="preserve"> 3</v>
      </c>
      <c r="P2053">
        <v>2052</v>
      </c>
      <c r="Q2053" t="s">
        <v>560</v>
      </c>
    </row>
    <row r="2054" spans="11:17" hidden="1" x14ac:dyDescent="0.3">
      <c r="K2054" t="s">
        <v>1719</v>
      </c>
      <c r="L2054">
        <f>IF(AND(ISNUMBER(SEARCH(":",Table16[[#This Row],[Column1]]))=FALSE,ISNUMBER(SEARCH("Ronda",Table16[[#This Row],[Column1]]))=FALSE),1,0)</f>
        <v>0</v>
      </c>
      <c r="M2054">
        <f>IF(Table16[[#This Row],[cond]]=1,M2053+1,0)</f>
        <v>0</v>
      </c>
      <c r="N2054">
        <f>IF(ISNUMBER(SEARCH("Ronda",Table16[[#This Row],[Column1]]))=TRUE,1,0)</f>
        <v>0</v>
      </c>
      <c r="O2054" t="str">
        <f>IF(Table16[[#This Row],[cond2]]=1,MID(Table16[[#This Row],[Column1]],6,3),O2053)</f>
        <v xml:space="preserve"> 3</v>
      </c>
      <c r="P2054">
        <v>2053</v>
      </c>
      <c r="Q2054" t="s">
        <v>560</v>
      </c>
    </row>
    <row r="2055" spans="11:17" hidden="1" x14ac:dyDescent="0.3">
      <c r="K2055" t="s">
        <v>33</v>
      </c>
      <c r="L2055">
        <f>IF(AND(ISNUMBER(SEARCH(":",Table16[[#This Row],[Column1]]))=FALSE,ISNUMBER(SEARCH("Ronda",Table16[[#This Row],[Column1]]))=FALSE),1,0)</f>
        <v>1</v>
      </c>
      <c r="M2055">
        <f>IF(Table16[[#This Row],[cond]]=1,M2054+1,0)</f>
        <v>1</v>
      </c>
      <c r="N2055">
        <f>IF(ISNUMBER(SEARCH("Ronda",Table16[[#This Row],[Column1]]))=TRUE,1,0)</f>
        <v>0</v>
      </c>
      <c r="O2055" t="str">
        <f>IF(Table16[[#This Row],[cond2]]=1,MID(Table16[[#This Row],[Column1]],6,3),O2054)</f>
        <v xml:space="preserve"> 3</v>
      </c>
      <c r="P2055">
        <v>2054</v>
      </c>
      <c r="Q2055" t="s">
        <v>560</v>
      </c>
    </row>
    <row r="2056" spans="11:17" hidden="1" x14ac:dyDescent="0.3">
      <c r="K2056" t="s">
        <v>28</v>
      </c>
      <c r="L2056">
        <f>IF(AND(ISNUMBER(SEARCH(":",Table16[[#This Row],[Column1]]))=FALSE,ISNUMBER(SEARCH("Ronda",Table16[[#This Row],[Column1]]))=FALSE),1,0)</f>
        <v>1</v>
      </c>
      <c r="M2056">
        <f>IF(Table16[[#This Row],[cond]]=1,M2055+1,0)</f>
        <v>2</v>
      </c>
      <c r="N2056">
        <f>IF(ISNUMBER(SEARCH("Ronda",Table16[[#This Row],[Column1]]))=TRUE,1,0)</f>
        <v>0</v>
      </c>
      <c r="O2056" t="str">
        <f>IF(Table16[[#This Row],[cond2]]=1,MID(Table16[[#This Row],[Column1]],6,3),O2055)</f>
        <v xml:space="preserve"> 3</v>
      </c>
      <c r="P2056">
        <v>2055</v>
      </c>
      <c r="Q2056" t="s">
        <v>560</v>
      </c>
    </row>
    <row r="2057" spans="11:17" hidden="1" x14ac:dyDescent="0.3">
      <c r="K2057">
        <v>1</v>
      </c>
      <c r="L2057">
        <f>IF(AND(ISNUMBER(SEARCH(":",Table16[[#This Row],[Column1]]))=FALSE,ISNUMBER(SEARCH("Ronda",Table16[[#This Row],[Column1]]))=FALSE),1,0)</f>
        <v>1</v>
      </c>
      <c r="M2057">
        <f>IF(Table16[[#This Row],[cond]]=1,M2056+1,0)</f>
        <v>3</v>
      </c>
      <c r="N2057">
        <f>IF(ISNUMBER(SEARCH("Ronda",Table16[[#This Row],[Column1]]))=TRUE,1,0)</f>
        <v>0</v>
      </c>
      <c r="O2057" t="str">
        <f>IF(Table16[[#This Row],[cond2]]=1,MID(Table16[[#This Row],[Column1]],6,3),O2056)</f>
        <v xml:space="preserve"> 3</v>
      </c>
      <c r="P2057">
        <v>2056</v>
      </c>
      <c r="Q2057" t="s">
        <v>560</v>
      </c>
    </row>
    <row r="2058" spans="11:17" x14ac:dyDescent="0.3">
      <c r="K2058">
        <v>2</v>
      </c>
      <c r="L2058">
        <f>IF(AND(ISNUMBER(SEARCH(":",Table16[[#This Row],[Column1]]))=FALSE,ISNUMBER(SEARCH("Ronda",Table16[[#This Row],[Column1]]))=FALSE),1,0)</f>
        <v>1</v>
      </c>
      <c r="M2058">
        <f>IF(Table16[[#This Row],[cond]]=1,M2057+1,0)</f>
        <v>4</v>
      </c>
      <c r="N2058">
        <f>IF(ISNUMBER(SEARCH("Ronda",Table16[[#This Row],[Column1]]))=TRUE,1,0)</f>
        <v>0</v>
      </c>
      <c r="O2058" t="str">
        <f>IF(Table16[[#This Row],[cond2]]=1,MID(Table16[[#This Row],[Column1]],6,3),O2057)</f>
        <v xml:space="preserve"> 3</v>
      </c>
      <c r="P2058">
        <v>126</v>
      </c>
      <c r="Q2058" t="s">
        <v>530</v>
      </c>
    </row>
    <row r="2059" spans="11:17" hidden="1" x14ac:dyDescent="0.3">
      <c r="K2059">
        <v>0</v>
      </c>
      <c r="L2059">
        <f>IF(AND(ISNUMBER(SEARCH(":",Table16[[#This Row],[Column1]]))=FALSE,ISNUMBER(SEARCH("Ronda",Table16[[#This Row],[Column1]]))=FALSE),1,0)</f>
        <v>1</v>
      </c>
      <c r="M2059">
        <f>IF(Table16[[#This Row],[cond]]=1,M2058+1,0)</f>
        <v>5</v>
      </c>
      <c r="N2059">
        <f>IF(ISNUMBER(SEARCH("Ronda",Table16[[#This Row],[Column1]]))=TRUE,1,0)</f>
        <v>0</v>
      </c>
      <c r="O2059" t="str">
        <f>IF(Table16[[#This Row],[cond2]]=1,MID(Table16[[#This Row],[Column1]],6,3),O2058)</f>
        <v xml:space="preserve"> 3</v>
      </c>
      <c r="P2059">
        <v>2058</v>
      </c>
      <c r="Q2059" t="s">
        <v>560</v>
      </c>
    </row>
    <row r="2060" spans="11:17" hidden="1" x14ac:dyDescent="0.3">
      <c r="K2060">
        <v>-1</v>
      </c>
      <c r="L2060">
        <f>IF(AND(ISNUMBER(SEARCH(":",Table16[[#This Row],[Column1]]))=FALSE,ISNUMBER(SEARCH("Ronda",Table16[[#This Row],[Column1]]))=FALSE),1,0)</f>
        <v>1</v>
      </c>
      <c r="M2060">
        <f>IF(Table16[[#This Row],[cond]]=1,M2059+1,0)</f>
        <v>6</v>
      </c>
      <c r="N2060">
        <f>IF(ISNUMBER(SEARCH("Ronda",Table16[[#This Row],[Column1]]))=TRUE,1,0)</f>
        <v>0</v>
      </c>
      <c r="O2060" t="str">
        <f>IF(Table16[[#This Row],[cond2]]=1,MID(Table16[[#This Row],[Column1]],6,3),O2059)</f>
        <v xml:space="preserve"> 3</v>
      </c>
      <c r="P2060">
        <v>2059</v>
      </c>
      <c r="Q2060" t="s">
        <v>560</v>
      </c>
    </row>
    <row r="2061" spans="11:17" hidden="1" x14ac:dyDescent="0.3">
      <c r="K2061" t="s">
        <v>1720</v>
      </c>
      <c r="L2061">
        <f>IF(AND(ISNUMBER(SEARCH(":",Table16[[#This Row],[Column1]]))=FALSE,ISNUMBER(SEARCH("Ronda",Table16[[#This Row],[Column1]]))=FALSE),1,0)</f>
        <v>0</v>
      </c>
      <c r="M2061">
        <f>IF(Table16[[#This Row],[cond]]=1,M2060+1,0)</f>
        <v>0</v>
      </c>
      <c r="N2061">
        <f>IF(ISNUMBER(SEARCH("Ronda",Table16[[#This Row],[Column1]]))=TRUE,1,0)</f>
        <v>1</v>
      </c>
      <c r="O2061" t="str">
        <f>IF(Table16[[#This Row],[cond2]]=1,MID(Table16[[#This Row],[Column1]],6,3),O2060)</f>
        <v xml:space="preserve"> 2</v>
      </c>
      <c r="P2061">
        <v>2060</v>
      </c>
      <c r="Q2061" t="s">
        <v>561</v>
      </c>
    </row>
    <row r="2062" spans="11:17" hidden="1" x14ac:dyDescent="0.3">
      <c r="K2062" t="s">
        <v>1721</v>
      </c>
      <c r="L2062">
        <f>IF(AND(ISNUMBER(SEARCH(":",Table16[[#This Row],[Column1]]))=FALSE,ISNUMBER(SEARCH("Ronda",Table16[[#This Row],[Column1]]))=FALSE),1,0)</f>
        <v>0</v>
      </c>
      <c r="M2062">
        <f>IF(Table16[[#This Row],[cond]]=1,M2061+1,0)</f>
        <v>0</v>
      </c>
      <c r="N2062">
        <f>IF(ISNUMBER(SEARCH("Ronda",Table16[[#This Row],[Column1]]))=TRUE,1,0)</f>
        <v>0</v>
      </c>
      <c r="O2062" t="str">
        <f>IF(Table16[[#This Row],[cond2]]=1,MID(Table16[[#This Row],[Column1]],6,3),O2061)</f>
        <v xml:space="preserve"> 2</v>
      </c>
      <c r="P2062">
        <v>2061</v>
      </c>
      <c r="Q2062" t="s">
        <v>561</v>
      </c>
    </row>
    <row r="2063" spans="11:17" hidden="1" x14ac:dyDescent="0.3">
      <c r="K2063" t="s">
        <v>1493</v>
      </c>
      <c r="L2063">
        <f>IF(AND(ISNUMBER(SEARCH(":",Table16[[#This Row],[Column1]]))=FALSE,ISNUMBER(SEARCH("Ronda",Table16[[#This Row],[Column1]]))=FALSE),1,0)</f>
        <v>1</v>
      </c>
      <c r="M2063">
        <f>IF(Table16[[#This Row],[cond]]=1,M2062+1,0)</f>
        <v>1</v>
      </c>
      <c r="N2063">
        <f>IF(ISNUMBER(SEARCH("Ronda",Table16[[#This Row],[Column1]]))=TRUE,1,0)</f>
        <v>0</v>
      </c>
      <c r="O2063" t="str">
        <f>IF(Table16[[#This Row],[cond2]]=1,MID(Table16[[#This Row],[Column1]],6,3),O2062)</f>
        <v xml:space="preserve"> 2</v>
      </c>
      <c r="P2063">
        <v>2062</v>
      </c>
      <c r="Q2063" t="s">
        <v>561</v>
      </c>
    </row>
    <row r="2064" spans="11:17" hidden="1" x14ac:dyDescent="0.3">
      <c r="K2064" t="s">
        <v>1257</v>
      </c>
      <c r="L2064">
        <f>IF(AND(ISNUMBER(SEARCH(":",Table16[[#This Row],[Column1]]))=FALSE,ISNUMBER(SEARCH("Ronda",Table16[[#This Row],[Column1]]))=FALSE),1,0)</f>
        <v>1</v>
      </c>
      <c r="M2064">
        <f>IF(Table16[[#This Row],[cond]]=1,M2063+1,0)</f>
        <v>2</v>
      </c>
      <c r="N2064">
        <f>IF(ISNUMBER(SEARCH("Ronda",Table16[[#This Row],[Column1]]))=TRUE,1,0)</f>
        <v>0</v>
      </c>
      <c r="O2064" t="str">
        <f>IF(Table16[[#This Row],[cond2]]=1,MID(Table16[[#This Row],[Column1]],6,3),O2063)</f>
        <v xml:space="preserve"> 2</v>
      </c>
      <c r="P2064">
        <v>2063</v>
      </c>
      <c r="Q2064" t="s">
        <v>561</v>
      </c>
    </row>
    <row r="2065" spans="11:17" hidden="1" x14ac:dyDescent="0.3">
      <c r="K2065">
        <v>1</v>
      </c>
      <c r="L2065">
        <f>IF(AND(ISNUMBER(SEARCH(":",Table16[[#This Row],[Column1]]))=FALSE,ISNUMBER(SEARCH("Ronda",Table16[[#This Row],[Column1]]))=FALSE),1,0)</f>
        <v>1</v>
      </c>
      <c r="M2065">
        <f>IF(Table16[[#This Row],[cond]]=1,M2064+1,0)</f>
        <v>3</v>
      </c>
      <c r="N2065">
        <f>IF(ISNUMBER(SEARCH("Ronda",Table16[[#This Row],[Column1]]))=TRUE,1,0)</f>
        <v>0</v>
      </c>
      <c r="O2065" t="str">
        <f>IF(Table16[[#This Row],[cond2]]=1,MID(Table16[[#This Row],[Column1]],6,3),O2064)</f>
        <v xml:space="preserve"> 2</v>
      </c>
      <c r="P2065">
        <v>2064</v>
      </c>
      <c r="Q2065" t="s">
        <v>561</v>
      </c>
    </row>
    <row r="2066" spans="11:17" x14ac:dyDescent="0.3">
      <c r="K2066">
        <v>1</v>
      </c>
      <c r="L2066">
        <f>IF(AND(ISNUMBER(SEARCH(":",Table16[[#This Row],[Column1]]))=FALSE,ISNUMBER(SEARCH("Ronda",Table16[[#This Row],[Column1]]))=FALSE),1,0)</f>
        <v>1</v>
      </c>
      <c r="M2066">
        <f>IF(Table16[[#This Row],[cond]]=1,M2065+1,0)</f>
        <v>4</v>
      </c>
      <c r="N2066">
        <f>IF(ISNUMBER(SEARCH("Ronda",Table16[[#This Row],[Column1]]))=TRUE,1,0)</f>
        <v>0</v>
      </c>
      <c r="O2066" t="str">
        <f>IF(Table16[[#This Row],[cond2]]=1,MID(Table16[[#This Row],[Column1]],6,3),O2065)</f>
        <v xml:space="preserve"> 2</v>
      </c>
      <c r="P2066">
        <v>119</v>
      </c>
      <c r="Q2066" t="s">
        <v>530</v>
      </c>
    </row>
    <row r="2067" spans="11:17" hidden="1" x14ac:dyDescent="0.3">
      <c r="K2067">
        <v>-1</v>
      </c>
      <c r="L2067">
        <f>IF(AND(ISNUMBER(SEARCH(":",Table16[[#This Row],[Column1]]))=FALSE,ISNUMBER(SEARCH("Ronda",Table16[[#This Row],[Column1]]))=FALSE),1,0)</f>
        <v>1</v>
      </c>
      <c r="M2067">
        <f>IF(Table16[[#This Row],[cond]]=1,M2066+1,0)</f>
        <v>5</v>
      </c>
      <c r="N2067">
        <f>IF(ISNUMBER(SEARCH("Ronda",Table16[[#This Row],[Column1]]))=TRUE,1,0)</f>
        <v>0</v>
      </c>
      <c r="O2067" t="str">
        <f>IF(Table16[[#This Row],[cond2]]=1,MID(Table16[[#This Row],[Column1]],6,3),O2066)</f>
        <v xml:space="preserve"> 2</v>
      </c>
      <c r="P2067">
        <v>2066</v>
      </c>
      <c r="Q2067" t="s">
        <v>561</v>
      </c>
    </row>
    <row r="2068" spans="11:17" hidden="1" x14ac:dyDescent="0.3">
      <c r="K2068">
        <v>0</v>
      </c>
      <c r="L2068">
        <f>IF(AND(ISNUMBER(SEARCH(":",Table16[[#This Row],[Column1]]))=FALSE,ISNUMBER(SEARCH("Ronda",Table16[[#This Row],[Column1]]))=FALSE),1,0)</f>
        <v>1</v>
      </c>
      <c r="M2068">
        <f>IF(Table16[[#This Row],[cond]]=1,M2067+1,0)</f>
        <v>6</v>
      </c>
      <c r="N2068">
        <f>IF(ISNUMBER(SEARCH("Ronda",Table16[[#This Row],[Column1]]))=TRUE,1,0)</f>
        <v>0</v>
      </c>
      <c r="O2068" t="str">
        <f>IF(Table16[[#This Row],[cond2]]=1,MID(Table16[[#This Row],[Column1]],6,3),O2067)</f>
        <v xml:space="preserve"> 2</v>
      </c>
      <c r="P2068">
        <v>2067</v>
      </c>
      <c r="Q2068" t="s">
        <v>561</v>
      </c>
    </row>
    <row r="2069" spans="11:17" hidden="1" x14ac:dyDescent="0.3">
      <c r="K2069" t="s">
        <v>1722</v>
      </c>
      <c r="L2069">
        <f>IF(AND(ISNUMBER(SEARCH(":",Table16[[#This Row],[Column1]]))=FALSE,ISNUMBER(SEARCH("Ronda",Table16[[#This Row],[Column1]]))=FALSE),1,0)</f>
        <v>0</v>
      </c>
      <c r="M2069">
        <f>IF(Table16[[#This Row],[cond]]=1,M2068+1,0)</f>
        <v>0</v>
      </c>
      <c r="N2069">
        <f>IF(ISNUMBER(SEARCH("Ronda",Table16[[#This Row],[Column1]]))=TRUE,1,0)</f>
        <v>0</v>
      </c>
      <c r="O2069" t="str">
        <f>IF(Table16[[#This Row],[cond2]]=1,MID(Table16[[#This Row],[Column1]],6,3),O2068)</f>
        <v xml:space="preserve"> 2</v>
      </c>
      <c r="P2069">
        <v>2068</v>
      </c>
      <c r="Q2069" t="s">
        <v>561</v>
      </c>
    </row>
    <row r="2070" spans="11:17" hidden="1" x14ac:dyDescent="0.3">
      <c r="K2070" t="s">
        <v>4</v>
      </c>
      <c r="L2070">
        <f>IF(AND(ISNUMBER(SEARCH(":",Table16[[#This Row],[Column1]]))=FALSE,ISNUMBER(SEARCH("Ronda",Table16[[#This Row],[Column1]]))=FALSE),1,0)</f>
        <v>1</v>
      </c>
      <c r="M2070">
        <f>IF(Table16[[#This Row],[cond]]=1,M2069+1,0)</f>
        <v>1</v>
      </c>
      <c r="N2070">
        <f>IF(ISNUMBER(SEARCH("Ronda",Table16[[#This Row],[Column1]]))=TRUE,1,0)</f>
        <v>0</v>
      </c>
      <c r="O2070" t="str">
        <f>IF(Table16[[#This Row],[cond2]]=1,MID(Table16[[#This Row],[Column1]],6,3),O2069)</f>
        <v xml:space="preserve"> 2</v>
      </c>
      <c r="P2070">
        <v>2069</v>
      </c>
      <c r="Q2070" t="s">
        <v>561</v>
      </c>
    </row>
    <row r="2071" spans="11:17" hidden="1" x14ac:dyDescent="0.3">
      <c r="K2071" t="s">
        <v>1</v>
      </c>
      <c r="L2071">
        <f>IF(AND(ISNUMBER(SEARCH(":",Table16[[#This Row],[Column1]]))=FALSE,ISNUMBER(SEARCH("Ronda",Table16[[#This Row],[Column1]]))=FALSE),1,0)</f>
        <v>1</v>
      </c>
      <c r="M2071">
        <f>IF(Table16[[#This Row],[cond]]=1,M2070+1,0)</f>
        <v>2</v>
      </c>
      <c r="N2071">
        <f>IF(ISNUMBER(SEARCH("Ronda",Table16[[#This Row],[Column1]]))=TRUE,1,0)</f>
        <v>0</v>
      </c>
      <c r="O2071" t="str">
        <f>IF(Table16[[#This Row],[cond2]]=1,MID(Table16[[#This Row],[Column1]],6,3),O2070)</f>
        <v xml:space="preserve"> 2</v>
      </c>
      <c r="P2071">
        <v>2070</v>
      </c>
      <c r="Q2071" t="s">
        <v>561</v>
      </c>
    </row>
    <row r="2072" spans="11:17" hidden="1" x14ac:dyDescent="0.3">
      <c r="K2072">
        <v>0</v>
      </c>
      <c r="L2072">
        <f>IF(AND(ISNUMBER(SEARCH(":",Table16[[#This Row],[Column1]]))=FALSE,ISNUMBER(SEARCH("Ronda",Table16[[#This Row],[Column1]]))=FALSE),1,0)</f>
        <v>1</v>
      </c>
      <c r="M2072">
        <f>IF(Table16[[#This Row],[cond]]=1,M2071+1,0)</f>
        <v>3</v>
      </c>
      <c r="N2072">
        <f>IF(ISNUMBER(SEARCH("Ronda",Table16[[#This Row],[Column1]]))=TRUE,1,0)</f>
        <v>0</v>
      </c>
      <c r="O2072" t="str">
        <f>IF(Table16[[#This Row],[cond2]]=1,MID(Table16[[#This Row],[Column1]],6,3),O2071)</f>
        <v xml:space="preserve"> 2</v>
      </c>
      <c r="P2072">
        <v>2071</v>
      </c>
      <c r="Q2072" t="s">
        <v>561</v>
      </c>
    </row>
    <row r="2073" spans="11:17" x14ac:dyDescent="0.3">
      <c r="K2073">
        <v>0</v>
      </c>
      <c r="L2073">
        <f>IF(AND(ISNUMBER(SEARCH(":",Table16[[#This Row],[Column1]]))=FALSE,ISNUMBER(SEARCH("Ronda",Table16[[#This Row],[Column1]]))=FALSE),1,0)</f>
        <v>1</v>
      </c>
      <c r="M2073">
        <f>IF(Table16[[#This Row],[cond]]=1,M2072+1,0)</f>
        <v>4</v>
      </c>
      <c r="N2073">
        <f>IF(ISNUMBER(SEARCH("Ronda",Table16[[#This Row],[Column1]]))=TRUE,1,0)</f>
        <v>0</v>
      </c>
      <c r="O2073" t="str">
        <f>IF(Table16[[#This Row],[cond2]]=1,MID(Table16[[#This Row],[Column1]],6,3),O2072)</f>
        <v xml:space="preserve"> 2</v>
      </c>
      <c r="P2073">
        <v>112</v>
      </c>
      <c r="Q2073" t="s">
        <v>530</v>
      </c>
    </row>
    <row r="2074" spans="11:17" hidden="1" x14ac:dyDescent="0.3">
      <c r="K2074">
        <v>0</v>
      </c>
      <c r="L2074">
        <f>IF(AND(ISNUMBER(SEARCH(":",Table16[[#This Row],[Column1]]))=FALSE,ISNUMBER(SEARCH("Ronda",Table16[[#This Row],[Column1]]))=FALSE),1,0)</f>
        <v>1</v>
      </c>
      <c r="M2074">
        <f>IF(Table16[[#This Row],[cond]]=1,M2073+1,0)</f>
        <v>5</v>
      </c>
      <c r="N2074">
        <f>IF(ISNUMBER(SEARCH("Ronda",Table16[[#This Row],[Column1]]))=TRUE,1,0)</f>
        <v>0</v>
      </c>
      <c r="O2074" t="str">
        <f>IF(Table16[[#This Row],[cond2]]=1,MID(Table16[[#This Row],[Column1]],6,3),O2073)</f>
        <v xml:space="preserve"> 2</v>
      </c>
      <c r="P2074">
        <v>2073</v>
      </c>
      <c r="Q2074" t="s">
        <v>561</v>
      </c>
    </row>
    <row r="2075" spans="11:17" hidden="1" x14ac:dyDescent="0.3">
      <c r="K2075">
        <v>0</v>
      </c>
      <c r="L2075">
        <f>IF(AND(ISNUMBER(SEARCH(":",Table16[[#This Row],[Column1]]))=FALSE,ISNUMBER(SEARCH("Ronda",Table16[[#This Row],[Column1]]))=FALSE),1,0)</f>
        <v>1</v>
      </c>
      <c r="M2075">
        <f>IF(Table16[[#This Row],[cond]]=1,M2074+1,0)</f>
        <v>6</v>
      </c>
      <c r="N2075">
        <f>IF(ISNUMBER(SEARCH("Ronda",Table16[[#This Row],[Column1]]))=TRUE,1,0)</f>
        <v>0</v>
      </c>
      <c r="O2075" t="str">
        <f>IF(Table16[[#This Row],[cond2]]=1,MID(Table16[[#This Row],[Column1]],6,3),O2074)</f>
        <v xml:space="preserve"> 2</v>
      </c>
      <c r="P2075">
        <v>2074</v>
      </c>
      <c r="Q2075" t="s">
        <v>561</v>
      </c>
    </row>
    <row r="2076" spans="11:17" hidden="1" x14ac:dyDescent="0.3">
      <c r="K2076" t="s">
        <v>287</v>
      </c>
      <c r="L2076">
        <f>IF(AND(ISNUMBER(SEARCH(":",Table16[[#This Row],[Column1]]))=FALSE,ISNUMBER(SEARCH("Ronda",Table16[[#This Row],[Column1]]))=FALSE),1,0)</f>
        <v>0</v>
      </c>
      <c r="M2076">
        <f>IF(Table16[[#This Row],[cond]]=1,M2075+1,0)</f>
        <v>0</v>
      </c>
      <c r="N2076">
        <f>IF(ISNUMBER(SEARCH("Ronda",Table16[[#This Row],[Column1]]))=TRUE,1,0)</f>
        <v>0</v>
      </c>
      <c r="O2076" t="str">
        <f>IF(Table16[[#This Row],[cond2]]=1,MID(Table16[[#This Row],[Column1]],6,3),O2075)</f>
        <v xml:space="preserve"> 2</v>
      </c>
      <c r="P2076">
        <v>2075</v>
      </c>
      <c r="Q2076" t="s">
        <v>561</v>
      </c>
    </row>
    <row r="2077" spans="11:17" hidden="1" x14ac:dyDescent="0.3">
      <c r="K2077" t="s">
        <v>6</v>
      </c>
      <c r="L2077">
        <f>IF(AND(ISNUMBER(SEARCH(":",Table16[[#This Row],[Column1]]))=FALSE,ISNUMBER(SEARCH("Ronda",Table16[[#This Row],[Column1]]))=FALSE),1,0)</f>
        <v>1</v>
      </c>
      <c r="M2077">
        <f>IF(Table16[[#This Row],[cond]]=1,M2076+1,0)</f>
        <v>1</v>
      </c>
      <c r="N2077">
        <f>IF(ISNUMBER(SEARCH("Ronda",Table16[[#This Row],[Column1]]))=TRUE,1,0)</f>
        <v>0</v>
      </c>
      <c r="O2077" t="str">
        <f>IF(Table16[[#This Row],[cond2]]=1,MID(Table16[[#This Row],[Column1]],6,3),O2076)</f>
        <v xml:space="preserve"> 2</v>
      </c>
      <c r="P2077">
        <v>2076</v>
      </c>
      <c r="Q2077" t="s">
        <v>561</v>
      </c>
    </row>
    <row r="2078" spans="11:17" hidden="1" x14ac:dyDescent="0.3">
      <c r="K2078" t="s">
        <v>7</v>
      </c>
      <c r="L2078">
        <f>IF(AND(ISNUMBER(SEARCH(":",Table16[[#This Row],[Column1]]))=FALSE,ISNUMBER(SEARCH("Ronda",Table16[[#This Row],[Column1]]))=FALSE),1,0)</f>
        <v>1</v>
      </c>
      <c r="M2078">
        <f>IF(Table16[[#This Row],[cond]]=1,M2077+1,0)</f>
        <v>2</v>
      </c>
      <c r="N2078">
        <f>IF(ISNUMBER(SEARCH("Ronda",Table16[[#This Row],[Column1]]))=TRUE,1,0)</f>
        <v>0</v>
      </c>
      <c r="O2078" t="str">
        <f>IF(Table16[[#This Row],[cond2]]=1,MID(Table16[[#This Row],[Column1]],6,3),O2077)</f>
        <v xml:space="preserve"> 2</v>
      </c>
      <c r="P2078">
        <v>2077</v>
      </c>
      <c r="Q2078" t="s">
        <v>561</v>
      </c>
    </row>
    <row r="2079" spans="11:17" hidden="1" x14ac:dyDescent="0.3">
      <c r="K2079">
        <v>0</v>
      </c>
      <c r="L2079">
        <f>IF(AND(ISNUMBER(SEARCH(":",Table16[[#This Row],[Column1]]))=FALSE,ISNUMBER(SEARCH("Ronda",Table16[[#This Row],[Column1]]))=FALSE),1,0)</f>
        <v>1</v>
      </c>
      <c r="M2079">
        <f>IF(Table16[[#This Row],[cond]]=1,M2078+1,0)</f>
        <v>3</v>
      </c>
      <c r="N2079">
        <f>IF(ISNUMBER(SEARCH("Ronda",Table16[[#This Row],[Column1]]))=TRUE,1,0)</f>
        <v>0</v>
      </c>
      <c r="O2079" t="str">
        <f>IF(Table16[[#This Row],[cond2]]=1,MID(Table16[[#This Row],[Column1]],6,3),O2078)</f>
        <v xml:space="preserve"> 2</v>
      </c>
      <c r="P2079">
        <v>2078</v>
      </c>
      <c r="Q2079" t="s">
        <v>561</v>
      </c>
    </row>
    <row r="2080" spans="11:17" x14ac:dyDescent="0.3">
      <c r="K2080">
        <v>0</v>
      </c>
      <c r="L2080">
        <f>IF(AND(ISNUMBER(SEARCH(":",Table16[[#This Row],[Column1]]))=FALSE,ISNUMBER(SEARCH("Ronda",Table16[[#This Row],[Column1]]))=FALSE),1,0)</f>
        <v>1</v>
      </c>
      <c r="M2080">
        <f>IF(Table16[[#This Row],[cond]]=1,M2079+1,0)</f>
        <v>4</v>
      </c>
      <c r="N2080">
        <f>IF(ISNUMBER(SEARCH("Ronda",Table16[[#This Row],[Column1]]))=TRUE,1,0)</f>
        <v>0</v>
      </c>
      <c r="O2080" t="str">
        <f>IF(Table16[[#This Row],[cond2]]=1,MID(Table16[[#This Row],[Column1]],6,3),O2079)</f>
        <v xml:space="preserve"> 2</v>
      </c>
      <c r="P2080">
        <v>105</v>
      </c>
      <c r="Q2080" t="s">
        <v>530</v>
      </c>
    </row>
    <row r="2081" spans="11:17" hidden="1" x14ac:dyDescent="0.3">
      <c r="K2081">
        <v>0</v>
      </c>
      <c r="L2081">
        <f>IF(AND(ISNUMBER(SEARCH(":",Table16[[#This Row],[Column1]]))=FALSE,ISNUMBER(SEARCH("Ronda",Table16[[#This Row],[Column1]]))=FALSE),1,0)</f>
        <v>1</v>
      </c>
      <c r="M2081">
        <f>IF(Table16[[#This Row],[cond]]=1,M2080+1,0)</f>
        <v>5</v>
      </c>
      <c r="N2081">
        <f>IF(ISNUMBER(SEARCH("Ronda",Table16[[#This Row],[Column1]]))=TRUE,1,0)</f>
        <v>0</v>
      </c>
      <c r="O2081" t="str">
        <f>IF(Table16[[#This Row],[cond2]]=1,MID(Table16[[#This Row],[Column1]],6,3),O2080)</f>
        <v xml:space="preserve"> 2</v>
      </c>
      <c r="P2081">
        <v>2080</v>
      </c>
      <c r="Q2081" t="s">
        <v>561</v>
      </c>
    </row>
    <row r="2082" spans="11:17" hidden="1" x14ac:dyDescent="0.3">
      <c r="K2082">
        <v>-1</v>
      </c>
      <c r="L2082">
        <f>IF(AND(ISNUMBER(SEARCH(":",Table16[[#This Row],[Column1]]))=FALSE,ISNUMBER(SEARCH("Ronda",Table16[[#This Row],[Column1]]))=FALSE),1,0)</f>
        <v>1</v>
      </c>
      <c r="M2082">
        <f>IF(Table16[[#This Row],[cond]]=1,M2081+1,0)</f>
        <v>6</v>
      </c>
      <c r="N2082">
        <f>IF(ISNUMBER(SEARCH("Ronda",Table16[[#This Row],[Column1]]))=TRUE,1,0)</f>
        <v>0</v>
      </c>
      <c r="O2082" t="str">
        <f>IF(Table16[[#This Row],[cond2]]=1,MID(Table16[[#This Row],[Column1]],6,3),O2081)</f>
        <v xml:space="preserve"> 2</v>
      </c>
      <c r="P2082">
        <v>2081</v>
      </c>
      <c r="Q2082" t="s">
        <v>561</v>
      </c>
    </row>
    <row r="2083" spans="11:17" hidden="1" x14ac:dyDescent="0.3">
      <c r="K2083" t="s">
        <v>491</v>
      </c>
      <c r="L2083">
        <f>IF(AND(ISNUMBER(SEARCH(":",Table16[[#This Row],[Column1]]))=FALSE,ISNUMBER(SEARCH("Ronda",Table16[[#This Row],[Column1]]))=FALSE),1,0)</f>
        <v>0</v>
      </c>
      <c r="M2083">
        <f>IF(Table16[[#This Row],[cond]]=1,M2082+1,0)</f>
        <v>0</v>
      </c>
      <c r="N2083">
        <f>IF(ISNUMBER(SEARCH("Ronda",Table16[[#This Row],[Column1]]))=TRUE,1,0)</f>
        <v>0</v>
      </c>
      <c r="O2083" t="str">
        <f>IF(Table16[[#This Row],[cond2]]=1,MID(Table16[[#This Row],[Column1]],6,3),O2082)</f>
        <v xml:space="preserve"> 2</v>
      </c>
      <c r="P2083">
        <v>2082</v>
      </c>
      <c r="Q2083" t="s">
        <v>561</v>
      </c>
    </row>
    <row r="2084" spans="11:17" hidden="1" x14ac:dyDescent="0.3">
      <c r="K2084" t="s">
        <v>36</v>
      </c>
      <c r="L2084">
        <f>IF(AND(ISNUMBER(SEARCH(":",Table16[[#This Row],[Column1]]))=FALSE,ISNUMBER(SEARCH("Ronda",Table16[[#This Row],[Column1]]))=FALSE),1,0)</f>
        <v>1</v>
      </c>
      <c r="M2084">
        <f>IF(Table16[[#This Row],[cond]]=1,M2083+1,0)</f>
        <v>1</v>
      </c>
      <c r="N2084">
        <f>IF(ISNUMBER(SEARCH("Ronda",Table16[[#This Row],[Column1]]))=TRUE,1,0)</f>
        <v>0</v>
      </c>
      <c r="O2084" t="str">
        <f>IF(Table16[[#This Row],[cond2]]=1,MID(Table16[[#This Row],[Column1]],6,3),O2083)</f>
        <v xml:space="preserve"> 2</v>
      </c>
      <c r="P2084">
        <v>2083</v>
      </c>
      <c r="Q2084" t="s">
        <v>561</v>
      </c>
    </row>
    <row r="2085" spans="11:17" hidden="1" x14ac:dyDescent="0.3">
      <c r="K2085" t="s">
        <v>14</v>
      </c>
      <c r="L2085">
        <f>IF(AND(ISNUMBER(SEARCH(":",Table16[[#This Row],[Column1]]))=FALSE,ISNUMBER(SEARCH("Ronda",Table16[[#This Row],[Column1]]))=FALSE),1,0)</f>
        <v>1</v>
      </c>
      <c r="M2085">
        <f>IF(Table16[[#This Row],[cond]]=1,M2084+1,0)</f>
        <v>2</v>
      </c>
      <c r="N2085">
        <f>IF(ISNUMBER(SEARCH("Ronda",Table16[[#This Row],[Column1]]))=TRUE,1,0)</f>
        <v>0</v>
      </c>
      <c r="O2085" t="str">
        <f>IF(Table16[[#This Row],[cond2]]=1,MID(Table16[[#This Row],[Column1]],6,3),O2084)</f>
        <v xml:space="preserve"> 2</v>
      </c>
      <c r="P2085">
        <v>2084</v>
      </c>
      <c r="Q2085" t="s">
        <v>561</v>
      </c>
    </row>
    <row r="2086" spans="11:17" hidden="1" x14ac:dyDescent="0.3">
      <c r="K2086">
        <v>1</v>
      </c>
      <c r="L2086">
        <f>IF(AND(ISNUMBER(SEARCH(":",Table16[[#This Row],[Column1]]))=FALSE,ISNUMBER(SEARCH("Ronda",Table16[[#This Row],[Column1]]))=FALSE),1,0)</f>
        <v>1</v>
      </c>
      <c r="M2086">
        <f>IF(Table16[[#This Row],[cond]]=1,M2085+1,0)</f>
        <v>3</v>
      </c>
      <c r="N2086">
        <f>IF(ISNUMBER(SEARCH("Ronda",Table16[[#This Row],[Column1]]))=TRUE,1,0)</f>
        <v>0</v>
      </c>
      <c r="O2086" t="str">
        <f>IF(Table16[[#This Row],[cond2]]=1,MID(Table16[[#This Row],[Column1]],6,3),O2085)</f>
        <v xml:space="preserve"> 2</v>
      </c>
      <c r="P2086">
        <v>2085</v>
      </c>
      <c r="Q2086" t="s">
        <v>561</v>
      </c>
    </row>
    <row r="2087" spans="11:17" x14ac:dyDescent="0.3">
      <c r="K2087">
        <v>3</v>
      </c>
      <c r="L2087">
        <f>IF(AND(ISNUMBER(SEARCH(":",Table16[[#This Row],[Column1]]))=FALSE,ISNUMBER(SEARCH("Ronda",Table16[[#This Row],[Column1]]))=FALSE),1,0)</f>
        <v>1</v>
      </c>
      <c r="M2087">
        <f>IF(Table16[[#This Row],[cond]]=1,M2086+1,0)</f>
        <v>4</v>
      </c>
      <c r="N2087">
        <f>IF(ISNUMBER(SEARCH("Ronda",Table16[[#This Row],[Column1]]))=TRUE,1,0)</f>
        <v>0</v>
      </c>
      <c r="O2087" t="str">
        <f>IF(Table16[[#This Row],[cond2]]=1,MID(Table16[[#This Row],[Column1]],6,3),O2086)</f>
        <v xml:space="preserve"> 2</v>
      </c>
      <c r="P2087">
        <v>98</v>
      </c>
      <c r="Q2087" t="s">
        <v>530</v>
      </c>
    </row>
    <row r="2088" spans="11:17" hidden="1" x14ac:dyDescent="0.3">
      <c r="K2088">
        <v>0</v>
      </c>
      <c r="L2088">
        <f>IF(AND(ISNUMBER(SEARCH(":",Table16[[#This Row],[Column1]]))=FALSE,ISNUMBER(SEARCH("Ronda",Table16[[#This Row],[Column1]]))=FALSE),1,0)</f>
        <v>1</v>
      </c>
      <c r="M2088">
        <f>IF(Table16[[#This Row],[cond]]=1,M2087+1,0)</f>
        <v>5</v>
      </c>
      <c r="N2088">
        <f>IF(ISNUMBER(SEARCH("Ronda",Table16[[#This Row],[Column1]]))=TRUE,1,0)</f>
        <v>0</v>
      </c>
      <c r="O2088" t="str">
        <f>IF(Table16[[#This Row],[cond2]]=1,MID(Table16[[#This Row],[Column1]],6,3),O2087)</f>
        <v xml:space="preserve"> 2</v>
      </c>
      <c r="P2088">
        <v>2087</v>
      </c>
      <c r="Q2088" t="s">
        <v>561</v>
      </c>
    </row>
    <row r="2089" spans="11:17" hidden="1" x14ac:dyDescent="0.3">
      <c r="K2089">
        <v>0</v>
      </c>
      <c r="L2089">
        <f>IF(AND(ISNUMBER(SEARCH(":",Table16[[#This Row],[Column1]]))=FALSE,ISNUMBER(SEARCH("Ronda",Table16[[#This Row],[Column1]]))=FALSE),1,0)</f>
        <v>1</v>
      </c>
      <c r="M2089">
        <f>IF(Table16[[#This Row],[cond]]=1,M2088+1,0)</f>
        <v>6</v>
      </c>
      <c r="N2089">
        <f>IF(ISNUMBER(SEARCH("Ronda",Table16[[#This Row],[Column1]]))=TRUE,1,0)</f>
        <v>0</v>
      </c>
      <c r="O2089" t="str">
        <f>IF(Table16[[#This Row],[cond2]]=1,MID(Table16[[#This Row],[Column1]],6,3),O2088)</f>
        <v xml:space="preserve"> 2</v>
      </c>
      <c r="P2089">
        <v>2088</v>
      </c>
      <c r="Q2089" t="s">
        <v>561</v>
      </c>
    </row>
    <row r="2090" spans="11:17" hidden="1" x14ac:dyDescent="0.3">
      <c r="K2090" t="s">
        <v>1723</v>
      </c>
      <c r="L2090">
        <f>IF(AND(ISNUMBER(SEARCH(":",Table16[[#This Row],[Column1]]))=FALSE,ISNUMBER(SEARCH("Ronda",Table16[[#This Row],[Column1]]))=FALSE),1,0)</f>
        <v>0</v>
      </c>
      <c r="M2090">
        <f>IF(Table16[[#This Row],[cond]]=1,M2089+1,0)</f>
        <v>0</v>
      </c>
      <c r="N2090">
        <f>IF(ISNUMBER(SEARCH("Ronda",Table16[[#This Row],[Column1]]))=TRUE,1,0)</f>
        <v>0</v>
      </c>
      <c r="O2090" t="str">
        <f>IF(Table16[[#This Row],[cond2]]=1,MID(Table16[[#This Row],[Column1]],6,3),O2089)</f>
        <v xml:space="preserve"> 2</v>
      </c>
      <c r="P2090">
        <v>2089</v>
      </c>
      <c r="Q2090" t="s">
        <v>561</v>
      </c>
    </row>
    <row r="2091" spans="11:17" hidden="1" x14ac:dyDescent="0.3">
      <c r="K2091" t="s">
        <v>1491</v>
      </c>
      <c r="L2091">
        <f>IF(AND(ISNUMBER(SEARCH(":",Table16[[#This Row],[Column1]]))=FALSE,ISNUMBER(SEARCH("Ronda",Table16[[#This Row],[Column1]]))=FALSE),1,0)</f>
        <v>1</v>
      </c>
      <c r="M2091">
        <f>IF(Table16[[#This Row],[cond]]=1,M2090+1,0)</f>
        <v>1</v>
      </c>
      <c r="N2091">
        <f>IF(ISNUMBER(SEARCH("Ronda",Table16[[#This Row],[Column1]]))=TRUE,1,0)</f>
        <v>0</v>
      </c>
      <c r="O2091" t="str">
        <f>IF(Table16[[#This Row],[cond2]]=1,MID(Table16[[#This Row],[Column1]],6,3),O2090)</f>
        <v xml:space="preserve"> 2</v>
      </c>
      <c r="P2091">
        <v>2090</v>
      </c>
      <c r="Q2091" t="s">
        <v>561</v>
      </c>
    </row>
    <row r="2092" spans="11:17" hidden="1" x14ac:dyDescent="0.3">
      <c r="K2092" t="s">
        <v>5</v>
      </c>
      <c r="L2092">
        <f>IF(AND(ISNUMBER(SEARCH(":",Table16[[#This Row],[Column1]]))=FALSE,ISNUMBER(SEARCH("Ronda",Table16[[#This Row],[Column1]]))=FALSE),1,0)</f>
        <v>1</v>
      </c>
      <c r="M2092">
        <f>IF(Table16[[#This Row],[cond]]=1,M2091+1,0)</f>
        <v>2</v>
      </c>
      <c r="N2092">
        <f>IF(ISNUMBER(SEARCH("Ronda",Table16[[#This Row],[Column1]]))=TRUE,1,0)</f>
        <v>0</v>
      </c>
      <c r="O2092" t="str">
        <f>IF(Table16[[#This Row],[cond2]]=1,MID(Table16[[#This Row],[Column1]],6,3),O2091)</f>
        <v xml:space="preserve"> 2</v>
      </c>
      <c r="P2092">
        <v>2091</v>
      </c>
      <c r="Q2092" t="s">
        <v>561</v>
      </c>
    </row>
    <row r="2093" spans="11:17" hidden="1" x14ac:dyDescent="0.3">
      <c r="K2093">
        <v>0</v>
      </c>
      <c r="L2093">
        <f>IF(AND(ISNUMBER(SEARCH(":",Table16[[#This Row],[Column1]]))=FALSE,ISNUMBER(SEARCH("Ronda",Table16[[#This Row],[Column1]]))=FALSE),1,0)</f>
        <v>1</v>
      </c>
      <c r="M2093">
        <f>IF(Table16[[#This Row],[cond]]=1,M2092+1,0)</f>
        <v>3</v>
      </c>
      <c r="N2093">
        <f>IF(ISNUMBER(SEARCH("Ronda",Table16[[#This Row],[Column1]]))=TRUE,1,0)</f>
        <v>0</v>
      </c>
      <c r="O2093" t="str">
        <f>IF(Table16[[#This Row],[cond2]]=1,MID(Table16[[#This Row],[Column1]],6,3),O2092)</f>
        <v xml:space="preserve"> 2</v>
      </c>
      <c r="P2093">
        <v>2092</v>
      </c>
      <c r="Q2093" t="s">
        <v>561</v>
      </c>
    </row>
    <row r="2094" spans="11:17" x14ac:dyDescent="0.3">
      <c r="K2094">
        <v>3</v>
      </c>
      <c r="L2094">
        <f>IF(AND(ISNUMBER(SEARCH(":",Table16[[#This Row],[Column1]]))=FALSE,ISNUMBER(SEARCH("Ronda",Table16[[#This Row],[Column1]]))=FALSE),1,0)</f>
        <v>1</v>
      </c>
      <c r="M2094">
        <f>IF(Table16[[#This Row],[cond]]=1,M2093+1,0)</f>
        <v>4</v>
      </c>
      <c r="N2094">
        <f>IF(ISNUMBER(SEARCH("Ronda",Table16[[#This Row],[Column1]]))=TRUE,1,0)</f>
        <v>0</v>
      </c>
      <c r="O2094" t="str">
        <f>IF(Table16[[#This Row],[cond2]]=1,MID(Table16[[#This Row],[Column1]],6,3),O2093)</f>
        <v xml:space="preserve"> 2</v>
      </c>
      <c r="P2094">
        <v>91</v>
      </c>
      <c r="Q2094" t="s">
        <v>530</v>
      </c>
    </row>
    <row r="2095" spans="11:17" hidden="1" x14ac:dyDescent="0.3">
      <c r="K2095">
        <v>0</v>
      </c>
      <c r="L2095">
        <f>IF(AND(ISNUMBER(SEARCH(":",Table16[[#This Row],[Column1]]))=FALSE,ISNUMBER(SEARCH("Ronda",Table16[[#This Row],[Column1]]))=FALSE),1,0)</f>
        <v>1</v>
      </c>
      <c r="M2095">
        <f>IF(Table16[[#This Row],[cond]]=1,M2094+1,0)</f>
        <v>5</v>
      </c>
      <c r="N2095">
        <f>IF(ISNUMBER(SEARCH("Ronda",Table16[[#This Row],[Column1]]))=TRUE,1,0)</f>
        <v>0</v>
      </c>
      <c r="O2095" t="str">
        <f>IF(Table16[[#This Row],[cond2]]=1,MID(Table16[[#This Row],[Column1]],6,3),O2094)</f>
        <v xml:space="preserve"> 2</v>
      </c>
      <c r="P2095">
        <v>2094</v>
      </c>
      <c r="Q2095" t="s">
        <v>561</v>
      </c>
    </row>
    <row r="2096" spans="11:17" hidden="1" x14ac:dyDescent="0.3">
      <c r="K2096">
        <v>0</v>
      </c>
      <c r="L2096">
        <f>IF(AND(ISNUMBER(SEARCH(":",Table16[[#This Row],[Column1]]))=FALSE,ISNUMBER(SEARCH("Ronda",Table16[[#This Row],[Column1]]))=FALSE),1,0)</f>
        <v>1</v>
      </c>
      <c r="M2096">
        <f>IF(Table16[[#This Row],[cond]]=1,M2095+1,0)</f>
        <v>6</v>
      </c>
      <c r="N2096">
        <f>IF(ISNUMBER(SEARCH("Ronda",Table16[[#This Row],[Column1]]))=TRUE,1,0)</f>
        <v>0</v>
      </c>
      <c r="O2096" t="str">
        <f>IF(Table16[[#This Row],[cond2]]=1,MID(Table16[[#This Row],[Column1]],6,3),O2095)</f>
        <v xml:space="preserve"> 2</v>
      </c>
      <c r="P2096">
        <v>2095</v>
      </c>
      <c r="Q2096" t="s">
        <v>561</v>
      </c>
    </row>
    <row r="2097" spans="11:17" hidden="1" x14ac:dyDescent="0.3">
      <c r="K2097" t="s">
        <v>1724</v>
      </c>
      <c r="L2097">
        <f>IF(AND(ISNUMBER(SEARCH(":",Table16[[#This Row],[Column1]]))=FALSE,ISNUMBER(SEARCH("Ronda",Table16[[#This Row],[Column1]]))=FALSE),1,0)</f>
        <v>0</v>
      </c>
      <c r="M2097">
        <f>IF(Table16[[#This Row],[cond]]=1,M2096+1,0)</f>
        <v>0</v>
      </c>
      <c r="N2097">
        <f>IF(ISNUMBER(SEARCH("Ronda",Table16[[#This Row],[Column1]]))=TRUE,1,0)</f>
        <v>0</v>
      </c>
      <c r="O2097" t="str">
        <f>IF(Table16[[#This Row],[cond2]]=1,MID(Table16[[#This Row],[Column1]],6,3),O2096)</f>
        <v xml:space="preserve"> 2</v>
      </c>
      <c r="P2097">
        <v>2096</v>
      </c>
      <c r="Q2097" t="s">
        <v>561</v>
      </c>
    </row>
    <row r="2098" spans="11:17" hidden="1" x14ac:dyDescent="0.3">
      <c r="K2098" t="s">
        <v>28</v>
      </c>
      <c r="L2098">
        <f>IF(AND(ISNUMBER(SEARCH(":",Table16[[#This Row],[Column1]]))=FALSE,ISNUMBER(SEARCH("Ronda",Table16[[#This Row],[Column1]]))=FALSE),1,0)</f>
        <v>1</v>
      </c>
      <c r="M2098">
        <f>IF(Table16[[#This Row],[cond]]=1,M2097+1,0)</f>
        <v>1</v>
      </c>
      <c r="N2098">
        <f>IF(ISNUMBER(SEARCH("Ronda",Table16[[#This Row],[Column1]]))=TRUE,1,0)</f>
        <v>0</v>
      </c>
      <c r="O2098" t="str">
        <f>IF(Table16[[#This Row],[cond2]]=1,MID(Table16[[#This Row],[Column1]],6,3),O2097)</f>
        <v xml:space="preserve"> 2</v>
      </c>
      <c r="P2098">
        <v>2097</v>
      </c>
      <c r="Q2098" t="s">
        <v>561</v>
      </c>
    </row>
    <row r="2099" spans="11:17" hidden="1" x14ac:dyDescent="0.3">
      <c r="K2099" t="s">
        <v>8</v>
      </c>
      <c r="L2099">
        <f>IF(AND(ISNUMBER(SEARCH(":",Table16[[#This Row],[Column1]]))=FALSE,ISNUMBER(SEARCH("Ronda",Table16[[#This Row],[Column1]]))=FALSE),1,0)</f>
        <v>1</v>
      </c>
      <c r="M2099">
        <f>IF(Table16[[#This Row],[cond]]=1,M2098+1,0)</f>
        <v>2</v>
      </c>
      <c r="N2099">
        <f>IF(ISNUMBER(SEARCH("Ronda",Table16[[#This Row],[Column1]]))=TRUE,1,0)</f>
        <v>0</v>
      </c>
      <c r="O2099" t="str">
        <f>IF(Table16[[#This Row],[cond2]]=1,MID(Table16[[#This Row],[Column1]],6,3),O2098)</f>
        <v xml:space="preserve"> 2</v>
      </c>
      <c r="P2099">
        <v>2098</v>
      </c>
      <c r="Q2099" t="s">
        <v>561</v>
      </c>
    </row>
    <row r="2100" spans="11:17" hidden="1" x14ac:dyDescent="0.3">
      <c r="K2100">
        <v>0</v>
      </c>
      <c r="L2100">
        <f>IF(AND(ISNUMBER(SEARCH(":",Table16[[#This Row],[Column1]]))=FALSE,ISNUMBER(SEARCH("Ronda",Table16[[#This Row],[Column1]]))=FALSE),1,0)</f>
        <v>1</v>
      </c>
      <c r="M2100">
        <f>IF(Table16[[#This Row],[cond]]=1,M2099+1,0)</f>
        <v>3</v>
      </c>
      <c r="N2100">
        <f>IF(ISNUMBER(SEARCH("Ronda",Table16[[#This Row],[Column1]]))=TRUE,1,0)</f>
        <v>0</v>
      </c>
      <c r="O2100" t="str">
        <f>IF(Table16[[#This Row],[cond2]]=1,MID(Table16[[#This Row],[Column1]],6,3),O2099)</f>
        <v xml:space="preserve"> 2</v>
      </c>
      <c r="P2100">
        <v>2099</v>
      </c>
      <c r="Q2100" t="s">
        <v>561</v>
      </c>
    </row>
    <row r="2101" spans="11:17" x14ac:dyDescent="0.3">
      <c r="K2101">
        <v>0</v>
      </c>
      <c r="L2101">
        <f>IF(AND(ISNUMBER(SEARCH(":",Table16[[#This Row],[Column1]]))=FALSE,ISNUMBER(SEARCH("Ronda",Table16[[#This Row],[Column1]]))=FALSE),1,0)</f>
        <v>1</v>
      </c>
      <c r="M2101">
        <f>IF(Table16[[#This Row],[cond]]=1,M2100+1,0)</f>
        <v>4</v>
      </c>
      <c r="N2101">
        <f>IF(ISNUMBER(SEARCH("Ronda",Table16[[#This Row],[Column1]]))=TRUE,1,0)</f>
        <v>0</v>
      </c>
      <c r="O2101" t="str">
        <f>IF(Table16[[#This Row],[cond2]]=1,MID(Table16[[#This Row],[Column1]],6,3),O2100)</f>
        <v xml:space="preserve"> 2</v>
      </c>
      <c r="P2101">
        <v>84</v>
      </c>
      <c r="Q2101" t="s">
        <v>530</v>
      </c>
    </row>
    <row r="2102" spans="11:17" hidden="1" x14ac:dyDescent="0.3">
      <c r="K2102">
        <v>0</v>
      </c>
      <c r="L2102">
        <f>IF(AND(ISNUMBER(SEARCH(":",Table16[[#This Row],[Column1]]))=FALSE,ISNUMBER(SEARCH("Ronda",Table16[[#This Row],[Column1]]))=FALSE),1,0)</f>
        <v>1</v>
      </c>
      <c r="M2102">
        <f>IF(Table16[[#This Row],[cond]]=1,M2101+1,0)</f>
        <v>5</v>
      </c>
      <c r="N2102">
        <f>IF(ISNUMBER(SEARCH("Ronda",Table16[[#This Row],[Column1]]))=TRUE,1,0)</f>
        <v>0</v>
      </c>
      <c r="O2102" t="str">
        <f>IF(Table16[[#This Row],[cond2]]=1,MID(Table16[[#This Row],[Column1]],6,3),O2101)</f>
        <v xml:space="preserve"> 2</v>
      </c>
      <c r="P2102">
        <v>2101</v>
      </c>
      <c r="Q2102" t="s">
        <v>561</v>
      </c>
    </row>
    <row r="2103" spans="11:17" hidden="1" x14ac:dyDescent="0.3">
      <c r="K2103">
        <v>0</v>
      </c>
      <c r="L2103">
        <f>IF(AND(ISNUMBER(SEARCH(":",Table16[[#This Row],[Column1]]))=FALSE,ISNUMBER(SEARCH("Ronda",Table16[[#This Row],[Column1]]))=FALSE),1,0)</f>
        <v>1</v>
      </c>
      <c r="M2103">
        <f>IF(Table16[[#This Row],[cond]]=1,M2102+1,0)</f>
        <v>6</v>
      </c>
      <c r="N2103">
        <f>IF(ISNUMBER(SEARCH("Ronda",Table16[[#This Row],[Column1]]))=TRUE,1,0)</f>
        <v>0</v>
      </c>
      <c r="O2103" t="str">
        <f>IF(Table16[[#This Row],[cond2]]=1,MID(Table16[[#This Row],[Column1]],6,3),O2102)</f>
        <v xml:space="preserve"> 2</v>
      </c>
      <c r="P2103">
        <v>2102</v>
      </c>
      <c r="Q2103" t="s">
        <v>561</v>
      </c>
    </row>
    <row r="2104" spans="11:17" hidden="1" x14ac:dyDescent="0.3">
      <c r="K2104" t="s">
        <v>493</v>
      </c>
      <c r="L2104">
        <f>IF(AND(ISNUMBER(SEARCH(":",Table16[[#This Row],[Column1]]))=FALSE,ISNUMBER(SEARCH("Ronda",Table16[[#This Row],[Column1]]))=FALSE),1,0)</f>
        <v>0</v>
      </c>
      <c r="M2104">
        <f>IF(Table16[[#This Row],[cond]]=1,M2103+1,0)</f>
        <v>0</v>
      </c>
      <c r="N2104">
        <f>IF(ISNUMBER(SEARCH("Ronda",Table16[[#This Row],[Column1]]))=TRUE,1,0)</f>
        <v>0</v>
      </c>
      <c r="O2104" t="str">
        <f>IF(Table16[[#This Row],[cond2]]=1,MID(Table16[[#This Row],[Column1]],6,3),O2103)</f>
        <v xml:space="preserve"> 2</v>
      </c>
      <c r="P2104">
        <v>2103</v>
      </c>
      <c r="Q2104" t="s">
        <v>561</v>
      </c>
    </row>
    <row r="2105" spans="11:17" hidden="1" x14ac:dyDescent="0.3">
      <c r="K2105" t="s">
        <v>2</v>
      </c>
      <c r="L2105">
        <f>IF(AND(ISNUMBER(SEARCH(":",Table16[[#This Row],[Column1]]))=FALSE,ISNUMBER(SEARCH("Ronda",Table16[[#This Row],[Column1]]))=FALSE),1,0)</f>
        <v>1</v>
      </c>
      <c r="M2105">
        <f>IF(Table16[[#This Row],[cond]]=1,M2104+1,0)</f>
        <v>1</v>
      </c>
      <c r="N2105">
        <f>IF(ISNUMBER(SEARCH("Ronda",Table16[[#This Row],[Column1]]))=TRUE,1,0)</f>
        <v>0</v>
      </c>
      <c r="O2105" t="str">
        <f>IF(Table16[[#This Row],[cond2]]=1,MID(Table16[[#This Row],[Column1]],6,3),O2104)</f>
        <v xml:space="preserve"> 2</v>
      </c>
      <c r="P2105">
        <v>2104</v>
      </c>
      <c r="Q2105" t="s">
        <v>561</v>
      </c>
    </row>
    <row r="2106" spans="11:17" hidden="1" x14ac:dyDescent="0.3">
      <c r="K2106" t="s">
        <v>33</v>
      </c>
      <c r="L2106">
        <f>IF(AND(ISNUMBER(SEARCH(":",Table16[[#This Row],[Column1]]))=FALSE,ISNUMBER(SEARCH("Ronda",Table16[[#This Row],[Column1]]))=FALSE),1,0)</f>
        <v>1</v>
      </c>
      <c r="M2106">
        <f>IF(Table16[[#This Row],[cond]]=1,M2105+1,0)</f>
        <v>2</v>
      </c>
      <c r="N2106">
        <f>IF(ISNUMBER(SEARCH("Ronda",Table16[[#This Row],[Column1]]))=TRUE,1,0)</f>
        <v>0</v>
      </c>
      <c r="O2106" t="str">
        <f>IF(Table16[[#This Row],[cond2]]=1,MID(Table16[[#This Row],[Column1]],6,3),O2105)</f>
        <v xml:space="preserve"> 2</v>
      </c>
      <c r="P2106">
        <v>2105</v>
      </c>
      <c r="Q2106" t="s">
        <v>561</v>
      </c>
    </row>
    <row r="2107" spans="11:17" hidden="1" x14ac:dyDescent="0.3">
      <c r="K2107">
        <v>2</v>
      </c>
      <c r="L2107">
        <f>IF(AND(ISNUMBER(SEARCH(":",Table16[[#This Row],[Column1]]))=FALSE,ISNUMBER(SEARCH("Ronda",Table16[[#This Row],[Column1]]))=FALSE),1,0)</f>
        <v>1</v>
      </c>
      <c r="M2107">
        <f>IF(Table16[[#This Row],[cond]]=1,M2106+1,0)</f>
        <v>3</v>
      </c>
      <c r="N2107">
        <f>IF(ISNUMBER(SEARCH("Ronda",Table16[[#This Row],[Column1]]))=TRUE,1,0)</f>
        <v>0</v>
      </c>
      <c r="O2107" t="str">
        <f>IF(Table16[[#This Row],[cond2]]=1,MID(Table16[[#This Row],[Column1]],6,3),O2106)</f>
        <v xml:space="preserve"> 2</v>
      </c>
      <c r="P2107">
        <v>2106</v>
      </c>
      <c r="Q2107" t="s">
        <v>561</v>
      </c>
    </row>
    <row r="2108" spans="11:17" x14ac:dyDescent="0.3">
      <c r="K2108">
        <v>2</v>
      </c>
      <c r="L2108">
        <f>IF(AND(ISNUMBER(SEARCH(":",Table16[[#This Row],[Column1]]))=FALSE,ISNUMBER(SEARCH("Ronda",Table16[[#This Row],[Column1]]))=FALSE),1,0)</f>
        <v>1</v>
      </c>
      <c r="M2108">
        <f>IF(Table16[[#This Row],[cond]]=1,M2107+1,0)</f>
        <v>4</v>
      </c>
      <c r="N2108">
        <f>IF(ISNUMBER(SEARCH("Ronda",Table16[[#This Row],[Column1]]))=TRUE,1,0)</f>
        <v>0</v>
      </c>
      <c r="O2108" t="str">
        <f>IF(Table16[[#This Row],[cond2]]=1,MID(Table16[[#This Row],[Column1]],6,3),O2107)</f>
        <v xml:space="preserve"> 2</v>
      </c>
      <c r="P2108">
        <v>77</v>
      </c>
      <c r="Q2108" t="s">
        <v>530</v>
      </c>
    </row>
    <row r="2109" spans="11:17" hidden="1" x14ac:dyDescent="0.3">
      <c r="K2109">
        <v>-1</v>
      </c>
      <c r="L2109">
        <f>IF(AND(ISNUMBER(SEARCH(":",Table16[[#This Row],[Column1]]))=FALSE,ISNUMBER(SEARCH("Ronda",Table16[[#This Row],[Column1]]))=FALSE),1,0)</f>
        <v>1</v>
      </c>
      <c r="M2109">
        <f>IF(Table16[[#This Row],[cond]]=1,M2108+1,0)</f>
        <v>5</v>
      </c>
      <c r="N2109">
        <f>IF(ISNUMBER(SEARCH("Ronda",Table16[[#This Row],[Column1]]))=TRUE,1,0)</f>
        <v>0</v>
      </c>
      <c r="O2109" t="str">
        <f>IF(Table16[[#This Row],[cond2]]=1,MID(Table16[[#This Row],[Column1]],6,3),O2108)</f>
        <v xml:space="preserve"> 2</v>
      </c>
      <c r="P2109">
        <v>2108</v>
      </c>
      <c r="Q2109" t="s">
        <v>561</v>
      </c>
    </row>
    <row r="2110" spans="11:17" hidden="1" x14ac:dyDescent="0.3">
      <c r="K2110">
        <v>0</v>
      </c>
      <c r="L2110">
        <f>IF(AND(ISNUMBER(SEARCH(":",Table16[[#This Row],[Column1]]))=FALSE,ISNUMBER(SEARCH("Ronda",Table16[[#This Row],[Column1]]))=FALSE),1,0)</f>
        <v>1</v>
      </c>
      <c r="M2110">
        <f>IF(Table16[[#This Row],[cond]]=1,M2109+1,0)</f>
        <v>6</v>
      </c>
      <c r="N2110">
        <f>IF(ISNUMBER(SEARCH("Ronda",Table16[[#This Row],[Column1]]))=TRUE,1,0)</f>
        <v>0</v>
      </c>
      <c r="O2110" t="str">
        <f>IF(Table16[[#This Row],[cond2]]=1,MID(Table16[[#This Row],[Column1]],6,3),O2109)</f>
        <v xml:space="preserve"> 2</v>
      </c>
      <c r="P2110">
        <v>2109</v>
      </c>
      <c r="Q2110" t="s">
        <v>561</v>
      </c>
    </row>
    <row r="2111" spans="11:17" hidden="1" x14ac:dyDescent="0.3">
      <c r="K2111" t="s">
        <v>1725</v>
      </c>
      <c r="L2111">
        <f>IF(AND(ISNUMBER(SEARCH(":",Table16[[#This Row],[Column1]]))=FALSE,ISNUMBER(SEARCH("Ronda",Table16[[#This Row],[Column1]]))=FALSE),1,0)</f>
        <v>0</v>
      </c>
      <c r="M2111">
        <f>IF(Table16[[#This Row],[cond]]=1,M2110+1,0)</f>
        <v>0</v>
      </c>
      <c r="N2111">
        <f>IF(ISNUMBER(SEARCH("Ronda",Table16[[#This Row],[Column1]]))=TRUE,1,0)</f>
        <v>0</v>
      </c>
      <c r="O2111" t="str">
        <f>IF(Table16[[#This Row],[cond2]]=1,MID(Table16[[#This Row],[Column1]],6,3),O2110)</f>
        <v xml:space="preserve"> 2</v>
      </c>
      <c r="P2111">
        <v>2110</v>
      </c>
      <c r="Q2111" t="s">
        <v>561</v>
      </c>
    </row>
    <row r="2112" spans="11:17" hidden="1" x14ac:dyDescent="0.3">
      <c r="K2112" t="s">
        <v>10</v>
      </c>
      <c r="L2112">
        <f>IF(AND(ISNUMBER(SEARCH(":",Table16[[#This Row],[Column1]]))=FALSE,ISNUMBER(SEARCH("Ronda",Table16[[#This Row],[Column1]]))=FALSE),1,0)</f>
        <v>1</v>
      </c>
      <c r="M2112">
        <f>IF(Table16[[#This Row],[cond]]=1,M2111+1,0)</f>
        <v>1</v>
      </c>
      <c r="N2112">
        <f>IF(ISNUMBER(SEARCH("Ronda",Table16[[#This Row],[Column1]]))=TRUE,1,0)</f>
        <v>0</v>
      </c>
      <c r="O2112" t="str">
        <f>IF(Table16[[#This Row],[cond2]]=1,MID(Table16[[#This Row],[Column1]],6,3),O2111)</f>
        <v xml:space="preserve"> 2</v>
      </c>
      <c r="P2112">
        <v>2111</v>
      </c>
      <c r="Q2112" t="s">
        <v>561</v>
      </c>
    </row>
    <row r="2113" spans="11:17" hidden="1" x14ac:dyDescent="0.3">
      <c r="K2113" t="s">
        <v>303</v>
      </c>
      <c r="L2113">
        <f>IF(AND(ISNUMBER(SEARCH(":",Table16[[#This Row],[Column1]]))=FALSE,ISNUMBER(SEARCH("Ronda",Table16[[#This Row],[Column1]]))=FALSE),1,0)</f>
        <v>1</v>
      </c>
      <c r="M2113">
        <f>IF(Table16[[#This Row],[cond]]=1,M2112+1,0)</f>
        <v>2</v>
      </c>
      <c r="N2113">
        <f>IF(ISNUMBER(SEARCH("Ronda",Table16[[#This Row],[Column1]]))=TRUE,1,0)</f>
        <v>0</v>
      </c>
      <c r="O2113" t="str">
        <f>IF(Table16[[#This Row],[cond2]]=1,MID(Table16[[#This Row],[Column1]],6,3),O2112)</f>
        <v xml:space="preserve"> 2</v>
      </c>
      <c r="P2113">
        <v>2112</v>
      </c>
      <c r="Q2113" t="s">
        <v>561</v>
      </c>
    </row>
    <row r="2114" spans="11:17" hidden="1" x14ac:dyDescent="0.3">
      <c r="K2114">
        <v>2</v>
      </c>
      <c r="L2114">
        <f>IF(AND(ISNUMBER(SEARCH(":",Table16[[#This Row],[Column1]]))=FALSE,ISNUMBER(SEARCH("Ronda",Table16[[#This Row],[Column1]]))=FALSE),1,0)</f>
        <v>1</v>
      </c>
      <c r="M2114">
        <f>IF(Table16[[#This Row],[cond]]=1,M2113+1,0)</f>
        <v>3</v>
      </c>
      <c r="N2114">
        <f>IF(ISNUMBER(SEARCH("Ronda",Table16[[#This Row],[Column1]]))=TRUE,1,0)</f>
        <v>0</v>
      </c>
      <c r="O2114" t="str">
        <f>IF(Table16[[#This Row],[cond2]]=1,MID(Table16[[#This Row],[Column1]],6,3),O2113)</f>
        <v xml:space="preserve"> 2</v>
      </c>
      <c r="P2114">
        <v>2113</v>
      </c>
      <c r="Q2114" t="s">
        <v>561</v>
      </c>
    </row>
    <row r="2115" spans="11:17" x14ac:dyDescent="0.3">
      <c r="K2115">
        <v>0</v>
      </c>
      <c r="L2115">
        <f>IF(AND(ISNUMBER(SEARCH(":",Table16[[#This Row],[Column1]]))=FALSE,ISNUMBER(SEARCH("Ronda",Table16[[#This Row],[Column1]]))=FALSE),1,0)</f>
        <v>1</v>
      </c>
      <c r="M2115">
        <f>IF(Table16[[#This Row],[cond]]=1,M2114+1,0)</f>
        <v>4</v>
      </c>
      <c r="N2115">
        <f>IF(ISNUMBER(SEARCH("Ronda",Table16[[#This Row],[Column1]]))=TRUE,1,0)</f>
        <v>0</v>
      </c>
      <c r="O2115" t="str">
        <f>IF(Table16[[#This Row],[cond2]]=1,MID(Table16[[#This Row],[Column1]],6,3),O2114)</f>
        <v xml:space="preserve"> 2</v>
      </c>
      <c r="P2115">
        <v>70</v>
      </c>
      <c r="Q2115" t="s">
        <v>530</v>
      </c>
    </row>
    <row r="2116" spans="11:17" hidden="1" x14ac:dyDescent="0.3">
      <c r="K2116">
        <v>-2</v>
      </c>
      <c r="L2116">
        <f>IF(AND(ISNUMBER(SEARCH(":",Table16[[#This Row],[Column1]]))=FALSE,ISNUMBER(SEARCH("Ronda",Table16[[#This Row],[Column1]]))=FALSE),1,0)</f>
        <v>1</v>
      </c>
      <c r="M2116">
        <f>IF(Table16[[#This Row],[cond]]=1,M2115+1,0)</f>
        <v>5</v>
      </c>
      <c r="N2116">
        <f>IF(ISNUMBER(SEARCH("Ronda",Table16[[#This Row],[Column1]]))=TRUE,1,0)</f>
        <v>0</v>
      </c>
      <c r="O2116" t="str">
        <f>IF(Table16[[#This Row],[cond2]]=1,MID(Table16[[#This Row],[Column1]],6,3),O2115)</f>
        <v xml:space="preserve"> 2</v>
      </c>
      <c r="P2116">
        <v>2115</v>
      </c>
      <c r="Q2116" t="s">
        <v>561</v>
      </c>
    </row>
    <row r="2117" spans="11:17" hidden="1" x14ac:dyDescent="0.3">
      <c r="K2117">
        <v>-1</v>
      </c>
      <c r="L2117">
        <f>IF(AND(ISNUMBER(SEARCH(":",Table16[[#This Row],[Column1]]))=FALSE,ISNUMBER(SEARCH("Ronda",Table16[[#This Row],[Column1]]))=FALSE),1,0)</f>
        <v>1</v>
      </c>
      <c r="M2117">
        <f>IF(Table16[[#This Row],[cond]]=1,M2116+1,0)</f>
        <v>6</v>
      </c>
      <c r="N2117">
        <f>IF(ISNUMBER(SEARCH("Ronda",Table16[[#This Row],[Column1]]))=TRUE,1,0)</f>
        <v>0</v>
      </c>
      <c r="O2117" t="str">
        <f>IF(Table16[[#This Row],[cond2]]=1,MID(Table16[[#This Row],[Column1]],6,3),O2116)</f>
        <v xml:space="preserve"> 2</v>
      </c>
      <c r="P2117">
        <v>2116</v>
      </c>
      <c r="Q2117" t="s">
        <v>561</v>
      </c>
    </row>
    <row r="2118" spans="11:17" hidden="1" x14ac:dyDescent="0.3">
      <c r="K2118" t="s">
        <v>494</v>
      </c>
      <c r="L2118">
        <f>IF(AND(ISNUMBER(SEARCH(":",Table16[[#This Row],[Column1]]))=FALSE,ISNUMBER(SEARCH("Ronda",Table16[[#This Row],[Column1]]))=FALSE),1,0)</f>
        <v>0</v>
      </c>
      <c r="M2118">
        <f>IF(Table16[[#This Row],[cond]]=1,M2117+1,0)</f>
        <v>0</v>
      </c>
      <c r="N2118">
        <f>IF(ISNUMBER(SEARCH("Ronda",Table16[[#This Row],[Column1]]))=TRUE,1,0)</f>
        <v>0</v>
      </c>
      <c r="O2118" t="str">
        <f>IF(Table16[[#This Row],[cond2]]=1,MID(Table16[[#This Row],[Column1]],6,3),O2117)</f>
        <v xml:space="preserve"> 2</v>
      </c>
      <c r="P2118">
        <v>2117</v>
      </c>
      <c r="Q2118" t="s">
        <v>561</v>
      </c>
    </row>
    <row r="2119" spans="11:17" hidden="1" x14ac:dyDescent="0.3">
      <c r="K2119" t="s">
        <v>13</v>
      </c>
      <c r="L2119">
        <f>IF(AND(ISNUMBER(SEARCH(":",Table16[[#This Row],[Column1]]))=FALSE,ISNUMBER(SEARCH("Ronda",Table16[[#This Row],[Column1]]))=FALSE),1,0)</f>
        <v>1</v>
      </c>
      <c r="M2119">
        <f>IF(Table16[[#This Row],[cond]]=1,M2118+1,0)</f>
        <v>1</v>
      </c>
      <c r="N2119">
        <f>IF(ISNUMBER(SEARCH("Ronda",Table16[[#This Row],[Column1]]))=TRUE,1,0)</f>
        <v>0</v>
      </c>
      <c r="O2119" t="str">
        <f>IF(Table16[[#This Row],[cond2]]=1,MID(Table16[[#This Row],[Column1]],6,3),O2118)</f>
        <v xml:space="preserve"> 2</v>
      </c>
      <c r="P2119">
        <v>2118</v>
      </c>
      <c r="Q2119" t="s">
        <v>561</v>
      </c>
    </row>
    <row r="2120" spans="11:17" hidden="1" x14ac:dyDescent="0.3">
      <c r="K2120" t="s">
        <v>1051</v>
      </c>
      <c r="L2120">
        <f>IF(AND(ISNUMBER(SEARCH(":",Table16[[#This Row],[Column1]]))=FALSE,ISNUMBER(SEARCH("Ronda",Table16[[#This Row],[Column1]]))=FALSE),1,0)</f>
        <v>1</v>
      </c>
      <c r="M2120">
        <f>IF(Table16[[#This Row],[cond]]=1,M2119+1,0)</f>
        <v>2</v>
      </c>
      <c r="N2120">
        <f>IF(ISNUMBER(SEARCH("Ronda",Table16[[#This Row],[Column1]]))=TRUE,1,0)</f>
        <v>0</v>
      </c>
      <c r="O2120" t="str">
        <f>IF(Table16[[#This Row],[cond2]]=1,MID(Table16[[#This Row],[Column1]],6,3),O2119)</f>
        <v xml:space="preserve"> 2</v>
      </c>
      <c r="P2120">
        <v>2119</v>
      </c>
      <c r="Q2120" t="s">
        <v>561</v>
      </c>
    </row>
    <row r="2121" spans="11:17" hidden="1" x14ac:dyDescent="0.3">
      <c r="K2121">
        <v>0</v>
      </c>
      <c r="L2121">
        <f>IF(AND(ISNUMBER(SEARCH(":",Table16[[#This Row],[Column1]]))=FALSE,ISNUMBER(SEARCH("Ronda",Table16[[#This Row],[Column1]]))=FALSE),1,0)</f>
        <v>1</v>
      </c>
      <c r="M2121">
        <f>IF(Table16[[#This Row],[cond]]=1,M2120+1,0)</f>
        <v>3</v>
      </c>
      <c r="N2121">
        <f>IF(ISNUMBER(SEARCH("Ronda",Table16[[#This Row],[Column1]]))=TRUE,1,0)</f>
        <v>0</v>
      </c>
      <c r="O2121" t="str">
        <f>IF(Table16[[#This Row],[cond2]]=1,MID(Table16[[#This Row],[Column1]],6,3),O2120)</f>
        <v xml:space="preserve"> 2</v>
      </c>
      <c r="P2121">
        <v>2120</v>
      </c>
      <c r="Q2121" t="s">
        <v>561</v>
      </c>
    </row>
    <row r="2122" spans="11:17" x14ac:dyDescent="0.3">
      <c r="K2122">
        <v>3</v>
      </c>
      <c r="L2122">
        <f>IF(AND(ISNUMBER(SEARCH(":",Table16[[#This Row],[Column1]]))=FALSE,ISNUMBER(SEARCH("Ronda",Table16[[#This Row],[Column1]]))=FALSE),1,0)</f>
        <v>1</v>
      </c>
      <c r="M2122">
        <f>IF(Table16[[#This Row],[cond]]=1,M2121+1,0)</f>
        <v>4</v>
      </c>
      <c r="N2122">
        <f>IF(ISNUMBER(SEARCH("Ronda",Table16[[#This Row],[Column1]]))=TRUE,1,0)</f>
        <v>0</v>
      </c>
      <c r="O2122" t="str">
        <f>IF(Table16[[#This Row],[cond2]]=1,MID(Table16[[#This Row],[Column1]],6,3),O2121)</f>
        <v xml:space="preserve"> 2</v>
      </c>
      <c r="P2122">
        <v>62</v>
      </c>
      <c r="Q2122" t="s">
        <v>529</v>
      </c>
    </row>
    <row r="2123" spans="11:17" hidden="1" x14ac:dyDescent="0.3">
      <c r="K2123">
        <v>0</v>
      </c>
      <c r="L2123">
        <f>IF(AND(ISNUMBER(SEARCH(":",Table16[[#This Row],[Column1]]))=FALSE,ISNUMBER(SEARCH("Ronda",Table16[[#This Row],[Column1]]))=FALSE),1,0)</f>
        <v>1</v>
      </c>
      <c r="M2123">
        <f>IF(Table16[[#This Row],[cond]]=1,M2122+1,0)</f>
        <v>5</v>
      </c>
      <c r="N2123">
        <f>IF(ISNUMBER(SEARCH("Ronda",Table16[[#This Row],[Column1]]))=TRUE,1,0)</f>
        <v>0</v>
      </c>
      <c r="O2123" t="str">
        <f>IF(Table16[[#This Row],[cond2]]=1,MID(Table16[[#This Row],[Column1]],6,3),O2122)</f>
        <v xml:space="preserve"> 2</v>
      </c>
      <c r="P2123">
        <v>2122</v>
      </c>
      <c r="Q2123" t="s">
        <v>561</v>
      </c>
    </row>
    <row r="2124" spans="11:17" hidden="1" x14ac:dyDescent="0.3">
      <c r="K2124">
        <v>-1</v>
      </c>
      <c r="L2124">
        <f>IF(AND(ISNUMBER(SEARCH(":",Table16[[#This Row],[Column1]]))=FALSE,ISNUMBER(SEARCH("Ronda",Table16[[#This Row],[Column1]]))=FALSE),1,0)</f>
        <v>1</v>
      </c>
      <c r="M2124">
        <f>IF(Table16[[#This Row],[cond]]=1,M2123+1,0)</f>
        <v>6</v>
      </c>
      <c r="N2124">
        <f>IF(ISNUMBER(SEARCH("Ronda",Table16[[#This Row],[Column1]]))=TRUE,1,0)</f>
        <v>0</v>
      </c>
      <c r="O2124" t="str">
        <f>IF(Table16[[#This Row],[cond2]]=1,MID(Table16[[#This Row],[Column1]],6,3),O2123)</f>
        <v xml:space="preserve"> 2</v>
      </c>
      <c r="P2124">
        <v>2123</v>
      </c>
      <c r="Q2124" t="s">
        <v>561</v>
      </c>
    </row>
    <row r="2125" spans="11:17" hidden="1" x14ac:dyDescent="0.3">
      <c r="K2125" t="s">
        <v>1697</v>
      </c>
      <c r="L2125">
        <f>IF(AND(ISNUMBER(SEARCH(":",Table16[[#This Row],[Column1]]))=FALSE,ISNUMBER(SEARCH("Ronda",Table16[[#This Row],[Column1]]))=FALSE),1,0)</f>
        <v>0</v>
      </c>
      <c r="M2125">
        <f>IF(Table16[[#This Row],[cond]]=1,M2124+1,0)</f>
        <v>0</v>
      </c>
      <c r="N2125">
        <f>IF(ISNUMBER(SEARCH("Ronda",Table16[[#This Row],[Column1]]))=TRUE,1,0)</f>
        <v>1</v>
      </c>
      <c r="O2125" t="str">
        <f>IF(Table16[[#This Row],[cond2]]=1,MID(Table16[[#This Row],[Column1]],6,3),O2124)</f>
        <v xml:space="preserve"> 1</v>
      </c>
      <c r="P2125">
        <v>2124</v>
      </c>
      <c r="Q2125" t="s">
        <v>562</v>
      </c>
    </row>
    <row r="2126" spans="11:17" hidden="1" x14ac:dyDescent="0.3">
      <c r="K2126" t="s">
        <v>1726</v>
      </c>
      <c r="L2126">
        <f>IF(AND(ISNUMBER(SEARCH(":",Table16[[#This Row],[Column1]]))=FALSE,ISNUMBER(SEARCH("Ronda",Table16[[#This Row],[Column1]]))=FALSE),1,0)</f>
        <v>0</v>
      </c>
      <c r="M2126">
        <f>IF(Table16[[#This Row],[cond]]=1,M2125+1,0)</f>
        <v>0</v>
      </c>
      <c r="N2126">
        <f>IF(ISNUMBER(SEARCH("Ronda",Table16[[#This Row],[Column1]]))=TRUE,1,0)</f>
        <v>0</v>
      </c>
      <c r="O2126" t="str">
        <f>IF(Table16[[#This Row],[cond2]]=1,MID(Table16[[#This Row],[Column1]],6,3),O2125)</f>
        <v xml:space="preserve"> 1</v>
      </c>
      <c r="P2126">
        <v>2125</v>
      </c>
      <c r="Q2126" t="s">
        <v>562</v>
      </c>
    </row>
    <row r="2127" spans="11:17" hidden="1" x14ac:dyDescent="0.3">
      <c r="K2127" t="s">
        <v>14</v>
      </c>
      <c r="L2127">
        <f>IF(AND(ISNUMBER(SEARCH(":",Table16[[#This Row],[Column1]]))=FALSE,ISNUMBER(SEARCH("Ronda",Table16[[#This Row],[Column1]]))=FALSE),1,0)</f>
        <v>1</v>
      </c>
      <c r="M2127">
        <f>IF(Table16[[#This Row],[cond]]=1,M2126+1,0)</f>
        <v>1</v>
      </c>
      <c r="N2127">
        <f>IF(ISNUMBER(SEARCH("Ronda",Table16[[#This Row],[Column1]]))=TRUE,1,0)</f>
        <v>0</v>
      </c>
      <c r="O2127" t="str">
        <f>IF(Table16[[#This Row],[cond2]]=1,MID(Table16[[#This Row],[Column1]],6,3),O2126)</f>
        <v xml:space="preserve"> 1</v>
      </c>
      <c r="P2127">
        <v>2126</v>
      </c>
      <c r="Q2127" t="s">
        <v>562</v>
      </c>
    </row>
    <row r="2128" spans="11:17" hidden="1" x14ac:dyDescent="0.3">
      <c r="K2128" t="s">
        <v>6</v>
      </c>
      <c r="L2128">
        <f>IF(AND(ISNUMBER(SEARCH(":",Table16[[#This Row],[Column1]]))=FALSE,ISNUMBER(SEARCH("Ronda",Table16[[#This Row],[Column1]]))=FALSE),1,0)</f>
        <v>1</v>
      </c>
      <c r="M2128">
        <f>IF(Table16[[#This Row],[cond]]=1,M2127+1,0)</f>
        <v>2</v>
      </c>
      <c r="N2128">
        <f>IF(ISNUMBER(SEARCH("Ronda",Table16[[#This Row],[Column1]]))=TRUE,1,0)</f>
        <v>0</v>
      </c>
      <c r="O2128" t="str">
        <f>IF(Table16[[#This Row],[cond2]]=1,MID(Table16[[#This Row],[Column1]],6,3),O2127)</f>
        <v xml:space="preserve"> 1</v>
      </c>
      <c r="P2128">
        <v>2127</v>
      </c>
      <c r="Q2128" t="s">
        <v>562</v>
      </c>
    </row>
    <row r="2129" spans="11:17" hidden="1" x14ac:dyDescent="0.3">
      <c r="K2129">
        <v>1</v>
      </c>
      <c r="L2129">
        <f>IF(AND(ISNUMBER(SEARCH(":",Table16[[#This Row],[Column1]]))=FALSE,ISNUMBER(SEARCH("Ronda",Table16[[#This Row],[Column1]]))=FALSE),1,0)</f>
        <v>1</v>
      </c>
      <c r="M2129">
        <f>IF(Table16[[#This Row],[cond]]=1,M2128+1,0)</f>
        <v>3</v>
      </c>
      <c r="N2129">
        <f>IF(ISNUMBER(SEARCH("Ronda",Table16[[#This Row],[Column1]]))=TRUE,1,0)</f>
        <v>0</v>
      </c>
      <c r="O2129" t="str">
        <f>IF(Table16[[#This Row],[cond2]]=1,MID(Table16[[#This Row],[Column1]],6,3),O2128)</f>
        <v xml:space="preserve"> 1</v>
      </c>
      <c r="P2129">
        <v>2128</v>
      </c>
      <c r="Q2129" t="s">
        <v>562</v>
      </c>
    </row>
    <row r="2130" spans="11:17" x14ac:dyDescent="0.3">
      <c r="K2130">
        <v>0</v>
      </c>
      <c r="L2130">
        <f>IF(AND(ISNUMBER(SEARCH(":",Table16[[#This Row],[Column1]]))=FALSE,ISNUMBER(SEARCH("Ronda",Table16[[#This Row],[Column1]]))=FALSE),1,0)</f>
        <v>1</v>
      </c>
      <c r="M2130">
        <f>IF(Table16[[#This Row],[cond]]=1,M2129+1,0)</f>
        <v>4</v>
      </c>
      <c r="N2130">
        <f>IF(ISNUMBER(SEARCH("Ronda",Table16[[#This Row],[Column1]]))=TRUE,1,0)</f>
        <v>0</v>
      </c>
      <c r="O2130" t="str">
        <f>IF(Table16[[#This Row],[cond2]]=1,MID(Table16[[#This Row],[Column1]],6,3),O2129)</f>
        <v xml:space="preserve"> 1</v>
      </c>
      <c r="P2130">
        <v>55</v>
      </c>
      <c r="Q2130" t="s">
        <v>529</v>
      </c>
    </row>
    <row r="2131" spans="11:17" hidden="1" x14ac:dyDescent="0.3">
      <c r="K2131">
        <v>0</v>
      </c>
      <c r="L2131">
        <f>IF(AND(ISNUMBER(SEARCH(":",Table16[[#This Row],[Column1]]))=FALSE,ISNUMBER(SEARCH("Ronda",Table16[[#This Row],[Column1]]))=FALSE),1,0)</f>
        <v>1</v>
      </c>
      <c r="M2131">
        <f>IF(Table16[[#This Row],[cond]]=1,M2130+1,0)</f>
        <v>5</v>
      </c>
      <c r="N2131">
        <f>IF(ISNUMBER(SEARCH("Ronda",Table16[[#This Row],[Column1]]))=TRUE,1,0)</f>
        <v>0</v>
      </c>
      <c r="O2131" t="str">
        <f>IF(Table16[[#This Row],[cond2]]=1,MID(Table16[[#This Row],[Column1]],6,3),O2130)</f>
        <v xml:space="preserve"> 1</v>
      </c>
      <c r="P2131">
        <v>2130</v>
      </c>
      <c r="Q2131" t="s">
        <v>562</v>
      </c>
    </row>
    <row r="2132" spans="11:17" hidden="1" x14ac:dyDescent="0.3">
      <c r="K2132">
        <v>-1</v>
      </c>
      <c r="L2132">
        <f>IF(AND(ISNUMBER(SEARCH(":",Table16[[#This Row],[Column1]]))=FALSE,ISNUMBER(SEARCH("Ronda",Table16[[#This Row],[Column1]]))=FALSE),1,0)</f>
        <v>1</v>
      </c>
      <c r="M2132">
        <f>IF(Table16[[#This Row],[cond]]=1,M2131+1,0)</f>
        <v>6</v>
      </c>
      <c r="N2132">
        <f>IF(ISNUMBER(SEARCH("Ronda",Table16[[#This Row],[Column1]]))=TRUE,1,0)</f>
        <v>0</v>
      </c>
      <c r="O2132" t="str">
        <f>IF(Table16[[#This Row],[cond2]]=1,MID(Table16[[#This Row],[Column1]],6,3),O2131)</f>
        <v xml:space="preserve"> 1</v>
      </c>
      <c r="P2132">
        <v>2131</v>
      </c>
      <c r="Q2132" t="s">
        <v>562</v>
      </c>
    </row>
    <row r="2133" spans="11:17" hidden="1" x14ac:dyDescent="0.3">
      <c r="K2133" t="s">
        <v>1727</v>
      </c>
      <c r="L2133">
        <f>IF(AND(ISNUMBER(SEARCH(":",Table16[[#This Row],[Column1]]))=FALSE,ISNUMBER(SEARCH("Ronda",Table16[[#This Row],[Column1]]))=FALSE),1,0)</f>
        <v>0</v>
      </c>
      <c r="M2133">
        <f>IF(Table16[[#This Row],[cond]]=1,M2132+1,0)</f>
        <v>0</v>
      </c>
      <c r="N2133">
        <f>IF(ISNUMBER(SEARCH("Ronda",Table16[[#This Row],[Column1]]))=TRUE,1,0)</f>
        <v>0</v>
      </c>
      <c r="O2133" t="str">
        <f>IF(Table16[[#This Row],[cond2]]=1,MID(Table16[[#This Row],[Column1]],6,3),O2132)</f>
        <v xml:space="preserve"> 1</v>
      </c>
      <c r="P2133">
        <v>2132</v>
      </c>
      <c r="Q2133" t="s">
        <v>562</v>
      </c>
    </row>
    <row r="2134" spans="11:17" hidden="1" x14ac:dyDescent="0.3">
      <c r="K2134" t="s">
        <v>303</v>
      </c>
      <c r="L2134">
        <f>IF(AND(ISNUMBER(SEARCH(":",Table16[[#This Row],[Column1]]))=FALSE,ISNUMBER(SEARCH("Ronda",Table16[[#This Row],[Column1]]))=FALSE),1,0)</f>
        <v>1</v>
      </c>
      <c r="M2134">
        <f>IF(Table16[[#This Row],[cond]]=1,M2133+1,0)</f>
        <v>1</v>
      </c>
      <c r="N2134">
        <f>IF(ISNUMBER(SEARCH("Ronda",Table16[[#This Row],[Column1]]))=TRUE,1,0)</f>
        <v>0</v>
      </c>
      <c r="O2134" t="str">
        <f>IF(Table16[[#This Row],[cond2]]=1,MID(Table16[[#This Row],[Column1]],6,3),O2133)</f>
        <v xml:space="preserve"> 1</v>
      </c>
      <c r="P2134">
        <v>2133</v>
      </c>
      <c r="Q2134" t="s">
        <v>562</v>
      </c>
    </row>
    <row r="2135" spans="11:17" hidden="1" x14ac:dyDescent="0.3">
      <c r="K2135" t="s">
        <v>4</v>
      </c>
      <c r="L2135">
        <f>IF(AND(ISNUMBER(SEARCH(":",Table16[[#This Row],[Column1]]))=FALSE,ISNUMBER(SEARCH("Ronda",Table16[[#This Row],[Column1]]))=FALSE),1,0)</f>
        <v>1</v>
      </c>
      <c r="M2135">
        <f>IF(Table16[[#This Row],[cond]]=1,M2134+1,0)</f>
        <v>2</v>
      </c>
      <c r="N2135">
        <f>IF(ISNUMBER(SEARCH("Ronda",Table16[[#This Row],[Column1]]))=TRUE,1,0)</f>
        <v>0</v>
      </c>
      <c r="O2135" t="str">
        <f>IF(Table16[[#This Row],[cond2]]=1,MID(Table16[[#This Row],[Column1]],6,3),O2134)</f>
        <v xml:space="preserve"> 1</v>
      </c>
      <c r="P2135">
        <v>2134</v>
      </c>
      <c r="Q2135" t="s">
        <v>562</v>
      </c>
    </row>
    <row r="2136" spans="11:17" hidden="1" x14ac:dyDescent="0.3">
      <c r="K2136">
        <v>1</v>
      </c>
      <c r="L2136">
        <f>IF(AND(ISNUMBER(SEARCH(":",Table16[[#This Row],[Column1]]))=FALSE,ISNUMBER(SEARCH("Ronda",Table16[[#This Row],[Column1]]))=FALSE),1,0)</f>
        <v>1</v>
      </c>
      <c r="M2136">
        <f>IF(Table16[[#This Row],[cond]]=1,M2135+1,0)</f>
        <v>3</v>
      </c>
      <c r="N2136">
        <f>IF(ISNUMBER(SEARCH("Ronda",Table16[[#This Row],[Column1]]))=TRUE,1,0)</f>
        <v>0</v>
      </c>
      <c r="O2136" t="str">
        <f>IF(Table16[[#This Row],[cond2]]=1,MID(Table16[[#This Row],[Column1]],6,3),O2135)</f>
        <v xml:space="preserve"> 1</v>
      </c>
      <c r="P2136">
        <v>2135</v>
      </c>
      <c r="Q2136" t="s">
        <v>562</v>
      </c>
    </row>
    <row r="2137" spans="11:17" x14ac:dyDescent="0.3">
      <c r="K2137">
        <v>3</v>
      </c>
      <c r="L2137">
        <f>IF(AND(ISNUMBER(SEARCH(":",Table16[[#This Row],[Column1]]))=FALSE,ISNUMBER(SEARCH("Ronda",Table16[[#This Row],[Column1]]))=FALSE),1,0)</f>
        <v>1</v>
      </c>
      <c r="M2137">
        <f>IF(Table16[[#This Row],[cond]]=1,M2136+1,0)</f>
        <v>4</v>
      </c>
      <c r="N2137">
        <f>IF(ISNUMBER(SEARCH("Ronda",Table16[[#This Row],[Column1]]))=TRUE,1,0)</f>
        <v>0</v>
      </c>
      <c r="O2137" t="str">
        <f>IF(Table16[[#This Row],[cond2]]=1,MID(Table16[[#This Row],[Column1]],6,3),O2136)</f>
        <v xml:space="preserve"> 1</v>
      </c>
      <c r="P2137">
        <v>48</v>
      </c>
      <c r="Q2137" t="s">
        <v>529</v>
      </c>
    </row>
    <row r="2138" spans="11:17" hidden="1" x14ac:dyDescent="0.3">
      <c r="K2138">
        <v>-1</v>
      </c>
      <c r="L2138">
        <f>IF(AND(ISNUMBER(SEARCH(":",Table16[[#This Row],[Column1]]))=FALSE,ISNUMBER(SEARCH("Ronda",Table16[[#This Row],[Column1]]))=FALSE),1,0)</f>
        <v>1</v>
      </c>
      <c r="M2138">
        <f>IF(Table16[[#This Row],[cond]]=1,M2137+1,0)</f>
        <v>5</v>
      </c>
      <c r="N2138">
        <f>IF(ISNUMBER(SEARCH("Ronda",Table16[[#This Row],[Column1]]))=TRUE,1,0)</f>
        <v>0</v>
      </c>
      <c r="O2138" t="str">
        <f>IF(Table16[[#This Row],[cond2]]=1,MID(Table16[[#This Row],[Column1]],6,3),O2137)</f>
        <v xml:space="preserve"> 1</v>
      </c>
      <c r="P2138">
        <v>2137</v>
      </c>
      <c r="Q2138" t="s">
        <v>562</v>
      </c>
    </row>
    <row r="2139" spans="11:17" hidden="1" x14ac:dyDescent="0.3">
      <c r="K2139">
        <v>0</v>
      </c>
      <c r="L2139">
        <f>IF(AND(ISNUMBER(SEARCH(":",Table16[[#This Row],[Column1]]))=FALSE,ISNUMBER(SEARCH("Ronda",Table16[[#This Row],[Column1]]))=FALSE),1,0)</f>
        <v>1</v>
      </c>
      <c r="M2139">
        <f>IF(Table16[[#This Row],[cond]]=1,M2138+1,0)</f>
        <v>6</v>
      </c>
      <c r="N2139">
        <f>IF(ISNUMBER(SEARCH("Ronda",Table16[[#This Row],[Column1]]))=TRUE,1,0)</f>
        <v>0</v>
      </c>
      <c r="O2139" t="str">
        <f>IF(Table16[[#This Row],[cond2]]=1,MID(Table16[[#This Row],[Column1]],6,3),O2138)</f>
        <v xml:space="preserve"> 1</v>
      </c>
      <c r="P2139">
        <v>2138</v>
      </c>
      <c r="Q2139" t="s">
        <v>562</v>
      </c>
    </row>
    <row r="2140" spans="11:17" hidden="1" x14ac:dyDescent="0.3">
      <c r="K2140" t="s">
        <v>1728</v>
      </c>
      <c r="L2140">
        <f>IF(AND(ISNUMBER(SEARCH(":",Table16[[#This Row],[Column1]]))=FALSE,ISNUMBER(SEARCH("Ronda",Table16[[#This Row],[Column1]]))=FALSE),1,0)</f>
        <v>0</v>
      </c>
      <c r="M2140">
        <f>IF(Table16[[#This Row],[cond]]=1,M2139+1,0)</f>
        <v>0</v>
      </c>
      <c r="N2140">
        <f>IF(ISNUMBER(SEARCH("Ronda",Table16[[#This Row],[Column1]]))=TRUE,1,0)</f>
        <v>0</v>
      </c>
      <c r="O2140" t="str">
        <f>IF(Table16[[#This Row],[cond2]]=1,MID(Table16[[#This Row],[Column1]],6,3),O2139)</f>
        <v xml:space="preserve"> 1</v>
      </c>
      <c r="P2140">
        <v>2139</v>
      </c>
      <c r="Q2140" t="s">
        <v>562</v>
      </c>
    </row>
    <row r="2141" spans="11:17" hidden="1" x14ac:dyDescent="0.3">
      <c r="K2141" t="s">
        <v>33</v>
      </c>
      <c r="L2141">
        <f>IF(AND(ISNUMBER(SEARCH(":",Table16[[#This Row],[Column1]]))=FALSE,ISNUMBER(SEARCH("Ronda",Table16[[#This Row],[Column1]]))=FALSE),1,0)</f>
        <v>1</v>
      </c>
      <c r="M2141">
        <f>IF(Table16[[#This Row],[cond]]=1,M2140+1,0)</f>
        <v>1</v>
      </c>
      <c r="N2141">
        <f>IF(ISNUMBER(SEARCH("Ronda",Table16[[#This Row],[Column1]]))=TRUE,1,0)</f>
        <v>0</v>
      </c>
      <c r="O2141" t="str">
        <f>IF(Table16[[#This Row],[cond2]]=1,MID(Table16[[#This Row],[Column1]],6,3),O2140)</f>
        <v xml:space="preserve"> 1</v>
      </c>
      <c r="P2141">
        <v>2140</v>
      </c>
      <c r="Q2141" t="s">
        <v>562</v>
      </c>
    </row>
    <row r="2142" spans="11:17" hidden="1" x14ac:dyDescent="0.3">
      <c r="K2142" t="s">
        <v>1491</v>
      </c>
      <c r="L2142">
        <f>IF(AND(ISNUMBER(SEARCH(":",Table16[[#This Row],[Column1]]))=FALSE,ISNUMBER(SEARCH("Ronda",Table16[[#This Row],[Column1]]))=FALSE),1,0)</f>
        <v>1</v>
      </c>
      <c r="M2142">
        <f>IF(Table16[[#This Row],[cond]]=1,M2141+1,0)</f>
        <v>2</v>
      </c>
      <c r="N2142">
        <f>IF(ISNUMBER(SEARCH("Ronda",Table16[[#This Row],[Column1]]))=TRUE,1,0)</f>
        <v>0</v>
      </c>
      <c r="O2142" t="str">
        <f>IF(Table16[[#This Row],[cond2]]=1,MID(Table16[[#This Row],[Column1]],6,3),O2141)</f>
        <v xml:space="preserve"> 1</v>
      </c>
      <c r="P2142">
        <v>2141</v>
      </c>
      <c r="Q2142" t="s">
        <v>562</v>
      </c>
    </row>
    <row r="2143" spans="11:17" hidden="1" x14ac:dyDescent="0.3">
      <c r="K2143">
        <v>2</v>
      </c>
      <c r="L2143">
        <f>IF(AND(ISNUMBER(SEARCH(":",Table16[[#This Row],[Column1]]))=FALSE,ISNUMBER(SEARCH("Ronda",Table16[[#This Row],[Column1]]))=FALSE),1,0)</f>
        <v>1</v>
      </c>
      <c r="M2143">
        <f>IF(Table16[[#This Row],[cond]]=1,M2142+1,0)</f>
        <v>3</v>
      </c>
      <c r="N2143">
        <f>IF(ISNUMBER(SEARCH("Ronda",Table16[[#This Row],[Column1]]))=TRUE,1,0)</f>
        <v>0</v>
      </c>
      <c r="O2143" t="str">
        <f>IF(Table16[[#This Row],[cond2]]=1,MID(Table16[[#This Row],[Column1]],6,3),O2142)</f>
        <v xml:space="preserve"> 1</v>
      </c>
      <c r="P2143">
        <v>2142</v>
      </c>
      <c r="Q2143" t="s">
        <v>562</v>
      </c>
    </row>
    <row r="2144" spans="11:17" x14ac:dyDescent="0.3">
      <c r="K2144">
        <v>0</v>
      </c>
      <c r="L2144">
        <f>IF(AND(ISNUMBER(SEARCH(":",Table16[[#This Row],[Column1]]))=FALSE,ISNUMBER(SEARCH("Ronda",Table16[[#This Row],[Column1]]))=FALSE),1,0)</f>
        <v>1</v>
      </c>
      <c r="M2144">
        <f>IF(Table16[[#This Row],[cond]]=1,M2143+1,0)</f>
        <v>4</v>
      </c>
      <c r="N2144">
        <f>IF(ISNUMBER(SEARCH("Ronda",Table16[[#This Row],[Column1]]))=TRUE,1,0)</f>
        <v>0</v>
      </c>
      <c r="O2144" t="str">
        <f>IF(Table16[[#This Row],[cond2]]=1,MID(Table16[[#This Row],[Column1]],6,3),O2143)</f>
        <v xml:space="preserve"> 1</v>
      </c>
      <c r="P2144">
        <v>41</v>
      </c>
      <c r="Q2144" t="s">
        <v>529</v>
      </c>
    </row>
    <row r="2145" spans="11:17" hidden="1" x14ac:dyDescent="0.3">
      <c r="K2145">
        <v>-1</v>
      </c>
      <c r="L2145">
        <f>IF(AND(ISNUMBER(SEARCH(":",Table16[[#This Row],[Column1]]))=FALSE,ISNUMBER(SEARCH("Ronda",Table16[[#This Row],[Column1]]))=FALSE),1,0)</f>
        <v>1</v>
      </c>
      <c r="M2145">
        <f>IF(Table16[[#This Row],[cond]]=1,M2144+1,0)</f>
        <v>5</v>
      </c>
      <c r="N2145">
        <f>IF(ISNUMBER(SEARCH("Ronda",Table16[[#This Row],[Column1]]))=TRUE,1,0)</f>
        <v>0</v>
      </c>
      <c r="O2145" t="str">
        <f>IF(Table16[[#This Row],[cond2]]=1,MID(Table16[[#This Row],[Column1]],6,3),O2144)</f>
        <v xml:space="preserve"> 1</v>
      </c>
      <c r="P2145">
        <v>2144</v>
      </c>
      <c r="Q2145" t="s">
        <v>562</v>
      </c>
    </row>
    <row r="2146" spans="11:17" hidden="1" x14ac:dyDescent="0.3">
      <c r="K2146">
        <v>0</v>
      </c>
      <c r="L2146">
        <f>IF(AND(ISNUMBER(SEARCH(":",Table16[[#This Row],[Column1]]))=FALSE,ISNUMBER(SEARCH("Ronda",Table16[[#This Row],[Column1]]))=FALSE),1,0)</f>
        <v>1</v>
      </c>
      <c r="M2146">
        <f>IF(Table16[[#This Row],[cond]]=1,M2145+1,0)</f>
        <v>6</v>
      </c>
      <c r="N2146">
        <f>IF(ISNUMBER(SEARCH("Ronda",Table16[[#This Row],[Column1]]))=TRUE,1,0)</f>
        <v>0</v>
      </c>
      <c r="O2146" t="str">
        <f>IF(Table16[[#This Row],[cond2]]=1,MID(Table16[[#This Row],[Column1]],6,3),O2145)</f>
        <v xml:space="preserve"> 1</v>
      </c>
      <c r="P2146">
        <v>2145</v>
      </c>
      <c r="Q2146" t="s">
        <v>562</v>
      </c>
    </row>
    <row r="2147" spans="11:17" hidden="1" x14ac:dyDescent="0.3">
      <c r="K2147" t="s">
        <v>296</v>
      </c>
      <c r="L2147">
        <f>IF(AND(ISNUMBER(SEARCH(":",Table16[[#This Row],[Column1]]))=FALSE,ISNUMBER(SEARCH("Ronda",Table16[[#This Row],[Column1]]))=FALSE),1,0)</f>
        <v>0</v>
      </c>
      <c r="M2147">
        <f>IF(Table16[[#This Row],[cond]]=1,M2146+1,0)</f>
        <v>0</v>
      </c>
      <c r="N2147">
        <f>IF(ISNUMBER(SEARCH("Ronda",Table16[[#This Row],[Column1]]))=TRUE,1,0)</f>
        <v>0</v>
      </c>
      <c r="O2147" t="str">
        <f>IF(Table16[[#This Row],[cond2]]=1,MID(Table16[[#This Row],[Column1]],6,3),O2146)</f>
        <v xml:space="preserve"> 1</v>
      </c>
      <c r="P2147">
        <v>2146</v>
      </c>
      <c r="Q2147" t="s">
        <v>562</v>
      </c>
    </row>
    <row r="2148" spans="11:17" hidden="1" x14ac:dyDescent="0.3">
      <c r="K2148" t="s">
        <v>1051</v>
      </c>
      <c r="L2148">
        <f>IF(AND(ISNUMBER(SEARCH(":",Table16[[#This Row],[Column1]]))=FALSE,ISNUMBER(SEARCH("Ronda",Table16[[#This Row],[Column1]]))=FALSE),1,0)</f>
        <v>1</v>
      </c>
      <c r="M2148">
        <f>IF(Table16[[#This Row],[cond]]=1,M2147+1,0)</f>
        <v>1</v>
      </c>
      <c r="N2148">
        <f>IF(ISNUMBER(SEARCH("Ronda",Table16[[#This Row],[Column1]]))=TRUE,1,0)</f>
        <v>0</v>
      </c>
      <c r="O2148" t="str">
        <f>IF(Table16[[#This Row],[cond2]]=1,MID(Table16[[#This Row],[Column1]],6,3),O2147)</f>
        <v xml:space="preserve"> 1</v>
      </c>
      <c r="P2148">
        <v>2147</v>
      </c>
      <c r="Q2148" t="s">
        <v>562</v>
      </c>
    </row>
    <row r="2149" spans="11:17" hidden="1" x14ac:dyDescent="0.3">
      <c r="K2149" t="s">
        <v>10</v>
      </c>
      <c r="L2149">
        <f>IF(AND(ISNUMBER(SEARCH(":",Table16[[#This Row],[Column1]]))=FALSE,ISNUMBER(SEARCH("Ronda",Table16[[#This Row],[Column1]]))=FALSE),1,0)</f>
        <v>1</v>
      </c>
      <c r="M2149">
        <f>IF(Table16[[#This Row],[cond]]=1,M2148+1,0)</f>
        <v>2</v>
      </c>
      <c r="N2149">
        <f>IF(ISNUMBER(SEARCH("Ronda",Table16[[#This Row],[Column1]]))=TRUE,1,0)</f>
        <v>0</v>
      </c>
      <c r="O2149" t="str">
        <f>IF(Table16[[#This Row],[cond2]]=1,MID(Table16[[#This Row],[Column1]],6,3),O2148)</f>
        <v xml:space="preserve"> 1</v>
      </c>
      <c r="P2149">
        <v>2148</v>
      </c>
      <c r="Q2149" t="s">
        <v>562</v>
      </c>
    </row>
    <row r="2150" spans="11:17" hidden="1" x14ac:dyDescent="0.3">
      <c r="K2150">
        <v>2</v>
      </c>
      <c r="L2150">
        <f>IF(AND(ISNUMBER(SEARCH(":",Table16[[#This Row],[Column1]]))=FALSE,ISNUMBER(SEARCH("Ronda",Table16[[#This Row],[Column1]]))=FALSE),1,0)</f>
        <v>1</v>
      </c>
      <c r="M2150">
        <f>IF(Table16[[#This Row],[cond]]=1,M2149+1,0)</f>
        <v>3</v>
      </c>
      <c r="N2150">
        <f>IF(ISNUMBER(SEARCH("Ronda",Table16[[#This Row],[Column1]]))=TRUE,1,0)</f>
        <v>0</v>
      </c>
      <c r="O2150" t="str">
        <f>IF(Table16[[#This Row],[cond2]]=1,MID(Table16[[#This Row],[Column1]],6,3),O2149)</f>
        <v xml:space="preserve"> 1</v>
      </c>
      <c r="P2150">
        <v>2149</v>
      </c>
      <c r="Q2150" t="s">
        <v>562</v>
      </c>
    </row>
    <row r="2151" spans="11:17" x14ac:dyDescent="0.3">
      <c r="K2151">
        <v>0</v>
      </c>
      <c r="L2151">
        <f>IF(AND(ISNUMBER(SEARCH(":",Table16[[#This Row],[Column1]]))=FALSE,ISNUMBER(SEARCH("Ronda",Table16[[#This Row],[Column1]]))=FALSE),1,0)</f>
        <v>1</v>
      </c>
      <c r="M2151">
        <f>IF(Table16[[#This Row],[cond]]=1,M2150+1,0)</f>
        <v>4</v>
      </c>
      <c r="N2151">
        <f>IF(ISNUMBER(SEARCH("Ronda",Table16[[#This Row],[Column1]]))=TRUE,1,0)</f>
        <v>0</v>
      </c>
      <c r="O2151" t="str">
        <f>IF(Table16[[#This Row],[cond2]]=1,MID(Table16[[#This Row],[Column1]],6,3),O2150)</f>
        <v xml:space="preserve"> 1</v>
      </c>
      <c r="P2151">
        <v>34</v>
      </c>
      <c r="Q2151" t="s">
        <v>529</v>
      </c>
    </row>
    <row r="2152" spans="11:17" hidden="1" x14ac:dyDescent="0.3">
      <c r="K2152">
        <v>0</v>
      </c>
      <c r="L2152">
        <f>IF(AND(ISNUMBER(SEARCH(":",Table16[[#This Row],[Column1]]))=FALSE,ISNUMBER(SEARCH("Ronda",Table16[[#This Row],[Column1]]))=FALSE),1,0)</f>
        <v>1</v>
      </c>
      <c r="M2152">
        <f>IF(Table16[[#This Row],[cond]]=1,M2151+1,0)</f>
        <v>5</v>
      </c>
      <c r="N2152">
        <f>IF(ISNUMBER(SEARCH("Ronda",Table16[[#This Row],[Column1]]))=TRUE,1,0)</f>
        <v>0</v>
      </c>
      <c r="O2152" t="str">
        <f>IF(Table16[[#This Row],[cond2]]=1,MID(Table16[[#This Row],[Column1]],6,3),O2151)</f>
        <v xml:space="preserve"> 1</v>
      </c>
      <c r="P2152">
        <v>2151</v>
      </c>
      <c r="Q2152" t="s">
        <v>562</v>
      </c>
    </row>
    <row r="2153" spans="11:17" hidden="1" x14ac:dyDescent="0.3">
      <c r="K2153">
        <v>0</v>
      </c>
      <c r="L2153">
        <f>IF(AND(ISNUMBER(SEARCH(":",Table16[[#This Row],[Column1]]))=FALSE,ISNUMBER(SEARCH("Ronda",Table16[[#This Row],[Column1]]))=FALSE),1,0)</f>
        <v>1</v>
      </c>
      <c r="M2153">
        <f>IF(Table16[[#This Row],[cond]]=1,M2152+1,0)</f>
        <v>6</v>
      </c>
      <c r="N2153">
        <f>IF(ISNUMBER(SEARCH("Ronda",Table16[[#This Row],[Column1]]))=TRUE,1,0)</f>
        <v>0</v>
      </c>
      <c r="O2153" t="str">
        <f>IF(Table16[[#This Row],[cond2]]=1,MID(Table16[[#This Row],[Column1]],6,3),O2152)</f>
        <v xml:space="preserve"> 1</v>
      </c>
      <c r="P2153">
        <v>2152</v>
      </c>
      <c r="Q2153" t="s">
        <v>562</v>
      </c>
    </row>
    <row r="2154" spans="11:17" hidden="1" x14ac:dyDescent="0.3">
      <c r="K2154" t="s">
        <v>1729</v>
      </c>
      <c r="L2154">
        <f>IF(AND(ISNUMBER(SEARCH(":",Table16[[#This Row],[Column1]]))=FALSE,ISNUMBER(SEARCH("Ronda",Table16[[#This Row],[Column1]]))=FALSE),1,0)</f>
        <v>0</v>
      </c>
      <c r="M2154">
        <f>IF(Table16[[#This Row],[cond]]=1,M2153+1,0)</f>
        <v>0</v>
      </c>
      <c r="N2154">
        <f>IF(ISNUMBER(SEARCH("Ronda",Table16[[#This Row],[Column1]]))=TRUE,1,0)</f>
        <v>0</v>
      </c>
      <c r="O2154" t="str">
        <f>IF(Table16[[#This Row],[cond2]]=1,MID(Table16[[#This Row],[Column1]],6,3),O2153)</f>
        <v xml:space="preserve"> 1</v>
      </c>
      <c r="P2154">
        <v>2153</v>
      </c>
      <c r="Q2154" t="s">
        <v>562</v>
      </c>
    </row>
    <row r="2155" spans="11:17" hidden="1" x14ac:dyDescent="0.3">
      <c r="K2155" t="s">
        <v>8</v>
      </c>
      <c r="L2155">
        <f>IF(AND(ISNUMBER(SEARCH(":",Table16[[#This Row],[Column1]]))=FALSE,ISNUMBER(SEARCH("Ronda",Table16[[#This Row],[Column1]]))=FALSE),1,0)</f>
        <v>1</v>
      </c>
      <c r="M2155">
        <f>IF(Table16[[#This Row],[cond]]=1,M2154+1,0)</f>
        <v>1</v>
      </c>
      <c r="N2155">
        <f>IF(ISNUMBER(SEARCH("Ronda",Table16[[#This Row],[Column1]]))=TRUE,1,0)</f>
        <v>0</v>
      </c>
      <c r="O2155" t="str">
        <f>IF(Table16[[#This Row],[cond2]]=1,MID(Table16[[#This Row],[Column1]],6,3),O2154)</f>
        <v xml:space="preserve"> 1</v>
      </c>
      <c r="P2155">
        <v>2154</v>
      </c>
      <c r="Q2155" t="s">
        <v>562</v>
      </c>
    </row>
    <row r="2156" spans="11:17" hidden="1" x14ac:dyDescent="0.3">
      <c r="K2156" t="s">
        <v>13</v>
      </c>
      <c r="L2156">
        <f>IF(AND(ISNUMBER(SEARCH(":",Table16[[#This Row],[Column1]]))=FALSE,ISNUMBER(SEARCH("Ronda",Table16[[#This Row],[Column1]]))=FALSE),1,0)</f>
        <v>1</v>
      </c>
      <c r="M2156">
        <f>IF(Table16[[#This Row],[cond]]=1,M2155+1,0)</f>
        <v>2</v>
      </c>
      <c r="N2156">
        <f>IF(ISNUMBER(SEARCH("Ronda",Table16[[#This Row],[Column1]]))=TRUE,1,0)</f>
        <v>0</v>
      </c>
      <c r="O2156" t="str">
        <f>IF(Table16[[#This Row],[cond2]]=1,MID(Table16[[#This Row],[Column1]],6,3),O2155)</f>
        <v xml:space="preserve"> 1</v>
      </c>
      <c r="P2156">
        <v>2155</v>
      </c>
      <c r="Q2156" t="s">
        <v>562</v>
      </c>
    </row>
    <row r="2157" spans="11:17" hidden="1" x14ac:dyDescent="0.3">
      <c r="K2157">
        <v>3</v>
      </c>
      <c r="L2157">
        <f>IF(AND(ISNUMBER(SEARCH(":",Table16[[#This Row],[Column1]]))=FALSE,ISNUMBER(SEARCH("Ronda",Table16[[#This Row],[Column1]]))=FALSE),1,0)</f>
        <v>1</v>
      </c>
      <c r="M2157">
        <f>IF(Table16[[#This Row],[cond]]=1,M2156+1,0)</f>
        <v>3</v>
      </c>
      <c r="N2157">
        <f>IF(ISNUMBER(SEARCH("Ronda",Table16[[#This Row],[Column1]]))=TRUE,1,0)</f>
        <v>0</v>
      </c>
      <c r="O2157" t="str">
        <f>IF(Table16[[#This Row],[cond2]]=1,MID(Table16[[#This Row],[Column1]],6,3),O2156)</f>
        <v xml:space="preserve"> 1</v>
      </c>
      <c r="P2157">
        <v>2156</v>
      </c>
      <c r="Q2157" t="s">
        <v>562</v>
      </c>
    </row>
    <row r="2158" spans="11:17" x14ac:dyDescent="0.3">
      <c r="K2158">
        <v>2</v>
      </c>
      <c r="L2158">
        <f>IF(AND(ISNUMBER(SEARCH(":",Table16[[#This Row],[Column1]]))=FALSE,ISNUMBER(SEARCH("Ronda",Table16[[#This Row],[Column1]]))=FALSE),1,0)</f>
        <v>1</v>
      </c>
      <c r="M2158">
        <f>IF(Table16[[#This Row],[cond]]=1,M2157+1,0)</f>
        <v>4</v>
      </c>
      <c r="N2158">
        <f>IF(ISNUMBER(SEARCH("Ronda",Table16[[#This Row],[Column1]]))=TRUE,1,0)</f>
        <v>0</v>
      </c>
      <c r="O2158" t="str">
        <f>IF(Table16[[#This Row],[cond2]]=1,MID(Table16[[#This Row],[Column1]],6,3),O2157)</f>
        <v xml:space="preserve"> 1</v>
      </c>
      <c r="P2158">
        <v>27</v>
      </c>
      <c r="Q2158" t="s">
        <v>529</v>
      </c>
    </row>
    <row r="2159" spans="11:17" hidden="1" x14ac:dyDescent="0.3">
      <c r="K2159">
        <v>-2</v>
      </c>
      <c r="L2159">
        <f>IF(AND(ISNUMBER(SEARCH(":",Table16[[#This Row],[Column1]]))=FALSE,ISNUMBER(SEARCH("Ronda",Table16[[#This Row],[Column1]]))=FALSE),1,0)</f>
        <v>1</v>
      </c>
      <c r="M2159">
        <f>IF(Table16[[#This Row],[cond]]=1,M2158+1,0)</f>
        <v>5</v>
      </c>
      <c r="N2159">
        <f>IF(ISNUMBER(SEARCH("Ronda",Table16[[#This Row],[Column1]]))=TRUE,1,0)</f>
        <v>0</v>
      </c>
      <c r="O2159" t="str">
        <f>IF(Table16[[#This Row],[cond2]]=1,MID(Table16[[#This Row],[Column1]],6,3),O2158)</f>
        <v xml:space="preserve"> 1</v>
      </c>
      <c r="P2159">
        <v>2158</v>
      </c>
      <c r="Q2159" t="s">
        <v>562</v>
      </c>
    </row>
    <row r="2160" spans="11:17" hidden="1" x14ac:dyDescent="0.3">
      <c r="K2160">
        <v>-1</v>
      </c>
      <c r="L2160">
        <f>IF(AND(ISNUMBER(SEARCH(":",Table16[[#This Row],[Column1]]))=FALSE,ISNUMBER(SEARCH("Ronda",Table16[[#This Row],[Column1]]))=FALSE),1,0)</f>
        <v>1</v>
      </c>
      <c r="M2160">
        <f>IF(Table16[[#This Row],[cond]]=1,M2159+1,0)</f>
        <v>6</v>
      </c>
      <c r="N2160">
        <f>IF(ISNUMBER(SEARCH("Ronda",Table16[[#This Row],[Column1]]))=TRUE,1,0)</f>
        <v>0</v>
      </c>
      <c r="O2160" t="str">
        <f>IF(Table16[[#This Row],[cond2]]=1,MID(Table16[[#This Row],[Column1]],6,3),O2159)</f>
        <v xml:space="preserve"> 1</v>
      </c>
      <c r="P2160">
        <v>2159</v>
      </c>
      <c r="Q2160" t="s">
        <v>562</v>
      </c>
    </row>
    <row r="2161" spans="11:17" hidden="1" x14ac:dyDescent="0.3">
      <c r="K2161" t="s">
        <v>499</v>
      </c>
      <c r="L2161">
        <f>IF(AND(ISNUMBER(SEARCH(":",Table16[[#This Row],[Column1]]))=FALSE,ISNUMBER(SEARCH("Ronda",Table16[[#This Row],[Column1]]))=FALSE),1,0)</f>
        <v>0</v>
      </c>
      <c r="M2161">
        <f>IF(Table16[[#This Row],[cond]]=1,M2160+1,0)</f>
        <v>0</v>
      </c>
      <c r="N2161">
        <f>IF(ISNUMBER(SEARCH("Ronda",Table16[[#This Row],[Column1]]))=TRUE,1,0)</f>
        <v>0</v>
      </c>
      <c r="O2161" t="str">
        <f>IF(Table16[[#This Row],[cond2]]=1,MID(Table16[[#This Row],[Column1]],6,3),O2160)</f>
        <v xml:space="preserve"> 1</v>
      </c>
      <c r="P2161">
        <v>2160</v>
      </c>
      <c r="Q2161" t="s">
        <v>562</v>
      </c>
    </row>
    <row r="2162" spans="11:17" hidden="1" x14ac:dyDescent="0.3">
      <c r="K2162" t="s">
        <v>5</v>
      </c>
      <c r="L2162">
        <f>IF(AND(ISNUMBER(SEARCH(":",Table16[[#This Row],[Column1]]))=FALSE,ISNUMBER(SEARCH("Ronda",Table16[[#This Row],[Column1]]))=FALSE),1,0)</f>
        <v>1</v>
      </c>
      <c r="M2162">
        <f>IF(Table16[[#This Row],[cond]]=1,M2161+1,0)</f>
        <v>1</v>
      </c>
      <c r="N2162">
        <f>IF(ISNUMBER(SEARCH("Ronda",Table16[[#This Row],[Column1]]))=TRUE,1,0)</f>
        <v>0</v>
      </c>
      <c r="O2162" t="str">
        <f>IF(Table16[[#This Row],[cond2]]=1,MID(Table16[[#This Row],[Column1]],6,3),O2161)</f>
        <v xml:space="preserve"> 1</v>
      </c>
      <c r="P2162">
        <v>2161</v>
      </c>
      <c r="Q2162" t="s">
        <v>562</v>
      </c>
    </row>
    <row r="2163" spans="11:17" hidden="1" x14ac:dyDescent="0.3">
      <c r="K2163" t="s">
        <v>28</v>
      </c>
      <c r="L2163">
        <f>IF(AND(ISNUMBER(SEARCH(":",Table16[[#This Row],[Column1]]))=FALSE,ISNUMBER(SEARCH("Ronda",Table16[[#This Row],[Column1]]))=FALSE),1,0)</f>
        <v>1</v>
      </c>
      <c r="M2163">
        <f>IF(Table16[[#This Row],[cond]]=1,M2162+1,0)</f>
        <v>2</v>
      </c>
      <c r="N2163">
        <f>IF(ISNUMBER(SEARCH("Ronda",Table16[[#This Row],[Column1]]))=TRUE,1,0)</f>
        <v>0</v>
      </c>
      <c r="O2163" t="str">
        <f>IF(Table16[[#This Row],[cond2]]=1,MID(Table16[[#This Row],[Column1]],6,3),O2162)</f>
        <v xml:space="preserve"> 1</v>
      </c>
      <c r="P2163">
        <v>2162</v>
      </c>
      <c r="Q2163" t="s">
        <v>562</v>
      </c>
    </row>
    <row r="2164" spans="11:17" hidden="1" x14ac:dyDescent="0.3">
      <c r="K2164">
        <v>3</v>
      </c>
      <c r="L2164">
        <f>IF(AND(ISNUMBER(SEARCH(":",Table16[[#This Row],[Column1]]))=FALSE,ISNUMBER(SEARCH("Ronda",Table16[[#This Row],[Column1]]))=FALSE),1,0)</f>
        <v>1</v>
      </c>
      <c r="M2164">
        <f>IF(Table16[[#This Row],[cond]]=1,M2163+1,0)</f>
        <v>3</v>
      </c>
      <c r="N2164">
        <f>IF(ISNUMBER(SEARCH("Ronda",Table16[[#This Row],[Column1]]))=TRUE,1,0)</f>
        <v>0</v>
      </c>
      <c r="O2164" t="str">
        <f>IF(Table16[[#This Row],[cond2]]=1,MID(Table16[[#This Row],[Column1]],6,3),O2163)</f>
        <v xml:space="preserve"> 1</v>
      </c>
      <c r="P2164">
        <v>2163</v>
      </c>
      <c r="Q2164" t="s">
        <v>562</v>
      </c>
    </row>
    <row r="2165" spans="11:17" x14ac:dyDescent="0.3">
      <c r="K2165">
        <v>0</v>
      </c>
      <c r="L2165">
        <f>IF(AND(ISNUMBER(SEARCH(":",Table16[[#This Row],[Column1]]))=FALSE,ISNUMBER(SEARCH("Ronda",Table16[[#This Row],[Column1]]))=FALSE),1,0)</f>
        <v>1</v>
      </c>
      <c r="M2165">
        <f>IF(Table16[[#This Row],[cond]]=1,M2164+1,0)</f>
        <v>4</v>
      </c>
      <c r="N2165">
        <f>IF(ISNUMBER(SEARCH("Ronda",Table16[[#This Row],[Column1]]))=TRUE,1,0)</f>
        <v>0</v>
      </c>
      <c r="O2165" t="str">
        <f>IF(Table16[[#This Row],[cond2]]=1,MID(Table16[[#This Row],[Column1]],6,3),O2164)</f>
        <v xml:space="preserve"> 1</v>
      </c>
      <c r="P2165">
        <v>20</v>
      </c>
      <c r="Q2165" t="s">
        <v>529</v>
      </c>
    </row>
    <row r="2166" spans="11:17" hidden="1" x14ac:dyDescent="0.3">
      <c r="K2166">
        <v>-2</v>
      </c>
      <c r="L2166">
        <f>IF(AND(ISNUMBER(SEARCH(":",Table16[[#This Row],[Column1]]))=FALSE,ISNUMBER(SEARCH("Ronda",Table16[[#This Row],[Column1]]))=FALSE),1,0)</f>
        <v>1</v>
      </c>
      <c r="M2166">
        <f>IF(Table16[[#This Row],[cond]]=1,M2165+1,0)</f>
        <v>5</v>
      </c>
      <c r="N2166">
        <f>IF(ISNUMBER(SEARCH("Ronda",Table16[[#This Row],[Column1]]))=TRUE,1,0)</f>
        <v>0</v>
      </c>
      <c r="O2166" t="str">
        <f>IF(Table16[[#This Row],[cond2]]=1,MID(Table16[[#This Row],[Column1]],6,3),O2165)</f>
        <v xml:space="preserve"> 1</v>
      </c>
      <c r="P2166">
        <v>2165</v>
      </c>
      <c r="Q2166" t="s">
        <v>562</v>
      </c>
    </row>
    <row r="2167" spans="11:17" hidden="1" x14ac:dyDescent="0.3">
      <c r="K2167">
        <v>-2</v>
      </c>
      <c r="L2167">
        <f>IF(AND(ISNUMBER(SEARCH(":",Table16[[#This Row],[Column1]]))=FALSE,ISNUMBER(SEARCH("Ronda",Table16[[#This Row],[Column1]]))=FALSE),1,0)</f>
        <v>1</v>
      </c>
      <c r="M2167">
        <f>IF(Table16[[#This Row],[cond]]=1,M2166+1,0)</f>
        <v>6</v>
      </c>
      <c r="N2167">
        <f>IF(ISNUMBER(SEARCH("Ronda",Table16[[#This Row],[Column1]]))=TRUE,1,0)</f>
        <v>0</v>
      </c>
      <c r="O2167" t="str">
        <f>IF(Table16[[#This Row],[cond2]]=1,MID(Table16[[#This Row],[Column1]],6,3),O2166)</f>
        <v xml:space="preserve"> 1</v>
      </c>
      <c r="P2167">
        <v>2166</v>
      </c>
      <c r="Q2167" t="s">
        <v>562</v>
      </c>
    </row>
    <row r="2168" spans="11:17" hidden="1" x14ac:dyDescent="0.3">
      <c r="K2168" t="s">
        <v>1730</v>
      </c>
      <c r="L2168">
        <f>IF(AND(ISNUMBER(SEARCH(":",Table16[[#This Row],[Column1]]))=FALSE,ISNUMBER(SEARCH("Ronda",Table16[[#This Row],[Column1]]))=FALSE),1,0)</f>
        <v>0</v>
      </c>
      <c r="M2168">
        <f>IF(Table16[[#This Row],[cond]]=1,M2167+1,0)</f>
        <v>0</v>
      </c>
      <c r="N2168">
        <f>IF(ISNUMBER(SEARCH("Ronda",Table16[[#This Row],[Column1]]))=TRUE,1,0)</f>
        <v>0</v>
      </c>
      <c r="O2168" t="str">
        <f>IF(Table16[[#This Row],[cond2]]=1,MID(Table16[[#This Row],[Column1]],6,3),O2167)</f>
        <v xml:space="preserve"> 1</v>
      </c>
      <c r="P2168">
        <v>2167</v>
      </c>
      <c r="Q2168" t="s">
        <v>562</v>
      </c>
    </row>
    <row r="2169" spans="11:17" hidden="1" x14ac:dyDescent="0.3">
      <c r="K2169" t="s">
        <v>1</v>
      </c>
      <c r="L2169">
        <f>IF(AND(ISNUMBER(SEARCH(":",Table16[[#This Row],[Column1]]))=FALSE,ISNUMBER(SEARCH("Ronda",Table16[[#This Row],[Column1]]))=FALSE),1,0)</f>
        <v>1</v>
      </c>
      <c r="M2169">
        <f>IF(Table16[[#This Row],[cond]]=1,M2168+1,0)</f>
        <v>1</v>
      </c>
      <c r="N2169">
        <f>IF(ISNUMBER(SEARCH("Ronda",Table16[[#This Row],[Column1]]))=TRUE,1,0)</f>
        <v>0</v>
      </c>
      <c r="O2169" t="str">
        <f>IF(Table16[[#This Row],[cond2]]=1,MID(Table16[[#This Row],[Column1]],6,3),O2168)</f>
        <v xml:space="preserve"> 1</v>
      </c>
      <c r="P2169">
        <v>2168</v>
      </c>
      <c r="Q2169" t="s">
        <v>562</v>
      </c>
    </row>
    <row r="2170" spans="11:17" hidden="1" x14ac:dyDescent="0.3">
      <c r="K2170" t="s">
        <v>1493</v>
      </c>
      <c r="L2170">
        <f>IF(AND(ISNUMBER(SEARCH(":",Table16[[#This Row],[Column1]]))=FALSE,ISNUMBER(SEARCH("Ronda",Table16[[#This Row],[Column1]]))=FALSE),1,0)</f>
        <v>1</v>
      </c>
      <c r="M2170">
        <f>IF(Table16[[#This Row],[cond]]=1,M2169+1,0)</f>
        <v>2</v>
      </c>
      <c r="N2170">
        <f>IF(ISNUMBER(SEARCH("Ronda",Table16[[#This Row],[Column1]]))=TRUE,1,0)</f>
        <v>0</v>
      </c>
      <c r="O2170" t="str">
        <f>IF(Table16[[#This Row],[cond2]]=1,MID(Table16[[#This Row],[Column1]],6,3),O2169)</f>
        <v xml:space="preserve"> 1</v>
      </c>
      <c r="P2170">
        <v>2169</v>
      </c>
      <c r="Q2170" t="s">
        <v>562</v>
      </c>
    </row>
    <row r="2171" spans="11:17" hidden="1" x14ac:dyDescent="0.3">
      <c r="K2171">
        <v>0</v>
      </c>
      <c r="L2171">
        <f>IF(AND(ISNUMBER(SEARCH(":",Table16[[#This Row],[Column1]]))=FALSE,ISNUMBER(SEARCH("Ronda",Table16[[#This Row],[Column1]]))=FALSE),1,0)</f>
        <v>1</v>
      </c>
      <c r="M2171">
        <f>IF(Table16[[#This Row],[cond]]=1,M2170+1,0)</f>
        <v>3</v>
      </c>
      <c r="N2171">
        <f>IF(ISNUMBER(SEARCH("Ronda",Table16[[#This Row],[Column1]]))=TRUE,1,0)</f>
        <v>0</v>
      </c>
      <c r="O2171" t="str">
        <f>IF(Table16[[#This Row],[cond2]]=1,MID(Table16[[#This Row],[Column1]],6,3),O2170)</f>
        <v xml:space="preserve"> 1</v>
      </c>
      <c r="P2171">
        <v>2170</v>
      </c>
      <c r="Q2171" t="s">
        <v>562</v>
      </c>
    </row>
    <row r="2172" spans="11:17" x14ac:dyDescent="0.3">
      <c r="K2172">
        <v>2</v>
      </c>
      <c r="L2172">
        <f>IF(AND(ISNUMBER(SEARCH(":",Table16[[#This Row],[Column1]]))=FALSE,ISNUMBER(SEARCH("Ronda",Table16[[#This Row],[Column1]]))=FALSE),1,0)</f>
        <v>1</v>
      </c>
      <c r="M2172">
        <f>IF(Table16[[#This Row],[cond]]=1,M2171+1,0)</f>
        <v>4</v>
      </c>
      <c r="N2172">
        <f>IF(ISNUMBER(SEARCH("Ronda",Table16[[#This Row],[Column1]]))=TRUE,1,0)</f>
        <v>0</v>
      </c>
      <c r="O2172" t="str">
        <f>IF(Table16[[#This Row],[cond2]]=1,MID(Table16[[#This Row],[Column1]],6,3),O2171)</f>
        <v xml:space="preserve"> 1</v>
      </c>
      <c r="P2172">
        <v>13</v>
      </c>
      <c r="Q2172" t="s">
        <v>529</v>
      </c>
    </row>
    <row r="2173" spans="11:17" hidden="1" x14ac:dyDescent="0.3">
      <c r="K2173">
        <v>0</v>
      </c>
      <c r="L2173">
        <f>IF(AND(ISNUMBER(SEARCH(":",Table16[[#This Row],[Column1]]))=FALSE,ISNUMBER(SEARCH("Ronda",Table16[[#This Row],[Column1]]))=FALSE),1,0)</f>
        <v>1</v>
      </c>
      <c r="M2173">
        <f>IF(Table16[[#This Row],[cond]]=1,M2172+1,0)</f>
        <v>5</v>
      </c>
      <c r="N2173">
        <f>IF(ISNUMBER(SEARCH("Ronda",Table16[[#This Row],[Column1]]))=TRUE,1,0)</f>
        <v>0</v>
      </c>
      <c r="O2173" t="str">
        <f>IF(Table16[[#This Row],[cond2]]=1,MID(Table16[[#This Row],[Column1]],6,3),O2172)</f>
        <v xml:space="preserve"> 1</v>
      </c>
      <c r="P2173">
        <v>2172</v>
      </c>
      <c r="Q2173" t="s">
        <v>562</v>
      </c>
    </row>
    <row r="2174" spans="11:17" hidden="1" x14ac:dyDescent="0.3">
      <c r="K2174">
        <v>0</v>
      </c>
      <c r="L2174">
        <f>IF(AND(ISNUMBER(SEARCH(":",Table16[[#This Row],[Column1]]))=FALSE,ISNUMBER(SEARCH("Ronda",Table16[[#This Row],[Column1]]))=FALSE),1,0)</f>
        <v>1</v>
      </c>
      <c r="M2174">
        <f>IF(Table16[[#This Row],[cond]]=1,M2173+1,0)</f>
        <v>6</v>
      </c>
      <c r="N2174">
        <f>IF(ISNUMBER(SEARCH("Ronda",Table16[[#This Row],[Column1]]))=TRUE,1,0)</f>
        <v>0</v>
      </c>
      <c r="O2174" t="str">
        <f>IF(Table16[[#This Row],[cond2]]=1,MID(Table16[[#This Row],[Column1]],6,3),O2173)</f>
        <v xml:space="preserve"> 1</v>
      </c>
      <c r="P2174">
        <v>2173</v>
      </c>
      <c r="Q2174" t="s">
        <v>562</v>
      </c>
    </row>
    <row r="2175" spans="11:17" hidden="1" x14ac:dyDescent="0.3">
      <c r="K2175" t="s">
        <v>1007</v>
      </c>
      <c r="L2175">
        <f>IF(AND(ISNUMBER(SEARCH(":",Table16[[#This Row],[Column1]]))=FALSE,ISNUMBER(SEARCH("Ronda",Table16[[#This Row],[Column1]]))=FALSE),1,0)</f>
        <v>0</v>
      </c>
      <c r="M2175">
        <f>IF(Table16[[#This Row],[cond]]=1,M2174+1,0)</f>
        <v>0</v>
      </c>
      <c r="N2175">
        <f>IF(ISNUMBER(SEARCH("Ronda",Table16[[#This Row],[Column1]]))=TRUE,1,0)</f>
        <v>0</v>
      </c>
      <c r="O2175" t="str">
        <f>IF(Table16[[#This Row],[cond2]]=1,MID(Table16[[#This Row],[Column1]],6,3),O2174)</f>
        <v xml:space="preserve"> 1</v>
      </c>
      <c r="P2175">
        <v>2174</v>
      </c>
      <c r="Q2175" t="s">
        <v>562</v>
      </c>
    </row>
    <row r="2176" spans="11:17" hidden="1" x14ac:dyDescent="0.3">
      <c r="K2176" t="s">
        <v>1257</v>
      </c>
      <c r="L2176">
        <f>IF(AND(ISNUMBER(SEARCH(":",Table16[[#This Row],[Column1]]))=FALSE,ISNUMBER(SEARCH("Ronda",Table16[[#This Row],[Column1]]))=FALSE),1,0)</f>
        <v>1</v>
      </c>
      <c r="M2176">
        <f>IF(Table16[[#This Row],[cond]]=1,M2175+1,0)</f>
        <v>1</v>
      </c>
      <c r="N2176">
        <f>IF(ISNUMBER(SEARCH("Ronda",Table16[[#This Row],[Column1]]))=TRUE,1,0)</f>
        <v>0</v>
      </c>
      <c r="O2176" t="str">
        <f>IF(Table16[[#This Row],[cond2]]=1,MID(Table16[[#This Row],[Column1]],6,3),O2175)</f>
        <v xml:space="preserve"> 1</v>
      </c>
      <c r="P2176">
        <v>2175</v>
      </c>
      <c r="Q2176" t="s">
        <v>562</v>
      </c>
    </row>
    <row r="2177" spans="11:17" hidden="1" x14ac:dyDescent="0.3">
      <c r="K2177" t="s">
        <v>2</v>
      </c>
      <c r="L2177">
        <f>IF(AND(ISNUMBER(SEARCH(":",Table16[[#This Row],[Column1]]))=FALSE,ISNUMBER(SEARCH("Ronda",Table16[[#This Row],[Column1]]))=FALSE),1,0)</f>
        <v>1</v>
      </c>
      <c r="M2177">
        <f>IF(Table16[[#This Row],[cond]]=1,M2176+1,0)</f>
        <v>2</v>
      </c>
      <c r="N2177">
        <f>IF(ISNUMBER(SEARCH("Ronda",Table16[[#This Row],[Column1]]))=TRUE,1,0)</f>
        <v>0</v>
      </c>
      <c r="O2177" t="str">
        <f>IF(Table16[[#This Row],[cond2]]=1,MID(Table16[[#This Row],[Column1]],6,3),O2176)</f>
        <v xml:space="preserve"> 1</v>
      </c>
      <c r="P2177">
        <v>2176</v>
      </c>
      <c r="Q2177" t="s">
        <v>562</v>
      </c>
    </row>
    <row r="2178" spans="11:17" hidden="1" x14ac:dyDescent="0.3">
      <c r="K2178">
        <v>1</v>
      </c>
      <c r="L2178">
        <f>IF(AND(ISNUMBER(SEARCH(":",Table16[[#This Row],[Column1]]))=FALSE,ISNUMBER(SEARCH("Ronda",Table16[[#This Row],[Column1]]))=FALSE),1,0)</f>
        <v>1</v>
      </c>
      <c r="M2178">
        <f>IF(Table16[[#This Row],[cond]]=1,M2177+1,0)</f>
        <v>3</v>
      </c>
      <c r="N2178">
        <f>IF(ISNUMBER(SEARCH("Ronda",Table16[[#This Row],[Column1]]))=TRUE,1,0)</f>
        <v>0</v>
      </c>
      <c r="O2178" t="str">
        <f>IF(Table16[[#This Row],[cond2]]=1,MID(Table16[[#This Row],[Column1]],6,3),O2177)</f>
        <v xml:space="preserve"> 1</v>
      </c>
      <c r="P2178">
        <v>2177</v>
      </c>
      <c r="Q2178" t="s">
        <v>562</v>
      </c>
    </row>
    <row r="2179" spans="11:17" x14ac:dyDescent="0.3">
      <c r="K2179">
        <v>1</v>
      </c>
      <c r="L2179">
        <f>IF(AND(ISNUMBER(SEARCH(":",Table16[[#This Row],[Column1]]))=FALSE,ISNUMBER(SEARCH("Ronda",Table16[[#This Row],[Column1]]))=FALSE),1,0)</f>
        <v>1</v>
      </c>
      <c r="M2179">
        <f>IF(Table16[[#This Row],[cond]]=1,M2178+1,0)</f>
        <v>4</v>
      </c>
      <c r="N2179">
        <f>IF(ISNUMBER(SEARCH("Ronda",Table16[[#This Row],[Column1]]))=TRUE,1,0)</f>
        <v>0</v>
      </c>
      <c r="O2179" t="str">
        <f>IF(Table16[[#This Row],[cond2]]=1,MID(Table16[[#This Row],[Column1]],6,3),O2178)</f>
        <v xml:space="preserve"> 1</v>
      </c>
      <c r="P2179">
        <v>6</v>
      </c>
      <c r="Q2179" t="s">
        <v>529</v>
      </c>
    </row>
    <row r="2180" spans="11:17" hidden="1" x14ac:dyDescent="0.3">
      <c r="K2180">
        <v>0</v>
      </c>
      <c r="L2180">
        <f>IF(AND(ISNUMBER(SEARCH(":",Table16[[#This Row],[Column1]]))=FALSE,ISNUMBER(SEARCH("Ronda",Table16[[#This Row],[Column1]]))=FALSE),1,0)</f>
        <v>1</v>
      </c>
      <c r="M2180">
        <f>IF(Table16[[#This Row],[cond]]=1,M2179+1,0)</f>
        <v>5</v>
      </c>
      <c r="N2180">
        <f>IF(ISNUMBER(SEARCH("Ronda",Table16[[#This Row],[Column1]]))=TRUE,1,0)</f>
        <v>0</v>
      </c>
      <c r="O2180" t="str">
        <f>IF(Table16[[#This Row],[cond2]]=1,MID(Table16[[#This Row],[Column1]],6,3),O2179)</f>
        <v xml:space="preserve"> 1</v>
      </c>
      <c r="P2180">
        <v>2179</v>
      </c>
      <c r="Q2180" t="s">
        <v>562</v>
      </c>
    </row>
    <row r="2181" spans="11:17" hidden="1" x14ac:dyDescent="0.3">
      <c r="K2181">
        <v>-3</v>
      </c>
      <c r="L2181">
        <f>IF(AND(ISNUMBER(SEARCH(":",Table16[[#This Row],[Column1]]))=FALSE,ISNUMBER(SEARCH("Ronda",Table16[[#This Row],[Column1]]))=FALSE),1,0)</f>
        <v>1</v>
      </c>
      <c r="M2181">
        <f>IF(Table16[[#This Row],[cond]]=1,M2180+1,0)</f>
        <v>6</v>
      </c>
      <c r="N2181">
        <f>IF(ISNUMBER(SEARCH("Ronda",Table16[[#This Row],[Column1]]))=TRUE,1,0)</f>
        <v>0</v>
      </c>
      <c r="O2181" t="str">
        <f>IF(Table16[[#This Row],[cond2]]=1,MID(Table16[[#This Row],[Column1]],6,3),O2180)</f>
        <v xml:space="preserve"> 1</v>
      </c>
      <c r="P2181">
        <v>2180</v>
      </c>
      <c r="Q2181" t="s">
        <v>562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6EF6F-7149-4719-A329-6F102889CF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Document</vt:lpstr>
      <vt:lpstr>1-306 liga 14-15</vt:lpstr>
      <vt:lpstr>307-612 liga 15-16</vt:lpstr>
      <vt:lpstr>613-918 liga 16-17</vt:lpstr>
      <vt:lpstr>919-1224 liga 17-18</vt:lpstr>
      <vt:lpstr>1225-1530 liga 18-19</vt:lpstr>
      <vt:lpstr>1531-1836 liga 19-20</vt:lpstr>
      <vt:lpstr>Sheet2</vt:lpstr>
      <vt:lpstr>'1225-1530 liga 18-19'!Extract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danie</cp:lastModifiedBy>
  <dcterms:created xsi:type="dcterms:W3CDTF">2022-01-27T12:54:15Z</dcterms:created>
  <dcterms:modified xsi:type="dcterms:W3CDTF">2022-10-18T15:42:35Z</dcterms:modified>
</cp:coreProperties>
</file>